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9200" windowHeight="6210" tabRatio="784"/>
  </bookViews>
  <sheets>
    <sheet name="DataBase" sheetId="1" r:id="rId1"/>
    <sheet name="Sheet8" sheetId="30" state="hidden" r:id="rId2"/>
    <sheet name="NovDec plan" sheetId="31" r:id="rId3"/>
    <sheet name="New Tree" sheetId="28" r:id="rId4"/>
    <sheet name="Sheet6" sheetId="27" state="hidden" r:id="rId5"/>
    <sheet name="Sheet5" sheetId="26" state="hidden" r:id="rId6"/>
    <sheet name="Sheet4" sheetId="25" state="hidden" r:id="rId7"/>
    <sheet name="SAQ GAP" sheetId="4" r:id="rId8"/>
    <sheet name="Critical Sites GAP" sheetId="11" state="hidden" r:id="rId9"/>
    <sheet name="Weekly Report " sheetId="12" state="hidden" r:id="rId10"/>
    <sheet name="Sep target" sheetId="24" state="hidden" r:id="rId11"/>
    <sheet name="Sheet3" sheetId="7" state="hidden" r:id="rId12"/>
    <sheet name="Sheet2" sheetId="6" state="hidden" r:id="rId13"/>
    <sheet name="Sheet1" sheetId="5" state="hidden" r:id="rId14"/>
  </sheets>
  <externalReferences>
    <externalReference r:id="rId15"/>
    <externalReference r:id="rId16"/>
  </externalReferences>
  <definedNames>
    <definedName name="_xlnm._FilterDatabase" localSheetId="0" hidden="1">DataBase!$A$3:$BR$326</definedName>
    <definedName name="_xlnm._FilterDatabase" localSheetId="10" hidden="1">'Sep target'!$A$4:$G$4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pivotCaches>
    <pivotCache cacheId="0" r:id="rId17"/>
    <pivotCache cacheId="1" r:id="rId18"/>
    <pivotCache cacheId="2" r:id="rId1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" i="31" l="1"/>
  <c r="D8" i="31"/>
  <c r="D2" i="31" l="1"/>
  <c r="BC4" i="1" l="1"/>
  <c r="BB247" i="1"/>
  <c r="BB245" i="1"/>
  <c r="BB162" i="1"/>
  <c r="BB145" i="1"/>
  <c r="BB140" i="1"/>
  <c r="BB81" i="1"/>
  <c r="BB28" i="1"/>
  <c r="BB20" i="1"/>
  <c r="BB19" i="1"/>
  <c r="BB6" i="1"/>
  <c r="B4" i="28" l="1"/>
  <c r="C4" i="28" s="1"/>
  <c r="I2" i="1" l="1"/>
  <c r="H1" i="1"/>
  <c r="BR2" i="1"/>
  <c r="BQ2" i="1"/>
  <c r="BP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L2" i="1"/>
  <c r="K2" i="1"/>
  <c r="J2" i="1"/>
  <c r="G2" i="1"/>
  <c r="F2" i="1"/>
  <c r="E2" i="1"/>
  <c r="D2" i="1"/>
  <c r="C2" i="1"/>
  <c r="B2" i="1"/>
  <c r="BR1" i="1"/>
  <c r="BQ1" i="1"/>
  <c r="BP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L1" i="1"/>
  <c r="K1" i="1"/>
  <c r="J1" i="1"/>
  <c r="I1" i="1"/>
  <c r="G1" i="1"/>
  <c r="F1" i="1"/>
  <c r="E1" i="1"/>
  <c r="D1" i="1"/>
  <c r="C1" i="1"/>
  <c r="B1" i="1"/>
  <c r="A1" i="1"/>
  <c r="A2" i="1"/>
  <c r="BO326" i="1"/>
  <c r="BO325" i="1"/>
  <c r="BO324" i="1"/>
  <c r="BO323" i="1"/>
  <c r="BO322" i="1"/>
  <c r="BO321" i="1"/>
  <c r="BO320" i="1"/>
  <c r="BO319" i="1"/>
  <c r="BO318" i="1"/>
  <c r="BO317" i="1"/>
  <c r="BO316" i="1"/>
  <c r="E30" i="4" l="1"/>
  <c r="B15" i="28"/>
  <c r="E18" i="4"/>
  <c r="B19" i="28"/>
  <c r="C19" i="28" s="1"/>
  <c r="B20" i="28"/>
  <c r="C20" i="28" s="1"/>
  <c r="B10" i="28"/>
  <c r="C10" i="28" s="1"/>
  <c r="B9" i="28"/>
  <c r="C9" i="28" s="1"/>
  <c r="B13" i="28"/>
  <c r="B6" i="28"/>
  <c r="C6" i="28" s="1"/>
  <c r="B8" i="28"/>
  <c r="C8" i="28" s="1"/>
  <c r="B12" i="28"/>
  <c r="B7" i="28"/>
  <c r="C7" i="28" s="1"/>
  <c r="H2" i="1"/>
  <c r="C12" i="28" l="1"/>
  <c r="C13" i="28"/>
  <c r="B14" i="28"/>
  <c r="C14" i="28" s="1"/>
  <c r="C15" i="28"/>
  <c r="Q21" i="4"/>
  <c r="BO315" i="1" l="1"/>
  <c r="BO314" i="1"/>
  <c r="BO4" i="1" l="1"/>
  <c r="BO313" i="1" l="1"/>
  <c r="BO312" i="1"/>
  <c r="BO311" i="1"/>
  <c r="BO310" i="1"/>
  <c r="BO309" i="1"/>
  <c r="K30" i="4" l="1"/>
  <c r="E31" i="4"/>
  <c r="E21" i="4"/>
  <c r="E20" i="4"/>
  <c r="E19" i="4"/>
  <c r="BO98" i="1" l="1"/>
  <c r="J23" i="12" l="1"/>
  <c r="P19" i="12"/>
  <c r="O19" i="12"/>
  <c r="N19" i="12"/>
  <c r="J19" i="12"/>
  <c r="I19" i="12"/>
  <c r="Q11" i="12"/>
  <c r="P11" i="12"/>
  <c r="O11" i="12"/>
  <c r="N11" i="12"/>
  <c r="J11" i="12"/>
  <c r="I11" i="12"/>
  <c r="C23" i="11"/>
  <c r="C22" i="11"/>
  <c r="L21" i="11"/>
  <c r="K21" i="11"/>
  <c r="J21" i="11"/>
  <c r="I21" i="11"/>
  <c r="H21" i="11"/>
  <c r="G21" i="11"/>
  <c r="F21" i="11"/>
  <c r="E21" i="11"/>
  <c r="D21" i="11"/>
  <c r="C21" i="11"/>
  <c r="C19" i="11"/>
  <c r="C18" i="11"/>
  <c r="C17" i="11"/>
  <c r="C16" i="11"/>
  <c r="C14" i="11"/>
  <c r="C13" i="11"/>
  <c r="C12" i="11"/>
  <c r="C11" i="11"/>
  <c r="C10" i="11"/>
  <c r="C8" i="11"/>
  <c r="C7" i="11"/>
  <c r="C6" i="11"/>
  <c r="I25" i="4"/>
  <c r="E25" i="4"/>
  <c r="S7" i="4"/>
  <c r="P3" i="4"/>
  <c r="BO308" i="1"/>
  <c r="BO307" i="1"/>
  <c r="BO306" i="1"/>
  <c r="BO305" i="1"/>
  <c r="BO304" i="1"/>
  <c r="BO303" i="1"/>
  <c r="BO302" i="1"/>
  <c r="BO301" i="1"/>
  <c r="BO300" i="1"/>
  <c r="BO299" i="1"/>
  <c r="BO298" i="1"/>
  <c r="BO297" i="1"/>
  <c r="BO296" i="1"/>
  <c r="BO295" i="1"/>
  <c r="BO294" i="1"/>
  <c r="BO293" i="1"/>
  <c r="BO292" i="1"/>
  <c r="BO291" i="1"/>
  <c r="BO290" i="1"/>
  <c r="BO289" i="1"/>
  <c r="BO288" i="1"/>
  <c r="BO287" i="1"/>
  <c r="BO286" i="1"/>
  <c r="BO285" i="1"/>
  <c r="BO284" i="1"/>
  <c r="BO283" i="1"/>
  <c r="BO282" i="1"/>
  <c r="BO281" i="1"/>
  <c r="BO280" i="1"/>
  <c r="BO279" i="1"/>
  <c r="BO278" i="1"/>
  <c r="BO277" i="1"/>
  <c r="BO276" i="1"/>
  <c r="M276" i="1"/>
  <c r="BO275" i="1"/>
  <c r="M275" i="1"/>
  <c r="BO274" i="1"/>
  <c r="BO273" i="1"/>
  <c r="BO272" i="1"/>
  <c r="BO271" i="1"/>
  <c r="BO270" i="1"/>
  <c r="BO269" i="1"/>
  <c r="BO268" i="1"/>
  <c r="BO267" i="1"/>
  <c r="BO266" i="1"/>
  <c r="BO265" i="1"/>
  <c r="BO264" i="1"/>
  <c r="BO263" i="1"/>
  <c r="BO262" i="1"/>
  <c r="BO261" i="1"/>
  <c r="BO260" i="1"/>
  <c r="BO259" i="1"/>
  <c r="BO258" i="1"/>
  <c r="BO257" i="1"/>
  <c r="BO256" i="1"/>
  <c r="BO255" i="1"/>
  <c r="BO254" i="1"/>
  <c r="BO253" i="1"/>
  <c r="BO252" i="1"/>
  <c r="BO251" i="1"/>
  <c r="BO250" i="1"/>
  <c r="BO249" i="1"/>
  <c r="BO248" i="1"/>
  <c r="BO247" i="1"/>
  <c r="BO246" i="1"/>
  <c r="BO245" i="1"/>
  <c r="BO244" i="1"/>
  <c r="BO243" i="1"/>
  <c r="BO242" i="1"/>
  <c r="BO241" i="1"/>
  <c r="BO240" i="1"/>
  <c r="BO239" i="1"/>
  <c r="BO238" i="1"/>
  <c r="BO237" i="1"/>
  <c r="BO236" i="1"/>
  <c r="BO235" i="1"/>
  <c r="BO234" i="1"/>
  <c r="BO233" i="1"/>
  <c r="BO232" i="1"/>
  <c r="BO231" i="1"/>
  <c r="BO230" i="1"/>
  <c r="BO229" i="1"/>
  <c r="N229" i="1"/>
  <c r="M229" i="1"/>
  <c r="BO228" i="1"/>
  <c r="N228" i="1"/>
  <c r="M228" i="1"/>
  <c r="BO227" i="1"/>
  <c r="N227" i="1"/>
  <c r="M227" i="1"/>
  <c r="BO226" i="1"/>
  <c r="N226" i="1"/>
  <c r="M226" i="1"/>
  <c r="BO225" i="1"/>
  <c r="N225" i="1"/>
  <c r="M225" i="1"/>
  <c r="BO224" i="1"/>
  <c r="N224" i="1"/>
  <c r="M224" i="1"/>
  <c r="BO223" i="1"/>
  <c r="N223" i="1"/>
  <c r="M223" i="1"/>
  <c r="BO222" i="1"/>
  <c r="N222" i="1"/>
  <c r="M222" i="1"/>
  <c r="BO221" i="1"/>
  <c r="N221" i="1"/>
  <c r="M221" i="1"/>
  <c r="BO220" i="1"/>
  <c r="N220" i="1"/>
  <c r="M220" i="1"/>
  <c r="BO219" i="1"/>
  <c r="N219" i="1"/>
  <c r="M219" i="1"/>
  <c r="BO218" i="1"/>
  <c r="N218" i="1"/>
  <c r="M218" i="1"/>
  <c r="BO217" i="1"/>
  <c r="N217" i="1"/>
  <c r="M217" i="1"/>
  <c r="BO216" i="1"/>
  <c r="N216" i="1"/>
  <c r="M216" i="1"/>
  <c r="BO215" i="1"/>
  <c r="BO214" i="1"/>
  <c r="BO213" i="1"/>
  <c r="BO212" i="1"/>
  <c r="BO211" i="1"/>
  <c r="BO210" i="1"/>
  <c r="BO209" i="1"/>
  <c r="BO208" i="1"/>
  <c r="BO207" i="1"/>
  <c r="BO206" i="1"/>
  <c r="BO205" i="1"/>
  <c r="BO204" i="1"/>
  <c r="BO203" i="1"/>
  <c r="BO202" i="1"/>
  <c r="BO201" i="1"/>
  <c r="BO200" i="1"/>
  <c r="BO199" i="1"/>
  <c r="BO198" i="1"/>
  <c r="BO197" i="1"/>
  <c r="BO196" i="1"/>
  <c r="BO195" i="1"/>
  <c r="BO194" i="1"/>
  <c r="BO193" i="1"/>
  <c r="BO192" i="1"/>
  <c r="BO191" i="1"/>
  <c r="BO190" i="1"/>
  <c r="BO189" i="1"/>
  <c r="BO188" i="1"/>
  <c r="BO187" i="1"/>
  <c r="BO186" i="1"/>
  <c r="BO185" i="1"/>
  <c r="BO184" i="1"/>
  <c r="BO183" i="1"/>
  <c r="BO182" i="1"/>
  <c r="BO181" i="1"/>
  <c r="BO180" i="1"/>
  <c r="BO179" i="1"/>
  <c r="BO178" i="1"/>
  <c r="BO177" i="1"/>
  <c r="BO176" i="1"/>
  <c r="BO175" i="1"/>
  <c r="BO174" i="1"/>
  <c r="BO173" i="1"/>
  <c r="BO172" i="1"/>
  <c r="BO171" i="1"/>
  <c r="BO170" i="1"/>
  <c r="BO169" i="1"/>
  <c r="BO168" i="1"/>
  <c r="BO167" i="1"/>
  <c r="BO166" i="1"/>
  <c r="BO165" i="1"/>
  <c r="BO164" i="1"/>
  <c r="BO163" i="1"/>
  <c r="BO162" i="1"/>
  <c r="BO161" i="1"/>
  <c r="BO160" i="1"/>
  <c r="BO159" i="1"/>
  <c r="BO158" i="1"/>
  <c r="BO157" i="1"/>
  <c r="BO156" i="1"/>
  <c r="BO155" i="1"/>
  <c r="BO154" i="1"/>
  <c r="BO153" i="1"/>
  <c r="BO152" i="1"/>
  <c r="BO151" i="1"/>
  <c r="BO150" i="1"/>
  <c r="BO149" i="1"/>
  <c r="BO148" i="1"/>
  <c r="BO147" i="1"/>
  <c r="BO146" i="1"/>
  <c r="BO145" i="1"/>
  <c r="BO144" i="1"/>
  <c r="BO143" i="1"/>
  <c r="BO142" i="1"/>
  <c r="BO141" i="1"/>
  <c r="BO140" i="1"/>
  <c r="BO139" i="1"/>
  <c r="BO138" i="1"/>
  <c r="BO137" i="1"/>
  <c r="BO136" i="1"/>
  <c r="BO135" i="1"/>
  <c r="BO134" i="1"/>
  <c r="BO133" i="1"/>
  <c r="BO132" i="1"/>
  <c r="BO131" i="1"/>
  <c r="BO130" i="1"/>
  <c r="BO129" i="1"/>
  <c r="BO128" i="1"/>
  <c r="BO127" i="1"/>
  <c r="BO126" i="1"/>
  <c r="BO125" i="1"/>
  <c r="BO124" i="1"/>
  <c r="BO123" i="1"/>
  <c r="BO122" i="1"/>
  <c r="BO121" i="1"/>
  <c r="BO120" i="1"/>
  <c r="BO119" i="1"/>
  <c r="BO118" i="1"/>
  <c r="BO117" i="1"/>
  <c r="BO116" i="1"/>
  <c r="BO115" i="1"/>
  <c r="BO114" i="1"/>
  <c r="BO113" i="1"/>
  <c r="BO112" i="1"/>
  <c r="BO111" i="1"/>
  <c r="BO110" i="1"/>
  <c r="BO109" i="1"/>
  <c r="BO108" i="1"/>
  <c r="BO107" i="1"/>
  <c r="BO106" i="1"/>
  <c r="BO105" i="1"/>
  <c r="BO104" i="1"/>
  <c r="BO103" i="1"/>
  <c r="BO102" i="1"/>
  <c r="BO101" i="1"/>
  <c r="BO100" i="1"/>
  <c r="BO99" i="1"/>
  <c r="BO97" i="1"/>
  <c r="BO96" i="1"/>
  <c r="BO95" i="1"/>
  <c r="BO94" i="1"/>
  <c r="BO93" i="1"/>
  <c r="BO92" i="1"/>
  <c r="BO91" i="1"/>
  <c r="BO90" i="1"/>
  <c r="BO89" i="1"/>
  <c r="BO88" i="1"/>
  <c r="BO87" i="1"/>
  <c r="BO86" i="1"/>
  <c r="BO85" i="1"/>
  <c r="BO84" i="1"/>
  <c r="BO83" i="1"/>
  <c r="BO82" i="1"/>
  <c r="BO81" i="1"/>
  <c r="BO80" i="1"/>
  <c r="BO79" i="1"/>
  <c r="BO78" i="1"/>
  <c r="BO77" i="1"/>
  <c r="N77" i="1"/>
  <c r="M77" i="1"/>
  <c r="BO76" i="1"/>
  <c r="N76" i="1"/>
  <c r="M76" i="1"/>
  <c r="BO75" i="1"/>
  <c r="N75" i="1"/>
  <c r="M75" i="1"/>
  <c r="BO74" i="1"/>
  <c r="N74" i="1"/>
  <c r="M74" i="1"/>
  <c r="BO73" i="1"/>
  <c r="N73" i="1"/>
  <c r="M73" i="1"/>
  <c r="BO72" i="1"/>
  <c r="N72" i="1"/>
  <c r="M72" i="1"/>
  <c r="BO71" i="1"/>
  <c r="N71" i="1"/>
  <c r="M71" i="1"/>
  <c r="BO70" i="1"/>
  <c r="N70" i="1"/>
  <c r="M70" i="1"/>
  <c r="BO69" i="1"/>
  <c r="N69" i="1"/>
  <c r="M69" i="1"/>
  <c r="BO68" i="1"/>
  <c r="N68" i="1"/>
  <c r="M68" i="1"/>
  <c r="BO67" i="1"/>
  <c r="N67" i="1"/>
  <c r="M67" i="1"/>
  <c r="BO66" i="1"/>
  <c r="N66" i="1"/>
  <c r="M66" i="1"/>
  <c r="BO65" i="1"/>
  <c r="N65" i="1"/>
  <c r="M65" i="1"/>
  <c r="BO64" i="1"/>
  <c r="N64" i="1"/>
  <c r="M64" i="1"/>
  <c r="BO63" i="1"/>
  <c r="BO62" i="1"/>
  <c r="BO61" i="1"/>
  <c r="BO60" i="1"/>
  <c r="BO59" i="1"/>
  <c r="BO58" i="1"/>
  <c r="BO57" i="1"/>
  <c r="BO56" i="1"/>
  <c r="BO55" i="1"/>
  <c r="BO54" i="1"/>
  <c r="BO53" i="1"/>
  <c r="BO52" i="1"/>
  <c r="BO51" i="1"/>
  <c r="BO50" i="1"/>
  <c r="BO49" i="1"/>
  <c r="BO48" i="1"/>
  <c r="BO47" i="1"/>
  <c r="BO46" i="1"/>
  <c r="BO45" i="1"/>
  <c r="BO44" i="1"/>
  <c r="BO43" i="1"/>
  <c r="BO42" i="1"/>
  <c r="BO41" i="1"/>
  <c r="BO40" i="1"/>
  <c r="BO39" i="1"/>
  <c r="BO38" i="1"/>
  <c r="BO37" i="1"/>
  <c r="BO36" i="1"/>
  <c r="BO35" i="1"/>
  <c r="BO34" i="1"/>
  <c r="BO33" i="1"/>
  <c r="BO32" i="1"/>
  <c r="BO31" i="1"/>
  <c r="BO30" i="1"/>
  <c r="BO29" i="1"/>
  <c r="BO28" i="1"/>
  <c r="BO27" i="1"/>
  <c r="BO26" i="1"/>
  <c r="BO25" i="1"/>
  <c r="BO24" i="1"/>
  <c r="BO23" i="1"/>
  <c r="BO22" i="1"/>
  <c r="BO21" i="1"/>
  <c r="BO20" i="1"/>
  <c r="BO19" i="1"/>
  <c r="BO18" i="1"/>
  <c r="BO17" i="1"/>
  <c r="BO16" i="1"/>
  <c r="BO15" i="1"/>
  <c r="BO14" i="1"/>
  <c r="BO13" i="1"/>
  <c r="BO12" i="1"/>
  <c r="BO11" i="1"/>
  <c r="BO10" i="1"/>
  <c r="BO9" i="1"/>
  <c r="BO8" i="1"/>
  <c r="BO7" i="1"/>
  <c r="BO6" i="1"/>
  <c r="BO5" i="1"/>
  <c r="BO2" i="1" l="1"/>
  <c r="M2" i="1"/>
  <c r="N2" i="1"/>
  <c r="BO1" i="1"/>
  <c r="M1" i="1"/>
  <c r="N1" i="1"/>
  <c r="D32" i="4"/>
  <c r="D20" i="4"/>
  <c r="E27" i="4"/>
  <c r="D28" i="4" s="1"/>
  <c r="E26" i="4"/>
  <c r="D27" i="4" s="1"/>
  <c r="E23" i="4"/>
  <c r="D24" i="4" s="1"/>
  <c r="E17" i="4"/>
  <c r="K12" i="4"/>
  <c r="D23" i="4"/>
  <c r="D31" i="4"/>
  <c r="H17" i="4"/>
  <c r="H7" i="4"/>
  <c r="H23" i="4"/>
  <c r="J18" i="12"/>
  <c r="C17" i="5"/>
  <c r="K7" i="4"/>
  <c r="K11" i="4"/>
  <c r="J12" i="4" s="1"/>
  <c r="E12" i="4"/>
  <c r="D13" i="4" s="1"/>
  <c r="K13" i="4"/>
  <c r="J14" i="4" s="1"/>
  <c r="E14" i="4"/>
  <c r="D15" i="4" s="1"/>
  <c r="K15" i="4"/>
  <c r="K19" i="4"/>
  <c r="J20" i="4" s="1"/>
  <c r="I10" i="12"/>
  <c r="D9" i="12" s="1"/>
  <c r="I16" i="12"/>
  <c r="C6" i="5"/>
  <c r="C10" i="5"/>
  <c r="C14" i="5"/>
  <c r="K9" i="4"/>
  <c r="J10" i="4" s="1"/>
  <c r="E10" i="4"/>
  <c r="D11" i="4" s="1"/>
  <c r="D21" i="4"/>
  <c r="K20" i="4"/>
  <c r="J21" i="4" s="1"/>
  <c r="K21" i="4"/>
  <c r="K27" i="4"/>
  <c r="J28" i="4" s="1"/>
  <c r="E28" i="4"/>
  <c r="J31" i="4"/>
  <c r="K32" i="4"/>
  <c r="I8" i="12"/>
  <c r="D7" i="12" s="1"/>
  <c r="J10" i="12"/>
  <c r="J16" i="12"/>
  <c r="C7" i="5"/>
  <c r="C11" i="5"/>
  <c r="C15" i="5"/>
  <c r="E7" i="4"/>
  <c r="J13" i="4"/>
  <c r="E13" i="4"/>
  <c r="D14" i="4" s="1"/>
  <c r="K14" i="4"/>
  <c r="J15" i="4" s="1"/>
  <c r="L15" i="4" s="1"/>
  <c r="E15" i="4"/>
  <c r="P18" i="4"/>
  <c r="K23" i="4"/>
  <c r="E24" i="4"/>
  <c r="D25" i="4" s="1"/>
  <c r="J8" i="12"/>
  <c r="I18" i="12"/>
  <c r="C4" i="5"/>
  <c r="C8" i="5"/>
  <c r="C12" i="5"/>
  <c r="C16" i="5"/>
  <c r="K8" i="4"/>
  <c r="J9" i="4" s="1"/>
  <c r="E9" i="4"/>
  <c r="D10" i="4" s="1"/>
  <c r="K10" i="4"/>
  <c r="J11" i="4" s="1"/>
  <c r="E11" i="4"/>
  <c r="D12" i="4" s="1"/>
  <c r="F12" i="4" s="1"/>
  <c r="K17" i="4"/>
  <c r="D19" i="4"/>
  <c r="K18" i="4"/>
  <c r="J19" i="4" s="1"/>
  <c r="P19" i="4"/>
  <c r="Q25" i="4"/>
  <c r="K26" i="4"/>
  <c r="K28" i="4"/>
  <c r="K31" i="4"/>
  <c r="J32" i="4" s="1"/>
  <c r="E32" i="4"/>
  <c r="C5" i="5"/>
  <c r="C9" i="5"/>
  <c r="C13" i="5"/>
  <c r="L11" i="4" l="1"/>
  <c r="F10" i="4"/>
  <c r="F14" i="4"/>
  <c r="D30" i="4"/>
  <c r="F30" i="4" s="1"/>
  <c r="L19" i="4"/>
  <c r="L13" i="4"/>
  <c r="L9" i="4"/>
  <c r="J30" i="4"/>
  <c r="L30" i="4" s="1"/>
  <c r="F19" i="4"/>
  <c r="B16" i="28" s="1"/>
  <c r="L32" i="4"/>
  <c r="L20" i="4"/>
  <c r="G24" i="4"/>
  <c r="G23" i="4"/>
  <c r="I23" i="4" s="1"/>
  <c r="H24" i="4"/>
  <c r="G18" i="4"/>
  <c r="G17" i="4"/>
  <c r="I17" i="4" s="1"/>
  <c r="H18" i="4"/>
  <c r="F31" i="4"/>
  <c r="F28" i="4"/>
  <c r="F24" i="4"/>
  <c r="F13" i="4"/>
  <c r="F11" i="4"/>
  <c r="F23" i="4"/>
  <c r="L12" i="4"/>
  <c r="L28" i="4"/>
  <c r="L10" i="4"/>
  <c r="F15" i="4"/>
  <c r="F32" i="4"/>
  <c r="F27" i="4"/>
  <c r="L21" i="4"/>
  <c r="L14" i="4"/>
  <c r="L31" i="4"/>
  <c r="J27" i="4"/>
  <c r="L27" i="4" s="1"/>
  <c r="K25" i="4"/>
  <c r="J18" i="4"/>
  <c r="L18" i="4" s="1"/>
  <c r="L17" i="4"/>
  <c r="F25" i="4"/>
  <c r="D26" i="4"/>
  <c r="F26" i="4" s="1"/>
  <c r="J24" i="4"/>
  <c r="J23" i="4"/>
  <c r="L23" i="4" s="1"/>
  <c r="K24" i="4"/>
  <c r="F7" i="4"/>
  <c r="B5" i="28" s="1"/>
  <c r="E8" i="4"/>
  <c r="D9" i="4" s="1"/>
  <c r="F9" i="4" s="1"/>
  <c r="D8" i="4"/>
  <c r="G8" i="4"/>
  <c r="H8" i="4"/>
  <c r="G7" i="4"/>
  <c r="I7" i="4" s="1"/>
  <c r="F20" i="4"/>
  <c r="F21" i="4"/>
  <c r="D17" i="4"/>
  <c r="F17" i="4" s="1"/>
  <c r="D18" i="4"/>
  <c r="F18" i="4" s="1"/>
  <c r="J7" i="4"/>
  <c r="L7" i="4" s="1"/>
  <c r="J8" i="4"/>
  <c r="L8" i="4" s="1"/>
  <c r="C5" i="28" l="1"/>
  <c r="B18" i="28"/>
  <c r="C18" i="28" s="1"/>
  <c r="C16" i="28"/>
  <c r="B17" i="28"/>
  <c r="C17" i="28" s="1"/>
  <c r="I24" i="4"/>
  <c r="I18" i="4"/>
  <c r="M18" i="4" s="1"/>
  <c r="H26" i="4"/>
  <c r="G26" i="4"/>
  <c r="G19" i="4"/>
  <c r="H19" i="4"/>
  <c r="M23" i="4"/>
  <c r="L24" i="4"/>
  <c r="M17" i="4"/>
  <c r="M7" i="4"/>
  <c r="I8" i="4"/>
  <c r="F8" i="4"/>
  <c r="H9" i="4"/>
  <c r="G9" i="4"/>
  <c r="J25" i="4"/>
  <c r="L25" i="4" s="1"/>
  <c r="M25" i="4" s="1"/>
  <c r="J26" i="4"/>
  <c r="L26" i="4" s="1"/>
  <c r="B11" i="28" l="1"/>
  <c r="C11" i="28" s="1"/>
  <c r="I26" i="4"/>
  <c r="M26" i="4" s="1"/>
  <c r="M24" i="4"/>
  <c r="I19" i="4"/>
  <c r="M19" i="4" s="1"/>
  <c r="H20" i="4"/>
  <c r="G20" i="4"/>
  <c r="H27" i="4"/>
  <c r="G27" i="4"/>
  <c r="I9" i="4"/>
  <c r="M9" i="4" s="1"/>
  <c r="M8" i="4"/>
  <c r="G10" i="4"/>
  <c r="H10" i="4"/>
  <c r="I27" i="4" l="1"/>
  <c r="M27" i="4" s="1"/>
  <c r="G21" i="4"/>
  <c r="H21" i="4"/>
  <c r="H28" i="4"/>
  <c r="G28" i="4"/>
  <c r="I20" i="4"/>
  <c r="M20" i="4" s="1"/>
  <c r="H11" i="4"/>
  <c r="H12" i="4" s="1"/>
  <c r="G11" i="4"/>
  <c r="I10" i="4"/>
  <c r="M10" i="4" s="1"/>
  <c r="I11" i="4" l="1"/>
  <c r="M11" i="4" s="1"/>
  <c r="G12" i="4"/>
  <c r="I12" i="4" s="1"/>
  <c r="M12" i="4" s="1"/>
  <c r="I21" i="4"/>
  <c r="M21" i="4" s="1"/>
  <c r="I28" i="4"/>
  <c r="M28" i="4" s="1"/>
  <c r="G30" i="4"/>
  <c r="H13" i="4"/>
  <c r="G13" i="4"/>
  <c r="H30" i="4" l="1"/>
  <c r="G31" i="4" s="1"/>
  <c r="I13" i="4"/>
  <c r="M13" i="4" s="1"/>
  <c r="H14" i="4"/>
  <c r="G14" i="4"/>
  <c r="H31" i="4" l="1"/>
  <c r="G32" i="4" s="1"/>
  <c r="I30" i="4"/>
  <c r="M30" i="4" s="1"/>
  <c r="I14" i="4"/>
  <c r="M14" i="4" s="1"/>
  <c r="H15" i="4"/>
  <c r="G15" i="4"/>
  <c r="H32" i="4" l="1"/>
  <c r="K33" i="4" s="1"/>
  <c r="I31" i="4"/>
  <c r="M31" i="4" s="1"/>
  <c r="I15" i="4"/>
  <c r="M15" i="4" s="1"/>
  <c r="I32" i="4" l="1"/>
  <c r="M32" i="4" s="1"/>
</calcChain>
</file>

<file path=xl/sharedStrings.xml><?xml version="1.0" encoding="utf-8"?>
<sst xmlns="http://schemas.openxmlformats.org/spreadsheetml/2006/main" count="13807" uniqueCount="1965">
  <si>
    <t>Site ID</t>
  </si>
  <si>
    <t>Macro/Small</t>
  </si>
  <si>
    <t>Project</t>
  </si>
  <si>
    <t xml:space="preserve">Region </t>
  </si>
  <si>
    <t>District</t>
  </si>
  <si>
    <t>City</t>
  </si>
  <si>
    <t>Latitude</t>
  </si>
  <si>
    <t>Longitude</t>
  </si>
  <si>
    <t xml:space="preserve">Vendor </t>
  </si>
  <si>
    <t>Scope Status</t>
  </si>
  <si>
    <t>Doable/Not Doable</t>
  </si>
  <si>
    <t>Reason for Non Doable</t>
  </si>
  <si>
    <t>SSO GAT Status</t>
  </si>
  <si>
    <t>ISR GAT Status</t>
  </si>
  <si>
    <t>IGATE/Non IGATE</t>
  </si>
  <si>
    <t>Submitted in IGATE</t>
  </si>
  <si>
    <t>Request Number in IGATE</t>
  </si>
  <si>
    <t>Request Status</t>
  </si>
  <si>
    <t>Owner in IGATE</t>
  </si>
  <si>
    <t>ISS Date</t>
  </si>
  <si>
    <t>ISR Submitted to RF</t>
  </si>
  <si>
    <t>ISR Document (STC)</t>
  </si>
  <si>
    <t>ISR Document (SAQ)</t>
  </si>
  <si>
    <t xml:space="preserve">OA Submitted to TTC </t>
  </si>
  <si>
    <t>OA Approved by TTC</t>
  </si>
  <si>
    <t>IBP Submit</t>
  </si>
  <si>
    <t>IBP</t>
  </si>
  <si>
    <t>Baladiya Contract Issued</t>
  </si>
  <si>
    <t>Baladiya Contract Submitted to Tawal</t>
  </si>
  <si>
    <t>FSSR Date</t>
  </si>
  <si>
    <t>FBP Submit date</t>
  </si>
  <si>
    <t>FBP Issue date</t>
  </si>
  <si>
    <t xml:space="preserve">FBP Tower High </t>
  </si>
  <si>
    <t xml:space="preserve">FBP Area dimension </t>
  </si>
  <si>
    <t xml:space="preserve">Original HO Forecast </t>
  </si>
  <si>
    <t>Owner's Type 
(Gov/Amanah/Private)</t>
  </si>
  <si>
    <t>Owner's Name</t>
  </si>
  <si>
    <t>Site Type (GF/RT)</t>
  </si>
  <si>
    <t>ZDM080</t>
  </si>
  <si>
    <t>Macro</t>
  </si>
  <si>
    <t>Aspiration</t>
  </si>
  <si>
    <t>Eastern</t>
  </si>
  <si>
    <t>Dammam</t>
  </si>
  <si>
    <t xml:space="preserve"> المباحث العامة </t>
  </si>
  <si>
    <t>Huawei</t>
  </si>
  <si>
    <t>Long process</t>
  </si>
  <si>
    <t>Approved</t>
  </si>
  <si>
    <t>IGATE</t>
  </si>
  <si>
    <t>Gov</t>
  </si>
  <si>
    <t>General Investigation</t>
  </si>
  <si>
    <t>GF</t>
  </si>
  <si>
    <t>ZDM101</t>
  </si>
  <si>
    <t xml:space="preserve"> غرب الدمام</t>
  </si>
  <si>
    <t>Doable</t>
  </si>
  <si>
    <t>28/04/2019 16:53:51</t>
  </si>
  <si>
    <t>SNR1009780</t>
  </si>
  <si>
    <t>SNR_I</t>
  </si>
  <si>
    <t>District Support</t>
  </si>
  <si>
    <t>Baladiya</t>
  </si>
  <si>
    <t>Western Dammam</t>
  </si>
  <si>
    <t>ZDM107</t>
  </si>
  <si>
    <t>28/04/2019 17:13:00</t>
  </si>
  <si>
    <t>SNR1009784</t>
  </si>
  <si>
    <t>ZDM119</t>
  </si>
  <si>
    <t>28/04/2019 17:20:28</t>
  </si>
  <si>
    <t>SNR1009785</t>
  </si>
  <si>
    <t>ZDM121</t>
  </si>
  <si>
    <t>28/04/2019 17:45:19</t>
  </si>
  <si>
    <t>SNR1009790</t>
  </si>
  <si>
    <t>ZDM136</t>
  </si>
  <si>
    <t xml:space="preserve"> شرق الدمام</t>
  </si>
  <si>
    <t>28/04/2019 18:12:24</t>
  </si>
  <si>
    <t>SNR1009791</t>
  </si>
  <si>
    <t>Eastern Dammam</t>
  </si>
  <si>
    <t>ZDM139</t>
  </si>
  <si>
    <t xml:space="preserve"> ميناء الملك عبد العزيز</t>
  </si>
  <si>
    <t>21/05/2019 16:44:54</t>
  </si>
  <si>
    <t>SNR1010311</t>
  </si>
  <si>
    <t>REQUESTER</t>
  </si>
  <si>
    <t>Seaport</t>
  </si>
  <si>
    <t>ZND271</t>
  </si>
  <si>
    <t>28/04/2019 18:35:01</t>
  </si>
  <si>
    <t>SNR1009793</t>
  </si>
  <si>
    <t>ZJB101</t>
  </si>
  <si>
    <t>Jubail</t>
  </si>
  <si>
    <t xml:space="preserve">الهيئة الملكية بالجبيل </t>
  </si>
  <si>
    <t>04/05/2019 15:18:59</t>
  </si>
  <si>
    <t>SNR1010046</t>
  </si>
  <si>
    <t>RC</t>
  </si>
  <si>
    <t>ZJB107</t>
  </si>
  <si>
    <t>Vendor SA</t>
  </si>
  <si>
    <t>ZJB108</t>
  </si>
  <si>
    <t>ZJB157</t>
  </si>
  <si>
    <t>ZJB170</t>
  </si>
  <si>
    <t>ZJB175</t>
  </si>
  <si>
    <t>ZJB222</t>
  </si>
  <si>
    <t>قاعدة الملك عبدالعزيز البحرية بالجبيل</t>
  </si>
  <si>
    <t>NB (Navel Base)</t>
  </si>
  <si>
    <t>ZJB223</t>
  </si>
  <si>
    <t>21/05/2019 17:08:45</t>
  </si>
  <si>
    <t>SNR1010313</t>
  </si>
  <si>
    <t>Private</t>
  </si>
  <si>
    <t>حسن راشد حسن الخاطر  /  نبأ القحطاني</t>
  </si>
  <si>
    <t>ZHF245</t>
  </si>
  <si>
    <t>Hofof</t>
  </si>
  <si>
    <t>الاحساء</t>
  </si>
  <si>
    <t>25/05/2019 14:25:55</t>
  </si>
  <si>
    <t>SNR1010378</t>
  </si>
  <si>
    <t>Amanah Ahsa</t>
  </si>
  <si>
    <t>ZHF248</t>
  </si>
  <si>
    <t>21/05/2019 17:21:47</t>
  </si>
  <si>
    <t>SNR1010315</t>
  </si>
  <si>
    <t>Technical Procurement Section Manager</t>
  </si>
  <si>
    <t>ميدان الفروسيه بالاحساء</t>
  </si>
  <si>
    <t>ZHF255</t>
  </si>
  <si>
    <t>25/05/2019 17:24:51</t>
  </si>
  <si>
    <t>SNR1010397</t>
  </si>
  <si>
    <t>ZHF257</t>
  </si>
  <si>
    <t>25/05/2019 17:30:40</t>
  </si>
  <si>
    <t>SNR1010398</t>
  </si>
  <si>
    <t>ZHF279</t>
  </si>
  <si>
    <t>الحرس الوطني</t>
  </si>
  <si>
    <t>NG</t>
  </si>
  <si>
    <t>ZHF292</t>
  </si>
  <si>
    <t>04/05/2019 14:50:21</t>
  </si>
  <si>
    <t>SNR1010044</t>
  </si>
  <si>
    <t>ZHF293</t>
  </si>
  <si>
    <t>21/05/2019 17:32:25</t>
  </si>
  <si>
    <t>SNR1010316</t>
  </si>
  <si>
    <t>ZHF294</t>
  </si>
  <si>
    <t>ZHF296</t>
  </si>
  <si>
    <t>ZHF303</t>
  </si>
  <si>
    <t>04/05/2019 15:09:33</t>
  </si>
  <si>
    <t>SNR1010045</t>
  </si>
  <si>
    <t>ZHF767</t>
  </si>
  <si>
    <t>05/05/2019 11:40:13</t>
  </si>
  <si>
    <t>SNR1010062</t>
  </si>
  <si>
    <t>ZHF780</t>
  </si>
  <si>
    <t>04/05/2019 15:26:49</t>
  </si>
  <si>
    <t>SNR1010047</t>
  </si>
  <si>
    <t>ZHB031</t>
  </si>
  <si>
    <t>Hafr Batin</t>
  </si>
  <si>
    <t>حفر الباطن</t>
  </si>
  <si>
    <t>21/05/2019 17:43:26</t>
  </si>
  <si>
    <t>SNR1010317</t>
  </si>
  <si>
    <t>Amanah Hafr Batin</t>
  </si>
  <si>
    <t>ZHB037</t>
  </si>
  <si>
    <t>25/05/2019 14:39:49</t>
  </si>
  <si>
    <t>SNR1010380</t>
  </si>
  <si>
    <t>ZHB043</t>
  </si>
  <si>
    <t>Rejected</t>
  </si>
  <si>
    <t>ZHB044</t>
  </si>
  <si>
    <t>25/05/2019 15:03:12</t>
  </si>
  <si>
    <t>SNR1010384</t>
  </si>
  <si>
    <t>ZHB050</t>
  </si>
  <si>
    <t>ZHB053</t>
  </si>
  <si>
    <t>25/05/2019 13:56:19</t>
  </si>
  <si>
    <t>SNR1010377</t>
  </si>
  <si>
    <t>مبارك العنزي</t>
  </si>
  <si>
    <t>ZHB054</t>
  </si>
  <si>
    <t>27/05/2019 15:33:45</t>
  </si>
  <si>
    <t>SNR1010422</t>
  </si>
  <si>
    <t>نواف الظفيري / أحمد العنزي / فلاح الرويلي</t>
  </si>
  <si>
    <t>ZHB055</t>
  </si>
  <si>
    <t>27/05/2019 15:39:55</t>
  </si>
  <si>
    <t>SNR1010424</t>
  </si>
  <si>
    <t>ZHB899</t>
  </si>
  <si>
    <t>21/05/2019 17:59:19</t>
  </si>
  <si>
    <t>SNR1010318</t>
  </si>
  <si>
    <t>ZHB926</t>
  </si>
  <si>
    <t>16/05/2019 14:14:49</t>
  </si>
  <si>
    <t>SNR1010282</t>
  </si>
  <si>
    <t>عليوي جربوع العنزي</t>
  </si>
  <si>
    <t>ZDH002</t>
  </si>
  <si>
    <t>ارامكو  بالمنطقة الشرقية</t>
  </si>
  <si>
    <t>Aramco</t>
  </si>
  <si>
    <t>ZDH003</t>
  </si>
  <si>
    <t>21/05/2019 18:05:30</t>
  </si>
  <si>
    <t>SNR1010319</t>
  </si>
  <si>
    <t>ZDM033</t>
  </si>
  <si>
    <t>ZND791</t>
  </si>
  <si>
    <t>المدينة السكنية بالحرس الوطني</t>
  </si>
  <si>
    <t>ZAQ013</t>
  </si>
  <si>
    <t>21/05/2019 19:06:26</t>
  </si>
  <si>
    <t>SNR1010320</t>
  </si>
  <si>
    <t>ZHB027</t>
  </si>
  <si>
    <t xml:space="preserve"> الذيبية</t>
  </si>
  <si>
    <t>Baladiya Thebeyya</t>
  </si>
  <si>
    <t>ZHB028</t>
  </si>
  <si>
    <t>ZHB936</t>
  </si>
  <si>
    <t xml:space="preserve"> القيصومة</t>
  </si>
  <si>
    <t>22/05/2019 16:25:31</t>
  </si>
  <si>
    <t>SNR1010365</t>
  </si>
  <si>
    <t>Baladiya Qaisomah</t>
  </si>
  <si>
    <t>ZJB210</t>
  </si>
  <si>
    <t xml:space="preserve"> الجبيل</t>
  </si>
  <si>
    <t>21/05/2019 19:23:27</t>
  </si>
  <si>
    <t>SNR1010322</t>
  </si>
  <si>
    <t>Baladiya Jubail</t>
  </si>
  <si>
    <t>ZJB229</t>
  </si>
  <si>
    <t>SNR1010383</t>
  </si>
  <si>
    <t>ZJB234</t>
  </si>
  <si>
    <t>27/05/2019 11:37:17</t>
  </si>
  <si>
    <t>SNR1010414</t>
  </si>
  <si>
    <t>ZKF067</t>
  </si>
  <si>
    <t xml:space="preserve"> الخفجي</t>
  </si>
  <si>
    <t>05/05/2019 10:59:45</t>
  </si>
  <si>
    <t>SNR1010059</t>
  </si>
  <si>
    <t>Baladiya Khafji</t>
  </si>
  <si>
    <t>ZKF072</t>
  </si>
  <si>
    <t>05/05/2019 11:30:16</t>
  </si>
  <si>
    <t>SNR1010061</t>
  </si>
  <si>
    <t>ZKF078</t>
  </si>
  <si>
    <t>27/05/2019 15:44:38</t>
  </si>
  <si>
    <t>SNR1010426</t>
  </si>
  <si>
    <t>ZND017</t>
  </si>
  <si>
    <t xml:space="preserve"> القطيف</t>
  </si>
  <si>
    <t>25/05/2019 17:50:24</t>
  </si>
  <si>
    <t>SNR1010400</t>
  </si>
  <si>
    <t>Baladiya Qatif</t>
  </si>
  <si>
    <t>ZND237</t>
  </si>
  <si>
    <t>25/05/2019 15:14:17</t>
  </si>
  <si>
    <t>SNR1010385</t>
  </si>
  <si>
    <t>ZNR028</t>
  </si>
  <si>
    <t xml:space="preserve"> النعيرية</t>
  </si>
  <si>
    <t>Baladiya Neariyya</t>
  </si>
  <si>
    <t>ZNR029</t>
  </si>
  <si>
    <t>25/05/2019 16:01:45</t>
  </si>
  <si>
    <t>SNR1010387</t>
  </si>
  <si>
    <t>ZAQ046</t>
  </si>
  <si>
    <t>Critical Site</t>
  </si>
  <si>
    <t>ZDH026</t>
  </si>
  <si>
    <t>ZDH027</t>
  </si>
  <si>
    <t>ZDM189</t>
  </si>
  <si>
    <t>ZDM190</t>
  </si>
  <si>
    <t>ZDM191</t>
  </si>
  <si>
    <t>ZHB057</t>
  </si>
  <si>
    <t>ZHB061</t>
  </si>
  <si>
    <t>ZHB064</t>
  </si>
  <si>
    <t>ZHF341</t>
  </si>
  <si>
    <t>ZHF342</t>
  </si>
  <si>
    <t>ZHF344</t>
  </si>
  <si>
    <t>ZHF345</t>
  </si>
  <si>
    <t>ZHF346</t>
  </si>
  <si>
    <t>ZHF348</t>
  </si>
  <si>
    <t>ZHF349</t>
  </si>
  <si>
    <t>ZHF350</t>
  </si>
  <si>
    <t>ZKU061</t>
  </si>
  <si>
    <t>ZJZ076</t>
  </si>
  <si>
    <t>Southern</t>
  </si>
  <si>
    <t>Jizan</t>
  </si>
  <si>
    <t>جازان</t>
  </si>
  <si>
    <t>21/05/2019 19:46:43</t>
  </si>
  <si>
    <t>SNR1010324</t>
  </si>
  <si>
    <t>عبدالعزيز شعلي</t>
  </si>
  <si>
    <t>ZJZ167</t>
  </si>
  <si>
    <t>04/05/2019 13:01:09</t>
  </si>
  <si>
    <t>SNR1010037</t>
  </si>
  <si>
    <t>Amanah Jizan</t>
  </si>
  <si>
    <t>ZJZ169</t>
  </si>
  <si>
    <t>27/05/2019 09:04:55</t>
  </si>
  <si>
    <t>SNR1010409</t>
  </si>
  <si>
    <t>ZNN668</t>
  </si>
  <si>
    <t>Najran</t>
  </si>
  <si>
    <t>نجران</t>
  </si>
  <si>
    <t>04/05/2019 13:52:05</t>
  </si>
  <si>
    <t>SNR1010040</t>
  </si>
  <si>
    <t>ياسين علي سالم ال ساري</t>
  </si>
  <si>
    <t>ZNN768</t>
  </si>
  <si>
    <t>Amanah Najran</t>
  </si>
  <si>
    <t>ZNN680</t>
  </si>
  <si>
    <t>ZNN741</t>
  </si>
  <si>
    <t>ZJZ364</t>
  </si>
  <si>
    <t>الدرب</t>
  </si>
  <si>
    <t>Baladiya Darb</t>
  </si>
  <si>
    <t>ZBH631</t>
  </si>
  <si>
    <t>Baha</t>
  </si>
  <si>
    <t>العقيق</t>
  </si>
  <si>
    <t>21/05/2019 20:05:12</t>
  </si>
  <si>
    <t>SNR1010325</t>
  </si>
  <si>
    <t>Al-Aqiq Municipality</t>
  </si>
  <si>
    <t>ZBH639</t>
  </si>
  <si>
    <t>ZBH590</t>
  </si>
  <si>
    <t>المخواه</t>
  </si>
  <si>
    <t>04/05/2019 14:23:47</t>
  </si>
  <si>
    <t>SNR1010043</t>
  </si>
  <si>
    <t>Baladiya Mekhwah</t>
  </si>
  <si>
    <t>ZBH640</t>
  </si>
  <si>
    <t>04/05/2019 12:34:24</t>
  </si>
  <si>
    <t>SNR1010035</t>
  </si>
  <si>
    <t>ZNM043</t>
  </si>
  <si>
    <t>النماص</t>
  </si>
  <si>
    <t>SNR1010411</t>
  </si>
  <si>
    <t>ZJZ075</t>
  </si>
  <si>
    <t>أحد المسارحة</t>
  </si>
  <si>
    <t>04/05/2019 13:34:22</t>
  </si>
  <si>
    <t>SNR1010039</t>
  </si>
  <si>
    <t>علي عسيري</t>
  </si>
  <si>
    <t>ZAB444</t>
  </si>
  <si>
    <t>بلقرن</t>
  </si>
  <si>
    <t>04/05/2019 14:15:11</t>
  </si>
  <si>
    <t>SNR1010042</t>
  </si>
  <si>
    <t>Baladiya Belqarn</t>
  </si>
  <si>
    <t>ZBS341</t>
  </si>
  <si>
    <t>بيشة</t>
  </si>
  <si>
    <t>13/06/2019 11:29:16</t>
  </si>
  <si>
    <t>SNR1010512</t>
  </si>
  <si>
    <t>Bisha Municipality</t>
  </si>
  <si>
    <t>ZBS115</t>
  </si>
  <si>
    <t>ثنية وتبالة</t>
  </si>
  <si>
    <t>04/05/2019 17:49:01</t>
  </si>
  <si>
    <t>SNR1010058</t>
  </si>
  <si>
    <t>Baladiya Thenya W Tebala</t>
  </si>
  <si>
    <t>ZNN665</t>
  </si>
  <si>
    <t>حبونا</t>
  </si>
  <si>
    <t>04/05/2019 13:10:00</t>
  </si>
  <si>
    <t>SNR1010038</t>
  </si>
  <si>
    <t>Baladiya Habona</t>
  </si>
  <si>
    <t>ZBH587</t>
  </si>
  <si>
    <t xml:space="preserve">مركز شمرخ </t>
  </si>
  <si>
    <t>Military Center Shamrakh</t>
  </si>
  <si>
    <t>ZJZ068</t>
  </si>
  <si>
    <t>12/05/2019 16:32:54</t>
  </si>
  <si>
    <t>SNR1010222</t>
  </si>
  <si>
    <t>Armed Forces in Jazan Region</t>
  </si>
  <si>
    <t>ZJZ170</t>
  </si>
  <si>
    <t>الهيئة الملكية بالجبيل وينبع</t>
  </si>
  <si>
    <t>RC Jazan</t>
  </si>
  <si>
    <t>ZJZ221</t>
  </si>
  <si>
    <t>ZJZ356</t>
  </si>
  <si>
    <t>ZJZ530</t>
  </si>
  <si>
    <t>ZJZ531</t>
  </si>
  <si>
    <t>ZMC554</t>
  </si>
  <si>
    <t>تحفيظ القرأن في محافظة المظيلف</t>
  </si>
  <si>
    <t>27/05/2019 09:17:56</t>
  </si>
  <si>
    <t>SNR1010410</t>
  </si>
  <si>
    <t>ZNN763</t>
  </si>
  <si>
    <t>وزارة الاسكان في منطقة نجران</t>
  </si>
  <si>
    <t>Submitted</t>
  </si>
  <si>
    <t>ZNN676</t>
  </si>
  <si>
    <t>حرس الحدود</t>
  </si>
  <si>
    <t>13/06/2019 11:42:12</t>
  </si>
  <si>
    <t>SNR1010514</t>
  </si>
  <si>
    <t>ZBR082</t>
  </si>
  <si>
    <t>Qassim</t>
  </si>
  <si>
    <t xml:space="preserve"> القصيم</t>
  </si>
  <si>
    <t>Amanh AlQasim</t>
  </si>
  <si>
    <t>ZBR117</t>
  </si>
  <si>
    <t>ZBR120</t>
  </si>
  <si>
    <t>ZBR134</t>
  </si>
  <si>
    <t>13/05/2019 14:59:49</t>
  </si>
  <si>
    <t>SNR1010230</t>
  </si>
  <si>
    <t>خالد عجلان العجلان</t>
  </si>
  <si>
    <t>RT</t>
  </si>
  <si>
    <t>ZBR146</t>
  </si>
  <si>
    <t>25/05/2019 13:30:08</t>
  </si>
  <si>
    <t>SNR1010374</t>
  </si>
  <si>
    <t>ZBR149</t>
  </si>
  <si>
    <t>معهد طيران القوات البرية بالقصيم</t>
  </si>
  <si>
    <t>27/05/2019 15:25:59</t>
  </si>
  <si>
    <t>SNR1010421</t>
  </si>
  <si>
    <t>Ground Military Forces</t>
  </si>
  <si>
    <t>ZBR178</t>
  </si>
  <si>
    <t xml:space="preserve"> الحرس الوطني</t>
  </si>
  <si>
    <t>ZBR883</t>
  </si>
  <si>
    <t>20/05/2019 15:30:31</t>
  </si>
  <si>
    <t>SNR1010303</t>
  </si>
  <si>
    <t>عبدالرحمن فوزان المطرودي/علي سلمان</t>
  </si>
  <si>
    <t>ZHA270</t>
  </si>
  <si>
    <t>Hail</t>
  </si>
  <si>
    <t xml:space="preserve"> حائل</t>
  </si>
  <si>
    <t>22/05/2019 10:52:32</t>
  </si>
  <si>
    <t>SNR1010354</t>
  </si>
  <si>
    <t>Amanh Hail</t>
  </si>
  <si>
    <t>ZHA295</t>
  </si>
  <si>
    <t>ZHA308</t>
  </si>
  <si>
    <t>25/05/2019 13:40:24</t>
  </si>
  <si>
    <t>SNR1010375</t>
  </si>
  <si>
    <t>ZHA320</t>
  </si>
  <si>
    <t>GF / RT</t>
  </si>
  <si>
    <t>ZHA324</t>
  </si>
  <si>
    <t>ZHA330</t>
  </si>
  <si>
    <t>وزارة الاسكان بمنطفة حائل</t>
  </si>
  <si>
    <t>MOH in Hail</t>
  </si>
  <si>
    <t>ZHA348</t>
  </si>
  <si>
    <t>ZHA475</t>
  </si>
  <si>
    <t>ZHA489</t>
  </si>
  <si>
    <t>25/05/2019 14:30:26</t>
  </si>
  <si>
    <t>SNR1010379</t>
  </si>
  <si>
    <t>ZHA893</t>
  </si>
  <si>
    <t>نايف الجربوع</t>
  </si>
  <si>
    <t>ZHA904</t>
  </si>
  <si>
    <t>جامعه حائل</t>
  </si>
  <si>
    <t>University of Hail</t>
  </si>
  <si>
    <t>ZHA926</t>
  </si>
  <si>
    <t>ZTB002</t>
  </si>
  <si>
    <t>Tabuk</t>
  </si>
  <si>
    <t>مدينة الملك عبدالعزيز العسكرية</t>
  </si>
  <si>
    <t>King Abdulaziz Military City for Operation and Maintenance</t>
  </si>
  <si>
    <t>ZTB036</t>
  </si>
  <si>
    <t xml:space="preserve">جامعة تبوك </t>
  </si>
  <si>
    <t>04/05/2019 16:02:37</t>
  </si>
  <si>
    <t>SNR1010051</t>
  </si>
  <si>
    <t>Tabuk university</t>
  </si>
  <si>
    <t>ZTB111</t>
  </si>
  <si>
    <t>25/05/2019 16:06:21</t>
  </si>
  <si>
    <t>SNR1010388</t>
  </si>
  <si>
    <t>ZTB128</t>
  </si>
  <si>
    <t>المدينة العسكرية بتبوك</t>
  </si>
  <si>
    <t>22/05/2019 16:53:52</t>
  </si>
  <si>
    <t>SNR1010366</t>
  </si>
  <si>
    <t>Military city of Tabuk</t>
  </si>
  <si>
    <t>ZTB132</t>
  </si>
  <si>
    <t xml:space="preserve"> تبوك</t>
  </si>
  <si>
    <t>25/05/2019 17:00:41</t>
  </si>
  <si>
    <t>SNR1010394</t>
  </si>
  <si>
    <t>Amanah Tabuk</t>
  </si>
  <si>
    <t>ZTB135</t>
  </si>
  <si>
    <t>قاعدة الملك فيصل الجوية</t>
  </si>
  <si>
    <t>25/05/2019 16:10:56</t>
  </si>
  <si>
    <t>SNR1010389</t>
  </si>
  <si>
    <t>King Faisal Air force Base</t>
  </si>
  <si>
    <t>ZTB384</t>
  </si>
  <si>
    <t>04/05/2019 16:11:42</t>
  </si>
  <si>
    <t>SNR1010052</t>
  </si>
  <si>
    <t>ZTB390</t>
  </si>
  <si>
    <t>04/05/2019 17:09:13</t>
  </si>
  <si>
    <t>SNR1010057</t>
  </si>
  <si>
    <t>منصور عبدالله غضيان</t>
  </si>
  <si>
    <t>ZTB397</t>
  </si>
  <si>
    <t>22/05/2019 11:41:28</t>
  </si>
  <si>
    <t>SNR1010358</t>
  </si>
  <si>
    <t xml:space="preserve">فهد الحربي </t>
  </si>
  <si>
    <t>ZTB399</t>
  </si>
  <si>
    <t>04/05/2019 16:20:18</t>
  </si>
  <si>
    <t>SNR1010053</t>
  </si>
  <si>
    <t>ZTB400</t>
  </si>
  <si>
    <t>22/05/2019 11:54:16</t>
  </si>
  <si>
    <t>SNR1010359</t>
  </si>
  <si>
    <t>ZTB430</t>
  </si>
  <si>
    <t xml:space="preserve"> وزارة الاسكان</t>
  </si>
  <si>
    <t>12/06/2019 12:21:21</t>
  </si>
  <si>
    <t>SNR1010488</t>
  </si>
  <si>
    <t>MOH in Tabuk</t>
  </si>
  <si>
    <t>ZTB431</t>
  </si>
  <si>
    <t>25/05/2019 17:08:26</t>
  </si>
  <si>
    <t>SNR1010395</t>
  </si>
  <si>
    <t>ZTB432</t>
  </si>
  <si>
    <t xml:space="preserve">وكيل شرعي : جرير عبد الرحمن الاسمري </t>
  </si>
  <si>
    <t>ZTB433</t>
  </si>
  <si>
    <t>سعادة أمين أمانة تبوك</t>
  </si>
  <si>
    <t>ZTB434</t>
  </si>
  <si>
    <t>13/05/2019 15:22:00</t>
  </si>
  <si>
    <t>SNR1010232</t>
  </si>
  <si>
    <t>خالد دعيع العنزي</t>
  </si>
  <si>
    <t>ZTB872</t>
  </si>
  <si>
    <t>25/05/2019 17:17:54</t>
  </si>
  <si>
    <t>SNR1010396</t>
  </si>
  <si>
    <t>ZUZ039</t>
  </si>
  <si>
    <t xml:space="preserve"> عنيزة</t>
  </si>
  <si>
    <t>22/05/2019 14:31:22</t>
  </si>
  <si>
    <t>SNR1010362</t>
  </si>
  <si>
    <t>ZUZ044</t>
  </si>
  <si>
    <t>04/05/2019 17:00:30</t>
  </si>
  <si>
    <t>SNR1010056</t>
  </si>
  <si>
    <t>عبيد مطر المطيري</t>
  </si>
  <si>
    <t>ZUZ053</t>
  </si>
  <si>
    <t>14/05/2019 15:53:21</t>
  </si>
  <si>
    <t>SNR1010239</t>
  </si>
  <si>
    <t>ابراهيم عبدالله ابراهيم الصليخان /مضاوي حمد السلوم</t>
  </si>
  <si>
    <t>ZAR022</t>
  </si>
  <si>
    <t>20/05/2019 15:57:45</t>
  </si>
  <si>
    <t>SNR1010304</t>
  </si>
  <si>
    <t>ابراهيم عليان صالح العليان / حامد سعود العتيبي</t>
  </si>
  <si>
    <t>ZAS032</t>
  </si>
  <si>
    <t>Riyadh District</t>
  </si>
  <si>
    <t xml:space="preserve"> روضة سدير</t>
  </si>
  <si>
    <t>14/05/2019 16:07:08</t>
  </si>
  <si>
    <t>SNR1010240</t>
  </si>
  <si>
    <t>عبدالعزيز عبد المحسن</t>
  </si>
  <si>
    <t>ZAZ011</t>
  </si>
  <si>
    <t>13/05/2019 16:19:46</t>
  </si>
  <si>
    <t>SNR1010236</t>
  </si>
  <si>
    <t>احمد سليمان عبيد</t>
  </si>
  <si>
    <t>ZAZ013</t>
  </si>
  <si>
    <t xml:space="preserve"> الزلفي</t>
  </si>
  <si>
    <t>25/05/2019 12:50:11</t>
  </si>
  <si>
    <t>SNR1010370</t>
  </si>
  <si>
    <t>ZAZ028</t>
  </si>
  <si>
    <t>14/05/2019 16:17:42</t>
  </si>
  <si>
    <t>SNR1010241</t>
  </si>
  <si>
    <t>Baladiah Zulfi</t>
  </si>
  <si>
    <t>ZAZ029</t>
  </si>
  <si>
    <t>13/05/2019 13:22:32</t>
  </si>
  <si>
    <t>SNR1010227</t>
  </si>
  <si>
    <t>ZBD018</t>
  </si>
  <si>
    <t>13/05/2019 16:41:54</t>
  </si>
  <si>
    <t>SNR1010238</t>
  </si>
  <si>
    <t>متعب بن حمد بن محمد بن بتلاء</t>
  </si>
  <si>
    <t>ZBK026</t>
  </si>
  <si>
    <t>13/05/2019 16:27:30</t>
  </si>
  <si>
    <t>SNR1010237</t>
  </si>
  <si>
    <t>عبدالرحمن عبدالله القبيشي</t>
  </si>
  <si>
    <t>ZBK030</t>
  </si>
  <si>
    <t xml:space="preserve"> البكيرية </t>
  </si>
  <si>
    <t>14/05/2019 16:31:26</t>
  </si>
  <si>
    <t>SNR1010242</t>
  </si>
  <si>
    <t xml:space="preserve">Baladiah Albkareah </t>
  </si>
  <si>
    <t>ZDB084</t>
  </si>
  <si>
    <t xml:space="preserve"> ضباء</t>
  </si>
  <si>
    <t>22/05/2019 10:37:57</t>
  </si>
  <si>
    <t>SNR1010352</t>
  </si>
  <si>
    <t>Baladiya Deba</t>
  </si>
  <si>
    <t>ZHA302</t>
  </si>
  <si>
    <t>15/05/2019 15:31:30</t>
  </si>
  <si>
    <t>SNR1010268</t>
  </si>
  <si>
    <t>ممدوح الرمالي</t>
  </si>
  <si>
    <t>ZHA334</t>
  </si>
  <si>
    <t xml:space="preserve"> الخطة</t>
  </si>
  <si>
    <t>20/05/2019 17:04:44</t>
  </si>
  <si>
    <t>SNR1010305</t>
  </si>
  <si>
    <t>خويلد دراج الشمري</t>
  </si>
  <si>
    <t>ZJL003</t>
  </si>
  <si>
    <t xml:space="preserve"> جلاجل</t>
  </si>
  <si>
    <t>22/05/2019 11:07:35</t>
  </si>
  <si>
    <t>SNR1010355</t>
  </si>
  <si>
    <t>Baladiyah Jalajl</t>
  </si>
  <si>
    <t>ZJL004</t>
  </si>
  <si>
    <t>22/05/2019 11:16:45</t>
  </si>
  <si>
    <t>SNR1010356</t>
  </si>
  <si>
    <t>ZMA043</t>
  </si>
  <si>
    <t xml:space="preserve"> المجمعة</t>
  </si>
  <si>
    <t>25/05/2019 17:45:19</t>
  </si>
  <si>
    <t>SNR1010399</t>
  </si>
  <si>
    <t>Baladiyah Almajmah</t>
  </si>
  <si>
    <t>ZMA047</t>
  </si>
  <si>
    <t>14/05/2019 16:57:20</t>
  </si>
  <si>
    <t>SNR1010243</t>
  </si>
  <si>
    <t>ZMA049</t>
  </si>
  <si>
    <t>14/05/2019 17:11:23</t>
  </si>
  <si>
    <t>SNR1010244</t>
  </si>
  <si>
    <t>مرزوق حمد</t>
  </si>
  <si>
    <t>ZMA050</t>
  </si>
  <si>
    <t>15/05/2019 12:48:10</t>
  </si>
  <si>
    <t>SNR1010263</t>
  </si>
  <si>
    <t>سلطانة بنت احمد العمار</t>
  </si>
  <si>
    <t>ZQN001</t>
  </si>
  <si>
    <t>الاسياح</t>
  </si>
  <si>
    <t>ZQU032</t>
  </si>
  <si>
    <t>Northern Border</t>
  </si>
  <si>
    <t xml:space="preserve"> القريات </t>
  </si>
  <si>
    <t>Baladiyah Qurayat</t>
  </si>
  <si>
    <t>ZQU037</t>
  </si>
  <si>
    <t>25/05/2019 16:16:36</t>
  </si>
  <si>
    <t>SNR1010390</t>
  </si>
  <si>
    <t>ZQU039</t>
  </si>
  <si>
    <t>05/05/2019 11:16:36</t>
  </si>
  <si>
    <t>SNR1010060</t>
  </si>
  <si>
    <t>معاشي صبيح العنزي</t>
  </si>
  <si>
    <t>ZQU041</t>
  </si>
  <si>
    <t xml:space="preserve">عوض بن حضيري العنزي </t>
  </si>
  <si>
    <t>ZQU970</t>
  </si>
  <si>
    <t>25/05/2019 16:20:56</t>
  </si>
  <si>
    <t>SNR1010391</t>
  </si>
  <si>
    <t>ZQW020</t>
  </si>
  <si>
    <t>25/05/2019 16:30:34</t>
  </si>
  <si>
    <t>SNR1010392</t>
  </si>
  <si>
    <t>عبدالعزيز المهوس</t>
  </si>
  <si>
    <t>ZQW025</t>
  </si>
  <si>
    <t>15/05/2019 13:40:36</t>
  </si>
  <si>
    <t>SNR1010264</t>
  </si>
  <si>
    <t>الوكيل/ صالح ناصر الخميس</t>
  </si>
  <si>
    <t>ZQW937</t>
  </si>
  <si>
    <t>رياض الخبرا</t>
  </si>
  <si>
    <t>Baladiyah Riyadh Alkoubra</t>
  </si>
  <si>
    <t>ZRF023</t>
  </si>
  <si>
    <t>Arrar</t>
  </si>
  <si>
    <t xml:space="preserve"> رفحاء</t>
  </si>
  <si>
    <t>15/05/2019 15:03:37</t>
  </si>
  <si>
    <t>SNR1010267</t>
  </si>
  <si>
    <t>نشمي الشمري</t>
  </si>
  <si>
    <t>ZRN026</t>
  </si>
  <si>
    <t xml:space="preserve"> نادي الابل/بلدية الرماح</t>
  </si>
  <si>
    <t>Camel Club</t>
  </si>
  <si>
    <t>ZRN027</t>
  </si>
  <si>
    <t>ZRN028</t>
  </si>
  <si>
    <t>ZRR027</t>
  </si>
  <si>
    <t>اسكان قوى الامن بعرعر</t>
  </si>
  <si>
    <t>Housing security forces in Arar</t>
  </si>
  <si>
    <t>ZRR028</t>
  </si>
  <si>
    <t>04/05/2019 15:45:36</t>
  </si>
  <si>
    <t>SNR1010049</t>
  </si>
  <si>
    <t>جعيف العنزي</t>
  </si>
  <si>
    <t>ZRR029</t>
  </si>
  <si>
    <t>جامعة الحدود الشمالية</t>
  </si>
  <si>
    <t>Northern borders university</t>
  </si>
  <si>
    <t>ZRR031</t>
  </si>
  <si>
    <t>الكلية التقنية بعرعر</t>
  </si>
  <si>
    <t>27/05/2019 11:49:23</t>
  </si>
  <si>
    <t>SNR1010416</t>
  </si>
  <si>
    <t>Technical College in Arrar</t>
  </si>
  <si>
    <t>ZRR032</t>
  </si>
  <si>
    <t>14/05/2019 17:36:27</t>
  </si>
  <si>
    <t>SNR1010247</t>
  </si>
  <si>
    <t>ZRS005</t>
  </si>
  <si>
    <t>15/05/2019 15:43:23</t>
  </si>
  <si>
    <t>SNR1010269</t>
  </si>
  <si>
    <t>Baladiya Rodet Sder</t>
  </si>
  <si>
    <t>ZSK100</t>
  </si>
  <si>
    <t>مستشفى الملك عبدالعزيز التخصصي</t>
  </si>
  <si>
    <t>Amanah Jouf</t>
  </si>
  <si>
    <t>ZSK117</t>
  </si>
  <si>
    <t xml:space="preserve"> الجوف</t>
  </si>
  <si>
    <t>ZSS002</t>
  </si>
  <si>
    <t xml:space="preserve"> الشماسية</t>
  </si>
  <si>
    <t>15/05/2019 14:15:50</t>
  </si>
  <si>
    <t>SNR1010265</t>
  </si>
  <si>
    <t>عمر عبدالرحمن صالح</t>
  </si>
  <si>
    <t>ZTD003</t>
  </si>
  <si>
    <t xml:space="preserve"> ثادق</t>
  </si>
  <si>
    <t>15/05/2019 14:42:26</t>
  </si>
  <si>
    <t>SNR1010266</t>
  </si>
  <si>
    <t>Baladiya Thadig</t>
  </si>
  <si>
    <t>ZTR088</t>
  </si>
  <si>
    <t xml:space="preserve"> طريف</t>
  </si>
  <si>
    <t>22/05/2019 12:03:32</t>
  </si>
  <si>
    <t>SNR1010360</t>
  </si>
  <si>
    <t>Baladiya Tref</t>
  </si>
  <si>
    <t>ZUL030</t>
  </si>
  <si>
    <t>الكلية التقنية العالمية بأملج</t>
  </si>
  <si>
    <t>22/05/2019 14:19:34</t>
  </si>
  <si>
    <t>SNR1010361</t>
  </si>
  <si>
    <t>Technical College in Umluj</t>
  </si>
  <si>
    <t>ZWJ018</t>
  </si>
  <si>
    <t xml:space="preserve"> الوجه</t>
  </si>
  <si>
    <t>14/05/2019 17:20:19</t>
  </si>
  <si>
    <t>SNR1010245</t>
  </si>
  <si>
    <t>Baladiyah Wajh</t>
  </si>
  <si>
    <t>ZWJ020</t>
  </si>
  <si>
    <t>14/05/2019 17:24:25</t>
  </si>
  <si>
    <t>SNR1010246</t>
  </si>
  <si>
    <t>ZTY009</t>
  </si>
  <si>
    <t xml:space="preserve"> تيماء</t>
  </si>
  <si>
    <t>04/05/2019 16:36:21</t>
  </si>
  <si>
    <t>SNR1010054</t>
  </si>
  <si>
    <t>Baladiya Tayma</t>
  </si>
  <si>
    <t>ZTB125</t>
  </si>
  <si>
    <t>Northern</t>
  </si>
  <si>
    <t>ZBR182</t>
  </si>
  <si>
    <t>Central</t>
  </si>
  <si>
    <t>ZBD024</t>
  </si>
  <si>
    <t>ZBK039</t>
  </si>
  <si>
    <t>ZBK041</t>
  </si>
  <si>
    <t>ZBR184</t>
  </si>
  <si>
    <t>ZBR185</t>
  </si>
  <si>
    <t>ZBR186</t>
  </si>
  <si>
    <t>ZBR188</t>
  </si>
  <si>
    <t>ZBR191</t>
  </si>
  <si>
    <t>ZDB149</t>
  </si>
  <si>
    <t>ZDB150</t>
  </si>
  <si>
    <t>ZHQ037</t>
  </si>
  <si>
    <t>ZHA554</t>
  </si>
  <si>
    <t>ZHA555</t>
  </si>
  <si>
    <t>ZHA556</t>
  </si>
  <si>
    <t>ZND641</t>
  </si>
  <si>
    <t>ZDM013</t>
  </si>
  <si>
    <t>ZHF784</t>
  </si>
  <si>
    <t>ZHB023</t>
  </si>
  <si>
    <t>ZND438</t>
  </si>
  <si>
    <t>ZJB805</t>
  </si>
  <si>
    <t>ZJB854</t>
  </si>
  <si>
    <t>ZHF202</t>
  </si>
  <si>
    <t>ZHF203</t>
  </si>
  <si>
    <t>ZJB861</t>
  </si>
  <si>
    <t>ZHF277</t>
  </si>
  <si>
    <t>ZHF315</t>
  </si>
  <si>
    <t>ZHF316</t>
  </si>
  <si>
    <t>ZHF318</t>
  </si>
  <si>
    <t>ZBH661</t>
  </si>
  <si>
    <t>ZJZ172</t>
  </si>
  <si>
    <t>ZDM109</t>
  </si>
  <si>
    <t>ZND196</t>
  </si>
  <si>
    <t>25/05/2019 18:02:44</t>
  </si>
  <si>
    <t>SNR1010401</t>
  </si>
  <si>
    <t>ZND370</t>
  </si>
  <si>
    <t>27/05/2019 11:44:27</t>
  </si>
  <si>
    <t>SNR1010415</t>
  </si>
  <si>
    <t>ZDM163</t>
  </si>
  <si>
    <t>21/05/2019 20:09:14</t>
  </si>
  <si>
    <t>SNR1010326</t>
  </si>
  <si>
    <t xml:space="preserve">علي أحمد القطان </t>
  </si>
  <si>
    <t>ZBS186</t>
  </si>
  <si>
    <t>الباحة</t>
  </si>
  <si>
    <t>16/05/2019 13:59:14</t>
  </si>
  <si>
    <t>SNR1010281</t>
  </si>
  <si>
    <t>عبد الله الغامدي</t>
  </si>
  <si>
    <t>ZNN721</t>
  </si>
  <si>
    <t>حسن عبدالرحمن ابوساق</t>
  </si>
  <si>
    <t>Not Doable</t>
  </si>
  <si>
    <t>On Hold by STC RF</t>
  </si>
  <si>
    <t>ZNN670</t>
  </si>
  <si>
    <t>ZNN700</t>
  </si>
  <si>
    <t>صالح سالم حميسي</t>
  </si>
  <si>
    <t>ZBS323</t>
  </si>
  <si>
    <t>SNR1010284</t>
  </si>
  <si>
    <t>ZBS340</t>
  </si>
  <si>
    <t>ZAB391</t>
  </si>
  <si>
    <t>رجال المع</t>
  </si>
  <si>
    <t>04/05/2019 14:06:51</t>
  </si>
  <si>
    <t>SNR1010041</t>
  </si>
  <si>
    <t>Baladiya Rejal Almaa</t>
  </si>
  <si>
    <t>ZSR042</t>
  </si>
  <si>
    <t>شرورة</t>
  </si>
  <si>
    <t>Baladiya Sharorah</t>
  </si>
  <si>
    <t>ZSR045</t>
  </si>
  <si>
    <t>ZNB017</t>
  </si>
  <si>
    <t>ZTB402</t>
  </si>
  <si>
    <t>حرس الحدود بمنطقة تبوك</t>
  </si>
  <si>
    <t>SNR1010511</t>
  </si>
  <si>
    <t>Border Guard in Tabuk</t>
  </si>
  <si>
    <t>ZTR015</t>
  </si>
  <si>
    <t xml:space="preserve">هيئة مدن </t>
  </si>
  <si>
    <t>Modon</t>
  </si>
  <si>
    <t>ZTR026</t>
  </si>
  <si>
    <t>ZTR037</t>
  </si>
  <si>
    <t>ZTR040</t>
  </si>
  <si>
    <t>ZTR043</t>
  </si>
  <si>
    <t>ZTR045</t>
  </si>
  <si>
    <t>ZTR047</t>
  </si>
  <si>
    <t>ZTR048</t>
  </si>
  <si>
    <t>ZTR053</t>
  </si>
  <si>
    <t>ZTR055</t>
  </si>
  <si>
    <t>ZSK122</t>
  </si>
  <si>
    <t>GAP</t>
  </si>
  <si>
    <t>Scope</t>
  </si>
  <si>
    <t>Total</t>
  </si>
  <si>
    <t>ضبا</t>
  </si>
  <si>
    <t xml:space="preserve">Baladyah Diba </t>
  </si>
  <si>
    <t>محمد الفهيد</t>
  </si>
  <si>
    <t>عبدالكريم محمد الحجيلان</t>
  </si>
  <si>
    <t>غانم هلال الشلاحي المطيري</t>
  </si>
  <si>
    <t>بريدة</t>
  </si>
  <si>
    <t>الهفوف</t>
  </si>
  <si>
    <t>Al Ehsa Amanah</t>
  </si>
  <si>
    <t>نادي هجر  - سامي القنيان</t>
  </si>
  <si>
    <t>Baladiya Contract Signed By Tawal</t>
  </si>
  <si>
    <t>حقل</t>
  </si>
  <si>
    <t>ZTB437</t>
  </si>
  <si>
    <t>Deliverable</t>
  </si>
  <si>
    <t>Responsibility</t>
  </si>
  <si>
    <t>FC date</t>
  </si>
  <si>
    <t>Risk</t>
  </si>
  <si>
    <t>Plan</t>
  </si>
  <si>
    <t>Actual</t>
  </si>
  <si>
    <t>Gap</t>
  </si>
  <si>
    <t>Design</t>
  </si>
  <si>
    <t xml:space="preserve">Scope </t>
  </si>
  <si>
    <t>STC WND</t>
  </si>
  <si>
    <t xml:space="preserve">SSO Submitted </t>
  </si>
  <si>
    <t>Vendor RF</t>
  </si>
  <si>
    <t xml:space="preserve">SSO Approved </t>
  </si>
  <si>
    <t xml:space="preserve">ISR Submitted </t>
  </si>
  <si>
    <t xml:space="preserve">ISR Approved </t>
  </si>
  <si>
    <t xml:space="preserve">Submitted In IGATE </t>
  </si>
  <si>
    <t>Approved in IGATE RF</t>
  </si>
  <si>
    <t>Approved in IGATE SAQ</t>
  </si>
  <si>
    <t>Private Sites</t>
  </si>
  <si>
    <t xml:space="preserve">MOU Signed </t>
  </si>
  <si>
    <t>MOU Submitted To TAWAL</t>
  </si>
  <si>
    <t xml:space="preserve">Contract Draft </t>
  </si>
  <si>
    <t>TAWAL Site Lease</t>
  </si>
  <si>
    <t xml:space="preserve">Private Contract Singed by Owner </t>
  </si>
  <si>
    <t>Private Contract Signed BY TAWAL</t>
  </si>
  <si>
    <t>None Private Sites</t>
  </si>
  <si>
    <t>Letter submitted to None Private</t>
  </si>
  <si>
    <t>Letter Approved by None Private Received by Tawal</t>
  </si>
  <si>
    <t xml:space="preserve">None Private Contract Singed by TAWAL </t>
  </si>
  <si>
    <t>None Private Contract Signed by None Private</t>
  </si>
  <si>
    <t>Permits &amp; HOC</t>
  </si>
  <si>
    <t xml:space="preserve">BP Submitted </t>
  </si>
  <si>
    <t xml:space="preserve">FBP Received </t>
  </si>
  <si>
    <t xml:space="preserve">HO to CW </t>
  </si>
  <si>
    <t>TAWAL SA</t>
  </si>
  <si>
    <t>SNR_F</t>
  </si>
  <si>
    <t>District Director</t>
  </si>
  <si>
    <t>17/06/2019 11:11:38</t>
  </si>
  <si>
    <t>SNR1010561</t>
  </si>
  <si>
    <t>17/06/2019 11:18:19</t>
  </si>
  <si>
    <t>SNR1010562</t>
  </si>
  <si>
    <t>17/06/2019 11:54:51</t>
  </si>
  <si>
    <t>SNR1010567</t>
  </si>
  <si>
    <t>17/06/2019 12:11:43</t>
  </si>
  <si>
    <t>SNR1010570</t>
  </si>
  <si>
    <t>17/06/2019 12:29:23</t>
  </si>
  <si>
    <t>SNR1010577</t>
  </si>
  <si>
    <t>17/06/2019 15:50:12</t>
  </si>
  <si>
    <t>SNR1010606</t>
  </si>
  <si>
    <t>17/06/2019 15:57:07</t>
  </si>
  <si>
    <t>SNR1010607</t>
  </si>
  <si>
    <t>17/06/2019 16:31:18</t>
  </si>
  <si>
    <t>SNR1010613</t>
  </si>
  <si>
    <t>17/06/2019 10:44:49</t>
  </si>
  <si>
    <t>SNR1010558</t>
  </si>
  <si>
    <t>17/06/2019 10:54:20</t>
  </si>
  <si>
    <t>SNR1010559</t>
  </si>
  <si>
    <t>17/06/2019 11:43:03</t>
  </si>
  <si>
    <t>SNR1010564</t>
  </si>
  <si>
    <t>عثمان احمد الفايز</t>
  </si>
  <si>
    <t>عبدالله البديوي</t>
  </si>
  <si>
    <t>الهيئة الملكية</t>
  </si>
  <si>
    <t>أحمد الحبشي / سالم ابو احمد / فؤاد الغريض</t>
  </si>
  <si>
    <t>18/06/2019 17:35:26</t>
  </si>
  <si>
    <t>SNR1010675</t>
  </si>
  <si>
    <t>18/06/2019 18:02:59</t>
  </si>
  <si>
    <t>SNR1010677</t>
  </si>
  <si>
    <t>18/06/2019 10:38:51</t>
  </si>
  <si>
    <t>SNR1010648</t>
  </si>
  <si>
    <t>18/06/2019 11:56:31</t>
  </si>
  <si>
    <t>SNR1010666</t>
  </si>
  <si>
    <t>بكيرية</t>
  </si>
  <si>
    <t>عبدالرحمن صالح التركي</t>
  </si>
  <si>
    <t xml:space="preserve">محمد الحبردي </t>
  </si>
  <si>
    <t>عبدالله محمد الحديثي / محمد عبدالرحمن العيد</t>
  </si>
  <si>
    <t>400m</t>
  </si>
  <si>
    <t>19/06/2019 16:32:31</t>
  </si>
  <si>
    <t>SNR1010700</t>
  </si>
  <si>
    <t>19/06/2019 18:06:20</t>
  </si>
  <si>
    <t>SNR1010703</t>
  </si>
  <si>
    <t>19/06/2019 18:17:44</t>
  </si>
  <si>
    <t>SNR1010705</t>
  </si>
  <si>
    <t>No Deed Area</t>
  </si>
  <si>
    <t>ZUZ060</t>
  </si>
  <si>
    <t>CWH076</t>
  </si>
  <si>
    <t>CWH077</t>
  </si>
  <si>
    <t>CWH078</t>
  </si>
  <si>
    <t>CWH079</t>
  </si>
  <si>
    <t>CWH080</t>
  </si>
  <si>
    <t>CWH081</t>
  </si>
  <si>
    <t>CWH082</t>
  </si>
  <si>
    <t>CWH083</t>
  </si>
  <si>
    <t>CWH084</t>
  </si>
  <si>
    <t>CWH085</t>
  </si>
  <si>
    <t>CWH086</t>
  </si>
  <si>
    <t>CWH087</t>
  </si>
  <si>
    <t>CWH088</t>
  </si>
  <si>
    <t>CWH089</t>
  </si>
  <si>
    <t>CWH090</t>
  </si>
  <si>
    <t>CWH091</t>
  </si>
  <si>
    <t>CWH092</t>
  </si>
  <si>
    <t>CWH093</t>
  </si>
  <si>
    <t>CWH094</t>
  </si>
  <si>
    <t>CWH095</t>
  </si>
  <si>
    <t>COW newly Added</t>
  </si>
  <si>
    <t>SNR1010709</t>
  </si>
  <si>
    <t>19/06/2019 19:04:32</t>
  </si>
  <si>
    <t>SNR1010676</t>
  </si>
  <si>
    <t>18/06/2019 17:52:30</t>
  </si>
  <si>
    <t>West Dammam Baladiyah</t>
  </si>
  <si>
    <t>غرب الدمام</t>
  </si>
  <si>
    <t>Hafr Al Batin Baladiyah</t>
  </si>
  <si>
    <t>STC</t>
  </si>
  <si>
    <t>22/06/2019 14:48:04</t>
  </si>
  <si>
    <t>SNR1010727</t>
  </si>
  <si>
    <t>22/06/2019 15:10:26</t>
  </si>
  <si>
    <t>SNR1010728</t>
  </si>
  <si>
    <t>22/06/2019 15:17:50</t>
  </si>
  <si>
    <t>SNR1010729</t>
  </si>
  <si>
    <t>احمد الدلبة</t>
  </si>
  <si>
    <t>تبوك</t>
  </si>
  <si>
    <t>Al Aqeq Baladiyah</t>
  </si>
  <si>
    <t>Jazan Amanah</t>
  </si>
  <si>
    <t>PKU138</t>
  </si>
  <si>
    <t>ZJB279</t>
  </si>
  <si>
    <t>ZJZ061</t>
  </si>
  <si>
    <t>Macro/Replacement</t>
  </si>
  <si>
    <t>JISOW</t>
  </si>
  <si>
    <t>وزارة الاسكان</t>
  </si>
  <si>
    <t>أرامكو</t>
  </si>
  <si>
    <t>24/06/2019 10:56:56</t>
  </si>
  <si>
    <t>SNR1010773</t>
  </si>
  <si>
    <t>25/06/2019 09:39:20</t>
  </si>
  <si>
    <t>SNR1010788</t>
  </si>
  <si>
    <t>25/06/2019 17:46:41</t>
  </si>
  <si>
    <t>SNR1010830</t>
  </si>
  <si>
    <t>None Private Contract Issued</t>
  </si>
  <si>
    <t xml:space="preserve">None Private Contract Submitted to TAWAL </t>
  </si>
  <si>
    <t xml:space="preserve">New 222 Sites </t>
  </si>
  <si>
    <t>New Sites - SAQ GAP (Scope: 275+20 COW , HOC: 3 )</t>
  </si>
  <si>
    <t>New Site</t>
  </si>
  <si>
    <t>COW</t>
  </si>
  <si>
    <t>Done</t>
  </si>
  <si>
    <t>SNR1010831</t>
  </si>
  <si>
    <t>26/06/2019 18:43:20</t>
  </si>
  <si>
    <t>SNR1010858</t>
  </si>
  <si>
    <t>26/06/2019 18:36:49</t>
  </si>
  <si>
    <t>SNR1010857</t>
  </si>
  <si>
    <t>02/07/2019 11:54:01</t>
  </si>
  <si>
    <t>SNR1010926</t>
  </si>
  <si>
    <t>01/07/2019 11:59:31</t>
  </si>
  <si>
    <t>SNR1010891</t>
  </si>
  <si>
    <t>02/07/2019 11:36:55</t>
  </si>
  <si>
    <t>SNR1010924</t>
  </si>
  <si>
    <t>حرس وطني</t>
  </si>
  <si>
    <t>صرف الصحي</t>
  </si>
  <si>
    <t>محطة الكهرباء</t>
  </si>
  <si>
    <t>جامعة الملك فيصل</t>
  </si>
  <si>
    <t>وزارة البيئة والزراعة</t>
  </si>
  <si>
    <t>03/07/2019 11:02:16</t>
  </si>
  <si>
    <t>SNR1010974</t>
  </si>
  <si>
    <t>03/07/2019 11:08:16</t>
  </si>
  <si>
    <t>SNR1010976</t>
  </si>
  <si>
    <t>03/07/2019 10:53:02</t>
  </si>
  <si>
    <t>SNR1010971</t>
  </si>
  <si>
    <t>03/07/2019 11:12:59</t>
  </si>
  <si>
    <t>SNR1010977</t>
  </si>
  <si>
    <t>03/07/2019 11:18:09</t>
  </si>
  <si>
    <t>SNR1010978</t>
  </si>
  <si>
    <t>03/07/2019 10:56:03</t>
  </si>
  <si>
    <t>SNR1010972</t>
  </si>
  <si>
    <t>03/07/2019 11:27:51</t>
  </si>
  <si>
    <t>SNR1010981</t>
  </si>
  <si>
    <t>Site Owner</t>
  </si>
  <si>
    <t>Clutter Type</t>
  </si>
  <si>
    <t>Request Number</t>
  </si>
  <si>
    <t>Email</t>
  </si>
  <si>
    <t>شركة أبراج الاتصالات المحدودة</t>
  </si>
  <si>
    <t>Rural</t>
  </si>
  <si>
    <t>saqhua@stc.com.sa</t>
  </si>
  <si>
    <t>ZKU046</t>
  </si>
  <si>
    <t>SNR1009792</t>
  </si>
  <si>
    <t>ZDM135</t>
  </si>
  <si>
    <t>SNR1009866</t>
  </si>
  <si>
    <t>SNR1010393</t>
  </si>
  <si>
    <t xml:space="preserve">داخل الحي السكني </t>
  </si>
  <si>
    <t>Urban</t>
  </si>
  <si>
    <t xml:space="preserve">في ضواحي المدن </t>
  </si>
  <si>
    <t>Sub urban</t>
  </si>
  <si>
    <t xml:space="preserve">طرق الخارجيه بين المدن </t>
  </si>
  <si>
    <t>Optimization Feedback</t>
  </si>
  <si>
    <t>Replacement for Critical Site ZAQ029</t>
  </si>
  <si>
    <t> ok</t>
  </si>
  <si>
    <t>Replacement for Critical Site ZDH010</t>
  </si>
  <si>
    <t>Inside the KFUPM and should not be any restriction there </t>
  </si>
  <si>
    <t>Replacement for Critical Site ZDH015</t>
  </si>
  <si>
    <t>Ok but it is better to the replacement will be very close to ZND586 and it is better to change the location  </t>
  </si>
  <si>
    <t>Replacement for Critical Site ZDM082</t>
  </si>
  <si>
    <t>ok </t>
  </si>
  <si>
    <t>Replacement for Critical Site ZHF089</t>
  </si>
  <si>
    <t xml:space="preserve">المباحث العامة </t>
  </si>
  <si>
    <t>Replacement for Critical Site ZHF125</t>
  </si>
  <si>
    <t>ok  </t>
  </si>
  <si>
    <t>Replacement for Critical Site ZHF774</t>
  </si>
  <si>
    <t>There shouldn’t be any restriction</t>
  </si>
  <si>
    <t>Replacement for Critical Site ZHF871</t>
  </si>
  <si>
    <t>ok</t>
  </si>
  <si>
    <t>There shouldn’t be any restriction </t>
  </si>
  <si>
    <t>Replacement for Critical Site ZBR042</t>
  </si>
  <si>
    <t>7 Under MOU Signature 8/7</t>
  </si>
  <si>
    <t>ZDB151</t>
  </si>
  <si>
    <t>Non IGATE</t>
  </si>
  <si>
    <t>SNR_Q</t>
  </si>
  <si>
    <t>GM Technical Procurement</t>
  </si>
  <si>
    <t>تاروت</t>
  </si>
  <si>
    <t>15X15</t>
  </si>
  <si>
    <t>SNR1011112</t>
  </si>
  <si>
    <t>07/07/2019 18:33:32</t>
  </si>
  <si>
    <t>SNR1011114</t>
  </si>
  <si>
    <t>08/07/2019 10:48:10</t>
  </si>
  <si>
    <t>SNR1011132</t>
  </si>
  <si>
    <t>07/07/2019 18:19:55</t>
  </si>
  <si>
    <t>SNR1011111</t>
  </si>
  <si>
    <t>07/07/2019 18:55:43</t>
  </si>
  <si>
    <t>SNR1011116</t>
  </si>
  <si>
    <t>07/07/2019 18:39:12</t>
  </si>
  <si>
    <t>SNR1011115</t>
  </si>
  <si>
    <t>08/07/2019 10:51:44</t>
  </si>
  <si>
    <t>SNR1011133</t>
  </si>
  <si>
    <t>08/07/2019 10:57:31</t>
  </si>
  <si>
    <t>SNR1011135</t>
  </si>
  <si>
    <t>07/07/2019 18:29:19</t>
  </si>
  <si>
    <t>SNR1011113</t>
  </si>
  <si>
    <t>07/07/2019 18:10:32</t>
  </si>
  <si>
    <t>SNR1011108</t>
  </si>
  <si>
    <t>07/07/2019 18:17:20</t>
  </si>
  <si>
    <t>SNR1011110</t>
  </si>
  <si>
    <t>07/07/2019 18:13:57</t>
  </si>
  <si>
    <t>SNR1011109</t>
  </si>
  <si>
    <t xml:space="preserve">Critical 106 Sites </t>
  </si>
  <si>
    <t>13 Waiting Contract from Procurement</t>
  </si>
  <si>
    <t>6 Tathmeen Issued
 4 under issue the Contract &amp; 2 Under Reduce Price</t>
  </si>
  <si>
    <t>3 Under Reduce Price 11/7</t>
  </si>
  <si>
    <t>1 Under Owner Signature 14/7
1 (ZBR893) Manual Contract Signed by tawal &amp; RF Rejected after Approval</t>
  </si>
  <si>
    <t>31 IBP &amp; Tathmeen Issued
20 COW no Need SAQ Documents</t>
  </si>
  <si>
    <t>Under TAWAL Signature</t>
  </si>
  <si>
    <t>25 FBP Under Process</t>
  </si>
  <si>
    <t>51 New Sites
51 Submitted under Approval 11/7
05 Critical Sites
5 Submitted under Approval 11/7</t>
  </si>
  <si>
    <t>14 New Sites
1 Under CR to remove
 remaining for Future Replacement Site
3 Critical Sites
 remaining Under Design Confirmation</t>
  </si>
  <si>
    <t>Critical Sites (41)
41 Under Final Solution &amp; CR</t>
  </si>
  <si>
    <t>New Sites (2)
Hold By RF STC to remove from JISOW 11/7</t>
  </si>
  <si>
    <t>07 New Sites
07 Newly Added to Scope, Under Survey 10/7
07 Critical Sites
07 GOV under Survey 10/7</t>
  </si>
  <si>
    <t>3 New Sites 
3 will be uploaded in 10/7
9 Critical Sites
9 COW Sites no need SAQ</t>
  </si>
  <si>
    <t>30 New Sites
29 under Approving 11/7
1 Cancelled need to Remove From JISOW 9/7
5 Critical Sites
under Approving 11/7</t>
  </si>
  <si>
    <t>7 New Sites
5 Under District Director Approval
2 Under RF to approve the New Shifted Location by owner 9/7</t>
  </si>
  <si>
    <t>Contract Signed by None Private</t>
  </si>
  <si>
    <t>Private Contract Singed by Tawal</t>
  </si>
  <si>
    <t>Private Contract Signed BY Owner</t>
  </si>
  <si>
    <t>New Sites - SAQ GAP</t>
  </si>
  <si>
    <t>ZDM194</t>
  </si>
  <si>
    <t>ZJZ173</t>
  </si>
  <si>
    <t>ZJB280</t>
  </si>
  <si>
    <t>10/07/2019 18:30:34</t>
  </si>
  <si>
    <t>SNR1011234</t>
  </si>
  <si>
    <t>10/07/2019 18:37:03</t>
  </si>
  <si>
    <t>SNR1011235</t>
  </si>
  <si>
    <t>10/07/2019 17:34:10</t>
  </si>
  <si>
    <t>SNR1011225</t>
  </si>
  <si>
    <t>10/07/2019 18:23:58</t>
  </si>
  <si>
    <t>SNR1011232</t>
  </si>
  <si>
    <t>10/07/2019 18:21:02</t>
  </si>
  <si>
    <t>SNR1011231</t>
  </si>
  <si>
    <t>11/07/2019 10:43:05</t>
  </si>
  <si>
    <t>SNR1011248</t>
  </si>
  <si>
    <t>11/07/2019 11:04:57</t>
  </si>
  <si>
    <t>SNR1011251</t>
  </si>
  <si>
    <t>11/07/2019 11:00:32</t>
  </si>
  <si>
    <t>SNR1011250</t>
  </si>
  <si>
    <t>11/07/2019 10:39:40</t>
  </si>
  <si>
    <t>SNR1011247</t>
  </si>
  <si>
    <t>10/07/2019 17:47:00</t>
  </si>
  <si>
    <t>SNR1011229</t>
  </si>
  <si>
    <t>10/07/2019 17:44:14</t>
  </si>
  <si>
    <t>SNR1011228</t>
  </si>
  <si>
    <t>10/07/2019 17:41:12</t>
  </si>
  <si>
    <t>SNR1011227</t>
  </si>
  <si>
    <t>10/07/2019 18:26:51</t>
  </si>
  <si>
    <t>SNR1011233</t>
  </si>
  <si>
    <t>10/07/2019 18:17:14</t>
  </si>
  <si>
    <t>SNR1011230</t>
  </si>
  <si>
    <t>10/07/2019 17:19:33</t>
  </si>
  <si>
    <t>SNR1011224</t>
  </si>
  <si>
    <t>10/07/2019 17:15:42</t>
  </si>
  <si>
    <t>SNR1011223</t>
  </si>
  <si>
    <t>11/07/2019 10:46:26</t>
  </si>
  <si>
    <t>SNR1011249</t>
  </si>
  <si>
    <t>COW303</t>
  </si>
  <si>
    <t>CWN911</t>
  </si>
  <si>
    <t>CWN985</t>
  </si>
  <si>
    <t>CWN925</t>
  </si>
  <si>
    <t>CWS813</t>
  </si>
  <si>
    <t>COW629</t>
  </si>
  <si>
    <t>COW618</t>
  </si>
  <si>
    <t>ZBR977</t>
  </si>
  <si>
    <t>CWS804</t>
  </si>
  <si>
    <t>COW545</t>
  </si>
  <si>
    <t>CWS835</t>
  </si>
  <si>
    <t>CWS819</t>
  </si>
  <si>
    <t>CWS810</t>
  </si>
  <si>
    <t>CWS818</t>
  </si>
  <si>
    <t>CWS832</t>
  </si>
  <si>
    <t>COW551</t>
  </si>
  <si>
    <t>COW305</t>
  </si>
  <si>
    <t>CWS836</t>
  </si>
  <si>
    <t>CWS821</t>
  </si>
  <si>
    <t>CWS808</t>
  </si>
  <si>
    <t>ZND810</t>
  </si>
  <si>
    <t>COW306</t>
  </si>
  <si>
    <t>COW652</t>
  </si>
  <si>
    <t>CWN904</t>
  </si>
  <si>
    <t>COW659</t>
  </si>
  <si>
    <t>ZTB423</t>
  </si>
  <si>
    <t>ZTR018</t>
  </si>
  <si>
    <t>ZJB782</t>
  </si>
  <si>
    <t>ZDM007</t>
  </si>
  <si>
    <t>GRD</t>
  </si>
  <si>
    <t>HO</t>
  </si>
  <si>
    <t>11/07/2019 15:50:04</t>
  </si>
  <si>
    <t>SNR1011275</t>
  </si>
  <si>
    <t>11/07/2019 15:47:31</t>
  </si>
  <si>
    <t>SNR1011274</t>
  </si>
  <si>
    <t>11/07/2019 15:44:18</t>
  </si>
  <si>
    <t>SNR1011273</t>
  </si>
  <si>
    <t>Aspiration Project</t>
  </si>
  <si>
    <t>New Sites</t>
  </si>
  <si>
    <t>Approved in IGATE Vendor SAQ</t>
  </si>
  <si>
    <t>Private Contract Singed by Owner</t>
  </si>
  <si>
    <t>Critical Sites</t>
  </si>
  <si>
    <t>Responsibility Project</t>
  </si>
  <si>
    <t>Work Type</t>
  </si>
  <si>
    <t>Milestone</t>
  </si>
  <si>
    <t>Status</t>
  </si>
  <si>
    <t xml:space="preserve">New Site </t>
  </si>
  <si>
    <t xml:space="preserve">BP Approved </t>
  </si>
  <si>
    <t>Total HO To CW Sites</t>
  </si>
  <si>
    <t>ZBR193</t>
  </si>
  <si>
    <t>ZJZ057</t>
  </si>
  <si>
    <t>16/07/2019 14:35:44</t>
  </si>
  <si>
    <t>SNR1011355</t>
  </si>
  <si>
    <t>البدايع</t>
  </si>
  <si>
    <t>ZNN662</t>
  </si>
  <si>
    <t>18/07/2019 19:28:32</t>
  </si>
  <si>
    <t>SNR1011393</t>
  </si>
  <si>
    <t>Same Site ID</t>
  </si>
  <si>
    <t>Letter Approved by None Private</t>
  </si>
  <si>
    <t xml:space="preserve">New Sites </t>
  </si>
  <si>
    <t>Total GAP</t>
  </si>
  <si>
    <t>22/07/2019 13:18:16</t>
  </si>
  <si>
    <t>SNR1011413</t>
  </si>
  <si>
    <t>22/07/2019 13:36:50</t>
  </si>
  <si>
    <t>SNR1011415</t>
  </si>
  <si>
    <t>22/07/2019 13:43:16</t>
  </si>
  <si>
    <t>SNR1011416</t>
  </si>
  <si>
    <t>22/07/2019 13:09:50</t>
  </si>
  <si>
    <t>SNR1011412</t>
  </si>
  <si>
    <t>22/07/2019 13:31:47</t>
  </si>
  <si>
    <t>SNR1011414</t>
  </si>
  <si>
    <t>22/07/2019 14:09:10</t>
  </si>
  <si>
    <t>SNR1011417</t>
  </si>
  <si>
    <t>Stage</t>
  </si>
  <si>
    <t>Fahad Allam</t>
  </si>
  <si>
    <t>NA</t>
  </si>
  <si>
    <t>ZHF050</t>
  </si>
  <si>
    <t>25/07/2019 14:41:03</t>
  </si>
  <si>
    <t>SNR1011463</t>
  </si>
  <si>
    <t>25/07/2019 14:51:25</t>
  </si>
  <si>
    <t>SNR1011465</t>
  </si>
  <si>
    <t>25/07/2019 15:21:40</t>
  </si>
  <si>
    <t>SNR1011470</t>
  </si>
  <si>
    <t>25/07/2019 15:32:23</t>
  </si>
  <si>
    <t>SNR1011471</t>
  </si>
  <si>
    <t>25/07/2019 15:48:03</t>
  </si>
  <si>
    <t>SNR1011474</t>
  </si>
  <si>
    <t>25/07/2019 15:36:49</t>
  </si>
  <si>
    <t>SNR1011472</t>
  </si>
  <si>
    <t>25/07/2019 15:39:39</t>
  </si>
  <si>
    <t>SNR1011473</t>
  </si>
  <si>
    <t>25/07/2019 14:17:21</t>
  </si>
  <si>
    <t>SNR1011462</t>
  </si>
  <si>
    <t>25/07/2019 15:10:02</t>
  </si>
  <si>
    <t>SNR1011469</t>
  </si>
  <si>
    <t>Northen Border</t>
  </si>
  <si>
    <t>ZJZ376</t>
  </si>
  <si>
    <t>ADHOC</t>
  </si>
  <si>
    <t>CWN900</t>
  </si>
  <si>
    <t>CWN910</t>
  </si>
  <si>
    <t>CWS834</t>
  </si>
  <si>
    <t>30/07/2019 16:23:55</t>
  </si>
  <si>
    <t>SNR1011510</t>
  </si>
  <si>
    <t>30/07/2019 16:26:29</t>
  </si>
  <si>
    <t>SNR1011511</t>
  </si>
  <si>
    <t>30/07/2019 16:29:14</t>
  </si>
  <si>
    <t>SNR1011512</t>
  </si>
  <si>
    <t>30/07/2019 16:56:37</t>
  </si>
  <si>
    <t>SNR1011513</t>
  </si>
  <si>
    <t>SNR_D</t>
  </si>
  <si>
    <t>05/08/2019 18:17:30</t>
  </si>
  <si>
    <t>SNR1011585</t>
  </si>
  <si>
    <t>07/08/2019 13:36:27</t>
  </si>
  <si>
    <t>SNR1011608</t>
  </si>
  <si>
    <t>06/08/2019 19:44:57</t>
  </si>
  <si>
    <t>SNR1011599</t>
  </si>
  <si>
    <t>06/08/2019 20:05:54</t>
  </si>
  <si>
    <t>SNR1011600</t>
  </si>
  <si>
    <t>06/08/2019 19:16:11</t>
  </si>
  <si>
    <t>SNR1011596</t>
  </si>
  <si>
    <t>06/08/2019 19:25:33</t>
  </si>
  <si>
    <t>SNR1011597</t>
  </si>
  <si>
    <t>07/08/2019 13:11:21</t>
  </si>
  <si>
    <t>SNR1011604</t>
  </si>
  <si>
    <t>07/08/2019 12:39:15</t>
  </si>
  <si>
    <t>SNR1011603</t>
  </si>
  <si>
    <t>07/08/2019 13:28:49</t>
  </si>
  <si>
    <t>SNR1011607</t>
  </si>
  <si>
    <t>06/08/2019 19:33:21</t>
  </si>
  <si>
    <t>SNR1011598</t>
  </si>
  <si>
    <t>07/08/2019 13:42:36</t>
  </si>
  <si>
    <t>SNR1011609</t>
  </si>
  <si>
    <t>07/08/2019 15:10:07</t>
  </si>
  <si>
    <t>SNR1011611</t>
  </si>
  <si>
    <t>SNR1011613</t>
  </si>
  <si>
    <t>07/08/2019 15:24:39</t>
  </si>
  <si>
    <t>SNR1011612</t>
  </si>
  <si>
    <t>SSO Submit Date</t>
  </si>
  <si>
    <t>SSO Approved Date</t>
  </si>
  <si>
    <t>ISR GAT Submit Date</t>
  </si>
  <si>
    <t>ISR GAT Approved Date</t>
  </si>
  <si>
    <t xml:space="preserve">Non Private Contract Signed By Non Private </t>
  </si>
  <si>
    <t>Private Contract Sign Date (Tawal)</t>
  </si>
  <si>
    <t>Private Contract Sign Date (Owner)</t>
  </si>
  <si>
    <t>Site type</t>
  </si>
  <si>
    <t>Private/Non-Private</t>
  </si>
  <si>
    <t>Non-Private</t>
  </si>
  <si>
    <t>07/08/2019 17:35:27</t>
  </si>
  <si>
    <t>SNR1011614</t>
  </si>
  <si>
    <t xml:space="preserve">Hail </t>
  </si>
  <si>
    <t>ZND529</t>
  </si>
  <si>
    <t>Comments</t>
  </si>
  <si>
    <t>Same Location</t>
  </si>
  <si>
    <t>Same/New
Location</t>
  </si>
  <si>
    <t>New Location</t>
  </si>
  <si>
    <t>NOBODY</t>
  </si>
  <si>
    <t>25/05/2019 14:49:01</t>
  </si>
  <si>
    <t>SNR1010382</t>
  </si>
  <si>
    <t>ZBR136</t>
  </si>
  <si>
    <t xml:space="preserve">Sep Plan </t>
  </si>
  <si>
    <t>Region</t>
  </si>
  <si>
    <t xml:space="preserve">Owner </t>
  </si>
  <si>
    <t>FD/FBP</t>
  </si>
  <si>
    <t>South</t>
  </si>
  <si>
    <t>New</t>
  </si>
  <si>
    <t>Alaqeq Baladih/FBP</t>
  </si>
  <si>
    <t>Fahad</t>
  </si>
  <si>
    <t>Habona Baladih/FBP</t>
  </si>
  <si>
    <t>Nawaf</t>
  </si>
  <si>
    <t>beasha Baladiah/Price issue</t>
  </si>
  <si>
    <t>Need district support/Faisal</t>
  </si>
  <si>
    <t>thania tbalah Baladiah/Price issue</t>
  </si>
  <si>
    <t>Shrora Baladih/Price issue</t>
  </si>
  <si>
    <t>Abu Islam</t>
  </si>
  <si>
    <t>Jazan Amanh/Tathmeen</t>
  </si>
  <si>
    <t>Belgarn Baladih/Tathmeen</t>
  </si>
  <si>
    <t>Rejal almaa/Contract</t>
  </si>
  <si>
    <t>Militery/Contract</t>
  </si>
  <si>
    <t>Militery BG/Contract</t>
  </si>
  <si>
    <t>Najran Amanh/Contract</t>
  </si>
  <si>
    <t>MOA/Contract</t>
  </si>
  <si>
    <t>East</t>
  </si>
  <si>
    <t>contract under TAWAL to sign</t>
  </si>
  <si>
    <t>Ali</t>
  </si>
  <si>
    <t>under tathmeen / contract</t>
  </si>
  <si>
    <t>ALI</t>
  </si>
  <si>
    <t>will transfer to tathmeen / contract</t>
  </si>
  <si>
    <t>need TAWAL approval the prices and RF approval the locatiopn</t>
  </si>
  <si>
    <t>contract</t>
  </si>
  <si>
    <t>Faris</t>
  </si>
  <si>
    <t>contract under issued from TAWAL</t>
  </si>
  <si>
    <t>Salah</t>
  </si>
  <si>
    <t>contract / NG</t>
  </si>
  <si>
    <t> ( waiting Amanah Approval )will transfer to tathmeen / contract</t>
  </si>
  <si>
    <t>Al hmidi</t>
  </si>
  <si>
    <t>will transfer to tathmeen / contract ( need RF approval )</t>
  </si>
  <si>
    <t>waiting letter from TAWAL</t>
  </si>
  <si>
    <t>5% need add in contract , under Baladiyah</t>
  </si>
  <si>
    <t>Algamdi</t>
  </si>
  <si>
    <t>Edit Thmeen to 30K</t>
  </si>
  <si>
    <t>Suliman</t>
  </si>
  <si>
    <t>Contract under Tawal signature</t>
  </si>
  <si>
    <t>Contract High price 65K need Tawal reduce price</t>
  </si>
  <si>
    <t>Ahmed Sughair</t>
  </si>
  <si>
    <t>Contract High price 70K need Tawal reduce price</t>
  </si>
  <si>
    <r>
      <t xml:space="preserve">Letter under Riyadh </t>
    </r>
    <r>
      <rPr>
        <b/>
        <sz val="11"/>
        <color rgb="FF000000"/>
        <rFont val="Times New Roman"/>
        <family val="1"/>
      </rPr>
      <t>الخدمات المساندة</t>
    </r>
  </si>
  <si>
    <t>ISR for praivte and MOU</t>
  </si>
  <si>
    <t>Contract under Tawal negotiation</t>
  </si>
  <si>
    <t>North</t>
  </si>
  <si>
    <t>Contract under Tawal /Site apply for FBP</t>
  </si>
  <si>
    <t>Sultan</t>
  </si>
  <si>
    <t>Contract under Baladiyah</t>
  </si>
  <si>
    <t>Contract under Uni</t>
  </si>
  <si>
    <t>Hatim</t>
  </si>
  <si>
    <t>Contract under reduce price</t>
  </si>
  <si>
    <t>Contract under NB</t>
  </si>
  <si>
    <t>Need Contract from Tawal</t>
  </si>
  <si>
    <t>Contract under Baladiyah / Tabouk Ammanh issue</t>
  </si>
  <si>
    <t>Abdulaziz</t>
  </si>
  <si>
    <t>REJECTED</t>
  </si>
  <si>
    <t>HO Done</t>
  </si>
  <si>
    <t>Removed from Scope</t>
  </si>
  <si>
    <t>SNR_O</t>
  </si>
  <si>
    <t>ACCEPTED</t>
  </si>
  <si>
    <t>ZTB134</t>
  </si>
  <si>
    <t>W1</t>
  </si>
  <si>
    <t>W2</t>
  </si>
  <si>
    <t>W3</t>
  </si>
  <si>
    <t>W4</t>
  </si>
  <si>
    <r>
      <rPr>
        <b/>
        <sz val="14"/>
        <color rgb="FF000000"/>
        <rFont val="Tahoma"/>
        <family val="2"/>
      </rPr>
      <t>11 New Sites</t>
    </r>
    <r>
      <rPr>
        <sz val="14"/>
        <color rgb="FF000000"/>
        <rFont val="Tahoma"/>
        <family val="2"/>
      </rPr>
      <t xml:space="preserve">
6 Under TAWAL Signature
3 Baladiyah Rejected to reduce the Price
2 Under Reduce Price</t>
    </r>
  </si>
  <si>
    <t>NPTS Site Survey Status</t>
  </si>
  <si>
    <r>
      <rPr>
        <b/>
        <sz val="14"/>
        <color rgb="FF000000"/>
        <rFont val="Tahoma"/>
        <family val="2"/>
      </rPr>
      <t>133 New Sites</t>
    </r>
    <r>
      <rPr>
        <sz val="14"/>
        <color rgb="FF000000"/>
        <rFont val="Tahoma"/>
        <family val="2"/>
      </rPr>
      <t xml:space="preserve">
4 Under Baladiyah to Modify as TAWAL Request
134 Under Process
</t>
    </r>
    <r>
      <rPr>
        <b/>
        <sz val="14"/>
        <color rgb="FF000000"/>
        <rFont val="Tahoma"/>
        <family val="2"/>
      </rPr>
      <t>22 Critical Sites</t>
    </r>
    <r>
      <rPr>
        <sz val="14"/>
        <color rgb="FF000000"/>
        <rFont val="Tahoma"/>
        <family val="2"/>
      </rPr>
      <t xml:space="preserve">
4 On Hold
18 Under Process</t>
    </r>
  </si>
  <si>
    <t>+20 COW Handed over</t>
  </si>
  <si>
    <t>HO Submission date</t>
  </si>
  <si>
    <t>ناصر الشراري</t>
  </si>
  <si>
    <r>
      <rPr>
        <b/>
        <sz val="14"/>
        <color rgb="FF000000"/>
        <rFont val="Tahoma"/>
        <family val="2"/>
      </rPr>
      <t>12 New Sites</t>
    </r>
    <r>
      <rPr>
        <sz val="14"/>
        <color rgb="FF000000"/>
        <rFont val="Tahoma"/>
        <family val="2"/>
      </rPr>
      <t xml:space="preserve">
 For Future Replacement Site</t>
    </r>
    <r>
      <rPr>
        <b/>
        <sz val="14"/>
        <color rgb="FF000000"/>
        <rFont val="Tahoma"/>
        <family val="2"/>
      </rPr>
      <t/>
    </r>
  </si>
  <si>
    <t>Qateef Baladiyah</t>
  </si>
  <si>
    <r>
      <rPr>
        <b/>
        <sz val="14"/>
        <color rgb="FF000000"/>
        <rFont val="Tahoma"/>
        <family val="2"/>
      </rPr>
      <t>6 Critical Sites</t>
    </r>
    <r>
      <rPr>
        <sz val="14"/>
        <color rgb="FF000000"/>
        <rFont val="Tahoma"/>
        <family val="2"/>
      </rPr>
      <t xml:space="preserve">
6 under uploading</t>
    </r>
  </si>
  <si>
    <t>Above</t>
  </si>
  <si>
    <t>Critical old Site Type</t>
  </si>
  <si>
    <t>Critical New Site Type</t>
  </si>
  <si>
    <t>Cancelled</t>
  </si>
  <si>
    <t>MOH</t>
  </si>
  <si>
    <t>Neum Airport</t>
  </si>
  <si>
    <t>Below BM</t>
  </si>
  <si>
    <t>BM Status</t>
  </si>
  <si>
    <t>Priority</t>
  </si>
  <si>
    <t>Cement Company ( Private Company)</t>
  </si>
  <si>
    <t>AlAhsa Amana</t>
  </si>
  <si>
    <t>2019 Scope</t>
  </si>
  <si>
    <t>2020 Scope</t>
  </si>
  <si>
    <t>07/07/2019 18:23:26</t>
  </si>
  <si>
    <t>2020 Scope-Replacement</t>
  </si>
  <si>
    <t>2019 Scope-Replacement</t>
  </si>
  <si>
    <t>Removed</t>
  </si>
  <si>
    <t>Ministry of health</t>
  </si>
  <si>
    <t>MOA</t>
  </si>
  <si>
    <t>شركة الاسمنت الخاصة</t>
  </si>
  <si>
    <t>مدن</t>
  </si>
  <si>
    <t>بلدية القطيف</t>
  </si>
  <si>
    <t>ملك خاص</t>
  </si>
  <si>
    <t>حائل</t>
  </si>
  <si>
    <t>أمانة الإحساء</t>
  </si>
  <si>
    <t>أماننة جازان</t>
  </si>
  <si>
    <t>الدمام</t>
  </si>
  <si>
    <t>مطار خليج نيوم</t>
  </si>
  <si>
    <t>وزارة الصحة</t>
  </si>
  <si>
    <t>SAF Date</t>
  </si>
  <si>
    <t>TCC Date</t>
  </si>
  <si>
    <t>Below/…</t>
  </si>
  <si>
    <t>W2-Oct</t>
  </si>
  <si>
    <t>W4-Oct</t>
  </si>
  <si>
    <t>W3-Oct</t>
  </si>
  <si>
    <t>W1-Nov</t>
  </si>
  <si>
    <t>W2-Nov</t>
  </si>
  <si>
    <t>W3-Nov</t>
  </si>
  <si>
    <t>W4-Nov</t>
  </si>
  <si>
    <t>Qassem Amanah</t>
  </si>
  <si>
    <t>Hospital</t>
  </si>
  <si>
    <t>لميعه بنت جريد بن علي الظفيري</t>
  </si>
  <si>
    <r>
      <rPr>
        <b/>
        <sz val="14"/>
        <color rgb="FF000000"/>
        <rFont val="Tahoma"/>
        <family val="2"/>
      </rPr>
      <t>03 New Sites</t>
    </r>
    <r>
      <rPr>
        <sz val="14"/>
        <color rgb="FF000000"/>
        <rFont val="Tahoma"/>
        <family val="2"/>
      </rPr>
      <t xml:space="preserve">
</t>
    </r>
    <r>
      <rPr>
        <b/>
        <sz val="14"/>
        <color rgb="FF000000"/>
        <rFont val="Tahoma"/>
        <family val="2"/>
      </rPr>
      <t>ZNB017</t>
    </r>
    <r>
      <rPr>
        <sz val="14"/>
        <color rgb="FF000000"/>
        <rFont val="Tahoma"/>
        <family val="2"/>
      </rPr>
      <t xml:space="preserve">-Will remove from Scope
</t>
    </r>
    <r>
      <rPr>
        <b/>
        <sz val="14"/>
        <color rgb="FF000000"/>
        <rFont val="Tahoma"/>
        <family val="2"/>
      </rPr>
      <t>ZDM194</t>
    </r>
    <r>
      <rPr>
        <sz val="14"/>
        <color rgb="FF000000"/>
        <rFont val="Tahoma"/>
        <family val="2"/>
      </rPr>
      <t xml:space="preserve">-area under planning, no available location
</t>
    </r>
    <r>
      <rPr>
        <b/>
        <sz val="14"/>
        <color rgb="FF000000"/>
        <rFont val="Tahoma"/>
        <family val="2"/>
      </rPr>
      <t>ZBR136</t>
    </r>
    <r>
      <rPr>
        <sz val="14"/>
        <color rgb="FF000000"/>
        <rFont val="Tahoma"/>
        <family val="2"/>
      </rPr>
      <t xml:space="preserve">-ISR Submitted under STC RF Approval
</t>
    </r>
    <r>
      <rPr>
        <b/>
        <sz val="14"/>
        <color rgb="FF000000"/>
        <rFont val="Tahoma"/>
        <family val="2"/>
      </rPr>
      <t>01 Critical Sites</t>
    </r>
    <r>
      <rPr>
        <sz val="14"/>
        <color rgb="FF000000"/>
        <rFont val="Tahoma"/>
        <family val="2"/>
      </rPr>
      <t xml:space="preserve">
1 Rejected under Discussion</t>
    </r>
  </si>
  <si>
    <r>
      <rPr>
        <b/>
        <sz val="14"/>
        <color rgb="FF000000"/>
        <rFont val="Tahoma"/>
        <family val="2"/>
      </rPr>
      <t>02 New Sites
ZJZ531</t>
    </r>
    <r>
      <rPr>
        <sz val="14"/>
        <color rgb="FF000000"/>
        <rFont val="Tahoma"/>
        <family val="2"/>
      </rPr>
      <t>-uploaded under STC not TAWAL</t>
    </r>
    <r>
      <rPr>
        <b/>
        <sz val="14"/>
        <color rgb="FF000000"/>
        <rFont val="Tahoma"/>
        <family val="2"/>
      </rPr>
      <t xml:space="preserve">
ZBR082</t>
    </r>
    <r>
      <rPr>
        <sz val="14"/>
        <color rgb="FF000000"/>
        <rFont val="Tahoma"/>
        <family val="2"/>
      </rPr>
      <t>-Residintial Area &amp; no Baladiyah land
02 Under upload</t>
    </r>
    <r>
      <rPr>
        <b/>
        <sz val="14"/>
        <color rgb="FF000000"/>
        <rFont val="Tahoma"/>
        <family val="2"/>
      </rPr>
      <t/>
    </r>
  </si>
  <si>
    <r>
      <rPr>
        <b/>
        <sz val="14"/>
        <color rgb="FF000000"/>
        <rFont val="Tahoma"/>
        <family val="2"/>
      </rPr>
      <t>11 New Sites</t>
    </r>
    <r>
      <rPr>
        <sz val="14"/>
        <color rgb="FF000000"/>
        <rFont val="Tahoma"/>
        <family val="2"/>
      </rPr>
      <t xml:space="preserve">
</t>
    </r>
    <r>
      <rPr>
        <b/>
        <sz val="14"/>
        <color rgb="FF000000"/>
        <rFont val="Tahoma"/>
        <family val="2"/>
      </rPr>
      <t>8 Sites</t>
    </r>
    <r>
      <rPr>
        <sz val="14"/>
        <color rgb="FF000000"/>
        <rFont val="Tahoma"/>
        <family val="2"/>
      </rPr>
      <t xml:space="preserve">-Under Requester
</t>
    </r>
    <r>
      <rPr>
        <b/>
        <sz val="14"/>
        <color rgb="FF000000"/>
        <rFont val="Tahoma"/>
        <family val="2"/>
      </rPr>
      <t>ZJB108</t>
    </r>
    <r>
      <rPr>
        <sz val="14"/>
        <color rgb="FF000000"/>
        <rFont val="Tahoma"/>
        <family val="2"/>
      </rPr>
      <t xml:space="preserve">-Rejected
</t>
    </r>
    <r>
      <rPr>
        <b/>
        <sz val="14"/>
        <color rgb="FF000000"/>
        <rFont val="Tahoma"/>
        <family val="2"/>
      </rPr>
      <t>2 Sites</t>
    </r>
    <r>
      <rPr>
        <sz val="14"/>
        <color rgb="FF000000"/>
        <rFont val="Tahoma"/>
        <family val="2"/>
      </rPr>
      <t xml:space="preserve">-Under RF Team leader
</t>
    </r>
    <r>
      <rPr>
        <b/>
        <sz val="14"/>
        <color rgb="FF000000"/>
        <rFont val="Tahoma"/>
        <family val="2"/>
      </rPr>
      <t>6 Critical Site</t>
    </r>
    <r>
      <rPr>
        <sz val="14"/>
        <color rgb="FF000000"/>
        <rFont val="Tahoma"/>
        <family val="2"/>
      </rPr>
      <t xml:space="preserve">
6 Under Approving</t>
    </r>
  </si>
  <si>
    <r>
      <rPr>
        <b/>
        <sz val="14"/>
        <color rgb="FF000000"/>
        <rFont val="Tahoma"/>
        <family val="2"/>
      </rPr>
      <t>ZMC554</t>
    </r>
    <r>
      <rPr>
        <sz val="14"/>
        <color rgb="FF000000"/>
        <rFont val="Tahoma"/>
        <family val="2"/>
      </rPr>
      <t>-Under uploading more ISR</t>
    </r>
  </si>
  <si>
    <r>
      <rPr>
        <b/>
        <sz val="14"/>
        <color rgb="FF000000"/>
        <rFont val="Tahoma"/>
        <family val="2"/>
      </rPr>
      <t>10 New Sites</t>
    </r>
    <r>
      <rPr>
        <sz val="14"/>
        <color rgb="FF000000"/>
        <rFont val="Tahoma"/>
        <family val="2"/>
      </rPr>
      <t xml:space="preserve">
</t>
    </r>
    <r>
      <rPr>
        <b/>
        <sz val="14"/>
        <color rgb="FF000000"/>
        <rFont val="Tahoma"/>
        <family val="2"/>
      </rPr>
      <t>5 Sites</t>
    </r>
    <r>
      <rPr>
        <sz val="14"/>
        <color rgb="FF000000"/>
        <rFont val="Tahoma"/>
        <family val="2"/>
      </rPr>
      <t xml:space="preserve">-Under District Director &amp; SA team leader
</t>
    </r>
    <r>
      <rPr>
        <b/>
        <sz val="14"/>
        <color rgb="FF000000"/>
        <rFont val="Tahoma"/>
        <family val="2"/>
      </rPr>
      <t>5 Sites</t>
    </r>
    <r>
      <rPr>
        <sz val="14"/>
        <color rgb="FF000000"/>
        <rFont val="Tahoma"/>
        <family val="2"/>
      </rPr>
      <t>-Under District Support</t>
    </r>
  </si>
  <si>
    <r>
      <rPr>
        <b/>
        <sz val="14"/>
        <color rgb="FF000000"/>
        <rFont val="Tahoma"/>
        <family val="2"/>
      </rPr>
      <t>2 New Sites
ZUZ039</t>
    </r>
    <r>
      <rPr>
        <sz val="14"/>
        <color rgb="FF000000"/>
        <rFont val="Tahoma"/>
        <family val="2"/>
      </rPr>
      <t xml:space="preserve">-Need to remove from Scope
</t>
    </r>
    <r>
      <rPr>
        <b/>
        <sz val="14"/>
        <color rgb="FF000000"/>
        <rFont val="Tahoma"/>
        <family val="2"/>
      </rPr>
      <t>ZSK122</t>
    </r>
    <r>
      <rPr>
        <sz val="14"/>
        <color rgb="FF000000"/>
        <rFont val="Tahoma"/>
        <family val="2"/>
      </rPr>
      <t>-Waiting Contract from TAWAL</t>
    </r>
  </si>
  <si>
    <r>
      <rPr>
        <b/>
        <sz val="14"/>
        <rFont val="Arial"/>
        <family val="2"/>
      </rPr>
      <t>1 New Sites
ZSR045</t>
    </r>
    <r>
      <rPr>
        <sz val="14"/>
        <rFont val="Arial"/>
        <family val="2"/>
      </rPr>
      <t xml:space="preserve">-Owner refused to sign, under prepare Baladiyah Candidate
</t>
    </r>
    <r>
      <rPr>
        <b/>
        <sz val="14"/>
        <rFont val="Arial"/>
        <family val="2"/>
      </rPr>
      <t>3 Critical Sites</t>
    </r>
    <r>
      <rPr>
        <sz val="14"/>
        <rFont val="Arial"/>
        <family val="2"/>
      </rPr>
      <t xml:space="preserve">
2 under Owners Signature
1 Need modify the Location as agreed with Owner</t>
    </r>
  </si>
  <si>
    <t>مجمع قرية الجود(حمدي يونس)</t>
  </si>
  <si>
    <t>Coordinator Name</t>
  </si>
  <si>
    <t>Hatem</t>
  </si>
  <si>
    <t>A Sughair</t>
  </si>
  <si>
    <t>Ghamdi</t>
  </si>
  <si>
    <t>Humaidy</t>
  </si>
  <si>
    <t>Naser</t>
  </si>
  <si>
    <t>Ali Asiri</t>
  </si>
  <si>
    <t>محمد العتيبي</t>
  </si>
  <si>
    <t>عبدالله سعد</t>
  </si>
  <si>
    <t>13/06/2019 10:40:39</t>
  </si>
  <si>
    <t>27/05/2019 09:26:14</t>
  </si>
  <si>
    <t>25/05/2019 14:53:08</t>
  </si>
  <si>
    <t>25/06/2019 18:09:37</t>
  </si>
  <si>
    <t>07/08/2019 15:35:32</t>
  </si>
  <si>
    <t>02/10/2019 18:27:04</t>
  </si>
  <si>
    <t>SNR1012001</t>
  </si>
  <si>
    <t>02/10/2019 18:41:31</t>
  </si>
  <si>
    <t>SNR1012002</t>
  </si>
  <si>
    <t>02/10/2019 10:19:00</t>
  </si>
  <si>
    <t>SNR1011990</t>
  </si>
  <si>
    <t>02/10/2019 10:30:51</t>
  </si>
  <si>
    <t>SNR1011992</t>
  </si>
  <si>
    <t>20*20</t>
  </si>
  <si>
    <t>17X17</t>
  </si>
  <si>
    <t>20 * 20</t>
  </si>
  <si>
    <t>20 M * 20 M</t>
  </si>
  <si>
    <t>20X20</t>
  </si>
  <si>
    <t>15*15</t>
  </si>
  <si>
    <t>All Roof top</t>
  </si>
  <si>
    <t>300M</t>
  </si>
  <si>
    <t>20*15</t>
  </si>
  <si>
    <t>4*14</t>
  </si>
  <si>
    <t>15*20</t>
  </si>
  <si>
    <t>10*10</t>
  </si>
  <si>
    <t>289m</t>
  </si>
  <si>
    <t>225m2</t>
  </si>
  <si>
    <t>20X15</t>
  </si>
  <si>
    <t>3.7*12</t>
  </si>
  <si>
    <t>35m</t>
  </si>
  <si>
    <t>ZDH028</t>
  </si>
  <si>
    <t>under remove form Scope</t>
  </si>
  <si>
    <t>الصرف الصحي</t>
  </si>
  <si>
    <t>Pending HOC</t>
  </si>
  <si>
    <t>FDED Not Approved</t>
  </si>
  <si>
    <t>FBP Not submitted</t>
  </si>
  <si>
    <t>No Dependency</t>
  </si>
  <si>
    <t>ISR not Approved</t>
  </si>
  <si>
    <t>FBP Not Approved</t>
  </si>
  <si>
    <t>CW Issue (Underground Utilities, etc,..)</t>
  </si>
  <si>
    <t>Pending RFI</t>
  </si>
  <si>
    <t>Contract Not Signed</t>
  </si>
  <si>
    <t>Remarks</t>
  </si>
  <si>
    <t>Owner Contract Information</t>
  </si>
  <si>
    <t>Rent Value</t>
  </si>
  <si>
    <t>Area</t>
  </si>
  <si>
    <t>25,143.00</t>
  </si>
  <si>
    <t>138203336</t>
  </si>
  <si>
    <t>70,000.00</t>
  </si>
  <si>
    <t>0578373384</t>
  </si>
  <si>
    <t>40,000.00</t>
  </si>
  <si>
    <t>50,000.00</t>
  </si>
  <si>
    <t>18.5</t>
  </si>
  <si>
    <t>44.4</t>
  </si>
  <si>
    <t>0504818730</t>
  </si>
  <si>
    <t>17*17</t>
  </si>
  <si>
    <t>0</t>
  </si>
  <si>
    <t>0557786745</t>
  </si>
  <si>
    <t>20,000.00</t>
  </si>
  <si>
    <t>20x20</t>
  </si>
  <si>
    <t>30,000.00</t>
  </si>
  <si>
    <t>0555835285</t>
  </si>
  <si>
    <t>25,000.00</t>
  </si>
  <si>
    <t>20 M  * 20 M</t>
  </si>
  <si>
    <t>0507148519</t>
  </si>
  <si>
    <t>0504430343/0566678342</t>
  </si>
  <si>
    <t>0504921821</t>
  </si>
  <si>
    <t>24,750.00</t>
  </si>
  <si>
    <t>29,250.00</t>
  </si>
  <si>
    <t>0.00</t>
  </si>
  <si>
    <t>0505922615</t>
  </si>
  <si>
    <t>0506945819</t>
  </si>
  <si>
    <t>0580058880</t>
  </si>
  <si>
    <t>0532584440</t>
  </si>
  <si>
    <t>0504561646</t>
  </si>
  <si>
    <t>0504101110</t>
  </si>
  <si>
    <t>0500568080</t>
  </si>
  <si>
    <t>0556899918</t>
  </si>
  <si>
    <t>0504566330</t>
  </si>
  <si>
    <t>0555364015</t>
  </si>
  <si>
    <t>0505751959</t>
  </si>
  <si>
    <t>34,800.00</t>
  </si>
  <si>
    <t>0506788182</t>
  </si>
  <si>
    <t>0506757034</t>
  </si>
  <si>
    <t>10X10</t>
  </si>
  <si>
    <t>0555147965</t>
  </si>
  <si>
    <t>65,000.00</t>
  </si>
  <si>
    <t>0543835338</t>
  </si>
  <si>
    <t>0555151224</t>
  </si>
  <si>
    <t>36,000.00</t>
  </si>
  <si>
    <t>15x15</t>
  </si>
  <si>
    <t>0555146966</t>
  </si>
  <si>
    <t>0555150377</t>
  </si>
  <si>
    <t>45,000.00</t>
  </si>
  <si>
    <t>0552277405</t>
  </si>
  <si>
    <t>0504303088</t>
  </si>
  <si>
    <t>13 5825000</t>
  </si>
  <si>
    <t>22,500.00</t>
  </si>
  <si>
    <t>0555361165</t>
  </si>
  <si>
    <t>0569454122</t>
  </si>
  <si>
    <t>0504787540</t>
  </si>
  <si>
    <t>0545176200</t>
  </si>
  <si>
    <t>All RT</t>
  </si>
  <si>
    <t>0505138340</t>
  </si>
  <si>
    <t>35,000.00</t>
  </si>
  <si>
    <t>0561919944</t>
  </si>
  <si>
    <t>0561010001</t>
  </si>
  <si>
    <t>0504299632</t>
  </si>
  <si>
    <t>0505154298</t>
  </si>
  <si>
    <t>0561334545</t>
  </si>
  <si>
    <t>18,000.00</t>
  </si>
  <si>
    <t>0554494100</t>
  </si>
  <si>
    <t>541019089</t>
  </si>
  <si>
    <t>0504977502</t>
  </si>
  <si>
    <t>440</t>
  </si>
  <si>
    <t>0502910009</t>
  </si>
  <si>
    <t>34,000.00</t>
  </si>
  <si>
    <t>0503027404</t>
  </si>
  <si>
    <t>0555261358</t>
  </si>
  <si>
    <t>23,000.00</t>
  </si>
  <si>
    <t>0503125160</t>
  </si>
  <si>
    <t>0555390617</t>
  </si>
  <si>
    <t>0503392539</t>
  </si>
  <si>
    <t>0553550777</t>
  </si>
  <si>
    <t>0504154056</t>
  </si>
  <si>
    <t>20,250.00</t>
  </si>
  <si>
    <t>0539999909</t>
  </si>
  <si>
    <t>0503382000</t>
  </si>
  <si>
    <t>20x20 m</t>
  </si>
  <si>
    <t>33,750.00</t>
  </si>
  <si>
    <t>0505391500</t>
  </si>
  <si>
    <t>564336999</t>
  </si>
  <si>
    <t>27,000.00</t>
  </si>
  <si>
    <t>0504866803</t>
  </si>
  <si>
    <t>0505415666‬</t>
  </si>
  <si>
    <t>0505559571</t>
  </si>
  <si>
    <t>0595515555</t>
  </si>
  <si>
    <t>0505146485</t>
  </si>
  <si>
    <t>0505146882</t>
  </si>
  <si>
    <t>597277000</t>
  </si>
  <si>
    <t>503139042</t>
  </si>
  <si>
    <t>0509996564</t>
  </si>
  <si>
    <t>0506602510</t>
  </si>
  <si>
    <t>0555901239</t>
  </si>
  <si>
    <t>0113641115/0133641676</t>
  </si>
  <si>
    <t>0504577009</t>
  </si>
  <si>
    <t>0505372647</t>
  </si>
  <si>
    <t>سطح مبنى</t>
  </si>
  <si>
    <t xml:space="preserve">بانتظار ارسال خطاب رد موافقة على عرض الميناء  </t>
  </si>
  <si>
    <t xml:space="preserve">بانتظار محضر المعاينة من الحرس الوطني  وتحتاج ما يقارب 3 اسابيع -مع التاكيد بتعديل الفقرة 11 </t>
  </si>
  <si>
    <t xml:space="preserve">يحتاج تقديم خطاب الى الحرس الوطني لاعادة صياغة الفقرة رقم 11 من محضر المعاينة </t>
  </si>
  <si>
    <t xml:space="preserve">بانتظار توقيع العقد من المشتريات  </t>
  </si>
  <si>
    <t xml:space="preserve">تم تسليم الموقع </t>
  </si>
  <si>
    <t>مصنع الاسمنت  Long pro  - تم عمل مسح مبدئي لمواقع بلدية وبانتظار موافقه RF</t>
  </si>
  <si>
    <t xml:space="preserve">مدن بانتظار الاجتماع - تم اعادة  تقديم الطلب بالنظام وتحتاج دراسة سيتم تحديد الاجتماع بعد  انتهاء الدراسة </t>
  </si>
  <si>
    <t xml:space="preserve">بانتظار العقد لدى البلدية لتخفيض العقد </t>
  </si>
  <si>
    <t xml:space="preserve">بانتظار توقيع العقد من المشتريات - افادة دعم المنطقة سيتم تخفيض سعر العقد </t>
  </si>
  <si>
    <t xml:space="preserve">بانتظار تحديد موقع جديد من البلدية حيث تم رفض القديم من RF </t>
  </si>
  <si>
    <t xml:space="preserve">تم تقديم ISR جديد بسعر اقل وبانتظار موافقة RF </t>
  </si>
  <si>
    <t xml:space="preserve">تحت التخطيط بالبلدية  بانتظار موافقتهم - يحتاج ما يقارب 3 اسابيع لاصدار العقد </t>
  </si>
  <si>
    <t xml:space="preserve">تحت التخطيط بالبلدية  بانتظار موافقتهم - يحتاج ما يقارب 2 اسبوع  لاصدار العقد </t>
  </si>
  <si>
    <t xml:space="preserve">بانتظار البلدية لتقديم موقع جديد حيث تم رفض الموقع المقترح من RF </t>
  </si>
  <si>
    <t xml:space="preserve">بانتظار اصدار العقد من حرس الحدود  </t>
  </si>
  <si>
    <t xml:space="preserve">RF not doable </t>
  </si>
  <si>
    <t xml:space="preserve">بانتظار اصدار العقد من نادي الابل - حسب افادة راشد العجمي يحتاج من اسبوعين الى شهر </t>
  </si>
  <si>
    <t xml:space="preserve">تم اصدار العقود </t>
  </si>
  <si>
    <t xml:space="preserve">تحت العقد - تحت التثمين </t>
  </si>
  <si>
    <t xml:space="preserve">no deed </t>
  </si>
  <si>
    <t xml:space="preserve">كل المنطقة تتبع للبلدية </t>
  </si>
  <si>
    <t xml:space="preserve">تم اصدار العقد من الامانة بسعر مرتفع  (60الف ) </t>
  </si>
  <si>
    <t xml:space="preserve">تم توقيع العقد المبدئي وبانتظار رفعها بالاي قيت لاصدار العقد </t>
  </si>
  <si>
    <t xml:space="preserve">بانتظار اصدار الرخصة - نحتاج صك الالكتروني من المالك </t>
  </si>
  <si>
    <t xml:space="preserve">بانتظار رد من وزارة الاسكان </t>
  </si>
  <si>
    <t xml:space="preserve">خرخير - انتظار العقد لدى المالية </t>
  </si>
  <si>
    <t xml:space="preserve">تم رفض الموقع المقترح من المالك وRF - وجاري تقديم ISR جديد </t>
  </si>
  <si>
    <t xml:space="preserve">RF رفض الموقع المقدم من القاعدة الجوية </t>
  </si>
  <si>
    <t xml:space="preserve">تم رفض تسليم الموقع من البلدية - تم عمل ISR جديد بانتظار موافقة RF </t>
  </si>
  <si>
    <t xml:space="preserve">تم الاتفاق مع المؤسسة العامة وتم عمل  اليوم ISR بانتظار موافقة RF </t>
  </si>
  <si>
    <t xml:space="preserve">بانتظار موافقة RF للمواقع الجديدة </t>
  </si>
  <si>
    <t xml:space="preserve">بانتظار ارسال موافقة للهيئة الملكية </t>
  </si>
  <si>
    <t xml:space="preserve">تم رفض المواقع المقترحة من الهيئة الملكية </t>
  </si>
  <si>
    <t xml:space="preserve">منطقة سكنية بانتظار موافقة البلدية على الرخصة </t>
  </si>
  <si>
    <t xml:space="preserve">يحتاج اعادة تفاوض مع الملاك </t>
  </si>
  <si>
    <t>بانتظار العقد من البحرية - (الموقع يحتاج موافقة الهيئة الملكية ورافضه تقديمها للبحرية )</t>
  </si>
  <si>
    <t xml:space="preserve">تم تقديم  خطاب رد لارامكو - بانتظار اصدار العقد من ارامكو </t>
  </si>
  <si>
    <t>تم رفض التاجير من مجمع الجود (سيتم اعادة التفاوض معهم او الحصول على رفض بخطاب رسمي )</t>
  </si>
  <si>
    <t xml:space="preserve">بانتظار توقيع العقد من المشتريات - وسيتم  ارسال ايميل بالملاحظات بالعقد لهيئة الطيران المدني </t>
  </si>
  <si>
    <t xml:space="preserve">تم احاله المعاملة من الاراضي الى ادارة الحدائق بالامانة </t>
  </si>
  <si>
    <t>بانتظار موافقة RF على موقع المستشفى FOC</t>
  </si>
  <si>
    <t>M. Ramadan</t>
  </si>
  <si>
    <t>25/07/2019 15:04:28</t>
  </si>
  <si>
    <t>SNR1011468</t>
  </si>
  <si>
    <t>SNR_U</t>
  </si>
  <si>
    <t>Najran Amanah</t>
  </si>
  <si>
    <t>FSSR Lat.</t>
  </si>
  <si>
    <t>FSSR Long.</t>
  </si>
  <si>
    <t>FE Site ID</t>
  </si>
  <si>
    <t>26.145229°</t>
  </si>
  <si>
    <t>43.597761°</t>
  </si>
  <si>
    <t>606-00-000</t>
  </si>
  <si>
    <t>25.706440°</t>
  </si>
  <si>
    <t>45.462950°</t>
  </si>
  <si>
    <t>686-45-000</t>
  </si>
  <si>
    <t>25.682370°</t>
  </si>
  <si>
    <t>45.452800°</t>
  </si>
  <si>
    <t>ZJLA999</t>
  </si>
  <si>
    <t>26.412720°</t>
  </si>
  <si>
    <t>43.924634°</t>
  </si>
  <si>
    <t>615-41-000</t>
  </si>
  <si>
    <t>26.309973°</t>
  </si>
  <si>
    <t>43.758174°</t>
  </si>
  <si>
    <t>ZBRA052</t>
  </si>
  <si>
    <t>26.364950°</t>
  </si>
  <si>
    <t>44.021920°</t>
  </si>
  <si>
    <t>26.087860°</t>
  </si>
  <si>
    <t>44.017506°</t>
  </si>
  <si>
    <t>ZUZA001</t>
  </si>
  <si>
    <t>26.100836°</t>
  </si>
  <si>
    <t>44.018894°</t>
  </si>
  <si>
    <t>ZUZA008</t>
  </si>
  <si>
    <t>25.831937°</t>
  </si>
  <si>
    <t>43.565736°</t>
  </si>
  <si>
    <t>25.624339°</t>
  </si>
  <si>
    <t>45.579970°</t>
  </si>
  <si>
    <t>686-00-000</t>
  </si>
  <si>
    <t>26.264030°</t>
  </si>
  <si>
    <t>44.810130°</t>
  </si>
  <si>
    <t>609-00-000</t>
  </si>
  <si>
    <t>26.307583°</t>
  </si>
  <si>
    <t>44.917548°</t>
  </si>
  <si>
    <t>ZAZA988</t>
  </si>
  <si>
    <t>26.320049°</t>
  </si>
  <si>
    <t>44.883150°</t>
  </si>
  <si>
    <t>25.972485°</t>
  </si>
  <si>
    <t>43.710975°</t>
  </si>
  <si>
    <t>ZBDA001</t>
  </si>
  <si>
    <t>26.168822°</t>
  </si>
  <si>
    <t>43.603444°</t>
  </si>
  <si>
    <t>611-14-000</t>
  </si>
  <si>
    <t>25.910141°</t>
  </si>
  <si>
    <t>45.352017°</t>
  </si>
  <si>
    <t>610-00-000</t>
  </si>
  <si>
    <t>25.905175°</t>
  </si>
  <si>
    <t>45.403365°</t>
  </si>
  <si>
    <t>ZMAA042</t>
  </si>
  <si>
    <t>25.924400°</t>
  </si>
  <si>
    <t>45.399370°</t>
  </si>
  <si>
    <t>ZMAA034</t>
  </si>
  <si>
    <t>25.922975°</t>
  </si>
  <si>
    <t>45.386924°</t>
  </si>
  <si>
    <t>26.080139°</t>
  </si>
  <si>
    <t>43.603929°</t>
  </si>
  <si>
    <t>612-00-000</t>
  </si>
  <si>
    <t>26.067015°</t>
  </si>
  <si>
    <t>43.536506°</t>
  </si>
  <si>
    <t>605-00-000</t>
  </si>
  <si>
    <t>26.054068°</t>
  </si>
  <si>
    <t>43.570580°</t>
  </si>
  <si>
    <t>25.649788°</t>
  </si>
  <si>
    <t>45.554983°</t>
  </si>
  <si>
    <t>FRB05</t>
  </si>
  <si>
    <t>26.319420°</t>
  </si>
  <si>
    <t>44.238820°</t>
  </si>
  <si>
    <t>FRB11</t>
  </si>
  <si>
    <t>25.254255°</t>
  </si>
  <si>
    <t>45.866773°</t>
  </si>
  <si>
    <t>686-21-000</t>
  </si>
  <si>
    <t>26.054354°</t>
  </si>
  <si>
    <t>43.784412°</t>
  </si>
  <si>
    <t>603-00-000</t>
  </si>
  <si>
    <t>26.157575°</t>
  </si>
  <si>
    <t>43.690266°</t>
  </si>
  <si>
    <t>26.291000°</t>
  </si>
  <si>
    <t>43.975710°</t>
  </si>
  <si>
    <t>26.310921°</t>
  </si>
  <si>
    <t>43.998153°</t>
  </si>
  <si>
    <t>30.960693°</t>
  </si>
  <si>
    <t>41.026979°</t>
  </si>
  <si>
    <t>ZRRA003</t>
  </si>
  <si>
    <t>ZTBA013</t>
  </si>
  <si>
    <t>28.39683°</t>
  </si>
  <si>
    <t>ZTBA004</t>
  </si>
  <si>
    <t>28.412933°</t>
  </si>
  <si>
    <t>36.448997°</t>
  </si>
  <si>
    <t>ZTBA012</t>
  </si>
  <si>
    <t>ZTBA005</t>
  </si>
  <si>
    <t>31.256036°</t>
  </si>
  <si>
    <t>37.431813°</t>
  </si>
  <si>
    <t>ZQUA994</t>
  </si>
  <si>
    <t>411-00-000</t>
  </si>
  <si>
    <t>31.330777°</t>
  </si>
  <si>
    <t>37.365896°</t>
  </si>
  <si>
    <t>484-00-000</t>
  </si>
  <si>
    <t>ZRRA005</t>
  </si>
  <si>
    <t>30.846601°</t>
  </si>
  <si>
    <t>41.18995°</t>
  </si>
  <si>
    <t>ZRRA978</t>
  </si>
  <si>
    <t>31.009525°</t>
  </si>
  <si>
    <t>41.08133°</t>
  </si>
  <si>
    <t>413-00-000</t>
  </si>
  <si>
    <t>29.942904°</t>
  </si>
  <si>
    <t>40.183968°</t>
  </si>
  <si>
    <t>ZSKA005</t>
  </si>
  <si>
    <t>ZTRA001</t>
  </si>
  <si>
    <t>407-00-000</t>
  </si>
  <si>
    <t>419-00-000</t>
  </si>
  <si>
    <t>ZND117</t>
  </si>
  <si>
    <t>ZND047</t>
  </si>
  <si>
    <t>329-00-000</t>
  </si>
  <si>
    <t>N</t>
  </si>
  <si>
    <t>ZHB003</t>
  </si>
  <si>
    <t>ZHB980</t>
  </si>
  <si>
    <t>ZHF205</t>
  </si>
  <si>
    <t>N/A</t>
  </si>
  <si>
    <t>ZHB005</t>
  </si>
  <si>
    <t>ZJB987</t>
  </si>
  <si>
    <t>ZBSA004</t>
  </si>
  <si>
    <t>ZNNA007</t>
  </si>
  <si>
    <t>MW2151</t>
  </si>
  <si>
    <t>ZNNA968</t>
  </si>
  <si>
    <t>ZBHA006</t>
  </si>
  <si>
    <t>712-31-000</t>
  </si>
  <si>
    <t>17.830115°</t>
  </si>
  <si>
    <t>44.036053°</t>
  </si>
  <si>
    <t>ZNN991</t>
  </si>
  <si>
    <t>ZABA965</t>
  </si>
  <si>
    <t>ZSRA001</t>
  </si>
  <si>
    <t>798-00-000</t>
  </si>
  <si>
    <t>718-00-000</t>
  </si>
  <si>
    <t>FC Date</t>
  </si>
  <si>
    <t>FC Week</t>
  </si>
  <si>
    <t>HOC Done</t>
  </si>
  <si>
    <t>Out</t>
  </si>
  <si>
    <t>W2-Dec</t>
  </si>
  <si>
    <t>SNR_V</t>
  </si>
  <si>
    <t>عبيد الشمري</t>
  </si>
  <si>
    <t>400M</t>
  </si>
  <si>
    <t>انتظار طباعة العقد من البلدية</t>
  </si>
  <si>
    <t>بانتظار العقود من البلدية</t>
  </si>
  <si>
    <t>15/10/2019 11:52:00</t>
  </si>
  <si>
    <t>SNR1012107</t>
  </si>
  <si>
    <t>16/10/2019 11:26:59</t>
  </si>
  <si>
    <t>SNR1012115</t>
  </si>
  <si>
    <t>15/10/2019 11:47:14</t>
  </si>
  <si>
    <t>SNR1012106</t>
  </si>
  <si>
    <t>تم تسليم الموقع بدون رخصة كما تم الاتفاق مع توال</t>
  </si>
  <si>
    <t>تم توقيع العقد من المشتريات وانتظار التوقيع من الأمانة</t>
  </si>
  <si>
    <t>شمرخ  - انتظار العقد منهم</t>
  </si>
  <si>
    <t>SNR_K</t>
  </si>
  <si>
    <t>Procurement Department Employee</t>
  </si>
  <si>
    <t>17/10/2019 09:29:19</t>
  </si>
  <si>
    <t>SNR1012128</t>
  </si>
  <si>
    <t>17/10/2019 14:57:02</t>
  </si>
  <si>
    <t>SNR1012142</t>
  </si>
  <si>
    <t>MW037</t>
  </si>
  <si>
    <t>trying to get access to Compound to found location</t>
  </si>
  <si>
    <t>21/10/2019 11:59:08</t>
  </si>
  <si>
    <t>SNR1012153</t>
  </si>
  <si>
    <t>ZTB385</t>
  </si>
  <si>
    <t>ZHF284</t>
  </si>
  <si>
    <t>Grand Total</t>
  </si>
  <si>
    <t>W1-Dec</t>
  </si>
  <si>
    <t>W3-Dec</t>
  </si>
  <si>
    <t>W4-Dec</t>
  </si>
  <si>
    <t>Count of Site ID</t>
  </si>
  <si>
    <t xml:space="preserve">بانتظار العقد من البلدية - يحتاج اسبوع </t>
  </si>
  <si>
    <t>تمت اضافته جديد تم مسح مبدئي -الموقع غير قابل للحيازة لا نستطيع استخراج رخصة</t>
  </si>
  <si>
    <t>(Multiple Items)</t>
  </si>
  <si>
    <t>To Remove as SAFE</t>
  </si>
  <si>
    <t>need JR if no more location in area</t>
  </si>
  <si>
    <t>try with RF for Candidate E Private with 60 M HT</t>
  </si>
  <si>
    <t>Fahad to provide Feedback</t>
  </si>
  <si>
    <t>Yousof to visit حرس الحدود بالرياض</t>
  </si>
  <si>
    <t>بانتظار توقيع العقد من المشتريات</t>
  </si>
  <si>
    <t>عقد الموقع المتواجد ينتهي ب 2020</t>
  </si>
  <si>
    <t>انتظار العقد من البلدية للعربة المتحركة</t>
  </si>
  <si>
    <t>23/10/2019 17:13:05</t>
  </si>
  <si>
    <t>SNR1012175</t>
  </si>
  <si>
    <t>SNR_M</t>
  </si>
  <si>
    <t>Z9C005</t>
  </si>
  <si>
    <t>Z90014</t>
  </si>
  <si>
    <t>715-13-000</t>
  </si>
  <si>
    <t>ZNNA985</t>
  </si>
  <si>
    <t>ZHAA021</t>
  </si>
  <si>
    <t>ZHAA009</t>
  </si>
  <si>
    <t>601-11-000</t>
  </si>
  <si>
    <t>ZHAA018</t>
  </si>
  <si>
    <t>ZHAA002</t>
  </si>
  <si>
    <t>Z43013</t>
  </si>
  <si>
    <t>تم المتابعه مع  سلطان الاحمري من المباحث العامة - انتظار الرد</t>
  </si>
  <si>
    <t>تم توقيع العقد - (تم تغيير مساحة الارض ويحتاج تعديل العقد ) - تم تحويل المعاملة الى ادارة التعديات وانتظار صدور امر الازالة, تم صدور خطاب رفض من البلدية , تم تقديم خيار آخر للRF</t>
  </si>
  <si>
    <t>تم تقديم خطاب رد  بانتظار الرد من ارامكو  - انتظار الرد من أرامكو</t>
  </si>
  <si>
    <t xml:space="preserve">تم توقيع العقد المبدئي وتم رفعها بالاي قيت لاصدار العقد </t>
  </si>
  <si>
    <t>RC- Jazan(Long process), arrangging meeting</t>
  </si>
  <si>
    <t xml:space="preserve">تم الاتفاق مع ال RF ، وتم رفعه على الاي جيت </t>
  </si>
  <si>
    <t>تم الاجتماع مع الامانة وتم الاتفاق لاصدار العقود خلال اسبوعين</t>
  </si>
  <si>
    <t>بانتظار اصدار العقد من الامانة</t>
  </si>
  <si>
    <t xml:space="preserve">تم رفع الاقرار المساحي وبانتظار العقد من البلدية </t>
  </si>
  <si>
    <t>بانتظار توقيع المالية على محضر التقدير -  واصدار العقد</t>
  </si>
  <si>
    <t>no deed, Searching for Private can issue FBP</t>
  </si>
  <si>
    <t>موقع جديد بانتظار ال RF</t>
  </si>
  <si>
    <t>Owner Type</t>
  </si>
  <si>
    <t>28/10/2019 11:08:02</t>
  </si>
  <si>
    <t>SNR1012221</t>
  </si>
  <si>
    <t>SNR_B</t>
  </si>
  <si>
    <t>RF Team Leader</t>
  </si>
  <si>
    <t>Contract submitted</t>
  </si>
  <si>
    <t>HOC submitted</t>
  </si>
  <si>
    <t>Invoice submitted</t>
  </si>
  <si>
    <t>yes</t>
  </si>
  <si>
    <t>Yes</t>
  </si>
  <si>
    <t>COW302</t>
  </si>
  <si>
    <t>COW304</t>
  </si>
  <si>
    <t>COW547</t>
  </si>
  <si>
    <t>COW636</t>
  </si>
  <si>
    <t>COW657</t>
  </si>
  <si>
    <t>CWN918</t>
  </si>
  <si>
    <t>CWS800</t>
  </si>
  <si>
    <t>ZDH010</t>
  </si>
  <si>
    <t>ZHF774</t>
  </si>
  <si>
    <t>ZHF871</t>
  </si>
  <si>
    <t>ZND743</t>
  </si>
  <si>
    <t>GF-Palm Tree</t>
  </si>
  <si>
    <t>26.400920</t>
  </si>
  <si>
    <t>49.886430</t>
  </si>
  <si>
    <t>25.343900</t>
  </si>
  <si>
    <t>49.595100</t>
  </si>
  <si>
    <t>25.455240</t>
  </si>
  <si>
    <t>49.517980</t>
  </si>
  <si>
    <t>26.377870</t>
  </si>
  <si>
    <t>50.187760</t>
  </si>
  <si>
    <t>25.932131</t>
  </si>
  <si>
    <t>49.662954</t>
  </si>
  <si>
    <t>26.410673</t>
  </si>
  <si>
    <t>50.026671</t>
  </si>
  <si>
    <t>26.356820</t>
  </si>
  <si>
    <t>50.179010</t>
  </si>
  <si>
    <t>28.385277</t>
  </si>
  <si>
    <t>45.997500</t>
  </si>
  <si>
    <t>28.275540</t>
  </si>
  <si>
    <t>45.948800</t>
  </si>
  <si>
    <t>24.110910</t>
  </si>
  <si>
    <t>49.208219</t>
  </si>
  <si>
    <t>25.407500</t>
  </si>
  <si>
    <t>49.468333</t>
  </si>
  <si>
    <t>25.461000</t>
  </si>
  <si>
    <t>49.562100</t>
  </si>
  <si>
    <t>25.341480</t>
  </si>
  <si>
    <t>49.723390</t>
  </si>
  <si>
    <t>25.830622</t>
  </si>
  <si>
    <t>50.132686</t>
  </si>
  <si>
    <t>26.055090</t>
  </si>
  <si>
    <t>43.784810</t>
  </si>
  <si>
    <t>26.341020</t>
  </si>
  <si>
    <t>44.039010</t>
  </si>
  <si>
    <t>26.291000</t>
  </si>
  <si>
    <t>43.975300</t>
  </si>
  <si>
    <t>27.372500</t>
  </si>
  <si>
    <t>35.659400</t>
  </si>
  <si>
    <t>29.273580</t>
  </si>
  <si>
    <t>34.940210</t>
  </si>
  <si>
    <t>27.501020</t>
  </si>
  <si>
    <t>41.674070</t>
  </si>
  <si>
    <t>26.863608</t>
  </si>
  <si>
    <t>49.454874</t>
  </si>
  <si>
    <t>26.332571</t>
  </si>
  <si>
    <t>50.165691</t>
  </si>
  <si>
    <t>27.559497</t>
  </si>
  <si>
    <t>47.710185</t>
  </si>
  <si>
    <t>17.386220</t>
  </si>
  <si>
    <t>42.379530</t>
  </si>
  <si>
    <t>16.920632</t>
  </si>
  <si>
    <t>42.549327</t>
  </si>
  <si>
    <t>28.432764</t>
  </si>
  <si>
    <t>36.575677</t>
  </si>
  <si>
    <t>28.123086</t>
  </si>
  <si>
    <t>45.672542</t>
  </si>
  <si>
    <t>26.902278</t>
  </si>
  <si>
    <t>49.485427</t>
  </si>
  <si>
    <t>26.472800</t>
  </si>
  <si>
    <t>50.029570</t>
  </si>
  <si>
    <t>16.975067</t>
  </si>
  <si>
    <t>42.556888</t>
  </si>
  <si>
    <t>19.815960</t>
  </si>
  <si>
    <t>42.615530</t>
  </si>
  <si>
    <t>27.600390</t>
  </si>
  <si>
    <t>46.310030</t>
  </si>
  <si>
    <t>24.582100</t>
  </si>
  <si>
    <t>47.988840</t>
  </si>
  <si>
    <t>26.422798</t>
  </si>
  <si>
    <t>49.977105</t>
  </si>
  <si>
    <t>26.369146</t>
  </si>
  <si>
    <t>43.959432</t>
  </si>
  <si>
    <t>27.115830</t>
  </si>
  <si>
    <t>49.286620</t>
  </si>
  <si>
    <t>27.355738</t>
  </si>
  <si>
    <t>49.219924</t>
  </si>
  <si>
    <t>28.402500</t>
  </si>
  <si>
    <t>45.938800</t>
  </si>
  <si>
    <t>27.474450</t>
  </si>
  <si>
    <t>49.194850</t>
  </si>
  <si>
    <t>27.537300</t>
  </si>
  <si>
    <t>49.117178</t>
  </si>
  <si>
    <t>27.122144</t>
  </si>
  <si>
    <t>49.551362</t>
  </si>
  <si>
    <t>25.475355</t>
  </si>
  <si>
    <t>49.510221</t>
  </si>
  <si>
    <t>31.757854</t>
  </si>
  <si>
    <t>39.014080</t>
  </si>
  <si>
    <t>27.466080</t>
  </si>
  <si>
    <t>48.625570</t>
  </si>
  <si>
    <t>26.342600</t>
  </si>
  <si>
    <t>50.134500</t>
  </si>
  <si>
    <t>26.487380</t>
  </si>
  <si>
    <t>50.120354</t>
  </si>
  <si>
    <t>22.510606</t>
  </si>
  <si>
    <t>53.952473</t>
  </si>
  <si>
    <t>16.755750</t>
  </si>
  <si>
    <t>43.125830</t>
  </si>
  <si>
    <t>17.711588</t>
  </si>
  <si>
    <t>42.215851</t>
  </si>
  <si>
    <t>28.438170</t>
  </si>
  <si>
    <t>45.954590</t>
  </si>
  <si>
    <t>26.953392</t>
  </si>
  <si>
    <t>49.351409</t>
  </si>
  <si>
    <t>26.396290</t>
  </si>
  <si>
    <t>50.142700</t>
  </si>
  <si>
    <t>28.790529</t>
  </si>
  <si>
    <t>36.447902</t>
  </si>
  <si>
    <t>31.374400</t>
  </si>
  <si>
    <t>37.298200</t>
  </si>
  <si>
    <t>26.313300</t>
  </si>
  <si>
    <t>50.226570</t>
  </si>
  <si>
    <t>25.630113</t>
  </si>
  <si>
    <t>46.818825</t>
  </si>
  <si>
    <t>28.453600</t>
  </si>
  <si>
    <t>46.023570</t>
  </si>
  <si>
    <t>26.367213</t>
  </si>
  <si>
    <t>50.137514</t>
  </si>
  <si>
    <t xml:space="preserve">ملاحظات المشتريات </t>
  </si>
  <si>
    <t xml:space="preserve">Remark </t>
  </si>
  <si>
    <t>محضر استلام وفاتورة سداد</t>
  </si>
  <si>
    <t xml:space="preserve">يحتاج تعديل الفاتورة </t>
  </si>
  <si>
    <t xml:space="preserve">لا يوجد فترة سماح بالعقد </t>
  </si>
  <si>
    <t>محضر استلام</t>
  </si>
  <si>
    <t xml:space="preserve">تم تقديم المحضر </t>
  </si>
  <si>
    <t>محضر استلام وفاتورة سداد لم يخصم منها فترة السماح</t>
  </si>
  <si>
    <t xml:space="preserve">يحتاج محضر وخصم الفاتورة </t>
  </si>
  <si>
    <t>محضر الاستلام</t>
  </si>
  <si>
    <t>29/10/2019 13:10:52</t>
  </si>
  <si>
    <t>SNR1012246</t>
  </si>
  <si>
    <t>MOI</t>
  </si>
  <si>
    <t>RC JAZAN</t>
  </si>
  <si>
    <t>Uni.</t>
  </si>
  <si>
    <t>Technical College</t>
  </si>
  <si>
    <t>RC Jubail</t>
  </si>
  <si>
    <t>Airport</t>
  </si>
  <si>
    <t>MO Health</t>
  </si>
  <si>
    <t>Gov Name</t>
  </si>
  <si>
    <t>Row Labels</t>
  </si>
  <si>
    <t>(blank)</t>
  </si>
  <si>
    <t>تم زيارة الموقع من قبل لجنة الزراعة وتم تحويل المعاملة للتقدير من المالية ، تحتاج اسبوعين</t>
  </si>
  <si>
    <t>FBP</t>
  </si>
  <si>
    <t>29/10/2019 17:17:58</t>
  </si>
  <si>
    <t>SNR1012256</t>
  </si>
  <si>
    <t>29/10/2019 17:21:41</t>
  </si>
  <si>
    <t>SNR1012257</t>
  </si>
  <si>
    <t>02/10/2019 10:10:03</t>
  </si>
  <si>
    <t>SNR1011988</t>
  </si>
  <si>
    <t>29/10/2019 17:13:39</t>
  </si>
  <si>
    <t>SNR1012255</t>
  </si>
  <si>
    <t>29/10/2019 17:26:16</t>
  </si>
  <si>
    <t>SNR1012258</t>
  </si>
  <si>
    <t>29/10/2019 17:31:10</t>
  </si>
  <si>
    <t>SNR1012259</t>
  </si>
  <si>
    <t>Al Ahsa Amanah</t>
  </si>
  <si>
    <t>Total Scope</t>
  </si>
  <si>
    <t>Not in Scope</t>
  </si>
  <si>
    <t>Gov.</t>
  </si>
  <si>
    <t>Above BM</t>
  </si>
  <si>
    <t>Within BM</t>
  </si>
  <si>
    <t>Under contract issuance</t>
  </si>
  <si>
    <t>BP Sites</t>
  </si>
  <si>
    <t>Handed Over</t>
  </si>
  <si>
    <t>BP Submitted</t>
  </si>
  <si>
    <t xml:space="preserve">Under Contract Stage </t>
  </si>
  <si>
    <t>Contract issued under TAWAL signature</t>
  </si>
  <si>
    <t>Contract Issued Under TAWAL Signature</t>
  </si>
  <si>
    <t xml:space="preserve">BP not submitted </t>
  </si>
  <si>
    <t>FBP Submitted</t>
  </si>
  <si>
    <t>Not HO</t>
  </si>
  <si>
    <t>Nov-Wk1</t>
  </si>
  <si>
    <t>Nov-Wk2</t>
  </si>
  <si>
    <t>Nov-Wk3</t>
  </si>
  <si>
    <t>Nov-Wk4</t>
  </si>
  <si>
    <t>Dec-Wk1</t>
  </si>
  <si>
    <t>Dec-Wk2</t>
  </si>
  <si>
    <t>Dec-Wk3</t>
  </si>
  <si>
    <t>Dec-Wk4</t>
  </si>
  <si>
    <t>Nov / Dec Plan</t>
  </si>
  <si>
    <t>Baladiyah</t>
  </si>
  <si>
    <t>SNR1012321</t>
  </si>
  <si>
    <t>712-11-000</t>
  </si>
  <si>
    <t>45M</t>
  </si>
  <si>
    <t>ZJZA017</t>
  </si>
  <si>
    <t>ZJZA001</t>
  </si>
  <si>
    <t>707-00-000</t>
  </si>
  <si>
    <t>SNR_L</t>
  </si>
  <si>
    <t>Real Estate Evaluator</t>
  </si>
  <si>
    <t>05/11/2019 15:26:35</t>
  </si>
  <si>
    <t>SNR1012315</t>
  </si>
  <si>
    <t>10/11/2019 16:44:33</t>
  </si>
  <si>
    <t>SNR1012328</t>
  </si>
  <si>
    <t>07/08/2019 17:58:12</t>
  </si>
  <si>
    <t>SNR1011616</t>
  </si>
  <si>
    <t>10/11/2019 17:33:29</t>
  </si>
  <si>
    <t>SNR1012330</t>
  </si>
  <si>
    <t>07/11/2019 12:23:41</t>
  </si>
  <si>
    <t>10/11/2019 16:53:35</t>
  </si>
  <si>
    <t>SNR1012329</t>
  </si>
  <si>
    <t>New Location received from MODON, under RF to check</t>
  </si>
  <si>
    <t>Count of HO Submission date</t>
  </si>
  <si>
    <t>Owner type</t>
  </si>
  <si>
    <t xml:space="preserve">Ahmed Bin Abdullah Al Kafari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</si>
</sst>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[$-1009]d/mmm/yy;@"/>
    <numFmt numFmtId="165" formatCode="[$-409]mmm\-yy;@"/>
    <numFmt numFmtId="166" formatCode="#,##0.00000"/>
    <numFmt numFmtId="167" formatCode="0.000000"/>
    <numFmt numFmtId="168" formatCode="#,##0.000000"/>
    <numFmt numFmtId="169" formatCode="0.00000"/>
  </numFmts>
  <fonts count="43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name val="宋体"/>
      <charset val="134"/>
    </font>
    <font>
      <sz val="12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4"/>
      <name val="Arial"/>
      <family val="2"/>
    </font>
    <font>
      <b/>
      <sz val="14"/>
      <color rgb="FFFFFFFF"/>
      <name val="Tahoma"/>
      <family val="2"/>
    </font>
    <font>
      <b/>
      <sz val="14"/>
      <color rgb="FF000000"/>
      <name val="Tahoma"/>
      <family val="2"/>
    </font>
    <font>
      <sz val="14"/>
      <color rgb="FF000000"/>
      <name val="Tahoma"/>
      <family val="2"/>
    </font>
    <font>
      <sz val="14"/>
      <color theme="0"/>
      <name val="Arial"/>
      <family val="2"/>
    </font>
    <font>
      <sz val="14"/>
      <color rgb="FFFFFFFF"/>
      <name val="Tahoma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Times New Roman"/>
      <family val="1"/>
    </font>
    <font>
      <b/>
      <sz val="11"/>
      <color rgb="FFFFFFFF"/>
      <name val="Calibri"/>
      <family val="2"/>
    </font>
    <font>
      <b/>
      <sz val="14"/>
      <name val="Tahoma"/>
      <family val="2"/>
    </font>
    <font>
      <sz val="14"/>
      <name val="Tahoma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b/>
      <sz val="14"/>
      <name val="Arial"/>
      <family val="2"/>
    </font>
    <font>
      <b/>
      <sz val="10"/>
      <color rgb="FFFFFFFF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0"/>
      <color rgb="FFFFFFFF"/>
      <name val="Tahoma"/>
      <family val="2"/>
    </font>
    <font>
      <b/>
      <sz val="9"/>
      <color theme="0"/>
      <name val="Calibri"/>
      <family val="2"/>
      <scheme val="minor"/>
    </font>
    <font>
      <b/>
      <sz val="8"/>
      <color rgb="FFFFFFFF"/>
      <name val="Tahoma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0"/>
      <color rgb="FFFFFFFF"/>
      <name val="Calibri"/>
      <family val="2"/>
    </font>
    <font>
      <b/>
      <sz val="11"/>
      <color rgb="FF000000"/>
      <name val="Times New Roman"/>
      <family val="1"/>
    </font>
    <font>
      <sz val="14"/>
      <color theme="0"/>
      <name val="Times New Roman"/>
      <family val="1"/>
    </font>
    <font>
      <sz val="14"/>
      <color rgb="FFFF0000"/>
      <name val="Arial"/>
      <family val="2"/>
    </font>
    <font>
      <sz val="10"/>
      <color theme="1"/>
      <name val="Calibri"/>
      <family val="2"/>
      <scheme val="minor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sz val="10"/>
      <color theme="1"/>
      <name val="Times New Roman"/>
      <family val="1"/>
    </font>
    <font>
      <b/>
      <sz val="9"/>
      <color rgb="FF000000"/>
      <name val="Tahoma"/>
      <family val="2"/>
    </font>
    <font>
      <b/>
      <sz val="10"/>
      <color rgb="FF000000"/>
      <name val="Times New Roman"/>
      <family val="1"/>
    </font>
    <font>
      <b/>
      <sz val="9"/>
      <color theme="0"/>
      <name val="Tahoma"/>
      <family val="2"/>
    </font>
  </fonts>
  <fills count="2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305496"/>
        <bgColor indexed="64"/>
      </patternFill>
    </fill>
    <fill>
      <patternFill patternType="solid">
        <fgColor rgb="FF44546A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D9D9D9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medium">
        <color rgb="FF808080"/>
      </left>
      <right/>
      <top style="medium">
        <color rgb="FF808080"/>
      </top>
      <bottom style="medium">
        <color rgb="FF808080"/>
      </bottom>
      <diagonal/>
    </border>
    <border>
      <left/>
      <right/>
      <top style="medium">
        <color rgb="FF808080"/>
      </top>
      <bottom style="medium">
        <color rgb="FF808080"/>
      </bottom>
      <diagonal/>
    </border>
    <border>
      <left/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/>
      <diagonal/>
    </border>
    <border>
      <left style="medium">
        <color rgb="FF808080"/>
      </left>
      <right style="medium">
        <color rgb="FF808080"/>
      </right>
      <top/>
      <bottom style="medium">
        <color rgb="FF808080"/>
      </bottom>
      <diagonal/>
    </border>
    <border>
      <left style="medium">
        <color rgb="FF808080"/>
      </left>
      <right style="medium">
        <color rgb="FF80808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808080"/>
      </bottom>
      <diagonal/>
    </border>
    <border>
      <left style="medium">
        <color rgb="FFA6A6A6"/>
      </left>
      <right/>
      <top/>
      <bottom style="medium">
        <color rgb="FFA6A6A6"/>
      </bottom>
      <diagonal/>
    </border>
    <border>
      <left/>
      <right/>
      <top/>
      <bottom style="medium">
        <color rgb="FFA6A6A6"/>
      </bottom>
      <diagonal/>
    </border>
    <border>
      <left style="medium">
        <color rgb="FFA6A6A6"/>
      </left>
      <right style="medium">
        <color rgb="FFA6A6A6"/>
      </right>
      <top style="medium">
        <color rgb="FFA6A6A6"/>
      </top>
      <bottom/>
      <diagonal/>
    </border>
    <border>
      <left style="medium">
        <color rgb="FFA6A6A6"/>
      </left>
      <right/>
      <top style="medium">
        <color rgb="FFA6A6A6"/>
      </top>
      <bottom style="medium">
        <color rgb="FFA6A6A6"/>
      </bottom>
      <diagonal/>
    </border>
    <border>
      <left/>
      <right/>
      <top style="medium">
        <color rgb="FFA6A6A6"/>
      </top>
      <bottom style="medium">
        <color rgb="FFA6A6A6"/>
      </bottom>
      <diagonal/>
    </border>
    <border>
      <left style="medium">
        <color rgb="FFA6A6A6"/>
      </left>
      <right style="medium">
        <color rgb="FFA6A6A6"/>
      </right>
      <top/>
      <bottom style="medium">
        <color rgb="FFA6A6A6"/>
      </bottom>
      <diagonal/>
    </border>
    <border>
      <left/>
      <right style="medium">
        <color rgb="FFA6A6A6"/>
      </right>
      <top/>
      <bottom style="medium">
        <color rgb="FFA6A6A6"/>
      </bottom>
      <diagonal/>
    </border>
    <border>
      <left/>
      <right/>
      <top style="medium">
        <color rgb="FF808080"/>
      </top>
      <bottom/>
      <diagonal/>
    </border>
    <border>
      <left style="medium">
        <color rgb="FF808080"/>
      </left>
      <right/>
      <top style="medium">
        <color rgb="FF808080"/>
      </top>
      <bottom/>
      <diagonal/>
    </border>
    <border>
      <left style="medium">
        <color rgb="FF808080"/>
      </left>
      <right/>
      <top/>
      <bottom style="medium">
        <color rgb="FF808080"/>
      </bottom>
      <diagonal/>
    </border>
    <border>
      <left/>
      <right style="medium">
        <color rgb="FF808080"/>
      </right>
      <top style="medium">
        <color rgb="FF808080"/>
      </top>
      <bottom/>
      <diagonal/>
    </border>
    <border>
      <left/>
      <right style="medium">
        <color rgb="FF808080"/>
      </right>
      <top/>
      <bottom style="medium">
        <color rgb="FF808080"/>
      </bottom>
      <diagonal/>
    </border>
    <border>
      <left/>
      <right style="medium">
        <color rgb="FFA6A6A6"/>
      </right>
      <top style="medium">
        <color rgb="FFA6A6A6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A6A6A6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A6A6A6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808080"/>
      </top>
      <bottom style="medium">
        <color rgb="FF80808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theme="0" tint="-0.499984740745262"/>
      </left>
      <right/>
      <top/>
      <bottom style="medium">
        <color rgb="FFA6A6A6"/>
      </bottom>
      <diagonal/>
    </border>
    <border>
      <left/>
      <right style="medium">
        <color theme="0" tint="-0.499984740745262"/>
      </right>
      <top/>
      <bottom style="medium">
        <color rgb="FFA6A6A6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1">
    <xf numFmtId="0" fontId="0" fillId="0" borderId="0"/>
    <xf numFmtId="0" fontId="2" fillId="0" borderId="0">
      <alignment vertical="center"/>
    </xf>
    <xf numFmtId="0" fontId="4" fillId="0" borderId="0"/>
    <xf numFmtId="0" fontId="5" fillId="0" borderId="0"/>
    <xf numFmtId="0" fontId="7" fillId="0" borderId="0"/>
    <xf numFmtId="0" fontId="2" fillId="0" borderId="0">
      <alignment vertical="center"/>
    </xf>
    <xf numFmtId="165" fontId="6" fillId="0" borderId="0"/>
    <xf numFmtId="0" fontId="6" fillId="0" borderId="0"/>
    <xf numFmtId="165" fontId="6" fillId="0" borderId="0"/>
    <xf numFmtId="0" fontId="14" fillId="0" borderId="0" applyNumberFormat="0" applyFill="0" applyBorder="0" applyAlignment="0" applyProtection="0"/>
    <xf numFmtId="0" fontId="6" fillId="0" borderId="0"/>
  </cellStyleXfs>
  <cellXfs count="255">
    <xf numFmtId="0" fontId="0" fillId="0" borderId="0" xfId="0"/>
    <xf numFmtId="0" fontId="8" fillId="0" borderId="0" xfId="1" applyFont="1">
      <alignment vertical="center"/>
    </xf>
    <xf numFmtId="0" fontId="9" fillId="6" borderId="3" xfId="0" applyFont="1" applyFill="1" applyBorder="1" applyAlignment="1">
      <alignment horizontal="center" vertical="center" wrapText="1" readingOrder="1"/>
    </xf>
    <xf numFmtId="0" fontId="9" fillId="7" borderId="3" xfId="0" applyFont="1" applyFill="1" applyBorder="1" applyAlignment="1">
      <alignment horizontal="center" vertical="center" wrapText="1" readingOrder="1"/>
    </xf>
    <xf numFmtId="0" fontId="10" fillId="8" borderId="3" xfId="0" applyFont="1" applyFill="1" applyBorder="1" applyAlignment="1">
      <alignment horizontal="left" vertical="center" wrapText="1" readingOrder="1"/>
    </xf>
    <xf numFmtId="0" fontId="10" fillId="8" borderId="3" xfId="0" applyFont="1" applyFill="1" applyBorder="1" applyAlignment="1">
      <alignment horizontal="center" vertical="center" wrapText="1" readingOrder="1"/>
    </xf>
    <xf numFmtId="0" fontId="11" fillId="8" borderId="3" xfId="0" applyFont="1" applyFill="1" applyBorder="1" applyAlignment="1">
      <alignment horizontal="center" vertical="center" wrapText="1" readingOrder="1"/>
    </xf>
    <xf numFmtId="0" fontId="11" fillId="0" borderId="3" xfId="0" applyFont="1" applyBorder="1" applyAlignment="1">
      <alignment horizontal="left" vertical="center" wrapText="1" readingOrder="1"/>
    </xf>
    <xf numFmtId="0" fontId="11" fillId="0" borderId="3" xfId="0" applyFont="1" applyBorder="1" applyAlignment="1">
      <alignment horizontal="center" vertical="center" wrapText="1" readingOrder="1"/>
    </xf>
    <xf numFmtId="0" fontId="11" fillId="0" borderId="7" xfId="0" applyFont="1" applyBorder="1" applyAlignment="1">
      <alignment horizontal="left" vertical="center" wrapText="1" readingOrder="1"/>
    </xf>
    <xf numFmtId="0" fontId="10" fillId="0" borderId="7" xfId="0" applyFont="1" applyBorder="1" applyAlignment="1">
      <alignment horizontal="center" vertical="center" wrapText="1" readingOrder="1"/>
    </xf>
    <xf numFmtId="0" fontId="10" fillId="10" borderId="3" xfId="0" applyFont="1" applyFill="1" applyBorder="1" applyAlignment="1">
      <alignment horizontal="left" vertical="center" wrapText="1" readingOrder="1"/>
    </xf>
    <xf numFmtId="0" fontId="10" fillId="10" borderId="3" xfId="0" applyFont="1" applyFill="1" applyBorder="1" applyAlignment="1">
      <alignment horizontal="center" vertical="center" wrapText="1" readingOrder="1"/>
    </xf>
    <xf numFmtId="0" fontId="11" fillId="10" borderId="3" xfId="0" applyFont="1" applyFill="1" applyBorder="1" applyAlignment="1">
      <alignment horizontal="center" vertical="center" wrapText="1" readingOrder="1"/>
    </xf>
    <xf numFmtId="0" fontId="12" fillId="0" borderId="0" xfId="1" applyFont="1">
      <alignment vertical="center"/>
    </xf>
    <xf numFmtId="0" fontId="8" fillId="0" borderId="3" xfId="0" applyFont="1" applyBorder="1" applyAlignment="1">
      <alignment horizontal="center" vertical="center" wrapText="1"/>
    </xf>
    <xf numFmtId="0" fontId="8" fillId="9" borderId="3" xfId="0" applyFont="1" applyFill="1" applyBorder="1" applyAlignment="1">
      <alignment horizontal="center" vertical="center" wrapText="1"/>
    </xf>
    <xf numFmtId="0" fontId="9" fillId="11" borderId="3" xfId="0" applyFont="1" applyFill="1" applyBorder="1" applyAlignment="1">
      <alignment horizontal="left" vertical="center" wrapText="1" readingOrder="1"/>
    </xf>
    <xf numFmtId="0" fontId="9" fillId="11" borderId="3" xfId="0" applyFont="1" applyFill="1" applyBorder="1" applyAlignment="1">
      <alignment horizontal="center" vertical="center" wrapText="1" readingOrder="1"/>
    </xf>
    <xf numFmtId="0" fontId="13" fillId="11" borderId="3" xfId="0" applyFont="1" applyFill="1" applyBorder="1" applyAlignment="1">
      <alignment horizontal="center" vertical="center" wrapText="1" readingOrder="1"/>
    </xf>
    <xf numFmtId="0" fontId="11" fillId="3" borderId="3" xfId="0" applyFont="1" applyFill="1" applyBorder="1" applyAlignment="1">
      <alignment horizontal="center" vertical="center" wrapText="1" readingOrder="1"/>
    </xf>
    <xf numFmtId="0" fontId="9" fillId="12" borderId="3" xfId="0" applyFont="1" applyFill="1" applyBorder="1" applyAlignment="1">
      <alignment horizontal="left" vertical="center" wrapText="1" readingOrder="1"/>
    </xf>
    <xf numFmtId="0" fontId="13" fillId="12" borderId="3" xfId="0" applyFont="1" applyFill="1" applyBorder="1" applyAlignment="1">
      <alignment horizontal="center" vertical="center" wrapText="1" readingOrder="1"/>
    </xf>
    <xf numFmtId="0" fontId="3" fillId="0" borderId="0" xfId="5" applyFont="1">
      <alignment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 readingOrder="2"/>
    </xf>
    <xf numFmtId="0" fontId="5" fillId="0" borderId="2" xfId="0" applyFont="1" applyBorder="1" applyAlignment="1">
      <alignment horizontal="center" vertical="center"/>
    </xf>
    <xf numFmtId="0" fontId="14" fillId="0" borderId="2" xfId="9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5" fillId="4" borderId="10" xfId="0" applyFont="1" applyFill="1" applyBorder="1" applyAlignment="1">
      <alignment horizontal="center" vertical="center" readingOrder="2"/>
    </xf>
    <xf numFmtId="0" fontId="15" fillId="4" borderId="12" xfId="0" applyFont="1" applyFill="1" applyBorder="1" applyAlignment="1">
      <alignment horizontal="center" vertical="center" readingOrder="2"/>
    </xf>
    <xf numFmtId="0" fontId="5" fillId="4" borderId="2" xfId="0" applyFont="1" applyFill="1" applyBorder="1" applyAlignment="1">
      <alignment horizontal="center" vertical="center"/>
    </xf>
    <xf numFmtId="0" fontId="16" fillId="13" borderId="10" xfId="0" applyFont="1" applyFill="1" applyBorder="1" applyAlignment="1">
      <alignment horizontal="center" vertical="center" wrapText="1"/>
    </xf>
    <xf numFmtId="0" fontId="16" fillId="13" borderId="11" xfId="0" applyFont="1" applyFill="1" applyBorder="1" applyAlignment="1">
      <alignment horizontal="center" vertical="center" wrapText="1"/>
    </xf>
    <xf numFmtId="0" fontId="16" fillId="9" borderId="1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/>
    </xf>
    <xf numFmtId="0" fontId="5" fillId="14" borderId="2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left" vertical="center" wrapText="1" readingOrder="1"/>
    </xf>
    <xf numFmtId="0" fontId="11" fillId="0" borderId="7" xfId="0" applyFont="1" applyBorder="1" applyAlignment="1">
      <alignment horizontal="center" vertical="center" wrapText="1" readingOrder="1"/>
    </xf>
    <xf numFmtId="0" fontId="11" fillId="0" borderId="9" xfId="0" applyFont="1" applyBorder="1" applyAlignment="1">
      <alignment horizontal="center" vertical="center" wrapText="1" readingOrder="1"/>
    </xf>
    <xf numFmtId="0" fontId="11" fillId="0" borderId="8" xfId="0" applyFont="1" applyBorder="1" applyAlignment="1">
      <alignment horizontal="center" vertical="center" wrapText="1" readingOrder="1"/>
    </xf>
    <xf numFmtId="0" fontId="8" fillId="9" borderId="7" xfId="0" applyFont="1" applyFill="1" applyBorder="1" applyAlignment="1">
      <alignment horizontal="center" vertical="center" wrapText="1"/>
    </xf>
    <xf numFmtId="0" fontId="9" fillId="6" borderId="8" xfId="0" applyFont="1" applyFill="1" applyBorder="1" applyAlignment="1">
      <alignment horizontal="center" vertical="center" wrapText="1" readingOrder="1"/>
    </xf>
    <xf numFmtId="0" fontId="9" fillId="6" borderId="5" xfId="0" applyFont="1" applyFill="1" applyBorder="1" applyAlignment="1">
      <alignment horizontal="center" vertical="center" wrapText="1" readingOrder="1"/>
    </xf>
    <xf numFmtId="0" fontId="9" fillId="6" borderId="13" xfId="0" applyFont="1" applyFill="1" applyBorder="1" applyAlignment="1">
      <alignment horizontal="center" vertical="center" wrapText="1" readingOrder="1"/>
    </xf>
    <xf numFmtId="0" fontId="10" fillId="8" borderId="8" xfId="0" applyFont="1" applyFill="1" applyBorder="1" applyAlignment="1">
      <alignment horizontal="left" vertical="center" wrapText="1" readingOrder="1"/>
    </xf>
    <xf numFmtId="0" fontId="10" fillId="10" borderId="8" xfId="0" applyFont="1" applyFill="1" applyBorder="1" applyAlignment="1">
      <alignment horizontal="left" vertical="center" wrapText="1" readingOrder="1"/>
    </xf>
    <xf numFmtId="0" fontId="9" fillId="11" borderId="8" xfId="0" applyFont="1" applyFill="1" applyBorder="1" applyAlignment="1">
      <alignment horizontal="left" vertical="center" wrapText="1" readingOrder="1"/>
    </xf>
    <xf numFmtId="0" fontId="9" fillId="12" borderId="8" xfId="0" applyFont="1" applyFill="1" applyBorder="1" applyAlignment="1">
      <alignment horizontal="left" vertical="center" wrapText="1" readingOrder="1"/>
    </xf>
    <xf numFmtId="0" fontId="3" fillId="0" borderId="0" xfId="5" applyFont="1" applyFill="1" applyBorder="1">
      <alignment vertical="center"/>
    </xf>
    <xf numFmtId="0" fontId="17" fillId="0" borderId="1" xfId="0" applyFont="1" applyFill="1" applyBorder="1" applyAlignment="1">
      <alignment horizontal="center" vertical="center" wrapText="1" readingOrder="1"/>
    </xf>
    <xf numFmtId="0" fontId="17" fillId="0" borderId="1" xfId="0" applyFont="1" applyFill="1" applyBorder="1" applyAlignment="1">
      <alignment horizontal="left" vertical="center" wrapText="1" readingOrder="1"/>
    </xf>
    <xf numFmtId="0" fontId="18" fillId="0" borderId="1" xfId="0" applyFont="1" applyFill="1" applyBorder="1" applyAlignment="1">
      <alignment horizontal="center" vertical="center" wrapText="1" readingOrder="1"/>
    </xf>
    <xf numFmtId="0" fontId="3" fillId="0" borderId="1" xfId="5" applyFont="1" applyBorder="1">
      <alignment vertical="center"/>
    </xf>
    <xf numFmtId="0" fontId="17" fillId="2" borderId="1" xfId="0" applyFont="1" applyFill="1" applyBorder="1" applyAlignment="1">
      <alignment horizontal="left" vertical="center" wrapText="1" readingOrder="1"/>
    </xf>
    <xf numFmtId="0" fontId="18" fillId="2" borderId="1" xfId="0" applyFont="1" applyFill="1" applyBorder="1" applyAlignment="1">
      <alignment horizontal="left" vertical="center" wrapText="1" readingOrder="1"/>
    </xf>
    <xf numFmtId="0" fontId="17" fillId="2" borderId="1" xfId="0" applyFont="1" applyFill="1" applyBorder="1" applyAlignment="1">
      <alignment horizontal="center" vertical="center" wrapText="1" readingOrder="1"/>
    </xf>
    <xf numFmtId="0" fontId="17" fillId="8" borderId="1" xfId="0" applyFont="1" applyFill="1" applyBorder="1" applyAlignment="1">
      <alignment horizontal="left" vertical="center" wrapText="1" readingOrder="1"/>
    </xf>
    <xf numFmtId="0" fontId="18" fillId="0" borderId="1" xfId="0" applyFont="1" applyBorder="1" applyAlignment="1">
      <alignment horizontal="center" vertical="center" wrapText="1" readingOrder="1"/>
    </xf>
    <xf numFmtId="0" fontId="17" fillId="10" borderId="1" xfId="0" applyFont="1" applyFill="1" applyBorder="1" applyAlignment="1">
      <alignment horizontal="left" vertical="center" wrapText="1" readingOrder="1"/>
    </xf>
    <xf numFmtId="0" fontId="17" fillId="11" borderId="1" xfId="0" applyFont="1" applyFill="1" applyBorder="1" applyAlignment="1">
      <alignment horizontal="left" vertical="center" wrapText="1" readingOrder="1"/>
    </xf>
    <xf numFmtId="0" fontId="17" fillId="12" borderId="1" xfId="0" applyFont="1" applyFill="1" applyBorder="1" applyAlignment="1">
      <alignment horizontal="left" vertical="center" wrapText="1" readingOrder="1"/>
    </xf>
    <xf numFmtId="0" fontId="19" fillId="3" borderId="1" xfId="0" applyFont="1" applyFill="1" applyBorder="1" applyAlignment="1">
      <alignment horizontal="center" vertical="center" wrapText="1"/>
    </xf>
    <xf numFmtId="0" fontId="19" fillId="3" borderId="0" xfId="0" applyFont="1" applyFill="1" applyAlignment="1">
      <alignment horizontal="center" vertical="center"/>
    </xf>
    <xf numFmtId="0" fontId="19" fillId="2" borderId="1" xfId="0" applyFont="1" applyFill="1" applyBorder="1" applyAlignment="1">
      <alignment horizontal="center" vertical="center" wrapText="1"/>
    </xf>
    <xf numFmtId="0" fontId="20" fillId="0" borderId="1" xfId="0" applyFont="1" applyFill="1" applyBorder="1" applyAlignment="1">
      <alignment horizontal="center" vertical="center"/>
    </xf>
    <xf numFmtId="164" fontId="20" fillId="0" borderId="1" xfId="0" applyNumberFormat="1" applyFont="1" applyFill="1" applyBorder="1" applyAlignment="1">
      <alignment horizontal="center" vertical="center"/>
    </xf>
    <xf numFmtId="15" fontId="20" fillId="0" borderId="1" xfId="0" applyNumberFormat="1" applyFont="1" applyFill="1" applyBorder="1" applyAlignment="1">
      <alignment horizontal="center" vertical="center"/>
    </xf>
    <xf numFmtId="14" fontId="20" fillId="0" borderId="1" xfId="0" applyNumberFormat="1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 wrapText="1"/>
    </xf>
    <xf numFmtId="0" fontId="22" fillId="6" borderId="20" xfId="0" applyFont="1" applyFill="1" applyBorder="1" applyAlignment="1">
      <alignment horizontal="center" vertical="center"/>
    </xf>
    <xf numFmtId="0" fontId="23" fillId="8" borderId="14" xfId="0" applyFont="1" applyFill="1" applyBorder="1" applyAlignment="1">
      <alignment vertical="center"/>
    </xf>
    <xf numFmtId="0" fontId="23" fillId="8" borderId="15" xfId="0" applyFont="1" applyFill="1" applyBorder="1" applyAlignment="1">
      <alignment vertical="center"/>
    </xf>
    <xf numFmtId="0" fontId="24" fillId="8" borderId="20" xfId="0" applyFont="1" applyFill="1" applyBorder="1" applyAlignment="1">
      <alignment horizontal="center" vertical="center"/>
    </xf>
    <xf numFmtId="0" fontId="24" fillId="0" borderId="20" xfId="0" applyFont="1" applyBorder="1" applyAlignment="1">
      <alignment horizontal="center" vertical="center"/>
    </xf>
    <xf numFmtId="0" fontId="23" fillId="10" borderId="14" xfId="0" applyFont="1" applyFill="1" applyBorder="1" applyAlignment="1">
      <alignment vertical="center"/>
    </xf>
    <xf numFmtId="0" fontId="23" fillId="10" borderId="15" xfId="0" applyFont="1" applyFill="1" applyBorder="1" applyAlignment="1">
      <alignment vertical="center"/>
    </xf>
    <xf numFmtId="0" fontId="24" fillId="10" borderId="20" xfId="0" applyFont="1" applyFill="1" applyBorder="1" applyAlignment="1">
      <alignment horizontal="center" vertical="center"/>
    </xf>
    <xf numFmtId="0" fontId="22" fillId="11" borderId="14" xfId="0" applyFont="1" applyFill="1" applyBorder="1" applyAlignment="1">
      <alignment vertical="center"/>
    </xf>
    <xf numFmtId="0" fontId="22" fillId="11" borderId="15" xfId="0" applyFont="1" applyFill="1" applyBorder="1" applyAlignment="1">
      <alignment vertical="center"/>
    </xf>
    <xf numFmtId="0" fontId="25" fillId="11" borderId="20" xfId="0" applyFont="1" applyFill="1" applyBorder="1" applyAlignment="1">
      <alignment horizontal="center" vertical="center"/>
    </xf>
    <xf numFmtId="0" fontId="22" fillId="12" borderId="14" xfId="0" applyFont="1" applyFill="1" applyBorder="1" applyAlignment="1">
      <alignment vertical="center"/>
    </xf>
    <xf numFmtId="0" fontId="22" fillId="12" borderId="15" xfId="0" applyFont="1" applyFill="1" applyBorder="1" applyAlignment="1">
      <alignment vertical="center"/>
    </xf>
    <xf numFmtId="0" fontId="25" fillId="12" borderId="20" xfId="0" applyFont="1" applyFill="1" applyBorder="1" applyAlignment="1">
      <alignment horizontal="center" vertical="center"/>
    </xf>
    <xf numFmtId="0" fontId="27" fillId="13" borderId="1" xfId="0" applyFont="1" applyFill="1" applyBorder="1" applyAlignment="1">
      <alignment horizontal="center" vertical="center" wrapText="1" readingOrder="1"/>
    </xf>
    <xf numFmtId="16" fontId="27" fillId="13" borderId="1" xfId="0" applyNumberFormat="1" applyFont="1" applyFill="1" applyBorder="1" applyAlignment="1">
      <alignment horizontal="center" vertical="center" wrapText="1" readingOrder="1"/>
    </xf>
    <xf numFmtId="0" fontId="29" fillId="0" borderId="1" xfId="0" applyFont="1" applyBorder="1" applyAlignment="1">
      <alignment horizontal="center" vertical="center" wrapText="1" readingOrder="1"/>
    </xf>
    <xf numFmtId="0" fontId="29" fillId="0" borderId="1" xfId="0" applyFont="1" applyBorder="1" applyAlignment="1">
      <alignment horizontal="left" vertical="center" wrapText="1" readingOrder="1"/>
    </xf>
    <xf numFmtId="0" fontId="28" fillId="15" borderId="1" xfId="0" applyFont="1" applyFill="1" applyBorder="1" applyAlignment="1">
      <alignment horizontal="center" vertical="center" wrapText="1" readingOrder="1"/>
    </xf>
    <xf numFmtId="0" fontId="27" fillId="4" borderId="1" xfId="0" applyFont="1" applyFill="1" applyBorder="1" applyAlignment="1">
      <alignment horizontal="center" vertical="center" wrapText="1" readingOrder="1"/>
    </xf>
    <xf numFmtId="0" fontId="28" fillId="15" borderId="1" xfId="0" applyFont="1" applyFill="1" applyBorder="1" applyAlignment="1">
      <alignment horizontal="left" vertical="center" wrapText="1" readingOrder="1"/>
    </xf>
    <xf numFmtId="0" fontId="30" fillId="0" borderId="0" xfId="0" applyFont="1"/>
    <xf numFmtId="0" fontId="3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17" borderId="20" xfId="10" applyFont="1" applyFill="1" applyBorder="1" applyAlignment="1">
      <alignment horizontal="center" vertical="center"/>
    </xf>
    <xf numFmtId="0" fontId="9" fillId="17" borderId="15" xfId="10" applyFont="1" applyFill="1" applyBorder="1" applyAlignment="1">
      <alignment horizontal="center" vertical="center"/>
    </xf>
    <xf numFmtId="0" fontId="9" fillId="17" borderId="27" xfId="10" applyFont="1" applyFill="1" applyBorder="1" applyAlignment="1">
      <alignment horizontal="center" vertical="center"/>
    </xf>
    <xf numFmtId="0" fontId="11" fillId="0" borderId="19" xfId="10" applyFont="1" applyBorder="1" applyAlignment="1">
      <alignment horizontal="center" vertical="center"/>
    </xf>
    <xf numFmtId="0" fontId="11" fillId="0" borderId="15" xfId="10" applyFont="1" applyBorder="1" applyAlignment="1">
      <alignment horizontal="center" vertical="center"/>
    </xf>
    <xf numFmtId="0" fontId="11" fillId="0" borderId="28" xfId="10" applyFont="1" applyBorder="1" applyAlignment="1">
      <alignment horizontal="center" vertical="center"/>
    </xf>
    <xf numFmtId="0" fontId="11" fillId="0" borderId="20" xfId="10" applyFont="1" applyBorder="1" applyAlignment="1">
      <alignment horizontal="center" vertical="center"/>
    </xf>
    <xf numFmtId="0" fontId="11" fillId="15" borderId="20" xfId="10" applyFont="1" applyFill="1" applyBorder="1" applyAlignment="1">
      <alignment horizontal="center" vertical="center"/>
    </xf>
    <xf numFmtId="0" fontId="11" fillId="0" borderId="20" xfId="10" applyFont="1" applyBorder="1" applyAlignment="1">
      <alignment horizontal="center" wrapText="1"/>
    </xf>
    <xf numFmtId="15" fontId="19" fillId="2" borderId="30" xfId="0" applyNumberFormat="1" applyFont="1" applyFill="1" applyBorder="1" applyAlignment="1">
      <alignment horizontal="center" vertical="center" wrapText="1"/>
    </xf>
    <xf numFmtId="0" fontId="9" fillId="16" borderId="27" xfId="10" applyFont="1" applyFill="1" applyBorder="1" applyAlignment="1">
      <alignment horizontal="center" vertical="center"/>
    </xf>
    <xf numFmtId="0" fontId="9" fillId="16" borderId="3" xfId="0" applyFont="1" applyFill="1" applyBorder="1" applyAlignment="1">
      <alignment horizontal="center" vertical="center" wrapText="1" readingOrder="1"/>
    </xf>
    <xf numFmtId="0" fontId="9" fillId="18" borderId="27" xfId="10" applyFont="1" applyFill="1" applyBorder="1" applyAlignment="1">
      <alignment horizontal="center" vertical="center"/>
    </xf>
    <xf numFmtId="0" fontId="8" fillId="0" borderId="20" xfId="10" applyFont="1" applyBorder="1" applyAlignment="1">
      <alignment horizontal="center" wrapText="1"/>
    </xf>
    <xf numFmtId="0" fontId="11" fillId="0" borderId="3" xfId="0" applyFont="1" applyFill="1" applyBorder="1" applyAlignment="1">
      <alignment horizontal="left" vertical="center" wrapText="1" readingOrder="1"/>
    </xf>
    <xf numFmtId="0" fontId="11" fillId="0" borderId="29" xfId="0" applyFont="1" applyBorder="1" applyAlignment="1">
      <alignment horizontal="center" vertical="center"/>
    </xf>
    <xf numFmtId="22" fontId="20" fillId="0" borderId="1" xfId="0" applyNumberFormat="1" applyFont="1" applyFill="1" applyBorder="1" applyAlignment="1">
      <alignment horizontal="center" vertical="center"/>
    </xf>
    <xf numFmtId="0" fontId="31" fillId="2" borderId="1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32" fillId="13" borderId="12" xfId="0" applyFont="1" applyFill="1" applyBorder="1" applyAlignment="1">
      <alignment horizontal="center" vertical="center" wrapText="1"/>
    </xf>
    <xf numFmtId="0" fontId="32" fillId="13" borderId="2" xfId="0" applyFont="1" applyFill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/>
    </xf>
    <xf numFmtId="15" fontId="1" fillId="0" borderId="2" xfId="0" applyNumberFormat="1" applyFont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9" fillId="18" borderId="4" xfId="0" applyFont="1" applyFill="1" applyBorder="1" applyAlignment="1">
      <alignment horizontal="center" vertical="center" wrapText="1" readingOrder="1"/>
    </xf>
    <xf numFmtId="0" fontId="9" fillId="18" borderId="6" xfId="0" applyFont="1" applyFill="1" applyBorder="1" applyAlignment="1">
      <alignment horizontal="center" vertical="center" wrapText="1" readingOrder="1"/>
    </xf>
    <xf numFmtId="0" fontId="10" fillId="8" borderId="4" xfId="0" applyFont="1" applyFill="1" applyBorder="1" applyAlignment="1">
      <alignment vertical="center" wrapText="1" readingOrder="1"/>
    </xf>
    <xf numFmtId="0" fontId="10" fillId="8" borderId="5" xfId="0" applyFont="1" applyFill="1" applyBorder="1" applyAlignment="1">
      <alignment vertical="center" wrapText="1" readingOrder="1"/>
    </xf>
    <xf numFmtId="0" fontId="9" fillId="16" borderId="4" xfId="0" applyFont="1" applyFill="1" applyBorder="1" applyAlignment="1">
      <alignment horizontal="center" vertical="center" wrapText="1" readingOrder="1"/>
    </xf>
    <xf numFmtId="0" fontId="10" fillId="10" borderId="4" xfId="0" applyFont="1" applyFill="1" applyBorder="1" applyAlignment="1">
      <alignment horizontal="left" vertical="center" wrapText="1" readingOrder="1"/>
    </xf>
    <xf numFmtId="0" fontId="9" fillId="11" borderId="4" xfId="0" applyFont="1" applyFill="1" applyBorder="1" applyAlignment="1">
      <alignment horizontal="left" vertical="center" wrapText="1" readingOrder="1"/>
    </xf>
    <xf numFmtId="0" fontId="11" fillId="0" borderId="4" xfId="0" applyFont="1" applyBorder="1" applyAlignment="1">
      <alignment horizontal="center" vertical="center" wrapText="1" readingOrder="1"/>
    </xf>
    <xf numFmtId="0" fontId="9" fillId="12" borderId="4" xfId="0" applyFont="1" applyFill="1" applyBorder="1" applyAlignment="1">
      <alignment horizontal="left" vertical="center" wrapText="1" readingOrder="1"/>
    </xf>
    <xf numFmtId="0" fontId="10" fillId="10" borderId="6" xfId="0" applyFont="1" applyFill="1" applyBorder="1" applyAlignment="1">
      <alignment horizontal="left" vertical="center" wrapText="1" readingOrder="1"/>
    </xf>
    <xf numFmtId="0" fontId="9" fillId="11" borderId="6" xfId="0" applyFont="1" applyFill="1" applyBorder="1" applyAlignment="1">
      <alignment horizontal="left" vertical="center" wrapText="1" readingOrder="1"/>
    </xf>
    <xf numFmtId="0" fontId="9" fillId="12" borderId="6" xfId="0" applyFont="1" applyFill="1" applyBorder="1" applyAlignment="1">
      <alignment horizontal="left" vertical="center" wrapText="1" readingOrder="1"/>
    </xf>
    <xf numFmtId="0" fontId="10" fillId="8" borderId="33" xfId="0" applyFont="1" applyFill="1" applyBorder="1" applyAlignment="1">
      <alignment vertical="center" wrapText="1" readingOrder="1"/>
    </xf>
    <xf numFmtId="0" fontId="10" fillId="10" borderId="33" xfId="0" applyFont="1" applyFill="1" applyBorder="1" applyAlignment="1">
      <alignment horizontal="left" vertical="center" wrapText="1" readingOrder="1"/>
    </xf>
    <xf numFmtId="0" fontId="9" fillId="11" borderId="33" xfId="0" applyFont="1" applyFill="1" applyBorder="1" applyAlignment="1">
      <alignment horizontal="left" vertical="center" wrapText="1" readingOrder="1"/>
    </xf>
    <xf numFmtId="0" fontId="9" fillId="12" borderId="33" xfId="0" applyFont="1" applyFill="1" applyBorder="1" applyAlignment="1">
      <alignment horizontal="left" vertical="center" wrapText="1" readingOrder="1"/>
    </xf>
    <xf numFmtId="0" fontId="10" fillId="10" borderId="6" xfId="0" applyFont="1" applyFill="1" applyBorder="1" applyAlignment="1">
      <alignment horizontal="center" vertical="center" wrapText="1" readingOrder="1"/>
    </xf>
    <xf numFmtId="0" fontId="9" fillId="11" borderId="6" xfId="0" applyFont="1" applyFill="1" applyBorder="1" applyAlignment="1">
      <alignment horizontal="center" vertical="center" wrapText="1" readingOrder="1"/>
    </xf>
    <xf numFmtId="0" fontId="11" fillId="0" borderId="6" xfId="0" applyFont="1" applyBorder="1" applyAlignment="1">
      <alignment horizontal="center" vertical="center" wrapText="1" readingOrder="1"/>
    </xf>
    <xf numFmtId="0" fontId="13" fillId="12" borderId="6" xfId="0" applyFont="1" applyFill="1" applyBorder="1" applyAlignment="1">
      <alignment horizontal="center" vertical="center" wrapText="1" readingOrder="1"/>
    </xf>
    <xf numFmtId="0" fontId="10" fillId="10" borderId="4" xfId="0" applyFont="1" applyFill="1" applyBorder="1" applyAlignment="1">
      <alignment horizontal="center" vertical="center" wrapText="1" readingOrder="1"/>
    </xf>
    <xf numFmtId="0" fontId="9" fillId="11" borderId="4" xfId="0" applyFont="1" applyFill="1" applyBorder="1" applyAlignment="1">
      <alignment horizontal="center" vertical="center" wrapText="1" readingOrder="1"/>
    </xf>
    <xf numFmtId="0" fontId="13" fillId="12" borderId="4" xfId="0" applyFont="1" applyFill="1" applyBorder="1" applyAlignment="1">
      <alignment horizontal="center" vertical="center" wrapText="1" readingOrder="1"/>
    </xf>
    <xf numFmtId="0" fontId="11" fillId="10" borderId="6" xfId="0" applyFont="1" applyFill="1" applyBorder="1" applyAlignment="1">
      <alignment horizontal="center" vertical="center" wrapText="1" readingOrder="1"/>
    </xf>
    <xf numFmtId="0" fontId="13" fillId="11" borderId="6" xfId="0" applyFont="1" applyFill="1" applyBorder="1" applyAlignment="1">
      <alignment horizontal="center" vertical="center" wrapText="1" readingOrder="1"/>
    </xf>
    <xf numFmtId="0" fontId="11" fillId="10" borderId="33" xfId="0" applyFont="1" applyFill="1" applyBorder="1" applyAlignment="1">
      <alignment horizontal="center" vertical="center" wrapText="1" readingOrder="1"/>
    </xf>
    <xf numFmtId="0" fontId="13" fillId="11" borderId="33" xfId="0" applyFont="1" applyFill="1" applyBorder="1" applyAlignment="1">
      <alignment horizontal="center" vertical="center" wrapText="1" readingOrder="1"/>
    </xf>
    <xf numFmtId="0" fontId="13" fillId="12" borderId="33" xfId="0" applyFont="1" applyFill="1" applyBorder="1" applyAlignment="1">
      <alignment horizontal="center" vertical="center" wrapText="1" readingOrder="1"/>
    </xf>
    <xf numFmtId="0" fontId="34" fillId="0" borderId="0" xfId="0" applyFont="1" applyAlignment="1">
      <alignment vertical="center" wrapText="1"/>
    </xf>
    <xf numFmtId="0" fontId="35" fillId="0" borderId="0" xfId="1" applyFont="1">
      <alignment vertical="center"/>
    </xf>
    <xf numFmtId="14" fontId="1" fillId="3" borderId="2" xfId="0" applyNumberFormat="1" applyFont="1" applyFill="1" applyBorder="1" applyAlignment="1">
      <alignment horizontal="center" vertical="center"/>
    </xf>
    <xf numFmtId="0" fontId="32" fillId="13" borderId="31" xfId="0" applyFont="1" applyFill="1" applyBorder="1" applyAlignment="1">
      <alignment vertical="center" wrapText="1"/>
    </xf>
    <xf numFmtId="0" fontId="32" fillId="13" borderId="32" xfId="0" applyFont="1" applyFill="1" applyBorder="1" applyAlignment="1">
      <alignment vertical="center" wrapText="1"/>
    </xf>
    <xf numFmtId="0" fontId="32" fillId="13" borderId="11" xfId="0" applyFont="1" applyFill="1" applyBorder="1" applyAlignment="1">
      <alignment vertical="center" wrapText="1"/>
    </xf>
    <xf numFmtId="0" fontId="11" fillId="0" borderId="26" xfId="10" applyFont="1" applyBorder="1" applyAlignment="1">
      <alignment vertical="center"/>
    </xf>
    <xf numFmtId="0" fontId="10" fillId="0" borderId="20" xfId="10" applyFont="1" applyBorder="1" applyAlignment="1">
      <alignment horizontal="center" vertical="center"/>
    </xf>
    <xf numFmtId="0" fontId="11" fillId="4" borderId="15" xfId="10" applyFont="1" applyFill="1" applyBorder="1" applyAlignment="1">
      <alignment horizontal="center" vertical="center"/>
    </xf>
    <xf numFmtId="0" fontId="8" fillId="0" borderId="0" xfId="1" applyFont="1" applyAlignment="1">
      <alignment horizontal="center" vertical="center"/>
    </xf>
    <xf numFmtId="0" fontId="36" fillId="0" borderId="0" xfId="0" applyFont="1" applyAlignment="1">
      <alignment vertical="center"/>
    </xf>
    <xf numFmtId="4" fontId="20" fillId="0" borderId="1" xfId="0" applyNumberFormat="1" applyFont="1" applyFill="1" applyBorder="1" applyAlignment="1">
      <alignment horizontal="center" vertical="center"/>
    </xf>
    <xf numFmtId="166" fontId="20" fillId="0" borderId="1" xfId="0" applyNumberFormat="1" applyFont="1" applyFill="1" applyBorder="1" applyAlignment="1">
      <alignment horizontal="center" vertical="center"/>
    </xf>
    <xf numFmtId="167" fontId="20" fillId="0" borderId="1" xfId="0" applyNumberFormat="1" applyFont="1" applyFill="1" applyBorder="1" applyAlignment="1">
      <alignment horizontal="center" vertical="center"/>
    </xf>
    <xf numFmtId="168" fontId="20" fillId="0" borderId="1" xfId="0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37" fillId="2" borderId="11" xfId="0" applyFont="1" applyFill="1" applyBorder="1" applyAlignment="1">
      <alignment horizontal="center" vertical="center"/>
    </xf>
    <xf numFmtId="0" fontId="38" fillId="0" borderId="12" xfId="0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37" fillId="2" borderId="10" xfId="0" applyFont="1" applyFill="1" applyBorder="1" applyAlignment="1">
      <alignment horizontal="center" vertical="center" wrapText="1"/>
    </xf>
    <xf numFmtId="0" fontId="37" fillId="2" borderId="11" xfId="0" applyFont="1" applyFill="1" applyBorder="1" applyAlignment="1">
      <alignment horizontal="center" vertical="center" wrapText="1"/>
    </xf>
    <xf numFmtId="0" fontId="37" fillId="2" borderId="11" xfId="0" applyFont="1" applyFill="1" applyBorder="1" applyAlignment="1">
      <alignment horizontal="center" vertical="center" readingOrder="2"/>
    </xf>
    <xf numFmtId="0" fontId="5" fillId="0" borderId="2" xfId="0" applyFont="1" applyBorder="1" applyAlignment="1">
      <alignment horizontal="right" vertical="center" readingOrder="2"/>
    </xf>
    <xf numFmtId="0" fontId="5" fillId="0" borderId="2" xfId="0" applyFont="1" applyBorder="1" applyAlignment="1">
      <alignment horizontal="right" vertical="center"/>
    </xf>
    <xf numFmtId="0" fontId="5" fillId="0" borderId="2" xfId="0" applyFont="1" applyBorder="1" applyAlignment="1">
      <alignment vertical="center"/>
    </xf>
    <xf numFmtId="0" fontId="5" fillId="0" borderId="40" xfId="0" applyFont="1" applyBorder="1" applyAlignment="1">
      <alignment horizontal="right" vertical="center" readingOrder="2"/>
    </xf>
    <xf numFmtId="0" fontId="38" fillId="0" borderId="12" xfId="0" applyFont="1" applyBorder="1" applyAlignment="1">
      <alignment horizontal="center" vertical="center" readingOrder="2"/>
    </xf>
    <xf numFmtId="0" fontId="39" fillId="0" borderId="2" xfId="0" applyFont="1" applyBorder="1"/>
    <xf numFmtId="0" fontId="39" fillId="0" borderId="2" xfId="0" applyFont="1" applyBorder="1" applyAlignment="1">
      <alignment vertical="center"/>
    </xf>
    <xf numFmtId="0" fontId="38" fillId="0" borderId="2" xfId="0" applyFont="1" applyBorder="1" applyAlignment="1">
      <alignment horizontal="center" vertical="center" readingOrder="2"/>
    </xf>
    <xf numFmtId="0" fontId="0" fillId="0" borderId="0" xfId="0" applyAlignment="1">
      <alignment horizontal="left"/>
    </xf>
    <xf numFmtId="0" fontId="38" fillId="3" borderId="2" xfId="0" applyFont="1" applyFill="1" applyBorder="1" applyAlignment="1">
      <alignment horizontal="center" vertical="center"/>
    </xf>
    <xf numFmtId="0" fontId="38" fillId="9" borderId="2" xfId="0" applyFont="1" applyFill="1" applyBorder="1" applyAlignment="1">
      <alignment horizontal="center" vertical="center"/>
    </xf>
    <xf numFmtId="0" fontId="3" fillId="0" borderId="0" xfId="5" applyFont="1" applyAlignment="1">
      <alignment vertical="center" wrapText="1"/>
    </xf>
    <xf numFmtId="0" fontId="3" fillId="0" borderId="0" xfId="5" applyFont="1" applyAlignment="1">
      <alignment horizontal="center" vertical="center" wrapText="1"/>
    </xf>
    <xf numFmtId="0" fontId="3" fillId="0" borderId="0" xfId="5" applyFont="1" applyAlignment="1">
      <alignment horizontal="center" vertical="center"/>
    </xf>
    <xf numFmtId="169" fontId="20" fillId="0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indent="1"/>
    </xf>
    <xf numFmtId="0" fontId="9" fillId="16" borderId="7" xfId="0" applyFont="1" applyFill="1" applyBorder="1" applyAlignment="1">
      <alignment horizontal="center" vertical="center" wrapText="1" readingOrder="1"/>
    </xf>
    <xf numFmtId="0" fontId="9" fillId="16" borderId="9" xfId="0" applyFont="1" applyFill="1" applyBorder="1" applyAlignment="1">
      <alignment horizontal="center" vertical="center" wrapText="1" readingOrder="1"/>
    </xf>
    <xf numFmtId="0" fontId="9" fillId="16" borderId="25" xfId="0" applyFont="1" applyFill="1" applyBorder="1" applyAlignment="1">
      <alignment horizontal="center" vertical="center" wrapText="1" readingOrder="1"/>
    </xf>
    <xf numFmtId="0" fontId="10" fillId="0" borderId="38" xfId="10" applyFont="1" applyBorder="1" applyAlignment="1">
      <alignment horizontal="center" vertical="center"/>
    </xf>
    <xf numFmtId="0" fontId="10" fillId="0" borderId="15" xfId="10" applyFont="1" applyBorder="1" applyAlignment="1">
      <alignment horizontal="center" vertical="center"/>
    </xf>
    <xf numFmtId="0" fontId="10" fillId="0" borderId="39" xfId="10" applyFont="1" applyBorder="1" applyAlignment="1">
      <alignment horizontal="center" vertical="center"/>
    </xf>
    <xf numFmtId="0" fontId="10" fillId="0" borderId="20" xfId="10" applyFont="1" applyBorder="1" applyAlignment="1">
      <alignment horizontal="center" vertical="center"/>
    </xf>
    <xf numFmtId="0" fontId="9" fillId="5" borderId="4" xfId="0" applyFont="1" applyFill="1" applyBorder="1" applyAlignment="1">
      <alignment horizontal="center" vertical="center" wrapText="1" readingOrder="1"/>
    </xf>
    <xf numFmtId="0" fontId="9" fillId="5" borderId="5" xfId="0" applyFont="1" applyFill="1" applyBorder="1" applyAlignment="1">
      <alignment horizontal="center" vertical="center" wrapText="1" readingOrder="1"/>
    </xf>
    <xf numFmtId="0" fontId="9" fillId="16" borderId="8" xfId="0" applyFont="1" applyFill="1" applyBorder="1" applyAlignment="1">
      <alignment horizontal="center" vertical="center" wrapText="1" readingOrder="1"/>
    </xf>
    <xf numFmtId="0" fontId="9" fillId="17" borderId="18" xfId="10" applyFont="1" applyFill="1" applyBorder="1" applyAlignment="1">
      <alignment horizontal="center" vertical="center" wrapText="1"/>
    </xf>
    <xf numFmtId="0" fontId="9" fillId="17" borderId="26" xfId="10" applyFont="1" applyFill="1" applyBorder="1" applyAlignment="1">
      <alignment horizontal="center" vertical="center" wrapText="1"/>
    </xf>
    <xf numFmtId="0" fontId="9" fillId="18" borderId="4" xfId="0" applyFont="1" applyFill="1" applyBorder="1" applyAlignment="1">
      <alignment horizontal="center" vertical="center" wrapText="1" readingOrder="1"/>
    </xf>
    <xf numFmtId="0" fontId="9" fillId="18" borderId="5" xfId="0" applyFont="1" applyFill="1" applyBorder="1" applyAlignment="1">
      <alignment horizontal="center" vertical="center" wrapText="1" readingOrder="1"/>
    </xf>
    <xf numFmtId="0" fontId="9" fillId="18" borderId="6" xfId="0" applyFont="1" applyFill="1" applyBorder="1" applyAlignment="1">
      <alignment horizontal="center" vertical="center" wrapText="1" readingOrder="1"/>
    </xf>
    <xf numFmtId="0" fontId="9" fillId="16" borderId="22" xfId="0" applyFont="1" applyFill="1" applyBorder="1" applyAlignment="1">
      <alignment horizontal="center" vertical="center" wrapText="1" readingOrder="1"/>
    </xf>
    <xf numFmtId="0" fontId="9" fillId="16" borderId="21" xfId="0" applyFont="1" applyFill="1" applyBorder="1" applyAlignment="1">
      <alignment horizontal="center" vertical="center" wrapText="1" readingOrder="1"/>
    </xf>
    <xf numFmtId="0" fontId="9" fillId="16" borderId="24" xfId="0" applyFont="1" applyFill="1" applyBorder="1" applyAlignment="1">
      <alignment horizontal="center" vertical="center" wrapText="1" readingOrder="1"/>
    </xf>
    <xf numFmtId="0" fontId="9" fillId="16" borderId="23" xfId="0" applyFont="1" applyFill="1" applyBorder="1" applyAlignment="1">
      <alignment horizontal="center" vertical="center" wrapText="1" readingOrder="1"/>
    </xf>
    <xf numFmtId="0" fontId="9" fillId="16" borderId="13" xfId="0" applyFont="1" applyFill="1" applyBorder="1" applyAlignment="1">
      <alignment horizontal="center" vertical="center" wrapText="1" readingOrder="1"/>
    </xf>
    <xf numFmtId="0" fontId="9" fillId="16" borderId="22" xfId="10" applyFont="1" applyFill="1" applyBorder="1" applyAlignment="1">
      <alignment horizontal="center" vertical="center" wrapText="1"/>
    </xf>
    <xf numFmtId="0" fontId="9" fillId="16" borderId="21" xfId="10" applyFont="1" applyFill="1" applyBorder="1" applyAlignment="1">
      <alignment horizontal="center" vertical="center" wrapText="1"/>
    </xf>
    <xf numFmtId="0" fontId="9" fillId="16" borderId="24" xfId="10" applyFont="1" applyFill="1" applyBorder="1" applyAlignment="1">
      <alignment horizontal="center" vertical="center" wrapText="1"/>
    </xf>
    <xf numFmtId="0" fontId="22" fillId="5" borderId="14" xfId="0" applyFont="1" applyFill="1" applyBorder="1" applyAlignment="1">
      <alignment horizontal="center" vertical="center" wrapText="1"/>
    </xf>
    <xf numFmtId="0" fontId="22" fillId="5" borderId="15" xfId="0" applyFont="1" applyFill="1" applyBorder="1" applyAlignment="1">
      <alignment horizontal="center" vertical="center" wrapText="1"/>
    </xf>
    <xf numFmtId="0" fontId="22" fillId="6" borderId="16" xfId="0" applyFont="1" applyFill="1" applyBorder="1" applyAlignment="1">
      <alignment horizontal="center" vertical="center"/>
    </xf>
    <xf numFmtId="0" fontId="22" fillId="6" borderId="19" xfId="0" applyFont="1" applyFill="1" applyBorder="1" applyAlignment="1">
      <alignment horizontal="center" vertical="center"/>
    </xf>
    <xf numFmtId="0" fontId="22" fillId="6" borderId="17" xfId="0" applyFont="1" applyFill="1" applyBorder="1" applyAlignment="1">
      <alignment horizontal="center" vertical="center"/>
    </xf>
    <xf numFmtId="0" fontId="22" fillId="6" borderId="18" xfId="0" applyFont="1" applyFill="1" applyBorder="1" applyAlignment="1">
      <alignment horizontal="center" vertical="center"/>
    </xf>
    <xf numFmtId="0" fontId="26" fillId="13" borderId="1" xfId="0" applyFont="1" applyFill="1" applyBorder="1" applyAlignment="1">
      <alignment horizontal="center"/>
    </xf>
    <xf numFmtId="0" fontId="28" fillId="15" borderId="1" xfId="0" applyFont="1" applyFill="1" applyBorder="1" applyAlignment="1">
      <alignment horizontal="center" vertical="center" wrapText="1" readingOrder="1"/>
    </xf>
    <xf numFmtId="0" fontId="28" fillId="0" borderId="1" xfId="0" applyFont="1" applyBorder="1" applyAlignment="1">
      <alignment horizontal="center" vertical="center" wrapText="1" readingOrder="1"/>
    </xf>
    <xf numFmtId="16" fontId="27" fillId="13" borderId="35" xfId="0" applyNumberFormat="1" applyFont="1" applyFill="1" applyBorder="1" applyAlignment="1">
      <alignment horizontal="center" vertical="center" wrapText="1" readingOrder="1"/>
    </xf>
    <xf numFmtId="16" fontId="27" fillId="13" borderId="36" xfId="0" applyNumberFormat="1" applyFont="1" applyFill="1" applyBorder="1" applyAlignment="1">
      <alignment horizontal="center" vertical="center" wrapText="1" readingOrder="1"/>
    </xf>
    <xf numFmtId="16" fontId="27" fillId="13" borderId="34" xfId="0" applyNumberFormat="1" applyFont="1" applyFill="1" applyBorder="1" applyAlignment="1">
      <alignment horizontal="center" vertical="center" wrapText="1" readingOrder="1"/>
    </xf>
    <xf numFmtId="16" fontId="27" fillId="13" borderId="37" xfId="0" applyNumberFormat="1" applyFont="1" applyFill="1" applyBorder="1" applyAlignment="1">
      <alignment horizontal="center" vertical="center" wrapText="1" readingOrder="1"/>
    </xf>
    <xf numFmtId="16" fontId="27" fillId="13" borderId="30" xfId="0" applyNumberFormat="1" applyFont="1" applyFill="1" applyBorder="1" applyAlignment="1">
      <alignment horizontal="center" vertical="center" wrapText="1" readingOrder="1"/>
    </xf>
    <xf numFmtId="0" fontId="9" fillId="7" borderId="4" xfId="0" applyFont="1" applyFill="1" applyBorder="1" applyAlignment="1">
      <alignment horizontal="center" vertical="center" wrapText="1" readingOrder="1"/>
    </xf>
    <xf numFmtId="0" fontId="9" fillId="7" borderId="5" xfId="0" applyFont="1" applyFill="1" applyBorder="1" applyAlignment="1">
      <alignment horizontal="center" vertical="center" wrapText="1" readingOrder="1"/>
    </xf>
    <xf numFmtId="0" fontId="9" fillId="7" borderId="6" xfId="0" applyFont="1" applyFill="1" applyBorder="1" applyAlignment="1">
      <alignment horizontal="center" vertical="center" wrapText="1" readingOrder="1"/>
    </xf>
    <xf numFmtId="0" fontId="9" fillId="6" borderId="7" xfId="0" applyFont="1" applyFill="1" applyBorder="1" applyAlignment="1">
      <alignment horizontal="center" vertical="center" wrapText="1" readingOrder="1"/>
    </xf>
    <xf numFmtId="0" fontId="9" fillId="6" borderId="8" xfId="0" applyFont="1" applyFill="1" applyBorder="1" applyAlignment="1">
      <alignment horizontal="center" vertical="center" wrapText="1" readingOrder="1"/>
    </xf>
    <xf numFmtId="0" fontId="17" fillId="2" borderId="1" xfId="0" applyFont="1" applyFill="1" applyBorder="1" applyAlignment="1">
      <alignment horizontal="center" vertical="center" wrapText="1" readingOrder="1"/>
    </xf>
    <xf numFmtId="0" fontId="17" fillId="0" borderId="1" xfId="0" applyFont="1" applyFill="1" applyBorder="1" applyAlignment="1">
      <alignment horizontal="center" vertical="center" wrapText="1" readingOrder="1"/>
    </xf>
    <xf numFmtId="0" fontId="9" fillId="5" borderId="6" xfId="0" applyFont="1" applyFill="1" applyBorder="1" applyAlignment="1">
      <alignment horizontal="center" vertical="center" wrapText="1" readingOrder="1"/>
    </xf>
    <xf numFmtId="0" fontId="9" fillId="6" borderId="4" xfId="0" applyFont="1" applyFill="1" applyBorder="1" applyAlignment="1">
      <alignment horizontal="center" vertical="center" wrapText="1" readingOrder="1"/>
    </xf>
    <xf numFmtId="0" fontId="9" fillId="6" borderId="5" xfId="0" applyFont="1" applyFill="1" applyBorder="1" applyAlignment="1">
      <alignment horizontal="center" vertical="center" wrapText="1" readingOrder="1"/>
    </xf>
    <xf numFmtId="0" fontId="9" fillId="6" borderId="6" xfId="0" applyFont="1" applyFill="1" applyBorder="1" applyAlignment="1">
      <alignment horizontal="center" vertical="center" wrapText="1" readingOrder="1"/>
    </xf>
    <xf numFmtId="0" fontId="27" fillId="6" borderId="10" xfId="0" applyFont="1" applyFill="1" applyBorder="1" applyAlignment="1">
      <alignment horizontal="center" vertical="center"/>
    </xf>
    <xf numFmtId="0" fontId="27" fillId="6" borderId="11" xfId="0" applyFont="1" applyFill="1" applyBorder="1" applyAlignment="1">
      <alignment horizontal="center" vertical="center"/>
    </xf>
    <xf numFmtId="0" fontId="28" fillId="0" borderId="2" xfId="0" applyFont="1" applyBorder="1" applyAlignment="1">
      <alignment horizontal="center" vertical="center"/>
    </xf>
    <xf numFmtId="0" fontId="28" fillId="19" borderId="2" xfId="0" applyFont="1" applyFill="1" applyBorder="1" applyAlignment="1">
      <alignment horizontal="center" vertical="center"/>
    </xf>
    <xf numFmtId="0" fontId="40" fillId="19" borderId="2" xfId="0" applyFont="1" applyFill="1" applyBorder="1" applyAlignment="1">
      <alignment horizontal="center" vertical="center"/>
    </xf>
    <xf numFmtId="0" fontId="41" fillId="0" borderId="2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28" fillId="0" borderId="41" xfId="0" applyFont="1" applyBorder="1" applyAlignment="1">
      <alignment horizontal="center" vertical="center"/>
    </xf>
    <xf numFmtId="0" fontId="28" fillId="0" borderId="42" xfId="0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40" fillId="0" borderId="42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0" fontId="28" fillId="15" borderId="42" xfId="0" applyFont="1" applyFill="1" applyBorder="1" applyAlignment="1">
      <alignment horizontal="center" vertical="center"/>
    </xf>
    <xf numFmtId="0" fontId="28" fillId="15" borderId="12" xfId="0" applyFont="1" applyFill="1" applyBorder="1" applyAlignment="1">
      <alignment horizontal="center" vertical="center"/>
    </xf>
    <xf numFmtId="0" fontId="42" fillId="9" borderId="2" xfId="0" applyFont="1" applyFill="1" applyBorder="1" applyAlignment="1">
      <alignment horizontal="center" vertical="center"/>
    </xf>
    <xf numFmtId="0" fontId="40" fillId="9" borderId="2" xfId="0" applyFont="1" applyFill="1" applyBorder="1" applyAlignment="1">
      <alignment horizontal="center" vertical="center"/>
    </xf>
    <xf numFmtId="0" fontId="40" fillId="4" borderId="2" xfId="0" applyFont="1" applyFill="1" applyBorder="1" applyAlignment="1">
      <alignment horizontal="center" vertical="center"/>
    </xf>
  </cellXfs>
  <cellStyles count="11">
    <cellStyle name="Hyperlink" xfId="9" builtinId="8"/>
    <cellStyle name="Normal" xfId="0" builtinId="0"/>
    <cellStyle name="Normal 2" xfId="2"/>
    <cellStyle name="Normal 2 2" xfId="5"/>
    <cellStyle name="Normal 2 2 2" xfId="10"/>
    <cellStyle name="Normal 2 3" xfId="7"/>
    <cellStyle name="Normal 3" xfId="3"/>
    <cellStyle name="Normal 4" xfId="1"/>
    <cellStyle name="Normal 5" xfId="4"/>
    <cellStyle name="Normal 6" xfId="6"/>
    <cellStyle name="Normal 7" xfId="8"/>
  </cellStyles>
  <dxfs count="4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relativeIndent="-1" readingOrder="0"/>
    </dxf>
    <dxf>
      <alignment relativeIndent="1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A36AC6"/>
      <color rgb="FFFFCC66"/>
      <color rgb="FF99FF33"/>
      <color rgb="FF990000"/>
      <color rgb="FF0000CC"/>
      <color rgb="FF339966"/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394573</xdr:colOff>
      <xdr:row>7</xdr:row>
      <xdr:rowOff>283099</xdr:rowOff>
    </xdr:from>
    <xdr:to>
      <xdr:col>19</xdr:col>
      <xdr:colOff>571500</xdr:colOff>
      <xdr:row>17</xdr:row>
      <xdr:rowOff>13606</xdr:rowOff>
    </xdr:to>
    <xdr:grpSp>
      <xdr:nvGrpSpPr>
        <xdr:cNvPr id="64" name="Group 63"/>
        <xdr:cNvGrpSpPr/>
      </xdr:nvGrpSpPr>
      <xdr:grpSpPr>
        <a:xfrm>
          <a:off x="4558359" y="2378599"/>
          <a:ext cx="11933498" cy="3921507"/>
          <a:chOff x="4272610" y="2378601"/>
          <a:chExt cx="7912616" cy="3939824"/>
        </a:xfrm>
      </xdr:grpSpPr>
      <xdr:sp macro="" textlink="">
        <xdr:nvSpPr>
          <xdr:cNvPr id="65" name="Freeform 64"/>
          <xdr:cNvSpPr/>
        </xdr:nvSpPr>
        <xdr:spPr>
          <a:xfrm>
            <a:off x="8911040" y="5817066"/>
            <a:ext cx="272848" cy="293312"/>
          </a:xfrm>
          <a:custGeom>
            <a:avLst/>
            <a:gdLst/>
            <a:ahLst/>
            <a:cxnLst/>
            <a:rect l="0" t="0" r="0" b="0"/>
            <a:pathLst>
              <a:path>
                <a:moveTo>
                  <a:pt x="0" y="0"/>
                </a:moveTo>
                <a:lnTo>
                  <a:pt x="136424" y="0"/>
                </a:lnTo>
                <a:lnTo>
                  <a:pt x="136424" y="293312"/>
                </a:lnTo>
                <a:lnTo>
                  <a:pt x="272848" y="293312"/>
                </a:lnTo>
              </a:path>
            </a:pathLst>
          </a:custGeom>
          <a:noFill/>
        </xdr:spPr>
        <xdr:style>
          <a:lnRef idx="2">
            <a:schemeClr val="accent1">
              <a:shade val="8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66" name="Freeform 65"/>
          <xdr:cNvSpPr/>
        </xdr:nvSpPr>
        <xdr:spPr>
          <a:xfrm>
            <a:off x="8911040" y="5523754"/>
            <a:ext cx="272848" cy="293312"/>
          </a:xfrm>
          <a:custGeom>
            <a:avLst/>
            <a:gdLst/>
            <a:ahLst/>
            <a:cxnLst/>
            <a:rect l="0" t="0" r="0" b="0"/>
            <a:pathLst>
              <a:path>
                <a:moveTo>
                  <a:pt x="0" y="293312"/>
                </a:moveTo>
                <a:lnTo>
                  <a:pt x="136424" y="293312"/>
                </a:lnTo>
                <a:lnTo>
                  <a:pt x="136424" y="0"/>
                </a:lnTo>
                <a:lnTo>
                  <a:pt x="272848" y="0"/>
                </a:lnTo>
              </a:path>
            </a:pathLst>
          </a:custGeom>
          <a:noFill/>
        </xdr:spPr>
        <xdr:style>
          <a:lnRef idx="2">
            <a:schemeClr val="accent1">
              <a:shade val="8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67" name="Freeform 66"/>
          <xdr:cNvSpPr/>
        </xdr:nvSpPr>
        <xdr:spPr>
          <a:xfrm>
            <a:off x="7273947" y="4937129"/>
            <a:ext cx="272848" cy="879937"/>
          </a:xfrm>
          <a:custGeom>
            <a:avLst/>
            <a:gdLst/>
            <a:ahLst/>
            <a:cxnLst/>
            <a:rect l="0" t="0" r="0" b="0"/>
            <a:pathLst>
              <a:path>
                <a:moveTo>
                  <a:pt x="0" y="0"/>
                </a:moveTo>
                <a:lnTo>
                  <a:pt x="136424" y="0"/>
                </a:lnTo>
                <a:lnTo>
                  <a:pt x="136424" y="879937"/>
                </a:lnTo>
                <a:lnTo>
                  <a:pt x="272848" y="879937"/>
                </a:lnTo>
              </a:path>
            </a:pathLst>
          </a:custGeom>
          <a:noFill/>
        </xdr:spPr>
        <xdr:style>
          <a:lnRef idx="2">
            <a:schemeClr val="accent1">
              <a:shade val="8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68" name="Freeform 67"/>
          <xdr:cNvSpPr/>
        </xdr:nvSpPr>
        <xdr:spPr>
          <a:xfrm>
            <a:off x="10548133" y="4937129"/>
            <a:ext cx="272848" cy="293312"/>
          </a:xfrm>
          <a:custGeom>
            <a:avLst/>
            <a:gdLst/>
            <a:ahLst/>
            <a:cxnLst/>
            <a:rect l="0" t="0" r="0" b="0"/>
            <a:pathLst>
              <a:path>
                <a:moveTo>
                  <a:pt x="0" y="0"/>
                </a:moveTo>
                <a:lnTo>
                  <a:pt x="136424" y="0"/>
                </a:lnTo>
                <a:lnTo>
                  <a:pt x="136424" y="293312"/>
                </a:lnTo>
                <a:lnTo>
                  <a:pt x="272848" y="293312"/>
                </a:lnTo>
              </a:path>
            </a:pathLst>
          </a:custGeom>
          <a:noFill/>
        </xdr:spPr>
        <xdr:style>
          <a:lnRef idx="2">
            <a:schemeClr val="accent1">
              <a:shade val="8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69" name="Freeform 68"/>
          <xdr:cNvSpPr/>
        </xdr:nvSpPr>
        <xdr:spPr>
          <a:xfrm>
            <a:off x="10548133" y="4643816"/>
            <a:ext cx="272848" cy="293312"/>
          </a:xfrm>
          <a:custGeom>
            <a:avLst/>
            <a:gdLst/>
            <a:ahLst/>
            <a:cxnLst/>
            <a:rect l="0" t="0" r="0" b="0"/>
            <a:pathLst>
              <a:path>
                <a:moveTo>
                  <a:pt x="0" y="293312"/>
                </a:moveTo>
                <a:lnTo>
                  <a:pt x="136424" y="293312"/>
                </a:lnTo>
                <a:lnTo>
                  <a:pt x="136424" y="0"/>
                </a:lnTo>
                <a:lnTo>
                  <a:pt x="272848" y="0"/>
                </a:lnTo>
              </a:path>
            </a:pathLst>
          </a:custGeom>
          <a:noFill/>
        </xdr:spPr>
        <xdr:style>
          <a:lnRef idx="2">
            <a:schemeClr val="accent1">
              <a:shade val="8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70" name="Freeform 69"/>
          <xdr:cNvSpPr/>
        </xdr:nvSpPr>
        <xdr:spPr>
          <a:xfrm>
            <a:off x="8911040" y="4643816"/>
            <a:ext cx="272848" cy="293312"/>
          </a:xfrm>
          <a:custGeom>
            <a:avLst/>
            <a:gdLst/>
            <a:ahLst/>
            <a:cxnLst/>
            <a:rect l="0" t="0" r="0" b="0"/>
            <a:pathLst>
              <a:path>
                <a:moveTo>
                  <a:pt x="0" y="0"/>
                </a:moveTo>
                <a:lnTo>
                  <a:pt x="136424" y="0"/>
                </a:lnTo>
                <a:lnTo>
                  <a:pt x="136424" y="293312"/>
                </a:lnTo>
                <a:lnTo>
                  <a:pt x="272848" y="293312"/>
                </a:lnTo>
              </a:path>
            </a:pathLst>
          </a:custGeom>
          <a:noFill/>
        </xdr:spPr>
        <xdr:style>
          <a:lnRef idx="2">
            <a:schemeClr val="accent1">
              <a:shade val="8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71" name="Freeform 70"/>
          <xdr:cNvSpPr/>
        </xdr:nvSpPr>
        <xdr:spPr>
          <a:xfrm>
            <a:off x="8911040" y="4350504"/>
            <a:ext cx="272848" cy="293312"/>
          </a:xfrm>
          <a:custGeom>
            <a:avLst/>
            <a:gdLst/>
            <a:ahLst/>
            <a:cxnLst/>
            <a:rect l="0" t="0" r="0" b="0"/>
            <a:pathLst>
              <a:path>
                <a:moveTo>
                  <a:pt x="0" y="293312"/>
                </a:moveTo>
                <a:lnTo>
                  <a:pt x="136424" y="293312"/>
                </a:lnTo>
                <a:lnTo>
                  <a:pt x="136424" y="0"/>
                </a:lnTo>
                <a:lnTo>
                  <a:pt x="272848" y="0"/>
                </a:lnTo>
              </a:path>
            </a:pathLst>
          </a:custGeom>
          <a:noFill/>
        </xdr:spPr>
        <xdr:style>
          <a:lnRef idx="2">
            <a:schemeClr val="accent1">
              <a:shade val="8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72" name="Freeform 71"/>
          <xdr:cNvSpPr/>
        </xdr:nvSpPr>
        <xdr:spPr>
          <a:xfrm>
            <a:off x="7273947" y="4643816"/>
            <a:ext cx="272848" cy="293312"/>
          </a:xfrm>
          <a:custGeom>
            <a:avLst/>
            <a:gdLst/>
            <a:ahLst/>
            <a:cxnLst/>
            <a:rect l="0" t="0" r="0" b="0"/>
            <a:pathLst>
              <a:path>
                <a:moveTo>
                  <a:pt x="0" y="293312"/>
                </a:moveTo>
                <a:lnTo>
                  <a:pt x="136424" y="293312"/>
                </a:lnTo>
                <a:lnTo>
                  <a:pt x="136424" y="0"/>
                </a:lnTo>
                <a:lnTo>
                  <a:pt x="272848" y="0"/>
                </a:lnTo>
              </a:path>
            </a:pathLst>
          </a:custGeom>
          <a:noFill/>
        </xdr:spPr>
        <xdr:style>
          <a:lnRef idx="2">
            <a:schemeClr val="accent1">
              <a:shade val="8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73" name="Freeform 72"/>
          <xdr:cNvSpPr/>
        </xdr:nvSpPr>
        <xdr:spPr>
          <a:xfrm>
            <a:off x="7273947" y="4057191"/>
            <a:ext cx="272848" cy="879937"/>
          </a:xfrm>
          <a:custGeom>
            <a:avLst/>
            <a:gdLst/>
            <a:ahLst/>
            <a:cxnLst/>
            <a:rect l="0" t="0" r="0" b="0"/>
            <a:pathLst>
              <a:path>
                <a:moveTo>
                  <a:pt x="0" y="879937"/>
                </a:moveTo>
                <a:lnTo>
                  <a:pt x="136424" y="879937"/>
                </a:lnTo>
                <a:lnTo>
                  <a:pt x="136424" y="0"/>
                </a:lnTo>
                <a:lnTo>
                  <a:pt x="272848" y="0"/>
                </a:lnTo>
              </a:path>
            </a:pathLst>
          </a:custGeom>
          <a:noFill/>
        </xdr:spPr>
        <xdr:style>
          <a:lnRef idx="2">
            <a:schemeClr val="accent1">
              <a:shade val="8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74" name="Freeform 73"/>
          <xdr:cNvSpPr/>
        </xdr:nvSpPr>
        <xdr:spPr>
          <a:xfrm>
            <a:off x="5636854" y="4057191"/>
            <a:ext cx="272848" cy="879937"/>
          </a:xfrm>
          <a:custGeom>
            <a:avLst/>
            <a:gdLst/>
            <a:ahLst/>
            <a:cxnLst/>
            <a:rect l="0" t="0" r="0" b="0"/>
            <a:pathLst>
              <a:path>
                <a:moveTo>
                  <a:pt x="0" y="0"/>
                </a:moveTo>
                <a:lnTo>
                  <a:pt x="136424" y="0"/>
                </a:lnTo>
                <a:lnTo>
                  <a:pt x="136424" y="879937"/>
                </a:lnTo>
                <a:lnTo>
                  <a:pt x="272848" y="879937"/>
                </a:lnTo>
              </a:path>
            </a:pathLst>
          </a:custGeom>
          <a:noFill/>
        </xdr:spPr>
        <xdr:style>
          <a:lnRef idx="2">
            <a:schemeClr val="accent1">
              <a:shade val="6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75" name="Freeform 74"/>
          <xdr:cNvSpPr/>
        </xdr:nvSpPr>
        <xdr:spPr>
          <a:xfrm>
            <a:off x="5636854" y="2586648"/>
            <a:ext cx="272848" cy="1470543"/>
          </a:xfrm>
          <a:custGeom>
            <a:avLst/>
            <a:gdLst/>
            <a:ahLst/>
            <a:cxnLst/>
            <a:rect l="0" t="0" r="0" b="0"/>
            <a:pathLst>
              <a:path>
                <a:moveTo>
                  <a:pt x="0" y="1470543"/>
                </a:moveTo>
                <a:lnTo>
                  <a:pt x="136424" y="1470543"/>
                </a:lnTo>
                <a:lnTo>
                  <a:pt x="136424" y="0"/>
                </a:lnTo>
                <a:lnTo>
                  <a:pt x="272848" y="0"/>
                </a:lnTo>
              </a:path>
            </a:pathLst>
          </a:custGeom>
          <a:noFill/>
        </xdr:spPr>
        <xdr:style>
          <a:lnRef idx="2">
            <a:schemeClr val="accent1">
              <a:shade val="6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76" name="Freeform 75"/>
          <xdr:cNvSpPr/>
        </xdr:nvSpPr>
        <xdr:spPr>
          <a:xfrm>
            <a:off x="8911040" y="3564000"/>
            <a:ext cx="272848" cy="293312"/>
          </a:xfrm>
          <a:custGeom>
            <a:avLst/>
            <a:gdLst/>
            <a:ahLst/>
            <a:cxnLst/>
            <a:rect l="0" t="0" r="0" b="0"/>
            <a:pathLst>
              <a:path>
                <a:moveTo>
                  <a:pt x="0" y="0"/>
                </a:moveTo>
                <a:lnTo>
                  <a:pt x="136424" y="0"/>
                </a:lnTo>
                <a:lnTo>
                  <a:pt x="136424" y="293312"/>
                </a:lnTo>
                <a:lnTo>
                  <a:pt x="272848" y="293312"/>
                </a:lnTo>
              </a:path>
            </a:pathLst>
          </a:custGeom>
          <a:noFill/>
        </xdr:spPr>
        <xdr:style>
          <a:lnRef idx="2">
            <a:schemeClr val="accent1">
              <a:shade val="8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77" name="Freeform 76"/>
          <xdr:cNvSpPr/>
        </xdr:nvSpPr>
        <xdr:spPr>
          <a:xfrm>
            <a:off x="8911040" y="3270688"/>
            <a:ext cx="272848" cy="293312"/>
          </a:xfrm>
          <a:custGeom>
            <a:avLst/>
            <a:gdLst/>
            <a:ahLst/>
            <a:cxnLst/>
            <a:rect l="0" t="0" r="0" b="0"/>
            <a:pathLst>
              <a:path>
                <a:moveTo>
                  <a:pt x="0" y="293312"/>
                </a:moveTo>
                <a:lnTo>
                  <a:pt x="136424" y="293312"/>
                </a:lnTo>
                <a:lnTo>
                  <a:pt x="136424" y="0"/>
                </a:lnTo>
                <a:lnTo>
                  <a:pt x="272848" y="0"/>
                </a:lnTo>
              </a:path>
            </a:pathLst>
          </a:custGeom>
          <a:noFill/>
        </xdr:spPr>
        <xdr:style>
          <a:lnRef idx="2">
            <a:schemeClr val="accent1">
              <a:shade val="8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78" name="Freeform 77"/>
          <xdr:cNvSpPr/>
        </xdr:nvSpPr>
        <xdr:spPr>
          <a:xfrm>
            <a:off x="7273947" y="3270688"/>
            <a:ext cx="272848" cy="293312"/>
          </a:xfrm>
          <a:custGeom>
            <a:avLst/>
            <a:gdLst/>
            <a:ahLst/>
            <a:cxnLst/>
            <a:rect l="0" t="0" r="0" b="0"/>
            <a:pathLst>
              <a:path>
                <a:moveTo>
                  <a:pt x="0" y="0"/>
                </a:moveTo>
                <a:lnTo>
                  <a:pt x="136424" y="0"/>
                </a:lnTo>
                <a:lnTo>
                  <a:pt x="136424" y="293312"/>
                </a:lnTo>
                <a:lnTo>
                  <a:pt x="272848" y="293312"/>
                </a:lnTo>
              </a:path>
            </a:pathLst>
          </a:custGeom>
          <a:noFill/>
        </xdr:spPr>
        <xdr:style>
          <a:lnRef idx="2">
            <a:schemeClr val="accent1">
              <a:shade val="8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79" name="Freeform 78"/>
          <xdr:cNvSpPr/>
        </xdr:nvSpPr>
        <xdr:spPr>
          <a:xfrm>
            <a:off x="7273947" y="2977375"/>
            <a:ext cx="272848" cy="293312"/>
          </a:xfrm>
          <a:custGeom>
            <a:avLst/>
            <a:gdLst/>
            <a:ahLst/>
            <a:cxnLst/>
            <a:rect l="0" t="0" r="0" b="0"/>
            <a:pathLst>
              <a:path>
                <a:moveTo>
                  <a:pt x="0" y="293312"/>
                </a:moveTo>
                <a:lnTo>
                  <a:pt x="136424" y="293312"/>
                </a:lnTo>
                <a:lnTo>
                  <a:pt x="136424" y="0"/>
                </a:lnTo>
                <a:lnTo>
                  <a:pt x="272848" y="0"/>
                </a:lnTo>
              </a:path>
            </a:pathLst>
          </a:custGeom>
          <a:noFill/>
        </xdr:spPr>
        <xdr:style>
          <a:lnRef idx="2">
            <a:schemeClr val="accent1">
              <a:shade val="8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80" name="Freeform 79"/>
          <xdr:cNvSpPr/>
        </xdr:nvSpPr>
        <xdr:spPr>
          <a:xfrm>
            <a:off x="5636854" y="3270688"/>
            <a:ext cx="272848" cy="786503"/>
          </a:xfrm>
          <a:custGeom>
            <a:avLst/>
            <a:gdLst/>
            <a:ahLst/>
            <a:cxnLst/>
            <a:rect l="0" t="0" r="0" b="0"/>
            <a:pathLst>
              <a:path>
                <a:moveTo>
                  <a:pt x="0" y="786503"/>
                </a:moveTo>
                <a:lnTo>
                  <a:pt x="136424" y="786503"/>
                </a:lnTo>
                <a:lnTo>
                  <a:pt x="136424" y="0"/>
                </a:lnTo>
                <a:lnTo>
                  <a:pt x="272848" y="0"/>
                </a:lnTo>
              </a:path>
            </a:pathLst>
          </a:custGeom>
          <a:noFill/>
        </xdr:spPr>
        <xdr:style>
          <a:lnRef idx="2">
            <a:schemeClr val="accent1">
              <a:shade val="6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$C$4">
        <xdr:nvSpPr>
          <xdr:cNvPr id="81" name="Freeform 80"/>
          <xdr:cNvSpPr/>
        </xdr:nvSpPr>
        <xdr:spPr>
          <a:xfrm>
            <a:off x="4272610" y="3849144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CAC26C07-3F53-4B69-9A7E-B12F5A519E56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Total Scope
256</a:t>
            </a:fld>
            <a:endParaRPr lang="en-US" sz="1600" kern="1200"/>
          </a:p>
        </xdr:txBody>
      </xdr:sp>
      <xdr:sp macro="" textlink="$C$6">
        <xdr:nvSpPr>
          <xdr:cNvPr id="82" name="Freeform 81"/>
          <xdr:cNvSpPr/>
        </xdr:nvSpPr>
        <xdr:spPr>
          <a:xfrm>
            <a:off x="5909703" y="3062641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  <a:solidFill>
            <a:schemeClr val="accent2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4910E27F-42DF-4A3B-ADFA-061D7F72C002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Gov.
58</a:t>
            </a:fld>
            <a:endParaRPr lang="en-US" sz="1600" kern="1200"/>
          </a:p>
        </xdr:txBody>
      </xdr:sp>
      <xdr:sp macro="" textlink="$C$7">
        <xdr:nvSpPr>
          <xdr:cNvPr id="83" name="Freeform 82"/>
          <xdr:cNvSpPr/>
        </xdr:nvSpPr>
        <xdr:spPr>
          <a:xfrm>
            <a:off x="7546796" y="2769328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  <a:solidFill>
            <a:srgbClr val="FFC000"/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FF3C0A30-02A3-4F93-8E5E-5447A14D527E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Within BM
21</a:t>
            </a:fld>
            <a:endParaRPr lang="en-US" sz="1600" kern="1200"/>
          </a:p>
        </xdr:txBody>
      </xdr:sp>
      <xdr:sp macro="" textlink="$C$8">
        <xdr:nvSpPr>
          <xdr:cNvPr id="84" name="Freeform 83"/>
          <xdr:cNvSpPr/>
        </xdr:nvSpPr>
        <xdr:spPr>
          <a:xfrm>
            <a:off x="7546796" y="3355953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  <a:solidFill>
            <a:srgbClr val="FF0000"/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E647DDED-D148-40AB-B7B0-4A9BC85EAF1E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Above BM
37</a:t>
            </a:fld>
            <a:endParaRPr lang="en-US" sz="1600" kern="1200"/>
          </a:p>
        </xdr:txBody>
      </xdr:sp>
      <xdr:sp macro="" textlink="$C$9">
        <xdr:nvSpPr>
          <xdr:cNvPr id="85" name="Freeform 84"/>
          <xdr:cNvSpPr/>
        </xdr:nvSpPr>
        <xdr:spPr>
          <a:xfrm>
            <a:off x="9183889" y="3062641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28FB962A-CF77-4F39-BFA7-C5FD737B0213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Contract Issued Under TAWAL Signature
1</a:t>
            </a:fld>
            <a:endParaRPr lang="en-US" sz="1600" kern="1200"/>
          </a:p>
        </xdr:txBody>
      </xdr:sp>
      <xdr:sp macro="" textlink="$C$10">
        <xdr:nvSpPr>
          <xdr:cNvPr id="86" name="Freeform 85"/>
          <xdr:cNvSpPr/>
        </xdr:nvSpPr>
        <xdr:spPr>
          <a:xfrm>
            <a:off x="9183889" y="3649266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  <a:solidFill>
            <a:srgbClr val="A36AC6"/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8B235A26-482B-4083-80FE-F89F859C8A3C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Under contract issuance
36</a:t>
            </a:fld>
            <a:endParaRPr lang="en-US" sz="1600" kern="1200"/>
          </a:p>
        </xdr:txBody>
      </xdr:sp>
      <xdr:sp macro="" textlink="$C$5">
        <xdr:nvSpPr>
          <xdr:cNvPr id="87" name="Freeform 86"/>
          <xdr:cNvSpPr/>
        </xdr:nvSpPr>
        <xdr:spPr>
          <a:xfrm>
            <a:off x="5909703" y="2378601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  <a:solidFill>
            <a:schemeClr val="accent2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86940077-CA59-4A97-AA79-DC6F04E75B95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Not in Scope
11</a:t>
            </a:fld>
            <a:endParaRPr lang="en-US" sz="1600" kern="1200"/>
          </a:p>
        </xdr:txBody>
      </xdr:sp>
      <xdr:sp macro="" textlink="$C$11">
        <xdr:nvSpPr>
          <xdr:cNvPr id="88" name="Freeform 87"/>
          <xdr:cNvSpPr/>
        </xdr:nvSpPr>
        <xdr:spPr>
          <a:xfrm>
            <a:off x="5909703" y="4729081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  <a:solidFill>
            <a:schemeClr val="accent2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F1709406-36C2-4217-868F-D55D1B5CE921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BP Sites
187</a:t>
            </a:fld>
            <a:endParaRPr lang="en-US" sz="1600" kern="1200"/>
          </a:p>
        </xdr:txBody>
      </xdr:sp>
      <xdr:sp macro="" textlink="$C$12">
        <xdr:nvSpPr>
          <xdr:cNvPr id="89" name="Freeform 88"/>
          <xdr:cNvSpPr/>
        </xdr:nvSpPr>
        <xdr:spPr>
          <a:xfrm>
            <a:off x="7546796" y="3849144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  <a:solidFill>
            <a:srgbClr val="00B050"/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E48C2C6A-DC50-4C70-A57B-1A7977D3F339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Handed Over
138</a:t>
            </a:fld>
            <a:endParaRPr lang="en-US" sz="1600" kern="1200"/>
          </a:p>
        </xdr:txBody>
      </xdr:sp>
      <xdr:sp macro="" textlink="$C$13">
        <xdr:nvSpPr>
          <xdr:cNvPr id="90" name="Freeform 89"/>
          <xdr:cNvSpPr/>
        </xdr:nvSpPr>
        <xdr:spPr>
          <a:xfrm>
            <a:off x="7546796" y="4435769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  <a:solidFill>
            <a:schemeClr val="bg1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52551550-D1F5-4A57-807B-7C82B6D40F3D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BP Submitted
47</a:t>
            </a:fld>
            <a:endParaRPr lang="en-US" sz="1600" kern="1200"/>
          </a:p>
        </xdr:txBody>
      </xdr:sp>
      <xdr:sp macro="" textlink="$C$14">
        <xdr:nvSpPr>
          <xdr:cNvPr id="91" name="Freeform 90"/>
          <xdr:cNvSpPr/>
        </xdr:nvSpPr>
        <xdr:spPr>
          <a:xfrm>
            <a:off x="9183889" y="4142457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  <a:solidFill>
            <a:srgbClr val="FFC000"/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023CE3CF-4844-4D27-8C10-BE4751071BA3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FBP Submitted
5</a:t>
            </a:fld>
            <a:endParaRPr lang="en-US" sz="1600" kern="1200"/>
          </a:p>
        </xdr:txBody>
      </xdr:sp>
      <xdr:sp macro="" textlink="$C$15">
        <xdr:nvSpPr>
          <xdr:cNvPr id="92" name="Freeform 91"/>
          <xdr:cNvSpPr/>
        </xdr:nvSpPr>
        <xdr:spPr>
          <a:xfrm>
            <a:off x="9183889" y="4729081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  <a:solidFill>
            <a:srgbClr val="FFC000"/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F4550161-CF28-4106-B98A-19DE6AD2ED2B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Under Contract Stage 
42</a:t>
            </a:fld>
            <a:endParaRPr lang="en-US" sz="1600" kern="1200"/>
          </a:p>
        </xdr:txBody>
      </xdr:sp>
      <xdr:sp macro="" textlink="$C$16">
        <xdr:nvSpPr>
          <xdr:cNvPr id="93" name="Freeform 92"/>
          <xdr:cNvSpPr/>
        </xdr:nvSpPr>
        <xdr:spPr>
          <a:xfrm>
            <a:off x="10820982" y="4435769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0FE5EA7E-D134-4A1B-8D41-39BEAB3F3002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Contract issued under TAWAL signature
7</a:t>
            </a:fld>
            <a:endParaRPr lang="en-US" sz="1600" kern="1200"/>
          </a:p>
        </xdr:txBody>
      </xdr:sp>
      <xdr:sp macro="" textlink="$C$17">
        <xdr:nvSpPr>
          <xdr:cNvPr id="94" name="Freeform 93"/>
          <xdr:cNvSpPr/>
        </xdr:nvSpPr>
        <xdr:spPr>
          <a:xfrm>
            <a:off x="10820982" y="5022394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  <a:solidFill>
            <a:srgbClr val="A36AC6"/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522F5EBA-DF9F-4FCF-B920-A8EC9AB960DB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Under contract issuance
35</a:t>
            </a:fld>
            <a:endParaRPr lang="en-US" sz="1600" kern="1200"/>
          </a:p>
        </xdr:txBody>
      </xdr:sp>
      <xdr:sp macro="" textlink="$C$18">
        <xdr:nvSpPr>
          <xdr:cNvPr id="95" name="Freeform 94"/>
          <xdr:cNvSpPr/>
        </xdr:nvSpPr>
        <xdr:spPr>
          <a:xfrm>
            <a:off x="7546796" y="5609019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  <a:solidFill>
            <a:schemeClr val="bg1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84A4F91D-A9C0-4565-9731-599A74EBB3AD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BP not submitted 
2</a:t>
            </a:fld>
            <a:endParaRPr lang="en-US" sz="1600" kern="1200"/>
          </a:p>
        </xdr:txBody>
      </xdr:sp>
      <xdr:sp macro="" textlink="$C$19">
        <xdr:nvSpPr>
          <xdr:cNvPr id="96" name="Freeform 95"/>
          <xdr:cNvSpPr/>
        </xdr:nvSpPr>
        <xdr:spPr>
          <a:xfrm>
            <a:off x="9183889" y="5315706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  <a:solidFill>
            <a:srgbClr val="FF0000"/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0DD7D78F-ABA9-43DF-B855-A26E26B2BDB4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Above BM
2</a:t>
            </a:fld>
            <a:endParaRPr lang="en-US" sz="1600" kern="1200"/>
          </a:p>
        </xdr:txBody>
      </xdr:sp>
      <xdr:sp macro="" textlink="$C$20">
        <xdr:nvSpPr>
          <xdr:cNvPr id="97" name="Freeform 96"/>
          <xdr:cNvSpPr/>
        </xdr:nvSpPr>
        <xdr:spPr>
          <a:xfrm>
            <a:off x="9183889" y="5902331"/>
            <a:ext cx="1364244" cy="416094"/>
          </a:xfrm>
          <a:custGeom>
            <a:avLst/>
            <a:gdLst>
              <a:gd name="connsiteX0" fmla="*/ 0 w 1364244"/>
              <a:gd name="connsiteY0" fmla="*/ 0 h 416094"/>
              <a:gd name="connsiteX1" fmla="*/ 1364244 w 1364244"/>
              <a:gd name="connsiteY1" fmla="*/ 0 h 416094"/>
              <a:gd name="connsiteX2" fmla="*/ 1364244 w 1364244"/>
              <a:gd name="connsiteY2" fmla="*/ 416094 h 416094"/>
              <a:gd name="connsiteX3" fmla="*/ 0 w 1364244"/>
              <a:gd name="connsiteY3" fmla="*/ 416094 h 416094"/>
              <a:gd name="connsiteX4" fmla="*/ 0 w 1364244"/>
              <a:gd name="connsiteY4" fmla="*/ 0 h 416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364244" h="416094">
                <a:moveTo>
                  <a:pt x="0" y="0"/>
                </a:moveTo>
                <a:lnTo>
                  <a:pt x="1364244" y="0"/>
                </a:lnTo>
                <a:lnTo>
                  <a:pt x="1364244" y="416094"/>
                </a:lnTo>
                <a:lnTo>
                  <a:pt x="0" y="416094"/>
                </a:lnTo>
                <a:lnTo>
                  <a:pt x="0" y="0"/>
                </a:lnTo>
                <a:close/>
              </a:path>
            </a:pathLst>
          </a:custGeom>
          <a:solidFill>
            <a:srgbClr val="FFC000"/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17145" tIns="17145" rIns="17145" bIns="17145" numCol="1" spcCol="1270" anchor="ctr" anchorCtr="0">
            <a:noAutofit/>
          </a:bodyPr>
          <a:lstStyle/>
          <a:p>
            <a:pPr lvl="0" algn="ctr" defTabSz="12001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fld id="{6C7902E0-5039-4C06-A789-B42D53CD3FAA}" type="TxLink">
              <a:rPr lang="en-US" sz="900" b="0" i="0" u="none" strike="noStrike" kern="1200">
                <a:solidFill>
                  <a:srgbClr val="000000"/>
                </a:solidFill>
                <a:latin typeface="Arial"/>
                <a:cs typeface="Arial"/>
              </a:rPr>
              <a:pPr lvl="0" algn="ctr" defTabSz="120015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t>Within BM
0</a:t>
            </a:fld>
            <a:endParaRPr lang="en-US" sz="1600" kern="12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84086~1\AppData\Local\Temp\Rar$DIa0.892\Dump%2011-Nov-19%205%20P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84086731\AppData\Local\Microsoft\Windows\INetCache\Content.Outlook\TXUZ93LJ\Critical%20Sites%20Update%20(00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TS-Export"/>
    </sheetNames>
    <sheetDataSet>
      <sheetData sheetId="0">
        <row r="1">
          <cell r="C1" t="str">
            <v>Site ID</v>
          </cell>
          <cell r="D1" t="str">
            <v>Basic Work Type</v>
          </cell>
          <cell r="E1" t="str">
            <v>Cluster Description</v>
          </cell>
          <cell r="F1" t="str">
            <v>Telecom Project</v>
          </cell>
          <cell r="G1" t="str">
            <v>Telecom Vendor</v>
          </cell>
          <cell r="H1" t="str">
            <v>Telecom Work Type</v>
          </cell>
          <cell r="I1" t="str">
            <v>Telecom Scope</v>
          </cell>
          <cell r="J1" t="str">
            <v>SHO Received Forecast</v>
          </cell>
          <cell r="K1" t="str">
            <v>SHO Received Actual</v>
          </cell>
          <cell r="L1" t="str">
            <v>CW Start Forecast</v>
          </cell>
          <cell r="M1" t="str">
            <v>CW Start Actual</v>
          </cell>
          <cell r="N1" t="str">
            <v>CW Complete Forecast</v>
          </cell>
          <cell r="O1" t="str">
            <v>CW Complete Actual</v>
          </cell>
          <cell r="P1" t="str">
            <v>Civil Dependency</v>
          </cell>
        </row>
        <row r="2">
          <cell r="C2" t="str">
            <v>ZSR045</v>
          </cell>
          <cell r="D2" t="str">
            <v>New Sites</v>
          </cell>
          <cell r="E2" t="str">
            <v>Q4-2019</v>
          </cell>
          <cell r="F2" t="str">
            <v>Mobile Aspiration</v>
          </cell>
          <cell r="G2" t="str">
            <v>HUA</v>
          </cell>
          <cell r="H2" t="str">
            <v>2GNEW</v>
          </cell>
          <cell r="I2" t="str">
            <v>INS</v>
          </cell>
          <cell r="J2">
            <v>43793</v>
          </cell>
          <cell r="K2">
            <v>43760</v>
          </cell>
          <cell r="L2">
            <v>43787</v>
          </cell>
          <cell r="N2">
            <v>43816</v>
          </cell>
          <cell r="P2" t="str">
            <v>Pending HOC</v>
          </cell>
        </row>
        <row r="3">
          <cell r="C3" t="str">
            <v>ZSR042</v>
          </cell>
          <cell r="D3" t="str">
            <v>New Sites</v>
          </cell>
          <cell r="E3" t="str">
            <v>Q4-2019</v>
          </cell>
          <cell r="F3" t="str">
            <v>Mobile Aspiration</v>
          </cell>
          <cell r="G3" t="str">
            <v>HUA</v>
          </cell>
          <cell r="H3" t="str">
            <v>2GNEW</v>
          </cell>
          <cell r="I3" t="str">
            <v>INS</v>
          </cell>
          <cell r="J3">
            <v>43769</v>
          </cell>
          <cell r="K3">
            <v>43761</v>
          </cell>
          <cell r="L3">
            <v>43780</v>
          </cell>
          <cell r="N3">
            <v>43810</v>
          </cell>
          <cell r="P3" t="str">
            <v>Pending HOC</v>
          </cell>
        </row>
        <row r="4">
          <cell r="C4" t="str">
            <v>ZNN741</v>
          </cell>
          <cell r="D4" t="str">
            <v>New Sites</v>
          </cell>
          <cell r="E4" t="str">
            <v>Q4-2019</v>
          </cell>
          <cell r="F4" t="str">
            <v>Mobile Aspiration</v>
          </cell>
          <cell r="G4" t="str">
            <v>HUA</v>
          </cell>
          <cell r="H4" t="str">
            <v>2GNEW</v>
          </cell>
          <cell r="I4" t="str">
            <v>INS</v>
          </cell>
          <cell r="J4">
            <v>43771</v>
          </cell>
          <cell r="K4">
            <v>43760</v>
          </cell>
          <cell r="L4">
            <v>43779</v>
          </cell>
          <cell r="N4">
            <v>43809</v>
          </cell>
          <cell r="P4" t="str">
            <v>Pending HOC</v>
          </cell>
        </row>
        <row r="5">
          <cell r="C5" t="str">
            <v>ZNN768</v>
          </cell>
          <cell r="D5" t="str">
            <v>New Sites</v>
          </cell>
          <cell r="E5" t="str">
            <v>Q4-2019</v>
          </cell>
          <cell r="F5" t="str">
            <v>Mobile Aspiration</v>
          </cell>
          <cell r="G5" t="str">
            <v>HUA</v>
          </cell>
          <cell r="H5" t="str">
            <v>2GNEW</v>
          </cell>
          <cell r="I5" t="str">
            <v>INS</v>
          </cell>
          <cell r="J5">
            <v>43815</v>
          </cell>
          <cell r="L5">
            <v>43810</v>
          </cell>
          <cell r="N5">
            <v>43840</v>
          </cell>
          <cell r="P5" t="str">
            <v>Pending HOC</v>
          </cell>
        </row>
        <row r="6">
          <cell r="C6" t="str">
            <v>ZNN700</v>
          </cell>
          <cell r="D6" t="str">
            <v>New Sites</v>
          </cell>
          <cell r="E6" t="str">
            <v>Q4-2019</v>
          </cell>
          <cell r="F6" t="str">
            <v>Mobile Aspiration</v>
          </cell>
          <cell r="G6" t="str">
            <v>HUA</v>
          </cell>
          <cell r="H6" t="str">
            <v>2GNEW</v>
          </cell>
          <cell r="I6" t="str">
            <v>INS</v>
          </cell>
          <cell r="J6">
            <v>43793</v>
          </cell>
          <cell r="K6">
            <v>43760</v>
          </cell>
          <cell r="L6">
            <v>43787</v>
          </cell>
          <cell r="M6">
            <v>43761</v>
          </cell>
          <cell r="N6">
            <v>43798</v>
          </cell>
          <cell r="P6" t="str">
            <v>Pending HOC</v>
          </cell>
        </row>
        <row r="7">
          <cell r="C7" t="str">
            <v>ZNN763</v>
          </cell>
          <cell r="D7" t="str">
            <v>New Sites</v>
          </cell>
          <cell r="E7" t="str">
            <v>Q4-2019</v>
          </cell>
          <cell r="F7" t="str">
            <v>Mobile Aspiration</v>
          </cell>
          <cell r="G7" t="str">
            <v>HUA</v>
          </cell>
          <cell r="H7" t="str">
            <v>2GNEW</v>
          </cell>
          <cell r="I7" t="str">
            <v>INS</v>
          </cell>
          <cell r="J7">
            <v>43793</v>
          </cell>
          <cell r="K7">
            <v>43760</v>
          </cell>
          <cell r="L7">
            <v>43787</v>
          </cell>
          <cell r="N7">
            <v>43814</v>
          </cell>
          <cell r="P7" t="str">
            <v>Pending HOC</v>
          </cell>
        </row>
        <row r="8">
          <cell r="C8" t="str">
            <v>ZNN721</v>
          </cell>
          <cell r="D8" t="str">
            <v>New Sites</v>
          </cell>
          <cell r="E8" t="str">
            <v>Q4-2019</v>
          </cell>
          <cell r="F8" t="str">
            <v>Mobile Aspiration</v>
          </cell>
          <cell r="G8" t="str">
            <v>HUA</v>
          </cell>
          <cell r="H8" t="str">
            <v>2GNEW</v>
          </cell>
          <cell r="I8" t="str">
            <v>INS</v>
          </cell>
          <cell r="J8">
            <v>43682</v>
          </cell>
          <cell r="K8">
            <v>43684</v>
          </cell>
          <cell r="L8">
            <v>43785</v>
          </cell>
          <cell r="M8">
            <v>43684</v>
          </cell>
          <cell r="N8">
            <v>43787</v>
          </cell>
          <cell r="O8">
            <v>43708</v>
          </cell>
          <cell r="P8" t="str">
            <v>FDED Not Approved</v>
          </cell>
        </row>
        <row r="9">
          <cell r="C9" t="str">
            <v>ZNN680</v>
          </cell>
          <cell r="D9" t="str">
            <v>New Sites</v>
          </cell>
          <cell r="E9" t="str">
            <v>Q4-2019</v>
          </cell>
          <cell r="F9" t="str">
            <v>Mobile Aspiration</v>
          </cell>
          <cell r="G9" t="str">
            <v>HUA</v>
          </cell>
          <cell r="H9" t="str">
            <v>2GNEW</v>
          </cell>
          <cell r="I9" t="str">
            <v>INS</v>
          </cell>
          <cell r="J9">
            <v>43815</v>
          </cell>
          <cell r="L9">
            <v>43787</v>
          </cell>
          <cell r="N9">
            <v>43805</v>
          </cell>
          <cell r="P9" t="str">
            <v>Pending HOC</v>
          </cell>
        </row>
        <row r="10">
          <cell r="C10" t="str">
            <v>ZNN670</v>
          </cell>
          <cell r="D10" t="str">
            <v>New Sites</v>
          </cell>
          <cell r="E10" t="str">
            <v>Q4-2019</v>
          </cell>
          <cell r="F10" t="str">
            <v>Mobile Aspiration</v>
          </cell>
          <cell r="G10" t="str">
            <v>HUA</v>
          </cell>
          <cell r="H10" t="str">
            <v>2GNEW</v>
          </cell>
          <cell r="I10" t="str">
            <v>INS</v>
          </cell>
          <cell r="J10">
            <v>43815</v>
          </cell>
          <cell r="L10">
            <v>43787</v>
          </cell>
          <cell r="N10">
            <v>43798</v>
          </cell>
          <cell r="P10" t="str">
            <v>Pending HOC</v>
          </cell>
        </row>
        <row r="11">
          <cell r="C11" t="str">
            <v>ZNN668</v>
          </cell>
          <cell r="D11" t="str">
            <v>New Sites</v>
          </cell>
          <cell r="E11" t="str">
            <v>Q4-2019</v>
          </cell>
          <cell r="F11" t="str">
            <v>Mobile Aspiration</v>
          </cell>
          <cell r="G11" t="str">
            <v>HUA</v>
          </cell>
          <cell r="H11" t="str">
            <v>2GNEW</v>
          </cell>
          <cell r="I11" t="str">
            <v>INS</v>
          </cell>
          <cell r="J11">
            <v>43769</v>
          </cell>
          <cell r="K11">
            <v>43705</v>
          </cell>
          <cell r="L11">
            <v>43735</v>
          </cell>
          <cell r="M11">
            <v>43705</v>
          </cell>
          <cell r="N11">
            <v>43780</v>
          </cell>
          <cell r="O11">
            <v>43740</v>
          </cell>
          <cell r="P11" t="str">
            <v>FDED Not Approved</v>
          </cell>
        </row>
        <row r="12">
          <cell r="C12" t="str">
            <v>ZNN665</v>
          </cell>
          <cell r="D12" t="str">
            <v>New Sites</v>
          </cell>
          <cell r="E12" t="str">
            <v>Q4-2019</v>
          </cell>
          <cell r="F12" t="str">
            <v>Mobile Aspiration</v>
          </cell>
          <cell r="G12" t="str">
            <v>HUA</v>
          </cell>
          <cell r="H12" t="str">
            <v>2GNEW</v>
          </cell>
          <cell r="I12" t="str">
            <v>INS</v>
          </cell>
          <cell r="J12">
            <v>43769</v>
          </cell>
          <cell r="K12">
            <v>43741</v>
          </cell>
          <cell r="L12">
            <v>43771</v>
          </cell>
          <cell r="M12">
            <v>43733</v>
          </cell>
          <cell r="N12">
            <v>43801</v>
          </cell>
          <cell r="P12" t="str">
            <v>Pending HOC</v>
          </cell>
        </row>
        <row r="13">
          <cell r="C13" t="str">
            <v>ZNM043</v>
          </cell>
          <cell r="D13" t="str">
            <v>New Sites</v>
          </cell>
          <cell r="E13" t="str">
            <v>Q4-2019</v>
          </cell>
          <cell r="F13" t="str">
            <v>Mobile Aspiration</v>
          </cell>
          <cell r="G13" t="str">
            <v>HUA</v>
          </cell>
          <cell r="H13" t="str">
            <v>2GNEW</v>
          </cell>
          <cell r="I13" t="str">
            <v>INS</v>
          </cell>
          <cell r="J13">
            <v>43815</v>
          </cell>
          <cell r="L13">
            <v>43836</v>
          </cell>
          <cell r="N13">
            <v>43866</v>
          </cell>
          <cell r="P13" t="str">
            <v>Pending HOC</v>
          </cell>
        </row>
        <row r="14">
          <cell r="C14" t="str">
            <v>ZJZ530</v>
          </cell>
          <cell r="D14" t="str">
            <v>New Sites</v>
          </cell>
          <cell r="E14" t="str">
            <v>Q1-2020</v>
          </cell>
          <cell r="F14" t="str">
            <v>Mobile Aspiration</v>
          </cell>
          <cell r="G14" t="str">
            <v>HUA</v>
          </cell>
          <cell r="H14" t="str">
            <v>2GNEW</v>
          </cell>
          <cell r="I14" t="str">
            <v>INS</v>
          </cell>
          <cell r="J14">
            <v>43793</v>
          </cell>
          <cell r="L14">
            <v>43831</v>
          </cell>
          <cell r="N14">
            <v>43851</v>
          </cell>
          <cell r="P14" t="str">
            <v>Pending HOC</v>
          </cell>
        </row>
        <row r="15">
          <cell r="C15" t="str">
            <v>ZJZ076</v>
          </cell>
          <cell r="D15" t="str">
            <v>New Sites</v>
          </cell>
          <cell r="E15" t="str">
            <v>Q4-2019</v>
          </cell>
          <cell r="F15" t="str">
            <v>Mobile Aspiration</v>
          </cell>
          <cell r="G15" t="str">
            <v>HUA</v>
          </cell>
          <cell r="H15" t="str">
            <v>2GNEW</v>
          </cell>
          <cell r="I15" t="str">
            <v>INS</v>
          </cell>
          <cell r="J15">
            <v>43815</v>
          </cell>
          <cell r="L15">
            <v>43798</v>
          </cell>
          <cell r="N15">
            <v>43828</v>
          </cell>
          <cell r="P15" t="str">
            <v>Pending HOC</v>
          </cell>
        </row>
        <row r="16">
          <cell r="C16" t="str">
            <v>ZBS341</v>
          </cell>
          <cell r="D16" t="str">
            <v>New Sites</v>
          </cell>
          <cell r="E16" t="str">
            <v>Q3-2019</v>
          </cell>
          <cell r="F16" t="str">
            <v>Mobile Aspiration</v>
          </cell>
          <cell r="G16" t="str">
            <v>HUA</v>
          </cell>
          <cell r="H16" t="str">
            <v>2GNEW</v>
          </cell>
          <cell r="I16" t="str">
            <v>INS</v>
          </cell>
          <cell r="J16">
            <v>43801</v>
          </cell>
          <cell r="K16">
            <v>43761</v>
          </cell>
          <cell r="L16">
            <v>43803</v>
          </cell>
          <cell r="N16">
            <v>43833</v>
          </cell>
          <cell r="P16" t="str">
            <v>Pending HOC</v>
          </cell>
        </row>
        <row r="17">
          <cell r="C17" t="str">
            <v>ZBS340</v>
          </cell>
          <cell r="D17" t="str">
            <v>New Sites</v>
          </cell>
          <cell r="E17" t="str">
            <v>Q1-2020</v>
          </cell>
          <cell r="F17" t="str">
            <v>Mobile Aspiration</v>
          </cell>
          <cell r="G17" t="str">
            <v>HUA</v>
          </cell>
          <cell r="H17" t="str">
            <v>2GNEW</v>
          </cell>
          <cell r="I17" t="str">
            <v>INS</v>
          </cell>
          <cell r="J17">
            <v>43860</v>
          </cell>
          <cell r="K17">
            <v>43733</v>
          </cell>
          <cell r="L17">
            <v>43939</v>
          </cell>
          <cell r="M17">
            <v>43738</v>
          </cell>
          <cell r="N17">
            <v>43959</v>
          </cell>
          <cell r="O17">
            <v>43758</v>
          </cell>
          <cell r="P17" t="str">
            <v>Pending HOC</v>
          </cell>
        </row>
        <row r="18">
          <cell r="C18" t="str">
            <v>ZJZ068</v>
          </cell>
          <cell r="D18" t="str">
            <v>New Sites</v>
          </cell>
          <cell r="E18" t="str">
            <v>Q3-2019</v>
          </cell>
          <cell r="F18" t="str">
            <v>Mobile Aspiration</v>
          </cell>
          <cell r="G18" t="str">
            <v>HUA</v>
          </cell>
          <cell r="H18" t="str">
            <v>2GNEW</v>
          </cell>
          <cell r="I18" t="str">
            <v>INS</v>
          </cell>
          <cell r="J18">
            <v>43652</v>
          </cell>
          <cell r="K18">
            <v>43654</v>
          </cell>
          <cell r="L18">
            <v>43715</v>
          </cell>
          <cell r="M18">
            <v>43655</v>
          </cell>
          <cell r="N18">
            <v>43716</v>
          </cell>
          <cell r="O18">
            <v>43680</v>
          </cell>
          <cell r="P18" t="str">
            <v>FDED Not Approved</v>
          </cell>
        </row>
        <row r="19">
          <cell r="C19" t="str">
            <v>ZJZ531</v>
          </cell>
          <cell r="D19" t="str">
            <v>New Sites</v>
          </cell>
          <cell r="E19" t="str">
            <v>Q1-2020</v>
          </cell>
          <cell r="F19" t="str">
            <v>Mobile Aspiration</v>
          </cell>
          <cell r="G19" t="str">
            <v>HUA</v>
          </cell>
          <cell r="H19" t="str">
            <v>2GNEW</v>
          </cell>
          <cell r="I19" t="str">
            <v>INS</v>
          </cell>
          <cell r="J19">
            <v>43829</v>
          </cell>
          <cell r="L19">
            <v>43831</v>
          </cell>
          <cell r="N19">
            <v>43851</v>
          </cell>
          <cell r="P19" t="str">
            <v>Pending HOC</v>
          </cell>
        </row>
        <row r="20">
          <cell r="C20" t="str">
            <v>ZJZ221</v>
          </cell>
          <cell r="D20" t="str">
            <v>New Sites</v>
          </cell>
          <cell r="E20" t="str">
            <v>Q1-2020</v>
          </cell>
          <cell r="F20" t="str">
            <v>Mobile Aspiration</v>
          </cell>
          <cell r="G20" t="str">
            <v>HUA</v>
          </cell>
          <cell r="H20" t="str">
            <v>2GNEW</v>
          </cell>
          <cell r="I20" t="str">
            <v>INS</v>
          </cell>
          <cell r="J20">
            <v>43793</v>
          </cell>
          <cell r="L20">
            <v>43831</v>
          </cell>
          <cell r="N20">
            <v>43851</v>
          </cell>
          <cell r="P20" t="str">
            <v>Pending HOC</v>
          </cell>
        </row>
        <row r="21">
          <cell r="C21" t="str">
            <v>ZJZ364</v>
          </cell>
          <cell r="D21" t="str">
            <v>New Sites</v>
          </cell>
          <cell r="E21" t="str">
            <v>Q3-2019</v>
          </cell>
          <cell r="F21" t="str">
            <v>Mobile Aspiration</v>
          </cell>
          <cell r="G21" t="str">
            <v>HUA</v>
          </cell>
          <cell r="H21" t="str">
            <v>2GNEW</v>
          </cell>
          <cell r="I21" t="str">
            <v>INS</v>
          </cell>
          <cell r="J21">
            <v>43815</v>
          </cell>
          <cell r="L21">
            <v>43836</v>
          </cell>
          <cell r="N21">
            <v>43866</v>
          </cell>
          <cell r="P21" t="str">
            <v>Pending HOC</v>
          </cell>
        </row>
        <row r="22">
          <cell r="C22" t="str">
            <v>ZJZ356</v>
          </cell>
          <cell r="D22" t="str">
            <v>New Sites</v>
          </cell>
          <cell r="E22" t="str">
            <v>Q1-2020</v>
          </cell>
          <cell r="F22" t="str">
            <v>Mobile Aspiration</v>
          </cell>
          <cell r="G22" t="str">
            <v>HUA</v>
          </cell>
          <cell r="H22" t="str">
            <v>2GNEW</v>
          </cell>
          <cell r="I22" t="str">
            <v>INS</v>
          </cell>
          <cell r="J22">
            <v>43793</v>
          </cell>
          <cell r="L22">
            <v>43831</v>
          </cell>
          <cell r="N22">
            <v>43851</v>
          </cell>
          <cell r="P22" t="str">
            <v>Pending HOC</v>
          </cell>
        </row>
        <row r="23">
          <cell r="C23" t="str">
            <v>ZJZ075</v>
          </cell>
          <cell r="D23" t="str">
            <v>New Sites</v>
          </cell>
          <cell r="E23" t="str">
            <v>Q4-2019</v>
          </cell>
          <cell r="F23" t="str">
            <v>Mobile Aspiration</v>
          </cell>
          <cell r="G23" t="str">
            <v>HUA</v>
          </cell>
          <cell r="H23" t="str">
            <v>2GNEW</v>
          </cell>
          <cell r="I23" t="str">
            <v>INS</v>
          </cell>
          <cell r="J23">
            <v>43815</v>
          </cell>
          <cell r="L23">
            <v>43836</v>
          </cell>
          <cell r="N23">
            <v>43866</v>
          </cell>
          <cell r="P23" t="str">
            <v>Pending HOC</v>
          </cell>
        </row>
        <row r="24">
          <cell r="C24" t="str">
            <v>ZJZ170</v>
          </cell>
          <cell r="D24" t="str">
            <v>New Sites</v>
          </cell>
          <cell r="E24" t="str">
            <v>Q1-2020</v>
          </cell>
          <cell r="F24" t="str">
            <v>Mobile Aspiration</v>
          </cell>
          <cell r="G24" t="str">
            <v>HUA</v>
          </cell>
          <cell r="H24" t="str">
            <v>2GNEW</v>
          </cell>
          <cell r="I24" t="str">
            <v>INS</v>
          </cell>
          <cell r="J24">
            <v>43793</v>
          </cell>
          <cell r="L24">
            <v>43831</v>
          </cell>
          <cell r="N24">
            <v>43851</v>
          </cell>
          <cell r="P24" t="str">
            <v>Pending HOC</v>
          </cell>
        </row>
        <row r="25">
          <cell r="C25" t="str">
            <v>ZJZ169</v>
          </cell>
          <cell r="D25" t="str">
            <v>New Sites</v>
          </cell>
          <cell r="E25" t="str">
            <v>Q4-2019</v>
          </cell>
          <cell r="F25" t="str">
            <v>Mobile Aspiration</v>
          </cell>
          <cell r="G25" t="str">
            <v>HUA</v>
          </cell>
          <cell r="H25" t="str">
            <v>2GNEW</v>
          </cell>
          <cell r="I25" t="str">
            <v>INS</v>
          </cell>
          <cell r="J25">
            <v>43793</v>
          </cell>
          <cell r="K25">
            <v>43772</v>
          </cell>
          <cell r="L25">
            <v>43787</v>
          </cell>
          <cell r="N25">
            <v>43817</v>
          </cell>
          <cell r="P25" t="str">
            <v>Pending HOC</v>
          </cell>
        </row>
        <row r="26">
          <cell r="C26" t="str">
            <v>ZJZ167</v>
          </cell>
          <cell r="D26" t="str">
            <v>New Sites</v>
          </cell>
          <cell r="E26" t="str">
            <v>Q4-2019</v>
          </cell>
          <cell r="F26" t="str">
            <v>Mobile Aspiration</v>
          </cell>
          <cell r="G26" t="str">
            <v>HUA</v>
          </cell>
          <cell r="H26" t="str">
            <v>2GNEW</v>
          </cell>
          <cell r="I26" t="str">
            <v>INS</v>
          </cell>
          <cell r="J26">
            <v>43793</v>
          </cell>
          <cell r="K26">
            <v>43772</v>
          </cell>
          <cell r="L26">
            <v>43787</v>
          </cell>
          <cell r="N26">
            <v>43817</v>
          </cell>
          <cell r="P26" t="str">
            <v>Pending HOC</v>
          </cell>
        </row>
        <row r="27">
          <cell r="C27" t="str">
            <v>ZBS186</v>
          </cell>
          <cell r="D27" t="str">
            <v>New Sites</v>
          </cell>
          <cell r="E27" t="str">
            <v>Q4-2019</v>
          </cell>
          <cell r="F27" t="str">
            <v>Mobile Aspiration</v>
          </cell>
          <cell r="G27" t="str">
            <v>HUA</v>
          </cell>
          <cell r="H27" t="str">
            <v>2GNEW</v>
          </cell>
          <cell r="I27" t="str">
            <v>INS</v>
          </cell>
          <cell r="J27">
            <v>43682</v>
          </cell>
          <cell r="K27">
            <v>43684</v>
          </cell>
          <cell r="L27">
            <v>43746</v>
          </cell>
          <cell r="M27">
            <v>43690</v>
          </cell>
          <cell r="N27">
            <v>43757</v>
          </cell>
          <cell r="O27">
            <v>43702</v>
          </cell>
          <cell r="P27" t="str">
            <v>FDED Not Approved</v>
          </cell>
        </row>
        <row r="28">
          <cell r="C28" t="str">
            <v>ZBS115</v>
          </cell>
          <cell r="D28" t="str">
            <v>New Sites</v>
          </cell>
          <cell r="E28" t="str">
            <v>Q4-2019</v>
          </cell>
          <cell r="F28" t="str">
            <v>Mobile Aspiration</v>
          </cell>
          <cell r="G28" t="str">
            <v>HUA</v>
          </cell>
          <cell r="H28" t="str">
            <v>2GNEW</v>
          </cell>
          <cell r="I28" t="str">
            <v>INS</v>
          </cell>
          <cell r="J28">
            <v>43769</v>
          </cell>
          <cell r="K28">
            <v>43760</v>
          </cell>
          <cell r="L28">
            <v>43780</v>
          </cell>
          <cell r="N28">
            <v>43810</v>
          </cell>
          <cell r="P28" t="str">
            <v>Pending HOC</v>
          </cell>
        </row>
        <row r="29">
          <cell r="C29" t="str">
            <v>ZBH640</v>
          </cell>
          <cell r="D29" t="str">
            <v>New Sites</v>
          </cell>
          <cell r="E29" t="str">
            <v>Q4-2019</v>
          </cell>
          <cell r="F29" t="str">
            <v>Mobile Aspiration</v>
          </cell>
          <cell r="G29" t="str">
            <v>HUA</v>
          </cell>
          <cell r="H29" t="str">
            <v>2GNEW</v>
          </cell>
          <cell r="I29" t="str">
            <v>INS</v>
          </cell>
          <cell r="J29">
            <v>43676</v>
          </cell>
          <cell r="K29">
            <v>43678</v>
          </cell>
          <cell r="L29">
            <v>43676</v>
          </cell>
          <cell r="M29">
            <v>43678</v>
          </cell>
          <cell r="N29">
            <v>43700</v>
          </cell>
          <cell r="O29">
            <v>43702</v>
          </cell>
          <cell r="P29" t="str">
            <v>FDED Not Approved</v>
          </cell>
        </row>
        <row r="30">
          <cell r="C30" t="str">
            <v>ZBH639</v>
          </cell>
          <cell r="D30" t="str">
            <v>New Sites</v>
          </cell>
          <cell r="E30" t="str">
            <v>Q4-2019</v>
          </cell>
          <cell r="F30" t="str">
            <v>Mobile Aspiration</v>
          </cell>
          <cell r="G30" t="str">
            <v>HUA</v>
          </cell>
          <cell r="H30" t="str">
            <v>2GNEW</v>
          </cell>
          <cell r="I30" t="str">
            <v>INS</v>
          </cell>
          <cell r="J30">
            <v>43815</v>
          </cell>
          <cell r="L30">
            <v>43836</v>
          </cell>
          <cell r="N30">
            <v>43866</v>
          </cell>
          <cell r="P30" t="str">
            <v>Pending HOC</v>
          </cell>
        </row>
        <row r="31">
          <cell r="C31" t="str">
            <v>ZBH631</v>
          </cell>
          <cell r="D31" t="str">
            <v>New Sites</v>
          </cell>
          <cell r="E31" t="str">
            <v>Q4-2019</v>
          </cell>
          <cell r="F31" t="str">
            <v>Mobile Aspiration</v>
          </cell>
          <cell r="G31" t="str">
            <v>HUA</v>
          </cell>
          <cell r="H31" t="str">
            <v>2GNEW</v>
          </cell>
          <cell r="I31" t="str">
            <v>INS</v>
          </cell>
          <cell r="J31">
            <v>43815</v>
          </cell>
          <cell r="L31">
            <v>43843</v>
          </cell>
          <cell r="N31">
            <v>43873</v>
          </cell>
          <cell r="P31" t="str">
            <v>Pending HOC</v>
          </cell>
        </row>
        <row r="32">
          <cell r="C32" t="str">
            <v>ZBH590</v>
          </cell>
          <cell r="D32" t="str">
            <v>New Sites</v>
          </cell>
          <cell r="E32" t="str">
            <v>Q3-2019</v>
          </cell>
          <cell r="F32" t="str">
            <v>Mobile Aspiration</v>
          </cell>
          <cell r="G32" t="str">
            <v>HUA</v>
          </cell>
          <cell r="H32" t="str">
            <v>2GNEW</v>
          </cell>
          <cell r="I32" t="str">
            <v>INS</v>
          </cell>
          <cell r="J32">
            <v>43626</v>
          </cell>
          <cell r="K32">
            <v>43664</v>
          </cell>
          <cell r="L32">
            <v>43703</v>
          </cell>
          <cell r="M32">
            <v>43673</v>
          </cell>
          <cell r="N32">
            <v>43753</v>
          </cell>
          <cell r="O32">
            <v>43747</v>
          </cell>
          <cell r="P32" t="str">
            <v>CW Issue (Underground Utilities, etc,..)</v>
          </cell>
        </row>
        <row r="33">
          <cell r="C33" t="str">
            <v>ZBH587</v>
          </cell>
          <cell r="D33" t="str">
            <v>New Sites</v>
          </cell>
          <cell r="E33" t="str">
            <v>Q4-2019</v>
          </cell>
          <cell r="F33" t="str">
            <v>Mobile Aspiration</v>
          </cell>
          <cell r="G33" t="str">
            <v>HUA</v>
          </cell>
          <cell r="H33" t="str">
            <v>2GNEW</v>
          </cell>
          <cell r="I33" t="str">
            <v>INS</v>
          </cell>
          <cell r="J33">
            <v>43815</v>
          </cell>
          <cell r="L33">
            <v>43809</v>
          </cell>
          <cell r="N33">
            <v>43839</v>
          </cell>
          <cell r="P33" t="str">
            <v>Pending HOC</v>
          </cell>
        </row>
        <row r="34">
          <cell r="C34" t="str">
            <v>ZAB444</v>
          </cell>
          <cell r="D34" t="str">
            <v>New Sites</v>
          </cell>
          <cell r="E34" t="str">
            <v>Q3-2019</v>
          </cell>
          <cell r="F34" t="str">
            <v>Mobile Aspiration</v>
          </cell>
          <cell r="G34" t="str">
            <v>HUA</v>
          </cell>
          <cell r="H34" t="str">
            <v>2GNEW</v>
          </cell>
          <cell r="I34" t="str">
            <v>INS</v>
          </cell>
          <cell r="J34">
            <v>43771</v>
          </cell>
          <cell r="K34">
            <v>43760</v>
          </cell>
          <cell r="L34">
            <v>43779</v>
          </cell>
          <cell r="M34">
            <v>43769</v>
          </cell>
          <cell r="N34">
            <v>43809</v>
          </cell>
          <cell r="P34" t="str">
            <v>Pending HOC</v>
          </cell>
        </row>
        <row r="35">
          <cell r="C35" t="str">
            <v>ZAB391</v>
          </cell>
          <cell r="D35" t="str">
            <v>New Sites</v>
          </cell>
          <cell r="E35" t="str">
            <v>Q4-2019</v>
          </cell>
          <cell r="F35" t="str">
            <v>Mobile Aspiration</v>
          </cell>
          <cell r="G35" t="str">
            <v>HUA</v>
          </cell>
          <cell r="H35" t="str">
            <v>2GNEW</v>
          </cell>
          <cell r="I35" t="str">
            <v>INS</v>
          </cell>
          <cell r="J35">
            <v>43860</v>
          </cell>
          <cell r="K35">
            <v>43747</v>
          </cell>
          <cell r="L35">
            <v>43862</v>
          </cell>
          <cell r="M35">
            <v>43744</v>
          </cell>
          <cell r="N35">
            <v>43892</v>
          </cell>
          <cell r="O35">
            <v>43767</v>
          </cell>
          <cell r="P35" t="str">
            <v>Pending HOC</v>
          </cell>
        </row>
        <row r="36">
          <cell r="C36" t="str">
            <v>ZMC554</v>
          </cell>
          <cell r="D36" t="str">
            <v>New Sites</v>
          </cell>
          <cell r="E36" t="str">
            <v>Q4-2019</v>
          </cell>
          <cell r="F36" t="str">
            <v>Mobile Aspiration</v>
          </cell>
          <cell r="G36" t="str">
            <v>HUA</v>
          </cell>
          <cell r="H36" t="str">
            <v>2GNEW</v>
          </cell>
          <cell r="I36" t="str">
            <v>INS</v>
          </cell>
          <cell r="J36">
            <v>43815</v>
          </cell>
          <cell r="L36">
            <v>43798</v>
          </cell>
          <cell r="N36">
            <v>43828</v>
          </cell>
          <cell r="P36" t="str">
            <v>Pending HOC</v>
          </cell>
        </row>
        <row r="37">
          <cell r="C37" t="str">
            <v>ZWJ020</v>
          </cell>
          <cell r="D37" t="str">
            <v>New Sites</v>
          </cell>
          <cell r="E37" t="str">
            <v>Q3-2019</v>
          </cell>
          <cell r="F37" t="str">
            <v>Mobile Aspiration</v>
          </cell>
          <cell r="G37" t="str">
            <v>HUA</v>
          </cell>
          <cell r="H37" t="str">
            <v>2GNEW</v>
          </cell>
          <cell r="I37" t="str">
            <v>INS</v>
          </cell>
          <cell r="J37">
            <v>43672</v>
          </cell>
          <cell r="K37">
            <v>43683</v>
          </cell>
          <cell r="L37">
            <v>43677</v>
          </cell>
          <cell r="M37">
            <v>43679</v>
          </cell>
          <cell r="N37">
            <v>43705</v>
          </cell>
          <cell r="O37">
            <v>43707</v>
          </cell>
          <cell r="P37" t="str">
            <v>No Dependency</v>
          </cell>
        </row>
        <row r="38">
          <cell r="C38" t="str">
            <v>ZWJ018</v>
          </cell>
          <cell r="D38" t="str">
            <v>New Sites</v>
          </cell>
          <cell r="E38" t="str">
            <v>Q3-2019</v>
          </cell>
          <cell r="F38" t="str">
            <v>Mobile Aspiration</v>
          </cell>
          <cell r="G38" t="str">
            <v>HUA</v>
          </cell>
          <cell r="H38" t="str">
            <v>2GNEW</v>
          </cell>
          <cell r="I38" t="str">
            <v>INS</v>
          </cell>
          <cell r="J38">
            <v>43676</v>
          </cell>
          <cell r="K38">
            <v>43678</v>
          </cell>
          <cell r="L38">
            <v>43677</v>
          </cell>
          <cell r="M38">
            <v>43679</v>
          </cell>
          <cell r="N38">
            <v>43703</v>
          </cell>
          <cell r="O38">
            <v>43705</v>
          </cell>
          <cell r="P38" t="str">
            <v>FDED Not Approved</v>
          </cell>
        </row>
        <row r="39">
          <cell r="C39" t="str">
            <v>ZTR053</v>
          </cell>
          <cell r="D39" t="str">
            <v>New Sites</v>
          </cell>
          <cell r="E39" t="str">
            <v>Q4-2019</v>
          </cell>
          <cell r="F39" t="str">
            <v>Mobile Aspiration</v>
          </cell>
          <cell r="G39" t="str">
            <v>HUA</v>
          </cell>
          <cell r="H39" t="str">
            <v>2GNEW</v>
          </cell>
          <cell r="I39" t="str">
            <v>INS</v>
          </cell>
          <cell r="J39">
            <v>43815</v>
          </cell>
          <cell r="L39">
            <v>43817</v>
          </cell>
          <cell r="N39">
            <v>43826</v>
          </cell>
          <cell r="P39" t="str">
            <v>Pending HOC</v>
          </cell>
        </row>
        <row r="40">
          <cell r="C40" t="str">
            <v>ZTR040</v>
          </cell>
          <cell r="D40" t="str">
            <v>New Sites</v>
          </cell>
          <cell r="E40" t="str">
            <v>Q4-2019</v>
          </cell>
          <cell r="F40" t="str">
            <v>Mobile Aspiration</v>
          </cell>
          <cell r="G40" t="str">
            <v>HUA</v>
          </cell>
          <cell r="H40" t="str">
            <v>2GNEW</v>
          </cell>
          <cell r="I40" t="str">
            <v>INS</v>
          </cell>
          <cell r="J40">
            <v>43815</v>
          </cell>
          <cell r="L40">
            <v>43810</v>
          </cell>
          <cell r="N40">
            <v>43840</v>
          </cell>
          <cell r="P40" t="str">
            <v>Pending HOC</v>
          </cell>
        </row>
        <row r="41">
          <cell r="C41" t="str">
            <v>ZTR048</v>
          </cell>
          <cell r="D41" t="str">
            <v>New Sites</v>
          </cell>
          <cell r="E41" t="str">
            <v>Q4-2019</v>
          </cell>
          <cell r="F41" t="str">
            <v>Mobile Aspiration</v>
          </cell>
          <cell r="G41" t="str">
            <v>HUA</v>
          </cell>
          <cell r="H41" t="str">
            <v>2GNEW</v>
          </cell>
          <cell r="I41" t="str">
            <v>INS</v>
          </cell>
          <cell r="J41">
            <v>43815</v>
          </cell>
          <cell r="L41">
            <v>43817</v>
          </cell>
          <cell r="N41">
            <v>43826</v>
          </cell>
          <cell r="P41" t="str">
            <v>Pending HOC</v>
          </cell>
        </row>
        <row r="42">
          <cell r="C42" t="str">
            <v>ZTR037</v>
          </cell>
          <cell r="D42" t="str">
            <v>New Sites</v>
          </cell>
          <cell r="E42" t="str">
            <v>Q4-2019</v>
          </cell>
          <cell r="F42" t="str">
            <v>Mobile Aspiration</v>
          </cell>
          <cell r="G42" t="str">
            <v>HUA</v>
          </cell>
          <cell r="H42" t="str">
            <v>2GNEW</v>
          </cell>
          <cell r="I42" t="str">
            <v>INS</v>
          </cell>
          <cell r="J42">
            <v>43815</v>
          </cell>
          <cell r="L42">
            <v>43810</v>
          </cell>
          <cell r="N42">
            <v>43840</v>
          </cell>
          <cell r="P42" t="str">
            <v>Pending HOC</v>
          </cell>
        </row>
        <row r="43">
          <cell r="C43" t="str">
            <v>ZTD003</v>
          </cell>
          <cell r="D43" t="str">
            <v>New Sites</v>
          </cell>
          <cell r="E43" t="str">
            <v>Q3-2019</v>
          </cell>
          <cell r="F43" t="str">
            <v>Mobile Aspiration</v>
          </cell>
          <cell r="G43" t="str">
            <v>HUA</v>
          </cell>
          <cell r="H43" t="str">
            <v>2GNEW</v>
          </cell>
          <cell r="I43" t="str">
            <v>INS</v>
          </cell>
          <cell r="J43">
            <v>43769</v>
          </cell>
          <cell r="K43">
            <v>43761</v>
          </cell>
          <cell r="L43">
            <v>43780</v>
          </cell>
          <cell r="N43">
            <v>43810</v>
          </cell>
          <cell r="P43" t="str">
            <v>Pending HOC</v>
          </cell>
        </row>
        <row r="44">
          <cell r="C44" t="str">
            <v>ZUZ044</v>
          </cell>
          <cell r="D44" t="str">
            <v>New Sites</v>
          </cell>
          <cell r="E44" t="str">
            <v>Q3-2019</v>
          </cell>
          <cell r="F44" t="str">
            <v>Mobile Aspiration</v>
          </cell>
          <cell r="G44" t="str">
            <v>HUA</v>
          </cell>
          <cell r="H44" t="str">
            <v>2GNEW</v>
          </cell>
          <cell r="I44" t="str">
            <v>INS</v>
          </cell>
          <cell r="J44">
            <v>43676</v>
          </cell>
          <cell r="K44">
            <v>43678</v>
          </cell>
          <cell r="L44">
            <v>43696</v>
          </cell>
          <cell r="M44">
            <v>43698</v>
          </cell>
          <cell r="N44">
            <v>43738</v>
          </cell>
          <cell r="O44">
            <v>43725</v>
          </cell>
          <cell r="P44" t="str">
            <v>FDED Not Approved</v>
          </cell>
        </row>
        <row r="45">
          <cell r="C45" t="str">
            <v>ZUZ039</v>
          </cell>
          <cell r="D45" t="str">
            <v>New Sites</v>
          </cell>
          <cell r="E45" t="str">
            <v>Q3-2019</v>
          </cell>
          <cell r="F45" t="str">
            <v>Mobile Aspiration</v>
          </cell>
          <cell r="G45" t="str">
            <v>HUA</v>
          </cell>
          <cell r="H45" t="str">
            <v>2GNEW</v>
          </cell>
          <cell r="I45" t="str">
            <v>INS</v>
          </cell>
          <cell r="J45">
            <v>43815</v>
          </cell>
          <cell r="L45">
            <v>43810</v>
          </cell>
          <cell r="N45">
            <v>43840</v>
          </cell>
          <cell r="P45" t="str">
            <v>Pending HOC</v>
          </cell>
        </row>
        <row r="46">
          <cell r="C46" t="str">
            <v>ZUL030</v>
          </cell>
          <cell r="D46" t="str">
            <v>New Sites</v>
          </cell>
          <cell r="E46" t="str">
            <v>Q4-2019</v>
          </cell>
          <cell r="F46" t="str">
            <v>Mobile Aspiration</v>
          </cell>
          <cell r="G46" t="str">
            <v>HUA</v>
          </cell>
          <cell r="H46" t="str">
            <v>2GNEW</v>
          </cell>
          <cell r="I46" t="str">
            <v>INS</v>
          </cell>
          <cell r="J46">
            <v>43815</v>
          </cell>
          <cell r="L46">
            <v>43817</v>
          </cell>
          <cell r="N46">
            <v>43819</v>
          </cell>
          <cell r="P46" t="str">
            <v>Pending HOC</v>
          </cell>
        </row>
        <row r="47">
          <cell r="C47" t="str">
            <v>ZTR043</v>
          </cell>
          <cell r="D47" t="str">
            <v>New Sites</v>
          </cell>
          <cell r="E47" t="str">
            <v>Q4-2019</v>
          </cell>
          <cell r="F47" t="str">
            <v>Mobile Aspiration</v>
          </cell>
          <cell r="G47" t="str">
            <v>HUA</v>
          </cell>
          <cell r="H47" t="str">
            <v>2GNEW</v>
          </cell>
          <cell r="I47" t="str">
            <v>INS</v>
          </cell>
          <cell r="J47">
            <v>43815</v>
          </cell>
          <cell r="L47">
            <v>43810</v>
          </cell>
          <cell r="N47">
            <v>43840</v>
          </cell>
          <cell r="P47" t="str">
            <v>Pending HOC</v>
          </cell>
        </row>
        <row r="48">
          <cell r="C48" t="str">
            <v>ZTR047</v>
          </cell>
          <cell r="D48" t="str">
            <v>New Sites</v>
          </cell>
          <cell r="E48" t="str">
            <v>Q4-2019</v>
          </cell>
          <cell r="F48" t="str">
            <v>Mobile Aspiration</v>
          </cell>
          <cell r="G48" t="str">
            <v>HUA</v>
          </cell>
          <cell r="H48" t="str">
            <v>2GNEW</v>
          </cell>
          <cell r="I48" t="str">
            <v>INS</v>
          </cell>
          <cell r="J48">
            <v>43815</v>
          </cell>
          <cell r="L48">
            <v>43817</v>
          </cell>
          <cell r="N48">
            <v>43826</v>
          </cell>
          <cell r="P48" t="str">
            <v>Pending HOC</v>
          </cell>
        </row>
        <row r="49">
          <cell r="C49" t="str">
            <v>ZTR045</v>
          </cell>
          <cell r="D49" t="str">
            <v>New Sites</v>
          </cell>
          <cell r="E49" t="str">
            <v>Q4-2019</v>
          </cell>
          <cell r="F49" t="str">
            <v>Mobile Aspiration</v>
          </cell>
          <cell r="G49" t="str">
            <v>HUA</v>
          </cell>
          <cell r="H49" t="str">
            <v>2GNEW</v>
          </cell>
          <cell r="I49" t="str">
            <v>INS</v>
          </cell>
          <cell r="J49">
            <v>43815</v>
          </cell>
          <cell r="L49">
            <v>43810</v>
          </cell>
          <cell r="N49">
            <v>43840</v>
          </cell>
          <cell r="P49" t="str">
            <v>Pending HOC</v>
          </cell>
        </row>
        <row r="50">
          <cell r="C50" t="str">
            <v>ZTR026</v>
          </cell>
          <cell r="D50" t="str">
            <v>New Sites</v>
          </cell>
          <cell r="E50" t="str">
            <v>Q4-2019</v>
          </cell>
          <cell r="F50" t="str">
            <v>Mobile Aspiration</v>
          </cell>
          <cell r="G50" t="str">
            <v>HUA</v>
          </cell>
          <cell r="H50" t="str">
            <v>2GNEW</v>
          </cell>
          <cell r="I50" t="str">
            <v>INS</v>
          </cell>
          <cell r="J50">
            <v>43815</v>
          </cell>
          <cell r="L50">
            <v>43817</v>
          </cell>
          <cell r="N50">
            <v>43819</v>
          </cell>
          <cell r="P50" t="str">
            <v>Pending HOC</v>
          </cell>
        </row>
        <row r="51">
          <cell r="C51" t="str">
            <v>ZTR055</v>
          </cell>
          <cell r="D51" t="str">
            <v>New Sites</v>
          </cell>
          <cell r="E51" t="str">
            <v>Q4-2019</v>
          </cell>
          <cell r="F51" t="str">
            <v>Mobile Aspiration</v>
          </cell>
          <cell r="G51" t="str">
            <v>HUA</v>
          </cell>
          <cell r="H51" t="str">
            <v>2GNEW</v>
          </cell>
          <cell r="I51" t="str">
            <v>INS</v>
          </cell>
          <cell r="J51">
            <v>43815</v>
          </cell>
          <cell r="L51">
            <v>43817</v>
          </cell>
          <cell r="N51">
            <v>43826</v>
          </cell>
          <cell r="P51" t="str">
            <v>Pending HOC</v>
          </cell>
        </row>
        <row r="52">
          <cell r="C52" t="str">
            <v>ZTR015</v>
          </cell>
          <cell r="D52" t="str">
            <v>New Sites</v>
          </cell>
          <cell r="E52" t="str">
            <v>Q4-2019</v>
          </cell>
          <cell r="F52" t="str">
            <v>Mobile Aspiration</v>
          </cell>
          <cell r="G52" t="str">
            <v>HUA</v>
          </cell>
          <cell r="H52" t="str">
            <v>2GNEW</v>
          </cell>
          <cell r="I52" t="str">
            <v>INS</v>
          </cell>
          <cell r="J52">
            <v>43815</v>
          </cell>
          <cell r="L52">
            <v>43836</v>
          </cell>
          <cell r="N52">
            <v>43866</v>
          </cell>
          <cell r="P52" t="str">
            <v>Pending HOC</v>
          </cell>
        </row>
        <row r="53">
          <cell r="C53" t="str">
            <v>ZTB872</v>
          </cell>
          <cell r="D53" t="str">
            <v>New Sites</v>
          </cell>
          <cell r="E53" t="str">
            <v>Q4-2019</v>
          </cell>
          <cell r="F53" t="str">
            <v>Mobile Aspiration</v>
          </cell>
          <cell r="G53" t="str">
            <v>HUA</v>
          </cell>
          <cell r="H53" t="str">
            <v>2GNEW</v>
          </cell>
          <cell r="I53" t="str">
            <v>INS</v>
          </cell>
          <cell r="J53">
            <v>43815</v>
          </cell>
          <cell r="L53">
            <v>43810</v>
          </cell>
          <cell r="N53">
            <v>43840</v>
          </cell>
          <cell r="P53" t="str">
            <v>Pending HOC</v>
          </cell>
        </row>
        <row r="54">
          <cell r="C54" t="str">
            <v>ZTB135</v>
          </cell>
          <cell r="D54" t="str">
            <v>New Sites</v>
          </cell>
          <cell r="E54" t="str">
            <v>Q3-2019</v>
          </cell>
          <cell r="F54" t="str">
            <v>Mobile Aspiration</v>
          </cell>
          <cell r="G54" t="str">
            <v>HUA</v>
          </cell>
          <cell r="H54" t="str">
            <v>2GNEW</v>
          </cell>
          <cell r="I54" t="str">
            <v>INS</v>
          </cell>
          <cell r="J54">
            <v>43662</v>
          </cell>
          <cell r="K54">
            <v>43664</v>
          </cell>
          <cell r="L54">
            <v>43713</v>
          </cell>
          <cell r="M54">
            <v>43665</v>
          </cell>
          <cell r="N54">
            <v>43714</v>
          </cell>
          <cell r="O54">
            <v>43680</v>
          </cell>
          <cell r="P54" t="str">
            <v>FDED Not Approved</v>
          </cell>
        </row>
        <row r="55">
          <cell r="C55" t="str">
            <v>ZTB132</v>
          </cell>
          <cell r="D55" t="str">
            <v>New Sites</v>
          </cell>
          <cell r="E55" t="str">
            <v>Q4-2019</v>
          </cell>
          <cell r="F55" t="str">
            <v>Mobile Aspiration</v>
          </cell>
          <cell r="G55" t="str">
            <v>HUA</v>
          </cell>
          <cell r="H55" t="str">
            <v>2GNEW</v>
          </cell>
          <cell r="I55" t="str">
            <v>INS</v>
          </cell>
          <cell r="J55">
            <v>43815</v>
          </cell>
          <cell r="L55">
            <v>43787</v>
          </cell>
          <cell r="N55">
            <v>43822</v>
          </cell>
          <cell r="P55" t="str">
            <v>Pending HOC</v>
          </cell>
        </row>
        <row r="56">
          <cell r="C56" t="str">
            <v>ZTB128</v>
          </cell>
          <cell r="D56" t="str">
            <v>New Sites</v>
          </cell>
          <cell r="E56" t="str">
            <v>Q3-2019</v>
          </cell>
          <cell r="F56" t="str">
            <v>Mobile Aspiration</v>
          </cell>
          <cell r="G56" t="str">
            <v>HUA</v>
          </cell>
          <cell r="H56" t="str">
            <v>2GNEW</v>
          </cell>
          <cell r="I56" t="str">
            <v>INS</v>
          </cell>
          <cell r="J56">
            <v>43652</v>
          </cell>
          <cell r="K56">
            <v>43654</v>
          </cell>
          <cell r="L56">
            <v>43713</v>
          </cell>
          <cell r="M56">
            <v>43699</v>
          </cell>
          <cell r="N56">
            <v>43738</v>
          </cell>
          <cell r="O56">
            <v>43726</v>
          </cell>
          <cell r="P56" t="str">
            <v>Pending RFI</v>
          </cell>
        </row>
        <row r="57">
          <cell r="C57" t="str">
            <v>ZTB111</v>
          </cell>
          <cell r="D57" t="str">
            <v>New Sites</v>
          </cell>
          <cell r="E57" t="str">
            <v>Q4-2019</v>
          </cell>
          <cell r="F57" t="str">
            <v>Mobile Aspiration</v>
          </cell>
          <cell r="G57" t="str">
            <v>HUA</v>
          </cell>
          <cell r="H57" t="str">
            <v>2GNEW</v>
          </cell>
          <cell r="I57" t="str">
            <v>INS</v>
          </cell>
          <cell r="J57">
            <v>43804</v>
          </cell>
          <cell r="K57">
            <v>43772</v>
          </cell>
          <cell r="L57">
            <v>43798</v>
          </cell>
          <cell r="N57">
            <v>43828</v>
          </cell>
          <cell r="P57" t="str">
            <v>Pending HOC</v>
          </cell>
        </row>
        <row r="58">
          <cell r="C58" t="str">
            <v>ZTB036</v>
          </cell>
          <cell r="D58" t="str">
            <v>New Sites</v>
          </cell>
          <cell r="E58" t="str">
            <v>Q4-2019</v>
          </cell>
          <cell r="F58" t="str">
            <v>Mobile Aspiration</v>
          </cell>
          <cell r="G58" t="str">
            <v>HUA</v>
          </cell>
          <cell r="H58" t="str">
            <v>2GNEW</v>
          </cell>
          <cell r="I58" t="str">
            <v>INS</v>
          </cell>
          <cell r="J58">
            <v>43803</v>
          </cell>
          <cell r="K58">
            <v>43772</v>
          </cell>
          <cell r="L58">
            <v>43805</v>
          </cell>
          <cell r="N58">
            <v>43835</v>
          </cell>
          <cell r="P58" t="str">
            <v>Pending HOC</v>
          </cell>
        </row>
        <row r="59">
          <cell r="C59" t="str">
            <v>ZSS002</v>
          </cell>
          <cell r="D59" t="str">
            <v>New Sites</v>
          </cell>
          <cell r="E59" t="str">
            <v>Q4-2019</v>
          </cell>
          <cell r="F59" t="str">
            <v>Mobile Aspiration</v>
          </cell>
          <cell r="G59" t="str">
            <v>HUA</v>
          </cell>
          <cell r="H59" t="str">
            <v>2GNEW</v>
          </cell>
          <cell r="I59" t="str">
            <v>INS</v>
          </cell>
          <cell r="J59">
            <v>43799</v>
          </cell>
          <cell r="K59">
            <v>43702</v>
          </cell>
          <cell r="L59">
            <v>43706</v>
          </cell>
          <cell r="M59">
            <v>43705</v>
          </cell>
          <cell r="N59">
            <v>43751</v>
          </cell>
          <cell r="O59">
            <v>43735</v>
          </cell>
          <cell r="P59" t="str">
            <v>Pending HOC</v>
          </cell>
        </row>
        <row r="60">
          <cell r="C60" t="str">
            <v>ZSK100</v>
          </cell>
          <cell r="D60" t="str">
            <v>New Sites</v>
          </cell>
          <cell r="E60" t="str">
            <v>Q4-2019</v>
          </cell>
          <cell r="F60" t="str">
            <v>Mobile Aspiration</v>
          </cell>
          <cell r="G60" t="str">
            <v>HUA</v>
          </cell>
          <cell r="H60" t="str">
            <v>2GNEW</v>
          </cell>
          <cell r="I60" t="str">
            <v>INS</v>
          </cell>
          <cell r="J60">
            <v>43760</v>
          </cell>
          <cell r="K60">
            <v>43754</v>
          </cell>
          <cell r="L60">
            <v>43768</v>
          </cell>
          <cell r="M60">
            <v>43750</v>
          </cell>
          <cell r="N60">
            <v>43798</v>
          </cell>
          <cell r="O60">
            <v>43759</v>
          </cell>
          <cell r="P60" t="str">
            <v>Pending HOC</v>
          </cell>
        </row>
        <row r="61">
          <cell r="C61" t="str">
            <v>ZRS005</v>
          </cell>
          <cell r="D61" t="str">
            <v>New Sites</v>
          </cell>
          <cell r="E61" t="str">
            <v>Q3-2019</v>
          </cell>
          <cell r="F61" t="str">
            <v>Mobile Aspiration</v>
          </cell>
          <cell r="G61" t="str">
            <v>HUA</v>
          </cell>
          <cell r="H61" t="str">
            <v>2GNEW</v>
          </cell>
          <cell r="I61" t="str">
            <v>INS</v>
          </cell>
          <cell r="J61">
            <v>43662</v>
          </cell>
          <cell r="K61">
            <v>43664</v>
          </cell>
          <cell r="L61">
            <v>43683</v>
          </cell>
          <cell r="M61">
            <v>43685</v>
          </cell>
          <cell r="N61">
            <v>43738</v>
          </cell>
          <cell r="O61">
            <v>43717</v>
          </cell>
          <cell r="P61" t="str">
            <v>FDED Not Approved</v>
          </cell>
        </row>
        <row r="62">
          <cell r="C62" t="str">
            <v>ZQW937</v>
          </cell>
          <cell r="D62" t="str">
            <v>New Sites</v>
          </cell>
          <cell r="E62" t="str">
            <v>Q3-2019</v>
          </cell>
          <cell r="F62" t="str">
            <v>Mobile Aspiration</v>
          </cell>
          <cell r="G62" t="str">
            <v>HUA</v>
          </cell>
          <cell r="H62" t="str">
            <v>2GNEW</v>
          </cell>
          <cell r="I62" t="str">
            <v>INS</v>
          </cell>
          <cell r="J62">
            <v>43834</v>
          </cell>
          <cell r="K62">
            <v>43727</v>
          </cell>
          <cell r="L62">
            <v>43836</v>
          </cell>
          <cell r="M62">
            <v>43725</v>
          </cell>
          <cell r="N62">
            <v>43866</v>
          </cell>
          <cell r="O62">
            <v>43744</v>
          </cell>
          <cell r="P62" t="str">
            <v>FDED Not Approved</v>
          </cell>
        </row>
        <row r="63">
          <cell r="C63" t="str">
            <v>ZQU032</v>
          </cell>
          <cell r="D63" t="str">
            <v>New Sites</v>
          </cell>
          <cell r="E63" t="str">
            <v>Q1-2020</v>
          </cell>
          <cell r="F63" t="str">
            <v>Mobile Aspiration</v>
          </cell>
          <cell r="G63" t="str">
            <v>HUA</v>
          </cell>
          <cell r="H63" t="str">
            <v>2GNEW</v>
          </cell>
          <cell r="I63" t="str">
            <v>INS</v>
          </cell>
          <cell r="J63">
            <v>43836</v>
          </cell>
          <cell r="K63">
            <v>43716</v>
          </cell>
          <cell r="L63">
            <v>43838</v>
          </cell>
          <cell r="M63">
            <v>43722</v>
          </cell>
          <cell r="N63">
            <v>43858</v>
          </cell>
          <cell r="O63">
            <v>43741</v>
          </cell>
          <cell r="P63" t="str">
            <v>FDED Not Approved</v>
          </cell>
        </row>
        <row r="64">
          <cell r="C64" t="str">
            <v>ZQU970</v>
          </cell>
          <cell r="D64" t="str">
            <v>New Sites</v>
          </cell>
          <cell r="E64" t="str">
            <v>Q1-2020</v>
          </cell>
          <cell r="F64" t="str">
            <v>Mobile Aspiration</v>
          </cell>
          <cell r="G64" t="str">
            <v>HUA</v>
          </cell>
          <cell r="H64" t="str">
            <v>2GNEW</v>
          </cell>
          <cell r="I64" t="str">
            <v>INS</v>
          </cell>
          <cell r="J64">
            <v>43815</v>
          </cell>
          <cell r="L64">
            <v>43838</v>
          </cell>
          <cell r="N64">
            <v>43858</v>
          </cell>
          <cell r="P64" t="str">
            <v>Pending HOC</v>
          </cell>
        </row>
        <row r="65">
          <cell r="C65" t="str">
            <v>ZND791</v>
          </cell>
          <cell r="D65" t="str">
            <v>New Sites</v>
          </cell>
          <cell r="E65" t="str">
            <v>Q1-2020</v>
          </cell>
          <cell r="F65" t="str">
            <v>Mobile Aspiration</v>
          </cell>
          <cell r="G65" t="str">
            <v>HUA</v>
          </cell>
          <cell r="H65" t="str">
            <v>2GNEW</v>
          </cell>
          <cell r="I65" t="str">
            <v>INS</v>
          </cell>
          <cell r="J65">
            <v>43815</v>
          </cell>
          <cell r="L65">
            <v>43845</v>
          </cell>
          <cell r="N65">
            <v>43865</v>
          </cell>
          <cell r="P65" t="str">
            <v>Pending HOC</v>
          </cell>
        </row>
        <row r="66">
          <cell r="C66" t="str">
            <v>ZND370</v>
          </cell>
          <cell r="D66" t="str">
            <v>New Sites</v>
          </cell>
          <cell r="E66" t="str">
            <v>Q4-2019</v>
          </cell>
          <cell r="F66" t="str">
            <v>Mobile Aspiration</v>
          </cell>
          <cell r="G66" t="str">
            <v>HUA</v>
          </cell>
          <cell r="H66" t="str">
            <v>2GNEW</v>
          </cell>
          <cell r="I66" t="str">
            <v>INS</v>
          </cell>
          <cell r="J66">
            <v>43793</v>
          </cell>
          <cell r="K66">
            <v>43761</v>
          </cell>
          <cell r="L66">
            <v>43787</v>
          </cell>
          <cell r="N66">
            <v>43814</v>
          </cell>
          <cell r="P66" t="str">
            <v>Pending HOC</v>
          </cell>
        </row>
        <row r="67">
          <cell r="C67" t="str">
            <v>ZND271</v>
          </cell>
          <cell r="D67" t="str">
            <v>New Sites</v>
          </cell>
          <cell r="E67" t="str">
            <v>Q4-2019</v>
          </cell>
          <cell r="F67" t="str">
            <v>Mobile Aspiration</v>
          </cell>
          <cell r="G67" t="str">
            <v>HUA</v>
          </cell>
          <cell r="H67" t="str">
            <v>2GNEW</v>
          </cell>
          <cell r="I67" t="str">
            <v>INS</v>
          </cell>
          <cell r="J67">
            <v>43803</v>
          </cell>
          <cell r="K67">
            <v>43762</v>
          </cell>
          <cell r="L67">
            <v>43805</v>
          </cell>
          <cell r="N67">
            <v>43835</v>
          </cell>
          <cell r="P67" t="str">
            <v>Pending HOC</v>
          </cell>
        </row>
        <row r="68">
          <cell r="C68" t="str">
            <v>ZND237</v>
          </cell>
          <cell r="D68" t="str">
            <v>New Sites</v>
          </cell>
          <cell r="E68" t="str">
            <v>Q4-2019</v>
          </cell>
          <cell r="F68" t="str">
            <v>Mobile Aspiration</v>
          </cell>
          <cell r="G68" t="str">
            <v>HUA</v>
          </cell>
          <cell r="H68" t="str">
            <v>2GNEW</v>
          </cell>
          <cell r="I68" t="str">
            <v>INS</v>
          </cell>
          <cell r="J68">
            <v>43803</v>
          </cell>
          <cell r="K68">
            <v>43760</v>
          </cell>
          <cell r="L68">
            <v>43805</v>
          </cell>
          <cell r="M68">
            <v>43772</v>
          </cell>
          <cell r="N68">
            <v>43835</v>
          </cell>
          <cell r="P68" t="str">
            <v>Pending HOC</v>
          </cell>
        </row>
        <row r="69">
          <cell r="C69" t="str">
            <v>ZND196</v>
          </cell>
          <cell r="D69" t="str">
            <v>New Sites</v>
          </cell>
          <cell r="E69" t="str">
            <v>Q4-2019</v>
          </cell>
          <cell r="F69" t="str">
            <v>Mobile Aspiration</v>
          </cell>
          <cell r="G69" t="str">
            <v>HUA</v>
          </cell>
          <cell r="H69" t="str">
            <v>2GNEW</v>
          </cell>
          <cell r="I69" t="str">
            <v>INS</v>
          </cell>
          <cell r="J69">
            <v>43803</v>
          </cell>
          <cell r="K69">
            <v>43762</v>
          </cell>
          <cell r="L69">
            <v>43805</v>
          </cell>
          <cell r="N69">
            <v>43835</v>
          </cell>
          <cell r="P69" t="str">
            <v>Pending HOC</v>
          </cell>
        </row>
        <row r="70">
          <cell r="C70" t="str">
            <v>ZJB175</v>
          </cell>
          <cell r="D70" t="str">
            <v>New Sites</v>
          </cell>
          <cell r="E70" t="str">
            <v>Q4-2019</v>
          </cell>
          <cell r="F70" t="str">
            <v>Mobile Aspiration</v>
          </cell>
          <cell r="G70" t="str">
            <v>HUA</v>
          </cell>
          <cell r="H70" t="str">
            <v>2GNEW</v>
          </cell>
          <cell r="I70" t="str">
            <v>INS</v>
          </cell>
          <cell r="J70">
            <v>43815</v>
          </cell>
          <cell r="L70">
            <v>43817</v>
          </cell>
          <cell r="N70">
            <v>43826</v>
          </cell>
          <cell r="P70" t="str">
            <v>Pending HOC</v>
          </cell>
        </row>
        <row r="71">
          <cell r="C71" t="str">
            <v>ZJB107</v>
          </cell>
          <cell r="D71" t="str">
            <v>New Sites</v>
          </cell>
          <cell r="E71" t="str">
            <v>Q4-2019</v>
          </cell>
          <cell r="F71" t="str">
            <v>Mobile Aspiration</v>
          </cell>
          <cell r="G71" t="str">
            <v>HUA</v>
          </cell>
          <cell r="H71" t="str">
            <v>2GNEW</v>
          </cell>
          <cell r="I71" t="str">
            <v>INS</v>
          </cell>
          <cell r="J71">
            <v>43815</v>
          </cell>
          <cell r="L71">
            <v>43810</v>
          </cell>
          <cell r="N71">
            <v>43840</v>
          </cell>
          <cell r="P71" t="str">
            <v>Pending HOC</v>
          </cell>
        </row>
        <row r="72">
          <cell r="C72" t="str">
            <v>ZKF067</v>
          </cell>
          <cell r="D72" t="str">
            <v>New Sites</v>
          </cell>
          <cell r="E72" t="str">
            <v>Q4-2019</v>
          </cell>
          <cell r="F72" t="str">
            <v>Mobile Aspiration</v>
          </cell>
          <cell r="G72" t="str">
            <v>HUA</v>
          </cell>
          <cell r="H72" t="str">
            <v>2GNEW</v>
          </cell>
          <cell r="I72" t="str">
            <v>INS</v>
          </cell>
          <cell r="J72">
            <v>43803</v>
          </cell>
          <cell r="K72">
            <v>43762</v>
          </cell>
          <cell r="L72">
            <v>43805</v>
          </cell>
          <cell r="N72">
            <v>43835</v>
          </cell>
          <cell r="P72" t="str">
            <v>Pending HOC</v>
          </cell>
        </row>
        <row r="73">
          <cell r="C73" t="str">
            <v>ZJB101</v>
          </cell>
          <cell r="D73" t="str">
            <v>New Sites</v>
          </cell>
          <cell r="E73" t="str">
            <v>Q4-2019</v>
          </cell>
          <cell r="F73" t="str">
            <v>Mobile Aspiration</v>
          </cell>
          <cell r="G73" t="str">
            <v>HUA</v>
          </cell>
          <cell r="H73" t="str">
            <v>2GNEW</v>
          </cell>
          <cell r="I73" t="str">
            <v>INS</v>
          </cell>
          <cell r="J73">
            <v>43815</v>
          </cell>
          <cell r="L73">
            <v>43810</v>
          </cell>
          <cell r="N73">
            <v>43840</v>
          </cell>
          <cell r="P73" t="str">
            <v>Pending HOC</v>
          </cell>
        </row>
        <row r="74">
          <cell r="C74" t="str">
            <v>ZHF245</v>
          </cell>
          <cell r="D74" t="str">
            <v>New Sites</v>
          </cell>
          <cell r="E74" t="str">
            <v>Q4-2019</v>
          </cell>
          <cell r="F74" t="str">
            <v>Mobile Aspiration</v>
          </cell>
          <cell r="G74" t="str">
            <v>HUA</v>
          </cell>
          <cell r="H74" t="str">
            <v>2GNEW</v>
          </cell>
          <cell r="I74" t="str">
            <v>INS</v>
          </cell>
          <cell r="J74">
            <v>43815</v>
          </cell>
          <cell r="L74">
            <v>43809</v>
          </cell>
          <cell r="N74">
            <v>43814</v>
          </cell>
          <cell r="P74" t="str">
            <v>Pending HOC</v>
          </cell>
        </row>
        <row r="75">
          <cell r="C75" t="str">
            <v>ZHB027</v>
          </cell>
          <cell r="D75" t="str">
            <v>New Sites</v>
          </cell>
          <cell r="E75" t="str">
            <v>Q4-2019</v>
          </cell>
          <cell r="F75" t="str">
            <v>Mobile Aspiration</v>
          </cell>
          <cell r="G75" t="str">
            <v>HUA</v>
          </cell>
          <cell r="H75" t="str">
            <v>2GNEW</v>
          </cell>
          <cell r="I75" t="str">
            <v>INS</v>
          </cell>
          <cell r="J75">
            <v>43815</v>
          </cell>
          <cell r="L75">
            <v>43809</v>
          </cell>
          <cell r="N75">
            <v>43839</v>
          </cell>
          <cell r="P75" t="str">
            <v>Pending HOC</v>
          </cell>
        </row>
        <row r="76">
          <cell r="C76" t="str">
            <v>ZHA330</v>
          </cell>
          <cell r="D76" t="str">
            <v>New Sites</v>
          </cell>
          <cell r="E76" t="str">
            <v>Q4-2019</v>
          </cell>
          <cell r="F76" t="str">
            <v>Mobile Aspiration</v>
          </cell>
          <cell r="G76" t="str">
            <v>HUA</v>
          </cell>
          <cell r="H76" t="str">
            <v>2GNEW</v>
          </cell>
          <cell r="I76" t="str">
            <v>INS</v>
          </cell>
          <cell r="J76">
            <v>43815</v>
          </cell>
          <cell r="L76">
            <v>43810</v>
          </cell>
          <cell r="N76">
            <v>43840</v>
          </cell>
          <cell r="P76" t="str">
            <v>Pending HOC</v>
          </cell>
        </row>
        <row r="77">
          <cell r="C77" t="str">
            <v>ZHA295</v>
          </cell>
          <cell r="D77" t="str">
            <v>New Sites</v>
          </cell>
          <cell r="E77" t="str">
            <v>Q4-2019</v>
          </cell>
          <cell r="F77" t="str">
            <v>Mobile Aspiration</v>
          </cell>
          <cell r="G77" t="str">
            <v>HUA</v>
          </cell>
          <cell r="H77" t="str">
            <v>2GNEW</v>
          </cell>
          <cell r="I77" t="str">
            <v>INS</v>
          </cell>
          <cell r="J77">
            <v>43815</v>
          </cell>
          <cell r="L77">
            <v>43810</v>
          </cell>
          <cell r="N77">
            <v>43840</v>
          </cell>
          <cell r="P77" t="str">
            <v>Pending HOC</v>
          </cell>
        </row>
        <row r="78">
          <cell r="C78" t="str">
            <v>ZND017</v>
          </cell>
          <cell r="D78" t="str">
            <v>New Sites</v>
          </cell>
          <cell r="E78" t="str">
            <v>Q4-2019</v>
          </cell>
          <cell r="F78" t="str">
            <v>Mobile Aspiration</v>
          </cell>
          <cell r="G78" t="str">
            <v>HUA</v>
          </cell>
          <cell r="H78" t="str">
            <v>2GNEW</v>
          </cell>
          <cell r="I78" t="str">
            <v>INS</v>
          </cell>
          <cell r="J78">
            <v>43793</v>
          </cell>
          <cell r="K78">
            <v>43760</v>
          </cell>
          <cell r="L78">
            <v>43787</v>
          </cell>
          <cell r="N78">
            <v>43817</v>
          </cell>
          <cell r="P78" t="str">
            <v>Pending HOC</v>
          </cell>
        </row>
        <row r="79">
          <cell r="C79" t="str">
            <v>ZMA043</v>
          </cell>
          <cell r="D79" t="str">
            <v>New Sites</v>
          </cell>
          <cell r="E79" t="str">
            <v>Q3-2019</v>
          </cell>
          <cell r="F79" t="str">
            <v>Mobile Aspiration</v>
          </cell>
          <cell r="G79" t="str">
            <v>HUA</v>
          </cell>
          <cell r="H79" t="str">
            <v>2GNEW</v>
          </cell>
          <cell r="I79" t="str">
            <v>INS</v>
          </cell>
          <cell r="J79">
            <v>43676</v>
          </cell>
          <cell r="K79">
            <v>43678</v>
          </cell>
          <cell r="L79">
            <v>43683</v>
          </cell>
          <cell r="M79">
            <v>43685</v>
          </cell>
          <cell r="N79">
            <v>43700</v>
          </cell>
          <cell r="O79">
            <v>43702</v>
          </cell>
          <cell r="P79" t="str">
            <v>FDED Not Approved</v>
          </cell>
        </row>
        <row r="80">
          <cell r="C80" t="str">
            <v>ZJL003</v>
          </cell>
          <cell r="D80" t="str">
            <v>New Sites</v>
          </cell>
          <cell r="E80" t="str">
            <v>Q4-2019</v>
          </cell>
          <cell r="F80" t="str">
            <v>Mobile Aspiration</v>
          </cell>
          <cell r="G80" t="str">
            <v>HUA</v>
          </cell>
          <cell r="H80" t="str">
            <v>2GNEW</v>
          </cell>
          <cell r="I80" t="str">
            <v>INS</v>
          </cell>
          <cell r="J80">
            <v>43676</v>
          </cell>
          <cell r="K80">
            <v>43678</v>
          </cell>
          <cell r="L80">
            <v>43681</v>
          </cell>
          <cell r="M80">
            <v>43683</v>
          </cell>
          <cell r="N80">
            <v>43773</v>
          </cell>
          <cell r="O80">
            <v>43765</v>
          </cell>
          <cell r="P80" t="str">
            <v>FDED Not Approved</v>
          </cell>
        </row>
        <row r="81">
          <cell r="C81" t="str">
            <v>ZJB210</v>
          </cell>
          <cell r="D81" t="str">
            <v>New Sites</v>
          </cell>
          <cell r="E81" t="str">
            <v>Q4-2019</v>
          </cell>
          <cell r="F81" t="str">
            <v>Mobile Aspiration</v>
          </cell>
          <cell r="G81" t="str">
            <v>HUA</v>
          </cell>
          <cell r="H81" t="str">
            <v>2GNEW</v>
          </cell>
          <cell r="I81" t="str">
            <v>INS</v>
          </cell>
          <cell r="J81">
            <v>43815</v>
          </cell>
          <cell r="L81">
            <v>43805</v>
          </cell>
          <cell r="N81">
            <v>43835</v>
          </cell>
          <cell r="P81" t="str">
            <v>Pending HOC</v>
          </cell>
        </row>
        <row r="82">
          <cell r="C82" t="str">
            <v>ZJB108</v>
          </cell>
          <cell r="D82" t="str">
            <v>New Sites</v>
          </cell>
          <cell r="E82" t="str">
            <v>Q4-2019</v>
          </cell>
          <cell r="F82" t="str">
            <v>Mobile Aspiration</v>
          </cell>
          <cell r="G82" t="str">
            <v>HUA</v>
          </cell>
          <cell r="H82" t="str">
            <v>2GNEW</v>
          </cell>
          <cell r="I82" t="str">
            <v>INS</v>
          </cell>
          <cell r="J82">
            <v>43815</v>
          </cell>
          <cell r="L82">
            <v>43817</v>
          </cell>
          <cell r="N82">
            <v>43826</v>
          </cell>
          <cell r="P82" t="str">
            <v>Pending HOC</v>
          </cell>
        </row>
        <row r="83">
          <cell r="C83" t="str">
            <v>ZJB170</v>
          </cell>
          <cell r="D83" t="str">
            <v>New Sites</v>
          </cell>
          <cell r="E83" t="str">
            <v>Q4-2019</v>
          </cell>
          <cell r="F83" t="str">
            <v>Mobile Aspiration</v>
          </cell>
          <cell r="G83" t="str">
            <v>HUA</v>
          </cell>
          <cell r="H83" t="str">
            <v>2GNEW</v>
          </cell>
          <cell r="I83" t="str">
            <v>INS</v>
          </cell>
          <cell r="J83">
            <v>43815</v>
          </cell>
          <cell r="L83">
            <v>43817</v>
          </cell>
          <cell r="N83">
            <v>43826</v>
          </cell>
          <cell r="P83" t="str">
            <v>Pending HOC</v>
          </cell>
        </row>
        <row r="84">
          <cell r="C84" t="str">
            <v>ZJB157</v>
          </cell>
          <cell r="D84" t="str">
            <v>New Sites</v>
          </cell>
          <cell r="E84" t="str">
            <v>Q4-2019</v>
          </cell>
          <cell r="F84" t="str">
            <v>Mobile Aspiration</v>
          </cell>
          <cell r="G84" t="str">
            <v>HUA</v>
          </cell>
          <cell r="H84" t="str">
            <v>2GNEW</v>
          </cell>
          <cell r="I84" t="str">
            <v>INS</v>
          </cell>
          <cell r="J84">
            <v>43815</v>
          </cell>
          <cell r="L84">
            <v>43798</v>
          </cell>
          <cell r="N84">
            <v>43828</v>
          </cell>
          <cell r="P84" t="str">
            <v>Pending HOC</v>
          </cell>
        </row>
        <row r="85">
          <cell r="C85" t="str">
            <v>ZHF780</v>
          </cell>
          <cell r="D85" t="str">
            <v>New Sites</v>
          </cell>
          <cell r="E85" t="str">
            <v>Q4-2019</v>
          </cell>
          <cell r="F85" t="str">
            <v>Mobile Aspiration</v>
          </cell>
          <cell r="G85" t="str">
            <v>HUA</v>
          </cell>
          <cell r="H85" t="str">
            <v>2GNEW</v>
          </cell>
          <cell r="I85" t="str">
            <v>INS</v>
          </cell>
          <cell r="J85">
            <v>43815</v>
          </cell>
          <cell r="L85">
            <v>43810</v>
          </cell>
          <cell r="N85">
            <v>43840</v>
          </cell>
          <cell r="P85" t="str">
            <v>Pending HOC</v>
          </cell>
        </row>
        <row r="86">
          <cell r="C86" t="str">
            <v>ZHF255</v>
          </cell>
          <cell r="D86" t="str">
            <v>New Sites</v>
          </cell>
          <cell r="E86" t="str">
            <v>Q4-2019</v>
          </cell>
          <cell r="F86" t="str">
            <v>Mobile Aspiration</v>
          </cell>
          <cell r="G86" t="str">
            <v>HUA</v>
          </cell>
          <cell r="H86" t="str">
            <v>2GNEW</v>
          </cell>
          <cell r="I86" t="str">
            <v>INS</v>
          </cell>
          <cell r="J86">
            <v>43815</v>
          </cell>
          <cell r="L86">
            <v>43810</v>
          </cell>
          <cell r="N86">
            <v>43840</v>
          </cell>
          <cell r="P86" t="str">
            <v>Pending HOC</v>
          </cell>
        </row>
        <row r="87">
          <cell r="C87" t="str">
            <v>ZHF257</v>
          </cell>
          <cell r="D87" t="str">
            <v>New Sites</v>
          </cell>
          <cell r="E87" t="str">
            <v>Q4-2019</v>
          </cell>
          <cell r="F87" t="str">
            <v>Mobile Aspiration</v>
          </cell>
          <cell r="G87" t="str">
            <v>HUA</v>
          </cell>
          <cell r="H87" t="str">
            <v>2GNEW</v>
          </cell>
          <cell r="I87" t="str">
            <v>INS</v>
          </cell>
          <cell r="J87">
            <v>43815</v>
          </cell>
          <cell r="L87">
            <v>43810</v>
          </cell>
          <cell r="N87">
            <v>43840</v>
          </cell>
          <cell r="P87" t="str">
            <v>Pending HOC</v>
          </cell>
        </row>
        <row r="88">
          <cell r="C88" t="str">
            <v>ZHF248</v>
          </cell>
          <cell r="D88" t="str">
            <v>New Sites</v>
          </cell>
          <cell r="E88" t="str">
            <v>Q4-2019</v>
          </cell>
          <cell r="F88" t="str">
            <v>Mobile Aspiration</v>
          </cell>
          <cell r="G88" t="str">
            <v>HUA</v>
          </cell>
          <cell r="H88" t="str">
            <v>2GNEW</v>
          </cell>
          <cell r="I88" t="str">
            <v>INS</v>
          </cell>
          <cell r="J88">
            <v>43801</v>
          </cell>
          <cell r="K88">
            <v>43760</v>
          </cell>
          <cell r="L88">
            <v>43803</v>
          </cell>
          <cell r="M88">
            <v>43760</v>
          </cell>
          <cell r="N88">
            <v>43833</v>
          </cell>
          <cell r="P88" t="str">
            <v>Pending HOC</v>
          </cell>
        </row>
        <row r="89">
          <cell r="C89" t="str">
            <v>ZHB936</v>
          </cell>
          <cell r="D89" t="str">
            <v>New Sites</v>
          </cell>
          <cell r="E89" t="str">
            <v>Q4-2019</v>
          </cell>
          <cell r="F89" t="str">
            <v>Mobile Aspiration</v>
          </cell>
          <cell r="G89" t="str">
            <v>HUA</v>
          </cell>
          <cell r="H89" t="str">
            <v>2GNEW</v>
          </cell>
          <cell r="I89" t="str">
            <v>INS</v>
          </cell>
          <cell r="J89">
            <v>43815</v>
          </cell>
          <cell r="L89">
            <v>43809</v>
          </cell>
          <cell r="N89">
            <v>43809</v>
          </cell>
          <cell r="P89" t="str">
            <v>Pending HOC</v>
          </cell>
        </row>
        <row r="90">
          <cell r="C90" t="str">
            <v>ZHB926</v>
          </cell>
          <cell r="D90" t="str">
            <v>New Sites</v>
          </cell>
          <cell r="E90" t="str">
            <v>Q4-2019</v>
          </cell>
          <cell r="F90" t="str">
            <v>Mobile Aspiration</v>
          </cell>
          <cell r="G90" t="str">
            <v>HUA</v>
          </cell>
          <cell r="H90" t="str">
            <v>2GNEW</v>
          </cell>
          <cell r="I90" t="str">
            <v>INS</v>
          </cell>
          <cell r="J90">
            <v>43667</v>
          </cell>
          <cell r="K90">
            <v>43669</v>
          </cell>
          <cell r="L90">
            <v>43692</v>
          </cell>
          <cell r="M90">
            <v>43698</v>
          </cell>
          <cell r="N90">
            <v>43738</v>
          </cell>
          <cell r="O90">
            <v>43723</v>
          </cell>
          <cell r="P90" t="str">
            <v>FDED Not Approved</v>
          </cell>
        </row>
        <row r="91">
          <cell r="C91" t="str">
            <v>ZHB053</v>
          </cell>
          <cell r="D91" t="str">
            <v>New Sites</v>
          </cell>
          <cell r="E91" t="str">
            <v>Q4-2019</v>
          </cell>
          <cell r="F91" t="str">
            <v>Mobile Aspiration</v>
          </cell>
          <cell r="G91" t="str">
            <v>HUA</v>
          </cell>
          <cell r="H91" t="str">
            <v>2GNEW</v>
          </cell>
          <cell r="I91" t="str">
            <v>INS</v>
          </cell>
          <cell r="J91">
            <v>43769</v>
          </cell>
          <cell r="K91">
            <v>43704</v>
          </cell>
          <cell r="L91">
            <v>43771</v>
          </cell>
          <cell r="M91">
            <v>43719</v>
          </cell>
          <cell r="N91">
            <v>43801</v>
          </cell>
          <cell r="O91">
            <v>43733</v>
          </cell>
          <cell r="P91" t="str">
            <v>FDED Not Approved</v>
          </cell>
        </row>
        <row r="92">
          <cell r="C92" t="str">
            <v>ZHB899</v>
          </cell>
          <cell r="D92" t="str">
            <v>New Sites</v>
          </cell>
          <cell r="E92" t="str">
            <v>Q4-2019</v>
          </cell>
          <cell r="F92" t="str">
            <v>Mobile Aspiration</v>
          </cell>
          <cell r="G92" t="str">
            <v>HUA</v>
          </cell>
          <cell r="H92" t="str">
            <v>2GNEW</v>
          </cell>
          <cell r="I92" t="str">
            <v>INS</v>
          </cell>
          <cell r="J92">
            <v>43771</v>
          </cell>
          <cell r="K92">
            <v>43760</v>
          </cell>
          <cell r="L92">
            <v>43785</v>
          </cell>
          <cell r="N92">
            <v>43797</v>
          </cell>
          <cell r="P92" t="str">
            <v>Pending HOC</v>
          </cell>
        </row>
        <row r="93">
          <cell r="C93" t="str">
            <v>ZHB028</v>
          </cell>
          <cell r="D93" t="str">
            <v>New Sites</v>
          </cell>
          <cell r="E93" t="str">
            <v>Q4-2019</v>
          </cell>
          <cell r="F93" t="str">
            <v>Mobile Aspiration</v>
          </cell>
          <cell r="G93" t="str">
            <v>HUA</v>
          </cell>
          <cell r="H93" t="str">
            <v>2GNEW</v>
          </cell>
          <cell r="I93" t="str">
            <v>INS</v>
          </cell>
          <cell r="J93">
            <v>43815</v>
          </cell>
          <cell r="L93">
            <v>43809</v>
          </cell>
          <cell r="N93">
            <v>43839</v>
          </cell>
          <cell r="P93" t="str">
            <v>Pending HOC</v>
          </cell>
        </row>
        <row r="94">
          <cell r="C94" t="str">
            <v>ZHB037</v>
          </cell>
          <cell r="D94" t="str">
            <v>New Sites</v>
          </cell>
          <cell r="E94" t="str">
            <v>Q4-2019</v>
          </cell>
          <cell r="F94" t="str">
            <v>Mobile Aspiration</v>
          </cell>
          <cell r="G94" t="str">
            <v>HUA</v>
          </cell>
          <cell r="H94" t="str">
            <v>2GNEW</v>
          </cell>
          <cell r="I94" t="str">
            <v>INS</v>
          </cell>
          <cell r="J94">
            <v>43771</v>
          </cell>
          <cell r="K94">
            <v>43762</v>
          </cell>
          <cell r="L94">
            <v>43798</v>
          </cell>
          <cell r="N94">
            <v>43828</v>
          </cell>
          <cell r="P94" t="str">
            <v>Pending HOC</v>
          </cell>
        </row>
        <row r="95">
          <cell r="C95" t="str">
            <v>ZHB031</v>
          </cell>
          <cell r="D95" t="str">
            <v>New Sites</v>
          </cell>
          <cell r="E95" t="str">
            <v>Q4-2019</v>
          </cell>
          <cell r="F95" t="str">
            <v>Mobile Aspiration</v>
          </cell>
          <cell r="G95" t="str">
            <v>HUA</v>
          </cell>
          <cell r="H95" t="str">
            <v>2GNEW</v>
          </cell>
          <cell r="I95" t="str">
            <v>INS</v>
          </cell>
          <cell r="J95">
            <v>43793</v>
          </cell>
          <cell r="K95">
            <v>43760</v>
          </cell>
          <cell r="L95">
            <v>43787</v>
          </cell>
          <cell r="N95">
            <v>43817</v>
          </cell>
          <cell r="P95" t="str">
            <v>Pending HOC</v>
          </cell>
        </row>
        <row r="96">
          <cell r="C96" t="str">
            <v>ZHA926</v>
          </cell>
          <cell r="D96" t="str">
            <v>New Sites</v>
          </cell>
          <cell r="E96" t="str">
            <v>Q4-2019</v>
          </cell>
          <cell r="F96" t="str">
            <v>Mobile Aspiration</v>
          </cell>
          <cell r="G96" t="str">
            <v>HUA</v>
          </cell>
          <cell r="H96" t="str">
            <v>2GNEW</v>
          </cell>
          <cell r="I96" t="str">
            <v>INS</v>
          </cell>
          <cell r="J96">
            <v>43771</v>
          </cell>
          <cell r="K96">
            <v>43761</v>
          </cell>
          <cell r="L96">
            <v>43785</v>
          </cell>
          <cell r="N96">
            <v>43805</v>
          </cell>
          <cell r="P96" t="str">
            <v>Pending HOC</v>
          </cell>
        </row>
        <row r="97">
          <cell r="C97" t="str">
            <v>ZHA904</v>
          </cell>
          <cell r="D97" t="str">
            <v>New Sites</v>
          </cell>
          <cell r="E97" t="str">
            <v>Q4-2019</v>
          </cell>
          <cell r="F97" t="str">
            <v>Mobile Aspiration</v>
          </cell>
          <cell r="G97" t="str">
            <v>HUA</v>
          </cell>
          <cell r="H97" t="str">
            <v>2GNEW</v>
          </cell>
          <cell r="I97" t="str">
            <v>INS</v>
          </cell>
          <cell r="J97">
            <v>43793</v>
          </cell>
          <cell r="K97">
            <v>43766</v>
          </cell>
          <cell r="L97">
            <v>43787</v>
          </cell>
          <cell r="N97">
            <v>43817</v>
          </cell>
          <cell r="P97" t="str">
            <v>Pending HOC</v>
          </cell>
        </row>
        <row r="98">
          <cell r="C98" t="str">
            <v>ZHA348</v>
          </cell>
          <cell r="D98" t="str">
            <v>New Sites</v>
          </cell>
          <cell r="E98" t="str">
            <v>Q4-2019</v>
          </cell>
          <cell r="F98" t="str">
            <v>Mobile Aspiration</v>
          </cell>
          <cell r="G98" t="str">
            <v>HUA</v>
          </cell>
          <cell r="H98" t="str">
            <v>2GNEW</v>
          </cell>
          <cell r="I98" t="str">
            <v>INS</v>
          </cell>
          <cell r="J98">
            <v>43775</v>
          </cell>
          <cell r="K98">
            <v>43760</v>
          </cell>
          <cell r="L98">
            <v>43789</v>
          </cell>
          <cell r="N98">
            <v>43805</v>
          </cell>
          <cell r="P98" t="str">
            <v>Pending HOC</v>
          </cell>
        </row>
        <row r="99">
          <cell r="C99" t="str">
            <v>ZHA334</v>
          </cell>
          <cell r="D99" t="str">
            <v>New Sites</v>
          </cell>
          <cell r="E99" t="str">
            <v>Q3-2019</v>
          </cell>
          <cell r="F99" t="str">
            <v>Mobile Aspiration</v>
          </cell>
          <cell r="G99" t="str">
            <v>HUA</v>
          </cell>
          <cell r="H99" t="str">
            <v>2GNEW</v>
          </cell>
          <cell r="I99" t="str">
            <v>INS</v>
          </cell>
          <cell r="J99">
            <v>43634</v>
          </cell>
          <cell r="K99">
            <v>43634</v>
          </cell>
          <cell r="L99">
            <v>43713</v>
          </cell>
          <cell r="M99">
            <v>43645</v>
          </cell>
          <cell r="N99">
            <v>43714</v>
          </cell>
          <cell r="O99">
            <v>43668</v>
          </cell>
          <cell r="P99" t="str">
            <v>No Dependency</v>
          </cell>
        </row>
        <row r="100">
          <cell r="C100" t="str">
            <v>ZHA324</v>
          </cell>
          <cell r="D100" t="str">
            <v>New Sites</v>
          </cell>
          <cell r="E100" t="str">
            <v>Q4-2019</v>
          </cell>
          <cell r="F100" t="str">
            <v>Mobile Aspiration</v>
          </cell>
          <cell r="G100" t="str">
            <v>HUA</v>
          </cell>
          <cell r="H100" t="str">
            <v>2GNEW</v>
          </cell>
          <cell r="I100" t="str">
            <v>INS</v>
          </cell>
          <cell r="J100">
            <v>43793</v>
          </cell>
          <cell r="K100">
            <v>43760</v>
          </cell>
          <cell r="L100">
            <v>43787</v>
          </cell>
          <cell r="N100">
            <v>43817</v>
          </cell>
          <cell r="P100" t="str">
            <v>Pending HOC</v>
          </cell>
        </row>
        <row r="101">
          <cell r="C101" t="str">
            <v>ZHA320</v>
          </cell>
          <cell r="D101" t="str">
            <v>New Sites</v>
          </cell>
          <cell r="E101" t="str">
            <v>Q4-2019</v>
          </cell>
          <cell r="F101" t="str">
            <v>Mobile Aspiration</v>
          </cell>
          <cell r="G101" t="str">
            <v>HUA</v>
          </cell>
          <cell r="H101" t="str">
            <v>2GNEW</v>
          </cell>
          <cell r="I101" t="str">
            <v>INS</v>
          </cell>
          <cell r="J101">
            <v>43815</v>
          </cell>
          <cell r="L101">
            <v>43810</v>
          </cell>
          <cell r="N101">
            <v>43840</v>
          </cell>
          <cell r="P101" t="str">
            <v>Pending HOC</v>
          </cell>
        </row>
        <row r="102">
          <cell r="C102" t="str">
            <v>ZHA308</v>
          </cell>
          <cell r="D102" t="str">
            <v>New Sites</v>
          </cell>
          <cell r="E102" t="str">
            <v>Q4-2019</v>
          </cell>
          <cell r="F102" t="str">
            <v>Mobile Aspiration</v>
          </cell>
          <cell r="G102" t="str">
            <v>HUA</v>
          </cell>
          <cell r="H102" t="str">
            <v>2GNEW</v>
          </cell>
          <cell r="I102" t="str">
            <v>INS</v>
          </cell>
          <cell r="J102">
            <v>43775</v>
          </cell>
          <cell r="K102">
            <v>43760</v>
          </cell>
          <cell r="L102">
            <v>43789</v>
          </cell>
          <cell r="N102">
            <v>43805</v>
          </cell>
          <cell r="P102" t="str">
            <v>Pending HOC</v>
          </cell>
        </row>
        <row r="103">
          <cell r="C103" t="str">
            <v>ZHA302</v>
          </cell>
          <cell r="D103" t="str">
            <v>New Sites</v>
          </cell>
          <cell r="E103" t="str">
            <v>Q3-2019</v>
          </cell>
          <cell r="F103" t="str">
            <v>Mobile Aspiration</v>
          </cell>
          <cell r="G103" t="str">
            <v>HUA</v>
          </cell>
          <cell r="H103" t="str">
            <v>2GNEW</v>
          </cell>
          <cell r="I103" t="str">
            <v>INS</v>
          </cell>
          <cell r="J103">
            <v>43637</v>
          </cell>
          <cell r="K103">
            <v>43639</v>
          </cell>
          <cell r="L103">
            <v>43713</v>
          </cell>
          <cell r="M103">
            <v>43653</v>
          </cell>
          <cell r="N103">
            <v>43714</v>
          </cell>
          <cell r="O103">
            <v>43677</v>
          </cell>
          <cell r="P103" t="str">
            <v>No Dependency</v>
          </cell>
        </row>
        <row r="104">
          <cell r="C104" t="str">
            <v>ZHA270</v>
          </cell>
          <cell r="D104" t="str">
            <v>New Sites</v>
          </cell>
          <cell r="E104" t="str">
            <v>Q4-2019</v>
          </cell>
          <cell r="F104" t="str">
            <v>Mobile Aspiration</v>
          </cell>
          <cell r="G104" t="str">
            <v>HUA</v>
          </cell>
          <cell r="H104" t="str">
            <v>2GNEW</v>
          </cell>
          <cell r="I104" t="str">
            <v>INS</v>
          </cell>
          <cell r="J104">
            <v>43771</v>
          </cell>
          <cell r="K104">
            <v>43761</v>
          </cell>
          <cell r="L104">
            <v>43779</v>
          </cell>
          <cell r="N104">
            <v>43809</v>
          </cell>
          <cell r="P104" t="str">
            <v>Pending HOC</v>
          </cell>
        </row>
        <row r="105">
          <cell r="C105" t="str">
            <v>ZDM080</v>
          </cell>
          <cell r="D105" t="str">
            <v>New Sites</v>
          </cell>
          <cell r="E105" t="str">
            <v>Q4-2019</v>
          </cell>
          <cell r="F105" t="str">
            <v>Mobile Aspiration</v>
          </cell>
          <cell r="G105" t="str">
            <v>HUA</v>
          </cell>
          <cell r="H105" t="str">
            <v>2GNEW</v>
          </cell>
          <cell r="I105" t="str">
            <v>INS</v>
          </cell>
          <cell r="J105">
            <v>43815</v>
          </cell>
          <cell r="L105">
            <v>43810</v>
          </cell>
          <cell r="N105">
            <v>43840</v>
          </cell>
          <cell r="P105" t="str">
            <v>Pending HOC</v>
          </cell>
        </row>
        <row r="106">
          <cell r="C106" t="str">
            <v>ZDM033</v>
          </cell>
          <cell r="D106" t="str">
            <v>New Sites</v>
          </cell>
          <cell r="E106" t="str">
            <v>Q1-2020</v>
          </cell>
          <cell r="F106" t="str">
            <v>Mobile Aspiration</v>
          </cell>
          <cell r="G106" t="str">
            <v>HUA</v>
          </cell>
          <cell r="H106" t="str">
            <v>2GNEW</v>
          </cell>
          <cell r="I106" t="str">
            <v>INS</v>
          </cell>
          <cell r="J106">
            <v>43815</v>
          </cell>
          <cell r="L106">
            <v>43845</v>
          </cell>
          <cell r="N106">
            <v>43865</v>
          </cell>
          <cell r="P106" t="str">
            <v>Pending HOC</v>
          </cell>
        </row>
        <row r="107">
          <cell r="C107" t="str">
            <v>ZDH003</v>
          </cell>
          <cell r="D107" t="str">
            <v>New Sites</v>
          </cell>
          <cell r="E107" t="str">
            <v>Q1-2020</v>
          </cell>
          <cell r="F107" t="str">
            <v>Mobile Aspiration</v>
          </cell>
          <cell r="G107" t="str">
            <v>HUA</v>
          </cell>
          <cell r="H107" t="str">
            <v>2GNEW</v>
          </cell>
          <cell r="I107" t="str">
            <v>INS</v>
          </cell>
          <cell r="J107">
            <v>43804</v>
          </cell>
          <cell r="L107">
            <v>43831</v>
          </cell>
          <cell r="N107">
            <v>43851</v>
          </cell>
          <cell r="P107" t="str">
            <v>Pending HOC</v>
          </cell>
        </row>
        <row r="108">
          <cell r="C108" t="str">
            <v>ZDH002</v>
          </cell>
          <cell r="D108" t="str">
            <v>New Sites</v>
          </cell>
          <cell r="E108" t="str">
            <v>Q1-2020</v>
          </cell>
          <cell r="F108" t="str">
            <v>Mobile Aspiration</v>
          </cell>
          <cell r="G108" t="str">
            <v>HUA</v>
          </cell>
          <cell r="H108" t="str">
            <v>2GNEW</v>
          </cell>
          <cell r="I108" t="str">
            <v>INS</v>
          </cell>
          <cell r="J108">
            <v>43804</v>
          </cell>
          <cell r="L108">
            <v>43831</v>
          </cell>
          <cell r="N108">
            <v>43851</v>
          </cell>
          <cell r="P108" t="str">
            <v>Pending HOC</v>
          </cell>
        </row>
        <row r="109">
          <cell r="C109" t="str">
            <v>ZBR117</v>
          </cell>
          <cell r="D109" t="str">
            <v>New Sites</v>
          </cell>
          <cell r="E109" t="str">
            <v>Q4-2019</v>
          </cell>
          <cell r="F109" t="str">
            <v>Mobile Aspiration</v>
          </cell>
          <cell r="G109" t="str">
            <v>HUA</v>
          </cell>
          <cell r="H109" t="str">
            <v>2GNEW</v>
          </cell>
          <cell r="I109" t="str">
            <v>INS</v>
          </cell>
          <cell r="J109">
            <v>43815</v>
          </cell>
          <cell r="L109">
            <v>43809</v>
          </cell>
          <cell r="N109">
            <v>43839</v>
          </cell>
          <cell r="P109" t="str">
            <v>Pending HOC</v>
          </cell>
        </row>
        <row r="110">
          <cell r="C110" t="str">
            <v>ZBR134</v>
          </cell>
          <cell r="D110" t="str">
            <v>New Sites</v>
          </cell>
          <cell r="E110" t="str">
            <v>Q4-2019</v>
          </cell>
          <cell r="F110" t="str">
            <v>Mobile Aspiration</v>
          </cell>
          <cell r="G110" t="str">
            <v>HUA</v>
          </cell>
          <cell r="H110" t="str">
            <v>2GNEW</v>
          </cell>
          <cell r="I110" t="str">
            <v>INS</v>
          </cell>
          <cell r="J110">
            <v>43771</v>
          </cell>
          <cell r="K110">
            <v>43760</v>
          </cell>
          <cell r="L110">
            <v>43773</v>
          </cell>
          <cell r="M110">
            <v>43760</v>
          </cell>
          <cell r="N110">
            <v>43803</v>
          </cell>
          <cell r="O110">
            <v>43765</v>
          </cell>
          <cell r="P110" t="str">
            <v>Pending HOC</v>
          </cell>
        </row>
        <row r="111">
          <cell r="C111" t="str">
            <v>ZBR120</v>
          </cell>
          <cell r="D111" t="str">
            <v>New Sites</v>
          </cell>
          <cell r="E111" t="str">
            <v>Q4-2019</v>
          </cell>
          <cell r="F111" t="str">
            <v>Mobile Aspiration</v>
          </cell>
          <cell r="G111" t="str">
            <v>HUA</v>
          </cell>
          <cell r="H111" t="str">
            <v>2GNEW</v>
          </cell>
          <cell r="I111" t="str">
            <v>INS</v>
          </cell>
          <cell r="J111">
            <v>43815</v>
          </cell>
          <cell r="L111">
            <v>43809</v>
          </cell>
          <cell r="N111">
            <v>43839</v>
          </cell>
          <cell r="P111" t="str">
            <v>Pending HOC</v>
          </cell>
        </row>
        <row r="112">
          <cell r="C112" t="str">
            <v>ZBD018</v>
          </cell>
          <cell r="D112" t="str">
            <v>New Sites</v>
          </cell>
          <cell r="E112" t="str">
            <v>Q3-2019</v>
          </cell>
          <cell r="F112" t="str">
            <v>Mobile Aspiration</v>
          </cell>
          <cell r="G112" t="str">
            <v>HUA</v>
          </cell>
          <cell r="H112" t="str">
            <v>2GNEW</v>
          </cell>
          <cell r="I112" t="str">
            <v>INS</v>
          </cell>
          <cell r="J112">
            <v>43637</v>
          </cell>
          <cell r="K112">
            <v>43639</v>
          </cell>
          <cell r="L112">
            <v>43713</v>
          </cell>
          <cell r="M112">
            <v>43645</v>
          </cell>
          <cell r="N112">
            <v>43714</v>
          </cell>
          <cell r="O112">
            <v>43677</v>
          </cell>
          <cell r="P112" t="str">
            <v>No Dependency</v>
          </cell>
        </row>
        <row r="113">
          <cell r="C113" t="str">
            <v>ZAZ013</v>
          </cell>
          <cell r="D113" t="str">
            <v>New Sites</v>
          </cell>
          <cell r="E113" t="str">
            <v>Q4-2019</v>
          </cell>
          <cell r="F113" t="str">
            <v>Mobile Aspiration</v>
          </cell>
          <cell r="G113" t="str">
            <v>HUA</v>
          </cell>
          <cell r="H113" t="str">
            <v>2GNEW</v>
          </cell>
          <cell r="I113" t="str">
            <v>INS</v>
          </cell>
          <cell r="J113">
            <v>43815</v>
          </cell>
          <cell r="L113">
            <v>43809</v>
          </cell>
          <cell r="N113">
            <v>43839</v>
          </cell>
          <cell r="P113" t="str">
            <v>Pending HOC</v>
          </cell>
        </row>
        <row r="114">
          <cell r="C114" t="str">
            <v>ZAS032</v>
          </cell>
          <cell r="D114" t="str">
            <v>New Sites</v>
          </cell>
          <cell r="E114" t="str">
            <v>Q4-2019</v>
          </cell>
          <cell r="F114" t="str">
            <v>Mobile Aspiration</v>
          </cell>
          <cell r="G114" t="str">
            <v>HUA</v>
          </cell>
          <cell r="H114" t="str">
            <v>2GNEW</v>
          </cell>
          <cell r="I114" t="str">
            <v>INS</v>
          </cell>
          <cell r="J114">
            <v>43662</v>
          </cell>
          <cell r="K114">
            <v>43664</v>
          </cell>
          <cell r="L114">
            <v>43678</v>
          </cell>
          <cell r="M114">
            <v>43680</v>
          </cell>
          <cell r="N114">
            <v>43697</v>
          </cell>
          <cell r="O114">
            <v>43699</v>
          </cell>
          <cell r="P114" t="str">
            <v>No Dependency</v>
          </cell>
        </row>
        <row r="115">
          <cell r="C115" t="str">
            <v>ZAR022</v>
          </cell>
          <cell r="D115" t="str">
            <v>New Sites</v>
          </cell>
          <cell r="E115" t="str">
            <v>Q3-2019</v>
          </cell>
          <cell r="F115" t="str">
            <v>Mobile Aspiration</v>
          </cell>
          <cell r="G115" t="str">
            <v>HUA</v>
          </cell>
          <cell r="H115" t="str">
            <v>2GNEW</v>
          </cell>
          <cell r="I115" t="str">
            <v>INS</v>
          </cell>
          <cell r="J115">
            <v>43771</v>
          </cell>
          <cell r="K115">
            <v>43760</v>
          </cell>
          <cell r="L115">
            <v>43792</v>
          </cell>
          <cell r="N115">
            <v>43822</v>
          </cell>
          <cell r="P115" t="str">
            <v>Pending HOC</v>
          </cell>
        </row>
        <row r="116">
          <cell r="C116" t="str">
            <v>ZAQ013</v>
          </cell>
          <cell r="D116" t="str">
            <v>New Sites</v>
          </cell>
          <cell r="E116" t="str">
            <v>Q1-2020</v>
          </cell>
          <cell r="F116" t="str">
            <v>Mobile Aspiration</v>
          </cell>
          <cell r="G116" t="str">
            <v>HUA</v>
          </cell>
          <cell r="H116" t="str">
            <v>2GNEW</v>
          </cell>
          <cell r="I116" t="str">
            <v>INS</v>
          </cell>
          <cell r="J116">
            <v>43793</v>
          </cell>
          <cell r="L116">
            <v>43831</v>
          </cell>
          <cell r="N116">
            <v>43851</v>
          </cell>
          <cell r="P116" t="str">
            <v>Pending HOC</v>
          </cell>
        </row>
        <row r="117">
          <cell r="C117" t="str">
            <v>ZSR045</v>
          </cell>
          <cell r="D117" t="str">
            <v>New Sites</v>
          </cell>
          <cell r="E117" t="str">
            <v>Q4-2019</v>
          </cell>
          <cell r="F117" t="str">
            <v>Mobile Aspiration</v>
          </cell>
          <cell r="G117" t="str">
            <v>HUA</v>
          </cell>
          <cell r="H117" t="str">
            <v>3GNEW_900</v>
          </cell>
          <cell r="I117" t="str">
            <v>INS</v>
          </cell>
          <cell r="J117">
            <v>43793</v>
          </cell>
          <cell r="K117">
            <v>43760</v>
          </cell>
          <cell r="L117">
            <v>43787</v>
          </cell>
          <cell r="N117">
            <v>43816</v>
          </cell>
          <cell r="P117" t="str">
            <v>Pending HOC</v>
          </cell>
        </row>
        <row r="118">
          <cell r="C118" t="str">
            <v>ZSR042</v>
          </cell>
          <cell r="D118" t="str">
            <v>New Sites</v>
          </cell>
          <cell r="E118" t="str">
            <v>Q4-2019</v>
          </cell>
          <cell r="F118" t="str">
            <v>Mobile Aspiration</v>
          </cell>
          <cell r="G118" t="str">
            <v>HUA</v>
          </cell>
          <cell r="H118" t="str">
            <v>3GNEW_900</v>
          </cell>
          <cell r="I118" t="str">
            <v>INS</v>
          </cell>
          <cell r="J118">
            <v>43769</v>
          </cell>
          <cell r="K118">
            <v>43761</v>
          </cell>
          <cell r="L118">
            <v>43780</v>
          </cell>
          <cell r="N118">
            <v>43810</v>
          </cell>
          <cell r="P118" t="str">
            <v>Pending HOC</v>
          </cell>
        </row>
        <row r="119">
          <cell r="C119" t="str">
            <v>ZNN741</v>
          </cell>
          <cell r="D119" t="str">
            <v>New Sites</v>
          </cell>
          <cell r="E119" t="str">
            <v>Q4-2019</v>
          </cell>
          <cell r="F119" t="str">
            <v>Mobile Aspiration</v>
          </cell>
          <cell r="G119" t="str">
            <v>HUA</v>
          </cell>
          <cell r="H119" t="str">
            <v>3GNEW_900</v>
          </cell>
          <cell r="I119" t="str">
            <v>INS</v>
          </cell>
          <cell r="J119">
            <v>43771</v>
          </cell>
          <cell r="K119">
            <v>43760</v>
          </cell>
          <cell r="L119">
            <v>43779</v>
          </cell>
          <cell r="N119">
            <v>43809</v>
          </cell>
          <cell r="P119" t="str">
            <v>Pending HOC</v>
          </cell>
        </row>
        <row r="120">
          <cell r="C120" t="str">
            <v>ZNN768</v>
          </cell>
          <cell r="D120" t="str">
            <v>New Sites</v>
          </cell>
          <cell r="E120" t="str">
            <v>Q4-2019</v>
          </cell>
          <cell r="F120" t="str">
            <v>Mobile Aspiration</v>
          </cell>
          <cell r="G120" t="str">
            <v>HUA</v>
          </cell>
          <cell r="H120" t="str">
            <v>3GNEW_900</v>
          </cell>
          <cell r="I120" t="str">
            <v>INS</v>
          </cell>
          <cell r="J120">
            <v>43815</v>
          </cell>
          <cell r="L120">
            <v>43810</v>
          </cell>
          <cell r="N120">
            <v>43840</v>
          </cell>
          <cell r="P120" t="str">
            <v>Pending HOC</v>
          </cell>
        </row>
        <row r="121">
          <cell r="C121" t="str">
            <v>ZNN700</v>
          </cell>
          <cell r="D121" t="str">
            <v>New Sites</v>
          </cell>
          <cell r="E121" t="str">
            <v>Q4-2019</v>
          </cell>
          <cell r="F121" t="str">
            <v>Mobile Aspiration</v>
          </cell>
          <cell r="G121" t="str">
            <v>HUA</v>
          </cell>
          <cell r="H121" t="str">
            <v>3GNEW_900</v>
          </cell>
          <cell r="I121" t="str">
            <v>INS</v>
          </cell>
          <cell r="J121">
            <v>43793</v>
          </cell>
          <cell r="K121">
            <v>43760</v>
          </cell>
          <cell r="L121">
            <v>43787</v>
          </cell>
          <cell r="M121">
            <v>43761</v>
          </cell>
          <cell r="N121">
            <v>43798</v>
          </cell>
          <cell r="P121" t="str">
            <v>Pending HOC</v>
          </cell>
        </row>
        <row r="122">
          <cell r="C122" t="str">
            <v>ZNN763</v>
          </cell>
          <cell r="D122" t="str">
            <v>New Sites</v>
          </cell>
          <cell r="E122" t="str">
            <v>Q4-2019</v>
          </cell>
          <cell r="F122" t="str">
            <v>Mobile Aspiration</v>
          </cell>
          <cell r="G122" t="str">
            <v>HUA</v>
          </cell>
          <cell r="H122" t="str">
            <v>3GNEW_900</v>
          </cell>
          <cell r="I122" t="str">
            <v>INS</v>
          </cell>
          <cell r="J122">
            <v>43793</v>
          </cell>
          <cell r="K122">
            <v>43760</v>
          </cell>
          <cell r="L122">
            <v>43787</v>
          </cell>
          <cell r="N122">
            <v>43814</v>
          </cell>
          <cell r="P122" t="str">
            <v>Pending HOC</v>
          </cell>
        </row>
        <row r="123">
          <cell r="C123" t="str">
            <v>ZNN721</v>
          </cell>
          <cell r="D123" t="str">
            <v>New Sites</v>
          </cell>
          <cell r="E123" t="str">
            <v>Q4-2019</v>
          </cell>
          <cell r="F123" t="str">
            <v>Mobile Aspiration</v>
          </cell>
          <cell r="G123" t="str">
            <v>HUA</v>
          </cell>
          <cell r="H123" t="str">
            <v>3GNEW_900</v>
          </cell>
          <cell r="I123" t="str">
            <v>INS</v>
          </cell>
          <cell r="J123">
            <v>43682</v>
          </cell>
          <cell r="K123">
            <v>43684</v>
          </cell>
          <cell r="L123">
            <v>43785</v>
          </cell>
          <cell r="M123">
            <v>43684</v>
          </cell>
          <cell r="N123">
            <v>43787</v>
          </cell>
          <cell r="O123">
            <v>43708</v>
          </cell>
          <cell r="P123" t="str">
            <v>FDED Not Approved</v>
          </cell>
        </row>
        <row r="124">
          <cell r="C124" t="str">
            <v>ZNN680</v>
          </cell>
          <cell r="D124" t="str">
            <v>New Sites</v>
          </cell>
          <cell r="E124" t="str">
            <v>Q4-2019</v>
          </cell>
          <cell r="F124" t="str">
            <v>Mobile Aspiration</v>
          </cell>
          <cell r="G124" t="str">
            <v>HUA</v>
          </cell>
          <cell r="H124" t="str">
            <v>3GNEW_900</v>
          </cell>
          <cell r="I124" t="str">
            <v>INS</v>
          </cell>
          <cell r="J124">
            <v>43815</v>
          </cell>
          <cell r="L124">
            <v>43787</v>
          </cell>
          <cell r="N124">
            <v>43805</v>
          </cell>
          <cell r="P124" t="str">
            <v>Pending HOC</v>
          </cell>
        </row>
        <row r="125">
          <cell r="C125" t="str">
            <v>ZNN670</v>
          </cell>
          <cell r="D125" t="str">
            <v>New Sites</v>
          </cell>
          <cell r="E125" t="str">
            <v>Q4-2019</v>
          </cell>
          <cell r="F125" t="str">
            <v>Mobile Aspiration</v>
          </cell>
          <cell r="G125" t="str">
            <v>HUA</v>
          </cell>
          <cell r="H125" t="str">
            <v>3GNEW_900</v>
          </cell>
          <cell r="I125" t="str">
            <v>INS</v>
          </cell>
          <cell r="J125">
            <v>43815</v>
          </cell>
          <cell r="L125">
            <v>43787</v>
          </cell>
          <cell r="N125">
            <v>43798</v>
          </cell>
          <cell r="P125" t="str">
            <v>Pending HOC</v>
          </cell>
        </row>
        <row r="126">
          <cell r="C126" t="str">
            <v>ZNN668</v>
          </cell>
          <cell r="D126" t="str">
            <v>New Sites</v>
          </cell>
          <cell r="E126" t="str">
            <v>Q4-2019</v>
          </cell>
          <cell r="F126" t="str">
            <v>Mobile Aspiration</v>
          </cell>
          <cell r="G126" t="str">
            <v>HUA</v>
          </cell>
          <cell r="H126" t="str">
            <v>3GNEW_900</v>
          </cell>
          <cell r="I126" t="str">
            <v>INS</v>
          </cell>
          <cell r="J126">
            <v>43769</v>
          </cell>
          <cell r="K126">
            <v>43705</v>
          </cell>
          <cell r="L126">
            <v>43735</v>
          </cell>
          <cell r="M126">
            <v>43705</v>
          </cell>
          <cell r="N126">
            <v>43780</v>
          </cell>
          <cell r="O126">
            <v>43740</v>
          </cell>
          <cell r="P126" t="str">
            <v>FDED Not Approved</v>
          </cell>
        </row>
        <row r="127">
          <cell r="C127" t="str">
            <v>ZNN665</v>
          </cell>
          <cell r="D127" t="str">
            <v>New Sites</v>
          </cell>
          <cell r="E127" t="str">
            <v>Q4-2019</v>
          </cell>
          <cell r="F127" t="str">
            <v>Mobile Aspiration</v>
          </cell>
          <cell r="G127" t="str">
            <v>HUA</v>
          </cell>
          <cell r="H127" t="str">
            <v>3GNEW_900</v>
          </cell>
          <cell r="I127" t="str">
            <v>INS</v>
          </cell>
          <cell r="J127">
            <v>43769</v>
          </cell>
          <cell r="K127">
            <v>43741</v>
          </cell>
          <cell r="L127">
            <v>43771</v>
          </cell>
          <cell r="M127">
            <v>43733</v>
          </cell>
          <cell r="N127">
            <v>43801</v>
          </cell>
          <cell r="P127" t="str">
            <v>Pending HOC</v>
          </cell>
        </row>
        <row r="128">
          <cell r="C128" t="str">
            <v>ZNM043</v>
          </cell>
          <cell r="D128" t="str">
            <v>New Sites</v>
          </cell>
          <cell r="E128" t="str">
            <v>Q4-2019</v>
          </cell>
          <cell r="F128" t="str">
            <v>Mobile Aspiration</v>
          </cell>
          <cell r="G128" t="str">
            <v>HUA</v>
          </cell>
          <cell r="H128" t="str">
            <v>3GNEW_900</v>
          </cell>
          <cell r="I128" t="str">
            <v>INS</v>
          </cell>
          <cell r="J128">
            <v>43815</v>
          </cell>
          <cell r="L128">
            <v>43836</v>
          </cell>
          <cell r="N128">
            <v>43866</v>
          </cell>
          <cell r="P128" t="str">
            <v>Pending HOC</v>
          </cell>
        </row>
        <row r="129">
          <cell r="C129" t="str">
            <v>ZJZ530</v>
          </cell>
          <cell r="D129" t="str">
            <v>New Sites</v>
          </cell>
          <cell r="E129" t="str">
            <v>Q1-2020</v>
          </cell>
          <cell r="F129" t="str">
            <v>Mobile Aspiration</v>
          </cell>
          <cell r="G129" t="str">
            <v>HUA</v>
          </cell>
          <cell r="H129" t="str">
            <v>3GNEW_900</v>
          </cell>
          <cell r="I129" t="str">
            <v>INS</v>
          </cell>
          <cell r="J129">
            <v>43793</v>
          </cell>
          <cell r="L129">
            <v>43831</v>
          </cell>
          <cell r="N129">
            <v>43851</v>
          </cell>
          <cell r="P129" t="str">
            <v>Pending HOC</v>
          </cell>
        </row>
        <row r="130">
          <cell r="C130" t="str">
            <v>ZJZ076</v>
          </cell>
          <cell r="D130" t="str">
            <v>New Sites</v>
          </cell>
          <cell r="E130" t="str">
            <v>Q4-2019</v>
          </cell>
          <cell r="F130" t="str">
            <v>Mobile Aspiration</v>
          </cell>
          <cell r="G130" t="str">
            <v>HUA</v>
          </cell>
          <cell r="H130" t="str">
            <v>3GNEW_900</v>
          </cell>
          <cell r="I130" t="str">
            <v>INS</v>
          </cell>
          <cell r="J130">
            <v>43815</v>
          </cell>
          <cell r="L130">
            <v>43798</v>
          </cell>
          <cell r="N130">
            <v>43828</v>
          </cell>
          <cell r="P130" t="str">
            <v>Pending HOC</v>
          </cell>
        </row>
        <row r="131">
          <cell r="C131" t="str">
            <v>ZBS341</v>
          </cell>
          <cell r="D131" t="str">
            <v>New Sites</v>
          </cell>
          <cell r="E131" t="str">
            <v>Q3-2019</v>
          </cell>
          <cell r="F131" t="str">
            <v>Mobile Aspiration</v>
          </cell>
          <cell r="G131" t="str">
            <v>HUA</v>
          </cell>
          <cell r="H131" t="str">
            <v>3GNEW_900</v>
          </cell>
          <cell r="I131" t="str">
            <v>INS</v>
          </cell>
          <cell r="J131">
            <v>43801</v>
          </cell>
          <cell r="K131">
            <v>43761</v>
          </cell>
          <cell r="L131">
            <v>43803</v>
          </cell>
          <cell r="N131">
            <v>43833</v>
          </cell>
          <cell r="P131" t="str">
            <v>Pending HOC</v>
          </cell>
        </row>
        <row r="132">
          <cell r="C132" t="str">
            <v>ZBS340</v>
          </cell>
          <cell r="D132" t="str">
            <v>New Sites</v>
          </cell>
          <cell r="E132" t="str">
            <v>Q1-2020</v>
          </cell>
          <cell r="F132" t="str">
            <v>Mobile Aspiration</v>
          </cell>
          <cell r="G132" t="str">
            <v>HUA</v>
          </cell>
          <cell r="H132" t="str">
            <v>3GNEW_900</v>
          </cell>
          <cell r="I132" t="str">
            <v>INS</v>
          </cell>
          <cell r="J132">
            <v>43860</v>
          </cell>
          <cell r="K132">
            <v>43733</v>
          </cell>
          <cell r="L132">
            <v>43939</v>
          </cell>
          <cell r="M132">
            <v>43738</v>
          </cell>
          <cell r="N132">
            <v>43959</v>
          </cell>
          <cell r="O132">
            <v>43758</v>
          </cell>
          <cell r="P132" t="str">
            <v>Pending HOC</v>
          </cell>
        </row>
        <row r="133">
          <cell r="C133" t="str">
            <v>ZJZ068</v>
          </cell>
          <cell r="D133" t="str">
            <v>New Sites</v>
          </cell>
          <cell r="E133" t="str">
            <v>Q3-2019</v>
          </cell>
          <cell r="F133" t="str">
            <v>Mobile Aspiration</v>
          </cell>
          <cell r="G133" t="str">
            <v>HUA</v>
          </cell>
          <cell r="H133" t="str">
            <v>3GNEW_900</v>
          </cell>
          <cell r="I133" t="str">
            <v>INS</v>
          </cell>
          <cell r="J133">
            <v>43652</v>
          </cell>
          <cell r="K133">
            <v>43654</v>
          </cell>
          <cell r="L133">
            <v>43715</v>
          </cell>
          <cell r="M133">
            <v>43655</v>
          </cell>
          <cell r="N133">
            <v>43716</v>
          </cell>
          <cell r="O133">
            <v>43680</v>
          </cell>
          <cell r="P133" t="str">
            <v>FDED Not Approved</v>
          </cell>
        </row>
        <row r="134">
          <cell r="C134" t="str">
            <v>ZJZ531</v>
          </cell>
          <cell r="D134" t="str">
            <v>New Sites</v>
          </cell>
          <cell r="E134" t="str">
            <v>Q1-2020</v>
          </cell>
          <cell r="F134" t="str">
            <v>Mobile Aspiration</v>
          </cell>
          <cell r="G134" t="str">
            <v>HUA</v>
          </cell>
          <cell r="H134" t="str">
            <v>3GNEW_900</v>
          </cell>
          <cell r="I134" t="str">
            <v>INS</v>
          </cell>
          <cell r="J134">
            <v>43829</v>
          </cell>
          <cell r="L134">
            <v>43831</v>
          </cell>
          <cell r="N134">
            <v>43851</v>
          </cell>
          <cell r="P134" t="str">
            <v>Pending HOC</v>
          </cell>
        </row>
        <row r="135">
          <cell r="C135" t="str">
            <v>ZJZ221</v>
          </cell>
          <cell r="D135" t="str">
            <v>New Sites</v>
          </cell>
          <cell r="E135" t="str">
            <v>Q1-2020</v>
          </cell>
          <cell r="F135" t="str">
            <v>Mobile Aspiration</v>
          </cell>
          <cell r="G135" t="str">
            <v>HUA</v>
          </cell>
          <cell r="H135" t="str">
            <v>3GNEW_900</v>
          </cell>
          <cell r="I135" t="str">
            <v>INS</v>
          </cell>
          <cell r="J135">
            <v>43793</v>
          </cell>
          <cell r="L135">
            <v>43831</v>
          </cell>
          <cell r="N135">
            <v>43851</v>
          </cell>
          <cell r="P135" t="str">
            <v>Pending HOC</v>
          </cell>
        </row>
        <row r="136">
          <cell r="C136" t="str">
            <v>ZJZ364</v>
          </cell>
          <cell r="D136" t="str">
            <v>New Sites</v>
          </cell>
          <cell r="E136" t="str">
            <v>Q3-2019</v>
          </cell>
          <cell r="F136" t="str">
            <v>Mobile Aspiration</v>
          </cell>
          <cell r="G136" t="str">
            <v>HUA</v>
          </cell>
          <cell r="H136" t="str">
            <v>3GNEW_900</v>
          </cell>
          <cell r="I136" t="str">
            <v>INS</v>
          </cell>
          <cell r="J136">
            <v>43815</v>
          </cell>
          <cell r="L136">
            <v>43836</v>
          </cell>
          <cell r="N136">
            <v>43866</v>
          </cell>
          <cell r="P136" t="str">
            <v>Pending HOC</v>
          </cell>
        </row>
        <row r="137">
          <cell r="C137" t="str">
            <v>ZJZ356</v>
          </cell>
          <cell r="D137" t="str">
            <v>New Sites</v>
          </cell>
          <cell r="E137" t="str">
            <v>Q1-2020</v>
          </cell>
          <cell r="F137" t="str">
            <v>Mobile Aspiration</v>
          </cell>
          <cell r="G137" t="str">
            <v>HUA</v>
          </cell>
          <cell r="H137" t="str">
            <v>3GNEW_900</v>
          </cell>
          <cell r="I137" t="str">
            <v>INS</v>
          </cell>
          <cell r="J137">
            <v>43793</v>
          </cell>
          <cell r="L137">
            <v>43831</v>
          </cell>
          <cell r="N137">
            <v>43851</v>
          </cell>
          <cell r="P137" t="str">
            <v>Pending HOC</v>
          </cell>
        </row>
        <row r="138">
          <cell r="C138" t="str">
            <v>ZJZ075</v>
          </cell>
          <cell r="D138" t="str">
            <v>New Sites</v>
          </cell>
          <cell r="E138" t="str">
            <v>Q4-2019</v>
          </cell>
          <cell r="F138" t="str">
            <v>Mobile Aspiration</v>
          </cell>
          <cell r="G138" t="str">
            <v>HUA</v>
          </cell>
          <cell r="H138" t="str">
            <v>3GNEW_900</v>
          </cell>
          <cell r="I138" t="str">
            <v>INS</v>
          </cell>
          <cell r="J138">
            <v>43815</v>
          </cell>
          <cell r="L138">
            <v>43836</v>
          </cell>
          <cell r="N138">
            <v>43866</v>
          </cell>
          <cell r="P138" t="str">
            <v>Pending HOC</v>
          </cell>
        </row>
        <row r="139">
          <cell r="C139" t="str">
            <v>ZJZ170</v>
          </cell>
          <cell r="D139" t="str">
            <v>New Sites</v>
          </cell>
          <cell r="E139" t="str">
            <v>Q1-2020</v>
          </cell>
          <cell r="F139" t="str">
            <v>Mobile Aspiration</v>
          </cell>
          <cell r="G139" t="str">
            <v>HUA</v>
          </cell>
          <cell r="H139" t="str">
            <v>3GNEW_900</v>
          </cell>
          <cell r="I139" t="str">
            <v>INS</v>
          </cell>
          <cell r="J139">
            <v>43793</v>
          </cell>
          <cell r="L139">
            <v>43831</v>
          </cell>
          <cell r="N139">
            <v>43851</v>
          </cell>
          <cell r="P139" t="str">
            <v>Pending HOC</v>
          </cell>
        </row>
        <row r="140">
          <cell r="C140" t="str">
            <v>ZJZ169</v>
          </cell>
          <cell r="D140" t="str">
            <v>New Sites</v>
          </cell>
          <cell r="E140" t="str">
            <v>Q4-2019</v>
          </cell>
          <cell r="F140" t="str">
            <v>Mobile Aspiration</v>
          </cell>
          <cell r="G140" t="str">
            <v>HUA</v>
          </cell>
          <cell r="H140" t="str">
            <v>3GNEW_900</v>
          </cell>
          <cell r="I140" t="str">
            <v>INS</v>
          </cell>
          <cell r="J140">
            <v>43793</v>
          </cell>
          <cell r="K140">
            <v>43772</v>
          </cell>
          <cell r="L140">
            <v>43787</v>
          </cell>
          <cell r="N140">
            <v>43817</v>
          </cell>
          <cell r="P140" t="str">
            <v>Pending HOC</v>
          </cell>
        </row>
        <row r="141">
          <cell r="C141" t="str">
            <v>ZJZ167</v>
          </cell>
          <cell r="D141" t="str">
            <v>New Sites</v>
          </cell>
          <cell r="E141" t="str">
            <v>Q4-2019</v>
          </cell>
          <cell r="F141" t="str">
            <v>Mobile Aspiration</v>
          </cell>
          <cell r="G141" t="str">
            <v>HUA</v>
          </cell>
          <cell r="H141" t="str">
            <v>3GNEW_900</v>
          </cell>
          <cell r="I141" t="str">
            <v>INS</v>
          </cell>
          <cell r="J141">
            <v>43793</v>
          </cell>
          <cell r="K141">
            <v>43772</v>
          </cell>
          <cell r="L141">
            <v>43787</v>
          </cell>
          <cell r="N141">
            <v>43817</v>
          </cell>
          <cell r="P141" t="str">
            <v>Pending HOC</v>
          </cell>
        </row>
        <row r="142">
          <cell r="C142" t="str">
            <v>ZBS186</v>
          </cell>
          <cell r="D142" t="str">
            <v>New Sites</v>
          </cell>
          <cell r="E142" t="str">
            <v>Q4-2019</v>
          </cell>
          <cell r="F142" t="str">
            <v>Mobile Aspiration</v>
          </cell>
          <cell r="G142" t="str">
            <v>HUA</v>
          </cell>
          <cell r="H142" t="str">
            <v>3GNEW_900</v>
          </cell>
          <cell r="I142" t="str">
            <v>INS</v>
          </cell>
          <cell r="J142">
            <v>43682</v>
          </cell>
          <cell r="K142">
            <v>43684</v>
          </cell>
          <cell r="L142">
            <v>43746</v>
          </cell>
          <cell r="M142">
            <v>43690</v>
          </cell>
          <cell r="N142">
            <v>43757</v>
          </cell>
          <cell r="O142">
            <v>43702</v>
          </cell>
          <cell r="P142" t="str">
            <v>FDED Not Approved</v>
          </cell>
        </row>
        <row r="143">
          <cell r="C143" t="str">
            <v>ZBS115</v>
          </cell>
          <cell r="D143" t="str">
            <v>New Sites</v>
          </cell>
          <cell r="E143" t="str">
            <v>Q4-2019</v>
          </cell>
          <cell r="F143" t="str">
            <v>Mobile Aspiration</v>
          </cell>
          <cell r="G143" t="str">
            <v>HUA</v>
          </cell>
          <cell r="H143" t="str">
            <v>3GNEW_900</v>
          </cell>
          <cell r="I143" t="str">
            <v>INS</v>
          </cell>
          <cell r="J143">
            <v>43769</v>
          </cell>
          <cell r="K143">
            <v>43760</v>
          </cell>
          <cell r="L143">
            <v>43780</v>
          </cell>
          <cell r="N143">
            <v>43810</v>
          </cell>
          <cell r="P143" t="str">
            <v>Pending HOC</v>
          </cell>
        </row>
        <row r="144">
          <cell r="C144" t="str">
            <v>ZBH640</v>
          </cell>
          <cell r="D144" t="str">
            <v>New Sites</v>
          </cell>
          <cell r="E144" t="str">
            <v>Q4-2019</v>
          </cell>
          <cell r="F144" t="str">
            <v>Mobile Aspiration</v>
          </cell>
          <cell r="G144" t="str">
            <v>HUA</v>
          </cell>
          <cell r="H144" t="str">
            <v>3GNEW_900</v>
          </cell>
          <cell r="I144" t="str">
            <v>INS</v>
          </cell>
          <cell r="J144">
            <v>43676</v>
          </cell>
          <cell r="K144">
            <v>43683</v>
          </cell>
          <cell r="L144">
            <v>43676</v>
          </cell>
          <cell r="M144">
            <v>43678</v>
          </cell>
          <cell r="N144">
            <v>43700</v>
          </cell>
          <cell r="O144">
            <v>43702</v>
          </cell>
          <cell r="P144" t="str">
            <v>FDED Not Approved</v>
          </cell>
        </row>
        <row r="145">
          <cell r="C145" t="str">
            <v>ZBH639</v>
          </cell>
          <cell r="D145" t="str">
            <v>New Sites</v>
          </cell>
          <cell r="E145" t="str">
            <v>Q4-2019</v>
          </cell>
          <cell r="F145" t="str">
            <v>Mobile Aspiration</v>
          </cell>
          <cell r="G145" t="str">
            <v>HUA</v>
          </cell>
          <cell r="H145" t="str">
            <v>3GNEW_900</v>
          </cell>
          <cell r="I145" t="str">
            <v>INS</v>
          </cell>
          <cell r="J145">
            <v>43815</v>
          </cell>
          <cell r="L145">
            <v>43836</v>
          </cell>
          <cell r="N145">
            <v>43866</v>
          </cell>
          <cell r="P145" t="str">
            <v>Pending HOC</v>
          </cell>
        </row>
        <row r="146">
          <cell r="C146" t="str">
            <v>ZBH631</v>
          </cell>
          <cell r="D146" t="str">
            <v>New Sites</v>
          </cell>
          <cell r="E146" t="str">
            <v>Q4-2019</v>
          </cell>
          <cell r="F146" t="str">
            <v>Mobile Aspiration</v>
          </cell>
          <cell r="G146" t="str">
            <v>HUA</v>
          </cell>
          <cell r="H146" t="str">
            <v>3GNEW_900</v>
          </cell>
          <cell r="I146" t="str">
            <v>INS</v>
          </cell>
          <cell r="J146">
            <v>43815</v>
          </cell>
          <cell r="L146">
            <v>43843</v>
          </cell>
          <cell r="N146">
            <v>43873</v>
          </cell>
          <cell r="P146" t="str">
            <v>Pending HOC</v>
          </cell>
        </row>
        <row r="147">
          <cell r="C147" t="str">
            <v>ZBH590</v>
          </cell>
          <cell r="D147" t="str">
            <v>New Sites</v>
          </cell>
          <cell r="E147" t="str">
            <v>Q3-2019</v>
          </cell>
          <cell r="F147" t="str">
            <v>Mobile Aspiration</v>
          </cell>
          <cell r="G147" t="str">
            <v>HUA</v>
          </cell>
          <cell r="H147" t="str">
            <v>3GNEW_900</v>
          </cell>
          <cell r="I147" t="str">
            <v>INS</v>
          </cell>
          <cell r="J147">
            <v>43626</v>
          </cell>
          <cell r="K147">
            <v>43664</v>
          </cell>
          <cell r="L147">
            <v>43703</v>
          </cell>
          <cell r="M147">
            <v>43673</v>
          </cell>
          <cell r="N147">
            <v>43753</v>
          </cell>
          <cell r="O147">
            <v>43747</v>
          </cell>
          <cell r="P147" t="str">
            <v>CW Issue (Underground Utilities, etc,..)</v>
          </cell>
        </row>
        <row r="148">
          <cell r="C148" t="str">
            <v>ZBH587</v>
          </cell>
          <cell r="D148" t="str">
            <v>New Sites</v>
          </cell>
          <cell r="E148" t="str">
            <v>Q4-2019</v>
          </cell>
          <cell r="F148" t="str">
            <v>Mobile Aspiration</v>
          </cell>
          <cell r="G148" t="str">
            <v>HUA</v>
          </cell>
          <cell r="H148" t="str">
            <v>3GNEW_900</v>
          </cell>
          <cell r="I148" t="str">
            <v>INS</v>
          </cell>
          <cell r="J148">
            <v>43815</v>
          </cell>
          <cell r="L148">
            <v>43809</v>
          </cell>
          <cell r="N148">
            <v>43839</v>
          </cell>
          <cell r="P148" t="str">
            <v>Pending HOC</v>
          </cell>
        </row>
        <row r="149">
          <cell r="C149" t="str">
            <v>ZAB444</v>
          </cell>
          <cell r="D149" t="str">
            <v>New Sites</v>
          </cell>
          <cell r="E149" t="str">
            <v>Q3-2019</v>
          </cell>
          <cell r="F149" t="str">
            <v>Mobile Aspiration</v>
          </cell>
          <cell r="G149" t="str">
            <v>HUA</v>
          </cell>
          <cell r="H149" t="str">
            <v>3GNEW_900</v>
          </cell>
          <cell r="I149" t="str">
            <v>INS</v>
          </cell>
          <cell r="J149">
            <v>43771</v>
          </cell>
          <cell r="K149">
            <v>43760</v>
          </cell>
          <cell r="L149">
            <v>43779</v>
          </cell>
          <cell r="M149">
            <v>43769</v>
          </cell>
          <cell r="N149">
            <v>43809</v>
          </cell>
          <cell r="P149" t="str">
            <v>Pending HOC</v>
          </cell>
        </row>
        <row r="150">
          <cell r="C150" t="str">
            <v>ZAB391</v>
          </cell>
          <cell r="D150" t="str">
            <v>New Sites</v>
          </cell>
          <cell r="E150" t="str">
            <v>Q4-2019</v>
          </cell>
          <cell r="F150" t="str">
            <v>Mobile Aspiration</v>
          </cell>
          <cell r="G150" t="str">
            <v>HUA</v>
          </cell>
          <cell r="H150" t="str">
            <v>3GNEW_900</v>
          </cell>
          <cell r="I150" t="str">
            <v>INS</v>
          </cell>
          <cell r="J150">
            <v>43860</v>
          </cell>
          <cell r="K150">
            <v>43747</v>
          </cell>
          <cell r="L150">
            <v>43862</v>
          </cell>
          <cell r="M150">
            <v>43744</v>
          </cell>
          <cell r="N150">
            <v>43892</v>
          </cell>
          <cell r="O150">
            <v>43767</v>
          </cell>
          <cell r="P150" t="str">
            <v>Pending HOC</v>
          </cell>
        </row>
        <row r="151">
          <cell r="C151" t="str">
            <v>ZMC554</v>
          </cell>
          <cell r="D151" t="str">
            <v>New Sites</v>
          </cell>
          <cell r="E151" t="str">
            <v>Q4-2019</v>
          </cell>
          <cell r="F151" t="str">
            <v>Mobile Aspiration</v>
          </cell>
          <cell r="G151" t="str">
            <v>HUA</v>
          </cell>
          <cell r="H151" t="str">
            <v>3GNEW_900</v>
          </cell>
          <cell r="I151" t="str">
            <v>INS</v>
          </cell>
          <cell r="J151">
            <v>43815</v>
          </cell>
          <cell r="L151">
            <v>43798</v>
          </cell>
          <cell r="N151">
            <v>43828</v>
          </cell>
          <cell r="P151" t="str">
            <v>Pending HOC</v>
          </cell>
        </row>
        <row r="152">
          <cell r="C152" t="str">
            <v>ZWJ020</v>
          </cell>
          <cell r="D152" t="str">
            <v>New Sites</v>
          </cell>
          <cell r="E152" t="str">
            <v>Q3-2019</v>
          </cell>
          <cell r="F152" t="str">
            <v>Mobile Aspiration</v>
          </cell>
          <cell r="G152" t="str">
            <v>HUA</v>
          </cell>
          <cell r="H152" t="str">
            <v>3GNEW_900</v>
          </cell>
          <cell r="I152" t="str">
            <v>INS</v>
          </cell>
          <cell r="J152">
            <v>43672</v>
          </cell>
          <cell r="K152">
            <v>43684</v>
          </cell>
          <cell r="L152">
            <v>43677</v>
          </cell>
          <cell r="M152">
            <v>43679</v>
          </cell>
          <cell r="N152">
            <v>43705</v>
          </cell>
          <cell r="O152">
            <v>43707</v>
          </cell>
          <cell r="P152" t="str">
            <v>No Dependency</v>
          </cell>
        </row>
        <row r="153">
          <cell r="C153" t="str">
            <v>ZWJ018</v>
          </cell>
          <cell r="D153" t="str">
            <v>New Sites</v>
          </cell>
          <cell r="E153" t="str">
            <v>Q3-2019</v>
          </cell>
          <cell r="F153" t="str">
            <v>Mobile Aspiration</v>
          </cell>
          <cell r="G153" t="str">
            <v>HUA</v>
          </cell>
          <cell r="H153" t="str">
            <v>3GNEW_900</v>
          </cell>
          <cell r="I153" t="str">
            <v>INS</v>
          </cell>
          <cell r="J153">
            <v>43676</v>
          </cell>
          <cell r="K153">
            <v>43678</v>
          </cell>
          <cell r="L153">
            <v>43677</v>
          </cell>
          <cell r="M153">
            <v>43679</v>
          </cell>
          <cell r="N153">
            <v>43703</v>
          </cell>
          <cell r="O153">
            <v>43705</v>
          </cell>
          <cell r="P153" t="str">
            <v>FDED Not Approved</v>
          </cell>
        </row>
        <row r="154">
          <cell r="C154" t="str">
            <v>ZTR053</v>
          </cell>
          <cell r="D154" t="str">
            <v>New Sites</v>
          </cell>
          <cell r="E154" t="str">
            <v>Q4-2019</v>
          </cell>
          <cell r="F154" t="str">
            <v>Mobile Aspiration</v>
          </cell>
          <cell r="G154" t="str">
            <v>HUA</v>
          </cell>
          <cell r="H154" t="str">
            <v>3GNEW_900</v>
          </cell>
          <cell r="I154" t="str">
            <v>INS</v>
          </cell>
          <cell r="J154">
            <v>43815</v>
          </cell>
          <cell r="L154">
            <v>43817</v>
          </cell>
          <cell r="N154">
            <v>43826</v>
          </cell>
          <cell r="P154" t="str">
            <v>Pending HOC</v>
          </cell>
        </row>
        <row r="155">
          <cell r="C155" t="str">
            <v>ZTR040</v>
          </cell>
          <cell r="D155" t="str">
            <v>New Sites</v>
          </cell>
          <cell r="E155" t="str">
            <v>Q4-2019</v>
          </cell>
          <cell r="F155" t="str">
            <v>Mobile Aspiration</v>
          </cell>
          <cell r="G155" t="str">
            <v>HUA</v>
          </cell>
          <cell r="H155" t="str">
            <v>3GNEW_900</v>
          </cell>
          <cell r="I155" t="str">
            <v>INS</v>
          </cell>
          <cell r="J155">
            <v>43815</v>
          </cell>
          <cell r="L155">
            <v>43810</v>
          </cell>
          <cell r="N155">
            <v>43840</v>
          </cell>
          <cell r="P155" t="str">
            <v>Pending HOC</v>
          </cell>
        </row>
        <row r="156">
          <cell r="C156" t="str">
            <v>ZTR048</v>
          </cell>
          <cell r="D156" t="str">
            <v>New Sites</v>
          </cell>
          <cell r="E156" t="str">
            <v>Q4-2019</v>
          </cell>
          <cell r="F156" t="str">
            <v>Mobile Aspiration</v>
          </cell>
          <cell r="G156" t="str">
            <v>HUA</v>
          </cell>
          <cell r="H156" t="str">
            <v>3GNEW_900</v>
          </cell>
          <cell r="I156" t="str">
            <v>INS</v>
          </cell>
          <cell r="J156">
            <v>43815</v>
          </cell>
          <cell r="L156">
            <v>43817</v>
          </cell>
          <cell r="N156">
            <v>43826</v>
          </cell>
          <cell r="P156" t="str">
            <v>Pending HOC</v>
          </cell>
        </row>
        <row r="157">
          <cell r="C157" t="str">
            <v>ZTR037</v>
          </cell>
          <cell r="D157" t="str">
            <v>New Sites</v>
          </cell>
          <cell r="E157" t="str">
            <v>Q4-2019</v>
          </cell>
          <cell r="F157" t="str">
            <v>Mobile Aspiration</v>
          </cell>
          <cell r="G157" t="str">
            <v>HUA</v>
          </cell>
          <cell r="H157" t="str">
            <v>3GNEW_900</v>
          </cell>
          <cell r="I157" t="str">
            <v>INS</v>
          </cell>
          <cell r="J157">
            <v>43815</v>
          </cell>
          <cell r="L157">
            <v>43810</v>
          </cell>
          <cell r="N157">
            <v>43840</v>
          </cell>
          <cell r="P157" t="str">
            <v>Pending HOC</v>
          </cell>
        </row>
        <row r="158">
          <cell r="C158" t="str">
            <v>ZTD003</v>
          </cell>
          <cell r="D158" t="str">
            <v>New Sites</v>
          </cell>
          <cell r="E158" t="str">
            <v>Q3-2019</v>
          </cell>
          <cell r="F158" t="str">
            <v>Mobile Aspiration</v>
          </cell>
          <cell r="G158" t="str">
            <v>HUA</v>
          </cell>
          <cell r="H158" t="str">
            <v>3GNEW_900</v>
          </cell>
          <cell r="I158" t="str">
            <v>INS</v>
          </cell>
          <cell r="J158">
            <v>43769</v>
          </cell>
          <cell r="K158">
            <v>43761</v>
          </cell>
          <cell r="L158">
            <v>43780</v>
          </cell>
          <cell r="N158">
            <v>43810</v>
          </cell>
          <cell r="P158" t="str">
            <v>Pending HOC</v>
          </cell>
        </row>
        <row r="159">
          <cell r="C159" t="str">
            <v>ZUZ044</v>
          </cell>
          <cell r="D159" t="str">
            <v>New Sites</v>
          </cell>
          <cell r="E159" t="str">
            <v>Q3-2019</v>
          </cell>
          <cell r="F159" t="str">
            <v>Mobile Aspiration</v>
          </cell>
          <cell r="G159" t="str">
            <v>HUA</v>
          </cell>
          <cell r="H159" t="str">
            <v>3GNEW_900</v>
          </cell>
          <cell r="I159" t="str">
            <v>INS</v>
          </cell>
          <cell r="J159">
            <v>43676</v>
          </cell>
          <cell r="K159">
            <v>43678</v>
          </cell>
          <cell r="L159">
            <v>43696</v>
          </cell>
          <cell r="M159">
            <v>43698</v>
          </cell>
          <cell r="N159">
            <v>43738</v>
          </cell>
          <cell r="O159">
            <v>43725</v>
          </cell>
          <cell r="P159" t="str">
            <v>FDED Not Approved</v>
          </cell>
        </row>
        <row r="160">
          <cell r="C160" t="str">
            <v>ZUZ039</v>
          </cell>
          <cell r="D160" t="str">
            <v>New Sites</v>
          </cell>
          <cell r="E160" t="str">
            <v>Q3-2019</v>
          </cell>
          <cell r="F160" t="str">
            <v>Mobile Aspiration</v>
          </cell>
          <cell r="G160" t="str">
            <v>HUA</v>
          </cell>
          <cell r="H160" t="str">
            <v>3GNEW_900</v>
          </cell>
          <cell r="I160" t="str">
            <v>INS</v>
          </cell>
          <cell r="J160">
            <v>43815</v>
          </cell>
          <cell r="L160">
            <v>43810</v>
          </cell>
          <cell r="N160">
            <v>43840</v>
          </cell>
          <cell r="P160" t="str">
            <v>Pending HOC</v>
          </cell>
        </row>
        <row r="161">
          <cell r="C161" t="str">
            <v>ZUL030</v>
          </cell>
          <cell r="D161" t="str">
            <v>New Sites</v>
          </cell>
          <cell r="E161" t="str">
            <v>Q4-2019</v>
          </cell>
          <cell r="F161" t="str">
            <v>Mobile Aspiration</v>
          </cell>
          <cell r="G161" t="str">
            <v>HUA</v>
          </cell>
          <cell r="H161" t="str">
            <v>3GNEW_900</v>
          </cell>
          <cell r="I161" t="str">
            <v>INS</v>
          </cell>
          <cell r="J161">
            <v>43815</v>
          </cell>
          <cell r="L161">
            <v>43817</v>
          </cell>
          <cell r="N161">
            <v>43819</v>
          </cell>
          <cell r="P161" t="str">
            <v>Pending HOC</v>
          </cell>
        </row>
        <row r="162">
          <cell r="C162" t="str">
            <v>ZTR043</v>
          </cell>
          <cell r="D162" t="str">
            <v>New Sites</v>
          </cell>
          <cell r="E162" t="str">
            <v>Q4-2019</v>
          </cell>
          <cell r="F162" t="str">
            <v>Mobile Aspiration</v>
          </cell>
          <cell r="G162" t="str">
            <v>HUA</v>
          </cell>
          <cell r="H162" t="str">
            <v>3GNEW_900</v>
          </cell>
          <cell r="I162" t="str">
            <v>INS</v>
          </cell>
          <cell r="J162">
            <v>43815</v>
          </cell>
          <cell r="L162">
            <v>43810</v>
          </cell>
          <cell r="N162">
            <v>43840</v>
          </cell>
          <cell r="P162" t="str">
            <v>Pending HOC</v>
          </cell>
        </row>
        <row r="163">
          <cell r="C163" t="str">
            <v>ZTR047</v>
          </cell>
          <cell r="D163" t="str">
            <v>New Sites</v>
          </cell>
          <cell r="E163" t="str">
            <v>Q4-2019</v>
          </cell>
          <cell r="F163" t="str">
            <v>Mobile Aspiration</v>
          </cell>
          <cell r="G163" t="str">
            <v>HUA</v>
          </cell>
          <cell r="H163" t="str">
            <v>3GNEW_900</v>
          </cell>
          <cell r="I163" t="str">
            <v>INS</v>
          </cell>
          <cell r="J163">
            <v>43815</v>
          </cell>
          <cell r="L163">
            <v>43817</v>
          </cell>
          <cell r="N163">
            <v>43826</v>
          </cell>
          <cell r="P163" t="str">
            <v>Pending HOC</v>
          </cell>
        </row>
        <row r="164">
          <cell r="C164" t="str">
            <v>ZTR045</v>
          </cell>
          <cell r="D164" t="str">
            <v>New Sites</v>
          </cell>
          <cell r="E164" t="str">
            <v>Q4-2019</v>
          </cell>
          <cell r="F164" t="str">
            <v>Mobile Aspiration</v>
          </cell>
          <cell r="G164" t="str">
            <v>HUA</v>
          </cell>
          <cell r="H164" t="str">
            <v>3GNEW_900</v>
          </cell>
          <cell r="I164" t="str">
            <v>INS</v>
          </cell>
          <cell r="J164">
            <v>43815</v>
          </cell>
          <cell r="L164">
            <v>43810</v>
          </cell>
          <cell r="N164">
            <v>43840</v>
          </cell>
          <cell r="P164" t="str">
            <v>Pending HOC</v>
          </cell>
        </row>
        <row r="165">
          <cell r="C165" t="str">
            <v>ZTR026</v>
          </cell>
          <cell r="D165" t="str">
            <v>New Sites</v>
          </cell>
          <cell r="E165" t="str">
            <v>Q4-2019</v>
          </cell>
          <cell r="F165" t="str">
            <v>Mobile Aspiration</v>
          </cell>
          <cell r="G165" t="str">
            <v>HUA</v>
          </cell>
          <cell r="H165" t="str">
            <v>3GNEW_900</v>
          </cell>
          <cell r="I165" t="str">
            <v>INS</v>
          </cell>
          <cell r="J165">
            <v>43815</v>
          </cell>
          <cell r="L165">
            <v>43817</v>
          </cell>
          <cell r="N165">
            <v>43819</v>
          </cell>
          <cell r="P165" t="str">
            <v>Pending HOC</v>
          </cell>
        </row>
        <row r="166">
          <cell r="C166" t="str">
            <v>ZTR055</v>
          </cell>
          <cell r="D166" t="str">
            <v>New Sites</v>
          </cell>
          <cell r="E166" t="str">
            <v>Q4-2019</v>
          </cell>
          <cell r="F166" t="str">
            <v>Mobile Aspiration</v>
          </cell>
          <cell r="G166" t="str">
            <v>HUA</v>
          </cell>
          <cell r="H166" t="str">
            <v>3GNEW_900</v>
          </cell>
          <cell r="I166" t="str">
            <v>INS</v>
          </cell>
          <cell r="J166">
            <v>43815</v>
          </cell>
          <cell r="L166">
            <v>43817</v>
          </cell>
          <cell r="N166">
            <v>43826</v>
          </cell>
          <cell r="P166" t="str">
            <v>Pending HOC</v>
          </cell>
        </row>
        <row r="167">
          <cell r="C167" t="str">
            <v>ZTR015</v>
          </cell>
          <cell r="D167" t="str">
            <v>New Sites</v>
          </cell>
          <cell r="E167" t="str">
            <v>Q4-2019</v>
          </cell>
          <cell r="F167" t="str">
            <v>Mobile Aspiration</v>
          </cell>
          <cell r="G167" t="str">
            <v>HUA</v>
          </cell>
          <cell r="H167" t="str">
            <v>3GNEW_900</v>
          </cell>
          <cell r="I167" t="str">
            <v>INS</v>
          </cell>
          <cell r="J167">
            <v>43815</v>
          </cell>
          <cell r="L167">
            <v>43836</v>
          </cell>
          <cell r="N167">
            <v>43866</v>
          </cell>
          <cell r="P167" t="str">
            <v>Pending HOC</v>
          </cell>
        </row>
        <row r="168">
          <cell r="C168" t="str">
            <v>ZTB872</v>
          </cell>
          <cell r="D168" t="str">
            <v>New Sites</v>
          </cell>
          <cell r="E168" t="str">
            <v>Q4-2019</v>
          </cell>
          <cell r="F168" t="str">
            <v>Mobile Aspiration</v>
          </cell>
          <cell r="G168" t="str">
            <v>HUA</v>
          </cell>
          <cell r="H168" t="str">
            <v>3GNEW_900</v>
          </cell>
          <cell r="I168" t="str">
            <v>INS</v>
          </cell>
          <cell r="J168">
            <v>43815</v>
          </cell>
          <cell r="L168">
            <v>43810</v>
          </cell>
          <cell r="N168">
            <v>43840</v>
          </cell>
          <cell r="P168" t="str">
            <v>Pending HOC</v>
          </cell>
        </row>
        <row r="169">
          <cell r="C169" t="str">
            <v>ZTB135</v>
          </cell>
          <cell r="D169" t="str">
            <v>New Sites</v>
          </cell>
          <cell r="E169" t="str">
            <v>Q3-2019</v>
          </cell>
          <cell r="F169" t="str">
            <v>Mobile Aspiration</v>
          </cell>
          <cell r="G169" t="str">
            <v>HUA</v>
          </cell>
          <cell r="H169" t="str">
            <v>3GNEW_900</v>
          </cell>
          <cell r="I169" t="str">
            <v>INS</v>
          </cell>
          <cell r="J169">
            <v>43662</v>
          </cell>
          <cell r="K169">
            <v>43664</v>
          </cell>
          <cell r="L169">
            <v>43713</v>
          </cell>
          <cell r="M169">
            <v>43665</v>
          </cell>
          <cell r="N169">
            <v>43714</v>
          </cell>
          <cell r="O169">
            <v>43680</v>
          </cell>
          <cell r="P169" t="str">
            <v>FDED Not Approved</v>
          </cell>
        </row>
        <row r="170">
          <cell r="C170" t="str">
            <v>ZTB132</v>
          </cell>
          <cell r="D170" t="str">
            <v>New Sites</v>
          </cell>
          <cell r="E170" t="str">
            <v>Q4-2019</v>
          </cell>
          <cell r="F170" t="str">
            <v>Mobile Aspiration</v>
          </cell>
          <cell r="G170" t="str">
            <v>HUA</v>
          </cell>
          <cell r="H170" t="str">
            <v>3GNEW_900</v>
          </cell>
          <cell r="I170" t="str">
            <v>INS</v>
          </cell>
          <cell r="J170">
            <v>43815</v>
          </cell>
          <cell r="L170">
            <v>43787</v>
          </cell>
          <cell r="N170">
            <v>43822</v>
          </cell>
          <cell r="P170" t="str">
            <v>Pending HOC</v>
          </cell>
        </row>
        <row r="171">
          <cell r="C171" t="str">
            <v>ZTB128</v>
          </cell>
          <cell r="D171" t="str">
            <v>New Sites</v>
          </cell>
          <cell r="E171" t="str">
            <v>Q3-2019</v>
          </cell>
          <cell r="F171" t="str">
            <v>Mobile Aspiration</v>
          </cell>
          <cell r="G171" t="str">
            <v>HUA</v>
          </cell>
          <cell r="H171" t="str">
            <v>3GNEW_900</v>
          </cell>
          <cell r="I171" t="str">
            <v>INS</v>
          </cell>
          <cell r="J171">
            <v>43652</v>
          </cell>
          <cell r="K171">
            <v>43654</v>
          </cell>
          <cell r="L171">
            <v>43713</v>
          </cell>
          <cell r="M171">
            <v>43699</v>
          </cell>
          <cell r="N171">
            <v>43738</v>
          </cell>
          <cell r="O171">
            <v>43726</v>
          </cell>
          <cell r="P171" t="str">
            <v>Pending RFI</v>
          </cell>
        </row>
        <row r="172">
          <cell r="C172" t="str">
            <v>ZTB111</v>
          </cell>
          <cell r="D172" t="str">
            <v>New Sites</v>
          </cell>
          <cell r="E172" t="str">
            <v>Q4-2019</v>
          </cell>
          <cell r="F172" t="str">
            <v>Mobile Aspiration</v>
          </cell>
          <cell r="G172" t="str">
            <v>HUA</v>
          </cell>
          <cell r="H172" t="str">
            <v>3GNEW_900</v>
          </cell>
          <cell r="I172" t="str">
            <v>INS</v>
          </cell>
          <cell r="J172">
            <v>43804</v>
          </cell>
          <cell r="K172">
            <v>43772</v>
          </cell>
          <cell r="L172">
            <v>43798</v>
          </cell>
          <cell r="N172">
            <v>43828</v>
          </cell>
          <cell r="P172" t="str">
            <v>Pending HOC</v>
          </cell>
        </row>
        <row r="173">
          <cell r="C173" t="str">
            <v>ZTB036</v>
          </cell>
          <cell r="D173" t="str">
            <v>New Sites</v>
          </cell>
          <cell r="E173" t="str">
            <v>Q4-2019</v>
          </cell>
          <cell r="F173" t="str">
            <v>Mobile Aspiration</v>
          </cell>
          <cell r="G173" t="str">
            <v>HUA</v>
          </cell>
          <cell r="H173" t="str">
            <v>3GNEW_900</v>
          </cell>
          <cell r="I173" t="str">
            <v>INS</v>
          </cell>
          <cell r="J173">
            <v>43803</v>
          </cell>
          <cell r="K173">
            <v>43772</v>
          </cell>
          <cell r="L173">
            <v>43805</v>
          </cell>
          <cell r="N173">
            <v>43835</v>
          </cell>
          <cell r="P173" t="str">
            <v>Pending HOC</v>
          </cell>
        </row>
        <row r="174">
          <cell r="C174" t="str">
            <v>ZSS002</v>
          </cell>
          <cell r="D174" t="str">
            <v>New Sites</v>
          </cell>
          <cell r="E174" t="str">
            <v>Q4-2019</v>
          </cell>
          <cell r="F174" t="str">
            <v>Mobile Aspiration</v>
          </cell>
          <cell r="G174" t="str">
            <v>HUA</v>
          </cell>
          <cell r="H174" t="str">
            <v>3GNEW_900</v>
          </cell>
          <cell r="I174" t="str">
            <v>INS</v>
          </cell>
          <cell r="J174">
            <v>43799</v>
          </cell>
          <cell r="K174">
            <v>43702</v>
          </cell>
          <cell r="L174">
            <v>43706</v>
          </cell>
          <cell r="M174">
            <v>43705</v>
          </cell>
          <cell r="N174">
            <v>43751</v>
          </cell>
          <cell r="O174">
            <v>43735</v>
          </cell>
          <cell r="P174" t="str">
            <v>Pending HOC</v>
          </cell>
        </row>
        <row r="175">
          <cell r="C175" t="str">
            <v>ZSK100</v>
          </cell>
          <cell r="D175" t="str">
            <v>New Sites</v>
          </cell>
          <cell r="E175" t="str">
            <v>Q4-2019</v>
          </cell>
          <cell r="F175" t="str">
            <v>Mobile Aspiration</v>
          </cell>
          <cell r="G175" t="str">
            <v>HUA</v>
          </cell>
          <cell r="H175" t="str">
            <v>3GNEW_900</v>
          </cell>
          <cell r="I175" t="str">
            <v>INS</v>
          </cell>
          <cell r="J175">
            <v>43760</v>
          </cell>
          <cell r="K175">
            <v>43754</v>
          </cell>
          <cell r="L175">
            <v>43768</v>
          </cell>
          <cell r="M175">
            <v>43750</v>
          </cell>
          <cell r="N175">
            <v>43798</v>
          </cell>
          <cell r="O175">
            <v>43759</v>
          </cell>
          <cell r="P175" t="str">
            <v>Pending HOC</v>
          </cell>
        </row>
        <row r="176">
          <cell r="C176" t="str">
            <v>ZRS005</v>
          </cell>
          <cell r="D176" t="str">
            <v>New Sites</v>
          </cell>
          <cell r="E176" t="str">
            <v>Q3-2019</v>
          </cell>
          <cell r="F176" t="str">
            <v>Mobile Aspiration</v>
          </cell>
          <cell r="G176" t="str">
            <v>HUA</v>
          </cell>
          <cell r="H176" t="str">
            <v>3GNEW_900</v>
          </cell>
          <cell r="I176" t="str">
            <v>INS</v>
          </cell>
          <cell r="J176">
            <v>43662</v>
          </cell>
          <cell r="K176">
            <v>43664</v>
          </cell>
          <cell r="L176">
            <v>43683</v>
          </cell>
          <cell r="M176">
            <v>43685</v>
          </cell>
          <cell r="N176">
            <v>43738</v>
          </cell>
          <cell r="O176">
            <v>43717</v>
          </cell>
          <cell r="P176" t="str">
            <v>FDED Not Approved</v>
          </cell>
        </row>
        <row r="177">
          <cell r="C177" t="str">
            <v>ZQW937</v>
          </cell>
          <cell r="D177" t="str">
            <v>New Sites</v>
          </cell>
          <cell r="E177" t="str">
            <v>Q3-2019</v>
          </cell>
          <cell r="F177" t="str">
            <v>Mobile Aspiration</v>
          </cell>
          <cell r="G177" t="str">
            <v>HUA</v>
          </cell>
          <cell r="H177" t="str">
            <v>3GNEW_900</v>
          </cell>
          <cell r="I177" t="str">
            <v>INS</v>
          </cell>
          <cell r="J177">
            <v>43834</v>
          </cell>
          <cell r="K177">
            <v>43727</v>
          </cell>
          <cell r="L177">
            <v>43836</v>
          </cell>
          <cell r="M177">
            <v>43725</v>
          </cell>
          <cell r="N177">
            <v>43866</v>
          </cell>
          <cell r="O177">
            <v>43744</v>
          </cell>
          <cell r="P177" t="str">
            <v>FDED Not Approved</v>
          </cell>
        </row>
        <row r="178">
          <cell r="C178" t="str">
            <v>ZQU032</v>
          </cell>
          <cell r="D178" t="str">
            <v>New Sites</v>
          </cell>
          <cell r="E178" t="str">
            <v>Q1-2020</v>
          </cell>
          <cell r="F178" t="str">
            <v>Mobile Aspiration</v>
          </cell>
          <cell r="G178" t="str">
            <v>HUA</v>
          </cell>
          <cell r="H178" t="str">
            <v>3GNEW_900</v>
          </cell>
          <cell r="I178" t="str">
            <v>INS</v>
          </cell>
          <cell r="J178">
            <v>43836</v>
          </cell>
          <cell r="K178">
            <v>43716</v>
          </cell>
          <cell r="L178">
            <v>43838</v>
          </cell>
          <cell r="M178">
            <v>43722</v>
          </cell>
          <cell r="N178">
            <v>43858</v>
          </cell>
          <cell r="O178">
            <v>43741</v>
          </cell>
          <cell r="P178" t="str">
            <v>FDED Not Approved</v>
          </cell>
        </row>
        <row r="179">
          <cell r="C179" t="str">
            <v>ZQU970</v>
          </cell>
          <cell r="D179" t="str">
            <v>New Sites</v>
          </cell>
          <cell r="E179" t="str">
            <v>Q1-2020</v>
          </cell>
          <cell r="F179" t="str">
            <v>Mobile Aspiration</v>
          </cell>
          <cell r="G179" t="str">
            <v>HUA</v>
          </cell>
          <cell r="H179" t="str">
            <v>3GNEW_900</v>
          </cell>
          <cell r="I179" t="str">
            <v>INS</v>
          </cell>
          <cell r="J179">
            <v>43815</v>
          </cell>
          <cell r="L179">
            <v>43838</v>
          </cell>
          <cell r="N179">
            <v>43858</v>
          </cell>
          <cell r="P179" t="str">
            <v>Pending HOC</v>
          </cell>
        </row>
        <row r="180">
          <cell r="C180" t="str">
            <v>ZND791</v>
          </cell>
          <cell r="D180" t="str">
            <v>New Sites</v>
          </cell>
          <cell r="E180" t="str">
            <v>Q1-2020</v>
          </cell>
          <cell r="F180" t="str">
            <v>Mobile Aspiration</v>
          </cell>
          <cell r="G180" t="str">
            <v>HUA</v>
          </cell>
          <cell r="H180" t="str">
            <v>3GNEW_900</v>
          </cell>
          <cell r="I180" t="str">
            <v>INS</v>
          </cell>
          <cell r="J180">
            <v>43815</v>
          </cell>
          <cell r="L180">
            <v>43845</v>
          </cell>
          <cell r="N180">
            <v>43865</v>
          </cell>
          <cell r="P180" t="str">
            <v>Pending HOC</v>
          </cell>
        </row>
        <row r="181">
          <cell r="C181" t="str">
            <v>ZND370</v>
          </cell>
          <cell r="D181" t="str">
            <v>New Sites</v>
          </cell>
          <cell r="E181" t="str">
            <v>Q4-2019</v>
          </cell>
          <cell r="F181" t="str">
            <v>Mobile Aspiration</v>
          </cell>
          <cell r="G181" t="str">
            <v>HUA</v>
          </cell>
          <cell r="H181" t="str">
            <v>3GNEW_900</v>
          </cell>
          <cell r="I181" t="str">
            <v>INS</v>
          </cell>
          <cell r="J181">
            <v>43793</v>
          </cell>
          <cell r="K181">
            <v>43761</v>
          </cell>
          <cell r="L181">
            <v>43787</v>
          </cell>
          <cell r="N181">
            <v>43814</v>
          </cell>
          <cell r="P181" t="str">
            <v>Pending HOC</v>
          </cell>
        </row>
        <row r="182">
          <cell r="C182" t="str">
            <v>ZND271</v>
          </cell>
          <cell r="D182" t="str">
            <v>New Sites</v>
          </cell>
          <cell r="E182" t="str">
            <v>Q4-2019</v>
          </cell>
          <cell r="F182" t="str">
            <v>Mobile Aspiration</v>
          </cell>
          <cell r="G182" t="str">
            <v>HUA</v>
          </cell>
          <cell r="H182" t="str">
            <v>3GNEW_900</v>
          </cell>
          <cell r="I182" t="str">
            <v>INS</v>
          </cell>
          <cell r="J182">
            <v>43803</v>
          </cell>
          <cell r="K182">
            <v>43762</v>
          </cell>
          <cell r="L182">
            <v>43805</v>
          </cell>
          <cell r="N182">
            <v>43835</v>
          </cell>
          <cell r="P182" t="str">
            <v>Pending HOC</v>
          </cell>
        </row>
        <row r="183">
          <cell r="C183" t="str">
            <v>ZND237</v>
          </cell>
          <cell r="D183" t="str">
            <v>New Sites</v>
          </cell>
          <cell r="E183" t="str">
            <v>Q4-2019</v>
          </cell>
          <cell r="F183" t="str">
            <v>Mobile Aspiration</v>
          </cell>
          <cell r="G183" t="str">
            <v>HUA</v>
          </cell>
          <cell r="H183" t="str">
            <v>3GNEW_900</v>
          </cell>
          <cell r="I183" t="str">
            <v>INS</v>
          </cell>
          <cell r="J183">
            <v>43803</v>
          </cell>
          <cell r="K183">
            <v>43760</v>
          </cell>
          <cell r="L183">
            <v>43805</v>
          </cell>
          <cell r="M183">
            <v>43772</v>
          </cell>
          <cell r="N183">
            <v>43835</v>
          </cell>
          <cell r="P183" t="str">
            <v>Pending HOC</v>
          </cell>
        </row>
        <row r="184">
          <cell r="C184" t="str">
            <v>ZND196</v>
          </cell>
          <cell r="D184" t="str">
            <v>New Sites</v>
          </cell>
          <cell r="E184" t="str">
            <v>Q4-2019</v>
          </cell>
          <cell r="F184" t="str">
            <v>Mobile Aspiration</v>
          </cell>
          <cell r="G184" t="str">
            <v>HUA</v>
          </cell>
          <cell r="H184" t="str">
            <v>3GNEW_900</v>
          </cell>
          <cell r="I184" t="str">
            <v>INS</v>
          </cell>
          <cell r="J184">
            <v>43803</v>
          </cell>
          <cell r="K184">
            <v>43762</v>
          </cell>
          <cell r="L184">
            <v>43805</v>
          </cell>
          <cell r="N184">
            <v>43835</v>
          </cell>
          <cell r="P184" t="str">
            <v>Pending HOC</v>
          </cell>
        </row>
        <row r="185">
          <cell r="C185" t="str">
            <v>ZJB175</v>
          </cell>
          <cell r="D185" t="str">
            <v>New Sites</v>
          </cell>
          <cell r="E185" t="str">
            <v>Q4-2019</v>
          </cell>
          <cell r="F185" t="str">
            <v>Mobile Aspiration</v>
          </cell>
          <cell r="G185" t="str">
            <v>HUA</v>
          </cell>
          <cell r="H185" t="str">
            <v>3GNEW_900</v>
          </cell>
          <cell r="I185" t="str">
            <v>INS</v>
          </cell>
          <cell r="J185">
            <v>43815</v>
          </cell>
          <cell r="L185">
            <v>43817</v>
          </cell>
          <cell r="N185">
            <v>43826</v>
          </cell>
          <cell r="P185" t="str">
            <v>Pending HOC</v>
          </cell>
        </row>
        <row r="186">
          <cell r="C186" t="str">
            <v>ZJB107</v>
          </cell>
          <cell r="D186" t="str">
            <v>New Sites</v>
          </cell>
          <cell r="E186" t="str">
            <v>Q4-2019</v>
          </cell>
          <cell r="F186" t="str">
            <v>Mobile Aspiration</v>
          </cell>
          <cell r="G186" t="str">
            <v>HUA</v>
          </cell>
          <cell r="H186" t="str">
            <v>3GNEW_900</v>
          </cell>
          <cell r="I186" t="str">
            <v>INS</v>
          </cell>
          <cell r="J186">
            <v>43815</v>
          </cell>
          <cell r="L186">
            <v>43810</v>
          </cell>
          <cell r="N186">
            <v>43840</v>
          </cell>
          <cell r="P186" t="str">
            <v>Pending HOC</v>
          </cell>
        </row>
        <row r="187">
          <cell r="C187" t="str">
            <v>ZKF067</v>
          </cell>
          <cell r="D187" t="str">
            <v>New Sites</v>
          </cell>
          <cell r="E187" t="str">
            <v>Q4-2019</v>
          </cell>
          <cell r="F187" t="str">
            <v>Mobile Aspiration</v>
          </cell>
          <cell r="G187" t="str">
            <v>HUA</v>
          </cell>
          <cell r="H187" t="str">
            <v>3GNEW_900</v>
          </cell>
          <cell r="I187" t="str">
            <v>INS</v>
          </cell>
          <cell r="J187">
            <v>43803</v>
          </cell>
          <cell r="K187">
            <v>43762</v>
          </cell>
          <cell r="L187">
            <v>43805</v>
          </cell>
          <cell r="N187">
            <v>43835</v>
          </cell>
          <cell r="P187" t="str">
            <v>Pending HOC</v>
          </cell>
        </row>
        <row r="188">
          <cell r="C188" t="str">
            <v>ZJB101</v>
          </cell>
          <cell r="D188" t="str">
            <v>New Sites</v>
          </cell>
          <cell r="E188" t="str">
            <v>Q4-2019</v>
          </cell>
          <cell r="F188" t="str">
            <v>Mobile Aspiration</v>
          </cell>
          <cell r="G188" t="str">
            <v>HUA</v>
          </cell>
          <cell r="H188" t="str">
            <v>3GNEW_900</v>
          </cell>
          <cell r="I188" t="str">
            <v>INS</v>
          </cell>
          <cell r="J188">
            <v>43815</v>
          </cell>
          <cell r="L188">
            <v>43810</v>
          </cell>
          <cell r="N188">
            <v>43840</v>
          </cell>
          <cell r="P188" t="str">
            <v>Pending HOC</v>
          </cell>
        </row>
        <row r="189">
          <cell r="C189" t="str">
            <v>ZHF245</v>
          </cell>
          <cell r="D189" t="str">
            <v>New Sites</v>
          </cell>
          <cell r="E189" t="str">
            <v>Q4-2019</v>
          </cell>
          <cell r="F189" t="str">
            <v>Mobile Aspiration</v>
          </cell>
          <cell r="G189" t="str">
            <v>HUA</v>
          </cell>
          <cell r="H189" t="str">
            <v>3GNEW_900</v>
          </cell>
          <cell r="I189" t="str">
            <v>INS</v>
          </cell>
          <cell r="J189">
            <v>43815</v>
          </cell>
          <cell r="L189">
            <v>43809</v>
          </cell>
          <cell r="N189">
            <v>43814</v>
          </cell>
          <cell r="P189" t="str">
            <v>Pending HOC</v>
          </cell>
        </row>
        <row r="190">
          <cell r="C190" t="str">
            <v>ZHB027</v>
          </cell>
          <cell r="D190" t="str">
            <v>New Sites</v>
          </cell>
          <cell r="E190" t="str">
            <v>Q4-2019</v>
          </cell>
          <cell r="F190" t="str">
            <v>Mobile Aspiration</v>
          </cell>
          <cell r="G190" t="str">
            <v>HUA</v>
          </cell>
          <cell r="H190" t="str">
            <v>3GNEW_900</v>
          </cell>
          <cell r="I190" t="str">
            <v>INS</v>
          </cell>
          <cell r="J190">
            <v>43815</v>
          </cell>
          <cell r="L190">
            <v>43809</v>
          </cell>
          <cell r="N190">
            <v>43839</v>
          </cell>
          <cell r="P190" t="str">
            <v>Pending HOC</v>
          </cell>
        </row>
        <row r="191">
          <cell r="C191" t="str">
            <v>ZHA330</v>
          </cell>
          <cell r="D191" t="str">
            <v>New Sites</v>
          </cell>
          <cell r="E191" t="str">
            <v>Q4-2019</v>
          </cell>
          <cell r="F191" t="str">
            <v>Mobile Aspiration</v>
          </cell>
          <cell r="G191" t="str">
            <v>HUA</v>
          </cell>
          <cell r="H191" t="str">
            <v>3GNEW_900</v>
          </cell>
          <cell r="I191" t="str">
            <v>INS</v>
          </cell>
          <cell r="J191">
            <v>43815</v>
          </cell>
          <cell r="L191">
            <v>43810</v>
          </cell>
          <cell r="N191">
            <v>43840</v>
          </cell>
          <cell r="P191" t="str">
            <v>Pending HOC</v>
          </cell>
        </row>
        <row r="192">
          <cell r="C192" t="str">
            <v>ZHA295</v>
          </cell>
          <cell r="D192" t="str">
            <v>New Sites</v>
          </cell>
          <cell r="E192" t="str">
            <v>Q4-2019</v>
          </cell>
          <cell r="F192" t="str">
            <v>Mobile Aspiration</v>
          </cell>
          <cell r="G192" t="str">
            <v>HUA</v>
          </cell>
          <cell r="H192" t="str">
            <v>3GNEW_900</v>
          </cell>
          <cell r="I192" t="str">
            <v>INS</v>
          </cell>
          <cell r="J192">
            <v>43815</v>
          </cell>
          <cell r="L192">
            <v>43810</v>
          </cell>
          <cell r="N192">
            <v>43840</v>
          </cell>
          <cell r="P192" t="str">
            <v>Pending HOC</v>
          </cell>
        </row>
        <row r="193">
          <cell r="C193" t="str">
            <v>ZND017</v>
          </cell>
          <cell r="D193" t="str">
            <v>New Sites</v>
          </cell>
          <cell r="E193" t="str">
            <v>Q4-2019</v>
          </cell>
          <cell r="F193" t="str">
            <v>Mobile Aspiration</v>
          </cell>
          <cell r="G193" t="str">
            <v>HUA</v>
          </cell>
          <cell r="H193" t="str">
            <v>3GNEW_900</v>
          </cell>
          <cell r="I193" t="str">
            <v>INS</v>
          </cell>
          <cell r="J193">
            <v>43793</v>
          </cell>
          <cell r="K193">
            <v>43760</v>
          </cell>
          <cell r="L193">
            <v>43787</v>
          </cell>
          <cell r="N193">
            <v>43817</v>
          </cell>
          <cell r="P193" t="str">
            <v>Pending HOC</v>
          </cell>
        </row>
        <row r="194">
          <cell r="C194" t="str">
            <v>ZMA043</v>
          </cell>
          <cell r="D194" t="str">
            <v>New Sites</v>
          </cell>
          <cell r="E194" t="str">
            <v>Q3-2019</v>
          </cell>
          <cell r="F194" t="str">
            <v>Mobile Aspiration</v>
          </cell>
          <cell r="G194" t="str">
            <v>HUA</v>
          </cell>
          <cell r="H194" t="str">
            <v>3GNEW_900</v>
          </cell>
          <cell r="I194" t="str">
            <v>INS</v>
          </cell>
          <cell r="J194">
            <v>43676</v>
          </cell>
          <cell r="K194">
            <v>43678</v>
          </cell>
          <cell r="L194">
            <v>43683</v>
          </cell>
          <cell r="M194">
            <v>43685</v>
          </cell>
          <cell r="N194">
            <v>43700</v>
          </cell>
          <cell r="O194">
            <v>43702</v>
          </cell>
          <cell r="P194" t="str">
            <v>FDED Not Approved</v>
          </cell>
        </row>
        <row r="195">
          <cell r="C195" t="str">
            <v>ZJL003</v>
          </cell>
          <cell r="D195" t="str">
            <v>New Sites</v>
          </cell>
          <cell r="E195" t="str">
            <v>Q4-2019</v>
          </cell>
          <cell r="F195" t="str">
            <v>Mobile Aspiration</v>
          </cell>
          <cell r="G195" t="str">
            <v>HUA</v>
          </cell>
          <cell r="H195" t="str">
            <v>3GNEW_900</v>
          </cell>
          <cell r="I195" t="str">
            <v>INS</v>
          </cell>
          <cell r="J195">
            <v>43681</v>
          </cell>
          <cell r="K195">
            <v>43683</v>
          </cell>
          <cell r="L195">
            <v>43681</v>
          </cell>
          <cell r="M195">
            <v>43683</v>
          </cell>
          <cell r="N195">
            <v>43773</v>
          </cell>
          <cell r="O195">
            <v>43765</v>
          </cell>
          <cell r="P195" t="str">
            <v>FDED Not Approved</v>
          </cell>
        </row>
        <row r="196">
          <cell r="C196" t="str">
            <v>ZJB210</v>
          </cell>
          <cell r="D196" t="str">
            <v>New Sites</v>
          </cell>
          <cell r="E196" t="str">
            <v>Q4-2019</v>
          </cell>
          <cell r="F196" t="str">
            <v>Mobile Aspiration</v>
          </cell>
          <cell r="G196" t="str">
            <v>HUA</v>
          </cell>
          <cell r="H196" t="str">
            <v>3GNEW_900</v>
          </cell>
          <cell r="I196" t="str">
            <v>INS</v>
          </cell>
          <cell r="J196">
            <v>43815</v>
          </cell>
          <cell r="L196">
            <v>43805</v>
          </cell>
          <cell r="N196">
            <v>43835</v>
          </cell>
          <cell r="P196" t="str">
            <v>Pending HOC</v>
          </cell>
        </row>
        <row r="197">
          <cell r="C197" t="str">
            <v>ZJB108</v>
          </cell>
          <cell r="D197" t="str">
            <v>New Sites</v>
          </cell>
          <cell r="E197" t="str">
            <v>Q4-2019</v>
          </cell>
          <cell r="F197" t="str">
            <v>Mobile Aspiration</v>
          </cell>
          <cell r="G197" t="str">
            <v>HUA</v>
          </cell>
          <cell r="H197" t="str">
            <v>3GNEW_900</v>
          </cell>
          <cell r="I197" t="str">
            <v>INS</v>
          </cell>
          <cell r="J197">
            <v>43815</v>
          </cell>
          <cell r="L197">
            <v>43817</v>
          </cell>
          <cell r="N197">
            <v>43826</v>
          </cell>
          <cell r="P197" t="str">
            <v>Pending HOC</v>
          </cell>
        </row>
        <row r="198">
          <cell r="C198" t="str">
            <v>ZJB170</v>
          </cell>
          <cell r="D198" t="str">
            <v>New Sites</v>
          </cell>
          <cell r="E198" t="str">
            <v>Q4-2019</v>
          </cell>
          <cell r="F198" t="str">
            <v>Mobile Aspiration</v>
          </cell>
          <cell r="G198" t="str">
            <v>HUA</v>
          </cell>
          <cell r="H198" t="str">
            <v>3GNEW_900</v>
          </cell>
          <cell r="I198" t="str">
            <v>INS</v>
          </cell>
          <cell r="J198">
            <v>43815</v>
          </cell>
          <cell r="L198">
            <v>43817</v>
          </cell>
          <cell r="N198">
            <v>43826</v>
          </cell>
          <cell r="P198" t="str">
            <v>Pending HOC</v>
          </cell>
        </row>
        <row r="199">
          <cell r="C199" t="str">
            <v>ZJB157</v>
          </cell>
          <cell r="D199" t="str">
            <v>New Sites</v>
          </cell>
          <cell r="E199" t="str">
            <v>Q4-2019</v>
          </cell>
          <cell r="F199" t="str">
            <v>Mobile Aspiration</v>
          </cell>
          <cell r="G199" t="str">
            <v>HUA</v>
          </cell>
          <cell r="H199" t="str">
            <v>3GNEW_900</v>
          </cell>
          <cell r="I199" t="str">
            <v>INS</v>
          </cell>
          <cell r="J199">
            <v>43815</v>
          </cell>
          <cell r="L199">
            <v>43798</v>
          </cell>
          <cell r="N199">
            <v>43828</v>
          </cell>
          <cell r="P199" t="str">
            <v>Pending HOC</v>
          </cell>
        </row>
        <row r="200">
          <cell r="C200" t="str">
            <v>ZHF780</v>
          </cell>
          <cell r="D200" t="str">
            <v>New Sites</v>
          </cell>
          <cell r="E200" t="str">
            <v>Q4-2019</v>
          </cell>
          <cell r="F200" t="str">
            <v>Mobile Aspiration</v>
          </cell>
          <cell r="G200" t="str">
            <v>HUA</v>
          </cell>
          <cell r="H200" t="str">
            <v>3GNEW_900</v>
          </cell>
          <cell r="I200" t="str">
            <v>INS</v>
          </cell>
          <cell r="J200">
            <v>43815</v>
          </cell>
          <cell r="L200">
            <v>43810</v>
          </cell>
          <cell r="N200">
            <v>43840</v>
          </cell>
          <cell r="P200" t="str">
            <v>Pending HOC</v>
          </cell>
        </row>
        <row r="201">
          <cell r="C201" t="str">
            <v>ZHF255</v>
          </cell>
          <cell r="D201" t="str">
            <v>New Sites</v>
          </cell>
          <cell r="E201" t="str">
            <v>Q4-2019</v>
          </cell>
          <cell r="F201" t="str">
            <v>Mobile Aspiration</v>
          </cell>
          <cell r="G201" t="str">
            <v>HUA</v>
          </cell>
          <cell r="H201" t="str">
            <v>3GNEW_900</v>
          </cell>
          <cell r="I201" t="str">
            <v>INS</v>
          </cell>
          <cell r="J201">
            <v>43815</v>
          </cell>
          <cell r="L201">
            <v>43810</v>
          </cell>
          <cell r="N201">
            <v>43840</v>
          </cell>
          <cell r="P201" t="str">
            <v>Pending HOC</v>
          </cell>
        </row>
        <row r="202">
          <cell r="C202" t="str">
            <v>ZHF257</v>
          </cell>
          <cell r="D202" t="str">
            <v>New Sites</v>
          </cell>
          <cell r="E202" t="str">
            <v>Q4-2019</v>
          </cell>
          <cell r="F202" t="str">
            <v>Mobile Aspiration</v>
          </cell>
          <cell r="G202" t="str">
            <v>HUA</v>
          </cell>
          <cell r="H202" t="str">
            <v>3GNEW_900</v>
          </cell>
          <cell r="I202" t="str">
            <v>INS</v>
          </cell>
          <cell r="J202">
            <v>43815</v>
          </cell>
          <cell r="L202">
            <v>43810</v>
          </cell>
          <cell r="N202">
            <v>43840</v>
          </cell>
          <cell r="P202" t="str">
            <v>Pending HOC</v>
          </cell>
        </row>
        <row r="203">
          <cell r="C203" t="str">
            <v>ZHF248</v>
          </cell>
          <cell r="D203" t="str">
            <v>New Sites</v>
          </cell>
          <cell r="E203" t="str">
            <v>Q4-2019</v>
          </cell>
          <cell r="F203" t="str">
            <v>Mobile Aspiration</v>
          </cell>
          <cell r="G203" t="str">
            <v>HUA</v>
          </cell>
          <cell r="H203" t="str">
            <v>3GNEW_900</v>
          </cell>
          <cell r="I203" t="str">
            <v>INS</v>
          </cell>
          <cell r="J203">
            <v>43801</v>
          </cell>
          <cell r="K203">
            <v>43760</v>
          </cell>
          <cell r="L203">
            <v>43803</v>
          </cell>
          <cell r="M203">
            <v>43760</v>
          </cell>
          <cell r="N203">
            <v>43833</v>
          </cell>
          <cell r="P203" t="str">
            <v>Pending HOC</v>
          </cell>
        </row>
        <row r="204">
          <cell r="C204" t="str">
            <v>ZHB936</v>
          </cell>
          <cell r="D204" t="str">
            <v>New Sites</v>
          </cell>
          <cell r="E204" t="str">
            <v>Q4-2019</v>
          </cell>
          <cell r="F204" t="str">
            <v>Mobile Aspiration</v>
          </cell>
          <cell r="G204" t="str">
            <v>HUA</v>
          </cell>
          <cell r="H204" t="str">
            <v>3GNEW_900</v>
          </cell>
          <cell r="I204" t="str">
            <v>INS</v>
          </cell>
          <cell r="J204">
            <v>43815</v>
          </cell>
          <cell r="L204">
            <v>43809</v>
          </cell>
          <cell r="N204">
            <v>43809</v>
          </cell>
          <cell r="P204" t="str">
            <v>Pending HOC</v>
          </cell>
        </row>
        <row r="205">
          <cell r="C205" t="str">
            <v>ZHB926</v>
          </cell>
          <cell r="D205" t="str">
            <v>New Sites</v>
          </cell>
          <cell r="E205" t="str">
            <v>Q4-2019</v>
          </cell>
          <cell r="F205" t="str">
            <v>Mobile Aspiration</v>
          </cell>
          <cell r="G205" t="str">
            <v>HUA</v>
          </cell>
          <cell r="H205" t="str">
            <v>3GNEW_900</v>
          </cell>
          <cell r="I205" t="str">
            <v>INS</v>
          </cell>
          <cell r="J205">
            <v>43667</v>
          </cell>
          <cell r="K205">
            <v>43669</v>
          </cell>
          <cell r="L205">
            <v>43692</v>
          </cell>
          <cell r="M205">
            <v>43698</v>
          </cell>
          <cell r="N205">
            <v>43738</v>
          </cell>
          <cell r="O205">
            <v>43723</v>
          </cell>
          <cell r="P205" t="str">
            <v>FDED Not Approved</v>
          </cell>
        </row>
        <row r="206">
          <cell r="C206" t="str">
            <v>ZHB053</v>
          </cell>
          <cell r="D206" t="str">
            <v>New Sites</v>
          </cell>
          <cell r="E206" t="str">
            <v>Q4-2019</v>
          </cell>
          <cell r="F206" t="str">
            <v>Mobile Aspiration</v>
          </cell>
          <cell r="G206" t="str">
            <v>HUA</v>
          </cell>
          <cell r="H206" t="str">
            <v>3GNEW_900</v>
          </cell>
          <cell r="I206" t="str">
            <v>INS</v>
          </cell>
          <cell r="J206">
            <v>43769</v>
          </cell>
          <cell r="K206">
            <v>43704</v>
          </cell>
          <cell r="L206">
            <v>43771</v>
          </cell>
          <cell r="M206">
            <v>43719</v>
          </cell>
          <cell r="N206">
            <v>43801</v>
          </cell>
          <cell r="O206">
            <v>43733</v>
          </cell>
          <cell r="P206" t="str">
            <v>FDED Not Approved</v>
          </cell>
        </row>
        <row r="207">
          <cell r="C207" t="str">
            <v>ZHB899</v>
          </cell>
          <cell r="D207" t="str">
            <v>New Sites</v>
          </cell>
          <cell r="E207" t="str">
            <v>Q4-2019</v>
          </cell>
          <cell r="F207" t="str">
            <v>Mobile Aspiration</v>
          </cell>
          <cell r="G207" t="str">
            <v>HUA</v>
          </cell>
          <cell r="H207" t="str">
            <v>3GNEW_900</v>
          </cell>
          <cell r="I207" t="str">
            <v>INS</v>
          </cell>
          <cell r="J207">
            <v>43771</v>
          </cell>
          <cell r="K207">
            <v>43760</v>
          </cell>
          <cell r="L207">
            <v>43785</v>
          </cell>
          <cell r="N207">
            <v>43797</v>
          </cell>
          <cell r="P207" t="str">
            <v>Pending HOC</v>
          </cell>
        </row>
        <row r="208">
          <cell r="C208" t="str">
            <v>ZHB028</v>
          </cell>
          <cell r="D208" t="str">
            <v>New Sites</v>
          </cell>
          <cell r="E208" t="str">
            <v>Q4-2019</v>
          </cell>
          <cell r="F208" t="str">
            <v>Mobile Aspiration</v>
          </cell>
          <cell r="G208" t="str">
            <v>HUA</v>
          </cell>
          <cell r="H208" t="str">
            <v>3GNEW_900</v>
          </cell>
          <cell r="I208" t="str">
            <v>INS</v>
          </cell>
          <cell r="J208">
            <v>43815</v>
          </cell>
          <cell r="L208">
            <v>43809</v>
          </cell>
          <cell r="N208">
            <v>43839</v>
          </cell>
          <cell r="P208" t="str">
            <v>Pending HOC</v>
          </cell>
        </row>
        <row r="209">
          <cell r="C209" t="str">
            <v>ZHB037</v>
          </cell>
          <cell r="D209" t="str">
            <v>New Sites</v>
          </cell>
          <cell r="E209" t="str">
            <v>Q4-2019</v>
          </cell>
          <cell r="F209" t="str">
            <v>Mobile Aspiration</v>
          </cell>
          <cell r="G209" t="str">
            <v>HUA</v>
          </cell>
          <cell r="H209" t="str">
            <v>3GNEW_900</v>
          </cell>
          <cell r="I209" t="str">
            <v>INS</v>
          </cell>
          <cell r="J209">
            <v>43771</v>
          </cell>
          <cell r="K209">
            <v>43762</v>
          </cell>
          <cell r="L209">
            <v>43798</v>
          </cell>
          <cell r="N209">
            <v>43828</v>
          </cell>
          <cell r="P209" t="str">
            <v>Pending HOC</v>
          </cell>
        </row>
        <row r="210">
          <cell r="C210" t="str">
            <v>ZHB031</v>
          </cell>
          <cell r="D210" t="str">
            <v>New Sites</v>
          </cell>
          <cell r="E210" t="str">
            <v>Q4-2019</v>
          </cell>
          <cell r="F210" t="str">
            <v>Mobile Aspiration</v>
          </cell>
          <cell r="G210" t="str">
            <v>HUA</v>
          </cell>
          <cell r="H210" t="str">
            <v>3GNEW_900</v>
          </cell>
          <cell r="I210" t="str">
            <v>INS</v>
          </cell>
          <cell r="J210">
            <v>43793</v>
          </cell>
          <cell r="K210">
            <v>43760</v>
          </cell>
          <cell r="L210">
            <v>43787</v>
          </cell>
          <cell r="N210">
            <v>43817</v>
          </cell>
          <cell r="P210" t="str">
            <v>Pending HOC</v>
          </cell>
        </row>
        <row r="211">
          <cell r="C211" t="str">
            <v>ZHA926</v>
          </cell>
          <cell r="D211" t="str">
            <v>New Sites</v>
          </cell>
          <cell r="E211" t="str">
            <v>Q4-2019</v>
          </cell>
          <cell r="F211" t="str">
            <v>Mobile Aspiration</v>
          </cell>
          <cell r="G211" t="str">
            <v>HUA</v>
          </cell>
          <cell r="H211" t="str">
            <v>3GNEW_900</v>
          </cell>
          <cell r="I211" t="str">
            <v>INS</v>
          </cell>
          <cell r="J211">
            <v>43771</v>
          </cell>
          <cell r="K211">
            <v>43761</v>
          </cell>
          <cell r="L211">
            <v>43785</v>
          </cell>
          <cell r="N211">
            <v>43805</v>
          </cell>
          <cell r="P211" t="str">
            <v>Pending HOC</v>
          </cell>
        </row>
        <row r="212">
          <cell r="C212" t="str">
            <v>ZHA904</v>
          </cell>
          <cell r="D212" t="str">
            <v>New Sites</v>
          </cell>
          <cell r="E212" t="str">
            <v>Q4-2019</v>
          </cell>
          <cell r="F212" t="str">
            <v>Mobile Aspiration</v>
          </cell>
          <cell r="G212" t="str">
            <v>HUA</v>
          </cell>
          <cell r="H212" t="str">
            <v>3GNEW_900</v>
          </cell>
          <cell r="I212" t="str">
            <v>INS</v>
          </cell>
          <cell r="J212">
            <v>43793</v>
          </cell>
          <cell r="K212">
            <v>43766</v>
          </cell>
          <cell r="L212">
            <v>43787</v>
          </cell>
          <cell r="N212">
            <v>43817</v>
          </cell>
          <cell r="P212" t="str">
            <v>Pending HOC</v>
          </cell>
        </row>
        <row r="213">
          <cell r="C213" t="str">
            <v>ZHA348</v>
          </cell>
          <cell r="D213" t="str">
            <v>New Sites</v>
          </cell>
          <cell r="E213" t="str">
            <v>Q4-2019</v>
          </cell>
          <cell r="F213" t="str">
            <v>Mobile Aspiration</v>
          </cell>
          <cell r="G213" t="str">
            <v>HUA</v>
          </cell>
          <cell r="H213" t="str">
            <v>3GNEW_900</v>
          </cell>
          <cell r="I213" t="str">
            <v>INS</v>
          </cell>
          <cell r="J213">
            <v>43775</v>
          </cell>
          <cell r="K213">
            <v>43760</v>
          </cell>
          <cell r="L213">
            <v>43789</v>
          </cell>
          <cell r="N213">
            <v>43805</v>
          </cell>
          <cell r="P213" t="str">
            <v>Pending HOC</v>
          </cell>
        </row>
        <row r="214">
          <cell r="C214" t="str">
            <v>ZHA334</v>
          </cell>
          <cell r="D214" t="str">
            <v>New Sites</v>
          </cell>
          <cell r="E214" t="str">
            <v>Q3-2019</v>
          </cell>
          <cell r="F214" t="str">
            <v>Mobile Aspiration</v>
          </cell>
          <cell r="G214" t="str">
            <v>HUA</v>
          </cell>
          <cell r="H214" t="str">
            <v>3GNEW_900</v>
          </cell>
          <cell r="I214" t="str">
            <v>INS</v>
          </cell>
          <cell r="J214">
            <v>43634</v>
          </cell>
          <cell r="K214">
            <v>43634</v>
          </cell>
          <cell r="L214">
            <v>43713</v>
          </cell>
          <cell r="M214">
            <v>43645</v>
          </cell>
          <cell r="N214">
            <v>43714</v>
          </cell>
          <cell r="O214">
            <v>43668</v>
          </cell>
          <cell r="P214" t="str">
            <v>No Dependency</v>
          </cell>
        </row>
        <row r="215">
          <cell r="C215" t="str">
            <v>ZHA324</v>
          </cell>
          <cell r="D215" t="str">
            <v>New Sites</v>
          </cell>
          <cell r="E215" t="str">
            <v>Q4-2019</v>
          </cell>
          <cell r="F215" t="str">
            <v>Mobile Aspiration</v>
          </cell>
          <cell r="G215" t="str">
            <v>HUA</v>
          </cell>
          <cell r="H215" t="str">
            <v>3GNEW_900</v>
          </cell>
          <cell r="I215" t="str">
            <v>INS</v>
          </cell>
          <cell r="J215">
            <v>43793</v>
          </cell>
          <cell r="K215">
            <v>43760</v>
          </cell>
          <cell r="L215">
            <v>43787</v>
          </cell>
          <cell r="N215">
            <v>43817</v>
          </cell>
          <cell r="P215" t="str">
            <v>Pending HOC</v>
          </cell>
        </row>
        <row r="216">
          <cell r="C216" t="str">
            <v>ZHA320</v>
          </cell>
          <cell r="D216" t="str">
            <v>New Sites</v>
          </cell>
          <cell r="E216" t="str">
            <v>Q4-2019</v>
          </cell>
          <cell r="F216" t="str">
            <v>Mobile Aspiration</v>
          </cell>
          <cell r="G216" t="str">
            <v>HUA</v>
          </cell>
          <cell r="H216" t="str">
            <v>3GNEW_900</v>
          </cell>
          <cell r="I216" t="str">
            <v>INS</v>
          </cell>
          <cell r="J216">
            <v>43815</v>
          </cell>
          <cell r="L216">
            <v>43810</v>
          </cell>
          <cell r="N216">
            <v>43840</v>
          </cell>
          <cell r="P216" t="str">
            <v>Pending HOC</v>
          </cell>
        </row>
        <row r="217">
          <cell r="C217" t="str">
            <v>ZHA308</v>
          </cell>
          <cell r="D217" t="str">
            <v>New Sites</v>
          </cell>
          <cell r="E217" t="str">
            <v>Q4-2019</v>
          </cell>
          <cell r="F217" t="str">
            <v>Mobile Aspiration</v>
          </cell>
          <cell r="G217" t="str">
            <v>HUA</v>
          </cell>
          <cell r="H217" t="str">
            <v>3GNEW_900</v>
          </cell>
          <cell r="I217" t="str">
            <v>INS</v>
          </cell>
          <cell r="J217">
            <v>43775</v>
          </cell>
          <cell r="K217">
            <v>43760</v>
          </cell>
          <cell r="L217">
            <v>43789</v>
          </cell>
          <cell r="N217">
            <v>43805</v>
          </cell>
          <cell r="P217" t="str">
            <v>Pending HOC</v>
          </cell>
        </row>
        <row r="218">
          <cell r="C218" t="str">
            <v>ZHA302</v>
          </cell>
          <cell r="D218" t="str">
            <v>New Sites</v>
          </cell>
          <cell r="E218" t="str">
            <v>Q3-2019</v>
          </cell>
          <cell r="F218" t="str">
            <v>Mobile Aspiration</v>
          </cell>
          <cell r="G218" t="str">
            <v>HUA</v>
          </cell>
          <cell r="H218" t="str">
            <v>3GNEW_900</v>
          </cell>
          <cell r="I218" t="str">
            <v>INS</v>
          </cell>
          <cell r="J218">
            <v>43637</v>
          </cell>
          <cell r="K218">
            <v>43639</v>
          </cell>
          <cell r="L218">
            <v>43713</v>
          </cell>
          <cell r="M218">
            <v>43653</v>
          </cell>
          <cell r="N218">
            <v>43714</v>
          </cell>
          <cell r="O218">
            <v>43677</v>
          </cell>
          <cell r="P218" t="str">
            <v>No Dependency</v>
          </cell>
        </row>
        <row r="219">
          <cell r="C219" t="str">
            <v>ZHA270</v>
          </cell>
          <cell r="D219" t="str">
            <v>New Sites</v>
          </cell>
          <cell r="E219" t="str">
            <v>Q4-2019</v>
          </cell>
          <cell r="F219" t="str">
            <v>Mobile Aspiration</v>
          </cell>
          <cell r="G219" t="str">
            <v>HUA</v>
          </cell>
          <cell r="H219" t="str">
            <v>3GNEW_900</v>
          </cell>
          <cell r="I219" t="str">
            <v>INS</v>
          </cell>
          <cell r="J219">
            <v>43771</v>
          </cell>
          <cell r="K219">
            <v>43761</v>
          </cell>
          <cell r="L219">
            <v>43779</v>
          </cell>
          <cell r="N219">
            <v>43809</v>
          </cell>
          <cell r="P219" t="str">
            <v>Pending HOC</v>
          </cell>
        </row>
        <row r="220">
          <cell r="C220" t="str">
            <v>ZDM080</v>
          </cell>
          <cell r="D220" t="str">
            <v>New Sites</v>
          </cell>
          <cell r="E220" t="str">
            <v>Q4-2019</v>
          </cell>
          <cell r="F220" t="str">
            <v>Mobile Aspiration</v>
          </cell>
          <cell r="G220" t="str">
            <v>HUA</v>
          </cell>
          <cell r="H220" t="str">
            <v>3GNEW_900</v>
          </cell>
          <cell r="I220" t="str">
            <v>INS</v>
          </cell>
          <cell r="J220">
            <v>43815</v>
          </cell>
          <cell r="L220">
            <v>43810</v>
          </cell>
          <cell r="N220">
            <v>43840</v>
          </cell>
          <cell r="P220" t="str">
            <v>Pending HOC</v>
          </cell>
        </row>
        <row r="221">
          <cell r="C221" t="str">
            <v>ZDM033</v>
          </cell>
          <cell r="D221" t="str">
            <v>New Sites</v>
          </cell>
          <cell r="E221" t="str">
            <v>Q1-2020</v>
          </cell>
          <cell r="F221" t="str">
            <v>Mobile Aspiration</v>
          </cell>
          <cell r="G221" t="str">
            <v>HUA</v>
          </cell>
          <cell r="H221" t="str">
            <v>3GNEW_900</v>
          </cell>
          <cell r="I221" t="str">
            <v>INS</v>
          </cell>
          <cell r="J221">
            <v>43815</v>
          </cell>
          <cell r="L221">
            <v>43845</v>
          </cell>
          <cell r="N221">
            <v>43865</v>
          </cell>
          <cell r="P221" t="str">
            <v>Pending HOC</v>
          </cell>
        </row>
        <row r="222">
          <cell r="C222" t="str">
            <v>ZDH003</v>
          </cell>
          <cell r="D222" t="str">
            <v>New Sites</v>
          </cell>
          <cell r="E222" t="str">
            <v>Q1-2020</v>
          </cell>
          <cell r="F222" t="str">
            <v>Mobile Aspiration</v>
          </cell>
          <cell r="G222" t="str">
            <v>HUA</v>
          </cell>
          <cell r="H222" t="str">
            <v>3GNEW_900</v>
          </cell>
          <cell r="I222" t="str">
            <v>INS</v>
          </cell>
          <cell r="J222">
            <v>43804</v>
          </cell>
          <cell r="L222">
            <v>43831</v>
          </cell>
          <cell r="N222">
            <v>43851</v>
          </cell>
          <cell r="P222" t="str">
            <v>Pending HOC</v>
          </cell>
        </row>
        <row r="223">
          <cell r="C223" t="str">
            <v>ZDH002</v>
          </cell>
          <cell r="D223" t="str">
            <v>New Sites</v>
          </cell>
          <cell r="E223" t="str">
            <v>Q1-2020</v>
          </cell>
          <cell r="F223" t="str">
            <v>Mobile Aspiration</v>
          </cell>
          <cell r="G223" t="str">
            <v>HUA</v>
          </cell>
          <cell r="H223" t="str">
            <v>3GNEW_900</v>
          </cell>
          <cell r="I223" t="str">
            <v>INS</v>
          </cell>
          <cell r="J223">
            <v>43804</v>
          </cell>
          <cell r="L223">
            <v>43831</v>
          </cell>
          <cell r="N223">
            <v>43851</v>
          </cell>
          <cell r="P223" t="str">
            <v>Pending HOC</v>
          </cell>
        </row>
        <row r="224">
          <cell r="C224" t="str">
            <v>ZBR117</v>
          </cell>
          <cell r="D224" t="str">
            <v>New Sites</v>
          </cell>
          <cell r="E224" t="str">
            <v>Q4-2019</v>
          </cell>
          <cell r="F224" t="str">
            <v>Mobile Aspiration</v>
          </cell>
          <cell r="G224" t="str">
            <v>HUA</v>
          </cell>
          <cell r="H224" t="str">
            <v>3GNEW_900</v>
          </cell>
          <cell r="I224" t="str">
            <v>INS</v>
          </cell>
          <cell r="J224">
            <v>43815</v>
          </cell>
          <cell r="L224">
            <v>43809</v>
          </cell>
          <cell r="N224">
            <v>43839</v>
          </cell>
          <cell r="P224" t="str">
            <v>Pending HOC</v>
          </cell>
        </row>
        <row r="225">
          <cell r="C225" t="str">
            <v>ZBR134</v>
          </cell>
          <cell r="D225" t="str">
            <v>New Sites</v>
          </cell>
          <cell r="E225" t="str">
            <v>Q4-2019</v>
          </cell>
          <cell r="F225" t="str">
            <v>Mobile Aspiration</v>
          </cell>
          <cell r="G225" t="str">
            <v>HUA</v>
          </cell>
          <cell r="H225" t="str">
            <v>3GNEW_900</v>
          </cell>
          <cell r="I225" t="str">
            <v>INS</v>
          </cell>
          <cell r="J225">
            <v>43771</v>
          </cell>
          <cell r="K225">
            <v>43760</v>
          </cell>
          <cell r="L225">
            <v>43773</v>
          </cell>
          <cell r="M225">
            <v>43760</v>
          </cell>
          <cell r="N225">
            <v>43803</v>
          </cell>
          <cell r="O225">
            <v>43765</v>
          </cell>
          <cell r="P225" t="str">
            <v>Pending HOC</v>
          </cell>
        </row>
        <row r="226">
          <cell r="C226" t="str">
            <v>ZBR120</v>
          </cell>
          <cell r="D226" t="str">
            <v>New Sites</v>
          </cell>
          <cell r="E226" t="str">
            <v>Q4-2019</v>
          </cell>
          <cell r="F226" t="str">
            <v>Mobile Aspiration</v>
          </cell>
          <cell r="G226" t="str">
            <v>HUA</v>
          </cell>
          <cell r="H226" t="str">
            <v>3GNEW_900</v>
          </cell>
          <cell r="I226" t="str">
            <v>INS</v>
          </cell>
          <cell r="J226">
            <v>43815</v>
          </cell>
          <cell r="L226">
            <v>43809</v>
          </cell>
          <cell r="N226">
            <v>43839</v>
          </cell>
          <cell r="P226" t="str">
            <v>Pending HOC</v>
          </cell>
        </row>
        <row r="227">
          <cell r="C227" t="str">
            <v>ZBD018</v>
          </cell>
          <cell r="D227" t="str">
            <v>New Sites</v>
          </cell>
          <cell r="E227" t="str">
            <v>Q3-2019</v>
          </cell>
          <cell r="F227" t="str">
            <v>Mobile Aspiration</v>
          </cell>
          <cell r="G227" t="str">
            <v>HUA</v>
          </cell>
          <cell r="H227" t="str">
            <v>3GNEW_900</v>
          </cell>
          <cell r="I227" t="str">
            <v>INS</v>
          </cell>
          <cell r="J227">
            <v>43637</v>
          </cell>
          <cell r="K227">
            <v>43639</v>
          </cell>
          <cell r="L227">
            <v>43713</v>
          </cell>
          <cell r="M227">
            <v>43645</v>
          </cell>
          <cell r="N227">
            <v>43714</v>
          </cell>
          <cell r="O227">
            <v>43677</v>
          </cell>
          <cell r="P227" t="str">
            <v>No Dependency</v>
          </cell>
        </row>
        <row r="228">
          <cell r="C228" t="str">
            <v>ZAZ013</v>
          </cell>
          <cell r="D228" t="str">
            <v>New Sites</v>
          </cell>
          <cell r="E228" t="str">
            <v>Q4-2019</v>
          </cell>
          <cell r="F228" t="str">
            <v>Mobile Aspiration</v>
          </cell>
          <cell r="G228" t="str">
            <v>HUA</v>
          </cell>
          <cell r="H228" t="str">
            <v>3GNEW_900</v>
          </cell>
          <cell r="I228" t="str">
            <v>INS</v>
          </cell>
          <cell r="J228">
            <v>43815</v>
          </cell>
          <cell r="L228">
            <v>43809</v>
          </cell>
          <cell r="N228">
            <v>43839</v>
          </cell>
          <cell r="P228" t="str">
            <v>Pending HOC</v>
          </cell>
        </row>
        <row r="229">
          <cell r="C229" t="str">
            <v>ZAS032</v>
          </cell>
          <cell r="D229" t="str">
            <v>New Sites</v>
          </cell>
          <cell r="E229" t="str">
            <v>Q4-2019</v>
          </cell>
          <cell r="F229" t="str">
            <v>Mobile Aspiration</v>
          </cell>
          <cell r="G229" t="str">
            <v>HUA</v>
          </cell>
          <cell r="H229" t="str">
            <v>3GNEW_900</v>
          </cell>
          <cell r="I229" t="str">
            <v>INS</v>
          </cell>
          <cell r="J229">
            <v>43662</v>
          </cell>
          <cell r="K229">
            <v>43664</v>
          </cell>
          <cell r="L229">
            <v>43678</v>
          </cell>
          <cell r="M229">
            <v>43680</v>
          </cell>
          <cell r="N229">
            <v>43697</v>
          </cell>
          <cell r="O229">
            <v>43699</v>
          </cell>
          <cell r="P229" t="str">
            <v>No Dependency</v>
          </cell>
        </row>
        <row r="230">
          <cell r="C230" t="str">
            <v>ZAR022</v>
          </cell>
          <cell r="D230" t="str">
            <v>New Sites</v>
          </cell>
          <cell r="E230" t="str">
            <v>Q3-2019</v>
          </cell>
          <cell r="F230" t="str">
            <v>Mobile Aspiration</v>
          </cell>
          <cell r="G230" t="str">
            <v>HUA</v>
          </cell>
          <cell r="H230" t="str">
            <v>3GNEW_900</v>
          </cell>
          <cell r="I230" t="str">
            <v>INS</v>
          </cell>
          <cell r="J230">
            <v>43771</v>
          </cell>
          <cell r="K230">
            <v>43760</v>
          </cell>
          <cell r="L230">
            <v>43792</v>
          </cell>
          <cell r="N230">
            <v>43822</v>
          </cell>
          <cell r="P230" t="str">
            <v>Pending HOC</v>
          </cell>
        </row>
        <row r="231">
          <cell r="C231" t="str">
            <v>ZAQ013</v>
          </cell>
          <cell r="D231" t="str">
            <v>New Sites</v>
          </cell>
          <cell r="E231" t="str">
            <v>Q1-2020</v>
          </cell>
          <cell r="F231" t="str">
            <v>Mobile Aspiration</v>
          </cell>
          <cell r="G231" t="str">
            <v>HUA</v>
          </cell>
          <cell r="H231" t="str">
            <v>3GNEW_900</v>
          </cell>
          <cell r="I231" t="str">
            <v>INS</v>
          </cell>
          <cell r="J231">
            <v>43793</v>
          </cell>
          <cell r="L231">
            <v>43831</v>
          </cell>
          <cell r="N231">
            <v>43851</v>
          </cell>
          <cell r="P231" t="str">
            <v>Pending HOC</v>
          </cell>
        </row>
        <row r="232">
          <cell r="C232" t="str">
            <v>ZSR045</v>
          </cell>
          <cell r="D232" t="str">
            <v>New Sites</v>
          </cell>
          <cell r="E232" t="str">
            <v>Q4-2019</v>
          </cell>
          <cell r="F232" t="str">
            <v>Mobile Aspiration</v>
          </cell>
          <cell r="G232" t="str">
            <v>HUA</v>
          </cell>
          <cell r="H232" t="str">
            <v>LTE1800NEW</v>
          </cell>
          <cell r="I232" t="str">
            <v>INS</v>
          </cell>
          <cell r="J232">
            <v>43793</v>
          </cell>
          <cell r="K232">
            <v>43760</v>
          </cell>
          <cell r="L232">
            <v>43787</v>
          </cell>
          <cell r="N232">
            <v>43816</v>
          </cell>
          <cell r="P232" t="str">
            <v>Pending HOC</v>
          </cell>
        </row>
        <row r="233">
          <cell r="C233" t="str">
            <v>ZSR042</v>
          </cell>
          <cell r="D233" t="str">
            <v>New Sites</v>
          </cell>
          <cell r="E233" t="str">
            <v>Q4-2019</v>
          </cell>
          <cell r="F233" t="str">
            <v>Mobile Aspiration</v>
          </cell>
          <cell r="G233" t="str">
            <v>HUA</v>
          </cell>
          <cell r="H233" t="str">
            <v>LTE1800NEW</v>
          </cell>
          <cell r="I233" t="str">
            <v>INS</v>
          </cell>
          <cell r="J233">
            <v>43769</v>
          </cell>
          <cell r="K233">
            <v>43761</v>
          </cell>
          <cell r="L233">
            <v>43780</v>
          </cell>
          <cell r="N233">
            <v>43810</v>
          </cell>
          <cell r="P233" t="str">
            <v>Pending HOC</v>
          </cell>
        </row>
        <row r="234">
          <cell r="C234" t="str">
            <v>ZNN741</v>
          </cell>
          <cell r="D234" t="str">
            <v>New Sites</v>
          </cell>
          <cell r="E234" t="str">
            <v>Q4-2019</v>
          </cell>
          <cell r="F234" t="str">
            <v>Mobile Aspiration</v>
          </cell>
          <cell r="G234" t="str">
            <v>HUA</v>
          </cell>
          <cell r="H234" t="str">
            <v>LTE1800NEW</v>
          </cell>
          <cell r="I234" t="str">
            <v>INS</v>
          </cell>
          <cell r="J234">
            <v>43771</v>
          </cell>
          <cell r="K234">
            <v>43760</v>
          </cell>
          <cell r="L234">
            <v>43779</v>
          </cell>
          <cell r="N234">
            <v>43809</v>
          </cell>
          <cell r="P234" t="str">
            <v>Pending HOC</v>
          </cell>
        </row>
        <row r="235">
          <cell r="C235" t="str">
            <v>ZNN768</v>
          </cell>
          <cell r="D235" t="str">
            <v>New Sites</v>
          </cell>
          <cell r="E235" t="str">
            <v>Q4-2019</v>
          </cell>
          <cell r="F235" t="str">
            <v>Mobile Aspiration</v>
          </cell>
          <cell r="G235" t="str">
            <v>HUA</v>
          </cell>
          <cell r="H235" t="str">
            <v>LTE1800NEW</v>
          </cell>
          <cell r="I235" t="str">
            <v>INS</v>
          </cell>
          <cell r="J235">
            <v>43815</v>
          </cell>
          <cell r="L235">
            <v>43810</v>
          </cell>
          <cell r="N235">
            <v>43840</v>
          </cell>
          <cell r="P235" t="str">
            <v>Pending HOC</v>
          </cell>
        </row>
        <row r="236">
          <cell r="C236" t="str">
            <v>ZNN700</v>
          </cell>
          <cell r="D236" t="str">
            <v>New Sites</v>
          </cell>
          <cell r="E236" t="str">
            <v>Q4-2019</v>
          </cell>
          <cell r="F236" t="str">
            <v>Mobile Aspiration</v>
          </cell>
          <cell r="G236" t="str">
            <v>HUA</v>
          </cell>
          <cell r="H236" t="str">
            <v>LTE1800NEW</v>
          </cell>
          <cell r="I236" t="str">
            <v>INS</v>
          </cell>
          <cell r="J236">
            <v>43793</v>
          </cell>
          <cell r="K236">
            <v>43760</v>
          </cell>
          <cell r="L236">
            <v>43787</v>
          </cell>
          <cell r="M236">
            <v>43761</v>
          </cell>
          <cell r="N236">
            <v>43798</v>
          </cell>
          <cell r="P236" t="str">
            <v>Pending HOC</v>
          </cell>
        </row>
        <row r="237">
          <cell r="C237" t="str">
            <v>ZNN763</v>
          </cell>
          <cell r="D237" t="str">
            <v>New Sites</v>
          </cell>
          <cell r="E237" t="str">
            <v>Q4-2019</v>
          </cell>
          <cell r="F237" t="str">
            <v>Mobile Aspiration</v>
          </cell>
          <cell r="G237" t="str">
            <v>HUA</v>
          </cell>
          <cell r="H237" t="str">
            <v>LTE1800NEW</v>
          </cell>
          <cell r="I237" t="str">
            <v>INS</v>
          </cell>
          <cell r="J237">
            <v>43793</v>
          </cell>
          <cell r="K237">
            <v>43760</v>
          </cell>
          <cell r="L237">
            <v>43787</v>
          </cell>
          <cell r="N237">
            <v>43814</v>
          </cell>
          <cell r="P237" t="str">
            <v>Pending HOC</v>
          </cell>
        </row>
        <row r="238">
          <cell r="C238" t="str">
            <v>ZNN721</v>
          </cell>
          <cell r="D238" t="str">
            <v>New Sites</v>
          </cell>
          <cell r="E238" t="str">
            <v>Q4-2019</v>
          </cell>
          <cell r="F238" t="str">
            <v>Mobile Aspiration</v>
          </cell>
          <cell r="G238" t="str">
            <v>HUA</v>
          </cell>
          <cell r="H238" t="str">
            <v>LTE1800NEW</v>
          </cell>
          <cell r="I238" t="str">
            <v>INS</v>
          </cell>
          <cell r="J238">
            <v>43682</v>
          </cell>
          <cell r="K238">
            <v>43684</v>
          </cell>
          <cell r="L238">
            <v>43785</v>
          </cell>
          <cell r="M238">
            <v>43684</v>
          </cell>
          <cell r="N238">
            <v>43787</v>
          </cell>
          <cell r="O238">
            <v>43708</v>
          </cell>
          <cell r="P238" t="str">
            <v>FDED Not Approved</v>
          </cell>
        </row>
        <row r="239">
          <cell r="C239" t="str">
            <v>ZNN680</v>
          </cell>
          <cell r="D239" t="str">
            <v>New Sites</v>
          </cell>
          <cell r="E239" t="str">
            <v>Q4-2019</v>
          </cell>
          <cell r="F239" t="str">
            <v>Mobile Aspiration</v>
          </cell>
          <cell r="G239" t="str">
            <v>HUA</v>
          </cell>
          <cell r="H239" t="str">
            <v>LTE1800NEW</v>
          </cell>
          <cell r="I239" t="str">
            <v>INS</v>
          </cell>
          <cell r="J239">
            <v>43815</v>
          </cell>
          <cell r="L239">
            <v>43787</v>
          </cell>
          <cell r="N239">
            <v>43805</v>
          </cell>
          <cell r="P239" t="str">
            <v>Pending HOC</v>
          </cell>
        </row>
        <row r="240">
          <cell r="C240" t="str">
            <v>ZNN670</v>
          </cell>
          <cell r="D240" t="str">
            <v>New Sites</v>
          </cell>
          <cell r="E240" t="str">
            <v>Q4-2019</v>
          </cell>
          <cell r="F240" t="str">
            <v>Mobile Aspiration</v>
          </cell>
          <cell r="G240" t="str">
            <v>HUA</v>
          </cell>
          <cell r="H240" t="str">
            <v>LTE1800NEW</v>
          </cell>
          <cell r="I240" t="str">
            <v>INS</v>
          </cell>
          <cell r="J240">
            <v>43815</v>
          </cell>
          <cell r="L240">
            <v>43787</v>
          </cell>
          <cell r="N240">
            <v>43798</v>
          </cell>
          <cell r="P240" t="str">
            <v>Pending HOC</v>
          </cell>
        </row>
        <row r="241">
          <cell r="C241" t="str">
            <v>ZNN668</v>
          </cell>
          <cell r="D241" t="str">
            <v>New Sites</v>
          </cell>
          <cell r="E241" t="str">
            <v>Q4-2019</v>
          </cell>
          <cell r="F241" t="str">
            <v>Mobile Aspiration</v>
          </cell>
          <cell r="G241" t="str">
            <v>HUA</v>
          </cell>
          <cell r="H241" t="str">
            <v>LTE1800NEW</v>
          </cell>
          <cell r="I241" t="str">
            <v>INS</v>
          </cell>
          <cell r="J241">
            <v>43769</v>
          </cell>
          <cell r="K241">
            <v>43705</v>
          </cell>
          <cell r="L241">
            <v>43735</v>
          </cell>
          <cell r="M241">
            <v>43705</v>
          </cell>
          <cell r="N241">
            <v>43780</v>
          </cell>
          <cell r="O241">
            <v>43740</v>
          </cell>
          <cell r="P241" t="str">
            <v>FDED Not Approved</v>
          </cell>
        </row>
        <row r="242">
          <cell r="C242" t="str">
            <v>ZNN665</v>
          </cell>
          <cell r="D242" t="str">
            <v>New Sites</v>
          </cell>
          <cell r="E242" t="str">
            <v>Q4-2019</v>
          </cell>
          <cell r="F242" t="str">
            <v>Mobile Aspiration</v>
          </cell>
          <cell r="G242" t="str">
            <v>HUA</v>
          </cell>
          <cell r="H242" t="str">
            <v>LTE1800NEW</v>
          </cell>
          <cell r="I242" t="str">
            <v>INS</v>
          </cell>
          <cell r="J242">
            <v>43769</v>
          </cell>
          <cell r="K242">
            <v>43741</v>
          </cell>
          <cell r="L242">
            <v>43771</v>
          </cell>
          <cell r="M242">
            <v>43733</v>
          </cell>
          <cell r="N242">
            <v>43801</v>
          </cell>
          <cell r="P242" t="str">
            <v>Pending HOC</v>
          </cell>
        </row>
        <row r="243">
          <cell r="C243" t="str">
            <v>ZNM043</v>
          </cell>
          <cell r="D243" t="str">
            <v>New Sites</v>
          </cell>
          <cell r="E243" t="str">
            <v>Q4-2019</v>
          </cell>
          <cell r="F243" t="str">
            <v>Mobile Aspiration</v>
          </cell>
          <cell r="G243" t="str">
            <v>HUA</v>
          </cell>
          <cell r="H243" t="str">
            <v>LTE1800NEW</v>
          </cell>
          <cell r="I243" t="str">
            <v>INS</v>
          </cell>
          <cell r="J243">
            <v>43815</v>
          </cell>
          <cell r="L243">
            <v>43836</v>
          </cell>
          <cell r="N243">
            <v>43866</v>
          </cell>
          <cell r="P243" t="str">
            <v>Pending HOC</v>
          </cell>
        </row>
        <row r="244">
          <cell r="C244" t="str">
            <v>ZJZ530</v>
          </cell>
          <cell r="D244" t="str">
            <v>New Sites</v>
          </cell>
          <cell r="E244" t="str">
            <v>Q1-2020</v>
          </cell>
          <cell r="F244" t="str">
            <v>Mobile Aspiration</v>
          </cell>
          <cell r="G244" t="str">
            <v>HUA</v>
          </cell>
          <cell r="H244" t="str">
            <v>LTE1800NEW</v>
          </cell>
          <cell r="I244" t="str">
            <v>INS</v>
          </cell>
          <cell r="J244">
            <v>43793</v>
          </cell>
          <cell r="L244">
            <v>43831</v>
          </cell>
          <cell r="N244">
            <v>43851</v>
          </cell>
          <cell r="P244" t="str">
            <v>Pending HOC</v>
          </cell>
        </row>
        <row r="245">
          <cell r="C245" t="str">
            <v>ZJZ076</v>
          </cell>
          <cell r="D245" t="str">
            <v>New Sites</v>
          </cell>
          <cell r="E245" t="str">
            <v>Q4-2019</v>
          </cell>
          <cell r="F245" t="str">
            <v>Mobile Aspiration</v>
          </cell>
          <cell r="G245" t="str">
            <v>HUA</v>
          </cell>
          <cell r="H245" t="str">
            <v>LTE1800NEW</v>
          </cell>
          <cell r="I245" t="str">
            <v>INS</v>
          </cell>
          <cell r="J245">
            <v>43815</v>
          </cell>
          <cell r="L245">
            <v>43798</v>
          </cell>
          <cell r="N245">
            <v>43828</v>
          </cell>
          <cell r="P245" t="str">
            <v>Pending HOC</v>
          </cell>
        </row>
        <row r="246">
          <cell r="C246" t="str">
            <v>ZBS341</v>
          </cell>
          <cell r="D246" t="str">
            <v>New Sites</v>
          </cell>
          <cell r="E246" t="str">
            <v>Q3-2019</v>
          </cell>
          <cell r="F246" t="str">
            <v>Mobile Aspiration</v>
          </cell>
          <cell r="G246" t="str">
            <v>HUA</v>
          </cell>
          <cell r="H246" t="str">
            <v>LTE1800NEW</v>
          </cell>
          <cell r="I246" t="str">
            <v>INS</v>
          </cell>
          <cell r="J246">
            <v>43801</v>
          </cell>
          <cell r="K246">
            <v>43761</v>
          </cell>
          <cell r="L246">
            <v>43803</v>
          </cell>
          <cell r="N246">
            <v>43833</v>
          </cell>
          <cell r="P246" t="str">
            <v>Pending HOC</v>
          </cell>
        </row>
        <row r="247">
          <cell r="C247" t="str">
            <v>ZBS340</v>
          </cell>
          <cell r="D247" t="str">
            <v>New Sites</v>
          </cell>
          <cell r="E247" t="str">
            <v>Q1-2020</v>
          </cell>
          <cell r="F247" t="str">
            <v>Mobile Aspiration</v>
          </cell>
          <cell r="G247" t="str">
            <v>HUA</v>
          </cell>
          <cell r="H247" t="str">
            <v>LTE1800NEW</v>
          </cell>
          <cell r="I247" t="str">
            <v>INS</v>
          </cell>
          <cell r="J247">
            <v>43860</v>
          </cell>
          <cell r="K247">
            <v>43733</v>
          </cell>
          <cell r="L247">
            <v>43939</v>
          </cell>
          <cell r="M247">
            <v>43738</v>
          </cell>
          <cell r="N247">
            <v>43959</v>
          </cell>
          <cell r="O247">
            <v>43758</v>
          </cell>
          <cell r="P247" t="str">
            <v>Pending HOC</v>
          </cell>
        </row>
        <row r="248">
          <cell r="C248" t="str">
            <v>ZJZ068</v>
          </cell>
          <cell r="D248" t="str">
            <v>New Sites</v>
          </cell>
          <cell r="E248" t="str">
            <v>Q3-2019</v>
          </cell>
          <cell r="F248" t="str">
            <v>Mobile Aspiration</v>
          </cell>
          <cell r="G248" t="str">
            <v>HUA</v>
          </cell>
          <cell r="H248" t="str">
            <v>LTE1800NEW</v>
          </cell>
          <cell r="I248" t="str">
            <v>INS</v>
          </cell>
          <cell r="J248">
            <v>43652</v>
          </cell>
          <cell r="K248">
            <v>43654</v>
          </cell>
          <cell r="L248">
            <v>43715</v>
          </cell>
          <cell r="M248">
            <v>43655</v>
          </cell>
          <cell r="N248">
            <v>43716</v>
          </cell>
          <cell r="O248">
            <v>43680</v>
          </cell>
          <cell r="P248" t="str">
            <v>FDED Not Approved</v>
          </cell>
        </row>
        <row r="249">
          <cell r="C249" t="str">
            <v>ZJZ531</v>
          </cell>
          <cell r="D249" t="str">
            <v>New Sites</v>
          </cell>
          <cell r="E249" t="str">
            <v>Q1-2020</v>
          </cell>
          <cell r="F249" t="str">
            <v>Mobile Aspiration</v>
          </cell>
          <cell r="G249" t="str">
            <v>HUA</v>
          </cell>
          <cell r="H249" t="str">
            <v>LTE1800NEW</v>
          </cell>
          <cell r="I249" t="str">
            <v>INS</v>
          </cell>
          <cell r="J249">
            <v>43829</v>
          </cell>
          <cell r="L249">
            <v>43831</v>
          </cell>
          <cell r="N249">
            <v>43851</v>
          </cell>
          <cell r="P249" t="str">
            <v>Pending HOC</v>
          </cell>
        </row>
        <row r="250">
          <cell r="C250" t="str">
            <v>ZJZ221</v>
          </cell>
          <cell r="D250" t="str">
            <v>New Sites</v>
          </cell>
          <cell r="E250" t="str">
            <v>Q1-2020</v>
          </cell>
          <cell r="F250" t="str">
            <v>Mobile Aspiration</v>
          </cell>
          <cell r="G250" t="str">
            <v>HUA</v>
          </cell>
          <cell r="H250" t="str">
            <v>LTE1800NEW</v>
          </cell>
          <cell r="I250" t="str">
            <v>INS</v>
          </cell>
          <cell r="J250">
            <v>43793</v>
          </cell>
          <cell r="L250">
            <v>43831</v>
          </cell>
          <cell r="N250">
            <v>43851</v>
          </cell>
          <cell r="P250" t="str">
            <v>Pending HOC</v>
          </cell>
        </row>
        <row r="251">
          <cell r="C251" t="str">
            <v>ZJZ364</v>
          </cell>
          <cell r="D251" t="str">
            <v>New Sites</v>
          </cell>
          <cell r="E251" t="str">
            <v>Q3-2019</v>
          </cell>
          <cell r="F251" t="str">
            <v>Mobile Aspiration</v>
          </cell>
          <cell r="G251" t="str">
            <v>HUA</v>
          </cell>
          <cell r="H251" t="str">
            <v>LTE1800NEW</v>
          </cell>
          <cell r="I251" t="str">
            <v>INS</v>
          </cell>
          <cell r="J251">
            <v>43815</v>
          </cell>
          <cell r="L251">
            <v>43836</v>
          </cell>
          <cell r="N251">
            <v>43866</v>
          </cell>
          <cell r="P251" t="str">
            <v>Pending HOC</v>
          </cell>
        </row>
        <row r="252">
          <cell r="C252" t="str">
            <v>ZJZ356</v>
          </cell>
          <cell r="D252" t="str">
            <v>New Sites</v>
          </cell>
          <cell r="E252" t="str">
            <v>Q1-2020</v>
          </cell>
          <cell r="F252" t="str">
            <v>Mobile Aspiration</v>
          </cell>
          <cell r="G252" t="str">
            <v>HUA</v>
          </cell>
          <cell r="H252" t="str">
            <v>LTE1800NEW</v>
          </cell>
          <cell r="I252" t="str">
            <v>INS</v>
          </cell>
          <cell r="J252">
            <v>43793</v>
          </cell>
          <cell r="L252">
            <v>43831</v>
          </cell>
          <cell r="N252">
            <v>43851</v>
          </cell>
          <cell r="P252" t="str">
            <v>Pending HOC</v>
          </cell>
        </row>
        <row r="253">
          <cell r="C253" t="str">
            <v>ZJZ075</v>
          </cell>
          <cell r="D253" t="str">
            <v>New Sites</v>
          </cell>
          <cell r="E253" t="str">
            <v>Q4-2019</v>
          </cell>
          <cell r="F253" t="str">
            <v>Mobile Aspiration</v>
          </cell>
          <cell r="G253" t="str">
            <v>HUA</v>
          </cell>
          <cell r="H253" t="str">
            <v>LTE1800NEW</v>
          </cell>
          <cell r="I253" t="str">
            <v>INS</v>
          </cell>
          <cell r="J253">
            <v>43815</v>
          </cell>
          <cell r="L253">
            <v>43836</v>
          </cell>
          <cell r="N253">
            <v>43866</v>
          </cell>
          <cell r="P253" t="str">
            <v>Pending HOC</v>
          </cell>
        </row>
        <row r="254">
          <cell r="C254" t="str">
            <v>ZJZ170</v>
          </cell>
          <cell r="D254" t="str">
            <v>New Sites</v>
          </cell>
          <cell r="E254" t="str">
            <v>Q1-2020</v>
          </cell>
          <cell r="F254" t="str">
            <v>Mobile Aspiration</v>
          </cell>
          <cell r="G254" t="str">
            <v>HUA</v>
          </cell>
          <cell r="H254" t="str">
            <v>LTE1800NEW</v>
          </cell>
          <cell r="I254" t="str">
            <v>INS</v>
          </cell>
          <cell r="J254">
            <v>43793</v>
          </cell>
          <cell r="L254">
            <v>43831</v>
          </cell>
          <cell r="N254">
            <v>43851</v>
          </cell>
          <cell r="P254" t="str">
            <v>Pending HOC</v>
          </cell>
        </row>
        <row r="255">
          <cell r="C255" t="str">
            <v>ZJZ169</v>
          </cell>
          <cell r="D255" t="str">
            <v>New Sites</v>
          </cell>
          <cell r="E255" t="str">
            <v>Q4-2019</v>
          </cell>
          <cell r="F255" t="str">
            <v>Mobile Aspiration</v>
          </cell>
          <cell r="G255" t="str">
            <v>HUA</v>
          </cell>
          <cell r="H255" t="str">
            <v>LTE1800NEW</v>
          </cell>
          <cell r="I255" t="str">
            <v>INS</v>
          </cell>
          <cell r="J255">
            <v>43793</v>
          </cell>
          <cell r="K255">
            <v>43772</v>
          </cell>
          <cell r="L255">
            <v>43787</v>
          </cell>
          <cell r="N255">
            <v>43817</v>
          </cell>
          <cell r="P255" t="str">
            <v>Pending HOC</v>
          </cell>
        </row>
        <row r="256">
          <cell r="C256" t="str">
            <v>ZJZ167</v>
          </cell>
          <cell r="D256" t="str">
            <v>New Sites</v>
          </cell>
          <cell r="E256" t="str">
            <v>Q4-2019</v>
          </cell>
          <cell r="F256" t="str">
            <v>Mobile Aspiration</v>
          </cell>
          <cell r="G256" t="str">
            <v>HUA</v>
          </cell>
          <cell r="H256" t="str">
            <v>LTE1800NEW</v>
          </cell>
          <cell r="I256" t="str">
            <v>INS</v>
          </cell>
          <cell r="J256">
            <v>43793</v>
          </cell>
          <cell r="K256">
            <v>43772</v>
          </cell>
          <cell r="L256">
            <v>43787</v>
          </cell>
          <cell r="N256">
            <v>43817</v>
          </cell>
          <cell r="P256" t="str">
            <v>Pending HOC</v>
          </cell>
        </row>
        <row r="257">
          <cell r="C257" t="str">
            <v>ZBS186</v>
          </cell>
          <cell r="D257" t="str">
            <v>New Sites</v>
          </cell>
          <cell r="E257" t="str">
            <v>Q4-2019</v>
          </cell>
          <cell r="F257" t="str">
            <v>Mobile Aspiration</v>
          </cell>
          <cell r="G257" t="str">
            <v>HUA</v>
          </cell>
          <cell r="H257" t="str">
            <v>LTE1800NEW</v>
          </cell>
          <cell r="I257" t="str">
            <v>INS</v>
          </cell>
          <cell r="J257">
            <v>43682</v>
          </cell>
          <cell r="K257">
            <v>43684</v>
          </cell>
          <cell r="L257">
            <v>43746</v>
          </cell>
          <cell r="M257">
            <v>43690</v>
          </cell>
          <cell r="N257">
            <v>43757</v>
          </cell>
          <cell r="O257">
            <v>43702</v>
          </cell>
          <cell r="P257" t="str">
            <v>FDED Not Approved</v>
          </cell>
        </row>
        <row r="258">
          <cell r="C258" t="str">
            <v>ZBS115</v>
          </cell>
          <cell r="D258" t="str">
            <v>New Sites</v>
          </cell>
          <cell r="E258" t="str">
            <v>Q4-2019</v>
          </cell>
          <cell r="F258" t="str">
            <v>Mobile Aspiration</v>
          </cell>
          <cell r="G258" t="str">
            <v>HUA</v>
          </cell>
          <cell r="H258" t="str">
            <v>LTE1800NEW</v>
          </cell>
          <cell r="I258" t="str">
            <v>INS</v>
          </cell>
          <cell r="J258">
            <v>43769</v>
          </cell>
          <cell r="K258">
            <v>43760</v>
          </cell>
          <cell r="L258">
            <v>43780</v>
          </cell>
          <cell r="N258">
            <v>43810</v>
          </cell>
          <cell r="P258" t="str">
            <v>Pending HOC</v>
          </cell>
        </row>
        <row r="259">
          <cell r="C259" t="str">
            <v>ZBH640</v>
          </cell>
          <cell r="D259" t="str">
            <v>New Sites</v>
          </cell>
          <cell r="E259" t="str">
            <v>Q4-2019</v>
          </cell>
          <cell r="F259" t="str">
            <v>Mobile Aspiration</v>
          </cell>
          <cell r="G259" t="str">
            <v>HUA</v>
          </cell>
          <cell r="H259" t="str">
            <v>LTE1800NEW</v>
          </cell>
          <cell r="I259" t="str">
            <v>INS</v>
          </cell>
          <cell r="J259">
            <v>43676</v>
          </cell>
          <cell r="K259">
            <v>43683</v>
          </cell>
          <cell r="L259">
            <v>43676</v>
          </cell>
          <cell r="M259">
            <v>43678</v>
          </cell>
          <cell r="N259">
            <v>43700</v>
          </cell>
          <cell r="O259">
            <v>43702</v>
          </cell>
          <cell r="P259" t="str">
            <v>FDED Not Approved</v>
          </cell>
        </row>
        <row r="260">
          <cell r="C260" t="str">
            <v>ZBH639</v>
          </cell>
          <cell r="D260" t="str">
            <v>New Sites</v>
          </cell>
          <cell r="E260" t="str">
            <v>Q4-2019</v>
          </cell>
          <cell r="F260" t="str">
            <v>Mobile Aspiration</v>
          </cell>
          <cell r="G260" t="str">
            <v>HUA</v>
          </cell>
          <cell r="H260" t="str">
            <v>LTE1800NEW</v>
          </cell>
          <cell r="I260" t="str">
            <v>INS</v>
          </cell>
          <cell r="J260">
            <v>43815</v>
          </cell>
          <cell r="L260">
            <v>43836</v>
          </cell>
          <cell r="N260">
            <v>43866</v>
          </cell>
          <cell r="P260" t="str">
            <v>Pending HOC</v>
          </cell>
        </row>
        <row r="261">
          <cell r="C261" t="str">
            <v>ZBH631</v>
          </cell>
          <cell r="D261" t="str">
            <v>New Sites</v>
          </cell>
          <cell r="E261" t="str">
            <v>Q4-2019</v>
          </cell>
          <cell r="F261" t="str">
            <v>Mobile Aspiration</v>
          </cell>
          <cell r="G261" t="str">
            <v>HUA</v>
          </cell>
          <cell r="H261" t="str">
            <v>LTE1800NEW</v>
          </cell>
          <cell r="I261" t="str">
            <v>INS</v>
          </cell>
          <cell r="J261">
            <v>43815</v>
          </cell>
          <cell r="L261">
            <v>43843</v>
          </cell>
          <cell r="N261">
            <v>43873</v>
          </cell>
          <cell r="P261" t="str">
            <v>Pending HOC</v>
          </cell>
        </row>
        <row r="262">
          <cell r="C262" t="str">
            <v>ZBH590</v>
          </cell>
          <cell r="D262" t="str">
            <v>New Sites</v>
          </cell>
          <cell r="E262" t="str">
            <v>Q3-2019</v>
          </cell>
          <cell r="F262" t="str">
            <v>Mobile Aspiration</v>
          </cell>
          <cell r="G262" t="str">
            <v>HUA</v>
          </cell>
          <cell r="H262" t="str">
            <v>LTE1800NEW</v>
          </cell>
          <cell r="I262" t="str">
            <v>INS</v>
          </cell>
          <cell r="J262">
            <v>43626</v>
          </cell>
          <cell r="K262">
            <v>43664</v>
          </cell>
          <cell r="L262">
            <v>43703</v>
          </cell>
          <cell r="M262">
            <v>43673</v>
          </cell>
          <cell r="N262">
            <v>43753</v>
          </cell>
          <cell r="O262">
            <v>43747</v>
          </cell>
          <cell r="P262" t="str">
            <v>CW Issue (Underground Utilities, etc,..)</v>
          </cell>
        </row>
        <row r="263">
          <cell r="C263" t="str">
            <v>ZBH587</v>
          </cell>
          <cell r="D263" t="str">
            <v>New Sites</v>
          </cell>
          <cell r="E263" t="str">
            <v>Q4-2019</v>
          </cell>
          <cell r="F263" t="str">
            <v>Mobile Aspiration</v>
          </cell>
          <cell r="G263" t="str">
            <v>HUA</v>
          </cell>
          <cell r="H263" t="str">
            <v>LTE1800NEW</v>
          </cell>
          <cell r="I263" t="str">
            <v>INS</v>
          </cell>
          <cell r="J263">
            <v>43815</v>
          </cell>
          <cell r="L263">
            <v>43809</v>
          </cell>
          <cell r="N263">
            <v>43839</v>
          </cell>
          <cell r="P263" t="str">
            <v>Pending HOC</v>
          </cell>
        </row>
        <row r="264">
          <cell r="C264" t="str">
            <v>ZAB444</v>
          </cell>
          <cell r="D264" t="str">
            <v>New Sites</v>
          </cell>
          <cell r="E264" t="str">
            <v>Q3-2019</v>
          </cell>
          <cell r="F264" t="str">
            <v>Mobile Aspiration</v>
          </cell>
          <cell r="G264" t="str">
            <v>HUA</v>
          </cell>
          <cell r="H264" t="str">
            <v>LTE1800NEW</v>
          </cell>
          <cell r="I264" t="str">
            <v>INS</v>
          </cell>
          <cell r="J264">
            <v>43771</v>
          </cell>
          <cell r="K264">
            <v>43760</v>
          </cell>
          <cell r="L264">
            <v>43779</v>
          </cell>
          <cell r="M264">
            <v>43769</v>
          </cell>
          <cell r="N264">
            <v>43809</v>
          </cell>
          <cell r="P264" t="str">
            <v>Pending HOC</v>
          </cell>
        </row>
        <row r="265">
          <cell r="C265" t="str">
            <v>ZAB391</v>
          </cell>
          <cell r="D265" t="str">
            <v>New Sites</v>
          </cell>
          <cell r="E265" t="str">
            <v>Q4-2019</v>
          </cell>
          <cell r="F265" t="str">
            <v>Mobile Aspiration</v>
          </cell>
          <cell r="G265" t="str">
            <v>HUA</v>
          </cell>
          <cell r="H265" t="str">
            <v>LTE1800NEW</v>
          </cell>
          <cell r="I265" t="str">
            <v>INS</v>
          </cell>
          <cell r="J265">
            <v>43860</v>
          </cell>
          <cell r="K265">
            <v>43747</v>
          </cell>
          <cell r="L265">
            <v>43862</v>
          </cell>
          <cell r="M265">
            <v>43744</v>
          </cell>
          <cell r="N265">
            <v>43892</v>
          </cell>
          <cell r="O265">
            <v>43767</v>
          </cell>
          <cell r="P265" t="str">
            <v>Pending HOC</v>
          </cell>
        </row>
        <row r="266">
          <cell r="C266" t="str">
            <v>ZMC554</v>
          </cell>
          <cell r="D266" t="str">
            <v>New Sites</v>
          </cell>
          <cell r="E266" t="str">
            <v>Q4-2019</v>
          </cell>
          <cell r="F266" t="str">
            <v>Mobile Aspiration</v>
          </cell>
          <cell r="G266" t="str">
            <v>HUA</v>
          </cell>
          <cell r="H266" t="str">
            <v>LTE1800NEW</v>
          </cell>
          <cell r="I266" t="str">
            <v>INS</v>
          </cell>
          <cell r="J266">
            <v>43815</v>
          </cell>
          <cell r="L266">
            <v>43798</v>
          </cell>
          <cell r="N266">
            <v>43828</v>
          </cell>
          <cell r="P266" t="str">
            <v>Pending HOC</v>
          </cell>
        </row>
        <row r="267">
          <cell r="C267" t="str">
            <v>ZWJ020</v>
          </cell>
          <cell r="D267" t="str">
            <v>New Sites</v>
          </cell>
          <cell r="E267" t="str">
            <v>Q3-2019</v>
          </cell>
          <cell r="F267" t="str">
            <v>Mobile Aspiration</v>
          </cell>
          <cell r="G267" t="str">
            <v>HUA</v>
          </cell>
          <cell r="H267" t="str">
            <v>LTE1800NEW</v>
          </cell>
          <cell r="I267" t="str">
            <v>INS</v>
          </cell>
          <cell r="J267">
            <v>43672</v>
          </cell>
          <cell r="K267">
            <v>43684</v>
          </cell>
          <cell r="L267">
            <v>43677</v>
          </cell>
          <cell r="M267">
            <v>43679</v>
          </cell>
          <cell r="N267">
            <v>43705</v>
          </cell>
          <cell r="O267">
            <v>43707</v>
          </cell>
          <cell r="P267" t="str">
            <v>No Dependency</v>
          </cell>
        </row>
        <row r="268">
          <cell r="C268" t="str">
            <v>ZWJ018</v>
          </cell>
          <cell r="D268" t="str">
            <v>New Sites</v>
          </cell>
          <cell r="E268" t="str">
            <v>Q3-2019</v>
          </cell>
          <cell r="F268" t="str">
            <v>Mobile Aspiration</v>
          </cell>
          <cell r="G268" t="str">
            <v>HUA</v>
          </cell>
          <cell r="H268" t="str">
            <v>LTE1800NEW</v>
          </cell>
          <cell r="I268" t="str">
            <v>INS</v>
          </cell>
          <cell r="J268">
            <v>43676</v>
          </cell>
          <cell r="K268">
            <v>43678</v>
          </cell>
          <cell r="L268">
            <v>43677</v>
          </cell>
          <cell r="M268">
            <v>43679</v>
          </cell>
          <cell r="N268">
            <v>43703</v>
          </cell>
          <cell r="O268">
            <v>43705</v>
          </cell>
          <cell r="P268" t="str">
            <v>FDED Not Approved</v>
          </cell>
        </row>
        <row r="269">
          <cell r="C269" t="str">
            <v>ZTR053</v>
          </cell>
          <cell r="D269" t="str">
            <v>New Sites</v>
          </cell>
          <cell r="E269" t="str">
            <v>Q4-2019</v>
          </cell>
          <cell r="F269" t="str">
            <v>Mobile Aspiration</v>
          </cell>
          <cell r="G269" t="str">
            <v>HUA</v>
          </cell>
          <cell r="H269" t="str">
            <v>LTE1800NEW</v>
          </cell>
          <cell r="I269" t="str">
            <v>INS</v>
          </cell>
          <cell r="J269">
            <v>43815</v>
          </cell>
          <cell r="L269">
            <v>43810</v>
          </cell>
          <cell r="N269">
            <v>43840</v>
          </cell>
          <cell r="P269" t="str">
            <v>Pending HOC</v>
          </cell>
        </row>
        <row r="270">
          <cell r="C270" t="str">
            <v>ZTR040</v>
          </cell>
          <cell r="D270" t="str">
            <v>New Sites</v>
          </cell>
          <cell r="E270" t="str">
            <v>Q4-2019</v>
          </cell>
          <cell r="F270" t="str">
            <v>Mobile Aspiration</v>
          </cell>
          <cell r="G270" t="str">
            <v>HUA</v>
          </cell>
          <cell r="H270" t="str">
            <v>LTE1800NEW</v>
          </cell>
          <cell r="I270" t="str">
            <v>INS</v>
          </cell>
          <cell r="J270">
            <v>43815</v>
          </cell>
          <cell r="L270">
            <v>43810</v>
          </cell>
          <cell r="N270">
            <v>43840</v>
          </cell>
          <cell r="P270" t="str">
            <v>Pending HOC</v>
          </cell>
        </row>
        <row r="271">
          <cell r="C271" t="str">
            <v>ZTR048</v>
          </cell>
          <cell r="D271" t="str">
            <v>New Sites</v>
          </cell>
          <cell r="E271" t="str">
            <v>Q4-2019</v>
          </cell>
          <cell r="F271" t="str">
            <v>Mobile Aspiration</v>
          </cell>
          <cell r="G271" t="str">
            <v>HUA</v>
          </cell>
          <cell r="H271" t="str">
            <v>LTE1800NEW</v>
          </cell>
          <cell r="I271" t="str">
            <v>INS</v>
          </cell>
          <cell r="J271">
            <v>43815</v>
          </cell>
          <cell r="L271">
            <v>43810</v>
          </cell>
          <cell r="N271">
            <v>43840</v>
          </cell>
          <cell r="P271" t="str">
            <v>Pending HOC</v>
          </cell>
        </row>
        <row r="272">
          <cell r="C272" t="str">
            <v>ZTR037</v>
          </cell>
          <cell r="D272" t="str">
            <v>New Sites</v>
          </cell>
          <cell r="E272" t="str">
            <v>Q4-2019</v>
          </cell>
          <cell r="F272" t="str">
            <v>Mobile Aspiration</v>
          </cell>
          <cell r="G272" t="str">
            <v>HUA</v>
          </cell>
          <cell r="H272" t="str">
            <v>LTE1800NEW</v>
          </cell>
          <cell r="I272" t="str">
            <v>INS</v>
          </cell>
          <cell r="J272">
            <v>43815</v>
          </cell>
          <cell r="L272">
            <v>43810</v>
          </cell>
          <cell r="N272">
            <v>43828</v>
          </cell>
          <cell r="P272" t="str">
            <v>Pending HOC</v>
          </cell>
        </row>
        <row r="273">
          <cell r="C273" t="str">
            <v>ZTD003</v>
          </cell>
          <cell r="D273" t="str">
            <v>New Sites</v>
          </cell>
          <cell r="E273" t="str">
            <v>Q3-2019</v>
          </cell>
          <cell r="F273" t="str">
            <v>Mobile Aspiration</v>
          </cell>
          <cell r="G273" t="str">
            <v>HUA</v>
          </cell>
          <cell r="H273" t="str">
            <v>LTE1800NEW</v>
          </cell>
          <cell r="I273" t="str">
            <v>INS</v>
          </cell>
          <cell r="J273">
            <v>43769</v>
          </cell>
          <cell r="K273">
            <v>43761</v>
          </cell>
          <cell r="L273">
            <v>43780</v>
          </cell>
          <cell r="N273">
            <v>43810</v>
          </cell>
          <cell r="P273" t="str">
            <v>Pending HOC</v>
          </cell>
        </row>
        <row r="274">
          <cell r="C274" t="str">
            <v>ZUZ044</v>
          </cell>
          <cell r="D274" t="str">
            <v>New Sites</v>
          </cell>
          <cell r="E274" t="str">
            <v>Q3-2019</v>
          </cell>
          <cell r="F274" t="str">
            <v>Mobile Aspiration</v>
          </cell>
          <cell r="G274" t="str">
            <v>HUA</v>
          </cell>
          <cell r="H274" t="str">
            <v>LTE1800NEW</v>
          </cell>
          <cell r="I274" t="str">
            <v>INS</v>
          </cell>
          <cell r="J274">
            <v>43676</v>
          </cell>
          <cell r="K274">
            <v>43678</v>
          </cell>
          <cell r="L274">
            <v>43696</v>
          </cell>
          <cell r="M274">
            <v>43698</v>
          </cell>
          <cell r="N274">
            <v>43738</v>
          </cell>
          <cell r="O274">
            <v>43725</v>
          </cell>
          <cell r="P274" t="str">
            <v>FDED Not Approved</v>
          </cell>
        </row>
        <row r="275">
          <cell r="C275" t="str">
            <v>ZUZ039</v>
          </cell>
          <cell r="D275" t="str">
            <v>New Sites</v>
          </cell>
          <cell r="E275" t="str">
            <v>Q3-2019</v>
          </cell>
          <cell r="F275" t="str">
            <v>Mobile Aspiration</v>
          </cell>
          <cell r="G275" t="str">
            <v>HUA</v>
          </cell>
          <cell r="H275" t="str">
            <v>LTE1800NEW</v>
          </cell>
          <cell r="I275" t="str">
            <v>INS</v>
          </cell>
          <cell r="J275">
            <v>43815</v>
          </cell>
          <cell r="L275">
            <v>43810</v>
          </cell>
          <cell r="N275">
            <v>43840</v>
          </cell>
          <cell r="P275" t="str">
            <v>Pending HOC</v>
          </cell>
        </row>
        <row r="276">
          <cell r="C276" t="str">
            <v>ZUL030</v>
          </cell>
          <cell r="D276" t="str">
            <v>New Sites</v>
          </cell>
          <cell r="E276" t="str">
            <v>Q4-2019</v>
          </cell>
          <cell r="F276" t="str">
            <v>Mobile Aspiration</v>
          </cell>
          <cell r="G276" t="str">
            <v>HUA</v>
          </cell>
          <cell r="H276" t="str">
            <v>LTE1800NEW</v>
          </cell>
          <cell r="I276" t="str">
            <v>INS</v>
          </cell>
          <cell r="J276">
            <v>43815</v>
          </cell>
          <cell r="L276">
            <v>43817</v>
          </cell>
          <cell r="N276">
            <v>43819</v>
          </cell>
          <cell r="P276" t="str">
            <v>Pending HOC</v>
          </cell>
        </row>
        <row r="277">
          <cell r="C277" t="str">
            <v>ZTR043</v>
          </cell>
          <cell r="D277" t="str">
            <v>New Sites</v>
          </cell>
          <cell r="E277" t="str">
            <v>Q4-2019</v>
          </cell>
          <cell r="F277" t="str">
            <v>Mobile Aspiration</v>
          </cell>
          <cell r="G277" t="str">
            <v>HUA</v>
          </cell>
          <cell r="H277" t="str">
            <v>LTE1800NEW</v>
          </cell>
          <cell r="I277" t="str">
            <v>INS</v>
          </cell>
          <cell r="J277">
            <v>43815</v>
          </cell>
          <cell r="L277">
            <v>43810</v>
          </cell>
          <cell r="N277">
            <v>43840</v>
          </cell>
          <cell r="P277" t="str">
            <v>Pending HOC</v>
          </cell>
        </row>
        <row r="278">
          <cell r="C278" t="str">
            <v>ZTR047</v>
          </cell>
          <cell r="D278" t="str">
            <v>New Sites</v>
          </cell>
          <cell r="E278" t="str">
            <v>Q4-2019</v>
          </cell>
          <cell r="F278" t="str">
            <v>Mobile Aspiration</v>
          </cell>
          <cell r="G278" t="str">
            <v>HUA</v>
          </cell>
          <cell r="H278" t="str">
            <v>LTE1800NEW</v>
          </cell>
          <cell r="I278" t="str">
            <v>INS</v>
          </cell>
          <cell r="J278">
            <v>43815</v>
          </cell>
          <cell r="L278">
            <v>43817</v>
          </cell>
          <cell r="N278">
            <v>43826</v>
          </cell>
          <cell r="P278" t="str">
            <v>Pending HOC</v>
          </cell>
        </row>
        <row r="279">
          <cell r="C279" t="str">
            <v>ZTR045</v>
          </cell>
          <cell r="D279" t="str">
            <v>New Sites</v>
          </cell>
          <cell r="E279" t="str">
            <v>Q4-2019</v>
          </cell>
          <cell r="F279" t="str">
            <v>Mobile Aspiration</v>
          </cell>
          <cell r="G279" t="str">
            <v>HUA</v>
          </cell>
          <cell r="H279" t="str">
            <v>LTE1800NEW</v>
          </cell>
          <cell r="I279" t="str">
            <v>INS</v>
          </cell>
          <cell r="J279">
            <v>43815</v>
          </cell>
          <cell r="L279">
            <v>43810</v>
          </cell>
          <cell r="N279">
            <v>43840</v>
          </cell>
          <cell r="P279" t="str">
            <v>Pending HOC</v>
          </cell>
        </row>
        <row r="280">
          <cell r="C280" t="str">
            <v>ZTR026</v>
          </cell>
          <cell r="D280" t="str">
            <v>New Sites</v>
          </cell>
          <cell r="E280" t="str">
            <v>Q4-2019</v>
          </cell>
          <cell r="F280" t="str">
            <v>Mobile Aspiration</v>
          </cell>
          <cell r="G280" t="str">
            <v>HUA</v>
          </cell>
          <cell r="H280" t="str">
            <v>LTE1800NEW</v>
          </cell>
          <cell r="I280" t="str">
            <v>INS</v>
          </cell>
          <cell r="J280">
            <v>43815</v>
          </cell>
          <cell r="L280">
            <v>43817</v>
          </cell>
          <cell r="N280">
            <v>43819</v>
          </cell>
          <cell r="P280" t="str">
            <v>Pending HOC</v>
          </cell>
        </row>
        <row r="281">
          <cell r="C281" t="str">
            <v>ZTR055</v>
          </cell>
          <cell r="D281" t="str">
            <v>New Sites</v>
          </cell>
          <cell r="E281" t="str">
            <v>Q4-2019</v>
          </cell>
          <cell r="F281" t="str">
            <v>Mobile Aspiration</v>
          </cell>
          <cell r="G281" t="str">
            <v>HUA</v>
          </cell>
          <cell r="H281" t="str">
            <v>LTE1800NEW</v>
          </cell>
          <cell r="I281" t="str">
            <v>INS</v>
          </cell>
          <cell r="J281">
            <v>43815</v>
          </cell>
          <cell r="L281">
            <v>43817</v>
          </cell>
          <cell r="N281">
            <v>43826</v>
          </cell>
          <cell r="P281" t="str">
            <v>Pending HOC</v>
          </cell>
        </row>
        <row r="282">
          <cell r="C282" t="str">
            <v>ZTR015</v>
          </cell>
          <cell r="D282" t="str">
            <v>New Sites</v>
          </cell>
          <cell r="E282" t="str">
            <v>Q4-2019</v>
          </cell>
          <cell r="F282" t="str">
            <v>Mobile Aspiration</v>
          </cell>
          <cell r="G282" t="str">
            <v>HUA</v>
          </cell>
          <cell r="H282" t="str">
            <v>LTE1800NEW</v>
          </cell>
          <cell r="I282" t="str">
            <v>INS</v>
          </cell>
          <cell r="J282">
            <v>43815</v>
          </cell>
          <cell r="L282">
            <v>43836</v>
          </cell>
          <cell r="N282">
            <v>43866</v>
          </cell>
          <cell r="P282" t="str">
            <v>Pending HOC</v>
          </cell>
        </row>
        <row r="283">
          <cell r="C283" t="str">
            <v>ZTB872</v>
          </cell>
          <cell r="D283" t="str">
            <v>New Sites</v>
          </cell>
          <cell r="E283" t="str">
            <v>Q4-2019</v>
          </cell>
          <cell r="F283" t="str">
            <v>Mobile Aspiration</v>
          </cell>
          <cell r="G283" t="str">
            <v>HUA</v>
          </cell>
          <cell r="H283" t="str">
            <v>LTE1800NEW</v>
          </cell>
          <cell r="I283" t="str">
            <v>INS</v>
          </cell>
          <cell r="J283">
            <v>43815</v>
          </cell>
          <cell r="L283">
            <v>43810</v>
          </cell>
          <cell r="N283">
            <v>43840</v>
          </cell>
          <cell r="P283" t="str">
            <v>Pending HOC</v>
          </cell>
        </row>
        <row r="284">
          <cell r="C284" t="str">
            <v>ZTB135</v>
          </cell>
          <cell r="D284" t="str">
            <v>New Sites</v>
          </cell>
          <cell r="E284" t="str">
            <v>Q3-2019</v>
          </cell>
          <cell r="F284" t="str">
            <v>Mobile Aspiration</v>
          </cell>
          <cell r="G284" t="str">
            <v>HUA</v>
          </cell>
          <cell r="H284" t="str">
            <v>LTE1800NEW</v>
          </cell>
          <cell r="I284" t="str">
            <v>INS</v>
          </cell>
          <cell r="J284">
            <v>43662</v>
          </cell>
          <cell r="K284">
            <v>43664</v>
          </cell>
          <cell r="L284">
            <v>43713</v>
          </cell>
          <cell r="M284">
            <v>43665</v>
          </cell>
          <cell r="N284">
            <v>43714</v>
          </cell>
          <cell r="O284">
            <v>43680</v>
          </cell>
          <cell r="P284" t="str">
            <v>FDED Not Approved</v>
          </cell>
        </row>
        <row r="285">
          <cell r="C285" t="str">
            <v>ZTB132</v>
          </cell>
          <cell r="D285" t="str">
            <v>New Sites</v>
          </cell>
          <cell r="E285" t="str">
            <v>Q4-2019</v>
          </cell>
          <cell r="F285" t="str">
            <v>Mobile Aspiration</v>
          </cell>
          <cell r="G285" t="str">
            <v>HUA</v>
          </cell>
          <cell r="H285" t="str">
            <v>LTE1800NEW</v>
          </cell>
          <cell r="I285" t="str">
            <v>INS</v>
          </cell>
          <cell r="J285">
            <v>43815</v>
          </cell>
          <cell r="L285">
            <v>43787</v>
          </cell>
          <cell r="N285">
            <v>43822</v>
          </cell>
          <cell r="P285" t="str">
            <v>Pending HOC</v>
          </cell>
        </row>
        <row r="286">
          <cell r="C286" t="str">
            <v>ZTB128</v>
          </cell>
          <cell r="D286" t="str">
            <v>New Sites</v>
          </cell>
          <cell r="E286" t="str">
            <v>Q3-2019</v>
          </cell>
          <cell r="F286" t="str">
            <v>Mobile Aspiration</v>
          </cell>
          <cell r="G286" t="str">
            <v>HUA</v>
          </cell>
          <cell r="H286" t="str">
            <v>LTE1800NEW</v>
          </cell>
          <cell r="I286" t="str">
            <v>INS</v>
          </cell>
          <cell r="J286">
            <v>43652</v>
          </cell>
          <cell r="K286">
            <v>43654</v>
          </cell>
          <cell r="L286">
            <v>43713</v>
          </cell>
          <cell r="M286">
            <v>43699</v>
          </cell>
          <cell r="N286">
            <v>43738</v>
          </cell>
          <cell r="O286">
            <v>43726</v>
          </cell>
          <cell r="P286" t="str">
            <v>Pending RFI</v>
          </cell>
        </row>
        <row r="287">
          <cell r="C287" t="str">
            <v>ZTB111</v>
          </cell>
          <cell r="D287" t="str">
            <v>New Sites</v>
          </cell>
          <cell r="E287" t="str">
            <v>Q4-2019</v>
          </cell>
          <cell r="F287" t="str">
            <v>Mobile Aspiration</v>
          </cell>
          <cell r="G287" t="str">
            <v>HUA</v>
          </cell>
          <cell r="H287" t="str">
            <v>LTE1800NEW</v>
          </cell>
          <cell r="I287" t="str">
            <v>INS</v>
          </cell>
          <cell r="J287">
            <v>43804</v>
          </cell>
          <cell r="K287">
            <v>43772</v>
          </cell>
          <cell r="L287">
            <v>43798</v>
          </cell>
          <cell r="N287">
            <v>43828</v>
          </cell>
          <cell r="P287" t="str">
            <v>Pending HOC</v>
          </cell>
        </row>
        <row r="288">
          <cell r="C288" t="str">
            <v>ZTB036</v>
          </cell>
          <cell r="D288" t="str">
            <v>New Sites</v>
          </cell>
          <cell r="E288" t="str">
            <v>Q4-2019</v>
          </cell>
          <cell r="F288" t="str">
            <v>Mobile Aspiration</v>
          </cell>
          <cell r="G288" t="str">
            <v>HUA</v>
          </cell>
          <cell r="H288" t="str">
            <v>LTE1800NEW</v>
          </cell>
          <cell r="I288" t="str">
            <v>INS</v>
          </cell>
          <cell r="J288">
            <v>43803</v>
          </cell>
          <cell r="K288">
            <v>43772</v>
          </cell>
          <cell r="L288">
            <v>43805</v>
          </cell>
          <cell r="N288">
            <v>43835</v>
          </cell>
          <cell r="P288" t="str">
            <v>Pending HOC</v>
          </cell>
        </row>
        <row r="289">
          <cell r="C289" t="str">
            <v>ZSS002</v>
          </cell>
          <cell r="D289" t="str">
            <v>New Sites</v>
          </cell>
          <cell r="E289" t="str">
            <v>Q4-2019</v>
          </cell>
          <cell r="F289" t="str">
            <v>Mobile Aspiration</v>
          </cell>
          <cell r="G289" t="str">
            <v>HUA</v>
          </cell>
          <cell r="H289" t="str">
            <v>LTE1800NEW</v>
          </cell>
          <cell r="I289" t="str">
            <v>INS</v>
          </cell>
          <cell r="J289">
            <v>43799</v>
          </cell>
          <cell r="K289">
            <v>43702</v>
          </cell>
          <cell r="L289">
            <v>43706</v>
          </cell>
          <cell r="M289">
            <v>43705</v>
          </cell>
          <cell r="N289">
            <v>43751</v>
          </cell>
          <cell r="O289">
            <v>43735</v>
          </cell>
          <cell r="P289" t="str">
            <v>Pending HOC</v>
          </cell>
        </row>
        <row r="290">
          <cell r="C290" t="str">
            <v>ZSK100</v>
          </cell>
          <cell r="D290" t="str">
            <v>New Sites</v>
          </cell>
          <cell r="E290" t="str">
            <v>Q4-2019</v>
          </cell>
          <cell r="F290" t="str">
            <v>Mobile Aspiration</v>
          </cell>
          <cell r="G290" t="str">
            <v>HUA</v>
          </cell>
          <cell r="H290" t="str">
            <v>LTE1800NEW</v>
          </cell>
          <cell r="I290" t="str">
            <v>INS</v>
          </cell>
          <cell r="J290">
            <v>43760</v>
          </cell>
          <cell r="K290">
            <v>43754</v>
          </cell>
          <cell r="L290">
            <v>43768</v>
          </cell>
          <cell r="M290">
            <v>43750</v>
          </cell>
          <cell r="N290">
            <v>43798</v>
          </cell>
          <cell r="O290">
            <v>43759</v>
          </cell>
          <cell r="P290" t="str">
            <v>Pending HOC</v>
          </cell>
        </row>
        <row r="291">
          <cell r="C291" t="str">
            <v>ZRS005</v>
          </cell>
          <cell r="D291" t="str">
            <v>New Sites</v>
          </cell>
          <cell r="E291" t="str">
            <v>Q3-2019</v>
          </cell>
          <cell r="F291" t="str">
            <v>Mobile Aspiration</v>
          </cell>
          <cell r="G291" t="str">
            <v>HUA</v>
          </cell>
          <cell r="H291" t="str">
            <v>LTE1800NEW</v>
          </cell>
          <cell r="I291" t="str">
            <v>INS</v>
          </cell>
          <cell r="J291">
            <v>43662</v>
          </cell>
          <cell r="K291">
            <v>43664</v>
          </cell>
          <cell r="L291">
            <v>43683</v>
          </cell>
          <cell r="M291">
            <v>43685</v>
          </cell>
          <cell r="N291">
            <v>43738</v>
          </cell>
          <cell r="O291">
            <v>43717</v>
          </cell>
          <cell r="P291" t="str">
            <v>FDED Not Approved</v>
          </cell>
        </row>
        <row r="292">
          <cell r="C292" t="str">
            <v>ZQW937</v>
          </cell>
          <cell r="D292" t="str">
            <v>New Sites</v>
          </cell>
          <cell r="E292" t="str">
            <v>Q3-2019</v>
          </cell>
          <cell r="F292" t="str">
            <v>Mobile Aspiration</v>
          </cell>
          <cell r="G292" t="str">
            <v>HUA</v>
          </cell>
          <cell r="H292" t="str">
            <v>LTE1800NEW</v>
          </cell>
          <cell r="I292" t="str">
            <v>INS</v>
          </cell>
          <cell r="J292">
            <v>43834</v>
          </cell>
          <cell r="K292">
            <v>43727</v>
          </cell>
          <cell r="L292">
            <v>43836</v>
          </cell>
          <cell r="M292">
            <v>43725</v>
          </cell>
          <cell r="N292">
            <v>43866</v>
          </cell>
          <cell r="O292">
            <v>43744</v>
          </cell>
          <cell r="P292" t="str">
            <v>FDED Not Approved</v>
          </cell>
        </row>
        <row r="293">
          <cell r="C293" t="str">
            <v>ZQU032</v>
          </cell>
          <cell r="D293" t="str">
            <v>New Sites</v>
          </cell>
          <cell r="E293" t="str">
            <v>Q1-2020</v>
          </cell>
          <cell r="F293" t="str">
            <v>Mobile Aspiration</v>
          </cell>
          <cell r="G293" t="str">
            <v>HUA</v>
          </cell>
          <cell r="H293" t="str">
            <v>LTE1800NEW</v>
          </cell>
          <cell r="I293" t="str">
            <v>INS</v>
          </cell>
          <cell r="J293">
            <v>43836</v>
          </cell>
          <cell r="K293">
            <v>43716</v>
          </cell>
          <cell r="L293">
            <v>43838</v>
          </cell>
          <cell r="M293">
            <v>43722</v>
          </cell>
          <cell r="N293">
            <v>43858</v>
          </cell>
          <cell r="O293">
            <v>43741</v>
          </cell>
          <cell r="P293" t="str">
            <v>FDED Not Approved</v>
          </cell>
        </row>
        <row r="294">
          <cell r="C294" t="str">
            <v>ZQU970</v>
          </cell>
          <cell r="D294" t="str">
            <v>New Sites</v>
          </cell>
          <cell r="E294" t="str">
            <v>Q1-2020</v>
          </cell>
          <cell r="F294" t="str">
            <v>Mobile Aspiration</v>
          </cell>
          <cell r="G294" t="str">
            <v>HUA</v>
          </cell>
          <cell r="H294" t="str">
            <v>LTE1800NEW</v>
          </cell>
          <cell r="I294" t="str">
            <v>INS</v>
          </cell>
          <cell r="J294">
            <v>43815</v>
          </cell>
          <cell r="L294">
            <v>43838</v>
          </cell>
          <cell r="N294">
            <v>43858</v>
          </cell>
          <cell r="P294" t="str">
            <v>Pending HOC</v>
          </cell>
        </row>
        <row r="295">
          <cell r="C295" t="str">
            <v>ZND791</v>
          </cell>
          <cell r="D295" t="str">
            <v>New Sites</v>
          </cell>
          <cell r="E295" t="str">
            <v>Q1-2020</v>
          </cell>
          <cell r="F295" t="str">
            <v>Mobile Aspiration</v>
          </cell>
          <cell r="G295" t="str">
            <v>HUA</v>
          </cell>
          <cell r="H295" t="str">
            <v>LTE1800NEW</v>
          </cell>
          <cell r="I295" t="str">
            <v>INS</v>
          </cell>
          <cell r="J295">
            <v>43815</v>
          </cell>
          <cell r="L295">
            <v>43845</v>
          </cell>
          <cell r="N295">
            <v>43865</v>
          </cell>
          <cell r="P295" t="str">
            <v>Pending HOC</v>
          </cell>
        </row>
        <row r="296">
          <cell r="C296" t="str">
            <v>ZND370</v>
          </cell>
          <cell r="D296" t="str">
            <v>New Sites</v>
          </cell>
          <cell r="E296" t="str">
            <v>Q4-2019</v>
          </cell>
          <cell r="F296" t="str">
            <v>Mobile Aspiration</v>
          </cell>
          <cell r="G296" t="str">
            <v>HUA</v>
          </cell>
          <cell r="H296" t="str">
            <v>LTE1800NEW</v>
          </cell>
          <cell r="I296" t="str">
            <v>INS</v>
          </cell>
          <cell r="J296">
            <v>43793</v>
          </cell>
          <cell r="K296">
            <v>43761</v>
          </cell>
          <cell r="L296">
            <v>43787</v>
          </cell>
          <cell r="N296">
            <v>43814</v>
          </cell>
          <cell r="P296" t="str">
            <v>Pending HOC</v>
          </cell>
        </row>
        <row r="297">
          <cell r="C297" t="str">
            <v>ZND271</v>
          </cell>
          <cell r="D297" t="str">
            <v>New Sites</v>
          </cell>
          <cell r="E297" t="str">
            <v>Q4-2019</v>
          </cell>
          <cell r="F297" t="str">
            <v>Mobile Aspiration</v>
          </cell>
          <cell r="G297" t="str">
            <v>HUA</v>
          </cell>
          <cell r="H297" t="str">
            <v>LTE1800NEW</v>
          </cell>
          <cell r="I297" t="str">
            <v>INS</v>
          </cell>
          <cell r="J297">
            <v>43803</v>
          </cell>
          <cell r="K297">
            <v>43762</v>
          </cell>
          <cell r="L297">
            <v>43805</v>
          </cell>
          <cell r="N297">
            <v>43835</v>
          </cell>
          <cell r="P297" t="str">
            <v>Pending HOC</v>
          </cell>
        </row>
        <row r="298">
          <cell r="C298" t="str">
            <v>ZND237</v>
          </cell>
          <cell r="D298" t="str">
            <v>New Sites</v>
          </cell>
          <cell r="E298" t="str">
            <v>Q4-2019</v>
          </cell>
          <cell r="F298" t="str">
            <v>Mobile Aspiration</v>
          </cell>
          <cell r="G298" t="str">
            <v>HUA</v>
          </cell>
          <cell r="H298" t="str">
            <v>LTE1800NEW</v>
          </cell>
          <cell r="I298" t="str">
            <v>INS</v>
          </cell>
          <cell r="J298">
            <v>43803</v>
          </cell>
          <cell r="K298">
            <v>43760</v>
          </cell>
          <cell r="L298">
            <v>43805</v>
          </cell>
          <cell r="M298">
            <v>43772</v>
          </cell>
          <cell r="N298">
            <v>43835</v>
          </cell>
          <cell r="P298" t="str">
            <v>Pending HOC</v>
          </cell>
        </row>
        <row r="299">
          <cell r="C299" t="str">
            <v>ZND196</v>
          </cell>
          <cell r="D299" t="str">
            <v>New Sites</v>
          </cell>
          <cell r="E299" t="str">
            <v>Q4-2019</v>
          </cell>
          <cell r="F299" t="str">
            <v>Mobile Aspiration</v>
          </cell>
          <cell r="G299" t="str">
            <v>HUA</v>
          </cell>
          <cell r="H299" t="str">
            <v>LTE1800NEW</v>
          </cell>
          <cell r="I299" t="str">
            <v>INS</v>
          </cell>
          <cell r="J299">
            <v>43803</v>
          </cell>
          <cell r="K299">
            <v>43762</v>
          </cell>
          <cell r="L299">
            <v>43805</v>
          </cell>
          <cell r="N299">
            <v>43835</v>
          </cell>
          <cell r="P299" t="str">
            <v>Pending HOC</v>
          </cell>
        </row>
        <row r="300">
          <cell r="C300" t="str">
            <v>ZJB175</v>
          </cell>
          <cell r="D300" t="str">
            <v>New Sites</v>
          </cell>
          <cell r="E300" t="str">
            <v>Q4-2019</v>
          </cell>
          <cell r="F300" t="str">
            <v>Mobile Aspiration</v>
          </cell>
          <cell r="G300" t="str">
            <v>HUA</v>
          </cell>
          <cell r="H300" t="str">
            <v>LTE1800NEW</v>
          </cell>
          <cell r="I300" t="str">
            <v>INS</v>
          </cell>
          <cell r="J300">
            <v>43815</v>
          </cell>
          <cell r="L300">
            <v>43817</v>
          </cell>
          <cell r="N300">
            <v>43826</v>
          </cell>
          <cell r="P300" t="str">
            <v>Pending HOC</v>
          </cell>
        </row>
        <row r="301">
          <cell r="C301" t="str">
            <v>ZJB107</v>
          </cell>
          <cell r="D301" t="str">
            <v>New Sites</v>
          </cell>
          <cell r="E301" t="str">
            <v>Q4-2019</v>
          </cell>
          <cell r="F301" t="str">
            <v>Mobile Aspiration</v>
          </cell>
          <cell r="G301" t="str">
            <v>HUA</v>
          </cell>
          <cell r="H301" t="str">
            <v>LTE1800NEW</v>
          </cell>
          <cell r="I301" t="str">
            <v>INS</v>
          </cell>
          <cell r="J301">
            <v>43815</v>
          </cell>
          <cell r="L301">
            <v>43810</v>
          </cell>
          <cell r="N301">
            <v>43840</v>
          </cell>
          <cell r="P301" t="str">
            <v>Pending HOC</v>
          </cell>
        </row>
        <row r="302">
          <cell r="C302" t="str">
            <v>ZKF067</v>
          </cell>
          <cell r="D302" t="str">
            <v>New Sites</v>
          </cell>
          <cell r="E302" t="str">
            <v>Q4-2019</v>
          </cell>
          <cell r="F302" t="str">
            <v>Mobile Aspiration</v>
          </cell>
          <cell r="G302" t="str">
            <v>HUA</v>
          </cell>
          <cell r="H302" t="str">
            <v>LTE1800NEW</v>
          </cell>
          <cell r="I302" t="str">
            <v>INS</v>
          </cell>
          <cell r="J302">
            <v>43803</v>
          </cell>
          <cell r="K302">
            <v>43762</v>
          </cell>
          <cell r="L302">
            <v>43805</v>
          </cell>
          <cell r="N302">
            <v>43835</v>
          </cell>
          <cell r="P302" t="str">
            <v>Pending HOC</v>
          </cell>
        </row>
        <row r="303">
          <cell r="C303" t="str">
            <v>ZJB101</v>
          </cell>
          <cell r="D303" t="str">
            <v>New Sites</v>
          </cell>
          <cell r="E303" t="str">
            <v>Q4-2019</v>
          </cell>
          <cell r="F303" t="str">
            <v>Mobile Aspiration</v>
          </cell>
          <cell r="G303" t="str">
            <v>HUA</v>
          </cell>
          <cell r="H303" t="str">
            <v>LTE1800NEW</v>
          </cell>
          <cell r="I303" t="str">
            <v>INS</v>
          </cell>
          <cell r="J303">
            <v>43815</v>
          </cell>
          <cell r="L303">
            <v>43810</v>
          </cell>
          <cell r="N303">
            <v>43840</v>
          </cell>
          <cell r="P303" t="str">
            <v>Pending HOC</v>
          </cell>
        </row>
        <row r="304">
          <cell r="C304" t="str">
            <v>ZHF245</v>
          </cell>
          <cell r="D304" t="str">
            <v>New Sites</v>
          </cell>
          <cell r="E304" t="str">
            <v>Q4-2019</v>
          </cell>
          <cell r="F304" t="str">
            <v>Mobile Aspiration</v>
          </cell>
          <cell r="G304" t="str">
            <v>HUA</v>
          </cell>
          <cell r="H304" t="str">
            <v>LTE1800NEW</v>
          </cell>
          <cell r="I304" t="str">
            <v>INS</v>
          </cell>
          <cell r="J304">
            <v>43815</v>
          </cell>
          <cell r="L304">
            <v>43809</v>
          </cell>
          <cell r="N304">
            <v>43814</v>
          </cell>
          <cell r="P304" t="str">
            <v>Pending HOC</v>
          </cell>
        </row>
        <row r="305">
          <cell r="C305" t="str">
            <v>ZHB027</v>
          </cell>
          <cell r="D305" t="str">
            <v>New Sites</v>
          </cell>
          <cell r="E305" t="str">
            <v>Q4-2019</v>
          </cell>
          <cell r="F305" t="str">
            <v>Mobile Aspiration</v>
          </cell>
          <cell r="G305" t="str">
            <v>HUA</v>
          </cell>
          <cell r="H305" t="str">
            <v>LTE1800NEW</v>
          </cell>
          <cell r="I305" t="str">
            <v>INS</v>
          </cell>
          <cell r="J305">
            <v>43815</v>
          </cell>
          <cell r="L305">
            <v>43809</v>
          </cell>
          <cell r="N305">
            <v>43839</v>
          </cell>
          <cell r="P305" t="str">
            <v>Pending HOC</v>
          </cell>
        </row>
        <row r="306">
          <cell r="C306" t="str">
            <v>ZHA330</v>
          </cell>
          <cell r="D306" t="str">
            <v>New Sites</v>
          </cell>
          <cell r="E306" t="str">
            <v>Q4-2019</v>
          </cell>
          <cell r="F306" t="str">
            <v>Mobile Aspiration</v>
          </cell>
          <cell r="G306" t="str">
            <v>HUA</v>
          </cell>
          <cell r="H306" t="str">
            <v>LTE1800NEW</v>
          </cell>
          <cell r="I306" t="str">
            <v>INS</v>
          </cell>
          <cell r="J306">
            <v>43815</v>
          </cell>
          <cell r="L306">
            <v>43810</v>
          </cell>
          <cell r="N306">
            <v>43840</v>
          </cell>
          <cell r="P306" t="str">
            <v>Pending HOC</v>
          </cell>
        </row>
        <row r="307">
          <cell r="C307" t="str">
            <v>ZHA295</v>
          </cell>
          <cell r="D307" t="str">
            <v>New Sites</v>
          </cell>
          <cell r="E307" t="str">
            <v>Q4-2019</v>
          </cell>
          <cell r="F307" t="str">
            <v>Mobile Aspiration</v>
          </cell>
          <cell r="G307" t="str">
            <v>HUA</v>
          </cell>
          <cell r="H307" t="str">
            <v>LTE1800NEW</v>
          </cell>
          <cell r="I307" t="str">
            <v>INS</v>
          </cell>
          <cell r="J307">
            <v>43815</v>
          </cell>
          <cell r="L307">
            <v>43810</v>
          </cell>
          <cell r="N307">
            <v>43840</v>
          </cell>
          <cell r="P307" t="str">
            <v>Pending HOC</v>
          </cell>
        </row>
        <row r="308">
          <cell r="C308" t="str">
            <v>ZND017</v>
          </cell>
          <cell r="D308" t="str">
            <v>New Sites</v>
          </cell>
          <cell r="E308" t="str">
            <v>Q4-2019</v>
          </cell>
          <cell r="F308" t="str">
            <v>Mobile Aspiration</v>
          </cell>
          <cell r="G308" t="str">
            <v>HUA</v>
          </cell>
          <cell r="H308" t="str">
            <v>LTE1800NEW</v>
          </cell>
          <cell r="I308" t="str">
            <v>INS</v>
          </cell>
          <cell r="J308">
            <v>43793</v>
          </cell>
          <cell r="K308">
            <v>43760</v>
          </cell>
          <cell r="L308">
            <v>43787</v>
          </cell>
          <cell r="N308">
            <v>43817</v>
          </cell>
          <cell r="P308" t="str">
            <v>Pending HOC</v>
          </cell>
        </row>
        <row r="309">
          <cell r="C309" t="str">
            <v>ZMA043</v>
          </cell>
          <cell r="D309" t="str">
            <v>New Sites</v>
          </cell>
          <cell r="E309" t="str">
            <v>Q3-2019</v>
          </cell>
          <cell r="F309" t="str">
            <v>Mobile Aspiration</v>
          </cell>
          <cell r="G309" t="str">
            <v>HUA</v>
          </cell>
          <cell r="H309" t="str">
            <v>LTE1800NEW</v>
          </cell>
          <cell r="I309" t="str">
            <v>INS</v>
          </cell>
          <cell r="J309">
            <v>43676</v>
          </cell>
          <cell r="K309">
            <v>43678</v>
          </cell>
          <cell r="L309">
            <v>43683</v>
          </cell>
          <cell r="M309">
            <v>43685</v>
          </cell>
          <cell r="N309">
            <v>43700</v>
          </cell>
          <cell r="O309">
            <v>43702</v>
          </cell>
          <cell r="P309" t="str">
            <v>FDED Not Approved</v>
          </cell>
        </row>
        <row r="310">
          <cell r="C310" t="str">
            <v>ZJL003</v>
          </cell>
          <cell r="D310" t="str">
            <v>New Sites</v>
          </cell>
          <cell r="E310" t="str">
            <v>Q4-2019</v>
          </cell>
          <cell r="F310" t="str">
            <v>Mobile Aspiration</v>
          </cell>
          <cell r="G310" t="str">
            <v>HUA</v>
          </cell>
          <cell r="H310" t="str">
            <v>LTE1800NEW</v>
          </cell>
          <cell r="I310" t="str">
            <v>INS</v>
          </cell>
          <cell r="J310">
            <v>43681</v>
          </cell>
          <cell r="K310">
            <v>43683</v>
          </cell>
          <cell r="L310">
            <v>43681</v>
          </cell>
          <cell r="M310">
            <v>43683</v>
          </cell>
          <cell r="N310">
            <v>43773</v>
          </cell>
          <cell r="O310">
            <v>43765</v>
          </cell>
          <cell r="P310" t="str">
            <v>FDED Not Approved</v>
          </cell>
        </row>
        <row r="311">
          <cell r="C311" t="str">
            <v>ZJB210</v>
          </cell>
          <cell r="D311" t="str">
            <v>New Sites</v>
          </cell>
          <cell r="E311" t="str">
            <v>Q4-2019</v>
          </cell>
          <cell r="F311" t="str">
            <v>Mobile Aspiration</v>
          </cell>
          <cell r="G311" t="str">
            <v>HUA</v>
          </cell>
          <cell r="H311" t="str">
            <v>LTE1800NEW</v>
          </cell>
          <cell r="I311" t="str">
            <v>INS</v>
          </cell>
          <cell r="J311">
            <v>43815</v>
          </cell>
          <cell r="L311">
            <v>43805</v>
          </cell>
          <cell r="N311">
            <v>43835</v>
          </cell>
          <cell r="P311" t="str">
            <v>Pending HOC</v>
          </cell>
        </row>
        <row r="312">
          <cell r="C312" t="str">
            <v>ZJB108</v>
          </cell>
          <cell r="D312" t="str">
            <v>New Sites</v>
          </cell>
          <cell r="E312" t="str">
            <v>Q4-2019</v>
          </cell>
          <cell r="F312" t="str">
            <v>Mobile Aspiration</v>
          </cell>
          <cell r="G312" t="str">
            <v>HUA</v>
          </cell>
          <cell r="H312" t="str">
            <v>LTE1800NEW</v>
          </cell>
          <cell r="I312" t="str">
            <v>INS</v>
          </cell>
          <cell r="J312">
            <v>43815</v>
          </cell>
          <cell r="L312">
            <v>43817</v>
          </cell>
          <cell r="N312">
            <v>43826</v>
          </cell>
          <cell r="P312" t="str">
            <v>Pending HOC</v>
          </cell>
        </row>
        <row r="313">
          <cell r="C313" t="str">
            <v>ZJB170</v>
          </cell>
          <cell r="D313" t="str">
            <v>New Sites</v>
          </cell>
          <cell r="E313" t="str">
            <v>Q4-2019</v>
          </cell>
          <cell r="F313" t="str">
            <v>Mobile Aspiration</v>
          </cell>
          <cell r="G313" t="str">
            <v>HUA</v>
          </cell>
          <cell r="H313" t="str">
            <v>LTE1800NEW</v>
          </cell>
          <cell r="I313" t="str">
            <v>INS</v>
          </cell>
          <cell r="J313">
            <v>43815</v>
          </cell>
          <cell r="L313">
            <v>43817</v>
          </cell>
          <cell r="N313">
            <v>43826</v>
          </cell>
          <cell r="P313" t="str">
            <v>Pending HOC</v>
          </cell>
        </row>
        <row r="314">
          <cell r="C314" t="str">
            <v>ZJB157</v>
          </cell>
          <cell r="D314" t="str">
            <v>New Sites</v>
          </cell>
          <cell r="E314" t="str">
            <v>Q4-2019</v>
          </cell>
          <cell r="F314" t="str">
            <v>Mobile Aspiration</v>
          </cell>
          <cell r="G314" t="str">
            <v>HUA</v>
          </cell>
          <cell r="H314" t="str">
            <v>LTE1800NEW</v>
          </cell>
          <cell r="I314" t="str">
            <v>INS</v>
          </cell>
          <cell r="J314">
            <v>43815</v>
          </cell>
          <cell r="L314">
            <v>43798</v>
          </cell>
          <cell r="N314">
            <v>43828</v>
          </cell>
          <cell r="P314" t="str">
            <v>Pending HOC</v>
          </cell>
        </row>
        <row r="315">
          <cell r="C315" t="str">
            <v>ZHF780</v>
          </cell>
          <cell r="D315" t="str">
            <v>New Sites</v>
          </cell>
          <cell r="E315" t="str">
            <v>Q4-2019</v>
          </cell>
          <cell r="F315" t="str">
            <v>Mobile Aspiration</v>
          </cell>
          <cell r="G315" t="str">
            <v>HUA</v>
          </cell>
          <cell r="H315" t="str">
            <v>LTE1800NEW</v>
          </cell>
          <cell r="I315" t="str">
            <v>INS</v>
          </cell>
          <cell r="J315">
            <v>43815</v>
          </cell>
          <cell r="L315">
            <v>43810</v>
          </cell>
          <cell r="N315">
            <v>43840</v>
          </cell>
          <cell r="P315" t="str">
            <v>Pending HOC</v>
          </cell>
        </row>
        <row r="316">
          <cell r="C316" t="str">
            <v>ZHF255</v>
          </cell>
          <cell r="D316" t="str">
            <v>New Sites</v>
          </cell>
          <cell r="E316" t="str">
            <v>Q4-2019</v>
          </cell>
          <cell r="F316" t="str">
            <v>Mobile Aspiration</v>
          </cell>
          <cell r="G316" t="str">
            <v>HUA</v>
          </cell>
          <cell r="H316" t="str">
            <v>LTE1800NEW</v>
          </cell>
          <cell r="I316" t="str">
            <v>INS</v>
          </cell>
          <cell r="J316">
            <v>43815</v>
          </cell>
          <cell r="L316">
            <v>43810</v>
          </cell>
          <cell r="N316">
            <v>43840</v>
          </cell>
          <cell r="P316" t="str">
            <v>Pending HOC</v>
          </cell>
        </row>
        <row r="317">
          <cell r="C317" t="str">
            <v>ZHF257</v>
          </cell>
          <cell r="D317" t="str">
            <v>New Sites</v>
          </cell>
          <cell r="E317" t="str">
            <v>Q4-2019</v>
          </cell>
          <cell r="F317" t="str">
            <v>Mobile Aspiration</v>
          </cell>
          <cell r="G317" t="str">
            <v>HUA</v>
          </cell>
          <cell r="H317" t="str">
            <v>LTE1800NEW</v>
          </cell>
          <cell r="I317" t="str">
            <v>INS</v>
          </cell>
          <cell r="J317">
            <v>43815</v>
          </cell>
          <cell r="L317">
            <v>43810</v>
          </cell>
          <cell r="N317">
            <v>43840</v>
          </cell>
          <cell r="P317" t="str">
            <v>Pending HOC</v>
          </cell>
        </row>
        <row r="318">
          <cell r="C318" t="str">
            <v>ZHF248</v>
          </cell>
          <cell r="D318" t="str">
            <v>New Sites</v>
          </cell>
          <cell r="E318" t="str">
            <v>Q4-2019</v>
          </cell>
          <cell r="F318" t="str">
            <v>Mobile Aspiration</v>
          </cell>
          <cell r="G318" t="str">
            <v>HUA</v>
          </cell>
          <cell r="H318" t="str">
            <v>LTE1800NEW</v>
          </cell>
          <cell r="I318" t="str">
            <v>INS</v>
          </cell>
          <cell r="J318">
            <v>43801</v>
          </cell>
          <cell r="K318">
            <v>43760</v>
          </cell>
          <cell r="L318">
            <v>43803</v>
          </cell>
          <cell r="M318">
            <v>43760</v>
          </cell>
          <cell r="N318">
            <v>43833</v>
          </cell>
          <cell r="P318" t="str">
            <v>Pending HOC</v>
          </cell>
        </row>
        <row r="319">
          <cell r="C319" t="str">
            <v>ZHB936</v>
          </cell>
          <cell r="D319" t="str">
            <v>New Sites</v>
          </cell>
          <cell r="E319" t="str">
            <v>Q4-2019</v>
          </cell>
          <cell r="F319" t="str">
            <v>Mobile Aspiration</v>
          </cell>
          <cell r="G319" t="str">
            <v>HUA</v>
          </cell>
          <cell r="H319" t="str">
            <v>LTE1800NEW</v>
          </cell>
          <cell r="I319" t="str">
            <v>INS</v>
          </cell>
          <cell r="J319">
            <v>43815</v>
          </cell>
          <cell r="L319">
            <v>43809</v>
          </cell>
          <cell r="N319">
            <v>43809</v>
          </cell>
          <cell r="P319" t="str">
            <v>Pending HOC</v>
          </cell>
        </row>
        <row r="320">
          <cell r="C320" t="str">
            <v>ZHB926</v>
          </cell>
          <cell r="D320" t="str">
            <v>New Sites</v>
          </cell>
          <cell r="E320" t="str">
            <v>Q4-2019</v>
          </cell>
          <cell r="F320" t="str">
            <v>Mobile Aspiration</v>
          </cell>
          <cell r="G320" t="str">
            <v>HUA</v>
          </cell>
          <cell r="H320" t="str">
            <v>LTE1800NEW</v>
          </cell>
          <cell r="I320" t="str">
            <v>INS</v>
          </cell>
          <cell r="J320">
            <v>43667</v>
          </cell>
          <cell r="K320">
            <v>43669</v>
          </cell>
          <cell r="L320">
            <v>43692</v>
          </cell>
          <cell r="M320">
            <v>43698</v>
          </cell>
          <cell r="N320">
            <v>43738</v>
          </cell>
          <cell r="O320">
            <v>43723</v>
          </cell>
          <cell r="P320" t="str">
            <v>FDED Not Approved</v>
          </cell>
        </row>
        <row r="321">
          <cell r="C321" t="str">
            <v>ZHB053</v>
          </cell>
          <cell r="D321" t="str">
            <v>New Sites</v>
          </cell>
          <cell r="E321" t="str">
            <v>Q4-2019</v>
          </cell>
          <cell r="F321" t="str">
            <v>Mobile Aspiration</v>
          </cell>
          <cell r="G321" t="str">
            <v>HUA</v>
          </cell>
          <cell r="H321" t="str">
            <v>LTE1800NEW</v>
          </cell>
          <cell r="I321" t="str">
            <v>INS</v>
          </cell>
          <cell r="J321">
            <v>43769</v>
          </cell>
          <cell r="K321">
            <v>43704</v>
          </cell>
          <cell r="L321">
            <v>43771</v>
          </cell>
          <cell r="M321">
            <v>43719</v>
          </cell>
          <cell r="N321">
            <v>43801</v>
          </cell>
          <cell r="O321">
            <v>43733</v>
          </cell>
          <cell r="P321" t="str">
            <v>FDED Not Approved</v>
          </cell>
        </row>
        <row r="322">
          <cell r="C322" t="str">
            <v>ZHB899</v>
          </cell>
          <cell r="D322" t="str">
            <v>New Sites</v>
          </cell>
          <cell r="E322" t="str">
            <v>Q4-2019</v>
          </cell>
          <cell r="F322" t="str">
            <v>Mobile Aspiration</v>
          </cell>
          <cell r="G322" t="str">
            <v>HUA</v>
          </cell>
          <cell r="H322" t="str">
            <v>LTE1800NEW</v>
          </cell>
          <cell r="I322" t="str">
            <v>INS</v>
          </cell>
          <cell r="J322">
            <v>43771</v>
          </cell>
          <cell r="K322">
            <v>43760</v>
          </cell>
          <cell r="L322">
            <v>43785</v>
          </cell>
          <cell r="N322">
            <v>43797</v>
          </cell>
          <cell r="P322" t="str">
            <v>Pending HOC</v>
          </cell>
        </row>
        <row r="323">
          <cell r="C323" t="str">
            <v>ZHB028</v>
          </cell>
          <cell r="D323" t="str">
            <v>New Sites</v>
          </cell>
          <cell r="E323" t="str">
            <v>Q4-2019</v>
          </cell>
          <cell r="F323" t="str">
            <v>Mobile Aspiration</v>
          </cell>
          <cell r="G323" t="str">
            <v>HUA</v>
          </cell>
          <cell r="H323" t="str">
            <v>LTE1800NEW</v>
          </cell>
          <cell r="I323" t="str">
            <v>INS</v>
          </cell>
          <cell r="J323">
            <v>43815</v>
          </cell>
          <cell r="L323">
            <v>43809</v>
          </cell>
          <cell r="N323">
            <v>43839</v>
          </cell>
          <cell r="P323" t="str">
            <v>Pending HOC</v>
          </cell>
        </row>
        <row r="324">
          <cell r="C324" t="str">
            <v>ZHB037</v>
          </cell>
          <cell r="D324" t="str">
            <v>New Sites</v>
          </cell>
          <cell r="E324" t="str">
            <v>Q4-2019</v>
          </cell>
          <cell r="F324" t="str">
            <v>Mobile Aspiration</v>
          </cell>
          <cell r="G324" t="str">
            <v>HUA</v>
          </cell>
          <cell r="H324" t="str">
            <v>LTE1800NEW</v>
          </cell>
          <cell r="I324" t="str">
            <v>INS</v>
          </cell>
          <cell r="J324">
            <v>43771</v>
          </cell>
          <cell r="K324">
            <v>43762</v>
          </cell>
          <cell r="L324">
            <v>43798</v>
          </cell>
          <cell r="N324">
            <v>43828</v>
          </cell>
          <cell r="P324" t="str">
            <v>Pending HOC</v>
          </cell>
        </row>
        <row r="325">
          <cell r="C325" t="str">
            <v>ZHB031</v>
          </cell>
          <cell r="D325" t="str">
            <v>New Sites</v>
          </cell>
          <cell r="E325" t="str">
            <v>Q4-2019</v>
          </cell>
          <cell r="F325" t="str">
            <v>Mobile Aspiration</v>
          </cell>
          <cell r="G325" t="str">
            <v>HUA</v>
          </cell>
          <cell r="H325" t="str">
            <v>LTE1800NEW</v>
          </cell>
          <cell r="I325" t="str">
            <v>INS</v>
          </cell>
          <cell r="J325">
            <v>43793</v>
          </cell>
          <cell r="K325">
            <v>43760</v>
          </cell>
          <cell r="L325">
            <v>43787</v>
          </cell>
          <cell r="N325">
            <v>43817</v>
          </cell>
          <cell r="P325" t="str">
            <v>Pending HOC</v>
          </cell>
        </row>
        <row r="326">
          <cell r="C326" t="str">
            <v>ZHA926</v>
          </cell>
          <cell r="D326" t="str">
            <v>New Sites</v>
          </cell>
          <cell r="E326" t="str">
            <v>Q4-2019</v>
          </cell>
          <cell r="F326" t="str">
            <v>Mobile Aspiration</v>
          </cell>
          <cell r="G326" t="str">
            <v>HUA</v>
          </cell>
          <cell r="H326" t="str">
            <v>LTE1800NEW</v>
          </cell>
          <cell r="I326" t="str">
            <v>INS</v>
          </cell>
          <cell r="J326">
            <v>43771</v>
          </cell>
          <cell r="K326">
            <v>43761</v>
          </cell>
          <cell r="L326">
            <v>43785</v>
          </cell>
          <cell r="N326">
            <v>43805</v>
          </cell>
          <cell r="P326" t="str">
            <v>Pending HOC</v>
          </cell>
        </row>
        <row r="327">
          <cell r="C327" t="str">
            <v>ZHA904</v>
          </cell>
          <cell r="D327" t="str">
            <v>New Sites</v>
          </cell>
          <cell r="E327" t="str">
            <v>Q4-2019</v>
          </cell>
          <cell r="F327" t="str">
            <v>Mobile Aspiration</v>
          </cell>
          <cell r="G327" t="str">
            <v>HUA</v>
          </cell>
          <cell r="H327" t="str">
            <v>LTE1800NEW</v>
          </cell>
          <cell r="I327" t="str">
            <v>INS</v>
          </cell>
          <cell r="J327">
            <v>43793</v>
          </cell>
          <cell r="K327">
            <v>43766</v>
          </cell>
          <cell r="L327">
            <v>43787</v>
          </cell>
          <cell r="N327">
            <v>43817</v>
          </cell>
          <cell r="P327" t="str">
            <v>Pending HOC</v>
          </cell>
        </row>
        <row r="328">
          <cell r="C328" t="str">
            <v>ZHA348</v>
          </cell>
          <cell r="D328" t="str">
            <v>New Sites</v>
          </cell>
          <cell r="E328" t="str">
            <v>Q4-2019</v>
          </cell>
          <cell r="F328" t="str">
            <v>Mobile Aspiration</v>
          </cell>
          <cell r="G328" t="str">
            <v>HUA</v>
          </cell>
          <cell r="H328" t="str">
            <v>LTE1800NEW</v>
          </cell>
          <cell r="I328" t="str">
            <v>INS</v>
          </cell>
          <cell r="J328">
            <v>43775</v>
          </cell>
          <cell r="K328">
            <v>43760</v>
          </cell>
          <cell r="L328">
            <v>43789</v>
          </cell>
          <cell r="N328">
            <v>43805</v>
          </cell>
          <cell r="P328" t="str">
            <v>Pending HOC</v>
          </cell>
        </row>
        <row r="329">
          <cell r="C329" t="str">
            <v>ZHA334</v>
          </cell>
          <cell r="D329" t="str">
            <v>New Sites</v>
          </cell>
          <cell r="E329" t="str">
            <v>Q3-2019</v>
          </cell>
          <cell r="F329" t="str">
            <v>Mobile Aspiration</v>
          </cell>
          <cell r="G329" t="str">
            <v>HUA</v>
          </cell>
          <cell r="H329" t="str">
            <v>LTE1800NEW</v>
          </cell>
          <cell r="I329" t="str">
            <v>INS</v>
          </cell>
          <cell r="J329">
            <v>43634</v>
          </cell>
          <cell r="K329">
            <v>43634</v>
          </cell>
          <cell r="L329">
            <v>43713</v>
          </cell>
          <cell r="M329">
            <v>43645</v>
          </cell>
          <cell r="N329">
            <v>43714</v>
          </cell>
          <cell r="O329">
            <v>43668</v>
          </cell>
          <cell r="P329" t="str">
            <v>No Dependency</v>
          </cell>
        </row>
        <row r="330">
          <cell r="C330" t="str">
            <v>ZHA324</v>
          </cell>
          <cell r="D330" t="str">
            <v>New Sites</v>
          </cell>
          <cell r="E330" t="str">
            <v>Q4-2019</v>
          </cell>
          <cell r="F330" t="str">
            <v>Mobile Aspiration</v>
          </cell>
          <cell r="G330" t="str">
            <v>HUA</v>
          </cell>
          <cell r="H330" t="str">
            <v>LTE1800NEW</v>
          </cell>
          <cell r="I330" t="str">
            <v>INS</v>
          </cell>
          <cell r="J330">
            <v>43793</v>
          </cell>
          <cell r="K330">
            <v>43760</v>
          </cell>
          <cell r="L330">
            <v>43787</v>
          </cell>
          <cell r="N330">
            <v>43817</v>
          </cell>
          <cell r="P330" t="str">
            <v>Pending HOC</v>
          </cell>
        </row>
        <row r="331">
          <cell r="C331" t="str">
            <v>ZHA320</v>
          </cell>
          <cell r="D331" t="str">
            <v>New Sites</v>
          </cell>
          <cell r="E331" t="str">
            <v>Q4-2019</v>
          </cell>
          <cell r="F331" t="str">
            <v>Mobile Aspiration</v>
          </cell>
          <cell r="G331" t="str">
            <v>HUA</v>
          </cell>
          <cell r="H331" t="str">
            <v>LTE1800NEW</v>
          </cell>
          <cell r="I331" t="str">
            <v>INS</v>
          </cell>
          <cell r="J331">
            <v>43815</v>
          </cell>
          <cell r="L331">
            <v>43810</v>
          </cell>
          <cell r="N331">
            <v>43840</v>
          </cell>
          <cell r="P331" t="str">
            <v>Pending HOC</v>
          </cell>
        </row>
        <row r="332">
          <cell r="C332" t="str">
            <v>ZHA308</v>
          </cell>
          <cell r="D332" t="str">
            <v>New Sites</v>
          </cell>
          <cell r="E332" t="str">
            <v>Q4-2019</v>
          </cell>
          <cell r="F332" t="str">
            <v>Mobile Aspiration</v>
          </cell>
          <cell r="G332" t="str">
            <v>HUA</v>
          </cell>
          <cell r="H332" t="str">
            <v>LTE1800NEW</v>
          </cell>
          <cell r="I332" t="str">
            <v>INS</v>
          </cell>
          <cell r="J332">
            <v>43775</v>
          </cell>
          <cell r="K332">
            <v>43760</v>
          </cell>
          <cell r="L332">
            <v>43789</v>
          </cell>
          <cell r="N332">
            <v>43805</v>
          </cell>
          <cell r="P332" t="str">
            <v>Pending HOC</v>
          </cell>
        </row>
        <row r="333">
          <cell r="C333" t="str">
            <v>ZHA302</v>
          </cell>
          <cell r="D333" t="str">
            <v>New Sites</v>
          </cell>
          <cell r="E333" t="str">
            <v>Q3-2019</v>
          </cell>
          <cell r="F333" t="str">
            <v>Mobile Aspiration</v>
          </cell>
          <cell r="G333" t="str">
            <v>HUA</v>
          </cell>
          <cell r="H333" t="str">
            <v>LTE1800NEW</v>
          </cell>
          <cell r="I333" t="str">
            <v>INS</v>
          </cell>
          <cell r="J333">
            <v>43637</v>
          </cell>
          <cell r="K333">
            <v>43639</v>
          </cell>
          <cell r="L333">
            <v>43713</v>
          </cell>
          <cell r="M333">
            <v>43653</v>
          </cell>
          <cell r="N333">
            <v>43714</v>
          </cell>
          <cell r="O333">
            <v>43677</v>
          </cell>
          <cell r="P333" t="str">
            <v>No Dependency</v>
          </cell>
        </row>
        <row r="334">
          <cell r="C334" t="str">
            <v>ZHA270</v>
          </cell>
          <cell r="D334" t="str">
            <v>New Sites</v>
          </cell>
          <cell r="E334" t="str">
            <v>Q4-2019</v>
          </cell>
          <cell r="F334" t="str">
            <v>Mobile Aspiration</v>
          </cell>
          <cell r="G334" t="str">
            <v>HUA</v>
          </cell>
          <cell r="H334" t="str">
            <v>LTE1800NEW</v>
          </cell>
          <cell r="I334" t="str">
            <v>INS</v>
          </cell>
          <cell r="J334">
            <v>43771</v>
          </cell>
          <cell r="K334">
            <v>43761</v>
          </cell>
          <cell r="L334">
            <v>43779</v>
          </cell>
          <cell r="N334">
            <v>43809</v>
          </cell>
          <cell r="P334" t="str">
            <v>Pending HOC</v>
          </cell>
        </row>
        <row r="335">
          <cell r="C335" t="str">
            <v>ZDM080</v>
          </cell>
          <cell r="D335" t="str">
            <v>New Sites</v>
          </cell>
          <cell r="E335" t="str">
            <v>Q4-2019</v>
          </cell>
          <cell r="F335" t="str">
            <v>Mobile Aspiration</v>
          </cell>
          <cell r="G335" t="str">
            <v>HUA</v>
          </cell>
          <cell r="H335" t="str">
            <v>LTE1800NEW</v>
          </cell>
          <cell r="I335" t="str">
            <v>INS</v>
          </cell>
          <cell r="J335">
            <v>43815</v>
          </cell>
          <cell r="L335">
            <v>43810</v>
          </cell>
          <cell r="N335">
            <v>43840</v>
          </cell>
          <cell r="P335" t="str">
            <v>Pending HOC</v>
          </cell>
        </row>
        <row r="336">
          <cell r="C336" t="str">
            <v>ZDM033</v>
          </cell>
          <cell r="D336" t="str">
            <v>New Sites</v>
          </cell>
          <cell r="E336" t="str">
            <v>Q1-2020</v>
          </cell>
          <cell r="F336" t="str">
            <v>Mobile Aspiration</v>
          </cell>
          <cell r="G336" t="str">
            <v>HUA</v>
          </cell>
          <cell r="H336" t="str">
            <v>LTE1800NEW</v>
          </cell>
          <cell r="I336" t="str">
            <v>INS</v>
          </cell>
          <cell r="J336">
            <v>43815</v>
          </cell>
          <cell r="L336">
            <v>43845</v>
          </cell>
          <cell r="N336">
            <v>43865</v>
          </cell>
          <cell r="P336" t="str">
            <v>Pending HOC</v>
          </cell>
        </row>
        <row r="337">
          <cell r="C337" t="str">
            <v>ZDH003</v>
          </cell>
          <cell r="D337" t="str">
            <v>New Sites</v>
          </cell>
          <cell r="E337" t="str">
            <v>Q1-2020</v>
          </cell>
          <cell r="F337" t="str">
            <v>Mobile Aspiration</v>
          </cell>
          <cell r="G337" t="str">
            <v>HUA</v>
          </cell>
          <cell r="H337" t="str">
            <v>LTE1800NEW</v>
          </cell>
          <cell r="I337" t="str">
            <v>INS</v>
          </cell>
          <cell r="J337">
            <v>43804</v>
          </cell>
          <cell r="L337">
            <v>43831</v>
          </cell>
          <cell r="N337">
            <v>43851</v>
          </cell>
          <cell r="P337" t="str">
            <v>Pending HOC</v>
          </cell>
        </row>
        <row r="338">
          <cell r="C338" t="str">
            <v>ZDH002</v>
          </cell>
          <cell r="D338" t="str">
            <v>New Sites</v>
          </cell>
          <cell r="E338" t="str">
            <v>Q1-2020</v>
          </cell>
          <cell r="F338" t="str">
            <v>Mobile Aspiration</v>
          </cell>
          <cell r="G338" t="str">
            <v>HUA</v>
          </cell>
          <cell r="H338" t="str">
            <v>LTE1800NEW</v>
          </cell>
          <cell r="I338" t="str">
            <v>INS</v>
          </cell>
          <cell r="J338">
            <v>43804</v>
          </cell>
          <cell r="L338">
            <v>43831</v>
          </cell>
          <cell r="N338">
            <v>43851</v>
          </cell>
          <cell r="P338" t="str">
            <v>Pending HOC</v>
          </cell>
        </row>
        <row r="339">
          <cell r="C339" t="str">
            <v>ZBR117</v>
          </cell>
          <cell r="D339" t="str">
            <v>New Sites</v>
          </cell>
          <cell r="E339" t="str">
            <v>Q4-2019</v>
          </cell>
          <cell r="F339" t="str">
            <v>Mobile Aspiration</v>
          </cell>
          <cell r="G339" t="str">
            <v>HUA</v>
          </cell>
          <cell r="H339" t="str">
            <v>LTE1800NEW</v>
          </cell>
          <cell r="I339" t="str">
            <v>INS</v>
          </cell>
          <cell r="J339">
            <v>43815</v>
          </cell>
          <cell r="L339">
            <v>43809</v>
          </cell>
          <cell r="N339">
            <v>43839</v>
          </cell>
          <cell r="P339" t="str">
            <v>Pending HOC</v>
          </cell>
        </row>
        <row r="340">
          <cell r="C340" t="str">
            <v>ZBR134</v>
          </cell>
          <cell r="D340" t="str">
            <v>New Sites</v>
          </cell>
          <cell r="E340" t="str">
            <v>Q4-2019</v>
          </cell>
          <cell r="F340" t="str">
            <v>Mobile Aspiration</v>
          </cell>
          <cell r="G340" t="str">
            <v>HUA</v>
          </cell>
          <cell r="H340" t="str">
            <v>LTE1800NEW</v>
          </cell>
          <cell r="I340" t="str">
            <v>INS</v>
          </cell>
          <cell r="J340">
            <v>43771</v>
          </cell>
          <cell r="K340">
            <v>43760</v>
          </cell>
          <cell r="L340">
            <v>43773</v>
          </cell>
          <cell r="M340">
            <v>43760</v>
          </cell>
          <cell r="N340">
            <v>43803</v>
          </cell>
          <cell r="O340">
            <v>43765</v>
          </cell>
          <cell r="P340" t="str">
            <v>Pending HOC</v>
          </cell>
        </row>
        <row r="341">
          <cell r="C341" t="str">
            <v>ZBR120</v>
          </cell>
          <cell r="D341" t="str">
            <v>New Sites</v>
          </cell>
          <cell r="E341" t="str">
            <v>Q4-2019</v>
          </cell>
          <cell r="F341" t="str">
            <v>Mobile Aspiration</v>
          </cell>
          <cell r="G341" t="str">
            <v>HUA</v>
          </cell>
          <cell r="H341" t="str">
            <v>LTE1800NEW</v>
          </cell>
          <cell r="I341" t="str">
            <v>INS</v>
          </cell>
          <cell r="J341">
            <v>43815</v>
          </cell>
          <cell r="L341">
            <v>43809</v>
          </cell>
          <cell r="N341">
            <v>43839</v>
          </cell>
          <cell r="P341" t="str">
            <v>Pending HOC</v>
          </cell>
        </row>
        <row r="342">
          <cell r="C342" t="str">
            <v>ZBD018</v>
          </cell>
          <cell r="D342" t="str">
            <v>New Sites</v>
          </cell>
          <cell r="E342" t="str">
            <v>Q3-2019</v>
          </cell>
          <cell r="F342" t="str">
            <v>Mobile Aspiration</v>
          </cell>
          <cell r="G342" t="str">
            <v>HUA</v>
          </cell>
          <cell r="H342" t="str">
            <v>LTE1800NEW</v>
          </cell>
          <cell r="I342" t="str">
            <v>INS</v>
          </cell>
          <cell r="J342">
            <v>43637</v>
          </cell>
          <cell r="K342">
            <v>43639</v>
          </cell>
          <cell r="L342">
            <v>43713</v>
          </cell>
          <cell r="M342">
            <v>43645</v>
          </cell>
          <cell r="N342">
            <v>43714</v>
          </cell>
          <cell r="O342">
            <v>43677</v>
          </cell>
          <cell r="P342" t="str">
            <v>No Dependency</v>
          </cell>
        </row>
        <row r="343">
          <cell r="C343" t="str">
            <v>ZAZ013</v>
          </cell>
          <cell r="D343" t="str">
            <v>New Sites</v>
          </cell>
          <cell r="E343" t="str">
            <v>Q4-2019</v>
          </cell>
          <cell r="F343" t="str">
            <v>Mobile Aspiration</v>
          </cell>
          <cell r="G343" t="str">
            <v>HUA</v>
          </cell>
          <cell r="H343" t="str">
            <v>LTE1800NEW</v>
          </cell>
          <cell r="I343" t="str">
            <v>INS</v>
          </cell>
          <cell r="J343">
            <v>43815</v>
          </cell>
          <cell r="L343">
            <v>43809</v>
          </cell>
          <cell r="N343">
            <v>43839</v>
          </cell>
          <cell r="P343" t="str">
            <v>Pending HOC</v>
          </cell>
        </row>
        <row r="344">
          <cell r="C344" t="str">
            <v>ZAS032</v>
          </cell>
          <cell r="D344" t="str">
            <v>New Sites</v>
          </cell>
          <cell r="E344" t="str">
            <v>Q4-2019</v>
          </cell>
          <cell r="F344" t="str">
            <v>Mobile Aspiration</v>
          </cell>
          <cell r="G344" t="str">
            <v>HUA</v>
          </cell>
          <cell r="H344" t="str">
            <v>LTE1800NEW</v>
          </cell>
          <cell r="I344" t="str">
            <v>INS</v>
          </cell>
          <cell r="J344">
            <v>43662</v>
          </cell>
          <cell r="K344">
            <v>43664</v>
          </cell>
          <cell r="L344">
            <v>43678</v>
          </cell>
          <cell r="M344">
            <v>43680</v>
          </cell>
          <cell r="N344">
            <v>43697</v>
          </cell>
          <cell r="O344">
            <v>43699</v>
          </cell>
          <cell r="P344" t="str">
            <v>No Dependency</v>
          </cell>
        </row>
        <row r="345">
          <cell r="C345" t="str">
            <v>ZAR022</v>
          </cell>
          <cell r="D345" t="str">
            <v>New Sites</v>
          </cell>
          <cell r="E345" t="str">
            <v>Q3-2019</v>
          </cell>
          <cell r="F345" t="str">
            <v>Mobile Aspiration</v>
          </cell>
          <cell r="G345" t="str">
            <v>HUA</v>
          </cell>
          <cell r="H345" t="str">
            <v>LTE1800NEW</v>
          </cell>
          <cell r="I345" t="str">
            <v>INS</v>
          </cell>
          <cell r="J345">
            <v>43771</v>
          </cell>
          <cell r="K345">
            <v>43760</v>
          </cell>
          <cell r="L345">
            <v>43792</v>
          </cell>
          <cell r="N345">
            <v>43822</v>
          </cell>
          <cell r="P345" t="str">
            <v>Pending HOC</v>
          </cell>
        </row>
        <row r="346">
          <cell r="C346" t="str">
            <v>ZAQ013</v>
          </cell>
          <cell r="D346" t="str">
            <v>New Sites</v>
          </cell>
          <cell r="E346" t="str">
            <v>Q1-2020</v>
          </cell>
          <cell r="F346" t="str">
            <v>Mobile Aspiration</v>
          </cell>
          <cell r="G346" t="str">
            <v>HUA</v>
          </cell>
          <cell r="H346" t="str">
            <v>LTE1800NEW</v>
          </cell>
          <cell r="I346" t="str">
            <v>INS</v>
          </cell>
          <cell r="J346">
            <v>43793</v>
          </cell>
          <cell r="L346">
            <v>43831</v>
          </cell>
          <cell r="N346">
            <v>43851</v>
          </cell>
          <cell r="P346" t="str">
            <v>Pending HOC</v>
          </cell>
        </row>
        <row r="347">
          <cell r="C347" t="str">
            <v>ZSR045</v>
          </cell>
          <cell r="D347" t="str">
            <v>New Sites</v>
          </cell>
          <cell r="E347" t="str">
            <v>Q4-2019</v>
          </cell>
          <cell r="F347" t="str">
            <v>Mobile Aspiration</v>
          </cell>
          <cell r="G347" t="str">
            <v>HUA</v>
          </cell>
          <cell r="H347" t="str">
            <v>LTE2300NEW</v>
          </cell>
          <cell r="I347" t="str">
            <v>INS</v>
          </cell>
          <cell r="J347">
            <v>43793</v>
          </cell>
          <cell r="K347">
            <v>43760</v>
          </cell>
          <cell r="L347">
            <v>43787</v>
          </cell>
          <cell r="N347">
            <v>43816</v>
          </cell>
          <cell r="P347" t="str">
            <v>Pending HOC</v>
          </cell>
        </row>
        <row r="348">
          <cell r="C348" t="str">
            <v>ZSR042</v>
          </cell>
          <cell r="D348" t="str">
            <v>New Sites</v>
          </cell>
          <cell r="E348" t="str">
            <v>Q4-2019</v>
          </cell>
          <cell r="F348" t="str">
            <v>Mobile Aspiration</v>
          </cell>
          <cell r="G348" t="str">
            <v>HUA</v>
          </cell>
          <cell r="H348" t="str">
            <v>LTE2300NEW</v>
          </cell>
          <cell r="I348" t="str">
            <v>INS</v>
          </cell>
          <cell r="J348">
            <v>43769</v>
          </cell>
          <cell r="K348">
            <v>43761</v>
          </cell>
          <cell r="L348">
            <v>43780</v>
          </cell>
          <cell r="N348">
            <v>43810</v>
          </cell>
          <cell r="P348" t="str">
            <v>Pending HOC</v>
          </cell>
        </row>
        <row r="349">
          <cell r="C349" t="str">
            <v>ZNN741</v>
          </cell>
          <cell r="D349" t="str">
            <v>New Sites</v>
          </cell>
          <cell r="E349" t="str">
            <v>Q4-2019</v>
          </cell>
          <cell r="F349" t="str">
            <v>Mobile Aspiration</v>
          </cell>
          <cell r="G349" t="str">
            <v>HUA</v>
          </cell>
          <cell r="H349" t="str">
            <v>LTE2300NEW</v>
          </cell>
          <cell r="I349" t="str">
            <v>INS</v>
          </cell>
          <cell r="J349">
            <v>43771</v>
          </cell>
          <cell r="K349">
            <v>43760</v>
          </cell>
          <cell r="L349">
            <v>43779</v>
          </cell>
          <cell r="N349">
            <v>43809</v>
          </cell>
          <cell r="P349" t="str">
            <v>Pending HOC</v>
          </cell>
        </row>
        <row r="350">
          <cell r="C350" t="str">
            <v>ZNN768</v>
          </cell>
          <cell r="D350" t="str">
            <v>New Sites</v>
          </cell>
          <cell r="E350" t="str">
            <v>Q4-2019</v>
          </cell>
          <cell r="F350" t="str">
            <v>Mobile Aspiration</v>
          </cell>
          <cell r="G350" t="str">
            <v>HUA</v>
          </cell>
          <cell r="H350" t="str">
            <v>LTE2300NEW</v>
          </cell>
          <cell r="I350" t="str">
            <v>INS</v>
          </cell>
          <cell r="J350">
            <v>43815</v>
          </cell>
          <cell r="L350">
            <v>43810</v>
          </cell>
          <cell r="N350">
            <v>43840</v>
          </cell>
          <cell r="P350" t="str">
            <v>Pending HOC</v>
          </cell>
        </row>
        <row r="351">
          <cell r="C351" t="str">
            <v>ZNN700</v>
          </cell>
          <cell r="D351" t="str">
            <v>New Sites</v>
          </cell>
          <cell r="E351" t="str">
            <v>Q4-2019</v>
          </cell>
          <cell r="F351" t="str">
            <v>Mobile Aspiration</v>
          </cell>
          <cell r="G351" t="str">
            <v>HUA</v>
          </cell>
          <cell r="H351" t="str">
            <v>LTE2300NEW</v>
          </cell>
          <cell r="I351" t="str">
            <v>INS</v>
          </cell>
          <cell r="J351">
            <v>43793</v>
          </cell>
          <cell r="K351">
            <v>43760</v>
          </cell>
          <cell r="L351">
            <v>43787</v>
          </cell>
          <cell r="M351">
            <v>43761</v>
          </cell>
          <cell r="N351">
            <v>43798</v>
          </cell>
          <cell r="P351" t="str">
            <v>Pending HOC</v>
          </cell>
        </row>
        <row r="352">
          <cell r="C352" t="str">
            <v>ZNN763</v>
          </cell>
          <cell r="D352" t="str">
            <v>New Sites</v>
          </cell>
          <cell r="E352" t="str">
            <v>Q4-2019</v>
          </cell>
          <cell r="F352" t="str">
            <v>Mobile Aspiration</v>
          </cell>
          <cell r="G352" t="str">
            <v>HUA</v>
          </cell>
          <cell r="H352" t="str">
            <v>LTE2300NEW</v>
          </cell>
          <cell r="I352" t="str">
            <v>INS</v>
          </cell>
          <cell r="J352">
            <v>43793</v>
          </cell>
          <cell r="K352">
            <v>43760</v>
          </cell>
          <cell r="L352">
            <v>43787</v>
          </cell>
          <cell r="N352">
            <v>43814</v>
          </cell>
          <cell r="P352" t="str">
            <v>Pending HOC</v>
          </cell>
        </row>
        <row r="353">
          <cell r="C353" t="str">
            <v>ZNN721</v>
          </cell>
          <cell r="D353" t="str">
            <v>New Sites</v>
          </cell>
          <cell r="E353" t="str">
            <v>Q4-2019</v>
          </cell>
          <cell r="F353" t="str">
            <v>Mobile Aspiration</v>
          </cell>
          <cell r="G353" t="str">
            <v>HUA</v>
          </cell>
          <cell r="H353" t="str">
            <v>LTE2300NEW</v>
          </cell>
          <cell r="I353" t="str">
            <v>INS</v>
          </cell>
          <cell r="J353">
            <v>43682</v>
          </cell>
          <cell r="K353">
            <v>43684</v>
          </cell>
          <cell r="L353">
            <v>43785</v>
          </cell>
          <cell r="M353">
            <v>43684</v>
          </cell>
          <cell r="N353">
            <v>43787</v>
          </cell>
          <cell r="O353">
            <v>43708</v>
          </cell>
          <cell r="P353" t="str">
            <v>FDED Not Approved</v>
          </cell>
        </row>
        <row r="354">
          <cell r="C354" t="str">
            <v>ZNN680</v>
          </cell>
          <cell r="D354" t="str">
            <v>New Sites</v>
          </cell>
          <cell r="E354" t="str">
            <v>Q4-2019</v>
          </cell>
          <cell r="F354" t="str">
            <v>Mobile Aspiration</v>
          </cell>
          <cell r="G354" t="str">
            <v>HUA</v>
          </cell>
          <cell r="H354" t="str">
            <v>LTE2300NEW</v>
          </cell>
          <cell r="I354" t="str">
            <v>INS</v>
          </cell>
          <cell r="J354">
            <v>43815</v>
          </cell>
          <cell r="L354">
            <v>43787</v>
          </cell>
          <cell r="N354">
            <v>43805</v>
          </cell>
          <cell r="P354" t="str">
            <v>Pending HOC</v>
          </cell>
        </row>
        <row r="355">
          <cell r="C355" t="str">
            <v>ZNN670</v>
          </cell>
          <cell r="D355" t="str">
            <v>New Sites</v>
          </cell>
          <cell r="E355" t="str">
            <v>Q4-2019</v>
          </cell>
          <cell r="F355" t="str">
            <v>Mobile Aspiration</v>
          </cell>
          <cell r="G355" t="str">
            <v>HUA</v>
          </cell>
          <cell r="H355" t="str">
            <v>LTE2300NEW</v>
          </cell>
          <cell r="I355" t="str">
            <v>INS</v>
          </cell>
          <cell r="J355">
            <v>43815</v>
          </cell>
          <cell r="L355">
            <v>43787</v>
          </cell>
          <cell r="N355">
            <v>43798</v>
          </cell>
          <cell r="P355" t="str">
            <v>Pending HOC</v>
          </cell>
        </row>
        <row r="356">
          <cell r="C356" t="str">
            <v>ZNN668</v>
          </cell>
          <cell r="D356" t="str">
            <v>New Sites</v>
          </cell>
          <cell r="E356" t="str">
            <v>Q4-2019</v>
          </cell>
          <cell r="F356" t="str">
            <v>Mobile Aspiration</v>
          </cell>
          <cell r="G356" t="str">
            <v>HUA</v>
          </cell>
          <cell r="H356" t="str">
            <v>LTE2300NEW</v>
          </cell>
          <cell r="I356" t="str">
            <v>INS</v>
          </cell>
          <cell r="J356">
            <v>43769</v>
          </cell>
          <cell r="K356">
            <v>43705</v>
          </cell>
          <cell r="L356">
            <v>43735</v>
          </cell>
          <cell r="M356">
            <v>43717</v>
          </cell>
          <cell r="N356">
            <v>43780</v>
          </cell>
          <cell r="O356">
            <v>43740</v>
          </cell>
          <cell r="P356" t="str">
            <v>FDED Not Approved</v>
          </cell>
        </row>
        <row r="357">
          <cell r="C357" t="str">
            <v>ZNN665</v>
          </cell>
          <cell r="D357" t="str">
            <v>New Sites</v>
          </cell>
          <cell r="E357" t="str">
            <v>Q4-2019</v>
          </cell>
          <cell r="F357" t="str">
            <v>Mobile Aspiration</v>
          </cell>
          <cell r="G357" t="str">
            <v>HUA</v>
          </cell>
          <cell r="H357" t="str">
            <v>LTE2300NEW</v>
          </cell>
          <cell r="I357" t="str">
            <v>INS</v>
          </cell>
          <cell r="J357">
            <v>43769</v>
          </cell>
          <cell r="K357">
            <v>43741</v>
          </cell>
          <cell r="L357">
            <v>43771</v>
          </cell>
          <cell r="M357">
            <v>43733</v>
          </cell>
          <cell r="N357">
            <v>43801</v>
          </cell>
          <cell r="P357" t="str">
            <v>Pending HOC</v>
          </cell>
        </row>
        <row r="358">
          <cell r="C358" t="str">
            <v>ZNM043</v>
          </cell>
          <cell r="D358" t="str">
            <v>New Sites</v>
          </cell>
          <cell r="E358" t="str">
            <v>Q4-2019</v>
          </cell>
          <cell r="F358" t="str">
            <v>Mobile Aspiration</v>
          </cell>
          <cell r="G358" t="str">
            <v>HUA</v>
          </cell>
          <cell r="H358" t="str">
            <v>LTE2300NEW</v>
          </cell>
          <cell r="I358" t="str">
            <v>INS</v>
          </cell>
          <cell r="J358">
            <v>43815</v>
          </cell>
          <cell r="L358">
            <v>43836</v>
          </cell>
          <cell r="N358">
            <v>43866</v>
          </cell>
          <cell r="P358" t="str">
            <v>Pending HOC</v>
          </cell>
        </row>
        <row r="359">
          <cell r="C359" t="str">
            <v>ZJZ530</v>
          </cell>
          <cell r="D359" t="str">
            <v>New Sites</v>
          </cell>
          <cell r="E359" t="str">
            <v>Q1-2020</v>
          </cell>
          <cell r="F359" t="str">
            <v>Mobile Aspiration</v>
          </cell>
          <cell r="G359" t="str">
            <v>HUA</v>
          </cell>
          <cell r="H359" t="str">
            <v>LTE2300NEW</v>
          </cell>
          <cell r="I359" t="str">
            <v>INS</v>
          </cell>
          <cell r="J359">
            <v>43793</v>
          </cell>
          <cell r="L359">
            <v>43831</v>
          </cell>
          <cell r="N359">
            <v>43851</v>
          </cell>
          <cell r="P359" t="str">
            <v>Pending HOC</v>
          </cell>
        </row>
        <row r="360">
          <cell r="C360" t="str">
            <v>ZJZ076</v>
          </cell>
          <cell r="D360" t="str">
            <v>New Sites</v>
          </cell>
          <cell r="E360" t="str">
            <v>Q4-2019</v>
          </cell>
          <cell r="F360" t="str">
            <v>Mobile Aspiration</v>
          </cell>
          <cell r="G360" t="str">
            <v>HUA</v>
          </cell>
          <cell r="H360" t="str">
            <v>LTE2300NEW</v>
          </cell>
          <cell r="I360" t="str">
            <v>INS</v>
          </cell>
          <cell r="J360">
            <v>43815</v>
          </cell>
          <cell r="L360">
            <v>43798</v>
          </cell>
          <cell r="N360">
            <v>43828</v>
          </cell>
          <cell r="P360" t="str">
            <v>Pending HOC</v>
          </cell>
        </row>
        <row r="361">
          <cell r="C361" t="str">
            <v>ZBS341</v>
          </cell>
          <cell r="D361" t="str">
            <v>New Sites</v>
          </cell>
          <cell r="E361" t="str">
            <v>Q3-2019</v>
          </cell>
          <cell r="F361" t="str">
            <v>Mobile Aspiration</v>
          </cell>
          <cell r="G361" t="str">
            <v>HUA</v>
          </cell>
          <cell r="H361" t="str">
            <v>LTE2300NEW</v>
          </cell>
          <cell r="I361" t="str">
            <v>INS</v>
          </cell>
          <cell r="J361">
            <v>43801</v>
          </cell>
          <cell r="K361">
            <v>43761</v>
          </cell>
          <cell r="L361">
            <v>43803</v>
          </cell>
          <cell r="N361">
            <v>43833</v>
          </cell>
          <cell r="P361" t="str">
            <v>Pending HOC</v>
          </cell>
        </row>
        <row r="362">
          <cell r="C362" t="str">
            <v>ZBS340</v>
          </cell>
          <cell r="D362" t="str">
            <v>New Sites</v>
          </cell>
          <cell r="E362" t="str">
            <v>Q1-2020</v>
          </cell>
          <cell r="F362" t="str">
            <v>Mobile Aspiration</v>
          </cell>
          <cell r="G362" t="str">
            <v>HUA</v>
          </cell>
          <cell r="H362" t="str">
            <v>LTE2300NEW</v>
          </cell>
          <cell r="I362" t="str">
            <v>INS</v>
          </cell>
          <cell r="J362">
            <v>43860</v>
          </cell>
          <cell r="K362">
            <v>43733</v>
          </cell>
          <cell r="L362">
            <v>43939</v>
          </cell>
          <cell r="M362">
            <v>43738</v>
          </cell>
          <cell r="N362">
            <v>43959</v>
          </cell>
          <cell r="O362">
            <v>43758</v>
          </cell>
          <cell r="P362" t="str">
            <v>Pending HOC</v>
          </cell>
        </row>
        <row r="363">
          <cell r="C363" t="str">
            <v>ZJZ531</v>
          </cell>
          <cell r="D363" t="str">
            <v>New Sites</v>
          </cell>
          <cell r="E363" t="str">
            <v>Q1-2020</v>
          </cell>
          <cell r="F363" t="str">
            <v>Mobile Aspiration</v>
          </cell>
          <cell r="G363" t="str">
            <v>HUA</v>
          </cell>
          <cell r="H363" t="str">
            <v>LTE2300NEW</v>
          </cell>
          <cell r="I363" t="str">
            <v>INS</v>
          </cell>
          <cell r="J363">
            <v>43829</v>
          </cell>
          <cell r="L363">
            <v>43831</v>
          </cell>
          <cell r="N363">
            <v>43851</v>
          </cell>
          <cell r="P363" t="str">
            <v>Pending HOC</v>
          </cell>
        </row>
        <row r="364">
          <cell r="C364" t="str">
            <v>ZJZ221</v>
          </cell>
          <cell r="D364" t="str">
            <v>New Sites</v>
          </cell>
          <cell r="E364" t="str">
            <v>Q1-2020</v>
          </cell>
          <cell r="F364" t="str">
            <v>Mobile Aspiration</v>
          </cell>
          <cell r="G364" t="str">
            <v>HUA</v>
          </cell>
          <cell r="H364" t="str">
            <v>LTE2300NEW</v>
          </cell>
          <cell r="I364" t="str">
            <v>INS</v>
          </cell>
          <cell r="J364">
            <v>43793</v>
          </cell>
          <cell r="L364">
            <v>43831</v>
          </cell>
          <cell r="N364">
            <v>43851</v>
          </cell>
          <cell r="P364" t="str">
            <v>Pending HOC</v>
          </cell>
        </row>
        <row r="365">
          <cell r="C365" t="str">
            <v>ZJZ364</v>
          </cell>
          <cell r="D365" t="str">
            <v>New Sites</v>
          </cell>
          <cell r="E365" t="str">
            <v>Q3-2019</v>
          </cell>
          <cell r="F365" t="str">
            <v>Mobile Aspiration</v>
          </cell>
          <cell r="G365" t="str">
            <v>HUA</v>
          </cell>
          <cell r="H365" t="str">
            <v>LTE2300NEW</v>
          </cell>
          <cell r="I365" t="str">
            <v>INS</v>
          </cell>
          <cell r="J365">
            <v>43815</v>
          </cell>
          <cell r="L365">
            <v>43836</v>
          </cell>
          <cell r="N365">
            <v>43866</v>
          </cell>
          <cell r="P365" t="str">
            <v>Pending HOC</v>
          </cell>
        </row>
        <row r="366">
          <cell r="C366" t="str">
            <v>ZJZ356</v>
          </cell>
          <cell r="D366" t="str">
            <v>New Sites</v>
          </cell>
          <cell r="E366" t="str">
            <v>Q1-2020</v>
          </cell>
          <cell r="F366" t="str">
            <v>Mobile Aspiration</v>
          </cell>
          <cell r="G366" t="str">
            <v>HUA</v>
          </cell>
          <cell r="H366" t="str">
            <v>LTE2300NEW</v>
          </cell>
          <cell r="I366" t="str">
            <v>INS</v>
          </cell>
          <cell r="J366">
            <v>43793</v>
          </cell>
          <cell r="L366">
            <v>43831</v>
          </cell>
          <cell r="N366">
            <v>43851</v>
          </cell>
          <cell r="P366" t="str">
            <v>Pending HOC</v>
          </cell>
        </row>
        <row r="367">
          <cell r="C367" t="str">
            <v>ZJZ075</v>
          </cell>
          <cell r="D367" t="str">
            <v>New Sites</v>
          </cell>
          <cell r="E367" t="str">
            <v>Q4-2019</v>
          </cell>
          <cell r="F367" t="str">
            <v>Mobile Aspiration</v>
          </cell>
          <cell r="G367" t="str">
            <v>HUA</v>
          </cell>
          <cell r="H367" t="str">
            <v>LTE2300NEW</v>
          </cell>
          <cell r="I367" t="str">
            <v>INS</v>
          </cell>
          <cell r="J367">
            <v>43815</v>
          </cell>
          <cell r="L367">
            <v>43836</v>
          </cell>
          <cell r="N367">
            <v>43866</v>
          </cell>
          <cell r="P367" t="str">
            <v>Pending HOC</v>
          </cell>
        </row>
        <row r="368">
          <cell r="C368" t="str">
            <v>ZJZ170</v>
          </cell>
          <cell r="D368" t="str">
            <v>New Sites</v>
          </cell>
          <cell r="E368" t="str">
            <v>Q1-2020</v>
          </cell>
          <cell r="F368" t="str">
            <v>Mobile Aspiration</v>
          </cell>
          <cell r="G368" t="str">
            <v>HUA</v>
          </cell>
          <cell r="H368" t="str">
            <v>LTE2300NEW</v>
          </cell>
          <cell r="I368" t="str">
            <v>INS</v>
          </cell>
          <cell r="J368">
            <v>43793</v>
          </cell>
          <cell r="L368">
            <v>43831</v>
          </cell>
          <cell r="N368">
            <v>43851</v>
          </cell>
          <cell r="P368" t="str">
            <v>Pending HOC</v>
          </cell>
        </row>
        <row r="369">
          <cell r="C369" t="str">
            <v>ZJZ169</v>
          </cell>
          <cell r="D369" t="str">
            <v>New Sites</v>
          </cell>
          <cell r="E369" t="str">
            <v>Q4-2019</v>
          </cell>
          <cell r="F369" t="str">
            <v>Mobile Aspiration</v>
          </cell>
          <cell r="G369" t="str">
            <v>HUA</v>
          </cell>
          <cell r="H369" t="str">
            <v>LTE2300NEW</v>
          </cell>
          <cell r="I369" t="str">
            <v>INS</v>
          </cell>
          <cell r="J369">
            <v>43793</v>
          </cell>
          <cell r="K369">
            <v>43772</v>
          </cell>
          <cell r="L369">
            <v>43787</v>
          </cell>
          <cell r="N369">
            <v>43817</v>
          </cell>
          <cell r="P369" t="str">
            <v>Pending HOC</v>
          </cell>
        </row>
        <row r="370">
          <cell r="C370" t="str">
            <v>ZJZ167</v>
          </cell>
          <cell r="D370" t="str">
            <v>New Sites</v>
          </cell>
          <cell r="E370" t="str">
            <v>Q4-2019</v>
          </cell>
          <cell r="F370" t="str">
            <v>Mobile Aspiration</v>
          </cell>
          <cell r="G370" t="str">
            <v>HUA</v>
          </cell>
          <cell r="H370" t="str">
            <v>LTE2300NEW</v>
          </cell>
          <cell r="I370" t="str">
            <v>INS</v>
          </cell>
          <cell r="J370">
            <v>43793</v>
          </cell>
          <cell r="K370">
            <v>43772</v>
          </cell>
          <cell r="L370">
            <v>43787</v>
          </cell>
          <cell r="N370">
            <v>43817</v>
          </cell>
          <cell r="P370" t="str">
            <v>Pending HOC</v>
          </cell>
        </row>
        <row r="371">
          <cell r="C371" t="str">
            <v>ZBS186</v>
          </cell>
          <cell r="D371" t="str">
            <v>New Sites</v>
          </cell>
          <cell r="E371" t="str">
            <v>Q4-2019</v>
          </cell>
          <cell r="F371" t="str">
            <v>Mobile Aspiration</v>
          </cell>
          <cell r="G371" t="str">
            <v>HUA</v>
          </cell>
          <cell r="H371" t="str">
            <v>LTE2300NEW</v>
          </cell>
          <cell r="I371" t="str">
            <v>INS</v>
          </cell>
          <cell r="J371">
            <v>43682</v>
          </cell>
          <cell r="K371">
            <v>43684</v>
          </cell>
          <cell r="L371">
            <v>43746</v>
          </cell>
          <cell r="M371">
            <v>43690</v>
          </cell>
          <cell r="N371">
            <v>43757</v>
          </cell>
          <cell r="O371">
            <v>43702</v>
          </cell>
          <cell r="P371" t="str">
            <v>FDED Not Approved</v>
          </cell>
        </row>
        <row r="372">
          <cell r="C372" t="str">
            <v>ZBS115</v>
          </cell>
          <cell r="D372" t="str">
            <v>New Sites</v>
          </cell>
          <cell r="E372" t="str">
            <v>Q4-2019</v>
          </cell>
          <cell r="F372" t="str">
            <v>Mobile Aspiration</v>
          </cell>
          <cell r="G372" t="str">
            <v>HUA</v>
          </cell>
          <cell r="H372" t="str">
            <v>LTE2300NEW</v>
          </cell>
          <cell r="I372" t="str">
            <v>INS</v>
          </cell>
          <cell r="J372">
            <v>43769</v>
          </cell>
          <cell r="K372">
            <v>43760</v>
          </cell>
          <cell r="L372">
            <v>43780</v>
          </cell>
          <cell r="N372">
            <v>43810</v>
          </cell>
          <cell r="P372" t="str">
            <v>Pending HOC</v>
          </cell>
        </row>
        <row r="373">
          <cell r="C373" t="str">
            <v>ZBH640</v>
          </cell>
          <cell r="D373" t="str">
            <v>New Sites</v>
          </cell>
          <cell r="E373" t="str">
            <v>Q4-2019</v>
          </cell>
          <cell r="F373" t="str">
            <v>Mobile Aspiration</v>
          </cell>
          <cell r="G373" t="str">
            <v>HUA</v>
          </cell>
          <cell r="H373" t="str">
            <v>LTE2300NEW</v>
          </cell>
          <cell r="I373" t="str">
            <v>INS</v>
          </cell>
          <cell r="J373">
            <v>43676</v>
          </cell>
          <cell r="K373">
            <v>43683</v>
          </cell>
          <cell r="L373">
            <v>43676</v>
          </cell>
          <cell r="M373">
            <v>43678</v>
          </cell>
          <cell r="N373">
            <v>43700</v>
          </cell>
          <cell r="O373">
            <v>43702</v>
          </cell>
          <cell r="P373" t="str">
            <v>FDED Not Approved</v>
          </cell>
        </row>
        <row r="374">
          <cell r="C374" t="str">
            <v>ZBH639</v>
          </cell>
          <cell r="D374" t="str">
            <v>New Sites</v>
          </cell>
          <cell r="E374" t="str">
            <v>Q4-2019</v>
          </cell>
          <cell r="F374" t="str">
            <v>Mobile Aspiration</v>
          </cell>
          <cell r="G374" t="str">
            <v>HUA</v>
          </cell>
          <cell r="H374" t="str">
            <v>LTE2300NEW</v>
          </cell>
          <cell r="I374" t="str">
            <v>INS</v>
          </cell>
          <cell r="J374">
            <v>43815</v>
          </cell>
          <cell r="L374">
            <v>43836</v>
          </cell>
          <cell r="N374">
            <v>43866</v>
          </cell>
          <cell r="P374" t="str">
            <v>Pending HOC</v>
          </cell>
        </row>
        <row r="375">
          <cell r="C375" t="str">
            <v>ZBH631</v>
          </cell>
          <cell r="D375" t="str">
            <v>New Sites</v>
          </cell>
          <cell r="E375" t="str">
            <v>Q4-2019</v>
          </cell>
          <cell r="F375" t="str">
            <v>Mobile Aspiration</v>
          </cell>
          <cell r="G375" t="str">
            <v>HUA</v>
          </cell>
          <cell r="H375" t="str">
            <v>LTE2300NEW</v>
          </cell>
          <cell r="I375" t="str">
            <v>INS</v>
          </cell>
          <cell r="J375">
            <v>43815</v>
          </cell>
          <cell r="L375">
            <v>43843</v>
          </cell>
          <cell r="N375">
            <v>43873</v>
          </cell>
          <cell r="P375" t="str">
            <v>Pending HOC</v>
          </cell>
        </row>
        <row r="376">
          <cell r="C376" t="str">
            <v>ZBH590</v>
          </cell>
          <cell r="D376" t="str">
            <v>New Sites</v>
          </cell>
          <cell r="E376" t="str">
            <v>Q3-2019</v>
          </cell>
          <cell r="F376" t="str">
            <v>Mobile Aspiration</v>
          </cell>
          <cell r="G376" t="str">
            <v>HUA</v>
          </cell>
          <cell r="H376" t="str">
            <v>LTE2300NEW</v>
          </cell>
          <cell r="I376" t="str">
            <v>INS</v>
          </cell>
          <cell r="J376">
            <v>43626</v>
          </cell>
          <cell r="K376">
            <v>43664</v>
          </cell>
          <cell r="L376">
            <v>43703</v>
          </cell>
          <cell r="M376">
            <v>43673</v>
          </cell>
          <cell r="N376">
            <v>43753</v>
          </cell>
          <cell r="O376">
            <v>43747</v>
          </cell>
          <cell r="P376" t="str">
            <v>CW Issue (Underground Utilities, etc,..)</v>
          </cell>
        </row>
        <row r="377">
          <cell r="C377" t="str">
            <v>ZAB444</v>
          </cell>
          <cell r="D377" t="str">
            <v>New Sites</v>
          </cell>
          <cell r="E377" t="str">
            <v>Q3-2019</v>
          </cell>
          <cell r="F377" t="str">
            <v>Mobile Aspiration</v>
          </cell>
          <cell r="G377" t="str">
            <v>HUA</v>
          </cell>
          <cell r="H377" t="str">
            <v>LTE2300NEW</v>
          </cell>
          <cell r="I377" t="str">
            <v>INS</v>
          </cell>
          <cell r="J377">
            <v>43771</v>
          </cell>
          <cell r="K377">
            <v>43760</v>
          </cell>
          <cell r="L377">
            <v>43779</v>
          </cell>
          <cell r="M377">
            <v>43769</v>
          </cell>
          <cell r="N377">
            <v>43809</v>
          </cell>
          <cell r="P377" t="str">
            <v>Pending HOC</v>
          </cell>
        </row>
        <row r="378">
          <cell r="C378" t="str">
            <v>ZAB391</v>
          </cell>
          <cell r="D378" t="str">
            <v>New Sites</v>
          </cell>
          <cell r="E378" t="str">
            <v>Q4-2019</v>
          </cell>
          <cell r="F378" t="str">
            <v>Mobile Aspiration</v>
          </cell>
          <cell r="G378" t="str">
            <v>HUA</v>
          </cell>
          <cell r="H378" t="str">
            <v>LTE2300NEW</v>
          </cell>
          <cell r="I378" t="str">
            <v>INS</v>
          </cell>
          <cell r="J378">
            <v>43860</v>
          </cell>
          <cell r="K378">
            <v>43747</v>
          </cell>
          <cell r="L378">
            <v>43862</v>
          </cell>
          <cell r="M378">
            <v>43744</v>
          </cell>
          <cell r="N378">
            <v>43892</v>
          </cell>
          <cell r="O378">
            <v>43767</v>
          </cell>
          <cell r="P378" t="str">
            <v>Pending HOC</v>
          </cell>
        </row>
        <row r="379">
          <cell r="C379" t="str">
            <v>ZMC554</v>
          </cell>
          <cell r="D379" t="str">
            <v>New Sites</v>
          </cell>
          <cell r="E379" t="str">
            <v>Q4-2019</v>
          </cell>
          <cell r="F379" t="str">
            <v>Mobile Aspiration</v>
          </cell>
          <cell r="G379" t="str">
            <v>HUA</v>
          </cell>
          <cell r="H379" t="str">
            <v>LTE2300NEW</v>
          </cell>
          <cell r="I379" t="str">
            <v>INS</v>
          </cell>
          <cell r="J379">
            <v>43815</v>
          </cell>
          <cell r="L379">
            <v>43798</v>
          </cell>
          <cell r="N379">
            <v>43828</v>
          </cell>
          <cell r="P379" t="str">
            <v>Pending HOC</v>
          </cell>
        </row>
        <row r="380">
          <cell r="C380" t="str">
            <v>ZWJ020</v>
          </cell>
          <cell r="D380" t="str">
            <v>New Sites</v>
          </cell>
          <cell r="E380" t="str">
            <v>Q3-2019</v>
          </cell>
          <cell r="F380" t="str">
            <v>Mobile Aspiration</v>
          </cell>
          <cell r="G380" t="str">
            <v>HUA</v>
          </cell>
          <cell r="H380" t="str">
            <v>LTE2300NEW</v>
          </cell>
          <cell r="I380" t="str">
            <v>INS</v>
          </cell>
          <cell r="J380">
            <v>43672</v>
          </cell>
          <cell r="K380">
            <v>43684</v>
          </cell>
          <cell r="L380">
            <v>43677</v>
          </cell>
          <cell r="M380">
            <v>43679</v>
          </cell>
          <cell r="N380">
            <v>43705</v>
          </cell>
          <cell r="O380">
            <v>43707</v>
          </cell>
          <cell r="P380" t="str">
            <v>No Dependency</v>
          </cell>
        </row>
        <row r="381">
          <cell r="C381" t="str">
            <v>ZWJ018</v>
          </cell>
          <cell r="D381" t="str">
            <v>New Sites</v>
          </cell>
          <cell r="E381" t="str">
            <v>Q3-2019</v>
          </cell>
          <cell r="F381" t="str">
            <v>Mobile Aspiration</v>
          </cell>
          <cell r="G381" t="str">
            <v>HUA</v>
          </cell>
          <cell r="H381" t="str">
            <v>LTE2300NEW</v>
          </cell>
          <cell r="I381" t="str">
            <v>INS</v>
          </cell>
          <cell r="J381">
            <v>43676</v>
          </cell>
          <cell r="K381">
            <v>43678</v>
          </cell>
          <cell r="L381">
            <v>43677</v>
          </cell>
          <cell r="M381">
            <v>43679</v>
          </cell>
          <cell r="N381">
            <v>43703</v>
          </cell>
          <cell r="O381">
            <v>43705</v>
          </cell>
          <cell r="P381" t="str">
            <v>FDED Not Approved</v>
          </cell>
        </row>
        <row r="382">
          <cell r="C382" t="str">
            <v>ZTR053</v>
          </cell>
          <cell r="D382" t="str">
            <v>New Sites</v>
          </cell>
          <cell r="E382" t="str">
            <v>Q4-2019</v>
          </cell>
          <cell r="F382" t="str">
            <v>Mobile Aspiration</v>
          </cell>
          <cell r="G382" t="str">
            <v>HUA</v>
          </cell>
          <cell r="H382" t="str">
            <v>LTE2300NEW</v>
          </cell>
          <cell r="I382" t="str">
            <v>INS</v>
          </cell>
          <cell r="J382">
            <v>43815</v>
          </cell>
          <cell r="L382">
            <v>43817</v>
          </cell>
          <cell r="N382">
            <v>43826</v>
          </cell>
          <cell r="P382" t="str">
            <v>Pending HOC</v>
          </cell>
        </row>
        <row r="383">
          <cell r="C383" t="str">
            <v>ZTR040</v>
          </cell>
          <cell r="D383" t="str">
            <v>New Sites</v>
          </cell>
          <cell r="E383" t="str">
            <v>Q4-2019</v>
          </cell>
          <cell r="F383" t="str">
            <v>Mobile Aspiration</v>
          </cell>
          <cell r="G383" t="str">
            <v>HUA</v>
          </cell>
          <cell r="H383" t="str">
            <v>LTE2300NEW</v>
          </cell>
          <cell r="I383" t="str">
            <v>INS</v>
          </cell>
          <cell r="J383">
            <v>43815</v>
          </cell>
          <cell r="L383">
            <v>43810</v>
          </cell>
          <cell r="N383">
            <v>43840</v>
          </cell>
          <cell r="P383" t="str">
            <v>Pending HOC</v>
          </cell>
        </row>
        <row r="384">
          <cell r="C384" t="str">
            <v>ZTR048</v>
          </cell>
          <cell r="D384" t="str">
            <v>New Sites</v>
          </cell>
          <cell r="E384" t="str">
            <v>Q4-2019</v>
          </cell>
          <cell r="F384" t="str">
            <v>Mobile Aspiration</v>
          </cell>
          <cell r="G384" t="str">
            <v>HUA</v>
          </cell>
          <cell r="H384" t="str">
            <v>LTE2300NEW</v>
          </cell>
          <cell r="I384" t="str">
            <v>INS</v>
          </cell>
          <cell r="J384">
            <v>43815</v>
          </cell>
          <cell r="L384">
            <v>43817</v>
          </cell>
          <cell r="N384">
            <v>43826</v>
          </cell>
          <cell r="P384" t="str">
            <v>Pending HOC</v>
          </cell>
        </row>
        <row r="385">
          <cell r="C385" t="str">
            <v>ZTR037</v>
          </cell>
          <cell r="D385" t="str">
            <v>New Sites</v>
          </cell>
          <cell r="E385" t="str">
            <v>Q4-2019</v>
          </cell>
          <cell r="F385" t="str">
            <v>Mobile Aspiration</v>
          </cell>
          <cell r="G385" t="str">
            <v>HUA</v>
          </cell>
          <cell r="H385" t="str">
            <v>LTE2300NEW</v>
          </cell>
          <cell r="I385" t="str">
            <v>INS</v>
          </cell>
          <cell r="J385">
            <v>43815</v>
          </cell>
          <cell r="L385">
            <v>43810</v>
          </cell>
          <cell r="N385">
            <v>43840</v>
          </cell>
          <cell r="P385" t="str">
            <v>Pending HOC</v>
          </cell>
        </row>
        <row r="386">
          <cell r="C386" t="str">
            <v>ZTD003</v>
          </cell>
          <cell r="D386" t="str">
            <v>New Sites</v>
          </cell>
          <cell r="E386" t="str">
            <v>Q3-2019</v>
          </cell>
          <cell r="F386" t="str">
            <v>Mobile Aspiration</v>
          </cell>
          <cell r="G386" t="str">
            <v>HUA</v>
          </cell>
          <cell r="H386" t="str">
            <v>LTE2300NEW</v>
          </cell>
          <cell r="I386" t="str">
            <v>INS</v>
          </cell>
          <cell r="J386">
            <v>43769</v>
          </cell>
          <cell r="K386">
            <v>43761</v>
          </cell>
          <cell r="L386">
            <v>43780</v>
          </cell>
          <cell r="N386">
            <v>43810</v>
          </cell>
          <cell r="P386" t="str">
            <v>Pending HOC</v>
          </cell>
        </row>
        <row r="387">
          <cell r="C387" t="str">
            <v>ZUZ044</v>
          </cell>
          <cell r="D387" t="str">
            <v>New Sites</v>
          </cell>
          <cell r="E387" t="str">
            <v>Q3-2019</v>
          </cell>
          <cell r="F387" t="str">
            <v>Mobile Aspiration</v>
          </cell>
          <cell r="G387" t="str">
            <v>HUA</v>
          </cell>
          <cell r="H387" t="str">
            <v>LTE2300NEW</v>
          </cell>
          <cell r="I387" t="str">
            <v>INS</v>
          </cell>
          <cell r="J387">
            <v>43676</v>
          </cell>
          <cell r="K387">
            <v>43678</v>
          </cell>
          <cell r="L387">
            <v>43696</v>
          </cell>
          <cell r="M387">
            <v>43698</v>
          </cell>
          <cell r="N387">
            <v>43738</v>
          </cell>
          <cell r="O387">
            <v>43725</v>
          </cell>
          <cell r="P387" t="str">
            <v>FDED Not Approved</v>
          </cell>
        </row>
        <row r="388">
          <cell r="C388" t="str">
            <v>ZUZ039</v>
          </cell>
          <cell r="D388" t="str">
            <v>New Sites</v>
          </cell>
          <cell r="E388" t="str">
            <v>Q3-2019</v>
          </cell>
          <cell r="F388" t="str">
            <v>Mobile Aspiration</v>
          </cell>
          <cell r="G388" t="str">
            <v>HUA</v>
          </cell>
          <cell r="H388" t="str">
            <v>LTE2300NEW</v>
          </cell>
          <cell r="I388" t="str">
            <v>INS</v>
          </cell>
          <cell r="J388">
            <v>43815</v>
          </cell>
          <cell r="L388">
            <v>43810</v>
          </cell>
          <cell r="N388">
            <v>43840</v>
          </cell>
          <cell r="P388" t="str">
            <v>Pending HOC</v>
          </cell>
        </row>
        <row r="389">
          <cell r="C389" t="str">
            <v>ZUL030</v>
          </cell>
          <cell r="D389" t="str">
            <v>New Sites</v>
          </cell>
          <cell r="E389" t="str">
            <v>Q4-2019</v>
          </cell>
          <cell r="F389" t="str">
            <v>Mobile Aspiration</v>
          </cell>
          <cell r="G389" t="str">
            <v>HUA</v>
          </cell>
          <cell r="H389" t="str">
            <v>LTE2300NEW</v>
          </cell>
          <cell r="I389" t="str">
            <v>INS</v>
          </cell>
          <cell r="J389">
            <v>43815</v>
          </cell>
          <cell r="L389">
            <v>43817</v>
          </cell>
          <cell r="N389">
            <v>43819</v>
          </cell>
          <cell r="P389" t="str">
            <v>Pending HOC</v>
          </cell>
        </row>
        <row r="390">
          <cell r="C390" t="str">
            <v>ZTR043</v>
          </cell>
          <cell r="D390" t="str">
            <v>New Sites</v>
          </cell>
          <cell r="E390" t="str">
            <v>Q4-2019</v>
          </cell>
          <cell r="F390" t="str">
            <v>Mobile Aspiration</v>
          </cell>
          <cell r="G390" t="str">
            <v>HUA</v>
          </cell>
          <cell r="H390" t="str">
            <v>LTE2300NEW</v>
          </cell>
          <cell r="I390" t="str">
            <v>INS</v>
          </cell>
          <cell r="J390">
            <v>43815</v>
          </cell>
          <cell r="L390">
            <v>43810</v>
          </cell>
          <cell r="N390">
            <v>43840</v>
          </cell>
          <cell r="P390" t="str">
            <v>Pending HOC</v>
          </cell>
        </row>
        <row r="391">
          <cell r="C391" t="str">
            <v>ZTR047</v>
          </cell>
          <cell r="D391" t="str">
            <v>New Sites</v>
          </cell>
          <cell r="E391" t="str">
            <v>Q4-2019</v>
          </cell>
          <cell r="F391" t="str">
            <v>Mobile Aspiration</v>
          </cell>
          <cell r="G391" t="str">
            <v>HUA</v>
          </cell>
          <cell r="H391" t="str">
            <v>LTE2300NEW</v>
          </cell>
          <cell r="I391" t="str">
            <v>INS</v>
          </cell>
          <cell r="J391">
            <v>43815</v>
          </cell>
          <cell r="L391">
            <v>43817</v>
          </cell>
          <cell r="N391">
            <v>43826</v>
          </cell>
          <cell r="P391" t="str">
            <v>Pending HOC</v>
          </cell>
        </row>
        <row r="392">
          <cell r="C392" t="str">
            <v>ZTR045</v>
          </cell>
          <cell r="D392" t="str">
            <v>New Sites</v>
          </cell>
          <cell r="E392" t="str">
            <v>Q4-2019</v>
          </cell>
          <cell r="F392" t="str">
            <v>Mobile Aspiration</v>
          </cell>
          <cell r="G392" t="str">
            <v>HUA</v>
          </cell>
          <cell r="H392" t="str">
            <v>LTE2300NEW</v>
          </cell>
          <cell r="I392" t="str">
            <v>INS</v>
          </cell>
          <cell r="J392">
            <v>43815</v>
          </cell>
          <cell r="L392">
            <v>43810</v>
          </cell>
          <cell r="N392">
            <v>43840</v>
          </cell>
          <cell r="P392" t="str">
            <v>Pending HOC</v>
          </cell>
        </row>
        <row r="393">
          <cell r="C393" t="str">
            <v>ZTR026</v>
          </cell>
          <cell r="D393" t="str">
            <v>New Sites</v>
          </cell>
          <cell r="E393" t="str">
            <v>Q4-2019</v>
          </cell>
          <cell r="F393" t="str">
            <v>Mobile Aspiration</v>
          </cell>
          <cell r="G393" t="str">
            <v>HUA</v>
          </cell>
          <cell r="H393" t="str">
            <v>LTE2300NEW</v>
          </cell>
          <cell r="I393" t="str">
            <v>INS</v>
          </cell>
          <cell r="J393">
            <v>43815</v>
          </cell>
          <cell r="L393">
            <v>43817</v>
          </cell>
          <cell r="N393">
            <v>43819</v>
          </cell>
          <cell r="P393" t="str">
            <v>Pending HOC</v>
          </cell>
        </row>
        <row r="394">
          <cell r="C394" t="str">
            <v>ZTR055</v>
          </cell>
          <cell r="D394" t="str">
            <v>New Sites</v>
          </cell>
          <cell r="E394" t="str">
            <v>Q4-2019</v>
          </cell>
          <cell r="F394" t="str">
            <v>Mobile Aspiration</v>
          </cell>
          <cell r="G394" t="str">
            <v>HUA</v>
          </cell>
          <cell r="H394" t="str">
            <v>LTE2300NEW</v>
          </cell>
          <cell r="I394" t="str">
            <v>INS</v>
          </cell>
          <cell r="J394">
            <v>43815</v>
          </cell>
          <cell r="L394">
            <v>43817</v>
          </cell>
          <cell r="N394">
            <v>43826</v>
          </cell>
          <cell r="P394" t="str">
            <v>Pending HOC</v>
          </cell>
        </row>
        <row r="395">
          <cell r="C395" t="str">
            <v>ZTR015</v>
          </cell>
          <cell r="D395" t="str">
            <v>New Sites</v>
          </cell>
          <cell r="E395" t="str">
            <v>Q4-2019</v>
          </cell>
          <cell r="F395" t="str">
            <v>Mobile Aspiration</v>
          </cell>
          <cell r="G395" t="str">
            <v>HUA</v>
          </cell>
          <cell r="H395" t="str">
            <v>LTE2300NEW</v>
          </cell>
          <cell r="I395" t="str">
            <v>INS</v>
          </cell>
          <cell r="J395">
            <v>43815</v>
          </cell>
          <cell r="L395">
            <v>43836</v>
          </cell>
          <cell r="N395">
            <v>43866</v>
          </cell>
          <cell r="P395" t="str">
            <v>Pending HOC</v>
          </cell>
        </row>
        <row r="396">
          <cell r="C396" t="str">
            <v>ZTB872</v>
          </cell>
          <cell r="D396" t="str">
            <v>New Sites</v>
          </cell>
          <cell r="E396" t="str">
            <v>Q4-2019</v>
          </cell>
          <cell r="F396" t="str">
            <v>Mobile Aspiration</v>
          </cell>
          <cell r="G396" t="str">
            <v>HUA</v>
          </cell>
          <cell r="H396" t="str">
            <v>LTE2300NEW</v>
          </cell>
          <cell r="I396" t="str">
            <v>INS</v>
          </cell>
          <cell r="J396">
            <v>43815</v>
          </cell>
          <cell r="L396">
            <v>43810</v>
          </cell>
          <cell r="N396">
            <v>43840</v>
          </cell>
          <cell r="P396" t="str">
            <v>Pending HOC</v>
          </cell>
        </row>
        <row r="397">
          <cell r="C397" t="str">
            <v>ZTB135</v>
          </cell>
          <cell r="D397" t="str">
            <v>New Sites</v>
          </cell>
          <cell r="E397" t="str">
            <v>Q3-2019</v>
          </cell>
          <cell r="F397" t="str">
            <v>Mobile Aspiration</v>
          </cell>
          <cell r="G397" t="str">
            <v>HUA</v>
          </cell>
          <cell r="H397" t="str">
            <v>LTE2300NEW</v>
          </cell>
          <cell r="I397" t="str">
            <v>INS</v>
          </cell>
          <cell r="J397">
            <v>43662</v>
          </cell>
          <cell r="K397">
            <v>43664</v>
          </cell>
          <cell r="L397">
            <v>43713</v>
          </cell>
          <cell r="M397">
            <v>43665</v>
          </cell>
          <cell r="N397">
            <v>43714</v>
          </cell>
          <cell r="O397">
            <v>43680</v>
          </cell>
          <cell r="P397" t="str">
            <v>FDED Not Approved</v>
          </cell>
        </row>
        <row r="398">
          <cell r="C398" t="str">
            <v>ZTB132</v>
          </cell>
          <cell r="D398" t="str">
            <v>New Sites</v>
          </cell>
          <cell r="E398" t="str">
            <v>Q4-2019</v>
          </cell>
          <cell r="F398" t="str">
            <v>Mobile Aspiration</v>
          </cell>
          <cell r="G398" t="str">
            <v>HUA</v>
          </cell>
          <cell r="H398" t="str">
            <v>LTE2300NEW</v>
          </cell>
          <cell r="I398" t="str">
            <v>INS</v>
          </cell>
          <cell r="J398">
            <v>43815</v>
          </cell>
          <cell r="L398">
            <v>43787</v>
          </cell>
          <cell r="N398">
            <v>43822</v>
          </cell>
          <cell r="P398" t="str">
            <v>Pending HOC</v>
          </cell>
        </row>
        <row r="399">
          <cell r="C399" t="str">
            <v>ZTB128</v>
          </cell>
          <cell r="D399" t="str">
            <v>New Sites</v>
          </cell>
          <cell r="E399" t="str">
            <v>Q3-2019</v>
          </cell>
          <cell r="F399" t="str">
            <v>Mobile Aspiration</v>
          </cell>
          <cell r="G399" t="str">
            <v>HUA</v>
          </cell>
          <cell r="H399" t="str">
            <v>LTE2300NEW</v>
          </cell>
          <cell r="I399" t="str">
            <v>INS</v>
          </cell>
          <cell r="J399">
            <v>43652</v>
          </cell>
          <cell r="K399">
            <v>43654</v>
          </cell>
          <cell r="L399">
            <v>43713</v>
          </cell>
          <cell r="M399">
            <v>43699</v>
          </cell>
          <cell r="N399">
            <v>43738</v>
          </cell>
          <cell r="O399">
            <v>43726</v>
          </cell>
          <cell r="P399" t="str">
            <v>Pending RFI</v>
          </cell>
        </row>
        <row r="400">
          <cell r="C400" t="str">
            <v>ZTB111</v>
          </cell>
          <cell r="D400" t="str">
            <v>New Sites</v>
          </cell>
          <cell r="E400" t="str">
            <v>Q4-2019</v>
          </cell>
          <cell r="F400" t="str">
            <v>Mobile Aspiration</v>
          </cell>
          <cell r="G400" t="str">
            <v>HUA</v>
          </cell>
          <cell r="H400" t="str">
            <v>LTE2300NEW</v>
          </cell>
          <cell r="I400" t="str">
            <v>INS</v>
          </cell>
          <cell r="J400">
            <v>43804</v>
          </cell>
          <cell r="K400">
            <v>43772</v>
          </cell>
          <cell r="L400">
            <v>43798</v>
          </cell>
          <cell r="N400">
            <v>43828</v>
          </cell>
          <cell r="P400" t="str">
            <v>Pending HOC</v>
          </cell>
        </row>
        <row r="401">
          <cell r="C401" t="str">
            <v>ZTB036</v>
          </cell>
          <cell r="D401" t="str">
            <v>New Sites</v>
          </cell>
          <cell r="E401" t="str">
            <v>Q4-2019</v>
          </cell>
          <cell r="F401" t="str">
            <v>Mobile Aspiration</v>
          </cell>
          <cell r="G401" t="str">
            <v>HUA</v>
          </cell>
          <cell r="H401" t="str">
            <v>LTE2300NEW</v>
          </cell>
          <cell r="I401" t="str">
            <v>INS</v>
          </cell>
          <cell r="J401">
            <v>43803</v>
          </cell>
          <cell r="K401">
            <v>43772</v>
          </cell>
          <cell r="L401">
            <v>43805</v>
          </cell>
          <cell r="N401">
            <v>43835</v>
          </cell>
          <cell r="P401" t="str">
            <v>Pending HOC</v>
          </cell>
        </row>
        <row r="402">
          <cell r="C402" t="str">
            <v>ZSS002</v>
          </cell>
          <cell r="D402" t="str">
            <v>New Sites</v>
          </cell>
          <cell r="E402" t="str">
            <v>Q4-2019</v>
          </cell>
          <cell r="F402" t="str">
            <v>Mobile Aspiration</v>
          </cell>
          <cell r="G402" t="str">
            <v>HUA</v>
          </cell>
          <cell r="H402" t="str">
            <v>LTE2300NEW</v>
          </cell>
          <cell r="I402" t="str">
            <v>INS</v>
          </cell>
          <cell r="J402">
            <v>43799</v>
          </cell>
          <cell r="K402">
            <v>43702</v>
          </cell>
          <cell r="L402">
            <v>43706</v>
          </cell>
          <cell r="M402">
            <v>43709</v>
          </cell>
          <cell r="N402">
            <v>43751</v>
          </cell>
          <cell r="O402">
            <v>43735</v>
          </cell>
          <cell r="P402" t="str">
            <v>Pending HOC</v>
          </cell>
        </row>
        <row r="403">
          <cell r="C403" t="str">
            <v>ZSK100</v>
          </cell>
          <cell r="D403" t="str">
            <v>New Sites</v>
          </cell>
          <cell r="E403" t="str">
            <v>Q4-2019</v>
          </cell>
          <cell r="F403" t="str">
            <v>Mobile Aspiration</v>
          </cell>
          <cell r="G403" t="str">
            <v>HUA</v>
          </cell>
          <cell r="H403" t="str">
            <v>LTE2300NEW</v>
          </cell>
          <cell r="I403" t="str">
            <v>INS</v>
          </cell>
          <cell r="J403">
            <v>43760</v>
          </cell>
          <cell r="K403">
            <v>43754</v>
          </cell>
          <cell r="L403">
            <v>43768</v>
          </cell>
          <cell r="M403">
            <v>43750</v>
          </cell>
          <cell r="N403">
            <v>43798</v>
          </cell>
          <cell r="O403">
            <v>43759</v>
          </cell>
          <cell r="P403" t="str">
            <v>Pending HOC</v>
          </cell>
        </row>
        <row r="404">
          <cell r="C404" t="str">
            <v>ZRS005</v>
          </cell>
          <cell r="D404" t="str">
            <v>New Sites</v>
          </cell>
          <cell r="E404" t="str">
            <v>Q3-2019</v>
          </cell>
          <cell r="F404" t="str">
            <v>Mobile Aspiration</v>
          </cell>
          <cell r="G404" t="str">
            <v>HUA</v>
          </cell>
          <cell r="H404" t="str">
            <v>LTE2300NEW</v>
          </cell>
          <cell r="I404" t="str">
            <v>INS</v>
          </cell>
          <cell r="J404">
            <v>43662</v>
          </cell>
          <cell r="K404">
            <v>43664</v>
          </cell>
          <cell r="L404">
            <v>43683</v>
          </cell>
          <cell r="M404">
            <v>43685</v>
          </cell>
          <cell r="N404">
            <v>43738</v>
          </cell>
          <cell r="O404">
            <v>43717</v>
          </cell>
          <cell r="P404" t="str">
            <v>FDED Not Approved</v>
          </cell>
        </row>
        <row r="405">
          <cell r="C405" t="str">
            <v>ZQW937</v>
          </cell>
          <cell r="D405" t="str">
            <v>New Sites</v>
          </cell>
          <cell r="E405" t="str">
            <v>Q3-2019</v>
          </cell>
          <cell r="F405" t="str">
            <v>Mobile Aspiration</v>
          </cell>
          <cell r="G405" t="str">
            <v>HUA</v>
          </cell>
          <cell r="H405" t="str">
            <v>LTE2300NEW</v>
          </cell>
          <cell r="I405" t="str">
            <v>INS</v>
          </cell>
          <cell r="J405">
            <v>43834</v>
          </cell>
          <cell r="K405">
            <v>43727</v>
          </cell>
          <cell r="L405">
            <v>43836</v>
          </cell>
          <cell r="M405">
            <v>43725</v>
          </cell>
          <cell r="N405">
            <v>43866</v>
          </cell>
          <cell r="O405">
            <v>43744</v>
          </cell>
          <cell r="P405" t="str">
            <v>FDED Not Approved</v>
          </cell>
        </row>
        <row r="406">
          <cell r="C406" t="str">
            <v>ZQU032</v>
          </cell>
          <cell r="D406" t="str">
            <v>New Sites</v>
          </cell>
          <cell r="E406" t="str">
            <v>Q1-2020</v>
          </cell>
          <cell r="F406" t="str">
            <v>Mobile Aspiration</v>
          </cell>
          <cell r="G406" t="str">
            <v>HUA</v>
          </cell>
          <cell r="H406" t="str">
            <v>LTE2300NEW</v>
          </cell>
          <cell r="I406" t="str">
            <v>INS</v>
          </cell>
          <cell r="J406">
            <v>43836</v>
          </cell>
          <cell r="K406">
            <v>43716</v>
          </cell>
          <cell r="L406">
            <v>43838</v>
          </cell>
          <cell r="M406">
            <v>43722</v>
          </cell>
          <cell r="N406">
            <v>43858</v>
          </cell>
          <cell r="O406">
            <v>43741</v>
          </cell>
          <cell r="P406" t="str">
            <v>FDED Not Approved</v>
          </cell>
        </row>
        <row r="407">
          <cell r="C407" t="str">
            <v>ZQU970</v>
          </cell>
          <cell r="D407" t="str">
            <v>New Sites</v>
          </cell>
          <cell r="E407" t="str">
            <v>Q1-2020</v>
          </cell>
          <cell r="F407" t="str">
            <v>Mobile Aspiration</v>
          </cell>
          <cell r="G407" t="str">
            <v>HUA</v>
          </cell>
          <cell r="H407" t="str">
            <v>LTE2300NEW</v>
          </cell>
          <cell r="I407" t="str">
            <v>INS</v>
          </cell>
          <cell r="J407">
            <v>43815</v>
          </cell>
          <cell r="L407">
            <v>43838</v>
          </cell>
          <cell r="N407">
            <v>43858</v>
          </cell>
          <cell r="P407" t="str">
            <v>Pending HOC</v>
          </cell>
        </row>
        <row r="408">
          <cell r="C408" t="str">
            <v>ZND791</v>
          </cell>
          <cell r="D408" t="str">
            <v>New Sites</v>
          </cell>
          <cell r="E408" t="str">
            <v>Q1-2020</v>
          </cell>
          <cell r="F408" t="str">
            <v>Mobile Aspiration</v>
          </cell>
          <cell r="G408" t="str">
            <v>HUA</v>
          </cell>
          <cell r="H408" t="str">
            <v>LTE2300NEW</v>
          </cell>
          <cell r="I408" t="str">
            <v>INS</v>
          </cell>
          <cell r="J408">
            <v>43815</v>
          </cell>
          <cell r="L408">
            <v>43845</v>
          </cell>
          <cell r="N408">
            <v>43865</v>
          </cell>
          <cell r="P408" t="str">
            <v>Pending HOC</v>
          </cell>
        </row>
        <row r="409">
          <cell r="C409" t="str">
            <v>ZND370</v>
          </cell>
          <cell r="D409" t="str">
            <v>New Sites</v>
          </cell>
          <cell r="E409" t="str">
            <v>Q4-2019</v>
          </cell>
          <cell r="F409" t="str">
            <v>Mobile Aspiration</v>
          </cell>
          <cell r="G409" t="str">
            <v>HUA</v>
          </cell>
          <cell r="H409" t="str">
            <v>LTE2300NEW</v>
          </cell>
          <cell r="I409" t="str">
            <v>INS</v>
          </cell>
          <cell r="J409">
            <v>43793</v>
          </cell>
          <cell r="K409">
            <v>43761</v>
          </cell>
          <cell r="L409">
            <v>43787</v>
          </cell>
          <cell r="N409">
            <v>43814</v>
          </cell>
          <cell r="P409" t="str">
            <v>Pending HOC</v>
          </cell>
        </row>
        <row r="410">
          <cell r="C410" t="str">
            <v>ZND271</v>
          </cell>
          <cell r="D410" t="str">
            <v>New Sites</v>
          </cell>
          <cell r="E410" t="str">
            <v>Q4-2019</v>
          </cell>
          <cell r="F410" t="str">
            <v>Mobile Aspiration</v>
          </cell>
          <cell r="G410" t="str">
            <v>HUA</v>
          </cell>
          <cell r="H410" t="str">
            <v>LTE2300NEW</v>
          </cell>
          <cell r="I410" t="str">
            <v>INS</v>
          </cell>
          <cell r="J410">
            <v>43803</v>
          </cell>
          <cell r="K410">
            <v>43762</v>
          </cell>
          <cell r="L410">
            <v>43805</v>
          </cell>
          <cell r="N410">
            <v>43835</v>
          </cell>
          <cell r="P410" t="str">
            <v>Pending HOC</v>
          </cell>
        </row>
        <row r="411">
          <cell r="C411" t="str">
            <v>ZND237</v>
          </cell>
          <cell r="D411" t="str">
            <v>New Sites</v>
          </cell>
          <cell r="E411" t="str">
            <v>Q4-2019</v>
          </cell>
          <cell r="F411" t="str">
            <v>Mobile Aspiration</v>
          </cell>
          <cell r="G411" t="str">
            <v>HUA</v>
          </cell>
          <cell r="H411" t="str">
            <v>LTE2300NEW</v>
          </cell>
          <cell r="I411" t="str">
            <v>INS</v>
          </cell>
          <cell r="J411">
            <v>43803</v>
          </cell>
          <cell r="K411">
            <v>43760</v>
          </cell>
          <cell r="L411">
            <v>43805</v>
          </cell>
          <cell r="M411">
            <v>43772</v>
          </cell>
          <cell r="N411">
            <v>43835</v>
          </cell>
          <cell r="P411" t="str">
            <v>Pending HOC</v>
          </cell>
        </row>
        <row r="412">
          <cell r="C412" t="str">
            <v>ZND196</v>
          </cell>
          <cell r="D412" t="str">
            <v>New Sites</v>
          </cell>
          <cell r="E412" t="str">
            <v>Q4-2019</v>
          </cell>
          <cell r="F412" t="str">
            <v>Mobile Aspiration</v>
          </cell>
          <cell r="G412" t="str">
            <v>HUA</v>
          </cell>
          <cell r="H412" t="str">
            <v>LTE2300NEW</v>
          </cell>
          <cell r="I412" t="str">
            <v>INS</v>
          </cell>
          <cell r="J412">
            <v>43803</v>
          </cell>
          <cell r="K412">
            <v>43762</v>
          </cell>
          <cell r="L412">
            <v>43805</v>
          </cell>
          <cell r="N412">
            <v>43835</v>
          </cell>
          <cell r="P412" t="str">
            <v>Pending HOC</v>
          </cell>
        </row>
        <row r="413">
          <cell r="C413" t="str">
            <v>ZJB175</v>
          </cell>
          <cell r="D413" t="str">
            <v>New Sites</v>
          </cell>
          <cell r="E413" t="str">
            <v>Q4-2019</v>
          </cell>
          <cell r="F413" t="str">
            <v>Mobile Aspiration</v>
          </cell>
          <cell r="G413" t="str">
            <v>HUA</v>
          </cell>
          <cell r="H413" t="str">
            <v>LTE2300NEW</v>
          </cell>
          <cell r="I413" t="str">
            <v>INS</v>
          </cell>
          <cell r="J413">
            <v>43815</v>
          </cell>
          <cell r="L413">
            <v>43817</v>
          </cell>
          <cell r="N413">
            <v>43826</v>
          </cell>
          <cell r="P413" t="str">
            <v>Pending HOC</v>
          </cell>
        </row>
        <row r="414">
          <cell r="C414" t="str">
            <v>ZJB107</v>
          </cell>
          <cell r="D414" t="str">
            <v>New Sites</v>
          </cell>
          <cell r="E414" t="str">
            <v>Q4-2019</v>
          </cell>
          <cell r="F414" t="str">
            <v>Mobile Aspiration</v>
          </cell>
          <cell r="G414" t="str">
            <v>HUA</v>
          </cell>
          <cell r="H414" t="str">
            <v>LTE2300NEW</v>
          </cell>
          <cell r="I414" t="str">
            <v>INS</v>
          </cell>
          <cell r="J414">
            <v>43815</v>
          </cell>
          <cell r="L414">
            <v>43810</v>
          </cell>
          <cell r="N414">
            <v>43840</v>
          </cell>
          <cell r="P414" t="str">
            <v>Pending HOC</v>
          </cell>
        </row>
        <row r="415">
          <cell r="C415" t="str">
            <v>ZKF067</v>
          </cell>
          <cell r="D415" t="str">
            <v>New Sites</v>
          </cell>
          <cell r="E415" t="str">
            <v>Q4-2019</v>
          </cell>
          <cell r="F415" t="str">
            <v>Mobile Aspiration</v>
          </cell>
          <cell r="G415" t="str">
            <v>HUA</v>
          </cell>
          <cell r="H415" t="str">
            <v>LTE2300NEW</v>
          </cell>
          <cell r="I415" t="str">
            <v>INS</v>
          </cell>
          <cell r="J415">
            <v>43803</v>
          </cell>
          <cell r="K415">
            <v>43762</v>
          </cell>
          <cell r="L415">
            <v>43805</v>
          </cell>
          <cell r="N415">
            <v>43835</v>
          </cell>
          <cell r="P415" t="str">
            <v>Pending HOC</v>
          </cell>
        </row>
        <row r="416">
          <cell r="C416" t="str">
            <v>ZJB101</v>
          </cell>
          <cell r="D416" t="str">
            <v>New Sites</v>
          </cell>
          <cell r="E416" t="str">
            <v>Q4-2019</v>
          </cell>
          <cell r="F416" t="str">
            <v>Mobile Aspiration</v>
          </cell>
          <cell r="G416" t="str">
            <v>HUA</v>
          </cell>
          <cell r="H416" t="str">
            <v>LTE2300NEW</v>
          </cell>
          <cell r="I416" t="str">
            <v>INS</v>
          </cell>
          <cell r="J416">
            <v>43815</v>
          </cell>
          <cell r="L416">
            <v>43810</v>
          </cell>
          <cell r="N416">
            <v>43840</v>
          </cell>
          <cell r="P416" t="str">
            <v>Pending HOC</v>
          </cell>
        </row>
        <row r="417">
          <cell r="C417" t="str">
            <v>ZHF245</v>
          </cell>
          <cell r="D417" t="str">
            <v>New Sites</v>
          </cell>
          <cell r="E417" t="str">
            <v>Q4-2019</v>
          </cell>
          <cell r="F417" t="str">
            <v>Mobile Aspiration</v>
          </cell>
          <cell r="G417" t="str">
            <v>HUA</v>
          </cell>
          <cell r="H417" t="str">
            <v>LTE2300NEW</v>
          </cell>
          <cell r="I417" t="str">
            <v>INS</v>
          </cell>
          <cell r="J417">
            <v>43815</v>
          </cell>
          <cell r="L417">
            <v>43810</v>
          </cell>
          <cell r="N417">
            <v>43815</v>
          </cell>
          <cell r="P417" t="str">
            <v>Pending HOC</v>
          </cell>
        </row>
        <row r="418">
          <cell r="C418" t="str">
            <v>ZHB027</v>
          </cell>
          <cell r="D418" t="str">
            <v>New Sites</v>
          </cell>
          <cell r="E418" t="str">
            <v>Q4-2019</v>
          </cell>
          <cell r="F418" t="str">
            <v>Mobile Aspiration</v>
          </cell>
          <cell r="G418" t="str">
            <v>HUA</v>
          </cell>
          <cell r="H418" t="str">
            <v>LTE2300NEW</v>
          </cell>
          <cell r="I418" t="str">
            <v>INS</v>
          </cell>
          <cell r="J418">
            <v>43815</v>
          </cell>
          <cell r="L418">
            <v>43809</v>
          </cell>
          <cell r="N418">
            <v>43839</v>
          </cell>
          <cell r="P418" t="str">
            <v>Pending HOC</v>
          </cell>
        </row>
        <row r="419">
          <cell r="C419" t="str">
            <v>ZHA330</v>
          </cell>
          <cell r="D419" t="str">
            <v>New Sites</v>
          </cell>
          <cell r="E419" t="str">
            <v>Q4-2019</v>
          </cell>
          <cell r="F419" t="str">
            <v>Mobile Aspiration</v>
          </cell>
          <cell r="G419" t="str">
            <v>HUA</v>
          </cell>
          <cell r="H419" t="str">
            <v>LTE2300NEW</v>
          </cell>
          <cell r="I419" t="str">
            <v>INS</v>
          </cell>
          <cell r="J419">
            <v>43815</v>
          </cell>
          <cell r="L419">
            <v>43810</v>
          </cell>
          <cell r="N419">
            <v>43840</v>
          </cell>
          <cell r="P419" t="str">
            <v>Pending HOC</v>
          </cell>
        </row>
        <row r="420">
          <cell r="C420" t="str">
            <v>ZHA295</v>
          </cell>
          <cell r="D420" t="str">
            <v>New Sites</v>
          </cell>
          <cell r="E420" t="str">
            <v>Q4-2019</v>
          </cell>
          <cell r="F420" t="str">
            <v>Mobile Aspiration</v>
          </cell>
          <cell r="G420" t="str">
            <v>HUA</v>
          </cell>
          <cell r="H420" t="str">
            <v>LTE2300NEW</v>
          </cell>
          <cell r="I420" t="str">
            <v>INS</v>
          </cell>
          <cell r="J420">
            <v>43815</v>
          </cell>
          <cell r="L420">
            <v>43810</v>
          </cell>
          <cell r="N420">
            <v>43840</v>
          </cell>
          <cell r="P420" t="str">
            <v>Pending HOC</v>
          </cell>
        </row>
        <row r="421">
          <cell r="C421" t="str">
            <v>ZND017</v>
          </cell>
          <cell r="D421" t="str">
            <v>New Sites</v>
          </cell>
          <cell r="E421" t="str">
            <v>Q4-2019</v>
          </cell>
          <cell r="F421" t="str">
            <v>Mobile Aspiration</v>
          </cell>
          <cell r="G421" t="str">
            <v>HUA</v>
          </cell>
          <cell r="H421" t="str">
            <v>LTE2300NEW</v>
          </cell>
          <cell r="I421" t="str">
            <v>INS</v>
          </cell>
          <cell r="J421">
            <v>43793</v>
          </cell>
          <cell r="K421">
            <v>43760</v>
          </cell>
          <cell r="L421">
            <v>43787</v>
          </cell>
          <cell r="N421">
            <v>43817</v>
          </cell>
          <cell r="P421" t="str">
            <v>Pending HOC</v>
          </cell>
        </row>
        <row r="422">
          <cell r="C422" t="str">
            <v>ZMA043</v>
          </cell>
          <cell r="D422" t="str">
            <v>New Sites</v>
          </cell>
          <cell r="E422" t="str">
            <v>Q3-2019</v>
          </cell>
          <cell r="F422" t="str">
            <v>Mobile Aspiration</v>
          </cell>
          <cell r="G422" t="str">
            <v>HUA</v>
          </cell>
          <cell r="H422" t="str">
            <v>LTE2300NEW</v>
          </cell>
          <cell r="I422" t="str">
            <v>INS</v>
          </cell>
          <cell r="J422">
            <v>43676</v>
          </cell>
          <cell r="K422">
            <v>43678</v>
          </cell>
          <cell r="L422">
            <v>43683</v>
          </cell>
          <cell r="M422">
            <v>43685</v>
          </cell>
          <cell r="N422">
            <v>43700</v>
          </cell>
          <cell r="O422">
            <v>43702</v>
          </cell>
          <cell r="P422" t="str">
            <v>FDED Not Approved</v>
          </cell>
        </row>
        <row r="423">
          <cell r="C423" t="str">
            <v>ZJL003</v>
          </cell>
          <cell r="D423" t="str">
            <v>New Sites</v>
          </cell>
          <cell r="E423" t="str">
            <v>Q4-2019</v>
          </cell>
          <cell r="F423" t="str">
            <v>Mobile Aspiration</v>
          </cell>
          <cell r="G423" t="str">
            <v>HUA</v>
          </cell>
          <cell r="H423" t="str">
            <v>LTE2300NEW</v>
          </cell>
          <cell r="I423" t="str">
            <v>INS</v>
          </cell>
          <cell r="J423">
            <v>43681</v>
          </cell>
          <cell r="K423">
            <v>43683</v>
          </cell>
          <cell r="L423">
            <v>43681</v>
          </cell>
          <cell r="M423">
            <v>43683</v>
          </cell>
          <cell r="N423">
            <v>43773</v>
          </cell>
          <cell r="O423">
            <v>43765</v>
          </cell>
          <cell r="P423" t="str">
            <v>FDED Not Approved</v>
          </cell>
        </row>
        <row r="424">
          <cell r="C424" t="str">
            <v>ZJB210</v>
          </cell>
          <cell r="D424" t="str">
            <v>New Sites</v>
          </cell>
          <cell r="E424" t="str">
            <v>Q4-2019</v>
          </cell>
          <cell r="F424" t="str">
            <v>Mobile Aspiration</v>
          </cell>
          <cell r="G424" t="str">
            <v>HUA</v>
          </cell>
          <cell r="H424" t="str">
            <v>LTE2300NEW</v>
          </cell>
          <cell r="I424" t="str">
            <v>INS</v>
          </cell>
          <cell r="J424">
            <v>43815</v>
          </cell>
          <cell r="L424">
            <v>43805</v>
          </cell>
          <cell r="N424">
            <v>43835</v>
          </cell>
          <cell r="P424" t="str">
            <v>Pending HOC</v>
          </cell>
        </row>
        <row r="425">
          <cell r="C425" t="str">
            <v>ZJB108</v>
          </cell>
          <cell r="D425" t="str">
            <v>New Sites</v>
          </cell>
          <cell r="E425" t="str">
            <v>Q4-2019</v>
          </cell>
          <cell r="F425" t="str">
            <v>Mobile Aspiration</v>
          </cell>
          <cell r="G425" t="str">
            <v>HUA</v>
          </cell>
          <cell r="H425" t="str">
            <v>LTE2300NEW</v>
          </cell>
          <cell r="I425" t="str">
            <v>INS</v>
          </cell>
          <cell r="J425">
            <v>43815</v>
          </cell>
          <cell r="L425">
            <v>43817</v>
          </cell>
          <cell r="N425">
            <v>43826</v>
          </cell>
          <cell r="P425" t="str">
            <v>Pending HOC</v>
          </cell>
        </row>
        <row r="426">
          <cell r="C426" t="str">
            <v>ZJB170</v>
          </cell>
          <cell r="D426" t="str">
            <v>New Sites</v>
          </cell>
          <cell r="E426" t="str">
            <v>Q4-2019</v>
          </cell>
          <cell r="F426" t="str">
            <v>Mobile Aspiration</v>
          </cell>
          <cell r="G426" t="str">
            <v>HUA</v>
          </cell>
          <cell r="H426" t="str">
            <v>LTE2300NEW</v>
          </cell>
          <cell r="I426" t="str">
            <v>INS</v>
          </cell>
          <cell r="J426">
            <v>43815</v>
          </cell>
          <cell r="L426">
            <v>43817</v>
          </cell>
          <cell r="N426">
            <v>43826</v>
          </cell>
          <cell r="P426" t="str">
            <v>Pending HOC</v>
          </cell>
        </row>
        <row r="427">
          <cell r="C427" t="str">
            <v>ZJB157</v>
          </cell>
          <cell r="D427" t="str">
            <v>New Sites</v>
          </cell>
          <cell r="E427" t="str">
            <v>Q4-2019</v>
          </cell>
          <cell r="F427" t="str">
            <v>Mobile Aspiration</v>
          </cell>
          <cell r="G427" t="str">
            <v>HUA</v>
          </cell>
          <cell r="H427" t="str">
            <v>LTE2300NEW</v>
          </cell>
          <cell r="I427" t="str">
            <v>INS</v>
          </cell>
          <cell r="J427">
            <v>43815</v>
          </cell>
          <cell r="L427">
            <v>43798</v>
          </cell>
          <cell r="N427">
            <v>43828</v>
          </cell>
          <cell r="P427" t="str">
            <v>Pending HOC</v>
          </cell>
        </row>
        <row r="428">
          <cell r="C428" t="str">
            <v>ZHF780</v>
          </cell>
          <cell r="D428" t="str">
            <v>New Sites</v>
          </cell>
          <cell r="E428" t="str">
            <v>Q4-2019</v>
          </cell>
          <cell r="F428" t="str">
            <v>Mobile Aspiration</v>
          </cell>
          <cell r="G428" t="str">
            <v>HUA</v>
          </cell>
          <cell r="H428" t="str">
            <v>LTE2300NEW</v>
          </cell>
          <cell r="I428" t="str">
            <v>INS</v>
          </cell>
          <cell r="J428">
            <v>43815</v>
          </cell>
          <cell r="L428">
            <v>43810</v>
          </cell>
          <cell r="N428">
            <v>43840</v>
          </cell>
          <cell r="P428" t="str">
            <v>Pending HOC</v>
          </cell>
        </row>
        <row r="429">
          <cell r="C429" t="str">
            <v>ZHF255</v>
          </cell>
          <cell r="D429" t="str">
            <v>New Sites</v>
          </cell>
          <cell r="E429" t="str">
            <v>Q4-2019</v>
          </cell>
          <cell r="F429" t="str">
            <v>Mobile Aspiration</v>
          </cell>
          <cell r="G429" t="str">
            <v>HUA</v>
          </cell>
          <cell r="H429" t="str">
            <v>LTE2300NEW</v>
          </cell>
          <cell r="I429" t="str">
            <v>INS</v>
          </cell>
          <cell r="J429">
            <v>43815</v>
          </cell>
          <cell r="L429">
            <v>43810</v>
          </cell>
          <cell r="N429">
            <v>43840</v>
          </cell>
          <cell r="P429" t="str">
            <v>Pending HOC</v>
          </cell>
        </row>
        <row r="430">
          <cell r="C430" t="str">
            <v>ZHF257</v>
          </cell>
          <cell r="D430" t="str">
            <v>New Sites</v>
          </cell>
          <cell r="E430" t="str">
            <v>Q4-2019</v>
          </cell>
          <cell r="F430" t="str">
            <v>Mobile Aspiration</v>
          </cell>
          <cell r="G430" t="str">
            <v>HUA</v>
          </cell>
          <cell r="H430" t="str">
            <v>LTE2300NEW</v>
          </cell>
          <cell r="I430" t="str">
            <v>INS</v>
          </cell>
          <cell r="J430">
            <v>43815</v>
          </cell>
          <cell r="L430">
            <v>43810</v>
          </cell>
          <cell r="N430">
            <v>43828</v>
          </cell>
          <cell r="P430" t="str">
            <v>Pending HOC</v>
          </cell>
        </row>
        <row r="431">
          <cell r="C431" t="str">
            <v>ZHF248</v>
          </cell>
          <cell r="D431" t="str">
            <v>New Sites</v>
          </cell>
          <cell r="E431" t="str">
            <v>Q4-2019</v>
          </cell>
          <cell r="F431" t="str">
            <v>Mobile Aspiration</v>
          </cell>
          <cell r="G431" t="str">
            <v>HUA</v>
          </cell>
          <cell r="H431" t="str">
            <v>LTE2300NEW</v>
          </cell>
          <cell r="I431" t="str">
            <v>INS</v>
          </cell>
          <cell r="J431">
            <v>43801</v>
          </cell>
          <cell r="K431">
            <v>43760</v>
          </cell>
          <cell r="L431">
            <v>43803</v>
          </cell>
          <cell r="M431">
            <v>43760</v>
          </cell>
          <cell r="N431">
            <v>43833</v>
          </cell>
          <cell r="P431" t="str">
            <v>Pending HOC</v>
          </cell>
        </row>
        <row r="432">
          <cell r="C432" t="str">
            <v>ZHB936</v>
          </cell>
          <cell r="D432" t="str">
            <v>New Sites</v>
          </cell>
          <cell r="E432" t="str">
            <v>Q4-2019</v>
          </cell>
          <cell r="F432" t="str">
            <v>Mobile Aspiration</v>
          </cell>
          <cell r="G432" t="str">
            <v>HUA</v>
          </cell>
          <cell r="H432" t="str">
            <v>LTE2300NEW</v>
          </cell>
          <cell r="I432" t="str">
            <v>INS</v>
          </cell>
          <cell r="J432">
            <v>43815</v>
          </cell>
          <cell r="L432">
            <v>43809</v>
          </cell>
          <cell r="N432">
            <v>43809</v>
          </cell>
          <cell r="P432" t="str">
            <v>Pending HOC</v>
          </cell>
        </row>
        <row r="433">
          <cell r="C433" t="str">
            <v>ZHB926</v>
          </cell>
          <cell r="D433" t="str">
            <v>New Sites</v>
          </cell>
          <cell r="E433" t="str">
            <v>Q4-2019</v>
          </cell>
          <cell r="F433" t="str">
            <v>Mobile Aspiration</v>
          </cell>
          <cell r="G433" t="str">
            <v>HUA</v>
          </cell>
          <cell r="H433" t="str">
            <v>LTE2300NEW</v>
          </cell>
          <cell r="I433" t="str">
            <v>INS</v>
          </cell>
          <cell r="J433">
            <v>43667</v>
          </cell>
          <cell r="K433">
            <v>43669</v>
          </cell>
          <cell r="L433">
            <v>43692</v>
          </cell>
          <cell r="M433">
            <v>43698</v>
          </cell>
          <cell r="N433">
            <v>43738</v>
          </cell>
          <cell r="O433">
            <v>43723</v>
          </cell>
          <cell r="P433" t="str">
            <v>FDED Not Approved</v>
          </cell>
        </row>
        <row r="434">
          <cell r="C434" t="str">
            <v>ZHB053</v>
          </cell>
          <cell r="D434" t="str">
            <v>New Sites</v>
          </cell>
          <cell r="E434" t="str">
            <v>Q4-2019</v>
          </cell>
          <cell r="F434" t="str">
            <v>Mobile Aspiration</v>
          </cell>
          <cell r="G434" t="str">
            <v>HUA</v>
          </cell>
          <cell r="H434" t="str">
            <v>LTE2300NEW</v>
          </cell>
          <cell r="I434" t="str">
            <v>INS</v>
          </cell>
          <cell r="J434">
            <v>43769</v>
          </cell>
          <cell r="K434">
            <v>43704</v>
          </cell>
          <cell r="L434">
            <v>43771</v>
          </cell>
          <cell r="M434">
            <v>43719</v>
          </cell>
          <cell r="N434">
            <v>43801</v>
          </cell>
          <cell r="O434">
            <v>43733</v>
          </cell>
          <cell r="P434" t="str">
            <v>FDED Not Approved</v>
          </cell>
        </row>
        <row r="435">
          <cell r="C435" t="str">
            <v>ZHB899</v>
          </cell>
          <cell r="D435" t="str">
            <v>New Sites</v>
          </cell>
          <cell r="E435" t="str">
            <v>Q4-2019</v>
          </cell>
          <cell r="F435" t="str">
            <v>Mobile Aspiration</v>
          </cell>
          <cell r="G435" t="str">
            <v>HUA</v>
          </cell>
          <cell r="H435" t="str">
            <v>LTE2300NEW</v>
          </cell>
          <cell r="I435" t="str">
            <v>INS</v>
          </cell>
          <cell r="J435">
            <v>43771</v>
          </cell>
          <cell r="K435">
            <v>43760</v>
          </cell>
          <cell r="L435">
            <v>43785</v>
          </cell>
          <cell r="N435">
            <v>43797</v>
          </cell>
          <cell r="P435" t="str">
            <v>Pending HOC</v>
          </cell>
        </row>
        <row r="436">
          <cell r="C436" t="str">
            <v>ZHB028</v>
          </cell>
          <cell r="D436" t="str">
            <v>New Sites</v>
          </cell>
          <cell r="E436" t="str">
            <v>Q4-2019</v>
          </cell>
          <cell r="F436" t="str">
            <v>Mobile Aspiration</v>
          </cell>
          <cell r="G436" t="str">
            <v>HUA</v>
          </cell>
          <cell r="H436" t="str">
            <v>LTE2300NEW</v>
          </cell>
          <cell r="I436" t="str">
            <v>INS</v>
          </cell>
          <cell r="J436">
            <v>43815</v>
          </cell>
          <cell r="L436">
            <v>43809</v>
          </cell>
          <cell r="N436">
            <v>43839</v>
          </cell>
          <cell r="P436" t="str">
            <v>Pending HOC</v>
          </cell>
        </row>
        <row r="437">
          <cell r="C437" t="str">
            <v>ZHB037</v>
          </cell>
          <cell r="D437" t="str">
            <v>New Sites</v>
          </cell>
          <cell r="E437" t="str">
            <v>Q4-2019</v>
          </cell>
          <cell r="F437" t="str">
            <v>Mobile Aspiration</v>
          </cell>
          <cell r="G437" t="str">
            <v>HUA</v>
          </cell>
          <cell r="H437" t="str">
            <v>LTE2300NEW</v>
          </cell>
          <cell r="I437" t="str">
            <v>INS</v>
          </cell>
          <cell r="J437">
            <v>43771</v>
          </cell>
          <cell r="K437">
            <v>43762</v>
          </cell>
          <cell r="L437">
            <v>43798</v>
          </cell>
          <cell r="N437">
            <v>43828</v>
          </cell>
          <cell r="P437" t="str">
            <v>Pending HOC</v>
          </cell>
        </row>
        <row r="438">
          <cell r="C438" t="str">
            <v>ZHB031</v>
          </cell>
          <cell r="D438" t="str">
            <v>New Sites</v>
          </cell>
          <cell r="E438" t="str">
            <v>Q4-2019</v>
          </cell>
          <cell r="F438" t="str">
            <v>Mobile Aspiration</v>
          </cell>
          <cell r="G438" t="str">
            <v>HUA</v>
          </cell>
          <cell r="H438" t="str">
            <v>LTE2300NEW</v>
          </cell>
          <cell r="I438" t="str">
            <v>INS</v>
          </cell>
          <cell r="J438">
            <v>43793</v>
          </cell>
          <cell r="K438">
            <v>43760</v>
          </cell>
          <cell r="L438">
            <v>43787</v>
          </cell>
          <cell r="N438">
            <v>43817</v>
          </cell>
          <cell r="P438" t="str">
            <v>Pending HOC</v>
          </cell>
        </row>
        <row r="439">
          <cell r="C439" t="str">
            <v>ZHA926</v>
          </cell>
          <cell r="D439" t="str">
            <v>New Sites</v>
          </cell>
          <cell r="E439" t="str">
            <v>Q4-2019</v>
          </cell>
          <cell r="F439" t="str">
            <v>Mobile Aspiration</v>
          </cell>
          <cell r="G439" t="str">
            <v>HUA</v>
          </cell>
          <cell r="H439" t="str">
            <v>LTE2300NEW</v>
          </cell>
          <cell r="I439" t="str">
            <v>INS</v>
          </cell>
          <cell r="J439">
            <v>43771</v>
          </cell>
          <cell r="K439">
            <v>43761</v>
          </cell>
          <cell r="L439">
            <v>43785</v>
          </cell>
          <cell r="N439">
            <v>43805</v>
          </cell>
          <cell r="P439" t="str">
            <v>Pending HOC</v>
          </cell>
        </row>
        <row r="440">
          <cell r="C440" t="str">
            <v>ZHA904</v>
          </cell>
          <cell r="D440" t="str">
            <v>New Sites</v>
          </cell>
          <cell r="E440" t="str">
            <v>Q4-2019</v>
          </cell>
          <cell r="F440" t="str">
            <v>Mobile Aspiration</v>
          </cell>
          <cell r="G440" t="str">
            <v>HUA</v>
          </cell>
          <cell r="H440" t="str">
            <v>LTE2300NEW</v>
          </cell>
          <cell r="I440" t="str">
            <v>INS</v>
          </cell>
          <cell r="J440">
            <v>43793</v>
          </cell>
          <cell r="K440">
            <v>43766</v>
          </cell>
          <cell r="L440">
            <v>43787</v>
          </cell>
          <cell r="N440">
            <v>43817</v>
          </cell>
          <cell r="P440" t="str">
            <v>Pending HOC</v>
          </cell>
        </row>
        <row r="441">
          <cell r="C441" t="str">
            <v>ZHA348</v>
          </cell>
          <cell r="D441" t="str">
            <v>New Sites</v>
          </cell>
          <cell r="E441" t="str">
            <v>Q4-2019</v>
          </cell>
          <cell r="F441" t="str">
            <v>Mobile Aspiration</v>
          </cell>
          <cell r="G441" t="str">
            <v>HUA</v>
          </cell>
          <cell r="H441" t="str">
            <v>LTE2300NEW</v>
          </cell>
          <cell r="I441" t="str">
            <v>INS</v>
          </cell>
          <cell r="J441">
            <v>43775</v>
          </cell>
          <cell r="K441">
            <v>43760</v>
          </cell>
          <cell r="L441">
            <v>43789</v>
          </cell>
          <cell r="N441">
            <v>43805</v>
          </cell>
          <cell r="P441" t="str">
            <v>Pending HOC</v>
          </cell>
        </row>
        <row r="442">
          <cell r="C442" t="str">
            <v>ZHA334</v>
          </cell>
          <cell r="D442" t="str">
            <v>New Sites</v>
          </cell>
          <cell r="E442" t="str">
            <v>Q3-2019</v>
          </cell>
          <cell r="F442" t="str">
            <v>Mobile Aspiration</v>
          </cell>
          <cell r="G442" t="str">
            <v>HUA</v>
          </cell>
          <cell r="H442" t="str">
            <v>LTE2300NEW</v>
          </cell>
          <cell r="I442" t="str">
            <v>INS</v>
          </cell>
          <cell r="J442">
            <v>43634</v>
          </cell>
          <cell r="K442">
            <v>43634</v>
          </cell>
          <cell r="L442">
            <v>43713</v>
          </cell>
          <cell r="M442">
            <v>43645</v>
          </cell>
          <cell r="N442">
            <v>43714</v>
          </cell>
          <cell r="O442">
            <v>43668</v>
          </cell>
          <cell r="P442" t="str">
            <v>No Dependency</v>
          </cell>
        </row>
        <row r="443">
          <cell r="C443" t="str">
            <v>ZHA324</v>
          </cell>
          <cell r="D443" t="str">
            <v>New Sites</v>
          </cell>
          <cell r="E443" t="str">
            <v>Q4-2019</v>
          </cell>
          <cell r="F443" t="str">
            <v>Mobile Aspiration</v>
          </cell>
          <cell r="G443" t="str">
            <v>HUA</v>
          </cell>
          <cell r="H443" t="str">
            <v>LTE2300NEW</v>
          </cell>
          <cell r="I443" t="str">
            <v>INS</v>
          </cell>
          <cell r="J443">
            <v>43793</v>
          </cell>
          <cell r="K443">
            <v>43760</v>
          </cell>
          <cell r="L443">
            <v>43787</v>
          </cell>
          <cell r="N443">
            <v>43817</v>
          </cell>
          <cell r="P443" t="str">
            <v>Pending HOC</v>
          </cell>
        </row>
        <row r="444">
          <cell r="C444" t="str">
            <v>ZHA320</v>
          </cell>
          <cell r="D444" t="str">
            <v>New Sites</v>
          </cell>
          <cell r="E444" t="str">
            <v>Q4-2019</v>
          </cell>
          <cell r="F444" t="str">
            <v>Mobile Aspiration</v>
          </cell>
          <cell r="G444" t="str">
            <v>HUA</v>
          </cell>
          <cell r="H444" t="str">
            <v>LTE2300NEW</v>
          </cell>
          <cell r="I444" t="str">
            <v>INS</v>
          </cell>
          <cell r="J444">
            <v>43815</v>
          </cell>
          <cell r="L444">
            <v>43810</v>
          </cell>
          <cell r="N444">
            <v>43840</v>
          </cell>
          <cell r="P444" t="str">
            <v>Pending HOC</v>
          </cell>
        </row>
        <row r="445">
          <cell r="C445" t="str">
            <v>ZHA308</v>
          </cell>
          <cell r="D445" t="str">
            <v>New Sites</v>
          </cell>
          <cell r="E445" t="str">
            <v>Q4-2019</v>
          </cell>
          <cell r="F445" t="str">
            <v>Mobile Aspiration</v>
          </cell>
          <cell r="G445" t="str">
            <v>HUA</v>
          </cell>
          <cell r="H445" t="str">
            <v>LTE2300NEW</v>
          </cell>
          <cell r="I445" t="str">
            <v>INS</v>
          </cell>
          <cell r="J445">
            <v>43775</v>
          </cell>
          <cell r="K445">
            <v>43760</v>
          </cell>
          <cell r="L445">
            <v>43789</v>
          </cell>
          <cell r="N445">
            <v>43805</v>
          </cell>
          <cell r="P445" t="str">
            <v>Pending HOC</v>
          </cell>
        </row>
        <row r="446">
          <cell r="C446" t="str">
            <v>ZHA302</v>
          </cell>
          <cell r="D446" t="str">
            <v>New Sites</v>
          </cell>
          <cell r="E446" t="str">
            <v>Q3-2019</v>
          </cell>
          <cell r="F446" t="str">
            <v>Mobile Aspiration</v>
          </cell>
          <cell r="G446" t="str">
            <v>HUA</v>
          </cell>
          <cell r="H446" t="str">
            <v>LTE2300NEW</v>
          </cell>
          <cell r="I446" t="str">
            <v>INS</v>
          </cell>
          <cell r="J446">
            <v>43637</v>
          </cell>
          <cell r="K446">
            <v>43639</v>
          </cell>
          <cell r="L446">
            <v>43713</v>
          </cell>
          <cell r="M446">
            <v>43653</v>
          </cell>
          <cell r="N446">
            <v>43714</v>
          </cell>
          <cell r="O446">
            <v>43677</v>
          </cell>
          <cell r="P446" t="str">
            <v>No Dependency</v>
          </cell>
        </row>
        <row r="447">
          <cell r="C447" t="str">
            <v>ZHA270</v>
          </cell>
          <cell r="D447" t="str">
            <v>New Sites</v>
          </cell>
          <cell r="E447" t="str">
            <v>Q4-2019</v>
          </cell>
          <cell r="F447" t="str">
            <v>Mobile Aspiration</v>
          </cell>
          <cell r="G447" t="str">
            <v>HUA</v>
          </cell>
          <cell r="H447" t="str">
            <v>LTE2300NEW</v>
          </cell>
          <cell r="I447" t="str">
            <v>INS</v>
          </cell>
          <cell r="J447">
            <v>43771</v>
          </cell>
          <cell r="K447">
            <v>43761</v>
          </cell>
          <cell r="L447">
            <v>43779</v>
          </cell>
          <cell r="N447">
            <v>43809</v>
          </cell>
          <cell r="P447" t="str">
            <v>Pending HOC</v>
          </cell>
        </row>
        <row r="448">
          <cell r="C448" t="str">
            <v>ZDM080</v>
          </cell>
          <cell r="D448" t="str">
            <v>New Sites</v>
          </cell>
          <cell r="E448" t="str">
            <v>Q4-2019</v>
          </cell>
          <cell r="F448" t="str">
            <v>Mobile Aspiration</v>
          </cell>
          <cell r="G448" t="str">
            <v>HUA</v>
          </cell>
          <cell r="H448" t="str">
            <v>LTE2300NEW</v>
          </cell>
          <cell r="I448" t="str">
            <v>INS</v>
          </cell>
          <cell r="J448">
            <v>43815</v>
          </cell>
          <cell r="L448">
            <v>43810</v>
          </cell>
          <cell r="N448">
            <v>43840</v>
          </cell>
          <cell r="P448" t="str">
            <v>Pending HOC</v>
          </cell>
        </row>
        <row r="449">
          <cell r="C449" t="str">
            <v>ZDM033</v>
          </cell>
          <cell r="D449" t="str">
            <v>New Sites</v>
          </cell>
          <cell r="E449" t="str">
            <v>Q1-2020</v>
          </cell>
          <cell r="F449" t="str">
            <v>Mobile Aspiration</v>
          </cell>
          <cell r="G449" t="str">
            <v>HUA</v>
          </cell>
          <cell r="H449" t="str">
            <v>LTE2300NEW</v>
          </cell>
          <cell r="I449" t="str">
            <v>INS</v>
          </cell>
          <cell r="J449">
            <v>43815</v>
          </cell>
          <cell r="L449">
            <v>43845</v>
          </cell>
          <cell r="N449">
            <v>43865</v>
          </cell>
          <cell r="P449" t="str">
            <v>Pending HOC</v>
          </cell>
        </row>
        <row r="450">
          <cell r="C450" t="str">
            <v>ZDH003</v>
          </cell>
          <cell r="D450" t="str">
            <v>New Sites</v>
          </cell>
          <cell r="E450" t="str">
            <v>Q1-2020</v>
          </cell>
          <cell r="F450" t="str">
            <v>Mobile Aspiration</v>
          </cell>
          <cell r="G450" t="str">
            <v>HUA</v>
          </cell>
          <cell r="H450" t="str">
            <v>LTE2300NEW</v>
          </cell>
          <cell r="I450" t="str">
            <v>INS</v>
          </cell>
          <cell r="J450">
            <v>43804</v>
          </cell>
          <cell r="L450">
            <v>43831</v>
          </cell>
          <cell r="N450">
            <v>43851</v>
          </cell>
          <cell r="P450" t="str">
            <v>Pending HOC</v>
          </cell>
        </row>
        <row r="451">
          <cell r="C451" t="str">
            <v>ZDH002</v>
          </cell>
          <cell r="D451" t="str">
            <v>New Sites</v>
          </cell>
          <cell r="E451" t="str">
            <v>Q1-2020</v>
          </cell>
          <cell r="F451" t="str">
            <v>Mobile Aspiration</v>
          </cell>
          <cell r="G451" t="str">
            <v>HUA</v>
          </cell>
          <cell r="H451" t="str">
            <v>LTE2300NEW</v>
          </cell>
          <cell r="I451" t="str">
            <v>INS</v>
          </cell>
          <cell r="J451">
            <v>43804</v>
          </cell>
          <cell r="L451">
            <v>43831</v>
          </cell>
          <cell r="N451">
            <v>43851</v>
          </cell>
          <cell r="P451" t="str">
            <v>Pending HOC</v>
          </cell>
        </row>
        <row r="452">
          <cell r="C452" t="str">
            <v>ZBR117</v>
          </cell>
          <cell r="D452" t="str">
            <v>New Sites</v>
          </cell>
          <cell r="E452" t="str">
            <v>Q4-2019</v>
          </cell>
          <cell r="F452" t="str">
            <v>Mobile Aspiration</v>
          </cell>
          <cell r="G452" t="str">
            <v>HUA</v>
          </cell>
          <cell r="H452" t="str">
            <v>LTE2300NEW</v>
          </cell>
          <cell r="I452" t="str">
            <v>INS</v>
          </cell>
          <cell r="J452">
            <v>43815</v>
          </cell>
          <cell r="L452">
            <v>43809</v>
          </cell>
          <cell r="N452">
            <v>43839</v>
          </cell>
          <cell r="P452" t="str">
            <v>Pending HOC</v>
          </cell>
        </row>
        <row r="453">
          <cell r="C453" t="str">
            <v>ZBR134</v>
          </cell>
          <cell r="D453" t="str">
            <v>New Sites</v>
          </cell>
          <cell r="E453" t="str">
            <v>Q4-2019</v>
          </cell>
          <cell r="F453" t="str">
            <v>Mobile Aspiration</v>
          </cell>
          <cell r="G453" t="str">
            <v>HUA</v>
          </cell>
          <cell r="H453" t="str">
            <v>LTE2300NEW</v>
          </cell>
          <cell r="I453" t="str">
            <v>INS</v>
          </cell>
          <cell r="J453">
            <v>43771</v>
          </cell>
          <cell r="K453">
            <v>43760</v>
          </cell>
          <cell r="L453">
            <v>43773</v>
          </cell>
          <cell r="M453">
            <v>43760</v>
          </cell>
          <cell r="N453">
            <v>43803</v>
          </cell>
          <cell r="O453">
            <v>43765</v>
          </cell>
          <cell r="P453" t="str">
            <v>Pending HOC</v>
          </cell>
        </row>
        <row r="454">
          <cell r="C454" t="str">
            <v>ZBR120</v>
          </cell>
          <cell r="D454" t="str">
            <v>New Sites</v>
          </cell>
          <cell r="E454" t="str">
            <v>Q4-2019</v>
          </cell>
          <cell r="F454" t="str">
            <v>Mobile Aspiration</v>
          </cell>
          <cell r="G454" t="str">
            <v>HUA</v>
          </cell>
          <cell r="H454" t="str">
            <v>LTE2300NEW</v>
          </cell>
          <cell r="I454" t="str">
            <v>INS</v>
          </cell>
          <cell r="J454">
            <v>43815</v>
          </cell>
          <cell r="L454">
            <v>43809</v>
          </cell>
          <cell r="N454">
            <v>43839</v>
          </cell>
          <cell r="P454" t="str">
            <v>Pending HOC</v>
          </cell>
        </row>
        <row r="455">
          <cell r="C455" t="str">
            <v>ZBD018</v>
          </cell>
          <cell r="D455" t="str">
            <v>New Sites</v>
          </cell>
          <cell r="E455" t="str">
            <v>Q3-2019</v>
          </cell>
          <cell r="F455" t="str">
            <v>Mobile Aspiration</v>
          </cell>
          <cell r="G455" t="str">
            <v>HUA</v>
          </cell>
          <cell r="H455" t="str">
            <v>LTE2300NEW</v>
          </cell>
          <cell r="I455" t="str">
            <v>INS</v>
          </cell>
          <cell r="J455">
            <v>43637</v>
          </cell>
          <cell r="K455">
            <v>43639</v>
          </cell>
          <cell r="L455">
            <v>43713</v>
          </cell>
          <cell r="M455">
            <v>43645</v>
          </cell>
          <cell r="N455">
            <v>43714</v>
          </cell>
          <cell r="O455">
            <v>43677</v>
          </cell>
          <cell r="P455" t="str">
            <v>No Dependency</v>
          </cell>
        </row>
        <row r="456">
          <cell r="C456" t="str">
            <v>ZAZ013</v>
          </cell>
          <cell r="D456" t="str">
            <v>New Sites</v>
          </cell>
          <cell r="E456" t="str">
            <v>Q4-2019</v>
          </cell>
          <cell r="F456" t="str">
            <v>Mobile Aspiration</v>
          </cell>
          <cell r="G456" t="str">
            <v>HUA</v>
          </cell>
          <cell r="H456" t="str">
            <v>LTE2300NEW</v>
          </cell>
          <cell r="I456" t="str">
            <v>INS</v>
          </cell>
          <cell r="J456">
            <v>43815</v>
          </cell>
          <cell r="L456">
            <v>43809</v>
          </cell>
          <cell r="N456">
            <v>43839</v>
          </cell>
          <cell r="P456" t="str">
            <v>Pending HOC</v>
          </cell>
        </row>
        <row r="457">
          <cell r="C457" t="str">
            <v>ZAS032</v>
          </cell>
          <cell r="D457" t="str">
            <v>New Sites</v>
          </cell>
          <cell r="E457" t="str">
            <v>Q4-2019</v>
          </cell>
          <cell r="F457" t="str">
            <v>Mobile Aspiration</v>
          </cell>
          <cell r="G457" t="str">
            <v>HUA</v>
          </cell>
          <cell r="H457" t="str">
            <v>LTE2300NEW</v>
          </cell>
          <cell r="I457" t="str">
            <v>INS</v>
          </cell>
          <cell r="J457">
            <v>43662</v>
          </cell>
          <cell r="K457">
            <v>43664</v>
          </cell>
          <cell r="L457">
            <v>43678</v>
          </cell>
          <cell r="M457">
            <v>43680</v>
          </cell>
          <cell r="N457">
            <v>43697</v>
          </cell>
          <cell r="O457">
            <v>43699</v>
          </cell>
          <cell r="P457" t="str">
            <v>No Dependency</v>
          </cell>
        </row>
        <row r="458">
          <cell r="C458" t="str">
            <v>ZAR022</v>
          </cell>
          <cell r="D458" t="str">
            <v>New Sites</v>
          </cell>
          <cell r="E458" t="str">
            <v>Q3-2019</v>
          </cell>
          <cell r="F458" t="str">
            <v>Mobile Aspiration</v>
          </cell>
          <cell r="G458" t="str">
            <v>HUA</v>
          </cell>
          <cell r="H458" t="str">
            <v>LTE2300NEW</v>
          </cell>
          <cell r="I458" t="str">
            <v>INS</v>
          </cell>
          <cell r="J458">
            <v>43771</v>
          </cell>
          <cell r="K458">
            <v>43760</v>
          </cell>
          <cell r="L458">
            <v>43792</v>
          </cell>
          <cell r="N458">
            <v>43822</v>
          </cell>
          <cell r="P458" t="str">
            <v>Pending HOC</v>
          </cell>
        </row>
        <row r="459">
          <cell r="C459" t="str">
            <v>ZAQ013</v>
          </cell>
          <cell r="D459" t="str">
            <v>New Sites</v>
          </cell>
          <cell r="E459" t="str">
            <v>Q1-2020</v>
          </cell>
          <cell r="F459" t="str">
            <v>Mobile Aspiration</v>
          </cell>
          <cell r="G459" t="str">
            <v>HUA</v>
          </cell>
          <cell r="H459" t="str">
            <v>LTE2300NEW</v>
          </cell>
          <cell r="I459" t="str">
            <v>INS</v>
          </cell>
          <cell r="J459">
            <v>43793</v>
          </cell>
          <cell r="L459">
            <v>43831</v>
          </cell>
          <cell r="N459">
            <v>43851</v>
          </cell>
          <cell r="P459" t="str">
            <v>Pending HOC</v>
          </cell>
        </row>
        <row r="460">
          <cell r="C460" t="str">
            <v>ZSR045</v>
          </cell>
          <cell r="D460" t="str">
            <v>New Sites</v>
          </cell>
          <cell r="E460" t="str">
            <v>Q4-2019</v>
          </cell>
          <cell r="F460" t="str">
            <v>Mobile Aspiration</v>
          </cell>
          <cell r="G460" t="str">
            <v>HUA</v>
          </cell>
          <cell r="H460" t="str">
            <v>LTE2100NEW</v>
          </cell>
          <cell r="I460" t="str">
            <v>INS</v>
          </cell>
          <cell r="J460">
            <v>43793</v>
          </cell>
          <cell r="K460">
            <v>43760</v>
          </cell>
          <cell r="L460">
            <v>43787</v>
          </cell>
          <cell r="N460">
            <v>43816</v>
          </cell>
          <cell r="P460" t="str">
            <v>Pending HOC</v>
          </cell>
        </row>
        <row r="461">
          <cell r="C461" t="str">
            <v>ZSR042</v>
          </cell>
          <cell r="D461" t="str">
            <v>New Sites</v>
          </cell>
          <cell r="E461" t="str">
            <v>Q4-2019</v>
          </cell>
          <cell r="F461" t="str">
            <v>Mobile Aspiration</v>
          </cell>
          <cell r="G461" t="str">
            <v>HUA</v>
          </cell>
          <cell r="H461" t="str">
            <v>LTE2100NEW</v>
          </cell>
          <cell r="I461" t="str">
            <v>INS</v>
          </cell>
          <cell r="J461">
            <v>43769</v>
          </cell>
          <cell r="K461">
            <v>43761</v>
          </cell>
          <cell r="L461">
            <v>43780</v>
          </cell>
          <cell r="N461">
            <v>43810</v>
          </cell>
          <cell r="P461" t="str">
            <v>Pending HOC</v>
          </cell>
        </row>
        <row r="462">
          <cell r="C462" t="str">
            <v>ZNN741</v>
          </cell>
          <cell r="D462" t="str">
            <v>New Sites</v>
          </cell>
          <cell r="E462" t="str">
            <v>Q4-2019</v>
          </cell>
          <cell r="F462" t="str">
            <v>Mobile Aspiration</v>
          </cell>
          <cell r="G462" t="str">
            <v>HUA</v>
          </cell>
          <cell r="H462" t="str">
            <v>LTE2100NEW</v>
          </cell>
          <cell r="I462" t="str">
            <v>INS</v>
          </cell>
          <cell r="J462">
            <v>43771</v>
          </cell>
          <cell r="K462">
            <v>43760</v>
          </cell>
          <cell r="L462">
            <v>43779</v>
          </cell>
          <cell r="N462">
            <v>43809</v>
          </cell>
          <cell r="P462" t="str">
            <v>Pending HOC</v>
          </cell>
        </row>
        <row r="463">
          <cell r="C463" t="str">
            <v>ZNN768</v>
          </cell>
          <cell r="D463" t="str">
            <v>New Sites</v>
          </cell>
          <cell r="E463" t="str">
            <v>Q4-2019</v>
          </cell>
          <cell r="F463" t="str">
            <v>Mobile Aspiration</v>
          </cell>
          <cell r="G463" t="str">
            <v>HUA</v>
          </cell>
          <cell r="H463" t="str">
            <v>LTE2100NEW</v>
          </cell>
          <cell r="I463" t="str">
            <v>INS</v>
          </cell>
          <cell r="J463">
            <v>43815</v>
          </cell>
          <cell r="L463">
            <v>43810</v>
          </cell>
          <cell r="N463">
            <v>43840</v>
          </cell>
          <cell r="P463" t="str">
            <v>Pending HOC</v>
          </cell>
        </row>
        <row r="464">
          <cell r="C464" t="str">
            <v>ZNN700</v>
          </cell>
          <cell r="D464" t="str">
            <v>New Sites</v>
          </cell>
          <cell r="E464" t="str">
            <v>Q4-2019</v>
          </cell>
          <cell r="F464" t="str">
            <v>Mobile Aspiration</v>
          </cell>
          <cell r="G464" t="str">
            <v>HUA</v>
          </cell>
          <cell r="H464" t="str">
            <v>LTE2100NEW</v>
          </cell>
          <cell r="I464" t="str">
            <v>INS</v>
          </cell>
          <cell r="J464">
            <v>43793</v>
          </cell>
          <cell r="K464">
            <v>43760</v>
          </cell>
          <cell r="L464">
            <v>43787</v>
          </cell>
          <cell r="M464">
            <v>43761</v>
          </cell>
          <cell r="N464">
            <v>43798</v>
          </cell>
          <cell r="P464" t="str">
            <v>Pending HOC</v>
          </cell>
        </row>
        <row r="465">
          <cell r="C465" t="str">
            <v>ZNN763</v>
          </cell>
          <cell r="D465" t="str">
            <v>New Sites</v>
          </cell>
          <cell r="E465" t="str">
            <v>Q4-2019</v>
          </cell>
          <cell r="F465" t="str">
            <v>Mobile Aspiration</v>
          </cell>
          <cell r="G465" t="str">
            <v>HUA</v>
          </cell>
          <cell r="H465" t="str">
            <v>LTE2100NEW</v>
          </cell>
          <cell r="I465" t="str">
            <v>INS</v>
          </cell>
          <cell r="J465">
            <v>43793</v>
          </cell>
          <cell r="K465">
            <v>43760</v>
          </cell>
          <cell r="L465">
            <v>43787</v>
          </cell>
          <cell r="N465">
            <v>43814</v>
          </cell>
          <cell r="P465" t="str">
            <v>Pending HOC</v>
          </cell>
        </row>
        <row r="466">
          <cell r="C466" t="str">
            <v>ZNN721</v>
          </cell>
          <cell r="D466" t="str">
            <v>New Sites</v>
          </cell>
          <cell r="E466" t="str">
            <v>Q4-2019</v>
          </cell>
          <cell r="F466" t="str">
            <v>Mobile Aspiration</v>
          </cell>
          <cell r="G466" t="str">
            <v>HUA</v>
          </cell>
          <cell r="H466" t="str">
            <v>LTE2100NEW</v>
          </cell>
          <cell r="I466" t="str">
            <v>INS</v>
          </cell>
          <cell r="J466">
            <v>43682</v>
          </cell>
          <cell r="K466">
            <v>43684</v>
          </cell>
          <cell r="L466">
            <v>43785</v>
          </cell>
          <cell r="M466">
            <v>43684</v>
          </cell>
          <cell r="N466">
            <v>43787</v>
          </cell>
          <cell r="O466">
            <v>43708</v>
          </cell>
          <cell r="P466" t="str">
            <v>FDED Not Approved</v>
          </cell>
        </row>
        <row r="467">
          <cell r="C467" t="str">
            <v>ZNN680</v>
          </cell>
          <cell r="D467" t="str">
            <v>New Sites</v>
          </cell>
          <cell r="E467" t="str">
            <v>Q4-2019</v>
          </cell>
          <cell r="F467" t="str">
            <v>Mobile Aspiration</v>
          </cell>
          <cell r="G467" t="str">
            <v>HUA</v>
          </cell>
          <cell r="H467" t="str">
            <v>LTE2100NEW</v>
          </cell>
          <cell r="I467" t="str">
            <v>INS</v>
          </cell>
          <cell r="J467">
            <v>43815</v>
          </cell>
          <cell r="L467">
            <v>43787</v>
          </cell>
          <cell r="N467">
            <v>43805</v>
          </cell>
          <cell r="P467" t="str">
            <v>Pending HOC</v>
          </cell>
        </row>
        <row r="468">
          <cell r="C468" t="str">
            <v>ZNN670</v>
          </cell>
          <cell r="D468" t="str">
            <v>New Sites</v>
          </cell>
          <cell r="E468" t="str">
            <v>Q4-2019</v>
          </cell>
          <cell r="F468" t="str">
            <v>Mobile Aspiration</v>
          </cell>
          <cell r="G468" t="str">
            <v>HUA</v>
          </cell>
          <cell r="H468" t="str">
            <v>LTE2100NEW</v>
          </cell>
          <cell r="I468" t="str">
            <v>INS</v>
          </cell>
          <cell r="J468">
            <v>43815</v>
          </cell>
          <cell r="L468">
            <v>43787</v>
          </cell>
          <cell r="N468">
            <v>43798</v>
          </cell>
          <cell r="P468" t="str">
            <v>Pending HOC</v>
          </cell>
        </row>
        <row r="469">
          <cell r="C469" t="str">
            <v>ZNN668</v>
          </cell>
          <cell r="D469" t="str">
            <v>New Sites</v>
          </cell>
          <cell r="E469" t="str">
            <v>Q4-2019</v>
          </cell>
          <cell r="F469" t="str">
            <v>Mobile Aspiration</v>
          </cell>
          <cell r="G469" t="str">
            <v>HUA</v>
          </cell>
          <cell r="H469" t="str">
            <v>LTE2100NEW</v>
          </cell>
          <cell r="I469" t="str">
            <v>INS</v>
          </cell>
          <cell r="J469">
            <v>43769</v>
          </cell>
          <cell r="K469">
            <v>43705</v>
          </cell>
          <cell r="L469">
            <v>43735</v>
          </cell>
          <cell r="M469">
            <v>43717</v>
          </cell>
          <cell r="N469">
            <v>43780</v>
          </cell>
          <cell r="O469">
            <v>43740</v>
          </cell>
          <cell r="P469" t="str">
            <v>FDED Not Approved</v>
          </cell>
        </row>
        <row r="470">
          <cell r="C470" t="str">
            <v>ZNN665</v>
          </cell>
          <cell r="D470" t="str">
            <v>New Sites</v>
          </cell>
          <cell r="E470" t="str">
            <v>Q4-2019</v>
          </cell>
          <cell r="F470" t="str">
            <v>Mobile Aspiration</v>
          </cell>
          <cell r="G470" t="str">
            <v>HUA</v>
          </cell>
          <cell r="H470" t="str">
            <v>LTE2100NEW</v>
          </cell>
          <cell r="I470" t="str">
            <v>INS</v>
          </cell>
          <cell r="J470">
            <v>43769</v>
          </cell>
          <cell r="K470">
            <v>43741</v>
          </cell>
          <cell r="L470">
            <v>43771</v>
          </cell>
          <cell r="M470">
            <v>43733</v>
          </cell>
          <cell r="N470">
            <v>43801</v>
          </cell>
          <cell r="P470" t="str">
            <v>Pending HOC</v>
          </cell>
        </row>
        <row r="471">
          <cell r="C471" t="str">
            <v>ZNM043</v>
          </cell>
          <cell r="D471" t="str">
            <v>New Sites</v>
          </cell>
          <cell r="E471" t="str">
            <v>Q4-2019</v>
          </cell>
          <cell r="F471" t="str">
            <v>Mobile Aspiration</v>
          </cell>
          <cell r="G471" t="str">
            <v>HUA</v>
          </cell>
          <cell r="H471" t="str">
            <v>LTE2100NEW</v>
          </cell>
          <cell r="I471" t="str">
            <v>INS</v>
          </cell>
          <cell r="J471">
            <v>43815</v>
          </cell>
          <cell r="L471">
            <v>43836</v>
          </cell>
          <cell r="N471">
            <v>43866</v>
          </cell>
          <cell r="P471" t="str">
            <v>Pending HOC</v>
          </cell>
        </row>
        <row r="472">
          <cell r="C472" t="str">
            <v>ZJZ530</v>
          </cell>
          <cell r="D472" t="str">
            <v>New Sites</v>
          </cell>
          <cell r="E472" t="str">
            <v>Q1-2020</v>
          </cell>
          <cell r="F472" t="str">
            <v>Mobile Aspiration</v>
          </cell>
          <cell r="G472" t="str">
            <v>HUA</v>
          </cell>
          <cell r="H472" t="str">
            <v>LTE2100NEW</v>
          </cell>
          <cell r="I472" t="str">
            <v>INS</v>
          </cell>
          <cell r="J472">
            <v>43793</v>
          </cell>
          <cell r="L472">
            <v>43831</v>
          </cell>
          <cell r="N472">
            <v>43851</v>
          </cell>
          <cell r="P472" t="str">
            <v>Pending HOC</v>
          </cell>
        </row>
        <row r="473">
          <cell r="C473" t="str">
            <v>ZJZ076</v>
          </cell>
          <cell r="D473" t="str">
            <v>New Sites</v>
          </cell>
          <cell r="E473" t="str">
            <v>Q4-2019</v>
          </cell>
          <cell r="F473" t="str">
            <v>Mobile Aspiration</v>
          </cell>
          <cell r="G473" t="str">
            <v>HUA</v>
          </cell>
          <cell r="H473" t="str">
            <v>LTE2100NEW</v>
          </cell>
          <cell r="I473" t="str">
            <v>INS</v>
          </cell>
          <cell r="J473">
            <v>43815</v>
          </cell>
          <cell r="L473">
            <v>43798</v>
          </cell>
          <cell r="N473">
            <v>43828</v>
          </cell>
          <cell r="P473" t="str">
            <v>Pending HOC</v>
          </cell>
        </row>
        <row r="474">
          <cell r="C474" t="str">
            <v>ZBS341</v>
          </cell>
          <cell r="D474" t="str">
            <v>New Sites</v>
          </cell>
          <cell r="E474" t="str">
            <v>Q3-2019</v>
          </cell>
          <cell r="F474" t="str">
            <v>Mobile Aspiration</v>
          </cell>
          <cell r="G474" t="str">
            <v>HUA</v>
          </cell>
          <cell r="H474" t="str">
            <v>LTE2100NEW</v>
          </cell>
          <cell r="I474" t="str">
            <v>INS</v>
          </cell>
          <cell r="J474">
            <v>43801</v>
          </cell>
          <cell r="K474">
            <v>43761</v>
          </cell>
          <cell r="L474">
            <v>43803</v>
          </cell>
          <cell r="N474">
            <v>43833</v>
          </cell>
          <cell r="P474" t="str">
            <v>Pending HOC</v>
          </cell>
        </row>
        <row r="475">
          <cell r="C475" t="str">
            <v>ZBS340</v>
          </cell>
          <cell r="D475" t="str">
            <v>New Sites</v>
          </cell>
          <cell r="E475" t="str">
            <v>Q1-2020</v>
          </cell>
          <cell r="F475" t="str">
            <v>Mobile Aspiration</v>
          </cell>
          <cell r="G475" t="str">
            <v>HUA</v>
          </cell>
          <cell r="H475" t="str">
            <v>LTE2100NEW</v>
          </cell>
          <cell r="I475" t="str">
            <v>INS</v>
          </cell>
          <cell r="J475">
            <v>43860</v>
          </cell>
          <cell r="K475">
            <v>43733</v>
          </cell>
          <cell r="L475">
            <v>43939</v>
          </cell>
          <cell r="M475">
            <v>43738</v>
          </cell>
          <cell r="N475">
            <v>43959</v>
          </cell>
          <cell r="O475">
            <v>43758</v>
          </cell>
          <cell r="P475" t="str">
            <v>Pending HOC</v>
          </cell>
        </row>
        <row r="476">
          <cell r="C476" t="str">
            <v>ZJZ531</v>
          </cell>
          <cell r="D476" t="str">
            <v>New Sites</v>
          </cell>
          <cell r="E476" t="str">
            <v>Q1-2020</v>
          </cell>
          <cell r="F476" t="str">
            <v>Mobile Aspiration</v>
          </cell>
          <cell r="G476" t="str">
            <v>HUA</v>
          </cell>
          <cell r="H476" t="str">
            <v>LTE2100NEW</v>
          </cell>
          <cell r="I476" t="str">
            <v>INS</v>
          </cell>
          <cell r="J476">
            <v>43829</v>
          </cell>
          <cell r="L476">
            <v>43831</v>
          </cell>
          <cell r="N476">
            <v>43851</v>
          </cell>
          <cell r="P476" t="str">
            <v>Pending HOC</v>
          </cell>
        </row>
        <row r="477">
          <cell r="C477" t="str">
            <v>ZJZ221</v>
          </cell>
          <cell r="D477" t="str">
            <v>New Sites</v>
          </cell>
          <cell r="E477" t="str">
            <v>Q1-2020</v>
          </cell>
          <cell r="F477" t="str">
            <v>Mobile Aspiration</v>
          </cell>
          <cell r="G477" t="str">
            <v>HUA</v>
          </cell>
          <cell r="H477" t="str">
            <v>LTE2100NEW</v>
          </cell>
          <cell r="I477" t="str">
            <v>INS</v>
          </cell>
          <cell r="J477">
            <v>43793</v>
          </cell>
          <cell r="L477">
            <v>43831</v>
          </cell>
          <cell r="N477">
            <v>43851</v>
          </cell>
          <cell r="P477" t="str">
            <v>Pending HOC</v>
          </cell>
        </row>
        <row r="478">
          <cell r="C478" t="str">
            <v>ZJZ364</v>
          </cell>
          <cell r="D478" t="str">
            <v>New Sites</v>
          </cell>
          <cell r="E478" t="str">
            <v>Q3-2019</v>
          </cell>
          <cell r="F478" t="str">
            <v>Mobile Aspiration</v>
          </cell>
          <cell r="G478" t="str">
            <v>HUA</v>
          </cell>
          <cell r="H478" t="str">
            <v>LTE2100NEW</v>
          </cell>
          <cell r="I478" t="str">
            <v>INS</v>
          </cell>
          <cell r="J478">
            <v>43815</v>
          </cell>
          <cell r="L478">
            <v>43836</v>
          </cell>
          <cell r="N478">
            <v>43866</v>
          </cell>
          <cell r="P478" t="str">
            <v>Pending HOC</v>
          </cell>
        </row>
        <row r="479">
          <cell r="C479" t="str">
            <v>ZJZ356</v>
          </cell>
          <cell r="D479" t="str">
            <v>New Sites</v>
          </cell>
          <cell r="E479" t="str">
            <v>Q1-2020</v>
          </cell>
          <cell r="F479" t="str">
            <v>Mobile Aspiration</v>
          </cell>
          <cell r="G479" t="str">
            <v>HUA</v>
          </cell>
          <cell r="H479" t="str">
            <v>LTE2100NEW</v>
          </cell>
          <cell r="I479" t="str">
            <v>INS</v>
          </cell>
          <cell r="J479">
            <v>43793</v>
          </cell>
          <cell r="L479">
            <v>43831</v>
          </cell>
          <cell r="N479">
            <v>43851</v>
          </cell>
          <cell r="P479" t="str">
            <v>Pending HOC</v>
          </cell>
        </row>
        <row r="480">
          <cell r="C480" t="str">
            <v>ZJZ075</v>
          </cell>
          <cell r="D480" t="str">
            <v>New Sites</v>
          </cell>
          <cell r="E480" t="str">
            <v>Q4-2019</v>
          </cell>
          <cell r="F480" t="str">
            <v>Mobile Aspiration</v>
          </cell>
          <cell r="G480" t="str">
            <v>HUA</v>
          </cell>
          <cell r="H480" t="str">
            <v>LTE2100NEW</v>
          </cell>
          <cell r="I480" t="str">
            <v>INS</v>
          </cell>
          <cell r="J480">
            <v>43815</v>
          </cell>
          <cell r="L480">
            <v>43836</v>
          </cell>
          <cell r="N480">
            <v>43866</v>
          </cell>
          <cell r="P480" t="str">
            <v>Pending HOC</v>
          </cell>
        </row>
        <row r="481">
          <cell r="C481" t="str">
            <v>ZJZ170</v>
          </cell>
          <cell r="D481" t="str">
            <v>New Sites</v>
          </cell>
          <cell r="E481" t="str">
            <v>Q1-2020</v>
          </cell>
          <cell r="F481" t="str">
            <v>Mobile Aspiration</v>
          </cell>
          <cell r="G481" t="str">
            <v>HUA</v>
          </cell>
          <cell r="H481" t="str">
            <v>LTE2100NEW</v>
          </cell>
          <cell r="I481" t="str">
            <v>INS</v>
          </cell>
          <cell r="J481">
            <v>43793</v>
          </cell>
          <cell r="L481">
            <v>43831</v>
          </cell>
          <cell r="N481">
            <v>43851</v>
          </cell>
          <cell r="P481" t="str">
            <v>Pending HOC</v>
          </cell>
        </row>
        <row r="482">
          <cell r="C482" t="str">
            <v>ZJZ169</v>
          </cell>
          <cell r="D482" t="str">
            <v>New Sites</v>
          </cell>
          <cell r="E482" t="str">
            <v>Q4-2019</v>
          </cell>
          <cell r="F482" t="str">
            <v>Mobile Aspiration</v>
          </cell>
          <cell r="G482" t="str">
            <v>HUA</v>
          </cell>
          <cell r="H482" t="str">
            <v>LTE2100NEW</v>
          </cell>
          <cell r="I482" t="str">
            <v>INS</v>
          </cell>
          <cell r="J482">
            <v>43793</v>
          </cell>
          <cell r="K482">
            <v>43772</v>
          </cell>
          <cell r="L482">
            <v>43787</v>
          </cell>
          <cell r="N482">
            <v>43817</v>
          </cell>
          <cell r="P482" t="str">
            <v>Pending HOC</v>
          </cell>
        </row>
        <row r="483">
          <cell r="C483" t="str">
            <v>ZJZ167</v>
          </cell>
          <cell r="D483" t="str">
            <v>New Sites</v>
          </cell>
          <cell r="E483" t="str">
            <v>Q4-2019</v>
          </cell>
          <cell r="F483" t="str">
            <v>Mobile Aspiration</v>
          </cell>
          <cell r="G483" t="str">
            <v>HUA</v>
          </cell>
          <cell r="H483" t="str">
            <v>LTE2100NEW</v>
          </cell>
          <cell r="I483" t="str">
            <v>INS</v>
          </cell>
          <cell r="J483">
            <v>43793</v>
          </cell>
          <cell r="K483">
            <v>43772</v>
          </cell>
          <cell r="L483">
            <v>43787</v>
          </cell>
          <cell r="N483">
            <v>43817</v>
          </cell>
          <cell r="P483" t="str">
            <v>Pending HOC</v>
          </cell>
        </row>
        <row r="484">
          <cell r="C484" t="str">
            <v>ZBS186</v>
          </cell>
          <cell r="D484" t="str">
            <v>New Sites</v>
          </cell>
          <cell r="E484" t="str">
            <v>Q4-2019</v>
          </cell>
          <cell r="F484" t="str">
            <v>Mobile Aspiration</v>
          </cell>
          <cell r="G484" t="str">
            <v>HUA</v>
          </cell>
          <cell r="H484" t="str">
            <v>LTE2100NEW</v>
          </cell>
          <cell r="I484" t="str">
            <v>INS</v>
          </cell>
          <cell r="J484">
            <v>43682</v>
          </cell>
          <cell r="K484">
            <v>43684</v>
          </cell>
          <cell r="L484">
            <v>43746</v>
          </cell>
          <cell r="M484">
            <v>43690</v>
          </cell>
          <cell r="N484">
            <v>43757</v>
          </cell>
          <cell r="O484">
            <v>43702</v>
          </cell>
          <cell r="P484" t="str">
            <v>FDED Not Approved</v>
          </cell>
        </row>
        <row r="485">
          <cell r="C485" t="str">
            <v>ZBS115</v>
          </cell>
          <cell r="D485" t="str">
            <v>New Sites</v>
          </cell>
          <cell r="E485" t="str">
            <v>Q4-2019</v>
          </cell>
          <cell r="F485" t="str">
            <v>Mobile Aspiration</v>
          </cell>
          <cell r="G485" t="str">
            <v>HUA</v>
          </cell>
          <cell r="H485" t="str">
            <v>LTE2100NEW</v>
          </cell>
          <cell r="I485" t="str">
            <v>INS</v>
          </cell>
          <cell r="J485">
            <v>43769</v>
          </cell>
          <cell r="K485">
            <v>43760</v>
          </cell>
          <cell r="L485">
            <v>43780</v>
          </cell>
          <cell r="N485">
            <v>43810</v>
          </cell>
          <cell r="P485" t="str">
            <v>Pending HOC</v>
          </cell>
        </row>
        <row r="486">
          <cell r="C486" t="str">
            <v>ZBH640</v>
          </cell>
          <cell r="D486" t="str">
            <v>New Sites</v>
          </cell>
          <cell r="E486" t="str">
            <v>Q4-2019</v>
          </cell>
          <cell r="F486" t="str">
            <v>Mobile Aspiration</v>
          </cell>
          <cell r="G486" t="str">
            <v>HUA</v>
          </cell>
          <cell r="H486" t="str">
            <v>LTE2100NEW</v>
          </cell>
          <cell r="I486" t="str">
            <v>INS</v>
          </cell>
          <cell r="J486">
            <v>43676</v>
          </cell>
          <cell r="K486">
            <v>43683</v>
          </cell>
          <cell r="L486">
            <v>43676</v>
          </cell>
          <cell r="M486">
            <v>43678</v>
          </cell>
          <cell r="N486">
            <v>43700</v>
          </cell>
          <cell r="O486">
            <v>43702</v>
          </cell>
          <cell r="P486" t="str">
            <v>FDED Not Approved</v>
          </cell>
        </row>
        <row r="487">
          <cell r="C487" t="str">
            <v>ZBH639</v>
          </cell>
          <cell r="D487" t="str">
            <v>New Sites</v>
          </cell>
          <cell r="E487" t="str">
            <v>Q4-2019</v>
          </cell>
          <cell r="F487" t="str">
            <v>Mobile Aspiration</v>
          </cell>
          <cell r="G487" t="str">
            <v>HUA</v>
          </cell>
          <cell r="H487" t="str">
            <v>LTE2100NEW</v>
          </cell>
          <cell r="I487" t="str">
            <v>INS</v>
          </cell>
          <cell r="J487">
            <v>43815</v>
          </cell>
          <cell r="L487">
            <v>43836</v>
          </cell>
          <cell r="N487">
            <v>43866</v>
          </cell>
          <cell r="P487" t="str">
            <v>Pending HOC</v>
          </cell>
        </row>
        <row r="488">
          <cell r="C488" t="str">
            <v>ZBH631</v>
          </cell>
          <cell r="D488" t="str">
            <v>New Sites</v>
          </cell>
          <cell r="E488" t="str">
            <v>Q4-2019</v>
          </cell>
          <cell r="F488" t="str">
            <v>Mobile Aspiration</v>
          </cell>
          <cell r="G488" t="str">
            <v>HUA</v>
          </cell>
          <cell r="H488" t="str">
            <v>LTE2100NEW</v>
          </cell>
          <cell r="I488" t="str">
            <v>INS</v>
          </cell>
          <cell r="J488">
            <v>43815</v>
          </cell>
          <cell r="L488">
            <v>43843</v>
          </cell>
          <cell r="N488">
            <v>43873</v>
          </cell>
          <cell r="P488" t="str">
            <v>Pending HOC</v>
          </cell>
        </row>
        <row r="489">
          <cell r="C489" t="str">
            <v>ZBH590</v>
          </cell>
          <cell r="D489" t="str">
            <v>New Sites</v>
          </cell>
          <cell r="E489" t="str">
            <v>Q3-2019</v>
          </cell>
          <cell r="F489" t="str">
            <v>Mobile Aspiration</v>
          </cell>
          <cell r="G489" t="str">
            <v>HUA</v>
          </cell>
          <cell r="H489" t="str">
            <v>LTE2100NEW</v>
          </cell>
          <cell r="I489" t="str">
            <v>INS</v>
          </cell>
          <cell r="J489">
            <v>43626</v>
          </cell>
          <cell r="K489">
            <v>43664</v>
          </cell>
          <cell r="L489">
            <v>43703</v>
          </cell>
          <cell r="M489">
            <v>43673</v>
          </cell>
          <cell r="N489">
            <v>43753</v>
          </cell>
          <cell r="O489">
            <v>43747</v>
          </cell>
          <cell r="P489" t="str">
            <v>CW Issue (Underground Utilities, etc,..)</v>
          </cell>
        </row>
        <row r="490">
          <cell r="C490" t="str">
            <v>ZAB444</v>
          </cell>
          <cell r="D490" t="str">
            <v>New Sites</v>
          </cell>
          <cell r="E490" t="str">
            <v>Q3-2019</v>
          </cell>
          <cell r="F490" t="str">
            <v>Mobile Aspiration</v>
          </cell>
          <cell r="G490" t="str">
            <v>HUA</v>
          </cell>
          <cell r="H490" t="str">
            <v>LTE2100NEW</v>
          </cell>
          <cell r="I490" t="str">
            <v>INS</v>
          </cell>
          <cell r="J490">
            <v>43771</v>
          </cell>
          <cell r="K490">
            <v>43760</v>
          </cell>
          <cell r="L490">
            <v>43779</v>
          </cell>
          <cell r="M490">
            <v>43769</v>
          </cell>
          <cell r="N490">
            <v>43809</v>
          </cell>
          <cell r="P490" t="str">
            <v>Pending HOC</v>
          </cell>
        </row>
        <row r="491">
          <cell r="C491" t="str">
            <v>ZAB391</v>
          </cell>
          <cell r="D491" t="str">
            <v>New Sites</v>
          </cell>
          <cell r="E491" t="str">
            <v>Q4-2019</v>
          </cell>
          <cell r="F491" t="str">
            <v>Mobile Aspiration</v>
          </cell>
          <cell r="G491" t="str">
            <v>HUA</v>
          </cell>
          <cell r="H491" t="str">
            <v>LTE2100NEW</v>
          </cell>
          <cell r="I491" t="str">
            <v>INS</v>
          </cell>
          <cell r="J491">
            <v>43860</v>
          </cell>
          <cell r="K491">
            <v>43747</v>
          </cell>
          <cell r="L491">
            <v>43862</v>
          </cell>
          <cell r="M491">
            <v>43744</v>
          </cell>
          <cell r="N491">
            <v>43892</v>
          </cell>
          <cell r="O491">
            <v>43767</v>
          </cell>
          <cell r="P491" t="str">
            <v>Pending HOC</v>
          </cell>
        </row>
        <row r="492">
          <cell r="C492" t="str">
            <v>ZMC554</v>
          </cell>
          <cell r="D492" t="str">
            <v>New Sites</v>
          </cell>
          <cell r="E492" t="str">
            <v>Q4-2019</v>
          </cell>
          <cell r="F492" t="str">
            <v>Mobile Aspiration</v>
          </cell>
          <cell r="G492" t="str">
            <v>HUA</v>
          </cell>
          <cell r="H492" t="str">
            <v>LTE2100NEW</v>
          </cell>
          <cell r="I492" t="str">
            <v>INS</v>
          </cell>
          <cell r="J492">
            <v>43815</v>
          </cell>
          <cell r="L492">
            <v>43798</v>
          </cell>
          <cell r="N492">
            <v>43828</v>
          </cell>
          <cell r="P492" t="str">
            <v>Pending HOC</v>
          </cell>
        </row>
        <row r="493">
          <cell r="C493" t="str">
            <v>ZWJ020</v>
          </cell>
          <cell r="D493" t="str">
            <v>New Sites</v>
          </cell>
          <cell r="E493" t="str">
            <v>Q3-2019</v>
          </cell>
          <cell r="F493" t="str">
            <v>Mobile Aspiration</v>
          </cell>
          <cell r="G493" t="str">
            <v>HUA</v>
          </cell>
          <cell r="H493" t="str">
            <v>LTE2100NEW</v>
          </cell>
          <cell r="I493" t="str">
            <v>INS</v>
          </cell>
          <cell r="J493">
            <v>43672</v>
          </cell>
          <cell r="K493">
            <v>43684</v>
          </cell>
          <cell r="L493">
            <v>43677</v>
          </cell>
          <cell r="M493">
            <v>43679</v>
          </cell>
          <cell r="N493">
            <v>43705</v>
          </cell>
          <cell r="O493">
            <v>43707</v>
          </cell>
          <cell r="P493" t="str">
            <v>No Dependency</v>
          </cell>
        </row>
        <row r="494">
          <cell r="C494" t="str">
            <v>ZWJ018</v>
          </cell>
          <cell r="D494" t="str">
            <v>New Sites</v>
          </cell>
          <cell r="E494" t="str">
            <v>Q3-2019</v>
          </cell>
          <cell r="F494" t="str">
            <v>Mobile Aspiration</v>
          </cell>
          <cell r="G494" t="str">
            <v>HUA</v>
          </cell>
          <cell r="H494" t="str">
            <v>LTE2100NEW</v>
          </cell>
          <cell r="I494" t="str">
            <v>INS</v>
          </cell>
          <cell r="J494">
            <v>43676</v>
          </cell>
          <cell r="K494">
            <v>43678</v>
          </cell>
          <cell r="L494">
            <v>43677</v>
          </cell>
          <cell r="M494">
            <v>43679</v>
          </cell>
          <cell r="N494">
            <v>43703</v>
          </cell>
          <cell r="O494">
            <v>43705</v>
          </cell>
          <cell r="P494" t="str">
            <v>FDED Not Approved</v>
          </cell>
        </row>
        <row r="495">
          <cell r="C495" t="str">
            <v>ZTR053</v>
          </cell>
          <cell r="D495" t="str">
            <v>New Sites</v>
          </cell>
          <cell r="E495" t="str">
            <v>Q4-2019</v>
          </cell>
          <cell r="F495" t="str">
            <v>Mobile Aspiration</v>
          </cell>
          <cell r="G495" t="str">
            <v>HUA</v>
          </cell>
          <cell r="H495" t="str">
            <v>LTE2100NEW</v>
          </cell>
          <cell r="I495" t="str">
            <v>INS</v>
          </cell>
          <cell r="J495">
            <v>43815</v>
          </cell>
          <cell r="L495">
            <v>43817</v>
          </cell>
          <cell r="N495">
            <v>43826</v>
          </cell>
          <cell r="P495" t="str">
            <v>Pending HOC</v>
          </cell>
        </row>
        <row r="496">
          <cell r="C496" t="str">
            <v>ZTR040</v>
          </cell>
          <cell r="D496" t="str">
            <v>New Sites</v>
          </cell>
          <cell r="E496" t="str">
            <v>Q4-2019</v>
          </cell>
          <cell r="F496" t="str">
            <v>Mobile Aspiration</v>
          </cell>
          <cell r="G496" t="str">
            <v>HUA</v>
          </cell>
          <cell r="H496" t="str">
            <v>LTE2100NEW</v>
          </cell>
          <cell r="I496" t="str">
            <v>INS</v>
          </cell>
          <cell r="J496">
            <v>43815</v>
          </cell>
          <cell r="L496">
            <v>43810</v>
          </cell>
          <cell r="N496">
            <v>43840</v>
          </cell>
          <cell r="P496" t="str">
            <v>Pending HOC</v>
          </cell>
        </row>
        <row r="497">
          <cell r="C497" t="str">
            <v>ZTR048</v>
          </cell>
          <cell r="D497" t="str">
            <v>New Sites</v>
          </cell>
          <cell r="E497" t="str">
            <v>Q4-2019</v>
          </cell>
          <cell r="F497" t="str">
            <v>Mobile Aspiration</v>
          </cell>
          <cell r="G497" t="str">
            <v>HUA</v>
          </cell>
          <cell r="H497" t="str">
            <v>LTE2100NEW</v>
          </cell>
          <cell r="I497" t="str">
            <v>INS</v>
          </cell>
          <cell r="J497">
            <v>43815</v>
          </cell>
          <cell r="L497">
            <v>43817</v>
          </cell>
          <cell r="N497">
            <v>43826</v>
          </cell>
          <cell r="P497" t="str">
            <v>Pending HOC</v>
          </cell>
        </row>
        <row r="498">
          <cell r="C498" t="str">
            <v>ZTR037</v>
          </cell>
          <cell r="D498" t="str">
            <v>New Sites</v>
          </cell>
          <cell r="E498" t="str">
            <v>Q4-2019</v>
          </cell>
          <cell r="F498" t="str">
            <v>Mobile Aspiration</v>
          </cell>
          <cell r="G498" t="str">
            <v>HUA</v>
          </cell>
          <cell r="H498" t="str">
            <v>LTE2100NEW</v>
          </cell>
          <cell r="I498" t="str">
            <v>INS</v>
          </cell>
          <cell r="J498">
            <v>43815</v>
          </cell>
          <cell r="L498">
            <v>43810</v>
          </cell>
          <cell r="N498">
            <v>43840</v>
          </cell>
          <cell r="P498" t="str">
            <v>Pending HOC</v>
          </cell>
        </row>
        <row r="499">
          <cell r="C499" t="str">
            <v>ZTD003</v>
          </cell>
          <cell r="D499" t="str">
            <v>New Sites</v>
          </cell>
          <cell r="E499" t="str">
            <v>Q3-2019</v>
          </cell>
          <cell r="F499" t="str">
            <v>Mobile Aspiration</v>
          </cell>
          <cell r="G499" t="str">
            <v>HUA</v>
          </cell>
          <cell r="H499" t="str">
            <v>LTE2100NEW</v>
          </cell>
          <cell r="I499" t="str">
            <v>INS</v>
          </cell>
          <cell r="J499">
            <v>43769</v>
          </cell>
          <cell r="K499">
            <v>43761</v>
          </cell>
          <cell r="L499">
            <v>43780</v>
          </cell>
          <cell r="N499">
            <v>43810</v>
          </cell>
          <cell r="P499" t="str">
            <v>Pending HOC</v>
          </cell>
        </row>
        <row r="500">
          <cell r="C500" t="str">
            <v>ZUZ044</v>
          </cell>
          <cell r="D500" t="str">
            <v>New Sites</v>
          </cell>
          <cell r="E500" t="str">
            <v>Q3-2019</v>
          </cell>
          <cell r="F500" t="str">
            <v>Mobile Aspiration</v>
          </cell>
          <cell r="G500" t="str">
            <v>HUA</v>
          </cell>
          <cell r="H500" t="str">
            <v>LTE2100NEW</v>
          </cell>
          <cell r="I500" t="str">
            <v>INS</v>
          </cell>
          <cell r="J500">
            <v>43676</v>
          </cell>
          <cell r="K500">
            <v>43678</v>
          </cell>
          <cell r="L500">
            <v>43696</v>
          </cell>
          <cell r="M500">
            <v>43698</v>
          </cell>
          <cell r="N500">
            <v>43738</v>
          </cell>
          <cell r="O500">
            <v>43725</v>
          </cell>
          <cell r="P500" t="str">
            <v>FDED Not Approved</v>
          </cell>
        </row>
        <row r="501">
          <cell r="C501" t="str">
            <v>ZUZ039</v>
          </cell>
          <cell r="D501" t="str">
            <v>New Sites</v>
          </cell>
          <cell r="E501" t="str">
            <v>Q3-2019</v>
          </cell>
          <cell r="F501" t="str">
            <v>Mobile Aspiration</v>
          </cell>
          <cell r="G501" t="str">
            <v>HUA</v>
          </cell>
          <cell r="H501" t="str">
            <v>LTE2100NEW</v>
          </cell>
          <cell r="I501" t="str">
            <v>INS</v>
          </cell>
          <cell r="J501">
            <v>43815</v>
          </cell>
          <cell r="L501">
            <v>43810</v>
          </cell>
          <cell r="N501">
            <v>43840</v>
          </cell>
          <cell r="P501" t="str">
            <v>Pending HOC</v>
          </cell>
        </row>
        <row r="502">
          <cell r="C502" t="str">
            <v>ZUL030</v>
          </cell>
          <cell r="D502" t="str">
            <v>New Sites</v>
          </cell>
          <cell r="E502" t="str">
            <v>Q4-2019</v>
          </cell>
          <cell r="F502" t="str">
            <v>Mobile Aspiration</v>
          </cell>
          <cell r="G502" t="str">
            <v>HUA</v>
          </cell>
          <cell r="H502" t="str">
            <v>LTE2100NEW</v>
          </cell>
          <cell r="I502" t="str">
            <v>INS</v>
          </cell>
          <cell r="J502">
            <v>43815</v>
          </cell>
          <cell r="L502">
            <v>43817</v>
          </cell>
          <cell r="N502">
            <v>43819</v>
          </cell>
          <cell r="P502" t="str">
            <v>Pending HOC</v>
          </cell>
        </row>
        <row r="503">
          <cell r="C503" t="str">
            <v>ZTR043</v>
          </cell>
          <cell r="D503" t="str">
            <v>New Sites</v>
          </cell>
          <cell r="E503" t="str">
            <v>Q4-2019</v>
          </cell>
          <cell r="F503" t="str">
            <v>Mobile Aspiration</v>
          </cell>
          <cell r="G503" t="str">
            <v>HUA</v>
          </cell>
          <cell r="H503" t="str">
            <v>LTE2100NEW</v>
          </cell>
          <cell r="I503" t="str">
            <v>INS</v>
          </cell>
          <cell r="J503">
            <v>43815</v>
          </cell>
          <cell r="L503">
            <v>43810</v>
          </cell>
          <cell r="N503">
            <v>43840</v>
          </cell>
          <cell r="P503" t="str">
            <v>Pending HOC</v>
          </cell>
        </row>
        <row r="504">
          <cell r="C504" t="str">
            <v>ZTR047</v>
          </cell>
          <cell r="D504" t="str">
            <v>New Sites</v>
          </cell>
          <cell r="E504" t="str">
            <v>Q4-2019</v>
          </cell>
          <cell r="F504" t="str">
            <v>Mobile Aspiration</v>
          </cell>
          <cell r="G504" t="str">
            <v>HUA</v>
          </cell>
          <cell r="H504" t="str">
            <v>LTE2100NEW</v>
          </cell>
          <cell r="I504" t="str">
            <v>INS</v>
          </cell>
          <cell r="J504">
            <v>43815</v>
          </cell>
          <cell r="L504">
            <v>43817</v>
          </cell>
          <cell r="N504">
            <v>43826</v>
          </cell>
          <cell r="P504" t="str">
            <v>Pending HOC</v>
          </cell>
        </row>
        <row r="505">
          <cell r="C505" t="str">
            <v>ZTR045</v>
          </cell>
          <cell r="D505" t="str">
            <v>New Sites</v>
          </cell>
          <cell r="E505" t="str">
            <v>Q4-2019</v>
          </cell>
          <cell r="F505" t="str">
            <v>Mobile Aspiration</v>
          </cell>
          <cell r="G505" t="str">
            <v>HUA</v>
          </cell>
          <cell r="H505" t="str">
            <v>LTE2100NEW</v>
          </cell>
          <cell r="I505" t="str">
            <v>INS</v>
          </cell>
          <cell r="J505">
            <v>43815</v>
          </cell>
          <cell r="L505">
            <v>43810</v>
          </cell>
          <cell r="N505">
            <v>43840</v>
          </cell>
          <cell r="P505" t="str">
            <v>Pending HOC</v>
          </cell>
        </row>
        <row r="506">
          <cell r="C506" t="str">
            <v>ZTR026</v>
          </cell>
          <cell r="D506" t="str">
            <v>New Sites</v>
          </cell>
          <cell r="E506" t="str">
            <v>Q4-2019</v>
          </cell>
          <cell r="F506" t="str">
            <v>Mobile Aspiration</v>
          </cell>
          <cell r="G506" t="str">
            <v>HUA</v>
          </cell>
          <cell r="H506" t="str">
            <v>LTE2100NEW</v>
          </cell>
          <cell r="I506" t="str">
            <v>INS</v>
          </cell>
          <cell r="J506">
            <v>43815</v>
          </cell>
          <cell r="L506">
            <v>43817</v>
          </cell>
          <cell r="N506">
            <v>43819</v>
          </cell>
          <cell r="P506" t="str">
            <v>Pending HOC</v>
          </cell>
        </row>
        <row r="507">
          <cell r="C507" t="str">
            <v>ZTR055</v>
          </cell>
          <cell r="D507" t="str">
            <v>New Sites</v>
          </cell>
          <cell r="E507" t="str">
            <v>Q4-2019</v>
          </cell>
          <cell r="F507" t="str">
            <v>Mobile Aspiration</v>
          </cell>
          <cell r="G507" t="str">
            <v>HUA</v>
          </cell>
          <cell r="H507" t="str">
            <v>LTE2100NEW</v>
          </cell>
          <cell r="I507" t="str">
            <v>INS</v>
          </cell>
          <cell r="J507">
            <v>43815</v>
          </cell>
          <cell r="L507">
            <v>43817</v>
          </cell>
          <cell r="N507">
            <v>43826</v>
          </cell>
          <cell r="P507" t="str">
            <v>Pending HOC</v>
          </cell>
        </row>
        <row r="508">
          <cell r="C508" t="str">
            <v>ZTR015</v>
          </cell>
          <cell r="D508" t="str">
            <v>New Sites</v>
          </cell>
          <cell r="E508" t="str">
            <v>Q4-2019</v>
          </cell>
          <cell r="F508" t="str">
            <v>Mobile Aspiration</v>
          </cell>
          <cell r="G508" t="str">
            <v>HUA</v>
          </cell>
          <cell r="H508" t="str">
            <v>LTE2100NEW</v>
          </cell>
          <cell r="I508" t="str">
            <v>INS</v>
          </cell>
          <cell r="J508">
            <v>43815</v>
          </cell>
          <cell r="L508">
            <v>43836</v>
          </cell>
          <cell r="N508">
            <v>43866</v>
          </cell>
          <cell r="P508" t="str">
            <v>Pending HOC</v>
          </cell>
        </row>
        <row r="509">
          <cell r="C509" t="str">
            <v>ZTB872</v>
          </cell>
          <cell r="D509" t="str">
            <v>New Sites</v>
          </cell>
          <cell r="E509" t="str">
            <v>Q4-2019</v>
          </cell>
          <cell r="F509" t="str">
            <v>Mobile Aspiration</v>
          </cell>
          <cell r="G509" t="str">
            <v>HUA</v>
          </cell>
          <cell r="H509" t="str">
            <v>LTE2100NEW</v>
          </cell>
          <cell r="I509" t="str">
            <v>INS</v>
          </cell>
          <cell r="J509">
            <v>43815</v>
          </cell>
          <cell r="L509">
            <v>43810</v>
          </cell>
          <cell r="N509">
            <v>43840</v>
          </cell>
          <cell r="P509" t="str">
            <v>Pending HOC</v>
          </cell>
        </row>
        <row r="510">
          <cell r="C510" t="str">
            <v>ZTB135</v>
          </cell>
          <cell r="D510" t="str">
            <v>New Sites</v>
          </cell>
          <cell r="E510" t="str">
            <v>Q3-2019</v>
          </cell>
          <cell r="F510" t="str">
            <v>Mobile Aspiration</v>
          </cell>
          <cell r="G510" t="str">
            <v>HUA</v>
          </cell>
          <cell r="H510" t="str">
            <v>LTE2100NEW</v>
          </cell>
          <cell r="I510" t="str">
            <v>INS</v>
          </cell>
          <cell r="J510">
            <v>43662</v>
          </cell>
          <cell r="K510">
            <v>43664</v>
          </cell>
          <cell r="L510">
            <v>43713</v>
          </cell>
          <cell r="M510">
            <v>43665</v>
          </cell>
          <cell r="N510">
            <v>43714</v>
          </cell>
          <cell r="O510">
            <v>43680</v>
          </cell>
          <cell r="P510" t="str">
            <v>FDED Not Approved</v>
          </cell>
        </row>
        <row r="511">
          <cell r="C511" t="str">
            <v>ZTB132</v>
          </cell>
          <cell r="D511" t="str">
            <v>New Sites</v>
          </cell>
          <cell r="E511" t="str">
            <v>Q4-2019</v>
          </cell>
          <cell r="F511" t="str">
            <v>Mobile Aspiration</v>
          </cell>
          <cell r="G511" t="str">
            <v>HUA</v>
          </cell>
          <cell r="H511" t="str">
            <v>LTE2100NEW</v>
          </cell>
          <cell r="I511" t="str">
            <v>INS</v>
          </cell>
          <cell r="J511">
            <v>43815</v>
          </cell>
          <cell r="L511">
            <v>43787</v>
          </cell>
          <cell r="N511">
            <v>43822</v>
          </cell>
          <cell r="P511" t="str">
            <v>Pending HOC</v>
          </cell>
        </row>
        <row r="512">
          <cell r="C512" t="str">
            <v>ZTB128</v>
          </cell>
          <cell r="D512" t="str">
            <v>New Sites</v>
          </cell>
          <cell r="E512" t="str">
            <v>Q3-2019</v>
          </cell>
          <cell r="F512" t="str">
            <v>Mobile Aspiration</v>
          </cell>
          <cell r="G512" t="str">
            <v>HUA</v>
          </cell>
          <cell r="H512" t="str">
            <v>LTE2100NEW</v>
          </cell>
          <cell r="I512" t="str">
            <v>INS</v>
          </cell>
          <cell r="J512">
            <v>43652</v>
          </cell>
          <cell r="K512">
            <v>43654</v>
          </cell>
          <cell r="L512">
            <v>43713</v>
          </cell>
          <cell r="M512">
            <v>43699</v>
          </cell>
          <cell r="N512">
            <v>43738</v>
          </cell>
          <cell r="O512">
            <v>43726</v>
          </cell>
          <cell r="P512" t="str">
            <v>Pending RFI</v>
          </cell>
        </row>
        <row r="513">
          <cell r="C513" t="str">
            <v>ZTB111</v>
          </cell>
          <cell r="D513" t="str">
            <v>New Sites</v>
          </cell>
          <cell r="E513" t="str">
            <v>Q4-2019</v>
          </cell>
          <cell r="F513" t="str">
            <v>Mobile Aspiration</v>
          </cell>
          <cell r="G513" t="str">
            <v>HUA</v>
          </cell>
          <cell r="H513" t="str">
            <v>LTE2100NEW</v>
          </cell>
          <cell r="I513" t="str">
            <v>INS</v>
          </cell>
          <cell r="J513">
            <v>43804</v>
          </cell>
          <cell r="K513">
            <v>43772</v>
          </cell>
          <cell r="L513">
            <v>43798</v>
          </cell>
          <cell r="N513">
            <v>43828</v>
          </cell>
          <cell r="P513" t="str">
            <v>Pending HOC</v>
          </cell>
        </row>
        <row r="514">
          <cell r="C514" t="str">
            <v>ZTB036</v>
          </cell>
          <cell r="D514" t="str">
            <v>New Sites</v>
          </cell>
          <cell r="E514" t="str">
            <v>Q4-2019</v>
          </cell>
          <cell r="F514" t="str">
            <v>Mobile Aspiration</v>
          </cell>
          <cell r="G514" t="str">
            <v>HUA</v>
          </cell>
          <cell r="H514" t="str">
            <v>LTE2100NEW</v>
          </cell>
          <cell r="I514" t="str">
            <v>INS</v>
          </cell>
          <cell r="J514">
            <v>43803</v>
          </cell>
          <cell r="K514">
            <v>43772</v>
          </cell>
          <cell r="L514">
            <v>43805</v>
          </cell>
          <cell r="N514">
            <v>43835</v>
          </cell>
          <cell r="P514" t="str">
            <v>Pending HOC</v>
          </cell>
        </row>
        <row r="515">
          <cell r="C515" t="str">
            <v>ZSS002</v>
          </cell>
          <cell r="D515" t="str">
            <v>New Sites</v>
          </cell>
          <cell r="E515" t="str">
            <v>Q4-2019</v>
          </cell>
          <cell r="F515" t="str">
            <v>Mobile Aspiration</v>
          </cell>
          <cell r="G515" t="str">
            <v>HUA</v>
          </cell>
          <cell r="H515" t="str">
            <v>LTE2100NEW</v>
          </cell>
          <cell r="I515" t="str">
            <v>INS</v>
          </cell>
          <cell r="J515">
            <v>43799</v>
          </cell>
          <cell r="K515">
            <v>43702</v>
          </cell>
          <cell r="L515">
            <v>43706</v>
          </cell>
          <cell r="M515">
            <v>43709</v>
          </cell>
          <cell r="N515">
            <v>43751</v>
          </cell>
          <cell r="O515">
            <v>43735</v>
          </cell>
          <cell r="P515" t="str">
            <v>Pending HOC</v>
          </cell>
        </row>
        <row r="516">
          <cell r="C516" t="str">
            <v>ZSK100</v>
          </cell>
          <cell r="D516" t="str">
            <v>New Sites</v>
          </cell>
          <cell r="E516" t="str">
            <v>Q4-2019</v>
          </cell>
          <cell r="F516" t="str">
            <v>Mobile Aspiration</v>
          </cell>
          <cell r="G516" t="str">
            <v>HUA</v>
          </cell>
          <cell r="H516" t="str">
            <v>LTE2100NEW</v>
          </cell>
          <cell r="I516" t="str">
            <v>INS</v>
          </cell>
          <cell r="J516">
            <v>43760</v>
          </cell>
          <cell r="K516">
            <v>43754</v>
          </cell>
          <cell r="L516">
            <v>43768</v>
          </cell>
          <cell r="M516">
            <v>43750</v>
          </cell>
          <cell r="N516">
            <v>43798</v>
          </cell>
          <cell r="O516">
            <v>43759</v>
          </cell>
          <cell r="P516" t="str">
            <v>Pending HOC</v>
          </cell>
        </row>
        <row r="517">
          <cell r="C517" t="str">
            <v>ZRS005</v>
          </cell>
          <cell r="D517" t="str">
            <v>New Sites</v>
          </cell>
          <cell r="E517" t="str">
            <v>Q3-2019</v>
          </cell>
          <cell r="F517" t="str">
            <v>Mobile Aspiration</v>
          </cell>
          <cell r="G517" t="str">
            <v>HUA</v>
          </cell>
          <cell r="H517" t="str">
            <v>LTE2100NEW</v>
          </cell>
          <cell r="I517" t="str">
            <v>INS</v>
          </cell>
          <cell r="J517">
            <v>43662</v>
          </cell>
          <cell r="K517">
            <v>43664</v>
          </cell>
          <cell r="L517">
            <v>43683</v>
          </cell>
          <cell r="M517">
            <v>43685</v>
          </cell>
          <cell r="N517">
            <v>43738</v>
          </cell>
          <cell r="O517">
            <v>43717</v>
          </cell>
          <cell r="P517" t="str">
            <v>FDED Not Approved</v>
          </cell>
        </row>
        <row r="518">
          <cell r="C518" t="str">
            <v>ZQW937</v>
          </cell>
          <cell r="D518" t="str">
            <v>New Sites</v>
          </cell>
          <cell r="E518" t="str">
            <v>Q3-2019</v>
          </cell>
          <cell r="F518" t="str">
            <v>Mobile Aspiration</v>
          </cell>
          <cell r="G518" t="str">
            <v>HUA</v>
          </cell>
          <cell r="H518" t="str">
            <v>LTE2100NEW</v>
          </cell>
          <cell r="I518" t="str">
            <v>INS</v>
          </cell>
          <cell r="J518">
            <v>43834</v>
          </cell>
          <cell r="K518">
            <v>43727</v>
          </cell>
          <cell r="L518">
            <v>43836</v>
          </cell>
          <cell r="M518">
            <v>43725</v>
          </cell>
          <cell r="N518">
            <v>43866</v>
          </cell>
          <cell r="O518">
            <v>43744</v>
          </cell>
          <cell r="P518" t="str">
            <v>FDED Not Approved</v>
          </cell>
        </row>
        <row r="519">
          <cell r="C519" t="str">
            <v>ZQU032</v>
          </cell>
          <cell r="D519" t="str">
            <v>New Sites</v>
          </cell>
          <cell r="E519" t="str">
            <v>Q1-2020</v>
          </cell>
          <cell r="F519" t="str">
            <v>Mobile Aspiration</v>
          </cell>
          <cell r="G519" t="str">
            <v>HUA</v>
          </cell>
          <cell r="H519" t="str">
            <v>LTE2100NEW</v>
          </cell>
          <cell r="I519" t="str">
            <v>INS</v>
          </cell>
          <cell r="J519">
            <v>43836</v>
          </cell>
          <cell r="K519">
            <v>43716</v>
          </cell>
          <cell r="L519">
            <v>43838</v>
          </cell>
          <cell r="M519">
            <v>43722</v>
          </cell>
          <cell r="N519">
            <v>43858</v>
          </cell>
          <cell r="O519">
            <v>43741</v>
          </cell>
          <cell r="P519" t="str">
            <v>FDED Not Approved</v>
          </cell>
        </row>
        <row r="520">
          <cell r="C520" t="str">
            <v>ZQU970</v>
          </cell>
          <cell r="D520" t="str">
            <v>New Sites</v>
          </cell>
          <cell r="E520" t="str">
            <v>Q1-2020</v>
          </cell>
          <cell r="F520" t="str">
            <v>Mobile Aspiration</v>
          </cell>
          <cell r="G520" t="str">
            <v>HUA</v>
          </cell>
          <cell r="H520" t="str">
            <v>LTE2100NEW</v>
          </cell>
          <cell r="I520" t="str">
            <v>INS</v>
          </cell>
          <cell r="J520">
            <v>43815</v>
          </cell>
          <cell r="L520">
            <v>43838</v>
          </cell>
          <cell r="N520">
            <v>43858</v>
          </cell>
          <cell r="P520" t="str">
            <v>Pending HOC</v>
          </cell>
        </row>
        <row r="521">
          <cell r="C521" t="str">
            <v>ZND791</v>
          </cell>
          <cell r="D521" t="str">
            <v>New Sites</v>
          </cell>
          <cell r="E521" t="str">
            <v>Q1-2020</v>
          </cell>
          <cell r="F521" t="str">
            <v>Mobile Aspiration</v>
          </cell>
          <cell r="G521" t="str">
            <v>HUA</v>
          </cell>
          <cell r="H521" t="str">
            <v>LTE2100NEW</v>
          </cell>
          <cell r="I521" t="str">
            <v>INS</v>
          </cell>
          <cell r="J521">
            <v>43815</v>
          </cell>
          <cell r="L521">
            <v>43845</v>
          </cell>
          <cell r="N521">
            <v>43865</v>
          </cell>
          <cell r="P521" t="str">
            <v>Pending HOC</v>
          </cell>
        </row>
        <row r="522">
          <cell r="C522" t="str">
            <v>ZND370</v>
          </cell>
          <cell r="D522" t="str">
            <v>New Sites</v>
          </cell>
          <cell r="E522" t="str">
            <v>Q4-2019</v>
          </cell>
          <cell r="F522" t="str">
            <v>Mobile Aspiration</v>
          </cell>
          <cell r="G522" t="str">
            <v>HUA</v>
          </cell>
          <cell r="H522" t="str">
            <v>LTE2100NEW</v>
          </cell>
          <cell r="I522" t="str">
            <v>INS</v>
          </cell>
          <cell r="J522">
            <v>43793</v>
          </cell>
          <cell r="K522">
            <v>43761</v>
          </cell>
          <cell r="L522">
            <v>43787</v>
          </cell>
          <cell r="N522">
            <v>43814</v>
          </cell>
          <cell r="P522" t="str">
            <v>Pending HOC</v>
          </cell>
        </row>
        <row r="523">
          <cell r="C523" t="str">
            <v>ZND271</v>
          </cell>
          <cell r="D523" t="str">
            <v>New Sites</v>
          </cell>
          <cell r="E523" t="str">
            <v>Q4-2019</v>
          </cell>
          <cell r="F523" t="str">
            <v>Mobile Aspiration</v>
          </cell>
          <cell r="G523" t="str">
            <v>HUA</v>
          </cell>
          <cell r="H523" t="str">
            <v>LTE2100NEW</v>
          </cell>
          <cell r="I523" t="str">
            <v>INS</v>
          </cell>
          <cell r="J523">
            <v>43803</v>
          </cell>
          <cell r="K523">
            <v>43762</v>
          </cell>
          <cell r="L523">
            <v>43805</v>
          </cell>
          <cell r="N523">
            <v>43835</v>
          </cell>
          <cell r="P523" t="str">
            <v>Pending HOC</v>
          </cell>
        </row>
        <row r="524">
          <cell r="C524" t="str">
            <v>ZND237</v>
          </cell>
          <cell r="D524" t="str">
            <v>New Sites</v>
          </cell>
          <cell r="E524" t="str">
            <v>Q4-2019</v>
          </cell>
          <cell r="F524" t="str">
            <v>Mobile Aspiration</v>
          </cell>
          <cell r="G524" t="str">
            <v>HUA</v>
          </cell>
          <cell r="H524" t="str">
            <v>LTE2100NEW</v>
          </cell>
          <cell r="I524" t="str">
            <v>INS</v>
          </cell>
          <cell r="J524">
            <v>43803</v>
          </cell>
          <cell r="K524">
            <v>43760</v>
          </cell>
          <cell r="L524">
            <v>43805</v>
          </cell>
          <cell r="M524">
            <v>43772</v>
          </cell>
          <cell r="N524">
            <v>43835</v>
          </cell>
          <cell r="P524" t="str">
            <v>Pending HOC</v>
          </cell>
        </row>
        <row r="525">
          <cell r="C525" t="str">
            <v>ZND196</v>
          </cell>
          <cell r="D525" t="str">
            <v>New Sites</v>
          </cell>
          <cell r="E525" t="str">
            <v>Q4-2019</v>
          </cell>
          <cell r="F525" t="str">
            <v>Mobile Aspiration</v>
          </cell>
          <cell r="G525" t="str">
            <v>HUA</v>
          </cell>
          <cell r="H525" t="str">
            <v>LTE2100NEW</v>
          </cell>
          <cell r="I525" t="str">
            <v>INS</v>
          </cell>
          <cell r="J525">
            <v>43803</v>
          </cell>
          <cell r="K525">
            <v>43762</v>
          </cell>
          <cell r="L525">
            <v>43805</v>
          </cell>
          <cell r="N525">
            <v>43835</v>
          </cell>
          <cell r="P525" t="str">
            <v>Pending HOC</v>
          </cell>
        </row>
        <row r="526">
          <cell r="C526" t="str">
            <v>ZJB175</v>
          </cell>
          <cell r="D526" t="str">
            <v>New Sites</v>
          </cell>
          <cell r="E526" t="str">
            <v>Q4-2019</v>
          </cell>
          <cell r="F526" t="str">
            <v>Mobile Aspiration</v>
          </cell>
          <cell r="G526" t="str">
            <v>HUA</v>
          </cell>
          <cell r="H526" t="str">
            <v>LTE2100NEW</v>
          </cell>
          <cell r="I526" t="str">
            <v>INS</v>
          </cell>
          <cell r="J526">
            <v>43815</v>
          </cell>
          <cell r="L526">
            <v>43817</v>
          </cell>
          <cell r="N526">
            <v>43826</v>
          </cell>
          <cell r="P526" t="str">
            <v>Pending HOC</v>
          </cell>
        </row>
        <row r="527">
          <cell r="C527" t="str">
            <v>ZJB107</v>
          </cell>
          <cell r="D527" t="str">
            <v>New Sites</v>
          </cell>
          <cell r="E527" t="str">
            <v>Q4-2019</v>
          </cell>
          <cell r="F527" t="str">
            <v>Mobile Aspiration</v>
          </cell>
          <cell r="G527" t="str">
            <v>HUA</v>
          </cell>
          <cell r="H527" t="str">
            <v>LTE2100NEW</v>
          </cell>
          <cell r="I527" t="str">
            <v>INS</v>
          </cell>
          <cell r="J527">
            <v>43815</v>
          </cell>
          <cell r="L527">
            <v>43810</v>
          </cell>
          <cell r="N527">
            <v>43840</v>
          </cell>
          <cell r="P527" t="str">
            <v>Pending HOC</v>
          </cell>
        </row>
        <row r="528">
          <cell r="C528" t="str">
            <v>ZKF067</v>
          </cell>
          <cell r="D528" t="str">
            <v>New Sites</v>
          </cell>
          <cell r="E528" t="str">
            <v>Q4-2019</v>
          </cell>
          <cell r="F528" t="str">
            <v>Mobile Aspiration</v>
          </cell>
          <cell r="G528" t="str">
            <v>HUA</v>
          </cell>
          <cell r="H528" t="str">
            <v>LTE2100NEW</v>
          </cell>
          <cell r="I528" t="str">
            <v>INS</v>
          </cell>
          <cell r="J528">
            <v>43803</v>
          </cell>
          <cell r="K528">
            <v>43762</v>
          </cell>
          <cell r="L528">
            <v>43805</v>
          </cell>
          <cell r="N528">
            <v>43835</v>
          </cell>
          <cell r="P528" t="str">
            <v>Pending HOC</v>
          </cell>
        </row>
        <row r="529">
          <cell r="C529" t="str">
            <v>ZJB101</v>
          </cell>
          <cell r="D529" t="str">
            <v>New Sites</v>
          </cell>
          <cell r="E529" t="str">
            <v>Q4-2019</v>
          </cell>
          <cell r="F529" t="str">
            <v>Mobile Aspiration</v>
          </cell>
          <cell r="G529" t="str">
            <v>HUA</v>
          </cell>
          <cell r="H529" t="str">
            <v>LTE2100NEW</v>
          </cell>
          <cell r="I529" t="str">
            <v>INS</v>
          </cell>
          <cell r="J529">
            <v>43815</v>
          </cell>
          <cell r="L529">
            <v>43810</v>
          </cell>
          <cell r="N529">
            <v>43840</v>
          </cell>
          <cell r="P529" t="str">
            <v>Pending HOC</v>
          </cell>
        </row>
        <row r="530">
          <cell r="C530" t="str">
            <v>ZHF245</v>
          </cell>
          <cell r="D530" t="str">
            <v>New Sites</v>
          </cell>
          <cell r="E530" t="str">
            <v>Q4-2019</v>
          </cell>
          <cell r="F530" t="str">
            <v>Mobile Aspiration</v>
          </cell>
          <cell r="G530" t="str">
            <v>HUA</v>
          </cell>
          <cell r="H530" t="str">
            <v>LTE2100NEW</v>
          </cell>
          <cell r="I530" t="str">
            <v>INS</v>
          </cell>
          <cell r="J530">
            <v>43815</v>
          </cell>
          <cell r="L530">
            <v>43810</v>
          </cell>
          <cell r="N530">
            <v>43815</v>
          </cell>
          <cell r="P530" t="str">
            <v>Pending HOC</v>
          </cell>
        </row>
        <row r="531">
          <cell r="C531" t="str">
            <v>ZHB027</v>
          </cell>
          <cell r="D531" t="str">
            <v>New Sites</v>
          </cell>
          <cell r="E531" t="str">
            <v>Q4-2019</v>
          </cell>
          <cell r="F531" t="str">
            <v>Mobile Aspiration</v>
          </cell>
          <cell r="G531" t="str">
            <v>HUA</v>
          </cell>
          <cell r="H531" t="str">
            <v>LTE2100NEW</v>
          </cell>
          <cell r="I531" t="str">
            <v>INS</v>
          </cell>
          <cell r="J531">
            <v>43815</v>
          </cell>
          <cell r="L531">
            <v>43809</v>
          </cell>
          <cell r="N531">
            <v>43839</v>
          </cell>
          <cell r="P531" t="str">
            <v>Pending HOC</v>
          </cell>
        </row>
        <row r="532">
          <cell r="C532" t="str">
            <v>ZHA330</v>
          </cell>
          <cell r="D532" t="str">
            <v>New Sites</v>
          </cell>
          <cell r="E532" t="str">
            <v>Q4-2019</v>
          </cell>
          <cell r="F532" t="str">
            <v>Mobile Aspiration</v>
          </cell>
          <cell r="G532" t="str">
            <v>HUA</v>
          </cell>
          <cell r="H532" t="str">
            <v>LTE2100NEW</v>
          </cell>
          <cell r="I532" t="str">
            <v>INS</v>
          </cell>
          <cell r="J532">
            <v>43815</v>
          </cell>
          <cell r="L532">
            <v>43810</v>
          </cell>
          <cell r="N532">
            <v>43840</v>
          </cell>
          <cell r="P532" t="str">
            <v>Pending HOC</v>
          </cell>
        </row>
        <row r="533">
          <cell r="C533" t="str">
            <v>ZHA295</v>
          </cell>
          <cell r="D533" t="str">
            <v>New Sites</v>
          </cell>
          <cell r="E533" t="str">
            <v>Q4-2019</v>
          </cell>
          <cell r="F533" t="str">
            <v>Mobile Aspiration</v>
          </cell>
          <cell r="G533" t="str">
            <v>HUA</v>
          </cell>
          <cell r="H533" t="str">
            <v>LTE2100NEW</v>
          </cell>
          <cell r="I533" t="str">
            <v>INS</v>
          </cell>
          <cell r="J533">
            <v>43815</v>
          </cell>
          <cell r="L533">
            <v>43810</v>
          </cell>
          <cell r="N533">
            <v>43840</v>
          </cell>
          <cell r="P533" t="str">
            <v>Pending HOC</v>
          </cell>
        </row>
        <row r="534">
          <cell r="C534" t="str">
            <v>ZND017</v>
          </cell>
          <cell r="D534" t="str">
            <v>New Sites</v>
          </cell>
          <cell r="E534" t="str">
            <v>Q4-2019</v>
          </cell>
          <cell r="F534" t="str">
            <v>Mobile Aspiration</v>
          </cell>
          <cell r="G534" t="str">
            <v>HUA</v>
          </cell>
          <cell r="H534" t="str">
            <v>LTE2100NEW</v>
          </cell>
          <cell r="I534" t="str">
            <v>INS</v>
          </cell>
          <cell r="J534">
            <v>43793</v>
          </cell>
          <cell r="K534">
            <v>43760</v>
          </cell>
          <cell r="L534">
            <v>43787</v>
          </cell>
          <cell r="N534">
            <v>43817</v>
          </cell>
          <cell r="P534" t="str">
            <v>Pending HOC</v>
          </cell>
        </row>
        <row r="535">
          <cell r="C535" t="str">
            <v>ZMA043</v>
          </cell>
          <cell r="D535" t="str">
            <v>New Sites</v>
          </cell>
          <cell r="E535" t="str">
            <v>Q3-2019</v>
          </cell>
          <cell r="F535" t="str">
            <v>Mobile Aspiration</v>
          </cell>
          <cell r="G535" t="str">
            <v>HUA</v>
          </cell>
          <cell r="H535" t="str">
            <v>LTE2100NEW</v>
          </cell>
          <cell r="I535" t="str">
            <v>INS</v>
          </cell>
          <cell r="J535">
            <v>43676</v>
          </cell>
          <cell r="K535">
            <v>43678</v>
          </cell>
          <cell r="L535">
            <v>43683</v>
          </cell>
          <cell r="M535">
            <v>43685</v>
          </cell>
          <cell r="N535">
            <v>43700</v>
          </cell>
          <cell r="O535">
            <v>43702</v>
          </cell>
          <cell r="P535" t="str">
            <v>FDED Not Approved</v>
          </cell>
        </row>
        <row r="536">
          <cell r="C536" t="str">
            <v>ZJL003</v>
          </cell>
          <cell r="D536" t="str">
            <v>New Sites</v>
          </cell>
          <cell r="E536" t="str">
            <v>Q4-2019</v>
          </cell>
          <cell r="F536" t="str">
            <v>Mobile Aspiration</v>
          </cell>
          <cell r="G536" t="str">
            <v>HUA</v>
          </cell>
          <cell r="H536" t="str">
            <v>LTE2100NEW</v>
          </cell>
          <cell r="I536" t="str">
            <v>INS</v>
          </cell>
          <cell r="J536">
            <v>43681</v>
          </cell>
          <cell r="K536">
            <v>43683</v>
          </cell>
          <cell r="L536">
            <v>43681</v>
          </cell>
          <cell r="M536">
            <v>43683</v>
          </cell>
          <cell r="N536">
            <v>43773</v>
          </cell>
          <cell r="O536">
            <v>43765</v>
          </cell>
          <cell r="P536" t="str">
            <v>FDED Not Approved</v>
          </cell>
        </row>
        <row r="537">
          <cell r="C537" t="str">
            <v>ZJB210</v>
          </cell>
          <cell r="D537" t="str">
            <v>New Sites</v>
          </cell>
          <cell r="E537" t="str">
            <v>Q4-2019</v>
          </cell>
          <cell r="F537" t="str">
            <v>Mobile Aspiration</v>
          </cell>
          <cell r="G537" t="str">
            <v>HUA</v>
          </cell>
          <cell r="H537" t="str">
            <v>LTE2100NEW</v>
          </cell>
          <cell r="I537" t="str">
            <v>INS</v>
          </cell>
          <cell r="J537">
            <v>43815</v>
          </cell>
          <cell r="L537">
            <v>43805</v>
          </cell>
          <cell r="N537">
            <v>43835</v>
          </cell>
          <cell r="P537" t="str">
            <v>Pending HOC</v>
          </cell>
        </row>
        <row r="538">
          <cell r="C538" t="str">
            <v>ZJB108</v>
          </cell>
          <cell r="D538" t="str">
            <v>New Sites</v>
          </cell>
          <cell r="E538" t="str">
            <v>Q4-2019</v>
          </cell>
          <cell r="F538" t="str">
            <v>Mobile Aspiration</v>
          </cell>
          <cell r="G538" t="str">
            <v>HUA</v>
          </cell>
          <cell r="H538" t="str">
            <v>LTE2100NEW</v>
          </cell>
          <cell r="I538" t="str">
            <v>INS</v>
          </cell>
          <cell r="J538">
            <v>43815</v>
          </cell>
          <cell r="L538">
            <v>43817</v>
          </cell>
          <cell r="N538">
            <v>43826</v>
          </cell>
          <cell r="P538" t="str">
            <v>Pending HOC</v>
          </cell>
        </row>
        <row r="539">
          <cell r="C539" t="str">
            <v>ZJB170</v>
          </cell>
          <cell r="D539" t="str">
            <v>New Sites</v>
          </cell>
          <cell r="E539" t="str">
            <v>Q4-2019</v>
          </cell>
          <cell r="F539" t="str">
            <v>Mobile Aspiration</v>
          </cell>
          <cell r="G539" t="str">
            <v>HUA</v>
          </cell>
          <cell r="H539" t="str">
            <v>LTE2100NEW</v>
          </cell>
          <cell r="I539" t="str">
            <v>INS</v>
          </cell>
          <cell r="J539">
            <v>43815</v>
          </cell>
          <cell r="L539">
            <v>43817</v>
          </cell>
          <cell r="N539">
            <v>43826</v>
          </cell>
          <cell r="P539" t="str">
            <v>Pending HOC</v>
          </cell>
        </row>
        <row r="540">
          <cell r="C540" t="str">
            <v>ZJB157</v>
          </cell>
          <cell r="D540" t="str">
            <v>New Sites</v>
          </cell>
          <cell r="E540" t="str">
            <v>Q4-2019</v>
          </cell>
          <cell r="F540" t="str">
            <v>Mobile Aspiration</v>
          </cell>
          <cell r="G540" t="str">
            <v>HUA</v>
          </cell>
          <cell r="H540" t="str">
            <v>LTE2100NEW</v>
          </cell>
          <cell r="I540" t="str">
            <v>INS</v>
          </cell>
          <cell r="J540">
            <v>43815</v>
          </cell>
          <cell r="L540">
            <v>43798</v>
          </cell>
          <cell r="N540">
            <v>43828</v>
          </cell>
          <cell r="P540" t="str">
            <v>Pending HOC</v>
          </cell>
        </row>
        <row r="541">
          <cell r="C541" t="str">
            <v>ZHF780</v>
          </cell>
          <cell r="D541" t="str">
            <v>New Sites</v>
          </cell>
          <cell r="E541" t="str">
            <v>Q4-2019</v>
          </cell>
          <cell r="F541" t="str">
            <v>Mobile Aspiration</v>
          </cell>
          <cell r="G541" t="str">
            <v>HUA</v>
          </cell>
          <cell r="H541" t="str">
            <v>LTE2100NEW</v>
          </cell>
          <cell r="I541" t="str">
            <v>INS</v>
          </cell>
          <cell r="J541">
            <v>43815</v>
          </cell>
          <cell r="L541">
            <v>43810</v>
          </cell>
          <cell r="N541">
            <v>43840</v>
          </cell>
          <cell r="P541" t="str">
            <v>Pending HOC</v>
          </cell>
        </row>
        <row r="542">
          <cell r="C542" t="str">
            <v>ZHF255</v>
          </cell>
          <cell r="D542" t="str">
            <v>New Sites</v>
          </cell>
          <cell r="E542" t="str">
            <v>Q4-2019</v>
          </cell>
          <cell r="F542" t="str">
            <v>Mobile Aspiration</v>
          </cell>
          <cell r="G542" t="str">
            <v>HUA</v>
          </cell>
          <cell r="H542" t="str">
            <v>LTE2100NEW</v>
          </cell>
          <cell r="I542" t="str">
            <v>INS</v>
          </cell>
          <cell r="J542">
            <v>43815</v>
          </cell>
          <cell r="L542">
            <v>43810</v>
          </cell>
          <cell r="N542">
            <v>43840</v>
          </cell>
          <cell r="P542" t="str">
            <v>Pending HOC</v>
          </cell>
        </row>
        <row r="543">
          <cell r="C543" t="str">
            <v>ZHF257</v>
          </cell>
          <cell r="D543" t="str">
            <v>New Sites</v>
          </cell>
          <cell r="E543" t="str">
            <v>Q4-2019</v>
          </cell>
          <cell r="F543" t="str">
            <v>Mobile Aspiration</v>
          </cell>
          <cell r="G543" t="str">
            <v>HUA</v>
          </cell>
          <cell r="H543" t="str">
            <v>LTE2100NEW</v>
          </cell>
          <cell r="I543" t="str">
            <v>INS</v>
          </cell>
          <cell r="J543">
            <v>43815</v>
          </cell>
          <cell r="L543">
            <v>43810</v>
          </cell>
          <cell r="N543">
            <v>43840</v>
          </cell>
          <cell r="P543" t="str">
            <v>Pending HOC</v>
          </cell>
        </row>
        <row r="544">
          <cell r="C544" t="str">
            <v>ZHF248</v>
          </cell>
          <cell r="D544" t="str">
            <v>New Sites</v>
          </cell>
          <cell r="E544" t="str">
            <v>Q4-2019</v>
          </cell>
          <cell r="F544" t="str">
            <v>Mobile Aspiration</v>
          </cell>
          <cell r="G544" t="str">
            <v>HUA</v>
          </cell>
          <cell r="H544" t="str">
            <v>LTE2100NEW</v>
          </cell>
          <cell r="I544" t="str">
            <v>INS</v>
          </cell>
          <cell r="J544">
            <v>43801</v>
          </cell>
          <cell r="K544">
            <v>43760</v>
          </cell>
          <cell r="L544">
            <v>43803</v>
          </cell>
          <cell r="M544">
            <v>43760</v>
          </cell>
          <cell r="N544">
            <v>43833</v>
          </cell>
          <cell r="P544" t="str">
            <v>Pending HOC</v>
          </cell>
        </row>
        <row r="545">
          <cell r="C545" t="str">
            <v>ZHB936</v>
          </cell>
          <cell r="D545" t="str">
            <v>New Sites</v>
          </cell>
          <cell r="E545" t="str">
            <v>Q4-2019</v>
          </cell>
          <cell r="F545" t="str">
            <v>Mobile Aspiration</v>
          </cell>
          <cell r="G545" t="str">
            <v>HUA</v>
          </cell>
          <cell r="H545" t="str">
            <v>LTE2100NEW</v>
          </cell>
          <cell r="I545" t="str">
            <v>INS</v>
          </cell>
          <cell r="J545">
            <v>43815</v>
          </cell>
          <cell r="L545">
            <v>43809</v>
          </cell>
          <cell r="N545">
            <v>43809</v>
          </cell>
          <cell r="P545" t="str">
            <v>Pending HOC</v>
          </cell>
        </row>
        <row r="546">
          <cell r="C546" t="str">
            <v>ZHB926</v>
          </cell>
          <cell r="D546" t="str">
            <v>New Sites</v>
          </cell>
          <cell r="E546" t="str">
            <v>Q4-2019</v>
          </cell>
          <cell r="F546" t="str">
            <v>Mobile Aspiration</v>
          </cell>
          <cell r="G546" t="str">
            <v>HUA</v>
          </cell>
          <cell r="H546" t="str">
            <v>LTE2100NEW</v>
          </cell>
          <cell r="I546" t="str">
            <v>INS</v>
          </cell>
          <cell r="J546">
            <v>43667</v>
          </cell>
          <cell r="K546">
            <v>43669</v>
          </cell>
          <cell r="L546">
            <v>43692</v>
          </cell>
          <cell r="M546">
            <v>43698</v>
          </cell>
          <cell r="N546">
            <v>43738</v>
          </cell>
          <cell r="O546">
            <v>43723</v>
          </cell>
          <cell r="P546" t="str">
            <v>FDED Not Approved</v>
          </cell>
        </row>
        <row r="547">
          <cell r="C547" t="str">
            <v>ZHB053</v>
          </cell>
          <cell r="D547" t="str">
            <v>New Sites</v>
          </cell>
          <cell r="E547" t="str">
            <v>Q4-2019</v>
          </cell>
          <cell r="F547" t="str">
            <v>Mobile Aspiration</v>
          </cell>
          <cell r="G547" t="str">
            <v>HUA</v>
          </cell>
          <cell r="H547" t="str">
            <v>LTE2100NEW</v>
          </cell>
          <cell r="I547" t="str">
            <v>INS</v>
          </cell>
          <cell r="J547">
            <v>43769</v>
          </cell>
          <cell r="K547">
            <v>43704</v>
          </cell>
          <cell r="L547">
            <v>43771</v>
          </cell>
          <cell r="M547">
            <v>43719</v>
          </cell>
          <cell r="N547">
            <v>43801</v>
          </cell>
          <cell r="O547">
            <v>43733</v>
          </cell>
          <cell r="P547" t="str">
            <v>FDED Not Approved</v>
          </cell>
        </row>
        <row r="548">
          <cell r="C548" t="str">
            <v>ZHB899</v>
          </cell>
          <cell r="D548" t="str">
            <v>New Sites</v>
          </cell>
          <cell r="E548" t="str">
            <v>Q4-2019</v>
          </cell>
          <cell r="F548" t="str">
            <v>Mobile Aspiration</v>
          </cell>
          <cell r="G548" t="str">
            <v>HUA</v>
          </cell>
          <cell r="H548" t="str">
            <v>LTE2100NEW</v>
          </cell>
          <cell r="I548" t="str">
            <v>INS</v>
          </cell>
          <cell r="J548">
            <v>43771</v>
          </cell>
          <cell r="K548">
            <v>43760</v>
          </cell>
          <cell r="L548">
            <v>43785</v>
          </cell>
          <cell r="N548">
            <v>43797</v>
          </cell>
          <cell r="P548" t="str">
            <v>Pending HOC</v>
          </cell>
        </row>
        <row r="549">
          <cell r="C549" t="str">
            <v>ZHB028</v>
          </cell>
          <cell r="D549" t="str">
            <v>New Sites</v>
          </cell>
          <cell r="E549" t="str">
            <v>Q4-2019</v>
          </cell>
          <cell r="F549" t="str">
            <v>Mobile Aspiration</v>
          </cell>
          <cell r="G549" t="str">
            <v>HUA</v>
          </cell>
          <cell r="H549" t="str">
            <v>LTE2100NEW</v>
          </cell>
          <cell r="I549" t="str">
            <v>INS</v>
          </cell>
          <cell r="J549">
            <v>43815</v>
          </cell>
          <cell r="L549">
            <v>43809</v>
          </cell>
          <cell r="N549">
            <v>43839</v>
          </cell>
          <cell r="P549" t="str">
            <v>Pending HOC</v>
          </cell>
        </row>
        <row r="550">
          <cell r="C550" t="str">
            <v>ZHB037</v>
          </cell>
          <cell r="D550" t="str">
            <v>New Sites</v>
          </cell>
          <cell r="E550" t="str">
            <v>Q4-2019</v>
          </cell>
          <cell r="F550" t="str">
            <v>Mobile Aspiration</v>
          </cell>
          <cell r="G550" t="str">
            <v>HUA</v>
          </cell>
          <cell r="H550" t="str">
            <v>LTE2100NEW</v>
          </cell>
          <cell r="I550" t="str">
            <v>INS</v>
          </cell>
          <cell r="J550">
            <v>43771</v>
          </cell>
          <cell r="K550">
            <v>43762</v>
          </cell>
          <cell r="L550">
            <v>43798</v>
          </cell>
          <cell r="N550">
            <v>43828</v>
          </cell>
          <cell r="P550" t="str">
            <v>Pending HOC</v>
          </cell>
        </row>
        <row r="551">
          <cell r="C551" t="str">
            <v>ZHB031</v>
          </cell>
          <cell r="D551" t="str">
            <v>New Sites</v>
          </cell>
          <cell r="E551" t="str">
            <v>Q4-2019</v>
          </cell>
          <cell r="F551" t="str">
            <v>Mobile Aspiration</v>
          </cell>
          <cell r="G551" t="str">
            <v>HUA</v>
          </cell>
          <cell r="H551" t="str">
            <v>LTE2100NEW</v>
          </cell>
          <cell r="I551" t="str">
            <v>INS</v>
          </cell>
          <cell r="J551">
            <v>43793</v>
          </cell>
          <cell r="K551">
            <v>43760</v>
          </cell>
          <cell r="L551">
            <v>43787</v>
          </cell>
          <cell r="N551">
            <v>43817</v>
          </cell>
          <cell r="P551" t="str">
            <v>Pending HOC</v>
          </cell>
        </row>
        <row r="552">
          <cell r="C552" t="str">
            <v>ZHA926</v>
          </cell>
          <cell r="D552" t="str">
            <v>New Sites</v>
          </cell>
          <cell r="E552" t="str">
            <v>Q4-2019</v>
          </cell>
          <cell r="F552" t="str">
            <v>Mobile Aspiration</v>
          </cell>
          <cell r="G552" t="str">
            <v>HUA</v>
          </cell>
          <cell r="H552" t="str">
            <v>LTE2100NEW</v>
          </cell>
          <cell r="I552" t="str">
            <v>INS</v>
          </cell>
          <cell r="J552">
            <v>43771</v>
          </cell>
          <cell r="K552">
            <v>43761</v>
          </cell>
          <cell r="L552">
            <v>43785</v>
          </cell>
          <cell r="N552">
            <v>43805</v>
          </cell>
          <cell r="P552" t="str">
            <v>Pending HOC</v>
          </cell>
        </row>
        <row r="553">
          <cell r="C553" t="str">
            <v>ZHA904</v>
          </cell>
          <cell r="D553" t="str">
            <v>New Sites</v>
          </cell>
          <cell r="E553" t="str">
            <v>Q4-2019</v>
          </cell>
          <cell r="F553" t="str">
            <v>Mobile Aspiration</v>
          </cell>
          <cell r="G553" t="str">
            <v>HUA</v>
          </cell>
          <cell r="H553" t="str">
            <v>LTE2100NEW</v>
          </cell>
          <cell r="I553" t="str">
            <v>INS</v>
          </cell>
          <cell r="J553">
            <v>43793</v>
          </cell>
          <cell r="K553">
            <v>43766</v>
          </cell>
          <cell r="L553">
            <v>43787</v>
          </cell>
          <cell r="N553">
            <v>43817</v>
          </cell>
          <cell r="P553" t="str">
            <v>Pending HOC</v>
          </cell>
        </row>
        <row r="554">
          <cell r="C554" t="str">
            <v>ZHA348</v>
          </cell>
          <cell r="D554" t="str">
            <v>New Sites</v>
          </cell>
          <cell r="E554" t="str">
            <v>Q4-2019</v>
          </cell>
          <cell r="F554" t="str">
            <v>Mobile Aspiration</v>
          </cell>
          <cell r="G554" t="str">
            <v>HUA</v>
          </cell>
          <cell r="H554" t="str">
            <v>LTE2100NEW</v>
          </cell>
          <cell r="I554" t="str">
            <v>INS</v>
          </cell>
          <cell r="J554">
            <v>43775</v>
          </cell>
          <cell r="K554">
            <v>43760</v>
          </cell>
          <cell r="L554">
            <v>43789</v>
          </cell>
          <cell r="N554">
            <v>43805</v>
          </cell>
          <cell r="P554" t="str">
            <v>Pending HOC</v>
          </cell>
        </row>
        <row r="555">
          <cell r="C555" t="str">
            <v>ZHA334</v>
          </cell>
          <cell r="D555" t="str">
            <v>New Sites</v>
          </cell>
          <cell r="E555" t="str">
            <v>Q3-2019</v>
          </cell>
          <cell r="F555" t="str">
            <v>Mobile Aspiration</v>
          </cell>
          <cell r="G555" t="str">
            <v>HUA</v>
          </cell>
          <cell r="H555" t="str">
            <v>LTE2100NEW</v>
          </cell>
          <cell r="I555" t="str">
            <v>INS</v>
          </cell>
          <cell r="J555">
            <v>43634</v>
          </cell>
          <cell r="K555">
            <v>43634</v>
          </cell>
          <cell r="L555">
            <v>43713</v>
          </cell>
          <cell r="M555">
            <v>43645</v>
          </cell>
          <cell r="N555">
            <v>43714</v>
          </cell>
          <cell r="O555">
            <v>43668</v>
          </cell>
          <cell r="P555" t="str">
            <v>No Dependency</v>
          </cell>
        </row>
        <row r="556">
          <cell r="C556" t="str">
            <v>ZHA324</v>
          </cell>
          <cell r="D556" t="str">
            <v>New Sites</v>
          </cell>
          <cell r="E556" t="str">
            <v>Q4-2019</v>
          </cell>
          <cell r="F556" t="str">
            <v>Mobile Aspiration</v>
          </cell>
          <cell r="G556" t="str">
            <v>HUA</v>
          </cell>
          <cell r="H556" t="str">
            <v>LTE2100NEW</v>
          </cell>
          <cell r="I556" t="str">
            <v>INS</v>
          </cell>
          <cell r="J556">
            <v>43793</v>
          </cell>
          <cell r="K556">
            <v>43760</v>
          </cell>
          <cell r="L556">
            <v>43787</v>
          </cell>
          <cell r="N556">
            <v>43817</v>
          </cell>
          <cell r="P556" t="str">
            <v>Pending HOC</v>
          </cell>
        </row>
        <row r="557">
          <cell r="C557" t="str">
            <v>ZHA320</v>
          </cell>
          <cell r="D557" t="str">
            <v>New Sites</v>
          </cell>
          <cell r="E557" t="str">
            <v>Q4-2019</v>
          </cell>
          <cell r="F557" t="str">
            <v>Mobile Aspiration</v>
          </cell>
          <cell r="G557" t="str">
            <v>HUA</v>
          </cell>
          <cell r="H557" t="str">
            <v>LTE2100NEW</v>
          </cell>
          <cell r="I557" t="str">
            <v>INS</v>
          </cell>
          <cell r="J557">
            <v>43815</v>
          </cell>
          <cell r="L557">
            <v>43810</v>
          </cell>
          <cell r="N557">
            <v>43840</v>
          </cell>
          <cell r="P557" t="str">
            <v>Pending HOC</v>
          </cell>
        </row>
        <row r="558">
          <cell r="C558" t="str">
            <v>ZHA308</v>
          </cell>
          <cell r="D558" t="str">
            <v>New Sites</v>
          </cell>
          <cell r="E558" t="str">
            <v>Q4-2019</v>
          </cell>
          <cell r="F558" t="str">
            <v>Mobile Aspiration</v>
          </cell>
          <cell r="G558" t="str">
            <v>HUA</v>
          </cell>
          <cell r="H558" t="str">
            <v>LTE2100NEW</v>
          </cell>
          <cell r="I558" t="str">
            <v>INS</v>
          </cell>
          <cell r="J558">
            <v>43775</v>
          </cell>
          <cell r="K558">
            <v>43760</v>
          </cell>
          <cell r="L558">
            <v>43789</v>
          </cell>
          <cell r="N558">
            <v>43805</v>
          </cell>
          <cell r="P558" t="str">
            <v>Pending HOC</v>
          </cell>
        </row>
        <row r="559">
          <cell r="C559" t="str">
            <v>ZHA302</v>
          </cell>
          <cell r="D559" t="str">
            <v>New Sites</v>
          </cell>
          <cell r="E559" t="str">
            <v>Q3-2019</v>
          </cell>
          <cell r="F559" t="str">
            <v>Mobile Aspiration</v>
          </cell>
          <cell r="G559" t="str">
            <v>HUA</v>
          </cell>
          <cell r="H559" t="str">
            <v>LTE2100NEW</v>
          </cell>
          <cell r="I559" t="str">
            <v>INS</v>
          </cell>
          <cell r="J559">
            <v>43637</v>
          </cell>
          <cell r="K559">
            <v>43639</v>
          </cell>
          <cell r="L559">
            <v>43755</v>
          </cell>
          <cell r="M559">
            <v>43653</v>
          </cell>
          <cell r="N559">
            <v>43800</v>
          </cell>
          <cell r="O559">
            <v>43677</v>
          </cell>
          <cell r="P559" t="str">
            <v>No Dependency</v>
          </cell>
        </row>
        <row r="560">
          <cell r="C560" t="str">
            <v>ZHA270</v>
          </cell>
          <cell r="D560" t="str">
            <v>New Sites</v>
          </cell>
          <cell r="E560" t="str">
            <v>Q4-2019</v>
          </cell>
          <cell r="F560" t="str">
            <v>Mobile Aspiration</v>
          </cell>
          <cell r="G560" t="str">
            <v>HUA</v>
          </cell>
          <cell r="H560" t="str">
            <v>LTE2100NEW</v>
          </cell>
          <cell r="I560" t="str">
            <v>INS</v>
          </cell>
          <cell r="J560">
            <v>43771</v>
          </cell>
          <cell r="K560">
            <v>43761</v>
          </cell>
          <cell r="L560">
            <v>43779</v>
          </cell>
          <cell r="N560">
            <v>43809</v>
          </cell>
          <cell r="P560" t="str">
            <v>Pending HOC</v>
          </cell>
        </row>
        <row r="561">
          <cell r="C561" t="str">
            <v>ZDM080</v>
          </cell>
          <cell r="D561" t="str">
            <v>New Sites</v>
          </cell>
          <cell r="E561" t="str">
            <v>Q4-2019</v>
          </cell>
          <cell r="F561" t="str">
            <v>Mobile Aspiration</v>
          </cell>
          <cell r="G561" t="str">
            <v>HUA</v>
          </cell>
          <cell r="H561" t="str">
            <v>LTE2100NEW</v>
          </cell>
          <cell r="I561" t="str">
            <v>INS</v>
          </cell>
          <cell r="J561">
            <v>43815</v>
          </cell>
          <cell r="L561">
            <v>43810</v>
          </cell>
          <cell r="N561">
            <v>43840</v>
          </cell>
          <cell r="P561" t="str">
            <v>Pending HOC</v>
          </cell>
        </row>
        <row r="562">
          <cell r="C562" t="str">
            <v>ZDM033</v>
          </cell>
          <cell r="D562" t="str">
            <v>New Sites</v>
          </cell>
          <cell r="E562" t="str">
            <v>Q1-2020</v>
          </cell>
          <cell r="F562" t="str">
            <v>Mobile Aspiration</v>
          </cell>
          <cell r="G562" t="str">
            <v>HUA</v>
          </cell>
          <cell r="H562" t="str">
            <v>LTE2100NEW</v>
          </cell>
          <cell r="I562" t="str">
            <v>INS</v>
          </cell>
          <cell r="J562">
            <v>43815</v>
          </cell>
          <cell r="L562">
            <v>43845</v>
          </cell>
          <cell r="N562">
            <v>43865</v>
          </cell>
          <cell r="P562" t="str">
            <v>Pending HOC</v>
          </cell>
        </row>
        <row r="563">
          <cell r="C563" t="str">
            <v>ZDH003</v>
          </cell>
          <cell r="D563" t="str">
            <v>New Sites</v>
          </cell>
          <cell r="E563" t="str">
            <v>Q1-2020</v>
          </cell>
          <cell r="F563" t="str">
            <v>Mobile Aspiration</v>
          </cell>
          <cell r="G563" t="str">
            <v>HUA</v>
          </cell>
          <cell r="H563" t="str">
            <v>LTE2100NEW</v>
          </cell>
          <cell r="I563" t="str">
            <v>INS</v>
          </cell>
          <cell r="J563">
            <v>43804</v>
          </cell>
          <cell r="L563">
            <v>43831</v>
          </cell>
          <cell r="N563">
            <v>43851</v>
          </cell>
          <cell r="P563" t="str">
            <v>Pending HOC</v>
          </cell>
        </row>
        <row r="564">
          <cell r="C564" t="str">
            <v>ZDH002</v>
          </cell>
          <cell r="D564" t="str">
            <v>New Sites</v>
          </cell>
          <cell r="E564" t="str">
            <v>Q1-2020</v>
          </cell>
          <cell r="F564" t="str">
            <v>Mobile Aspiration</v>
          </cell>
          <cell r="G564" t="str">
            <v>HUA</v>
          </cell>
          <cell r="H564" t="str">
            <v>LTE2100NEW</v>
          </cell>
          <cell r="I564" t="str">
            <v>INS</v>
          </cell>
          <cell r="J564">
            <v>43804</v>
          </cell>
          <cell r="L564">
            <v>43831</v>
          </cell>
          <cell r="N564">
            <v>43851</v>
          </cell>
          <cell r="P564" t="str">
            <v>Pending HOC</v>
          </cell>
        </row>
        <row r="565">
          <cell r="C565" t="str">
            <v>ZBR117</v>
          </cell>
          <cell r="D565" t="str">
            <v>New Sites</v>
          </cell>
          <cell r="E565" t="str">
            <v>Q4-2019</v>
          </cell>
          <cell r="F565" t="str">
            <v>Mobile Aspiration</v>
          </cell>
          <cell r="G565" t="str">
            <v>HUA</v>
          </cell>
          <cell r="H565" t="str">
            <v>LTE2100NEW</v>
          </cell>
          <cell r="I565" t="str">
            <v>INS</v>
          </cell>
          <cell r="J565">
            <v>43815</v>
          </cell>
          <cell r="L565">
            <v>43809</v>
          </cell>
          <cell r="N565">
            <v>43839</v>
          </cell>
          <cell r="P565" t="str">
            <v>Pending HOC</v>
          </cell>
        </row>
        <row r="566">
          <cell r="C566" t="str">
            <v>ZBR134</v>
          </cell>
          <cell r="D566" t="str">
            <v>New Sites</v>
          </cell>
          <cell r="E566" t="str">
            <v>Q4-2019</v>
          </cell>
          <cell r="F566" t="str">
            <v>Mobile Aspiration</v>
          </cell>
          <cell r="G566" t="str">
            <v>HUA</v>
          </cell>
          <cell r="H566" t="str">
            <v>LTE2100NEW</v>
          </cell>
          <cell r="I566" t="str">
            <v>INS</v>
          </cell>
          <cell r="J566">
            <v>43771</v>
          </cell>
          <cell r="K566">
            <v>43760</v>
          </cell>
          <cell r="L566">
            <v>43773</v>
          </cell>
          <cell r="M566">
            <v>43760</v>
          </cell>
          <cell r="N566">
            <v>43803</v>
          </cell>
          <cell r="O566">
            <v>43765</v>
          </cell>
          <cell r="P566" t="str">
            <v>Pending HOC</v>
          </cell>
        </row>
        <row r="567">
          <cell r="C567" t="str">
            <v>ZBR120</v>
          </cell>
          <cell r="D567" t="str">
            <v>New Sites</v>
          </cell>
          <cell r="E567" t="str">
            <v>Q4-2019</v>
          </cell>
          <cell r="F567" t="str">
            <v>Mobile Aspiration</v>
          </cell>
          <cell r="G567" t="str">
            <v>HUA</v>
          </cell>
          <cell r="H567" t="str">
            <v>LTE2100NEW</v>
          </cell>
          <cell r="I567" t="str">
            <v>INS</v>
          </cell>
          <cell r="J567">
            <v>43815</v>
          </cell>
          <cell r="L567">
            <v>43809</v>
          </cell>
          <cell r="N567">
            <v>43839</v>
          </cell>
          <cell r="P567" t="str">
            <v>Pending HOC</v>
          </cell>
        </row>
        <row r="568">
          <cell r="C568" t="str">
            <v>ZBD018</v>
          </cell>
          <cell r="D568" t="str">
            <v>New Sites</v>
          </cell>
          <cell r="E568" t="str">
            <v>Q3-2019</v>
          </cell>
          <cell r="F568" t="str">
            <v>Mobile Aspiration</v>
          </cell>
          <cell r="G568" t="str">
            <v>HUA</v>
          </cell>
          <cell r="H568" t="str">
            <v>LTE2100NEW</v>
          </cell>
          <cell r="I568" t="str">
            <v>INS</v>
          </cell>
          <cell r="J568">
            <v>43637</v>
          </cell>
          <cell r="K568">
            <v>43639</v>
          </cell>
          <cell r="L568">
            <v>43860</v>
          </cell>
          <cell r="M568">
            <v>43645</v>
          </cell>
          <cell r="N568">
            <v>43861</v>
          </cell>
          <cell r="O568">
            <v>43677</v>
          </cell>
          <cell r="P568" t="str">
            <v>No Dependency</v>
          </cell>
        </row>
        <row r="569">
          <cell r="C569" t="str">
            <v>ZAZ013</v>
          </cell>
          <cell r="D569" t="str">
            <v>New Sites</v>
          </cell>
          <cell r="E569" t="str">
            <v>Q4-2019</v>
          </cell>
          <cell r="F569" t="str">
            <v>Mobile Aspiration</v>
          </cell>
          <cell r="G569" t="str">
            <v>HUA</v>
          </cell>
          <cell r="H569" t="str">
            <v>LTE2100NEW</v>
          </cell>
          <cell r="I569" t="str">
            <v>INS</v>
          </cell>
          <cell r="J569">
            <v>43815</v>
          </cell>
          <cell r="L569">
            <v>43809</v>
          </cell>
          <cell r="N569">
            <v>43839</v>
          </cell>
          <cell r="P569" t="str">
            <v>Pending HOC</v>
          </cell>
        </row>
        <row r="570">
          <cell r="C570" t="str">
            <v>ZAS032</v>
          </cell>
          <cell r="D570" t="str">
            <v>New Sites</v>
          </cell>
          <cell r="E570" t="str">
            <v>Q4-2019</v>
          </cell>
          <cell r="F570" t="str">
            <v>Mobile Aspiration</v>
          </cell>
          <cell r="G570" t="str">
            <v>HUA</v>
          </cell>
          <cell r="H570" t="str">
            <v>LTE2100NEW</v>
          </cell>
          <cell r="I570" t="str">
            <v>INS</v>
          </cell>
          <cell r="J570">
            <v>43662</v>
          </cell>
          <cell r="K570">
            <v>43664</v>
          </cell>
          <cell r="L570">
            <v>43678</v>
          </cell>
          <cell r="M570">
            <v>43680</v>
          </cell>
          <cell r="N570">
            <v>43697</v>
          </cell>
          <cell r="O570">
            <v>43699</v>
          </cell>
          <cell r="P570" t="str">
            <v>No Dependency</v>
          </cell>
        </row>
        <row r="571">
          <cell r="C571" t="str">
            <v>ZAR022</v>
          </cell>
          <cell r="D571" t="str">
            <v>New Sites</v>
          </cell>
          <cell r="E571" t="str">
            <v>Q3-2019</v>
          </cell>
          <cell r="F571" t="str">
            <v>Mobile Aspiration</v>
          </cell>
          <cell r="G571" t="str">
            <v>HUA</v>
          </cell>
          <cell r="H571" t="str">
            <v>LTE2100NEW</v>
          </cell>
          <cell r="I571" t="str">
            <v>INS</v>
          </cell>
          <cell r="J571">
            <v>43771</v>
          </cell>
          <cell r="K571">
            <v>43760</v>
          </cell>
          <cell r="L571">
            <v>43792</v>
          </cell>
          <cell r="N571">
            <v>43822</v>
          </cell>
          <cell r="P571" t="str">
            <v>Pending HOC</v>
          </cell>
        </row>
        <row r="572">
          <cell r="C572" t="str">
            <v>ZAQ013</v>
          </cell>
          <cell r="D572" t="str">
            <v>New Sites</v>
          </cell>
          <cell r="E572" t="str">
            <v>Q1-2020</v>
          </cell>
          <cell r="F572" t="str">
            <v>Mobile Aspiration</v>
          </cell>
          <cell r="G572" t="str">
            <v>HUA</v>
          </cell>
          <cell r="H572" t="str">
            <v>LTE2100NEW</v>
          </cell>
          <cell r="I572" t="str">
            <v>INS</v>
          </cell>
          <cell r="J572">
            <v>43793</v>
          </cell>
          <cell r="L572">
            <v>43831</v>
          </cell>
          <cell r="N572">
            <v>43851</v>
          </cell>
          <cell r="P572" t="str">
            <v>Pending HOC</v>
          </cell>
        </row>
        <row r="573">
          <cell r="C573" t="str">
            <v>ZSR045</v>
          </cell>
          <cell r="D573" t="str">
            <v>New Sites</v>
          </cell>
          <cell r="E573" t="str">
            <v>Q4-2019</v>
          </cell>
          <cell r="F573" t="str">
            <v>Mobile Aspiration</v>
          </cell>
          <cell r="G573" t="str">
            <v>HUA</v>
          </cell>
          <cell r="H573" t="str">
            <v>LTE700NEW( with IoT)</v>
          </cell>
          <cell r="I573" t="str">
            <v>INS</v>
          </cell>
          <cell r="J573">
            <v>43793</v>
          </cell>
          <cell r="K573">
            <v>43760</v>
          </cell>
          <cell r="L573">
            <v>43787</v>
          </cell>
          <cell r="N573">
            <v>43816</v>
          </cell>
          <cell r="P573" t="str">
            <v>Pending HOC</v>
          </cell>
        </row>
        <row r="574">
          <cell r="C574" t="str">
            <v>ZSR042</v>
          </cell>
          <cell r="D574" t="str">
            <v>New Sites</v>
          </cell>
          <cell r="E574" t="str">
            <v>Q4-2019</v>
          </cell>
          <cell r="F574" t="str">
            <v>Mobile Aspiration</v>
          </cell>
          <cell r="G574" t="str">
            <v>HUA</v>
          </cell>
          <cell r="H574" t="str">
            <v>LTE700NEW( with IoT)</v>
          </cell>
          <cell r="I574" t="str">
            <v>INS</v>
          </cell>
          <cell r="J574">
            <v>43769</v>
          </cell>
          <cell r="K574">
            <v>43761</v>
          </cell>
          <cell r="L574">
            <v>43780</v>
          </cell>
          <cell r="N574">
            <v>43810</v>
          </cell>
          <cell r="P574" t="str">
            <v>Pending HOC</v>
          </cell>
        </row>
        <row r="575">
          <cell r="C575" t="str">
            <v>ZNN741</v>
          </cell>
          <cell r="D575" t="str">
            <v>New Sites</v>
          </cell>
          <cell r="E575" t="str">
            <v>Q4-2019</v>
          </cell>
          <cell r="F575" t="str">
            <v>Mobile Aspiration</v>
          </cell>
          <cell r="G575" t="str">
            <v>HUA</v>
          </cell>
          <cell r="H575" t="str">
            <v>LTE700NEW( with IoT)</v>
          </cell>
          <cell r="I575" t="str">
            <v>INS</v>
          </cell>
          <cell r="J575">
            <v>43771</v>
          </cell>
          <cell r="K575">
            <v>43760</v>
          </cell>
          <cell r="L575">
            <v>43779</v>
          </cell>
          <cell r="N575">
            <v>43809</v>
          </cell>
          <cell r="P575" t="str">
            <v>Pending HOC</v>
          </cell>
        </row>
        <row r="576">
          <cell r="C576" t="str">
            <v>ZNN768</v>
          </cell>
          <cell r="D576" t="str">
            <v>New Sites</v>
          </cell>
          <cell r="E576" t="str">
            <v>Q4-2019</v>
          </cell>
          <cell r="F576" t="str">
            <v>Mobile Aspiration</v>
          </cell>
          <cell r="G576" t="str">
            <v>HUA</v>
          </cell>
          <cell r="H576" t="str">
            <v>LTE700NEW( with IoT)</v>
          </cell>
          <cell r="I576" t="str">
            <v>INS</v>
          </cell>
          <cell r="J576">
            <v>43815</v>
          </cell>
          <cell r="L576">
            <v>43810</v>
          </cell>
          <cell r="N576">
            <v>43840</v>
          </cell>
          <cell r="P576" t="str">
            <v>Pending HOC</v>
          </cell>
        </row>
        <row r="577">
          <cell r="C577" t="str">
            <v>ZNN700</v>
          </cell>
          <cell r="D577" t="str">
            <v>New Sites</v>
          </cell>
          <cell r="E577" t="str">
            <v>Q4-2019</v>
          </cell>
          <cell r="F577" t="str">
            <v>Mobile Aspiration</v>
          </cell>
          <cell r="G577" t="str">
            <v>HUA</v>
          </cell>
          <cell r="H577" t="str">
            <v>LTE700NEW( with IoT)</v>
          </cell>
          <cell r="I577" t="str">
            <v>INS</v>
          </cell>
          <cell r="J577">
            <v>43793</v>
          </cell>
          <cell r="K577">
            <v>43760</v>
          </cell>
          <cell r="L577">
            <v>43787</v>
          </cell>
          <cell r="M577">
            <v>43761</v>
          </cell>
          <cell r="N577">
            <v>43798</v>
          </cell>
          <cell r="P577" t="str">
            <v>Pending HOC</v>
          </cell>
        </row>
        <row r="578">
          <cell r="C578" t="str">
            <v>ZNN763</v>
          </cell>
          <cell r="D578" t="str">
            <v>New Sites</v>
          </cell>
          <cell r="E578" t="str">
            <v>Q4-2019</v>
          </cell>
          <cell r="F578" t="str">
            <v>Mobile Aspiration</v>
          </cell>
          <cell r="G578" t="str">
            <v>HUA</v>
          </cell>
          <cell r="H578" t="str">
            <v>LTE700NEW( with IoT)</v>
          </cell>
          <cell r="I578" t="str">
            <v>INS</v>
          </cell>
          <cell r="J578">
            <v>43793</v>
          </cell>
          <cell r="K578">
            <v>43760</v>
          </cell>
          <cell r="L578">
            <v>43787</v>
          </cell>
          <cell r="N578">
            <v>43814</v>
          </cell>
          <cell r="P578" t="str">
            <v>Pending HOC</v>
          </cell>
        </row>
        <row r="579">
          <cell r="C579" t="str">
            <v>ZNN721</v>
          </cell>
          <cell r="D579" t="str">
            <v>New Sites</v>
          </cell>
          <cell r="E579" t="str">
            <v>Q4-2019</v>
          </cell>
          <cell r="F579" t="str">
            <v>Mobile Aspiration</v>
          </cell>
          <cell r="G579" t="str">
            <v>HUA</v>
          </cell>
          <cell r="H579" t="str">
            <v>LTE700NEW( with IoT)</v>
          </cell>
          <cell r="I579" t="str">
            <v>INS</v>
          </cell>
          <cell r="J579">
            <v>43682</v>
          </cell>
          <cell r="K579">
            <v>43684</v>
          </cell>
          <cell r="L579">
            <v>43785</v>
          </cell>
          <cell r="M579">
            <v>43684</v>
          </cell>
          <cell r="N579">
            <v>43787</v>
          </cell>
          <cell r="O579">
            <v>43708</v>
          </cell>
          <cell r="P579" t="str">
            <v>FDED Not Approved</v>
          </cell>
        </row>
        <row r="580">
          <cell r="C580" t="str">
            <v>ZNN680</v>
          </cell>
          <cell r="D580" t="str">
            <v>New Sites</v>
          </cell>
          <cell r="E580" t="str">
            <v>Q4-2019</v>
          </cell>
          <cell r="F580" t="str">
            <v>Mobile Aspiration</v>
          </cell>
          <cell r="G580" t="str">
            <v>HUA</v>
          </cell>
          <cell r="H580" t="str">
            <v>LTE700NEW( with IoT)</v>
          </cell>
          <cell r="I580" t="str">
            <v>INS</v>
          </cell>
          <cell r="J580">
            <v>43815</v>
          </cell>
          <cell r="L580">
            <v>43787</v>
          </cell>
          <cell r="N580">
            <v>43805</v>
          </cell>
          <cell r="P580" t="str">
            <v>Pending HOC</v>
          </cell>
        </row>
        <row r="581">
          <cell r="C581" t="str">
            <v>ZNN670</v>
          </cell>
          <cell r="D581" t="str">
            <v>New Sites</v>
          </cell>
          <cell r="E581" t="str">
            <v>Q4-2019</v>
          </cell>
          <cell r="F581" t="str">
            <v>Mobile Aspiration</v>
          </cell>
          <cell r="G581" t="str">
            <v>HUA</v>
          </cell>
          <cell r="H581" t="str">
            <v>LTE700NEW( with IoT)</v>
          </cell>
          <cell r="I581" t="str">
            <v>INS</v>
          </cell>
          <cell r="J581">
            <v>43815</v>
          </cell>
          <cell r="L581">
            <v>43787</v>
          </cell>
          <cell r="N581">
            <v>43798</v>
          </cell>
          <cell r="P581" t="str">
            <v>Pending HOC</v>
          </cell>
        </row>
        <row r="582">
          <cell r="C582" t="str">
            <v>ZNN668</v>
          </cell>
          <cell r="D582" t="str">
            <v>New Sites</v>
          </cell>
          <cell r="E582" t="str">
            <v>Q4-2019</v>
          </cell>
          <cell r="F582" t="str">
            <v>Mobile Aspiration</v>
          </cell>
          <cell r="G582" t="str">
            <v>HUA</v>
          </cell>
          <cell r="H582" t="str">
            <v>LTE700NEW( with IoT)</v>
          </cell>
          <cell r="I582" t="str">
            <v>INS</v>
          </cell>
          <cell r="J582">
            <v>43769</v>
          </cell>
          <cell r="K582">
            <v>43705</v>
          </cell>
          <cell r="L582">
            <v>43735</v>
          </cell>
          <cell r="M582">
            <v>43717</v>
          </cell>
          <cell r="N582">
            <v>43780</v>
          </cell>
          <cell r="O582">
            <v>43740</v>
          </cell>
          <cell r="P582" t="str">
            <v>FDED Not Approved</v>
          </cell>
        </row>
        <row r="583">
          <cell r="C583" t="str">
            <v>ZNN665</v>
          </cell>
          <cell r="D583" t="str">
            <v>New Sites</v>
          </cell>
          <cell r="E583" t="str">
            <v>Q4-2019</v>
          </cell>
          <cell r="F583" t="str">
            <v>Mobile Aspiration</v>
          </cell>
          <cell r="G583" t="str">
            <v>HUA</v>
          </cell>
          <cell r="H583" t="str">
            <v>LTE700NEW( with IoT)</v>
          </cell>
          <cell r="I583" t="str">
            <v>INS</v>
          </cell>
          <cell r="J583">
            <v>43769</v>
          </cell>
          <cell r="K583">
            <v>43741</v>
          </cell>
          <cell r="L583">
            <v>43771</v>
          </cell>
          <cell r="M583">
            <v>43733</v>
          </cell>
          <cell r="N583">
            <v>43801</v>
          </cell>
          <cell r="P583" t="str">
            <v>Pending HOC</v>
          </cell>
        </row>
        <row r="584">
          <cell r="C584" t="str">
            <v>ZNM043</v>
          </cell>
          <cell r="D584" t="str">
            <v>New Sites</v>
          </cell>
          <cell r="E584" t="str">
            <v>Q4-2019</v>
          </cell>
          <cell r="F584" t="str">
            <v>Mobile Aspiration</v>
          </cell>
          <cell r="G584" t="str">
            <v>HUA</v>
          </cell>
          <cell r="H584" t="str">
            <v>LTE700NEW( with IoT)</v>
          </cell>
          <cell r="I584" t="str">
            <v>INS</v>
          </cell>
          <cell r="J584">
            <v>43815</v>
          </cell>
          <cell r="L584">
            <v>43836</v>
          </cell>
          <cell r="N584">
            <v>43866</v>
          </cell>
          <cell r="P584" t="str">
            <v>Pending HOC</v>
          </cell>
        </row>
        <row r="585">
          <cell r="C585" t="str">
            <v>ZJZ530</v>
          </cell>
          <cell r="D585" t="str">
            <v>New Sites</v>
          </cell>
          <cell r="E585" t="str">
            <v>Q1-2020</v>
          </cell>
          <cell r="F585" t="str">
            <v>Mobile Aspiration</v>
          </cell>
          <cell r="G585" t="str">
            <v>HUA</v>
          </cell>
          <cell r="H585" t="str">
            <v>LTE700NEW( with IoT)</v>
          </cell>
          <cell r="I585" t="str">
            <v>INS</v>
          </cell>
          <cell r="J585">
            <v>43793</v>
          </cell>
          <cell r="L585">
            <v>43831</v>
          </cell>
          <cell r="N585">
            <v>43851</v>
          </cell>
          <cell r="P585" t="str">
            <v>Pending HOC</v>
          </cell>
        </row>
        <row r="586">
          <cell r="C586" t="str">
            <v>ZJZ076</v>
          </cell>
          <cell r="D586" t="str">
            <v>New Sites</v>
          </cell>
          <cell r="E586" t="str">
            <v>Q4-2019</v>
          </cell>
          <cell r="F586" t="str">
            <v>Mobile Aspiration</v>
          </cell>
          <cell r="G586" t="str">
            <v>HUA</v>
          </cell>
          <cell r="H586" t="str">
            <v>LTE700NEW( with IoT)</v>
          </cell>
          <cell r="I586" t="str">
            <v>INS</v>
          </cell>
          <cell r="J586">
            <v>43815</v>
          </cell>
          <cell r="L586">
            <v>43798</v>
          </cell>
          <cell r="N586">
            <v>43828</v>
          </cell>
          <cell r="P586" t="str">
            <v>Pending HOC</v>
          </cell>
        </row>
        <row r="587">
          <cell r="C587" t="str">
            <v>ZBS341</v>
          </cell>
          <cell r="D587" t="str">
            <v>New Sites</v>
          </cell>
          <cell r="E587" t="str">
            <v>Q3-2019</v>
          </cell>
          <cell r="F587" t="str">
            <v>Mobile Aspiration</v>
          </cell>
          <cell r="G587" t="str">
            <v>HUA</v>
          </cell>
          <cell r="H587" t="str">
            <v>LTE700NEW( with IoT)</v>
          </cell>
          <cell r="I587" t="str">
            <v>INS</v>
          </cell>
          <cell r="J587">
            <v>43801</v>
          </cell>
          <cell r="K587">
            <v>43761</v>
          </cell>
          <cell r="L587">
            <v>43803</v>
          </cell>
          <cell r="N587">
            <v>43833</v>
          </cell>
          <cell r="P587" t="str">
            <v>Pending HOC</v>
          </cell>
        </row>
        <row r="588">
          <cell r="C588" t="str">
            <v>ZBS340</v>
          </cell>
          <cell r="D588" t="str">
            <v>New Sites</v>
          </cell>
          <cell r="E588" t="str">
            <v>Q1-2020</v>
          </cell>
          <cell r="F588" t="str">
            <v>Mobile Aspiration</v>
          </cell>
          <cell r="G588" t="str">
            <v>HUA</v>
          </cell>
          <cell r="H588" t="str">
            <v>LTE700NEW( with IoT)</v>
          </cell>
          <cell r="I588" t="str">
            <v>INS</v>
          </cell>
          <cell r="J588">
            <v>43860</v>
          </cell>
          <cell r="K588">
            <v>43733</v>
          </cell>
          <cell r="L588">
            <v>43939</v>
          </cell>
          <cell r="M588">
            <v>43738</v>
          </cell>
          <cell r="N588">
            <v>43959</v>
          </cell>
          <cell r="O588">
            <v>43758</v>
          </cell>
          <cell r="P588" t="str">
            <v>Pending HOC</v>
          </cell>
        </row>
        <row r="589">
          <cell r="C589" t="str">
            <v>ZJZ068</v>
          </cell>
          <cell r="D589" t="str">
            <v>New Sites</v>
          </cell>
          <cell r="E589" t="str">
            <v>Q3-2019</v>
          </cell>
          <cell r="F589" t="str">
            <v>Mobile Aspiration</v>
          </cell>
          <cell r="G589" t="str">
            <v>HUA</v>
          </cell>
          <cell r="H589" t="str">
            <v>LTE700NEW( with IoT)</v>
          </cell>
          <cell r="I589" t="str">
            <v>INS</v>
          </cell>
          <cell r="J589">
            <v>43652</v>
          </cell>
          <cell r="K589">
            <v>43654</v>
          </cell>
          <cell r="L589">
            <v>43715</v>
          </cell>
          <cell r="M589">
            <v>43655</v>
          </cell>
          <cell r="N589">
            <v>43716</v>
          </cell>
          <cell r="O589">
            <v>43680</v>
          </cell>
          <cell r="P589" t="str">
            <v>FDED Not Approved</v>
          </cell>
        </row>
        <row r="590">
          <cell r="C590" t="str">
            <v>ZJZ531</v>
          </cell>
          <cell r="D590" t="str">
            <v>New Sites</v>
          </cell>
          <cell r="E590" t="str">
            <v>Q1-2020</v>
          </cell>
          <cell r="F590" t="str">
            <v>Mobile Aspiration</v>
          </cell>
          <cell r="G590" t="str">
            <v>HUA</v>
          </cell>
          <cell r="H590" t="str">
            <v>LTE700NEW( with IoT)</v>
          </cell>
          <cell r="I590" t="str">
            <v>INS</v>
          </cell>
          <cell r="J590">
            <v>43829</v>
          </cell>
          <cell r="L590">
            <v>43831</v>
          </cell>
          <cell r="N590">
            <v>43851</v>
          </cell>
          <cell r="P590" t="str">
            <v>Pending HOC</v>
          </cell>
        </row>
        <row r="591">
          <cell r="C591" t="str">
            <v>ZJZ221</v>
          </cell>
          <cell r="D591" t="str">
            <v>New Sites</v>
          </cell>
          <cell r="E591" t="str">
            <v>Q1-2020</v>
          </cell>
          <cell r="F591" t="str">
            <v>Mobile Aspiration</v>
          </cell>
          <cell r="G591" t="str">
            <v>HUA</v>
          </cell>
          <cell r="H591" t="str">
            <v>LTE700NEW( with IoT)</v>
          </cell>
          <cell r="I591" t="str">
            <v>INS</v>
          </cell>
          <cell r="J591">
            <v>43793</v>
          </cell>
          <cell r="L591">
            <v>43831</v>
          </cell>
          <cell r="N591">
            <v>43851</v>
          </cell>
          <cell r="P591" t="str">
            <v>Pending HOC</v>
          </cell>
        </row>
        <row r="592">
          <cell r="C592" t="str">
            <v>ZJZ364</v>
          </cell>
          <cell r="D592" t="str">
            <v>New Sites</v>
          </cell>
          <cell r="E592" t="str">
            <v>Q3-2019</v>
          </cell>
          <cell r="F592" t="str">
            <v>Mobile Aspiration</v>
          </cell>
          <cell r="G592" t="str">
            <v>HUA</v>
          </cell>
          <cell r="H592" t="str">
            <v>LTE700NEW( with IoT)</v>
          </cell>
          <cell r="I592" t="str">
            <v>INS</v>
          </cell>
          <cell r="J592">
            <v>43815</v>
          </cell>
          <cell r="L592">
            <v>43836</v>
          </cell>
          <cell r="N592">
            <v>43866</v>
          </cell>
          <cell r="P592" t="str">
            <v>Pending HOC</v>
          </cell>
        </row>
        <row r="593">
          <cell r="C593" t="str">
            <v>ZJZ356</v>
          </cell>
          <cell r="D593" t="str">
            <v>New Sites</v>
          </cell>
          <cell r="E593" t="str">
            <v>Q1-2020</v>
          </cell>
          <cell r="F593" t="str">
            <v>Mobile Aspiration</v>
          </cell>
          <cell r="G593" t="str">
            <v>HUA</v>
          </cell>
          <cell r="H593" t="str">
            <v>LTE700NEW( with IoT)</v>
          </cell>
          <cell r="I593" t="str">
            <v>INS</v>
          </cell>
          <cell r="J593">
            <v>43793</v>
          </cell>
          <cell r="L593">
            <v>43831</v>
          </cell>
          <cell r="N593">
            <v>43851</v>
          </cell>
          <cell r="P593" t="str">
            <v>Pending HOC</v>
          </cell>
        </row>
        <row r="594">
          <cell r="C594" t="str">
            <v>ZJZ075</v>
          </cell>
          <cell r="D594" t="str">
            <v>New Sites</v>
          </cell>
          <cell r="E594" t="str">
            <v>Q4-2019</v>
          </cell>
          <cell r="F594" t="str">
            <v>Mobile Aspiration</v>
          </cell>
          <cell r="G594" t="str">
            <v>HUA</v>
          </cell>
          <cell r="H594" t="str">
            <v>LTE700NEW( with IoT)</v>
          </cell>
          <cell r="I594" t="str">
            <v>INS</v>
          </cell>
          <cell r="J594">
            <v>43815</v>
          </cell>
          <cell r="L594">
            <v>43836</v>
          </cell>
          <cell r="N594">
            <v>43866</v>
          </cell>
          <cell r="P594" t="str">
            <v>Pending HOC</v>
          </cell>
        </row>
        <row r="595">
          <cell r="C595" t="str">
            <v>ZJZ170</v>
          </cell>
          <cell r="D595" t="str">
            <v>New Sites</v>
          </cell>
          <cell r="E595" t="str">
            <v>Q1-2020</v>
          </cell>
          <cell r="F595" t="str">
            <v>Mobile Aspiration</v>
          </cell>
          <cell r="G595" t="str">
            <v>HUA</v>
          </cell>
          <cell r="H595" t="str">
            <v>LTE700NEW( with IoT)</v>
          </cell>
          <cell r="I595" t="str">
            <v>INS</v>
          </cell>
          <cell r="J595">
            <v>43793</v>
          </cell>
          <cell r="L595">
            <v>43831</v>
          </cell>
          <cell r="N595">
            <v>43851</v>
          </cell>
          <cell r="P595" t="str">
            <v>Pending HOC</v>
          </cell>
        </row>
        <row r="596">
          <cell r="C596" t="str">
            <v>ZJZ169</v>
          </cell>
          <cell r="D596" t="str">
            <v>New Sites</v>
          </cell>
          <cell r="E596" t="str">
            <v>Q4-2019</v>
          </cell>
          <cell r="F596" t="str">
            <v>Mobile Aspiration</v>
          </cell>
          <cell r="G596" t="str">
            <v>HUA</v>
          </cell>
          <cell r="H596" t="str">
            <v>LTE700NEW( with IoT)</v>
          </cell>
          <cell r="I596" t="str">
            <v>INS</v>
          </cell>
          <cell r="J596">
            <v>43793</v>
          </cell>
          <cell r="K596">
            <v>43772</v>
          </cell>
          <cell r="L596">
            <v>43787</v>
          </cell>
          <cell r="N596">
            <v>43817</v>
          </cell>
          <cell r="P596" t="str">
            <v>Pending HOC</v>
          </cell>
        </row>
        <row r="597">
          <cell r="C597" t="str">
            <v>ZJZ167</v>
          </cell>
          <cell r="D597" t="str">
            <v>New Sites</v>
          </cell>
          <cell r="E597" t="str">
            <v>Q4-2019</v>
          </cell>
          <cell r="F597" t="str">
            <v>Mobile Aspiration</v>
          </cell>
          <cell r="G597" t="str">
            <v>HUA</v>
          </cell>
          <cell r="H597" t="str">
            <v>LTE700NEW( with IoT)</v>
          </cell>
          <cell r="I597" t="str">
            <v>INS</v>
          </cell>
          <cell r="J597">
            <v>43793</v>
          </cell>
          <cell r="K597">
            <v>43772</v>
          </cell>
          <cell r="L597">
            <v>43787</v>
          </cell>
          <cell r="N597">
            <v>43817</v>
          </cell>
          <cell r="P597" t="str">
            <v>Pending HOC</v>
          </cell>
        </row>
        <row r="598">
          <cell r="C598" t="str">
            <v>ZBS186</v>
          </cell>
          <cell r="D598" t="str">
            <v>New Sites</v>
          </cell>
          <cell r="E598" t="str">
            <v>Q4-2019</v>
          </cell>
          <cell r="F598" t="str">
            <v>Mobile Aspiration</v>
          </cell>
          <cell r="G598" t="str">
            <v>HUA</v>
          </cell>
          <cell r="H598" t="str">
            <v>LTE700NEW( with IoT)</v>
          </cell>
          <cell r="I598" t="str">
            <v>INS</v>
          </cell>
          <cell r="J598">
            <v>43682</v>
          </cell>
          <cell r="K598">
            <v>43684</v>
          </cell>
          <cell r="L598">
            <v>43746</v>
          </cell>
          <cell r="M598">
            <v>43690</v>
          </cell>
          <cell r="N598">
            <v>43757</v>
          </cell>
          <cell r="O598">
            <v>43702</v>
          </cell>
          <cell r="P598" t="str">
            <v>FDED Not Approved</v>
          </cell>
        </row>
        <row r="599">
          <cell r="C599" t="str">
            <v>ZBS115</v>
          </cell>
          <cell r="D599" t="str">
            <v>New Sites</v>
          </cell>
          <cell r="E599" t="str">
            <v>Q4-2019</v>
          </cell>
          <cell r="F599" t="str">
            <v>Mobile Aspiration</v>
          </cell>
          <cell r="G599" t="str">
            <v>HUA</v>
          </cell>
          <cell r="H599" t="str">
            <v>LTE700NEW( with IoT)</v>
          </cell>
          <cell r="I599" t="str">
            <v>INS</v>
          </cell>
          <cell r="J599">
            <v>43769</v>
          </cell>
          <cell r="K599">
            <v>43760</v>
          </cell>
          <cell r="L599">
            <v>43780</v>
          </cell>
          <cell r="N599">
            <v>43810</v>
          </cell>
          <cell r="P599" t="str">
            <v>Pending HOC</v>
          </cell>
        </row>
        <row r="600">
          <cell r="C600" t="str">
            <v>ZBH640</v>
          </cell>
          <cell r="D600" t="str">
            <v>New Sites</v>
          </cell>
          <cell r="E600" t="str">
            <v>Q4-2019</v>
          </cell>
          <cell r="F600" t="str">
            <v>Mobile Aspiration</v>
          </cell>
          <cell r="G600" t="str">
            <v>HUA</v>
          </cell>
          <cell r="H600" t="str">
            <v>LTE700NEW( with IoT)</v>
          </cell>
          <cell r="I600" t="str">
            <v>INS</v>
          </cell>
          <cell r="J600">
            <v>43676</v>
          </cell>
          <cell r="K600">
            <v>43683</v>
          </cell>
          <cell r="L600">
            <v>43676</v>
          </cell>
          <cell r="M600">
            <v>43678</v>
          </cell>
          <cell r="N600">
            <v>43700</v>
          </cell>
          <cell r="O600">
            <v>43702</v>
          </cell>
          <cell r="P600" t="str">
            <v>FDED Not Approved</v>
          </cell>
        </row>
        <row r="601">
          <cell r="C601" t="str">
            <v>ZBH639</v>
          </cell>
          <cell r="D601" t="str">
            <v>New Sites</v>
          </cell>
          <cell r="E601" t="str">
            <v>Q4-2019</v>
          </cell>
          <cell r="F601" t="str">
            <v>Mobile Aspiration</v>
          </cell>
          <cell r="G601" t="str">
            <v>HUA</v>
          </cell>
          <cell r="H601" t="str">
            <v>LTE700NEW( with IoT)</v>
          </cell>
          <cell r="I601" t="str">
            <v>INS</v>
          </cell>
          <cell r="J601">
            <v>43815</v>
          </cell>
          <cell r="L601">
            <v>43836</v>
          </cell>
          <cell r="N601">
            <v>43866</v>
          </cell>
          <cell r="P601" t="str">
            <v>Pending HOC</v>
          </cell>
        </row>
        <row r="602">
          <cell r="C602" t="str">
            <v>ZBH631</v>
          </cell>
          <cell r="D602" t="str">
            <v>New Sites</v>
          </cell>
          <cell r="E602" t="str">
            <v>Q4-2019</v>
          </cell>
          <cell r="F602" t="str">
            <v>Mobile Aspiration</v>
          </cell>
          <cell r="G602" t="str">
            <v>HUA</v>
          </cell>
          <cell r="H602" t="str">
            <v>LTE700NEW( with IoT)</v>
          </cell>
          <cell r="I602" t="str">
            <v>INS</v>
          </cell>
          <cell r="J602">
            <v>43815</v>
          </cell>
          <cell r="L602">
            <v>43843</v>
          </cell>
          <cell r="N602">
            <v>43873</v>
          </cell>
          <cell r="P602" t="str">
            <v>Pending HOC</v>
          </cell>
        </row>
        <row r="603">
          <cell r="C603" t="str">
            <v>ZBH590</v>
          </cell>
          <cell r="D603" t="str">
            <v>New Sites</v>
          </cell>
          <cell r="E603" t="str">
            <v>Q3-2019</v>
          </cell>
          <cell r="F603" t="str">
            <v>Mobile Aspiration</v>
          </cell>
          <cell r="G603" t="str">
            <v>HUA</v>
          </cell>
          <cell r="H603" t="str">
            <v>LTE700NEW( with IoT)</v>
          </cell>
          <cell r="I603" t="str">
            <v>INS</v>
          </cell>
          <cell r="J603">
            <v>43626</v>
          </cell>
          <cell r="K603">
            <v>43664</v>
          </cell>
          <cell r="L603">
            <v>43703</v>
          </cell>
          <cell r="M603">
            <v>43673</v>
          </cell>
          <cell r="N603">
            <v>43753</v>
          </cell>
          <cell r="O603">
            <v>43747</v>
          </cell>
          <cell r="P603" t="str">
            <v>CW Issue (Underground Utilities, etc,..)</v>
          </cell>
        </row>
        <row r="604">
          <cell r="C604" t="str">
            <v>ZBH587</v>
          </cell>
          <cell r="D604" t="str">
            <v>New Sites</v>
          </cell>
          <cell r="E604" t="str">
            <v>Q4-2019</v>
          </cell>
          <cell r="F604" t="str">
            <v>Mobile Aspiration</v>
          </cell>
          <cell r="G604" t="str">
            <v>HUA</v>
          </cell>
          <cell r="H604" t="str">
            <v>LTE700NEW( with IoT)</v>
          </cell>
          <cell r="I604" t="str">
            <v>INS</v>
          </cell>
          <cell r="J604">
            <v>43815</v>
          </cell>
          <cell r="L604">
            <v>43809</v>
          </cell>
          <cell r="N604">
            <v>43839</v>
          </cell>
          <cell r="P604" t="str">
            <v>Pending HOC</v>
          </cell>
        </row>
        <row r="605">
          <cell r="C605" t="str">
            <v>ZAB444</v>
          </cell>
          <cell r="D605" t="str">
            <v>New Sites</v>
          </cell>
          <cell r="E605" t="str">
            <v>Q3-2019</v>
          </cell>
          <cell r="F605" t="str">
            <v>Mobile Aspiration</v>
          </cell>
          <cell r="G605" t="str">
            <v>HUA</v>
          </cell>
          <cell r="H605" t="str">
            <v>LTE700NEW( with IoT)</v>
          </cell>
          <cell r="I605" t="str">
            <v>INS</v>
          </cell>
          <cell r="J605">
            <v>43771</v>
          </cell>
          <cell r="K605">
            <v>43760</v>
          </cell>
          <cell r="L605">
            <v>43779</v>
          </cell>
          <cell r="M605">
            <v>43769</v>
          </cell>
          <cell r="N605">
            <v>43809</v>
          </cell>
          <cell r="P605" t="str">
            <v>Pending HOC</v>
          </cell>
        </row>
        <row r="606">
          <cell r="C606" t="str">
            <v>ZAB391</v>
          </cell>
          <cell r="D606" t="str">
            <v>New Sites</v>
          </cell>
          <cell r="E606" t="str">
            <v>Q4-2019</v>
          </cell>
          <cell r="F606" t="str">
            <v>Mobile Aspiration</v>
          </cell>
          <cell r="G606" t="str">
            <v>HUA</v>
          </cell>
          <cell r="H606" t="str">
            <v>LTE700NEW( with IoT)</v>
          </cell>
          <cell r="I606" t="str">
            <v>INS</v>
          </cell>
          <cell r="J606">
            <v>43860</v>
          </cell>
          <cell r="K606">
            <v>43747</v>
          </cell>
          <cell r="L606">
            <v>43862</v>
          </cell>
          <cell r="M606">
            <v>43744</v>
          </cell>
          <cell r="N606">
            <v>43892</v>
          </cell>
          <cell r="O606">
            <v>43767</v>
          </cell>
          <cell r="P606" t="str">
            <v>Pending HOC</v>
          </cell>
        </row>
        <row r="607">
          <cell r="C607" t="str">
            <v>ZMC554</v>
          </cell>
          <cell r="D607" t="str">
            <v>New Sites</v>
          </cell>
          <cell r="E607" t="str">
            <v>Q4-2019</v>
          </cell>
          <cell r="F607" t="str">
            <v>Mobile Aspiration</v>
          </cell>
          <cell r="G607" t="str">
            <v>HUA</v>
          </cell>
          <cell r="H607" t="str">
            <v>LTE700NEW( with IoT)</v>
          </cell>
          <cell r="I607" t="str">
            <v>INS</v>
          </cell>
          <cell r="J607">
            <v>43815</v>
          </cell>
          <cell r="L607">
            <v>43798</v>
          </cell>
          <cell r="N607">
            <v>43828</v>
          </cell>
          <cell r="P607" t="str">
            <v>Pending HOC</v>
          </cell>
        </row>
        <row r="608">
          <cell r="C608" t="str">
            <v>ZWJ020</v>
          </cell>
          <cell r="D608" t="str">
            <v>New Sites</v>
          </cell>
          <cell r="E608" t="str">
            <v>Q3-2019</v>
          </cell>
          <cell r="F608" t="str">
            <v>Mobile Aspiration</v>
          </cell>
          <cell r="G608" t="str">
            <v>HUA</v>
          </cell>
          <cell r="H608" t="str">
            <v>LTE700NEW( with IoT)</v>
          </cell>
          <cell r="I608" t="str">
            <v>INS</v>
          </cell>
          <cell r="J608">
            <v>43672</v>
          </cell>
          <cell r="K608">
            <v>43684</v>
          </cell>
          <cell r="L608">
            <v>43677</v>
          </cell>
          <cell r="M608">
            <v>43679</v>
          </cell>
          <cell r="N608">
            <v>43705</v>
          </cell>
          <cell r="O608">
            <v>43707</v>
          </cell>
          <cell r="P608" t="str">
            <v>No Dependency</v>
          </cell>
        </row>
        <row r="609">
          <cell r="C609" t="str">
            <v>ZWJ018</v>
          </cell>
          <cell r="D609" t="str">
            <v>New Sites</v>
          </cell>
          <cell r="E609" t="str">
            <v>Q3-2019</v>
          </cell>
          <cell r="F609" t="str">
            <v>Mobile Aspiration</v>
          </cell>
          <cell r="G609" t="str">
            <v>HUA</v>
          </cell>
          <cell r="H609" t="str">
            <v>LTE700NEW( with IoT)</v>
          </cell>
          <cell r="I609" t="str">
            <v>INS</v>
          </cell>
          <cell r="J609">
            <v>43676</v>
          </cell>
          <cell r="K609">
            <v>43678</v>
          </cell>
          <cell r="L609">
            <v>43677</v>
          </cell>
          <cell r="M609">
            <v>43679</v>
          </cell>
          <cell r="N609">
            <v>43703</v>
          </cell>
          <cell r="O609">
            <v>43705</v>
          </cell>
          <cell r="P609" t="str">
            <v>FDED Not Approved</v>
          </cell>
        </row>
        <row r="610">
          <cell r="C610" t="str">
            <v>ZTR053</v>
          </cell>
          <cell r="D610" t="str">
            <v>New Sites</v>
          </cell>
          <cell r="E610" t="str">
            <v>Q4-2019</v>
          </cell>
          <cell r="F610" t="str">
            <v>Mobile Aspiration</v>
          </cell>
          <cell r="G610" t="str">
            <v>HUA</v>
          </cell>
          <cell r="H610" t="str">
            <v>LTE700NEW( with IoT)</v>
          </cell>
          <cell r="I610" t="str">
            <v>INS</v>
          </cell>
          <cell r="J610">
            <v>43815</v>
          </cell>
          <cell r="L610">
            <v>43817</v>
          </cell>
          <cell r="N610">
            <v>43826</v>
          </cell>
          <cell r="P610" t="str">
            <v>Pending HOC</v>
          </cell>
        </row>
        <row r="611">
          <cell r="C611" t="str">
            <v>ZTR040</v>
          </cell>
          <cell r="D611" t="str">
            <v>New Sites</v>
          </cell>
          <cell r="E611" t="str">
            <v>Q4-2019</v>
          </cell>
          <cell r="F611" t="str">
            <v>Mobile Aspiration</v>
          </cell>
          <cell r="G611" t="str">
            <v>HUA</v>
          </cell>
          <cell r="H611" t="str">
            <v>LTE700NEW( with IoT)</v>
          </cell>
          <cell r="I611" t="str">
            <v>INS</v>
          </cell>
          <cell r="J611">
            <v>43815</v>
          </cell>
          <cell r="L611">
            <v>43810</v>
          </cell>
          <cell r="N611">
            <v>43840</v>
          </cell>
          <cell r="P611" t="str">
            <v>Pending HOC</v>
          </cell>
        </row>
        <row r="612">
          <cell r="C612" t="str">
            <v>ZTR048</v>
          </cell>
          <cell r="D612" t="str">
            <v>New Sites</v>
          </cell>
          <cell r="E612" t="str">
            <v>Q4-2019</v>
          </cell>
          <cell r="F612" t="str">
            <v>Mobile Aspiration</v>
          </cell>
          <cell r="G612" t="str">
            <v>HUA</v>
          </cell>
          <cell r="H612" t="str">
            <v>LTE700NEW( with IoT)</v>
          </cell>
          <cell r="I612" t="str">
            <v>INS</v>
          </cell>
          <cell r="J612">
            <v>43815</v>
          </cell>
          <cell r="L612">
            <v>43817</v>
          </cell>
          <cell r="N612">
            <v>43826</v>
          </cell>
          <cell r="P612" t="str">
            <v>Pending HOC</v>
          </cell>
        </row>
        <row r="613">
          <cell r="C613" t="str">
            <v>ZTR037</v>
          </cell>
          <cell r="D613" t="str">
            <v>New Sites</v>
          </cell>
          <cell r="E613" t="str">
            <v>Q4-2019</v>
          </cell>
          <cell r="F613" t="str">
            <v>Mobile Aspiration</v>
          </cell>
          <cell r="G613" t="str">
            <v>HUA</v>
          </cell>
          <cell r="H613" t="str">
            <v>LTE700NEW( with IoT)</v>
          </cell>
          <cell r="I613" t="str">
            <v>INS</v>
          </cell>
          <cell r="J613">
            <v>43815</v>
          </cell>
          <cell r="L613">
            <v>43810</v>
          </cell>
          <cell r="N613">
            <v>43840</v>
          </cell>
          <cell r="P613" t="str">
            <v>Pending HOC</v>
          </cell>
        </row>
        <row r="614">
          <cell r="C614" t="str">
            <v>ZTD003</v>
          </cell>
          <cell r="D614" t="str">
            <v>New Sites</v>
          </cell>
          <cell r="E614" t="str">
            <v>Q3-2019</v>
          </cell>
          <cell r="F614" t="str">
            <v>Mobile Aspiration</v>
          </cell>
          <cell r="G614" t="str">
            <v>HUA</v>
          </cell>
          <cell r="H614" t="str">
            <v>LTE700NEW( with IoT)</v>
          </cell>
          <cell r="I614" t="str">
            <v>INS</v>
          </cell>
          <cell r="J614">
            <v>43769</v>
          </cell>
          <cell r="K614">
            <v>43761</v>
          </cell>
          <cell r="L614">
            <v>43780</v>
          </cell>
          <cell r="N614">
            <v>43810</v>
          </cell>
          <cell r="P614" t="str">
            <v>Pending HOC</v>
          </cell>
        </row>
        <row r="615">
          <cell r="C615" t="str">
            <v>ZUZ044</v>
          </cell>
          <cell r="D615" t="str">
            <v>New Sites</v>
          </cell>
          <cell r="E615" t="str">
            <v>Q3-2019</v>
          </cell>
          <cell r="F615" t="str">
            <v>Mobile Aspiration</v>
          </cell>
          <cell r="G615" t="str">
            <v>HUA</v>
          </cell>
          <cell r="H615" t="str">
            <v>LTE700NEW( with IoT)</v>
          </cell>
          <cell r="I615" t="str">
            <v>INS</v>
          </cell>
          <cell r="J615">
            <v>43676</v>
          </cell>
          <cell r="K615">
            <v>43678</v>
          </cell>
          <cell r="L615">
            <v>43696</v>
          </cell>
          <cell r="M615">
            <v>43698</v>
          </cell>
          <cell r="N615">
            <v>43738</v>
          </cell>
          <cell r="O615">
            <v>43725</v>
          </cell>
          <cell r="P615" t="str">
            <v>FDED Not Approved</v>
          </cell>
        </row>
        <row r="616">
          <cell r="C616" t="str">
            <v>ZUZ039</v>
          </cell>
          <cell r="D616" t="str">
            <v>New Sites</v>
          </cell>
          <cell r="E616" t="str">
            <v>Q3-2019</v>
          </cell>
          <cell r="F616" t="str">
            <v>Mobile Aspiration</v>
          </cell>
          <cell r="G616" t="str">
            <v>HUA</v>
          </cell>
          <cell r="H616" t="str">
            <v>LTE700NEW( with IoT)</v>
          </cell>
          <cell r="I616" t="str">
            <v>INS</v>
          </cell>
          <cell r="J616">
            <v>43815</v>
          </cell>
          <cell r="L616">
            <v>43810</v>
          </cell>
          <cell r="N616">
            <v>43840</v>
          </cell>
          <cell r="P616" t="str">
            <v>Pending HOC</v>
          </cell>
        </row>
        <row r="617">
          <cell r="C617" t="str">
            <v>ZUL030</v>
          </cell>
          <cell r="D617" t="str">
            <v>New Sites</v>
          </cell>
          <cell r="E617" t="str">
            <v>Q4-2019</v>
          </cell>
          <cell r="F617" t="str">
            <v>Mobile Aspiration</v>
          </cell>
          <cell r="G617" t="str">
            <v>HUA</v>
          </cell>
          <cell r="H617" t="str">
            <v>LTE700NEW( with IoT)</v>
          </cell>
          <cell r="I617" t="str">
            <v>INS</v>
          </cell>
          <cell r="J617">
            <v>43815</v>
          </cell>
          <cell r="L617">
            <v>43817</v>
          </cell>
          <cell r="N617">
            <v>43819</v>
          </cell>
          <cell r="P617" t="str">
            <v>Pending HOC</v>
          </cell>
        </row>
        <row r="618">
          <cell r="C618" t="str">
            <v>ZTR043</v>
          </cell>
          <cell r="D618" t="str">
            <v>New Sites</v>
          </cell>
          <cell r="E618" t="str">
            <v>Q4-2019</v>
          </cell>
          <cell r="F618" t="str">
            <v>Mobile Aspiration</v>
          </cell>
          <cell r="G618" t="str">
            <v>HUA</v>
          </cell>
          <cell r="H618" t="str">
            <v>LTE700NEW( with IoT)</v>
          </cell>
          <cell r="I618" t="str">
            <v>INS</v>
          </cell>
          <cell r="J618">
            <v>43815</v>
          </cell>
          <cell r="L618">
            <v>43810</v>
          </cell>
          <cell r="N618">
            <v>43840</v>
          </cell>
          <cell r="P618" t="str">
            <v>Pending HOC</v>
          </cell>
        </row>
        <row r="619">
          <cell r="C619" t="str">
            <v>ZTR047</v>
          </cell>
          <cell r="D619" t="str">
            <v>New Sites</v>
          </cell>
          <cell r="E619" t="str">
            <v>Q4-2019</v>
          </cell>
          <cell r="F619" t="str">
            <v>Mobile Aspiration</v>
          </cell>
          <cell r="G619" t="str">
            <v>HUA</v>
          </cell>
          <cell r="H619" t="str">
            <v>LTE700NEW( with IoT)</v>
          </cell>
          <cell r="I619" t="str">
            <v>INS</v>
          </cell>
          <cell r="J619">
            <v>43815</v>
          </cell>
          <cell r="L619">
            <v>43817</v>
          </cell>
          <cell r="N619">
            <v>43826</v>
          </cell>
          <cell r="P619" t="str">
            <v>Pending HOC</v>
          </cell>
        </row>
        <row r="620">
          <cell r="C620" t="str">
            <v>ZTR045</v>
          </cell>
          <cell r="D620" t="str">
            <v>New Sites</v>
          </cell>
          <cell r="E620" t="str">
            <v>Q4-2019</v>
          </cell>
          <cell r="F620" t="str">
            <v>Mobile Aspiration</v>
          </cell>
          <cell r="G620" t="str">
            <v>HUA</v>
          </cell>
          <cell r="H620" t="str">
            <v>LTE700NEW( with IoT)</v>
          </cell>
          <cell r="I620" t="str">
            <v>INS</v>
          </cell>
          <cell r="J620">
            <v>43815</v>
          </cell>
          <cell r="L620">
            <v>43810</v>
          </cell>
          <cell r="N620">
            <v>43840</v>
          </cell>
          <cell r="P620" t="str">
            <v>Pending HOC</v>
          </cell>
        </row>
        <row r="621">
          <cell r="C621" t="str">
            <v>ZTR026</v>
          </cell>
          <cell r="D621" t="str">
            <v>New Sites</v>
          </cell>
          <cell r="E621" t="str">
            <v>Q4-2019</v>
          </cell>
          <cell r="F621" t="str">
            <v>Mobile Aspiration</v>
          </cell>
          <cell r="G621" t="str">
            <v>HUA</v>
          </cell>
          <cell r="H621" t="str">
            <v>LTE700NEW( with IoT)</v>
          </cell>
          <cell r="I621" t="str">
            <v>INS</v>
          </cell>
          <cell r="J621">
            <v>43815</v>
          </cell>
          <cell r="L621">
            <v>43817</v>
          </cell>
          <cell r="N621">
            <v>43819</v>
          </cell>
          <cell r="P621" t="str">
            <v>Pending HOC</v>
          </cell>
        </row>
        <row r="622">
          <cell r="C622" t="str">
            <v>ZTR055</v>
          </cell>
          <cell r="D622" t="str">
            <v>New Sites</v>
          </cell>
          <cell r="E622" t="str">
            <v>Q4-2019</v>
          </cell>
          <cell r="F622" t="str">
            <v>Mobile Aspiration</v>
          </cell>
          <cell r="G622" t="str">
            <v>HUA</v>
          </cell>
          <cell r="H622" t="str">
            <v>LTE700NEW( with IoT)</v>
          </cell>
          <cell r="I622" t="str">
            <v>INS</v>
          </cell>
          <cell r="J622">
            <v>43815</v>
          </cell>
          <cell r="L622">
            <v>43817</v>
          </cell>
          <cell r="N622">
            <v>43826</v>
          </cell>
          <cell r="P622" t="str">
            <v>Pending HOC</v>
          </cell>
        </row>
        <row r="623">
          <cell r="C623" t="str">
            <v>ZTR015</v>
          </cell>
          <cell r="D623" t="str">
            <v>New Sites</v>
          </cell>
          <cell r="E623" t="str">
            <v>Q4-2019</v>
          </cell>
          <cell r="F623" t="str">
            <v>Mobile Aspiration</v>
          </cell>
          <cell r="G623" t="str">
            <v>HUA</v>
          </cell>
          <cell r="H623" t="str">
            <v>LTE700NEW( with IoT)</v>
          </cell>
          <cell r="I623" t="str">
            <v>INS</v>
          </cell>
          <cell r="J623">
            <v>43815</v>
          </cell>
          <cell r="L623">
            <v>43836</v>
          </cell>
          <cell r="N623">
            <v>43866</v>
          </cell>
          <cell r="P623" t="str">
            <v>Pending HOC</v>
          </cell>
        </row>
        <row r="624">
          <cell r="C624" t="str">
            <v>ZTB872</v>
          </cell>
          <cell r="D624" t="str">
            <v>New Sites</v>
          </cell>
          <cell r="E624" t="str">
            <v>Q4-2019</v>
          </cell>
          <cell r="F624" t="str">
            <v>Mobile Aspiration</v>
          </cell>
          <cell r="G624" t="str">
            <v>HUA</v>
          </cell>
          <cell r="H624" t="str">
            <v>LTE700NEW( with IoT)</v>
          </cell>
          <cell r="I624" t="str">
            <v>INS</v>
          </cell>
          <cell r="J624">
            <v>43815</v>
          </cell>
          <cell r="L624">
            <v>43810</v>
          </cell>
          <cell r="N624">
            <v>43840</v>
          </cell>
          <cell r="P624" t="str">
            <v>Pending HOC</v>
          </cell>
        </row>
        <row r="625">
          <cell r="C625" t="str">
            <v>ZTB135</v>
          </cell>
          <cell r="D625" t="str">
            <v>New Sites</v>
          </cell>
          <cell r="E625" t="str">
            <v>Q3-2019</v>
          </cell>
          <cell r="F625" t="str">
            <v>Mobile Aspiration</v>
          </cell>
          <cell r="G625" t="str">
            <v>HUA</v>
          </cell>
          <cell r="H625" t="str">
            <v>LTE700NEW( with IoT)</v>
          </cell>
          <cell r="I625" t="str">
            <v>INS</v>
          </cell>
          <cell r="J625">
            <v>43662</v>
          </cell>
          <cell r="K625">
            <v>43664</v>
          </cell>
          <cell r="L625">
            <v>43713</v>
          </cell>
          <cell r="M625">
            <v>43665</v>
          </cell>
          <cell r="N625">
            <v>43714</v>
          </cell>
          <cell r="O625">
            <v>43680</v>
          </cell>
          <cell r="P625" t="str">
            <v>FDED Not Approved</v>
          </cell>
        </row>
        <row r="626">
          <cell r="C626" t="str">
            <v>ZTB132</v>
          </cell>
          <cell r="D626" t="str">
            <v>New Sites</v>
          </cell>
          <cell r="E626" t="str">
            <v>Q4-2019</v>
          </cell>
          <cell r="F626" t="str">
            <v>Mobile Aspiration</v>
          </cell>
          <cell r="G626" t="str">
            <v>HUA</v>
          </cell>
          <cell r="H626" t="str">
            <v>LTE700NEW( with IoT)</v>
          </cell>
          <cell r="I626" t="str">
            <v>INS</v>
          </cell>
          <cell r="J626">
            <v>43815</v>
          </cell>
          <cell r="L626">
            <v>43787</v>
          </cell>
          <cell r="N626">
            <v>43822</v>
          </cell>
          <cell r="P626" t="str">
            <v>Pending HOC</v>
          </cell>
        </row>
        <row r="627">
          <cell r="C627" t="str">
            <v>ZTB128</v>
          </cell>
          <cell r="D627" t="str">
            <v>New Sites</v>
          </cell>
          <cell r="E627" t="str">
            <v>Q3-2019</v>
          </cell>
          <cell r="F627" t="str">
            <v>Mobile Aspiration</v>
          </cell>
          <cell r="G627" t="str">
            <v>HUA</v>
          </cell>
          <cell r="H627" t="str">
            <v>LTE700NEW( with IoT)</v>
          </cell>
          <cell r="I627" t="str">
            <v>INS</v>
          </cell>
          <cell r="J627">
            <v>43652</v>
          </cell>
          <cell r="K627">
            <v>43654</v>
          </cell>
          <cell r="L627">
            <v>43713</v>
          </cell>
          <cell r="M627">
            <v>43699</v>
          </cell>
          <cell r="N627">
            <v>43738</v>
          </cell>
          <cell r="O627">
            <v>43726</v>
          </cell>
          <cell r="P627" t="str">
            <v>Pending RFI</v>
          </cell>
        </row>
        <row r="628">
          <cell r="C628" t="str">
            <v>ZTB111</v>
          </cell>
          <cell r="D628" t="str">
            <v>New Sites</v>
          </cell>
          <cell r="E628" t="str">
            <v>Q4-2019</v>
          </cell>
          <cell r="F628" t="str">
            <v>Mobile Aspiration</v>
          </cell>
          <cell r="G628" t="str">
            <v>HUA</v>
          </cell>
          <cell r="H628" t="str">
            <v>LTE700NEW( with IoT)</v>
          </cell>
          <cell r="I628" t="str">
            <v>INS</v>
          </cell>
          <cell r="J628">
            <v>43804</v>
          </cell>
          <cell r="K628">
            <v>43772</v>
          </cell>
          <cell r="L628">
            <v>43798</v>
          </cell>
          <cell r="N628">
            <v>43828</v>
          </cell>
          <cell r="P628" t="str">
            <v>Pending HOC</v>
          </cell>
        </row>
        <row r="629">
          <cell r="C629" t="str">
            <v>ZTB036</v>
          </cell>
          <cell r="D629" t="str">
            <v>New Sites</v>
          </cell>
          <cell r="E629" t="str">
            <v>Q4-2019</v>
          </cell>
          <cell r="F629" t="str">
            <v>Mobile Aspiration</v>
          </cell>
          <cell r="G629" t="str">
            <v>HUA</v>
          </cell>
          <cell r="H629" t="str">
            <v>LTE700NEW( with IoT)</v>
          </cell>
          <cell r="I629" t="str">
            <v>INS</v>
          </cell>
          <cell r="J629">
            <v>43803</v>
          </cell>
          <cell r="K629">
            <v>43772</v>
          </cell>
          <cell r="L629">
            <v>43805</v>
          </cell>
          <cell r="N629">
            <v>43835</v>
          </cell>
          <cell r="P629" t="str">
            <v>Pending HOC</v>
          </cell>
        </row>
        <row r="630">
          <cell r="C630" t="str">
            <v>ZSS002</v>
          </cell>
          <cell r="D630" t="str">
            <v>New Sites</v>
          </cell>
          <cell r="E630" t="str">
            <v>Q4-2019</v>
          </cell>
          <cell r="F630" t="str">
            <v>Mobile Aspiration</v>
          </cell>
          <cell r="G630" t="str">
            <v>HUA</v>
          </cell>
          <cell r="H630" t="str">
            <v>LTE700NEW( with IoT)</v>
          </cell>
          <cell r="I630" t="str">
            <v>INS</v>
          </cell>
          <cell r="J630">
            <v>43799</v>
          </cell>
          <cell r="K630">
            <v>43702</v>
          </cell>
          <cell r="L630">
            <v>43706</v>
          </cell>
          <cell r="M630">
            <v>43709</v>
          </cell>
          <cell r="N630">
            <v>43751</v>
          </cell>
          <cell r="O630">
            <v>43735</v>
          </cell>
          <cell r="P630" t="str">
            <v>Pending HOC</v>
          </cell>
        </row>
        <row r="631">
          <cell r="C631" t="str">
            <v>ZSK100</v>
          </cell>
          <cell r="D631" t="str">
            <v>New Sites</v>
          </cell>
          <cell r="E631" t="str">
            <v>Q4-2019</v>
          </cell>
          <cell r="F631" t="str">
            <v>Mobile Aspiration</v>
          </cell>
          <cell r="G631" t="str">
            <v>HUA</v>
          </cell>
          <cell r="H631" t="str">
            <v>LTE700NEW( with IoT)</v>
          </cell>
          <cell r="I631" t="str">
            <v>INS</v>
          </cell>
          <cell r="J631">
            <v>43760</v>
          </cell>
          <cell r="K631">
            <v>43754</v>
          </cell>
          <cell r="L631">
            <v>43768</v>
          </cell>
          <cell r="M631">
            <v>43750</v>
          </cell>
          <cell r="N631">
            <v>43798</v>
          </cell>
          <cell r="O631">
            <v>43759</v>
          </cell>
          <cell r="P631" t="str">
            <v>Pending HOC</v>
          </cell>
        </row>
        <row r="632">
          <cell r="C632" t="str">
            <v>ZRS005</v>
          </cell>
          <cell r="D632" t="str">
            <v>New Sites</v>
          </cell>
          <cell r="E632" t="str">
            <v>Q3-2019</v>
          </cell>
          <cell r="F632" t="str">
            <v>Mobile Aspiration</v>
          </cell>
          <cell r="G632" t="str">
            <v>HUA</v>
          </cell>
          <cell r="H632" t="str">
            <v>LTE700NEW( with IoT)</v>
          </cell>
          <cell r="I632" t="str">
            <v>INS</v>
          </cell>
          <cell r="J632">
            <v>43662</v>
          </cell>
          <cell r="K632">
            <v>43664</v>
          </cell>
          <cell r="L632">
            <v>43683</v>
          </cell>
          <cell r="M632">
            <v>43685</v>
          </cell>
          <cell r="N632">
            <v>43738</v>
          </cell>
          <cell r="O632">
            <v>43717</v>
          </cell>
          <cell r="P632" t="str">
            <v>FDED Not Approved</v>
          </cell>
        </row>
        <row r="633">
          <cell r="C633" t="str">
            <v>ZQW937</v>
          </cell>
          <cell r="D633" t="str">
            <v>New Sites</v>
          </cell>
          <cell r="E633" t="str">
            <v>Q3-2019</v>
          </cell>
          <cell r="F633" t="str">
            <v>Mobile Aspiration</v>
          </cell>
          <cell r="G633" t="str">
            <v>HUA</v>
          </cell>
          <cell r="H633" t="str">
            <v>LTE700NEW( with IoT)</v>
          </cell>
          <cell r="I633" t="str">
            <v>INS</v>
          </cell>
          <cell r="J633">
            <v>43834</v>
          </cell>
          <cell r="K633">
            <v>43727</v>
          </cell>
          <cell r="L633">
            <v>43836</v>
          </cell>
          <cell r="M633">
            <v>43725</v>
          </cell>
          <cell r="N633">
            <v>43866</v>
          </cell>
          <cell r="O633">
            <v>43744</v>
          </cell>
          <cell r="P633" t="str">
            <v>FDED Not Approved</v>
          </cell>
        </row>
        <row r="634">
          <cell r="C634" t="str">
            <v>ZQU032</v>
          </cell>
          <cell r="D634" t="str">
            <v>New Sites</v>
          </cell>
          <cell r="E634" t="str">
            <v>Q1-2020</v>
          </cell>
          <cell r="F634" t="str">
            <v>Mobile Aspiration</v>
          </cell>
          <cell r="G634" t="str">
            <v>HUA</v>
          </cell>
          <cell r="H634" t="str">
            <v>LTE700NEW( with IoT)</v>
          </cell>
          <cell r="I634" t="str">
            <v>INS</v>
          </cell>
          <cell r="J634">
            <v>43836</v>
          </cell>
          <cell r="K634">
            <v>43716</v>
          </cell>
          <cell r="L634">
            <v>43838</v>
          </cell>
          <cell r="M634">
            <v>43722</v>
          </cell>
          <cell r="N634">
            <v>43858</v>
          </cell>
          <cell r="O634">
            <v>43741</v>
          </cell>
          <cell r="P634" t="str">
            <v>FDED Not Approved</v>
          </cell>
        </row>
        <row r="635">
          <cell r="C635" t="str">
            <v>ZQU970</v>
          </cell>
          <cell r="D635" t="str">
            <v>New Sites</v>
          </cell>
          <cell r="E635" t="str">
            <v>Q1-2020</v>
          </cell>
          <cell r="F635" t="str">
            <v>Mobile Aspiration</v>
          </cell>
          <cell r="G635" t="str">
            <v>HUA</v>
          </cell>
          <cell r="H635" t="str">
            <v>LTE700NEW( with IoT)</v>
          </cell>
          <cell r="I635" t="str">
            <v>INS</v>
          </cell>
          <cell r="J635">
            <v>43815</v>
          </cell>
          <cell r="L635">
            <v>43838</v>
          </cell>
          <cell r="N635">
            <v>43858</v>
          </cell>
          <cell r="P635" t="str">
            <v>Pending HOC</v>
          </cell>
        </row>
        <row r="636">
          <cell r="C636" t="str">
            <v>ZND791</v>
          </cell>
          <cell r="D636" t="str">
            <v>New Sites</v>
          </cell>
          <cell r="E636" t="str">
            <v>Q1-2020</v>
          </cell>
          <cell r="F636" t="str">
            <v>Mobile Aspiration</v>
          </cell>
          <cell r="G636" t="str">
            <v>HUA</v>
          </cell>
          <cell r="H636" t="str">
            <v>LTE700NEW( with IoT)</v>
          </cell>
          <cell r="I636" t="str">
            <v>INS</v>
          </cell>
          <cell r="J636">
            <v>43815</v>
          </cell>
          <cell r="L636">
            <v>43845</v>
          </cell>
          <cell r="N636">
            <v>43865</v>
          </cell>
          <cell r="P636" t="str">
            <v>Pending HOC</v>
          </cell>
        </row>
        <row r="637">
          <cell r="C637" t="str">
            <v>ZND370</v>
          </cell>
          <cell r="D637" t="str">
            <v>New Sites</v>
          </cell>
          <cell r="E637" t="str">
            <v>Q4-2019</v>
          </cell>
          <cell r="F637" t="str">
            <v>Mobile Aspiration</v>
          </cell>
          <cell r="G637" t="str">
            <v>HUA</v>
          </cell>
          <cell r="H637" t="str">
            <v>LTE700NEW( with IoT)</v>
          </cell>
          <cell r="I637" t="str">
            <v>INS</v>
          </cell>
          <cell r="J637">
            <v>43793</v>
          </cell>
          <cell r="K637">
            <v>43761</v>
          </cell>
          <cell r="L637">
            <v>43787</v>
          </cell>
          <cell r="N637">
            <v>43814</v>
          </cell>
          <cell r="P637" t="str">
            <v>Pending HOC</v>
          </cell>
        </row>
        <row r="638">
          <cell r="C638" t="str">
            <v>ZND271</v>
          </cell>
          <cell r="D638" t="str">
            <v>New Sites</v>
          </cell>
          <cell r="E638" t="str">
            <v>Q4-2019</v>
          </cell>
          <cell r="F638" t="str">
            <v>Mobile Aspiration</v>
          </cell>
          <cell r="G638" t="str">
            <v>HUA</v>
          </cell>
          <cell r="H638" t="str">
            <v>LTE700NEW( with IoT)</v>
          </cell>
          <cell r="I638" t="str">
            <v>INS</v>
          </cell>
          <cell r="J638">
            <v>43803</v>
          </cell>
          <cell r="K638">
            <v>43762</v>
          </cell>
          <cell r="L638">
            <v>43805</v>
          </cell>
          <cell r="N638">
            <v>43835</v>
          </cell>
          <cell r="P638" t="str">
            <v>Pending HOC</v>
          </cell>
        </row>
        <row r="639">
          <cell r="C639" t="str">
            <v>ZND237</v>
          </cell>
          <cell r="D639" t="str">
            <v>New Sites</v>
          </cell>
          <cell r="E639" t="str">
            <v>Q4-2019</v>
          </cell>
          <cell r="F639" t="str">
            <v>Mobile Aspiration</v>
          </cell>
          <cell r="G639" t="str">
            <v>HUA</v>
          </cell>
          <cell r="H639" t="str">
            <v>LTE700NEW( with IoT)</v>
          </cell>
          <cell r="I639" t="str">
            <v>INS</v>
          </cell>
          <cell r="J639">
            <v>43803</v>
          </cell>
          <cell r="K639">
            <v>43760</v>
          </cell>
          <cell r="L639">
            <v>43805</v>
          </cell>
          <cell r="M639">
            <v>43772</v>
          </cell>
          <cell r="N639">
            <v>43835</v>
          </cell>
          <cell r="P639" t="str">
            <v>Pending HOC</v>
          </cell>
        </row>
        <row r="640">
          <cell r="C640" t="str">
            <v>ZND196</v>
          </cell>
          <cell r="D640" t="str">
            <v>New Sites</v>
          </cell>
          <cell r="E640" t="str">
            <v>Q4-2019</v>
          </cell>
          <cell r="F640" t="str">
            <v>Mobile Aspiration</v>
          </cell>
          <cell r="G640" t="str">
            <v>HUA</v>
          </cell>
          <cell r="H640" t="str">
            <v>LTE700NEW( with IoT)</v>
          </cell>
          <cell r="I640" t="str">
            <v>INS</v>
          </cell>
          <cell r="J640">
            <v>43803</v>
          </cell>
          <cell r="K640">
            <v>43762</v>
          </cell>
          <cell r="L640">
            <v>43805</v>
          </cell>
          <cell r="N640">
            <v>43835</v>
          </cell>
          <cell r="P640" t="str">
            <v>Pending HOC</v>
          </cell>
        </row>
        <row r="641">
          <cell r="C641" t="str">
            <v>ZJB175</v>
          </cell>
          <cell r="D641" t="str">
            <v>New Sites</v>
          </cell>
          <cell r="E641" t="str">
            <v>Q4-2019</v>
          </cell>
          <cell r="F641" t="str">
            <v>Mobile Aspiration</v>
          </cell>
          <cell r="G641" t="str">
            <v>HUA</v>
          </cell>
          <cell r="H641" t="str">
            <v>LTE700NEW( with IoT)</v>
          </cell>
          <cell r="I641" t="str">
            <v>INS</v>
          </cell>
          <cell r="J641">
            <v>43815</v>
          </cell>
          <cell r="L641">
            <v>43817</v>
          </cell>
          <cell r="N641">
            <v>43826</v>
          </cell>
          <cell r="P641" t="str">
            <v>Pending HOC</v>
          </cell>
        </row>
        <row r="642">
          <cell r="C642" t="str">
            <v>ZJB107</v>
          </cell>
          <cell r="D642" t="str">
            <v>New Sites</v>
          </cell>
          <cell r="E642" t="str">
            <v>Q4-2019</v>
          </cell>
          <cell r="F642" t="str">
            <v>Mobile Aspiration</v>
          </cell>
          <cell r="G642" t="str">
            <v>HUA</v>
          </cell>
          <cell r="H642" t="str">
            <v>LTE700NEW( with IoT)</v>
          </cell>
          <cell r="I642" t="str">
            <v>INS</v>
          </cell>
          <cell r="J642">
            <v>43815</v>
          </cell>
          <cell r="L642">
            <v>43810</v>
          </cell>
          <cell r="N642">
            <v>43840</v>
          </cell>
          <cell r="P642" t="str">
            <v>Pending HOC</v>
          </cell>
        </row>
        <row r="643">
          <cell r="C643" t="str">
            <v>ZKF067</v>
          </cell>
          <cell r="D643" t="str">
            <v>New Sites</v>
          </cell>
          <cell r="E643" t="str">
            <v>Q4-2019</v>
          </cell>
          <cell r="F643" t="str">
            <v>Mobile Aspiration</v>
          </cell>
          <cell r="G643" t="str">
            <v>HUA</v>
          </cell>
          <cell r="H643" t="str">
            <v>LTE700NEW( with IoT)</v>
          </cell>
          <cell r="I643" t="str">
            <v>INS</v>
          </cell>
          <cell r="J643">
            <v>43803</v>
          </cell>
          <cell r="K643">
            <v>43762</v>
          </cell>
          <cell r="L643">
            <v>43805</v>
          </cell>
          <cell r="N643">
            <v>43835</v>
          </cell>
          <cell r="P643" t="str">
            <v>Pending HOC</v>
          </cell>
        </row>
        <row r="644">
          <cell r="C644" t="str">
            <v>ZJB101</v>
          </cell>
          <cell r="D644" t="str">
            <v>New Sites</v>
          </cell>
          <cell r="E644" t="str">
            <v>Q4-2019</v>
          </cell>
          <cell r="F644" t="str">
            <v>Mobile Aspiration</v>
          </cell>
          <cell r="G644" t="str">
            <v>HUA</v>
          </cell>
          <cell r="H644" t="str">
            <v>LTE700NEW( with IoT)</v>
          </cell>
          <cell r="I644" t="str">
            <v>INS</v>
          </cell>
          <cell r="J644">
            <v>43815</v>
          </cell>
          <cell r="L644">
            <v>43810</v>
          </cell>
          <cell r="N644">
            <v>43840</v>
          </cell>
          <cell r="P644" t="str">
            <v>Pending HOC</v>
          </cell>
        </row>
        <row r="645">
          <cell r="C645" t="str">
            <v>ZHF245</v>
          </cell>
          <cell r="D645" t="str">
            <v>New Sites</v>
          </cell>
          <cell r="E645" t="str">
            <v>Q4-2019</v>
          </cell>
          <cell r="F645" t="str">
            <v>Mobile Aspiration</v>
          </cell>
          <cell r="G645" t="str">
            <v>HUA</v>
          </cell>
          <cell r="H645" t="str">
            <v>LTE700NEW( with IoT)</v>
          </cell>
          <cell r="I645" t="str">
            <v>INS</v>
          </cell>
          <cell r="J645">
            <v>43815</v>
          </cell>
          <cell r="L645">
            <v>43809</v>
          </cell>
          <cell r="N645">
            <v>43814</v>
          </cell>
          <cell r="P645" t="str">
            <v>Pending HOC</v>
          </cell>
        </row>
        <row r="646">
          <cell r="C646" t="str">
            <v>ZHB027</v>
          </cell>
          <cell r="D646" t="str">
            <v>New Sites</v>
          </cell>
          <cell r="E646" t="str">
            <v>Q4-2019</v>
          </cell>
          <cell r="F646" t="str">
            <v>Mobile Aspiration</v>
          </cell>
          <cell r="G646" t="str">
            <v>HUA</v>
          </cell>
          <cell r="H646" t="str">
            <v>LTE700NEW( with IoT)</v>
          </cell>
          <cell r="I646" t="str">
            <v>INS</v>
          </cell>
          <cell r="J646">
            <v>43815</v>
          </cell>
          <cell r="L646">
            <v>43809</v>
          </cell>
          <cell r="N646">
            <v>43839</v>
          </cell>
          <cell r="P646" t="str">
            <v>Pending HOC</v>
          </cell>
        </row>
        <row r="647">
          <cell r="C647" t="str">
            <v>ZHA330</v>
          </cell>
          <cell r="D647" t="str">
            <v>New Sites</v>
          </cell>
          <cell r="E647" t="str">
            <v>Q4-2019</v>
          </cell>
          <cell r="F647" t="str">
            <v>Mobile Aspiration</v>
          </cell>
          <cell r="G647" t="str">
            <v>HUA</v>
          </cell>
          <cell r="H647" t="str">
            <v>LTE700NEW( with IoT)</v>
          </cell>
          <cell r="I647" t="str">
            <v>INS</v>
          </cell>
          <cell r="J647">
            <v>43815</v>
          </cell>
          <cell r="L647">
            <v>43810</v>
          </cell>
          <cell r="N647">
            <v>43840</v>
          </cell>
          <cell r="P647" t="str">
            <v>Pending HOC</v>
          </cell>
        </row>
        <row r="648">
          <cell r="C648" t="str">
            <v>ZHA295</v>
          </cell>
          <cell r="D648" t="str">
            <v>New Sites</v>
          </cell>
          <cell r="E648" t="str">
            <v>Q4-2019</v>
          </cell>
          <cell r="F648" t="str">
            <v>Mobile Aspiration</v>
          </cell>
          <cell r="G648" t="str">
            <v>HUA</v>
          </cell>
          <cell r="H648" t="str">
            <v>LTE700NEW( with IoT)</v>
          </cell>
          <cell r="I648" t="str">
            <v>INS</v>
          </cell>
          <cell r="J648">
            <v>43815</v>
          </cell>
          <cell r="L648">
            <v>43810</v>
          </cell>
          <cell r="N648">
            <v>43840</v>
          </cell>
          <cell r="P648" t="str">
            <v>Pending HOC</v>
          </cell>
        </row>
        <row r="649">
          <cell r="C649" t="str">
            <v>ZND017</v>
          </cell>
          <cell r="D649" t="str">
            <v>New Sites</v>
          </cell>
          <cell r="E649" t="str">
            <v>Q4-2019</v>
          </cell>
          <cell r="F649" t="str">
            <v>Mobile Aspiration</v>
          </cell>
          <cell r="G649" t="str">
            <v>HUA</v>
          </cell>
          <cell r="H649" t="str">
            <v>LTE700NEW( with IoT)</v>
          </cell>
          <cell r="I649" t="str">
            <v>INS</v>
          </cell>
          <cell r="J649">
            <v>43793</v>
          </cell>
          <cell r="K649">
            <v>43760</v>
          </cell>
          <cell r="L649">
            <v>43787</v>
          </cell>
          <cell r="N649">
            <v>43817</v>
          </cell>
          <cell r="P649" t="str">
            <v>Pending HOC</v>
          </cell>
        </row>
        <row r="650">
          <cell r="C650" t="str">
            <v>ZMA043</v>
          </cell>
          <cell r="D650" t="str">
            <v>New Sites</v>
          </cell>
          <cell r="E650" t="str">
            <v>Q3-2019</v>
          </cell>
          <cell r="F650" t="str">
            <v>Mobile Aspiration</v>
          </cell>
          <cell r="G650" t="str">
            <v>HUA</v>
          </cell>
          <cell r="H650" t="str">
            <v>LTE700NEW( with IoT)</v>
          </cell>
          <cell r="I650" t="str">
            <v>INS</v>
          </cell>
          <cell r="J650">
            <v>43676</v>
          </cell>
          <cell r="K650">
            <v>43678</v>
          </cell>
          <cell r="L650">
            <v>43683</v>
          </cell>
          <cell r="M650">
            <v>43685</v>
          </cell>
          <cell r="N650">
            <v>43700</v>
          </cell>
          <cell r="O650">
            <v>43702</v>
          </cell>
          <cell r="P650" t="str">
            <v>FDED Not Approved</v>
          </cell>
        </row>
        <row r="651">
          <cell r="C651" t="str">
            <v>ZJL003</v>
          </cell>
          <cell r="D651" t="str">
            <v>New Sites</v>
          </cell>
          <cell r="E651" t="str">
            <v>Q4-2019</v>
          </cell>
          <cell r="F651" t="str">
            <v>Mobile Aspiration</v>
          </cell>
          <cell r="G651" t="str">
            <v>HUA</v>
          </cell>
          <cell r="H651" t="str">
            <v>LTE700NEW( with IoT)</v>
          </cell>
          <cell r="I651" t="str">
            <v>INS</v>
          </cell>
          <cell r="J651">
            <v>43681</v>
          </cell>
          <cell r="K651">
            <v>43683</v>
          </cell>
          <cell r="L651">
            <v>43681</v>
          </cell>
          <cell r="M651">
            <v>43683</v>
          </cell>
          <cell r="N651">
            <v>43773</v>
          </cell>
          <cell r="O651">
            <v>43765</v>
          </cell>
          <cell r="P651" t="str">
            <v>FDED Not Approved</v>
          </cell>
        </row>
        <row r="652">
          <cell r="C652" t="str">
            <v>ZJB210</v>
          </cell>
          <cell r="D652" t="str">
            <v>New Sites</v>
          </cell>
          <cell r="E652" t="str">
            <v>Q4-2019</v>
          </cell>
          <cell r="F652" t="str">
            <v>Mobile Aspiration</v>
          </cell>
          <cell r="G652" t="str">
            <v>HUA</v>
          </cell>
          <cell r="H652" t="str">
            <v>LTE700NEW( with IoT)</v>
          </cell>
          <cell r="I652" t="str">
            <v>INS</v>
          </cell>
          <cell r="J652">
            <v>43815</v>
          </cell>
          <cell r="L652">
            <v>43805</v>
          </cell>
          <cell r="N652">
            <v>43835</v>
          </cell>
          <cell r="P652" t="str">
            <v>Pending HOC</v>
          </cell>
        </row>
        <row r="653">
          <cell r="C653" t="str">
            <v>ZJB108</v>
          </cell>
          <cell r="D653" t="str">
            <v>New Sites</v>
          </cell>
          <cell r="E653" t="str">
            <v>Q4-2019</v>
          </cell>
          <cell r="F653" t="str">
            <v>Mobile Aspiration</v>
          </cell>
          <cell r="G653" t="str">
            <v>HUA</v>
          </cell>
          <cell r="H653" t="str">
            <v>LTE700NEW( with IoT)</v>
          </cell>
          <cell r="I653" t="str">
            <v>INS</v>
          </cell>
          <cell r="J653">
            <v>43815</v>
          </cell>
          <cell r="L653">
            <v>43817</v>
          </cell>
          <cell r="N653">
            <v>43826</v>
          </cell>
          <cell r="P653" t="str">
            <v>Pending HOC</v>
          </cell>
        </row>
        <row r="654">
          <cell r="C654" t="str">
            <v>ZJB170</v>
          </cell>
          <cell r="D654" t="str">
            <v>New Sites</v>
          </cell>
          <cell r="E654" t="str">
            <v>Q4-2019</v>
          </cell>
          <cell r="F654" t="str">
            <v>Mobile Aspiration</v>
          </cell>
          <cell r="G654" t="str">
            <v>HUA</v>
          </cell>
          <cell r="H654" t="str">
            <v>LTE700NEW( with IoT)</v>
          </cell>
          <cell r="I654" t="str">
            <v>INS</v>
          </cell>
          <cell r="J654">
            <v>43815</v>
          </cell>
          <cell r="L654">
            <v>43817</v>
          </cell>
          <cell r="N654">
            <v>43826</v>
          </cell>
          <cell r="P654" t="str">
            <v>Pending HOC</v>
          </cell>
        </row>
        <row r="655">
          <cell r="C655" t="str">
            <v>ZJB157</v>
          </cell>
          <cell r="D655" t="str">
            <v>New Sites</v>
          </cell>
          <cell r="E655" t="str">
            <v>Q4-2019</v>
          </cell>
          <cell r="F655" t="str">
            <v>Mobile Aspiration</v>
          </cell>
          <cell r="G655" t="str">
            <v>HUA</v>
          </cell>
          <cell r="H655" t="str">
            <v>LTE700NEW( with IoT)</v>
          </cell>
          <cell r="I655" t="str">
            <v>INS</v>
          </cell>
          <cell r="J655">
            <v>43815</v>
          </cell>
          <cell r="L655">
            <v>43798</v>
          </cell>
          <cell r="N655">
            <v>43828</v>
          </cell>
          <cell r="P655" t="str">
            <v>Pending HOC</v>
          </cell>
        </row>
        <row r="656">
          <cell r="C656" t="str">
            <v>ZHF780</v>
          </cell>
          <cell r="D656" t="str">
            <v>New Sites</v>
          </cell>
          <cell r="E656" t="str">
            <v>Q4-2019</v>
          </cell>
          <cell r="F656" t="str">
            <v>Mobile Aspiration</v>
          </cell>
          <cell r="G656" t="str">
            <v>HUA</v>
          </cell>
          <cell r="H656" t="str">
            <v>LTE700NEW( with IoT)</v>
          </cell>
          <cell r="I656" t="str">
            <v>INS</v>
          </cell>
          <cell r="J656">
            <v>43815</v>
          </cell>
          <cell r="L656">
            <v>43810</v>
          </cell>
          <cell r="N656">
            <v>43840</v>
          </cell>
          <cell r="P656" t="str">
            <v>Pending HOC</v>
          </cell>
        </row>
        <row r="657">
          <cell r="C657" t="str">
            <v>ZHF255</v>
          </cell>
          <cell r="D657" t="str">
            <v>New Sites</v>
          </cell>
          <cell r="E657" t="str">
            <v>Q4-2019</v>
          </cell>
          <cell r="F657" t="str">
            <v>Mobile Aspiration</v>
          </cell>
          <cell r="G657" t="str">
            <v>HUA</v>
          </cell>
          <cell r="H657" t="str">
            <v>LTE700NEW( with IoT)</v>
          </cell>
          <cell r="I657" t="str">
            <v>INS</v>
          </cell>
          <cell r="J657">
            <v>43815</v>
          </cell>
          <cell r="L657">
            <v>43810</v>
          </cell>
          <cell r="N657">
            <v>43840</v>
          </cell>
          <cell r="P657" t="str">
            <v>Pending HOC</v>
          </cell>
        </row>
        <row r="658">
          <cell r="C658" t="str">
            <v>ZHF257</v>
          </cell>
          <cell r="D658" t="str">
            <v>New Sites</v>
          </cell>
          <cell r="E658" t="str">
            <v>Q4-2019</v>
          </cell>
          <cell r="F658" t="str">
            <v>Mobile Aspiration</v>
          </cell>
          <cell r="G658" t="str">
            <v>HUA</v>
          </cell>
          <cell r="H658" t="str">
            <v>LTE700NEW( with IoT)</v>
          </cell>
          <cell r="I658" t="str">
            <v>INS</v>
          </cell>
          <cell r="J658">
            <v>43815</v>
          </cell>
          <cell r="L658">
            <v>43810</v>
          </cell>
          <cell r="N658">
            <v>43840</v>
          </cell>
          <cell r="P658" t="str">
            <v>Pending HOC</v>
          </cell>
        </row>
        <row r="659">
          <cell r="C659" t="str">
            <v>ZHF248</v>
          </cell>
          <cell r="D659" t="str">
            <v>New Sites</v>
          </cell>
          <cell r="E659" t="str">
            <v>Q4-2019</v>
          </cell>
          <cell r="F659" t="str">
            <v>Mobile Aspiration</v>
          </cell>
          <cell r="G659" t="str">
            <v>HUA</v>
          </cell>
          <cell r="H659" t="str">
            <v>LTE700NEW( with IoT)</v>
          </cell>
          <cell r="I659" t="str">
            <v>INS</v>
          </cell>
          <cell r="J659">
            <v>43801</v>
          </cell>
          <cell r="K659">
            <v>43760</v>
          </cell>
          <cell r="L659">
            <v>43803</v>
          </cell>
          <cell r="M659">
            <v>43760</v>
          </cell>
          <cell r="N659">
            <v>43833</v>
          </cell>
          <cell r="P659" t="str">
            <v>Pending HOC</v>
          </cell>
        </row>
        <row r="660">
          <cell r="C660" t="str">
            <v>ZHB936</v>
          </cell>
          <cell r="D660" t="str">
            <v>New Sites</v>
          </cell>
          <cell r="E660" t="str">
            <v>Q4-2019</v>
          </cell>
          <cell r="F660" t="str">
            <v>Mobile Aspiration</v>
          </cell>
          <cell r="G660" t="str">
            <v>HUA</v>
          </cell>
          <cell r="H660" t="str">
            <v>LTE700NEW( with IoT)</v>
          </cell>
          <cell r="I660" t="str">
            <v>INS</v>
          </cell>
          <cell r="J660">
            <v>43815</v>
          </cell>
          <cell r="L660">
            <v>43809</v>
          </cell>
          <cell r="N660">
            <v>43809</v>
          </cell>
          <cell r="P660" t="str">
            <v>Pending HOC</v>
          </cell>
        </row>
        <row r="661">
          <cell r="C661" t="str">
            <v>ZHB926</v>
          </cell>
          <cell r="D661" t="str">
            <v>New Sites</v>
          </cell>
          <cell r="E661" t="str">
            <v>Q4-2019</v>
          </cell>
          <cell r="F661" t="str">
            <v>Mobile Aspiration</v>
          </cell>
          <cell r="G661" t="str">
            <v>HUA</v>
          </cell>
          <cell r="H661" t="str">
            <v>LTE700NEW( with IoT)</v>
          </cell>
          <cell r="I661" t="str">
            <v>INS</v>
          </cell>
          <cell r="J661">
            <v>43667</v>
          </cell>
          <cell r="K661">
            <v>43669</v>
          </cell>
          <cell r="L661">
            <v>43692</v>
          </cell>
          <cell r="M661">
            <v>43698</v>
          </cell>
          <cell r="N661">
            <v>43738</v>
          </cell>
          <cell r="O661">
            <v>43723</v>
          </cell>
          <cell r="P661" t="str">
            <v>FDED Not Approved</v>
          </cell>
        </row>
        <row r="662">
          <cell r="C662" t="str">
            <v>ZHB053</v>
          </cell>
          <cell r="D662" t="str">
            <v>New Sites</v>
          </cell>
          <cell r="E662" t="str">
            <v>Q4-2019</v>
          </cell>
          <cell r="F662" t="str">
            <v>Mobile Aspiration</v>
          </cell>
          <cell r="G662" t="str">
            <v>HUA</v>
          </cell>
          <cell r="H662" t="str">
            <v>LTE700NEW( with IoT)</v>
          </cell>
          <cell r="I662" t="str">
            <v>INS</v>
          </cell>
          <cell r="J662">
            <v>43769</v>
          </cell>
          <cell r="K662">
            <v>43704</v>
          </cell>
          <cell r="L662">
            <v>43771</v>
          </cell>
          <cell r="M662">
            <v>43719</v>
          </cell>
          <cell r="N662">
            <v>43801</v>
          </cell>
          <cell r="O662">
            <v>43733</v>
          </cell>
          <cell r="P662" t="str">
            <v>FDED Not Approved</v>
          </cell>
        </row>
        <row r="663">
          <cell r="C663" t="str">
            <v>ZHB899</v>
          </cell>
          <cell r="D663" t="str">
            <v>New Sites</v>
          </cell>
          <cell r="E663" t="str">
            <v>Q4-2019</v>
          </cell>
          <cell r="F663" t="str">
            <v>Mobile Aspiration</v>
          </cell>
          <cell r="G663" t="str">
            <v>HUA</v>
          </cell>
          <cell r="H663" t="str">
            <v>LTE700NEW( with IoT)</v>
          </cell>
          <cell r="I663" t="str">
            <v>INS</v>
          </cell>
          <cell r="J663">
            <v>43771</v>
          </cell>
          <cell r="K663">
            <v>43760</v>
          </cell>
          <cell r="L663">
            <v>43785</v>
          </cell>
          <cell r="N663">
            <v>43797</v>
          </cell>
          <cell r="P663" t="str">
            <v>Pending HOC</v>
          </cell>
        </row>
        <row r="664">
          <cell r="C664" t="str">
            <v>ZHB028</v>
          </cell>
          <cell r="D664" t="str">
            <v>New Sites</v>
          </cell>
          <cell r="E664" t="str">
            <v>Q4-2019</v>
          </cell>
          <cell r="F664" t="str">
            <v>Mobile Aspiration</v>
          </cell>
          <cell r="G664" t="str">
            <v>HUA</v>
          </cell>
          <cell r="H664" t="str">
            <v>LTE700NEW( with IoT)</v>
          </cell>
          <cell r="I664" t="str">
            <v>INS</v>
          </cell>
          <cell r="J664">
            <v>43815</v>
          </cell>
          <cell r="L664">
            <v>43809</v>
          </cell>
          <cell r="N664">
            <v>43839</v>
          </cell>
          <cell r="P664" t="str">
            <v>Pending HOC</v>
          </cell>
        </row>
        <row r="665">
          <cell r="C665" t="str">
            <v>ZHB037</v>
          </cell>
          <cell r="D665" t="str">
            <v>New Sites</v>
          </cell>
          <cell r="E665" t="str">
            <v>Q4-2019</v>
          </cell>
          <cell r="F665" t="str">
            <v>Mobile Aspiration</v>
          </cell>
          <cell r="G665" t="str">
            <v>HUA</v>
          </cell>
          <cell r="H665" t="str">
            <v>LTE700NEW( with IoT)</v>
          </cell>
          <cell r="I665" t="str">
            <v>INS</v>
          </cell>
          <cell r="J665">
            <v>43771</v>
          </cell>
          <cell r="K665">
            <v>43762</v>
          </cell>
          <cell r="L665">
            <v>43798</v>
          </cell>
          <cell r="N665">
            <v>43828</v>
          </cell>
          <cell r="P665" t="str">
            <v>Pending HOC</v>
          </cell>
        </row>
        <row r="666">
          <cell r="C666" t="str">
            <v>ZHB031</v>
          </cell>
          <cell r="D666" t="str">
            <v>New Sites</v>
          </cell>
          <cell r="E666" t="str">
            <v>Q4-2019</v>
          </cell>
          <cell r="F666" t="str">
            <v>Mobile Aspiration</v>
          </cell>
          <cell r="G666" t="str">
            <v>HUA</v>
          </cell>
          <cell r="H666" t="str">
            <v>LTE700NEW( with IoT)</v>
          </cell>
          <cell r="I666" t="str">
            <v>INS</v>
          </cell>
          <cell r="J666">
            <v>43793</v>
          </cell>
          <cell r="K666">
            <v>43760</v>
          </cell>
          <cell r="L666">
            <v>43787</v>
          </cell>
          <cell r="N666">
            <v>43817</v>
          </cell>
          <cell r="P666" t="str">
            <v>Pending HOC</v>
          </cell>
        </row>
        <row r="667">
          <cell r="C667" t="str">
            <v>ZHA926</v>
          </cell>
          <cell r="D667" t="str">
            <v>New Sites</v>
          </cell>
          <cell r="E667" t="str">
            <v>Q4-2019</v>
          </cell>
          <cell r="F667" t="str">
            <v>Mobile Aspiration</v>
          </cell>
          <cell r="G667" t="str">
            <v>HUA</v>
          </cell>
          <cell r="H667" t="str">
            <v>LTE700NEW( with IoT)</v>
          </cell>
          <cell r="I667" t="str">
            <v>INS</v>
          </cell>
          <cell r="J667">
            <v>43771</v>
          </cell>
          <cell r="K667">
            <v>43761</v>
          </cell>
          <cell r="L667">
            <v>43785</v>
          </cell>
          <cell r="N667">
            <v>43805</v>
          </cell>
          <cell r="P667" t="str">
            <v>Pending HOC</v>
          </cell>
        </row>
        <row r="668">
          <cell r="C668" t="str">
            <v>ZHA904</v>
          </cell>
          <cell r="D668" t="str">
            <v>New Sites</v>
          </cell>
          <cell r="E668" t="str">
            <v>Q4-2019</v>
          </cell>
          <cell r="F668" t="str">
            <v>Mobile Aspiration</v>
          </cell>
          <cell r="G668" t="str">
            <v>HUA</v>
          </cell>
          <cell r="H668" t="str">
            <v>LTE700NEW( with IoT)</v>
          </cell>
          <cell r="I668" t="str">
            <v>INS</v>
          </cell>
          <cell r="J668">
            <v>43793</v>
          </cell>
          <cell r="K668">
            <v>43766</v>
          </cell>
          <cell r="L668">
            <v>43787</v>
          </cell>
          <cell r="N668">
            <v>43817</v>
          </cell>
          <cell r="P668" t="str">
            <v>Pending HOC</v>
          </cell>
        </row>
        <row r="669">
          <cell r="C669" t="str">
            <v>ZHA348</v>
          </cell>
          <cell r="D669" t="str">
            <v>New Sites</v>
          </cell>
          <cell r="E669" t="str">
            <v>Q4-2019</v>
          </cell>
          <cell r="F669" t="str">
            <v>Mobile Aspiration</v>
          </cell>
          <cell r="G669" t="str">
            <v>HUA</v>
          </cell>
          <cell r="H669" t="str">
            <v>LTE700NEW( with IoT)</v>
          </cell>
          <cell r="I669" t="str">
            <v>INS</v>
          </cell>
          <cell r="J669">
            <v>43775</v>
          </cell>
          <cell r="K669">
            <v>43760</v>
          </cell>
          <cell r="L669">
            <v>43789</v>
          </cell>
          <cell r="N669">
            <v>43805</v>
          </cell>
          <cell r="P669" t="str">
            <v>Pending HOC</v>
          </cell>
        </row>
        <row r="670">
          <cell r="C670" t="str">
            <v>ZHA334</v>
          </cell>
          <cell r="D670" t="str">
            <v>New Sites</v>
          </cell>
          <cell r="E670" t="str">
            <v>Q3-2019</v>
          </cell>
          <cell r="F670" t="str">
            <v>Mobile Aspiration</v>
          </cell>
          <cell r="G670" t="str">
            <v>HUA</v>
          </cell>
          <cell r="H670" t="str">
            <v>LTE700NEW( with IoT)</v>
          </cell>
          <cell r="I670" t="str">
            <v>INS</v>
          </cell>
          <cell r="J670">
            <v>43634</v>
          </cell>
          <cell r="K670">
            <v>43634</v>
          </cell>
          <cell r="L670">
            <v>43713</v>
          </cell>
          <cell r="M670">
            <v>43645</v>
          </cell>
          <cell r="N670">
            <v>43714</v>
          </cell>
          <cell r="O670">
            <v>43668</v>
          </cell>
          <cell r="P670" t="str">
            <v>No Dependency</v>
          </cell>
        </row>
        <row r="671">
          <cell r="C671" t="str">
            <v>ZHA324</v>
          </cell>
          <cell r="D671" t="str">
            <v>New Sites</v>
          </cell>
          <cell r="E671" t="str">
            <v>Q4-2019</v>
          </cell>
          <cell r="F671" t="str">
            <v>Mobile Aspiration</v>
          </cell>
          <cell r="G671" t="str">
            <v>HUA</v>
          </cell>
          <cell r="H671" t="str">
            <v>LTE700NEW( with IoT)</v>
          </cell>
          <cell r="I671" t="str">
            <v>INS</v>
          </cell>
          <cell r="J671">
            <v>43793</v>
          </cell>
          <cell r="K671">
            <v>43760</v>
          </cell>
          <cell r="L671">
            <v>43787</v>
          </cell>
          <cell r="N671">
            <v>43817</v>
          </cell>
          <cell r="P671" t="str">
            <v>Pending HOC</v>
          </cell>
        </row>
        <row r="672">
          <cell r="C672" t="str">
            <v>ZHA320</v>
          </cell>
          <cell r="D672" t="str">
            <v>New Sites</v>
          </cell>
          <cell r="E672" t="str">
            <v>Q4-2019</v>
          </cell>
          <cell r="F672" t="str">
            <v>Mobile Aspiration</v>
          </cell>
          <cell r="G672" t="str">
            <v>HUA</v>
          </cell>
          <cell r="H672" t="str">
            <v>LTE700NEW( with IoT)</v>
          </cell>
          <cell r="I672" t="str">
            <v>INS</v>
          </cell>
          <cell r="J672">
            <v>43815</v>
          </cell>
          <cell r="L672">
            <v>43810</v>
          </cell>
          <cell r="N672">
            <v>43840</v>
          </cell>
          <cell r="P672" t="str">
            <v>Pending HOC</v>
          </cell>
        </row>
        <row r="673">
          <cell r="C673" t="str">
            <v>ZHA308</v>
          </cell>
          <cell r="D673" t="str">
            <v>New Sites</v>
          </cell>
          <cell r="E673" t="str">
            <v>Q4-2019</v>
          </cell>
          <cell r="F673" t="str">
            <v>Mobile Aspiration</v>
          </cell>
          <cell r="G673" t="str">
            <v>HUA</v>
          </cell>
          <cell r="H673" t="str">
            <v>LTE700NEW( with IoT)</v>
          </cell>
          <cell r="I673" t="str">
            <v>INS</v>
          </cell>
          <cell r="J673">
            <v>43775</v>
          </cell>
          <cell r="K673">
            <v>43760</v>
          </cell>
          <cell r="L673">
            <v>43789</v>
          </cell>
          <cell r="N673">
            <v>43805</v>
          </cell>
          <cell r="P673" t="str">
            <v>Pending HOC</v>
          </cell>
        </row>
        <row r="674">
          <cell r="C674" t="str">
            <v>ZHA302</v>
          </cell>
          <cell r="D674" t="str">
            <v>New Sites</v>
          </cell>
          <cell r="E674" t="str">
            <v>Q3-2019</v>
          </cell>
          <cell r="F674" t="str">
            <v>Mobile Aspiration</v>
          </cell>
          <cell r="G674" t="str">
            <v>HUA</v>
          </cell>
          <cell r="H674" t="str">
            <v>LTE700NEW( with IoT)</v>
          </cell>
          <cell r="I674" t="str">
            <v>INS</v>
          </cell>
          <cell r="J674">
            <v>43637</v>
          </cell>
          <cell r="K674">
            <v>43639</v>
          </cell>
          <cell r="L674">
            <v>43713</v>
          </cell>
          <cell r="M674">
            <v>43653</v>
          </cell>
          <cell r="N674">
            <v>43714</v>
          </cell>
          <cell r="O674">
            <v>43677</v>
          </cell>
          <cell r="P674" t="str">
            <v>No Dependency</v>
          </cell>
        </row>
        <row r="675">
          <cell r="C675" t="str">
            <v>ZHA270</v>
          </cell>
          <cell r="D675" t="str">
            <v>New Sites</v>
          </cell>
          <cell r="E675" t="str">
            <v>Q4-2019</v>
          </cell>
          <cell r="F675" t="str">
            <v>Mobile Aspiration</v>
          </cell>
          <cell r="G675" t="str">
            <v>HUA</v>
          </cell>
          <cell r="H675" t="str">
            <v>LTE700NEW( with IoT)</v>
          </cell>
          <cell r="I675" t="str">
            <v>INS</v>
          </cell>
          <cell r="J675">
            <v>43771</v>
          </cell>
          <cell r="K675">
            <v>43761</v>
          </cell>
          <cell r="L675">
            <v>43779</v>
          </cell>
          <cell r="N675">
            <v>43809</v>
          </cell>
          <cell r="P675" t="str">
            <v>Pending HOC</v>
          </cell>
        </row>
        <row r="676">
          <cell r="C676" t="str">
            <v>ZDM080</v>
          </cell>
          <cell r="D676" t="str">
            <v>New Sites</v>
          </cell>
          <cell r="E676" t="str">
            <v>Q4-2019</v>
          </cell>
          <cell r="F676" t="str">
            <v>Mobile Aspiration</v>
          </cell>
          <cell r="G676" t="str">
            <v>HUA</v>
          </cell>
          <cell r="H676" t="str">
            <v>LTE700NEW( with IoT)</v>
          </cell>
          <cell r="I676" t="str">
            <v>INS</v>
          </cell>
          <cell r="J676">
            <v>43815</v>
          </cell>
          <cell r="L676">
            <v>43810</v>
          </cell>
          <cell r="N676">
            <v>43840</v>
          </cell>
          <cell r="P676" t="str">
            <v>Pending HOC</v>
          </cell>
        </row>
        <row r="677">
          <cell r="C677" t="str">
            <v>ZDM033</v>
          </cell>
          <cell r="D677" t="str">
            <v>New Sites</v>
          </cell>
          <cell r="E677" t="str">
            <v>Q1-2020</v>
          </cell>
          <cell r="F677" t="str">
            <v>Mobile Aspiration</v>
          </cell>
          <cell r="G677" t="str">
            <v>HUA</v>
          </cell>
          <cell r="H677" t="str">
            <v>LTE700NEW( with IoT)</v>
          </cell>
          <cell r="I677" t="str">
            <v>INS</v>
          </cell>
          <cell r="J677">
            <v>43815</v>
          </cell>
          <cell r="L677">
            <v>43845</v>
          </cell>
          <cell r="N677">
            <v>43865</v>
          </cell>
          <cell r="P677" t="str">
            <v>Pending HOC</v>
          </cell>
        </row>
        <row r="678">
          <cell r="C678" t="str">
            <v>ZDH003</v>
          </cell>
          <cell r="D678" t="str">
            <v>New Sites</v>
          </cell>
          <cell r="E678" t="str">
            <v>Q1-2020</v>
          </cell>
          <cell r="F678" t="str">
            <v>Mobile Aspiration</v>
          </cell>
          <cell r="G678" t="str">
            <v>HUA</v>
          </cell>
          <cell r="H678" t="str">
            <v>LTE700NEW( with IoT)</v>
          </cell>
          <cell r="I678" t="str">
            <v>INS</v>
          </cell>
          <cell r="J678">
            <v>43804</v>
          </cell>
          <cell r="L678">
            <v>43831</v>
          </cell>
          <cell r="N678">
            <v>43851</v>
          </cell>
          <cell r="P678" t="str">
            <v>Pending HOC</v>
          </cell>
        </row>
        <row r="679">
          <cell r="C679" t="str">
            <v>ZDH002</v>
          </cell>
          <cell r="D679" t="str">
            <v>New Sites</v>
          </cell>
          <cell r="E679" t="str">
            <v>Q1-2020</v>
          </cell>
          <cell r="F679" t="str">
            <v>Mobile Aspiration</v>
          </cell>
          <cell r="G679" t="str">
            <v>HUA</v>
          </cell>
          <cell r="H679" t="str">
            <v>LTE700NEW( with IoT)</v>
          </cell>
          <cell r="I679" t="str">
            <v>INS</v>
          </cell>
          <cell r="J679">
            <v>43804</v>
          </cell>
          <cell r="L679">
            <v>43831</v>
          </cell>
          <cell r="N679">
            <v>43851</v>
          </cell>
          <cell r="P679" t="str">
            <v>Pending HOC</v>
          </cell>
        </row>
        <row r="680">
          <cell r="C680" t="str">
            <v>ZBR117</v>
          </cell>
          <cell r="D680" t="str">
            <v>New Sites</v>
          </cell>
          <cell r="E680" t="str">
            <v>Q4-2019</v>
          </cell>
          <cell r="F680" t="str">
            <v>Mobile Aspiration</v>
          </cell>
          <cell r="G680" t="str">
            <v>HUA</v>
          </cell>
          <cell r="H680" t="str">
            <v>LTE700NEW( with IoT)</v>
          </cell>
          <cell r="I680" t="str">
            <v>INS</v>
          </cell>
          <cell r="J680">
            <v>43815</v>
          </cell>
          <cell r="L680">
            <v>43809</v>
          </cell>
          <cell r="N680">
            <v>43839</v>
          </cell>
          <cell r="P680" t="str">
            <v>Pending HOC</v>
          </cell>
        </row>
        <row r="681">
          <cell r="C681" t="str">
            <v>ZBR134</v>
          </cell>
          <cell r="D681" t="str">
            <v>New Sites</v>
          </cell>
          <cell r="E681" t="str">
            <v>Q4-2019</v>
          </cell>
          <cell r="F681" t="str">
            <v>Mobile Aspiration</v>
          </cell>
          <cell r="G681" t="str">
            <v>HUA</v>
          </cell>
          <cell r="H681" t="str">
            <v>LTE700NEW( with IoT)</v>
          </cell>
          <cell r="I681" t="str">
            <v>INS</v>
          </cell>
          <cell r="J681">
            <v>43771</v>
          </cell>
          <cell r="K681">
            <v>43760</v>
          </cell>
          <cell r="L681">
            <v>43773</v>
          </cell>
          <cell r="M681">
            <v>43760</v>
          </cell>
          <cell r="N681">
            <v>43803</v>
          </cell>
          <cell r="O681">
            <v>43765</v>
          </cell>
          <cell r="P681" t="str">
            <v>Pending HOC</v>
          </cell>
        </row>
        <row r="682">
          <cell r="C682" t="str">
            <v>ZBR120</v>
          </cell>
          <cell r="D682" t="str">
            <v>New Sites</v>
          </cell>
          <cell r="E682" t="str">
            <v>Q4-2019</v>
          </cell>
          <cell r="F682" t="str">
            <v>Mobile Aspiration</v>
          </cell>
          <cell r="G682" t="str">
            <v>HUA</v>
          </cell>
          <cell r="H682" t="str">
            <v>LTE700NEW( with IoT)</v>
          </cell>
          <cell r="I682" t="str">
            <v>INS</v>
          </cell>
          <cell r="J682">
            <v>43815</v>
          </cell>
          <cell r="L682">
            <v>43809</v>
          </cell>
          <cell r="N682">
            <v>43839</v>
          </cell>
          <cell r="P682" t="str">
            <v>Pending HOC</v>
          </cell>
        </row>
        <row r="683">
          <cell r="C683" t="str">
            <v>ZBD018</v>
          </cell>
          <cell r="D683" t="str">
            <v>New Sites</v>
          </cell>
          <cell r="E683" t="str">
            <v>Q3-2019</v>
          </cell>
          <cell r="F683" t="str">
            <v>Mobile Aspiration</v>
          </cell>
          <cell r="G683" t="str">
            <v>HUA</v>
          </cell>
          <cell r="H683" t="str">
            <v>LTE700NEW( with IoT)</v>
          </cell>
          <cell r="I683" t="str">
            <v>INS</v>
          </cell>
          <cell r="J683">
            <v>43637</v>
          </cell>
          <cell r="K683">
            <v>43639</v>
          </cell>
          <cell r="L683">
            <v>43713</v>
          </cell>
          <cell r="M683">
            <v>43645</v>
          </cell>
          <cell r="N683">
            <v>43714</v>
          </cell>
          <cell r="O683">
            <v>43677</v>
          </cell>
          <cell r="P683" t="str">
            <v>No Dependency</v>
          </cell>
        </row>
        <row r="684">
          <cell r="C684" t="str">
            <v>ZAZ013</v>
          </cell>
          <cell r="D684" t="str">
            <v>New Sites</v>
          </cell>
          <cell r="E684" t="str">
            <v>Q4-2019</v>
          </cell>
          <cell r="F684" t="str">
            <v>Mobile Aspiration</v>
          </cell>
          <cell r="G684" t="str">
            <v>HUA</v>
          </cell>
          <cell r="H684" t="str">
            <v>LTE700NEW( with IoT)</v>
          </cell>
          <cell r="I684" t="str">
            <v>INS</v>
          </cell>
          <cell r="J684">
            <v>43815</v>
          </cell>
          <cell r="L684">
            <v>43809</v>
          </cell>
          <cell r="N684">
            <v>43839</v>
          </cell>
          <cell r="P684" t="str">
            <v>Pending HOC</v>
          </cell>
        </row>
        <row r="685">
          <cell r="C685" t="str">
            <v>ZAS032</v>
          </cell>
          <cell r="D685" t="str">
            <v>New Sites</v>
          </cell>
          <cell r="E685" t="str">
            <v>Q4-2019</v>
          </cell>
          <cell r="F685" t="str">
            <v>Mobile Aspiration</v>
          </cell>
          <cell r="G685" t="str">
            <v>HUA</v>
          </cell>
          <cell r="H685" t="str">
            <v>LTE700NEW( with IoT)</v>
          </cell>
          <cell r="I685" t="str">
            <v>INS</v>
          </cell>
          <cell r="J685">
            <v>43662</v>
          </cell>
          <cell r="K685">
            <v>43664</v>
          </cell>
          <cell r="L685">
            <v>43678</v>
          </cell>
          <cell r="M685">
            <v>43680</v>
          </cell>
          <cell r="N685">
            <v>43697</v>
          </cell>
          <cell r="O685">
            <v>43699</v>
          </cell>
          <cell r="P685" t="str">
            <v>No Dependency</v>
          </cell>
        </row>
        <row r="686">
          <cell r="C686" t="str">
            <v>ZAR022</v>
          </cell>
          <cell r="D686" t="str">
            <v>New Sites</v>
          </cell>
          <cell r="E686" t="str">
            <v>Q3-2019</v>
          </cell>
          <cell r="F686" t="str">
            <v>Mobile Aspiration</v>
          </cell>
          <cell r="G686" t="str">
            <v>HUA</v>
          </cell>
          <cell r="H686" t="str">
            <v>LTE700NEW( with IoT)</v>
          </cell>
          <cell r="I686" t="str">
            <v>INS</v>
          </cell>
          <cell r="J686">
            <v>43771</v>
          </cell>
          <cell r="K686">
            <v>43760</v>
          </cell>
          <cell r="L686">
            <v>43792</v>
          </cell>
          <cell r="N686">
            <v>43822</v>
          </cell>
          <cell r="P686" t="str">
            <v>Pending HOC</v>
          </cell>
        </row>
        <row r="687">
          <cell r="C687" t="str">
            <v>ZAQ013</v>
          </cell>
          <cell r="D687" t="str">
            <v>New Sites</v>
          </cell>
          <cell r="E687" t="str">
            <v>Q1-2020</v>
          </cell>
          <cell r="F687" t="str">
            <v>Mobile Aspiration</v>
          </cell>
          <cell r="G687" t="str">
            <v>HUA</v>
          </cell>
          <cell r="H687" t="str">
            <v>LTE700NEW( with IoT)</v>
          </cell>
          <cell r="I687" t="str">
            <v>INS</v>
          </cell>
          <cell r="J687">
            <v>43793</v>
          </cell>
          <cell r="L687">
            <v>43831</v>
          </cell>
          <cell r="N687">
            <v>43851</v>
          </cell>
          <cell r="P687" t="str">
            <v>Pending HOC</v>
          </cell>
        </row>
        <row r="688">
          <cell r="C688" t="str">
            <v>ZND998</v>
          </cell>
          <cell r="D688" t="str">
            <v>Collocated Sites</v>
          </cell>
          <cell r="E688" t="str">
            <v>Q3-2019</v>
          </cell>
          <cell r="F688" t="str">
            <v>Mobile Aspiration - 5G</v>
          </cell>
          <cell r="G688" t="str">
            <v>HUA</v>
          </cell>
          <cell r="H688" t="str">
            <v>5GCOL</v>
          </cell>
          <cell r="I688" t="str">
            <v>INS</v>
          </cell>
          <cell r="L688">
            <v>43786</v>
          </cell>
          <cell r="M688">
            <v>43746</v>
          </cell>
          <cell r="N688">
            <v>43787</v>
          </cell>
          <cell r="O688">
            <v>43746</v>
          </cell>
          <cell r="P688" t="str">
            <v>No Dependency</v>
          </cell>
        </row>
        <row r="689">
          <cell r="C689" t="str">
            <v>ZND995</v>
          </cell>
          <cell r="D689" t="str">
            <v>Collocated Sites</v>
          </cell>
          <cell r="E689" t="str">
            <v>Q4-2019</v>
          </cell>
          <cell r="F689" t="str">
            <v>Mobile Aspiration - 5G</v>
          </cell>
          <cell r="G689" t="str">
            <v>HUA</v>
          </cell>
          <cell r="H689" t="str">
            <v>5GCOL</v>
          </cell>
          <cell r="I689" t="str">
            <v>INS</v>
          </cell>
          <cell r="L689">
            <v>43786</v>
          </cell>
          <cell r="M689">
            <v>43746</v>
          </cell>
          <cell r="N689">
            <v>43787</v>
          </cell>
          <cell r="O689">
            <v>43746</v>
          </cell>
          <cell r="P689" t="str">
            <v>No Dependency</v>
          </cell>
        </row>
        <row r="690">
          <cell r="C690" t="str">
            <v>ZND994</v>
          </cell>
          <cell r="D690" t="str">
            <v>Collocated Sites</v>
          </cell>
          <cell r="E690" t="str">
            <v>Q3-2019</v>
          </cell>
          <cell r="F690" t="str">
            <v>Mobile Aspiration - 5G</v>
          </cell>
          <cell r="G690" t="str">
            <v>HUA</v>
          </cell>
          <cell r="H690" t="str">
            <v>5GCOL</v>
          </cell>
          <cell r="I690" t="str">
            <v>INS</v>
          </cell>
          <cell r="L690">
            <v>43797</v>
          </cell>
          <cell r="N690">
            <v>43798</v>
          </cell>
          <cell r="P690" t="str">
            <v>No Dependency</v>
          </cell>
        </row>
        <row r="691">
          <cell r="C691" t="str">
            <v>ZND992</v>
          </cell>
          <cell r="D691" t="str">
            <v>Collocated Sites</v>
          </cell>
          <cell r="E691" t="str">
            <v>Q1-2020</v>
          </cell>
          <cell r="F691" t="str">
            <v>Mobile Aspiration - 5G</v>
          </cell>
          <cell r="G691" t="str">
            <v>HUA</v>
          </cell>
          <cell r="H691" t="str">
            <v>5GCOL</v>
          </cell>
          <cell r="I691" t="str">
            <v>INS</v>
          </cell>
          <cell r="L691">
            <v>43747</v>
          </cell>
          <cell r="M691">
            <v>43746</v>
          </cell>
          <cell r="N691">
            <v>43747</v>
          </cell>
          <cell r="O691">
            <v>43746</v>
          </cell>
          <cell r="P691" t="str">
            <v>No Dependency</v>
          </cell>
        </row>
        <row r="692">
          <cell r="C692" t="str">
            <v>ZND991</v>
          </cell>
          <cell r="D692" t="str">
            <v>Collocated Sites</v>
          </cell>
          <cell r="E692" t="str">
            <v>Q1-2020</v>
          </cell>
          <cell r="F692" t="str">
            <v>Mobile Aspiration - 5G</v>
          </cell>
          <cell r="G692" t="str">
            <v>HUA</v>
          </cell>
          <cell r="H692" t="str">
            <v>5GCOL</v>
          </cell>
          <cell r="I692" t="str">
            <v>INS</v>
          </cell>
          <cell r="L692">
            <v>43753</v>
          </cell>
          <cell r="M692">
            <v>43745</v>
          </cell>
          <cell r="N692">
            <v>43754</v>
          </cell>
          <cell r="O692">
            <v>43746</v>
          </cell>
          <cell r="P692" t="str">
            <v>No Dependency</v>
          </cell>
        </row>
        <row r="693">
          <cell r="C693" t="str">
            <v>ZND990</v>
          </cell>
          <cell r="D693" t="str">
            <v>Collocated Sites</v>
          </cell>
          <cell r="E693" t="str">
            <v>Q2-2019</v>
          </cell>
          <cell r="F693" t="str">
            <v>Mobile Aspiration - 5G</v>
          </cell>
          <cell r="G693" t="str">
            <v>HUA</v>
          </cell>
          <cell r="H693" t="str">
            <v>5GCOL</v>
          </cell>
          <cell r="I693" t="str">
            <v>INS</v>
          </cell>
          <cell r="L693">
            <v>43747</v>
          </cell>
          <cell r="M693">
            <v>43741</v>
          </cell>
          <cell r="N693">
            <v>43747</v>
          </cell>
          <cell r="O693">
            <v>43742</v>
          </cell>
          <cell r="P693" t="str">
            <v>No Dependency</v>
          </cell>
        </row>
        <row r="694">
          <cell r="C694" t="str">
            <v>ZND986</v>
          </cell>
          <cell r="D694" t="str">
            <v>Collocated Sites</v>
          </cell>
          <cell r="E694" t="str">
            <v>Q4-2019</v>
          </cell>
          <cell r="F694" t="str">
            <v>Mobile Aspiration - 5G</v>
          </cell>
          <cell r="G694" t="str">
            <v>HUA</v>
          </cell>
          <cell r="H694" t="str">
            <v>5GCOL</v>
          </cell>
          <cell r="I694" t="str">
            <v>INS</v>
          </cell>
          <cell r="L694">
            <v>43668</v>
          </cell>
          <cell r="M694">
            <v>43667</v>
          </cell>
          <cell r="N694">
            <v>43669</v>
          </cell>
          <cell r="O694">
            <v>43668</v>
          </cell>
          <cell r="P694" t="str">
            <v>No Dependency</v>
          </cell>
        </row>
        <row r="695">
          <cell r="C695" t="str">
            <v>ZND984</v>
          </cell>
          <cell r="D695" t="str">
            <v>Collocated Sites</v>
          </cell>
          <cell r="E695" t="str">
            <v>Q3-2019</v>
          </cell>
          <cell r="F695" t="str">
            <v>Mobile Aspiration - 5G</v>
          </cell>
          <cell r="G695" t="str">
            <v>HUA</v>
          </cell>
          <cell r="H695" t="str">
            <v>5GCOL</v>
          </cell>
          <cell r="I695" t="str">
            <v>INS</v>
          </cell>
          <cell r="L695">
            <v>43656</v>
          </cell>
          <cell r="M695">
            <v>43659</v>
          </cell>
          <cell r="N695">
            <v>43657</v>
          </cell>
          <cell r="O695">
            <v>43660</v>
          </cell>
          <cell r="P695" t="str">
            <v>No Dependency</v>
          </cell>
        </row>
        <row r="696">
          <cell r="C696" t="str">
            <v>ZND983</v>
          </cell>
          <cell r="D696" t="str">
            <v>Collocated Sites</v>
          </cell>
          <cell r="E696" t="str">
            <v>Q1-2020</v>
          </cell>
          <cell r="F696" t="str">
            <v>Mobile Aspiration - 5G</v>
          </cell>
          <cell r="G696" t="str">
            <v>HUA</v>
          </cell>
          <cell r="H696" t="str">
            <v>5GCOL</v>
          </cell>
          <cell r="I696" t="str">
            <v>INS</v>
          </cell>
          <cell r="L696">
            <v>43758</v>
          </cell>
          <cell r="M696">
            <v>43735</v>
          </cell>
          <cell r="N696">
            <v>43759</v>
          </cell>
          <cell r="O696">
            <v>43736</v>
          </cell>
          <cell r="P696" t="str">
            <v>No Dependency</v>
          </cell>
        </row>
        <row r="697">
          <cell r="C697" t="str">
            <v>ZND982</v>
          </cell>
          <cell r="D697" t="str">
            <v>Collocated Sites</v>
          </cell>
          <cell r="E697" t="str">
            <v>Q1-2020</v>
          </cell>
          <cell r="F697" t="str">
            <v>Mobile Aspiration - 5G</v>
          </cell>
          <cell r="G697" t="str">
            <v>HUA</v>
          </cell>
          <cell r="H697" t="str">
            <v>5GCOL</v>
          </cell>
          <cell r="I697" t="str">
            <v>INS</v>
          </cell>
          <cell r="L697">
            <v>43756</v>
          </cell>
          <cell r="M697">
            <v>43742</v>
          </cell>
          <cell r="N697">
            <v>43757</v>
          </cell>
          <cell r="O697">
            <v>43743</v>
          </cell>
          <cell r="P697" t="str">
            <v>No Dependency</v>
          </cell>
        </row>
        <row r="698">
          <cell r="C698" t="str">
            <v>ZND980</v>
          </cell>
          <cell r="D698" t="str">
            <v>Collocated Sites</v>
          </cell>
          <cell r="E698" t="str">
            <v>Q3-2019</v>
          </cell>
          <cell r="F698" t="str">
            <v>Mobile Aspiration - 5G</v>
          </cell>
          <cell r="G698" t="str">
            <v>HUA</v>
          </cell>
          <cell r="H698" t="str">
            <v>5GCOL</v>
          </cell>
          <cell r="I698" t="str">
            <v>INS</v>
          </cell>
          <cell r="L698">
            <v>43774</v>
          </cell>
          <cell r="M698">
            <v>43767</v>
          </cell>
          <cell r="N698">
            <v>43775</v>
          </cell>
          <cell r="O698">
            <v>43768</v>
          </cell>
          <cell r="P698" t="str">
            <v>No Dependency</v>
          </cell>
        </row>
        <row r="699">
          <cell r="C699" t="str">
            <v>ZND979</v>
          </cell>
          <cell r="D699" t="str">
            <v>Collocated Sites</v>
          </cell>
          <cell r="E699" t="str">
            <v>Q3-2019</v>
          </cell>
          <cell r="F699" t="str">
            <v>Mobile Aspiration - 5G</v>
          </cell>
          <cell r="G699" t="str">
            <v>HUA</v>
          </cell>
          <cell r="H699" t="str">
            <v>5GCOL</v>
          </cell>
          <cell r="I699" t="str">
            <v>INS</v>
          </cell>
          <cell r="L699">
            <v>43774</v>
          </cell>
          <cell r="M699">
            <v>43767</v>
          </cell>
          <cell r="N699">
            <v>43775</v>
          </cell>
          <cell r="O699">
            <v>43768</v>
          </cell>
          <cell r="P699" t="str">
            <v>No Dependency</v>
          </cell>
        </row>
        <row r="700">
          <cell r="C700" t="str">
            <v>ZND977</v>
          </cell>
          <cell r="D700" t="str">
            <v>Collocated Sites</v>
          </cell>
          <cell r="E700" t="str">
            <v>Q3-2019</v>
          </cell>
          <cell r="F700" t="str">
            <v>Mobile Aspiration - 5G</v>
          </cell>
          <cell r="G700" t="str">
            <v>HUA</v>
          </cell>
          <cell r="H700" t="str">
            <v>5GCOL</v>
          </cell>
          <cell r="I700" t="str">
            <v>INS</v>
          </cell>
          <cell r="L700">
            <v>43668</v>
          </cell>
          <cell r="M700">
            <v>43667</v>
          </cell>
          <cell r="N700">
            <v>43669</v>
          </cell>
          <cell r="O700">
            <v>43668</v>
          </cell>
          <cell r="P700" t="str">
            <v>No Dependency</v>
          </cell>
        </row>
        <row r="701">
          <cell r="C701" t="str">
            <v>ZND975</v>
          </cell>
          <cell r="D701" t="str">
            <v>Collocated Sites</v>
          </cell>
          <cell r="E701" t="str">
            <v>Q3-2019</v>
          </cell>
          <cell r="F701" t="str">
            <v>Mobile Aspiration - 5G</v>
          </cell>
          <cell r="G701" t="str">
            <v>HUA</v>
          </cell>
          <cell r="H701" t="str">
            <v>5GCOL</v>
          </cell>
          <cell r="I701" t="str">
            <v>INS</v>
          </cell>
          <cell r="L701">
            <v>43753</v>
          </cell>
          <cell r="M701">
            <v>43735</v>
          </cell>
          <cell r="N701">
            <v>43754</v>
          </cell>
          <cell r="O701">
            <v>43736</v>
          </cell>
          <cell r="P701" t="str">
            <v>No Dependency</v>
          </cell>
        </row>
        <row r="702">
          <cell r="C702" t="str">
            <v>ZND974</v>
          </cell>
          <cell r="D702" t="str">
            <v>Collocated Sites</v>
          </cell>
          <cell r="E702" t="str">
            <v>Q3-2019</v>
          </cell>
          <cell r="F702" t="str">
            <v>Mobile Aspiration - 5G</v>
          </cell>
          <cell r="G702" t="str">
            <v>HUA</v>
          </cell>
          <cell r="H702" t="str">
            <v>5GCOL</v>
          </cell>
          <cell r="I702" t="str">
            <v>INS</v>
          </cell>
          <cell r="L702">
            <v>43656</v>
          </cell>
          <cell r="M702">
            <v>43657</v>
          </cell>
          <cell r="N702">
            <v>43657</v>
          </cell>
          <cell r="O702">
            <v>43659</v>
          </cell>
          <cell r="P702" t="str">
            <v>No Dependency</v>
          </cell>
        </row>
        <row r="703">
          <cell r="C703" t="str">
            <v>ZND972</v>
          </cell>
          <cell r="D703" t="str">
            <v>Collocated Sites</v>
          </cell>
          <cell r="E703" t="str">
            <v>Q2-2019</v>
          </cell>
          <cell r="F703" t="str">
            <v>Mobile Aspiration - 5G</v>
          </cell>
          <cell r="G703" t="str">
            <v>HUA</v>
          </cell>
          <cell r="H703" t="str">
            <v>5GCOL</v>
          </cell>
          <cell r="I703" t="str">
            <v>INS</v>
          </cell>
          <cell r="L703">
            <v>43668</v>
          </cell>
          <cell r="M703">
            <v>43667</v>
          </cell>
          <cell r="N703">
            <v>43669</v>
          </cell>
          <cell r="O703">
            <v>43668</v>
          </cell>
          <cell r="P703" t="str">
            <v>No Dependency</v>
          </cell>
        </row>
        <row r="704">
          <cell r="C704" t="str">
            <v>ZND971</v>
          </cell>
          <cell r="D704" t="str">
            <v>Collocated Sites</v>
          </cell>
          <cell r="E704" t="str">
            <v>Q3-2019</v>
          </cell>
          <cell r="F704" t="str">
            <v>Mobile Aspiration - 5G</v>
          </cell>
          <cell r="G704" t="str">
            <v>HUA</v>
          </cell>
          <cell r="H704" t="str">
            <v>5GCOL</v>
          </cell>
          <cell r="I704" t="str">
            <v>INS</v>
          </cell>
          <cell r="L704">
            <v>43617</v>
          </cell>
          <cell r="M704">
            <v>43619</v>
          </cell>
          <cell r="N704">
            <v>43618</v>
          </cell>
          <cell r="O704">
            <v>43620</v>
          </cell>
          <cell r="P704" t="str">
            <v>No Dependency</v>
          </cell>
        </row>
        <row r="705">
          <cell r="C705" t="str">
            <v>ZND970</v>
          </cell>
          <cell r="D705" t="str">
            <v>Collocated Sites</v>
          </cell>
          <cell r="E705" t="str">
            <v>Q4-2019</v>
          </cell>
          <cell r="F705" t="str">
            <v>Mobile Aspiration - 5G</v>
          </cell>
          <cell r="G705" t="str">
            <v>HUA</v>
          </cell>
          <cell r="H705" t="str">
            <v>5GCOL</v>
          </cell>
          <cell r="I705" t="str">
            <v>INS</v>
          </cell>
          <cell r="L705">
            <v>43668</v>
          </cell>
          <cell r="M705">
            <v>43667</v>
          </cell>
          <cell r="N705">
            <v>43669</v>
          </cell>
          <cell r="O705">
            <v>43668</v>
          </cell>
          <cell r="P705" t="str">
            <v>No Dependency</v>
          </cell>
        </row>
        <row r="706">
          <cell r="C706" t="str">
            <v>ZND969</v>
          </cell>
          <cell r="D706" t="str">
            <v>Collocated Sites</v>
          </cell>
          <cell r="E706" t="str">
            <v>Q3-2019</v>
          </cell>
          <cell r="F706" t="str">
            <v>Mobile Aspiration - 5G</v>
          </cell>
          <cell r="G706" t="str">
            <v>HUA</v>
          </cell>
          <cell r="H706" t="str">
            <v>5GCOL</v>
          </cell>
          <cell r="I706" t="str">
            <v>INS</v>
          </cell>
          <cell r="L706">
            <v>43797</v>
          </cell>
          <cell r="N706">
            <v>43798</v>
          </cell>
          <cell r="P706" t="str">
            <v>No Dependency</v>
          </cell>
        </row>
        <row r="707">
          <cell r="C707" t="str">
            <v>ZND968</v>
          </cell>
          <cell r="D707" t="str">
            <v>Collocated Sites</v>
          </cell>
          <cell r="E707" t="str">
            <v>Q3-2019</v>
          </cell>
          <cell r="F707" t="str">
            <v>Mobile Aspiration - 5G</v>
          </cell>
          <cell r="G707" t="str">
            <v>HUA</v>
          </cell>
          <cell r="H707" t="str">
            <v>5GCOL</v>
          </cell>
          <cell r="I707" t="str">
            <v>INS</v>
          </cell>
          <cell r="L707">
            <v>43703</v>
          </cell>
          <cell r="M707">
            <v>43688</v>
          </cell>
          <cell r="N707">
            <v>43704</v>
          </cell>
          <cell r="O707">
            <v>43689</v>
          </cell>
          <cell r="P707" t="str">
            <v>No Dependency</v>
          </cell>
        </row>
        <row r="708">
          <cell r="C708" t="str">
            <v>ZND967</v>
          </cell>
          <cell r="D708" t="str">
            <v>Collocated Sites</v>
          </cell>
          <cell r="E708" t="str">
            <v>Q3-2019</v>
          </cell>
          <cell r="F708" t="str">
            <v>Mobile Aspiration - 5G</v>
          </cell>
          <cell r="G708" t="str">
            <v>HUA</v>
          </cell>
          <cell r="H708" t="str">
            <v>5GCOL</v>
          </cell>
          <cell r="I708" t="str">
            <v>INS</v>
          </cell>
          <cell r="L708">
            <v>43748</v>
          </cell>
          <cell r="M708">
            <v>43744</v>
          </cell>
          <cell r="N708">
            <v>43749</v>
          </cell>
          <cell r="O708">
            <v>43745</v>
          </cell>
          <cell r="P708" t="str">
            <v>No Dependency</v>
          </cell>
        </row>
        <row r="709">
          <cell r="C709" t="str">
            <v>ZND966</v>
          </cell>
          <cell r="D709" t="str">
            <v>Collocated Sites</v>
          </cell>
          <cell r="E709" t="str">
            <v>Q2-2019</v>
          </cell>
          <cell r="F709" t="str">
            <v>Mobile Aspiration - 5G</v>
          </cell>
          <cell r="G709" t="str">
            <v>HUA</v>
          </cell>
          <cell r="H709" t="str">
            <v>5GCOL</v>
          </cell>
          <cell r="I709" t="str">
            <v>INS</v>
          </cell>
          <cell r="L709">
            <v>43750</v>
          </cell>
          <cell r="M709">
            <v>43727</v>
          </cell>
          <cell r="N709">
            <v>43751</v>
          </cell>
          <cell r="O709">
            <v>43728</v>
          </cell>
          <cell r="P709" t="str">
            <v>No Dependency</v>
          </cell>
        </row>
        <row r="710">
          <cell r="C710" t="str">
            <v>ZND964</v>
          </cell>
          <cell r="D710" t="str">
            <v>Collocated Sites</v>
          </cell>
          <cell r="E710" t="str">
            <v>Q2-2019</v>
          </cell>
          <cell r="F710" t="str">
            <v>Mobile Aspiration - 5G</v>
          </cell>
          <cell r="G710" t="str">
            <v>HUA</v>
          </cell>
          <cell r="H710" t="str">
            <v>5GCOL</v>
          </cell>
          <cell r="I710" t="str">
            <v>INS</v>
          </cell>
          <cell r="L710">
            <v>43757</v>
          </cell>
          <cell r="M710">
            <v>43735</v>
          </cell>
          <cell r="N710">
            <v>43758</v>
          </cell>
          <cell r="O710">
            <v>43736</v>
          </cell>
          <cell r="P710" t="str">
            <v>No Dependency</v>
          </cell>
        </row>
        <row r="711">
          <cell r="C711" t="str">
            <v>ZND963</v>
          </cell>
          <cell r="D711" t="str">
            <v>Collocated Sites</v>
          </cell>
          <cell r="E711" t="str">
            <v>Q1-2020</v>
          </cell>
          <cell r="F711" t="str">
            <v>Mobile Aspiration - 5G</v>
          </cell>
          <cell r="G711" t="str">
            <v>HUA</v>
          </cell>
          <cell r="H711" t="str">
            <v>5GCOL</v>
          </cell>
          <cell r="I711" t="str">
            <v>INS</v>
          </cell>
          <cell r="L711">
            <v>43675</v>
          </cell>
          <cell r="M711">
            <v>43667</v>
          </cell>
          <cell r="N711">
            <v>43676</v>
          </cell>
          <cell r="O711">
            <v>43668</v>
          </cell>
          <cell r="P711" t="str">
            <v>No Dependency</v>
          </cell>
        </row>
        <row r="712">
          <cell r="C712" t="str">
            <v>ZND961</v>
          </cell>
          <cell r="D712" t="str">
            <v>Collocated Sites</v>
          </cell>
          <cell r="E712" t="str">
            <v>Q4-2019</v>
          </cell>
          <cell r="F712" t="str">
            <v>Mobile Aspiration - 5G</v>
          </cell>
          <cell r="G712" t="str">
            <v>HUA</v>
          </cell>
          <cell r="H712" t="str">
            <v>5GCOL</v>
          </cell>
          <cell r="I712" t="str">
            <v>INS</v>
          </cell>
          <cell r="L712">
            <v>43751</v>
          </cell>
          <cell r="M712">
            <v>43744</v>
          </cell>
          <cell r="N712">
            <v>43752</v>
          </cell>
          <cell r="O712">
            <v>43745</v>
          </cell>
          <cell r="P712" t="str">
            <v>No Dependency</v>
          </cell>
        </row>
        <row r="713">
          <cell r="C713" t="str">
            <v>ZND960</v>
          </cell>
          <cell r="D713" t="str">
            <v>Collocated Sites</v>
          </cell>
          <cell r="E713" t="str">
            <v>Q2-2019</v>
          </cell>
          <cell r="F713" t="str">
            <v>Mobile Aspiration - 5G</v>
          </cell>
          <cell r="G713" t="str">
            <v>HUA</v>
          </cell>
          <cell r="H713" t="str">
            <v>5GCOL</v>
          </cell>
          <cell r="I713" t="str">
            <v>INS</v>
          </cell>
          <cell r="L713">
            <v>43668</v>
          </cell>
          <cell r="M713">
            <v>43667</v>
          </cell>
          <cell r="N713">
            <v>43669</v>
          </cell>
          <cell r="O713">
            <v>43668</v>
          </cell>
          <cell r="P713" t="str">
            <v>No Dependency</v>
          </cell>
        </row>
        <row r="714">
          <cell r="C714" t="str">
            <v>ZND952</v>
          </cell>
          <cell r="D714" t="str">
            <v>Collocated Sites</v>
          </cell>
          <cell r="E714" t="str">
            <v>Q3-2019</v>
          </cell>
          <cell r="F714" t="str">
            <v>Mobile Aspiration - 5G</v>
          </cell>
          <cell r="G714" t="str">
            <v>HUA</v>
          </cell>
          <cell r="H714" t="str">
            <v>5GCOL</v>
          </cell>
          <cell r="I714" t="str">
            <v>INS</v>
          </cell>
          <cell r="L714">
            <v>43752</v>
          </cell>
          <cell r="M714">
            <v>43740</v>
          </cell>
          <cell r="N714">
            <v>43753</v>
          </cell>
          <cell r="O714">
            <v>43741</v>
          </cell>
          <cell r="P714" t="str">
            <v>No Dependency</v>
          </cell>
        </row>
        <row r="715">
          <cell r="C715" t="str">
            <v>ZND951</v>
          </cell>
          <cell r="D715" t="str">
            <v>Collocated Sites</v>
          </cell>
          <cell r="E715" t="str">
            <v>Q1-2020</v>
          </cell>
          <cell r="F715" t="str">
            <v>Mobile Aspiration - 5G</v>
          </cell>
          <cell r="G715" t="str">
            <v>HUA</v>
          </cell>
          <cell r="H715" t="str">
            <v>5GCOL</v>
          </cell>
          <cell r="I715" t="str">
            <v>INS</v>
          </cell>
          <cell r="L715">
            <v>43665</v>
          </cell>
          <cell r="M715">
            <v>43667</v>
          </cell>
          <cell r="N715">
            <v>43666</v>
          </cell>
          <cell r="O715">
            <v>43668</v>
          </cell>
          <cell r="P715" t="str">
            <v>No Dependency</v>
          </cell>
        </row>
        <row r="716">
          <cell r="C716" t="str">
            <v>ZND950</v>
          </cell>
          <cell r="D716" t="str">
            <v>Collocated Sites</v>
          </cell>
          <cell r="E716" t="str">
            <v>Q3-2019</v>
          </cell>
          <cell r="F716" t="str">
            <v>Mobile Aspiration - 5G</v>
          </cell>
          <cell r="G716" t="str">
            <v>HUA</v>
          </cell>
          <cell r="H716" t="str">
            <v>5GCOL</v>
          </cell>
          <cell r="I716" t="str">
            <v>INS</v>
          </cell>
          <cell r="L716">
            <v>43797</v>
          </cell>
          <cell r="N716">
            <v>43798</v>
          </cell>
          <cell r="P716" t="str">
            <v>No Dependency</v>
          </cell>
        </row>
        <row r="717">
          <cell r="C717" t="str">
            <v>ZND942</v>
          </cell>
          <cell r="D717" t="str">
            <v>Collocated Sites</v>
          </cell>
          <cell r="E717" t="str">
            <v>Q3-2019</v>
          </cell>
          <cell r="F717" t="str">
            <v>Mobile Aspiration - 5G</v>
          </cell>
          <cell r="G717" t="str">
            <v>HUA</v>
          </cell>
          <cell r="H717" t="str">
            <v>5GCOL</v>
          </cell>
          <cell r="I717" t="str">
            <v>INS</v>
          </cell>
          <cell r="L717">
            <v>43656</v>
          </cell>
          <cell r="M717">
            <v>43659</v>
          </cell>
          <cell r="N717">
            <v>43657</v>
          </cell>
          <cell r="O717">
            <v>43660</v>
          </cell>
          <cell r="P717" t="str">
            <v>No Dependency</v>
          </cell>
        </row>
        <row r="718">
          <cell r="C718" t="str">
            <v>ZND939</v>
          </cell>
          <cell r="D718" t="str">
            <v>Collocated Sites</v>
          </cell>
          <cell r="E718" t="str">
            <v>Q1-2020</v>
          </cell>
          <cell r="F718" t="str">
            <v>Mobile Aspiration - 5G</v>
          </cell>
          <cell r="G718" t="str">
            <v>HUA</v>
          </cell>
          <cell r="H718" t="str">
            <v>5GCOL</v>
          </cell>
          <cell r="I718" t="str">
            <v>INS</v>
          </cell>
          <cell r="L718">
            <v>43746</v>
          </cell>
          <cell r="M718">
            <v>43744</v>
          </cell>
          <cell r="N718">
            <v>43747</v>
          </cell>
          <cell r="O718">
            <v>43745</v>
          </cell>
          <cell r="P718" t="str">
            <v>No Dependency</v>
          </cell>
        </row>
        <row r="719">
          <cell r="C719" t="str">
            <v>ZND937</v>
          </cell>
          <cell r="D719" t="str">
            <v>Collocated Sites</v>
          </cell>
          <cell r="E719" t="str">
            <v>Q3-2019</v>
          </cell>
          <cell r="F719" t="str">
            <v>Mobile Aspiration - 5G</v>
          </cell>
          <cell r="G719" t="str">
            <v>HUA</v>
          </cell>
          <cell r="H719" t="str">
            <v>5GCOL</v>
          </cell>
          <cell r="I719" t="str">
            <v>INS</v>
          </cell>
          <cell r="L719">
            <v>43730</v>
          </cell>
          <cell r="M719">
            <v>43730</v>
          </cell>
          <cell r="N719">
            <v>43731</v>
          </cell>
          <cell r="O719">
            <v>43731</v>
          </cell>
          <cell r="P719" t="str">
            <v>No Dependency</v>
          </cell>
        </row>
        <row r="720">
          <cell r="C720" t="str">
            <v>ZND935</v>
          </cell>
          <cell r="D720" t="str">
            <v>Collocated Sites</v>
          </cell>
          <cell r="E720" t="str">
            <v>Q3-2019</v>
          </cell>
          <cell r="F720" t="str">
            <v>Mobile Aspiration - 5G</v>
          </cell>
          <cell r="G720" t="str">
            <v>HUA</v>
          </cell>
          <cell r="H720" t="str">
            <v>5GCOL</v>
          </cell>
          <cell r="I720" t="str">
            <v>INS</v>
          </cell>
          <cell r="L720">
            <v>43750</v>
          </cell>
          <cell r="M720">
            <v>43734</v>
          </cell>
          <cell r="N720">
            <v>43751</v>
          </cell>
          <cell r="O720">
            <v>43735</v>
          </cell>
          <cell r="P720" t="str">
            <v>No Dependency</v>
          </cell>
        </row>
        <row r="721">
          <cell r="C721" t="str">
            <v>ZND934</v>
          </cell>
          <cell r="D721" t="str">
            <v>Collocated Sites</v>
          </cell>
          <cell r="E721" t="str">
            <v>Q2-2019</v>
          </cell>
          <cell r="F721" t="str">
            <v>Mobile Aspiration - 5G</v>
          </cell>
          <cell r="G721" t="str">
            <v>HUA</v>
          </cell>
          <cell r="H721" t="str">
            <v>5GCOL</v>
          </cell>
          <cell r="I721" t="str">
            <v>INS</v>
          </cell>
          <cell r="L721">
            <v>43758</v>
          </cell>
          <cell r="M721">
            <v>43735</v>
          </cell>
          <cell r="N721">
            <v>43759</v>
          </cell>
          <cell r="O721">
            <v>43736</v>
          </cell>
          <cell r="P721" t="str">
            <v>No Dependency</v>
          </cell>
        </row>
        <row r="722">
          <cell r="C722" t="str">
            <v>ZND933</v>
          </cell>
          <cell r="D722" t="str">
            <v>Collocated Sites</v>
          </cell>
          <cell r="E722" t="str">
            <v>Q4-2019</v>
          </cell>
          <cell r="F722" t="str">
            <v>Mobile Aspiration - 5G</v>
          </cell>
          <cell r="G722" t="str">
            <v>HUA</v>
          </cell>
          <cell r="H722" t="str">
            <v>5GCOL</v>
          </cell>
          <cell r="I722" t="str">
            <v>INS</v>
          </cell>
          <cell r="L722">
            <v>43774</v>
          </cell>
          <cell r="M722">
            <v>43767</v>
          </cell>
          <cell r="N722">
            <v>43775</v>
          </cell>
          <cell r="O722">
            <v>43768</v>
          </cell>
          <cell r="P722" t="str">
            <v>No Dependency</v>
          </cell>
        </row>
        <row r="723">
          <cell r="C723" t="str">
            <v>ZND932</v>
          </cell>
          <cell r="D723" t="str">
            <v>Collocated Sites</v>
          </cell>
          <cell r="E723" t="str">
            <v>Q3-2019</v>
          </cell>
          <cell r="F723" t="str">
            <v>Mobile Aspiration - 5G</v>
          </cell>
          <cell r="G723" t="str">
            <v>HUA</v>
          </cell>
          <cell r="H723" t="str">
            <v>5GCOL</v>
          </cell>
          <cell r="I723" t="str">
            <v>INS</v>
          </cell>
          <cell r="L723">
            <v>43668</v>
          </cell>
          <cell r="M723">
            <v>43667</v>
          </cell>
          <cell r="N723">
            <v>43669</v>
          </cell>
          <cell r="O723">
            <v>43668</v>
          </cell>
          <cell r="P723" t="str">
            <v>No Dependency</v>
          </cell>
        </row>
        <row r="724">
          <cell r="C724" t="str">
            <v>ZND927</v>
          </cell>
          <cell r="D724" t="str">
            <v>Collocated Sites</v>
          </cell>
          <cell r="E724" t="str">
            <v>Q2-2019</v>
          </cell>
          <cell r="F724" t="str">
            <v>Mobile Aspiration - 5G</v>
          </cell>
          <cell r="G724" t="str">
            <v>HUA</v>
          </cell>
          <cell r="H724" t="str">
            <v>5GCOL</v>
          </cell>
          <cell r="I724" t="str">
            <v>INS</v>
          </cell>
          <cell r="L724">
            <v>43765</v>
          </cell>
          <cell r="M724">
            <v>43742</v>
          </cell>
          <cell r="N724">
            <v>43766</v>
          </cell>
          <cell r="O724">
            <v>43743</v>
          </cell>
          <cell r="P724" t="str">
            <v>No Dependency</v>
          </cell>
        </row>
        <row r="725">
          <cell r="C725" t="str">
            <v>ZND926</v>
          </cell>
          <cell r="D725" t="str">
            <v>Collocated Sites</v>
          </cell>
          <cell r="E725" t="str">
            <v>Q2-2019</v>
          </cell>
          <cell r="F725" t="str">
            <v>Mobile Aspiration - 5G</v>
          </cell>
          <cell r="G725" t="str">
            <v>HUA</v>
          </cell>
          <cell r="H725" t="str">
            <v>5GCOL</v>
          </cell>
          <cell r="I725" t="str">
            <v>INS</v>
          </cell>
          <cell r="L725">
            <v>43656</v>
          </cell>
          <cell r="M725">
            <v>43659</v>
          </cell>
          <cell r="N725">
            <v>43657</v>
          </cell>
          <cell r="O725">
            <v>43660</v>
          </cell>
          <cell r="P725" t="str">
            <v>No Dependency</v>
          </cell>
        </row>
        <row r="726">
          <cell r="C726" t="str">
            <v>ZND925</v>
          </cell>
          <cell r="D726" t="str">
            <v>Collocated Sites</v>
          </cell>
          <cell r="E726" t="str">
            <v>Q3-2019</v>
          </cell>
          <cell r="F726" t="str">
            <v>Mobile Aspiration - 5G</v>
          </cell>
          <cell r="G726" t="str">
            <v>HUA</v>
          </cell>
          <cell r="H726" t="str">
            <v>5GCOL</v>
          </cell>
          <cell r="I726" t="str">
            <v>INS</v>
          </cell>
          <cell r="L726">
            <v>43760</v>
          </cell>
          <cell r="M726">
            <v>43742</v>
          </cell>
          <cell r="N726">
            <v>43761</v>
          </cell>
          <cell r="O726">
            <v>43743</v>
          </cell>
          <cell r="P726" t="str">
            <v>No Dependency</v>
          </cell>
        </row>
        <row r="727">
          <cell r="C727" t="str">
            <v>ZND923</v>
          </cell>
          <cell r="D727" t="str">
            <v>Collocated Sites</v>
          </cell>
          <cell r="E727" t="str">
            <v>Q4-2019</v>
          </cell>
          <cell r="F727" t="str">
            <v>Mobile Aspiration - 5G</v>
          </cell>
          <cell r="G727" t="str">
            <v>HUA</v>
          </cell>
          <cell r="H727" t="str">
            <v>5GCOL</v>
          </cell>
          <cell r="I727" t="str">
            <v>INS</v>
          </cell>
          <cell r="L727">
            <v>43730</v>
          </cell>
          <cell r="M727">
            <v>43730</v>
          </cell>
          <cell r="N727">
            <v>43731</v>
          </cell>
          <cell r="O727">
            <v>43731</v>
          </cell>
          <cell r="P727" t="str">
            <v>No Dependency</v>
          </cell>
        </row>
        <row r="728">
          <cell r="C728" t="str">
            <v>ZND922</v>
          </cell>
          <cell r="D728" t="str">
            <v>Collocated Sites</v>
          </cell>
          <cell r="E728" t="str">
            <v>Q3-2019</v>
          </cell>
          <cell r="F728" t="str">
            <v>Mobile Aspiration - 5G</v>
          </cell>
          <cell r="G728" t="str">
            <v>HUA</v>
          </cell>
          <cell r="H728" t="str">
            <v>5GCOL</v>
          </cell>
          <cell r="I728" t="str">
            <v>INS</v>
          </cell>
          <cell r="L728">
            <v>43753</v>
          </cell>
          <cell r="M728">
            <v>43740</v>
          </cell>
          <cell r="N728">
            <v>43754</v>
          </cell>
          <cell r="O728">
            <v>43741</v>
          </cell>
          <cell r="P728" t="str">
            <v>No Dependency</v>
          </cell>
        </row>
        <row r="729">
          <cell r="C729" t="str">
            <v>ZND920</v>
          </cell>
          <cell r="D729" t="str">
            <v>Collocated Sites</v>
          </cell>
          <cell r="E729" t="str">
            <v>Q4-2019</v>
          </cell>
          <cell r="F729" t="str">
            <v>Mobile Aspiration - 5G</v>
          </cell>
          <cell r="G729" t="str">
            <v>HUA</v>
          </cell>
          <cell r="H729" t="str">
            <v>5GCOL</v>
          </cell>
          <cell r="I729" t="str">
            <v>INS</v>
          </cell>
          <cell r="L729">
            <v>43751</v>
          </cell>
          <cell r="M729">
            <v>43744</v>
          </cell>
          <cell r="N729">
            <v>43752</v>
          </cell>
          <cell r="O729">
            <v>43745</v>
          </cell>
          <cell r="P729" t="str">
            <v>No Dependency</v>
          </cell>
        </row>
        <row r="730">
          <cell r="C730" t="str">
            <v>ZND918</v>
          </cell>
          <cell r="D730" t="str">
            <v>Collocated Sites</v>
          </cell>
          <cell r="E730" t="str">
            <v>Q3-2019</v>
          </cell>
          <cell r="F730" t="str">
            <v>Mobile Aspiration - 5G</v>
          </cell>
          <cell r="G730" t="str">
            <v>HUA</v>
          </cell>
          <cell r="H730" t="str">
            <v>5GCOL</v>
          </cell>
          <cell r="I730" t="str">
            <v>INS</v>
          </cell>
          <cell r="L730">
            <v>43797</v>
          </cell>
          <cell r="N730">
            <v>43798</v>
          </cell>
          <cell r="P730" t="str">
            <v>No Dependency</v>
          </cell>
        </row>
        <row r="731">
          <cell r="C731" t="str">
            <v>ZND917</v>
          </cell>
          <cell r="D731" t="str">
            <v>Collocated Sites</v>
          </cell>
          <cell r="E731" t="str">
            <v>Q2-2019</v>
          </cell>
          <cell r="F731" t="str">
            <v>Mobile Aspiration - 5G</v>
          </cell>
          <cell r="G731" t="str">
            <v>HUA</v>
          </cell>
          <cell r="H731" t="str">
            <v>5GCOL</v>
          </cell>
          <cell r="I731" t="str">
            <v>INS</v>
          </cell>
          <cell r="L731">
            <v>43752</v>
          </cell>
          <cell r="M731">
            <v>43742</v>
          </cell>
          <cell r="N731">
            <v>43753</v>
          </cell>
          <cell r="O731">
            <v>43743</v>
          </cell>
          <cell r="P731" t="str">
            <v>No Dependency</v>
          </cell>
        </row>
        <row r="732">
          <cell r="C732" t="str">
            <v>ZND911</v>
          </cell>
          <cell r="D732" t="str">
            <v>Collocated Sites</v>
          </cell>
          <cell r="E732" t="str">
            <v>Q3-2019</v>
          </cell>
          <cell r="F732" t="str">
            <v>Mobile Aspiration - 5G</v>
          </cell>
          <cell r="G732" t="str">
            <v>HUA</v>
          </cell>
          <cell r="H732" t="str">
            <v>5GCOL</v>
          </cell>
          <cell r="I732" t="str">
            <v>INS</v>
          </cell>
          <cell r="L732">
            <v>43781</v>
          </cell>
          <cell r="N732">
            <v>43782</v>
          </cell>
          <cell r="P732" t="str">
            <v>No Dependency</v>
          </cell>
        </row>
        <row r="733">
          <cell r="C733" t="str">
            <v>ZND910</v>
          </cell>
          <cell r="D733" t="str">
            <v>Collocated Sites</v>
          </cell>
          <cell r="E733" t="str">
            <v>Q1-2020</v>
          </cell>
          <cell r="F733" t="str">
            <v>Mobile Aspiration - 5G</v>
          </cell>
          <cell r="G733" t="str">
            <v>HUA</v>
          </cell>
          <cell r="H733" t="str">
            <v>5GCOL</v>
          </cell>
          <cell r="I733" t="str">
            <v>INS</v>
          </cell>
          <cell r="L733">
            <v>43730</v>
          </cell>
          <cell r="M733">
            <v>43727</v>
          </cell>
          <cell r="N733">
            <v>43731</v>
          </cell>
          <cell r="O733">
            <v>43728</v>
          </cell>
          <cell r="P733" t="str">
            <v>No Dependency</v>
          </cell>
        </row>
        <row r="734">
          <cell r="C734" t="str">
            <v>ZND909</v>
          </cell>
          <cell r="D734" t="str">
            <v>Collocated Sites</v>
          </cell>
          <cell r="E734" t="str">
            <v>Q1-2020</v>
          </cell>
          <cell r="F734" t="str">
            <v>Mobile Aspiration - 5G</v>
          </cell>
          <cell r="G734" t="str">
            <v>HUA</v>
          </cell>
          <cell r="H734" t="str">
            <v>5GCOL</v>
          </cell>
          <cell r="I734" t="str">
            <v>INS</v>
          </cell>
          <cell r="L734">
            <v>43774</v>
          </cell>
          <cell r="M734">
            <v>43767</v>
          </cell>
          <cell r="N734">
            <v>43775</v>
          </cell>
          <cell r="O734">
            <v>43768</v>
          </cell>
          <cell r="P734" t="str">
            <v>No Dependency</v>
          </cell>
        </row>
        <row r="735">
          <cell r="C735" t="str">
            <v>ZND908</v>
          </cell>
          <cell r="D735" t="str">
            <v>Collocated Sites</v>
          </cell>
          <cell r="E735" t="str">
            <v>Q3-2019</v>
          </cell>
          <cell r="F735" t="str">
            <v>Mobile Aspiration - 5G</v>
          </cell>
          <cell r="G735" t="str">
            <v>HUA</v>
          </cell>
          <cell r="H735" t="str">
            <v>5GCOL</v>
          </cell>
          <cell r="I735" t="str">
            <v>INS</v>
          </cell>
          <cell r="L735">
            <v>43759</v>
          </cell>
          <cell r="M735">
            <v>43734</v>
          </cell>
          <cell r="N735">
            <v>43760</v>
          </cell>
          <cell r="O735">
            <v>43735</v>
          </cell>
          <cell r="P735" t="str">
            <v>No Dependency</v>
          </cell>
        </row>
        <row r="736">
          <cell r="C736" t="str">
            <v>ZND905</v>
          </cell>
          <cell r="D736" t="str">
            <v>Collocated Sites</v>
          </cell>
          <cell r="E736" t="str">
            <v>Q4-2019</v>
          </cell>
          <cell r="F736" t="str">
            <v>Mobile Aspiration - 5G</v>
          </cell>
          <cell r="G736" t="str">
            <v>HUA</v>
          </cell>
          <cell r="H736" t="str">
            <v>5GCOL</v>
          </cell>
          <cell r="I736" t="str">
            <v>INS</v>
          </cell>
          <cell r="L736">
            <v>43786</v>
          </cell>
          <cell r="M736">
            <v>43744</v>
          </cell>
          <cell r="N736">
            <v>43787</v>
          </cell>
          <cell r="O736">
            <v>43745</v>
          </cell>
          <cell r="P736" t="str">
            <v>No Dependency</v>
          </cell>
        </row>
        <row r="737">
          <cell r="C737" t="str">
            <v>ZND904</v>
          </cell>
          <cell r="D737" t="str">
            <v>Collocated Sites</v>
          </cell>
          <cell r="E737" t="str">
            <v>Q1-2020</v>
          </cell>
          <cell r="F737" t="str">
            <v>Mobile Aspiration - 5G</v>
          </cell>
          <cell r="G737" t="str">
            <v>HUA</v>
          </cell>
          <cell r="H737" t="str">
            <v>5GCOL</v>
          </cell>
          <cell r="I737" t="str">
            <v>INS</v>
          </cell>
          <cell r="L737">
            <v>43757</v>
          </cell>
          <cell r="M737">
            <v>43744</v>
          </cell>
          <cell r="N737">
            <v>43758</v>
          </cell>
          <cell r="O737">
            <v>43745</v>
          </cell>
          <cell r="P737" t="str">
            <v>No Dependency</v>
          </cell>
        </row>
        <row r="738">
          <cell r="C738" t="str">
            <v>ZND901</v>
          </cell>
          <cell r="D738" t="str">
            <v>Collocated Sites</v>
          </cell>
          <cell r="E738" t="str">
            <v>Q1-2020</v>
          </cell>
          <cell r="F738" t="str">
            <v>Mobile Aspiration - 5G</v>
          </cell>
          <cell r="G738" t="str">
            <v>HUA</v>
          </cell>
          <cell r="H738" t="str">
            <v>5GCOL</v>
          </cell>
          <cell r="I738" t="str">
            <v>INS</v>
          </cell>
          <cell r="L738">
            <v>43656</v>
          </cell>
          <cell r="M738">
            <v>43659</v>
          </cell>
          <cell r="N738">
            <v>43657</v>
          </cell>
          <cell r="O738">
            <v>43660</v>
          </cell>
          <cell r="P738" t="str">
            <v>No Dependency</v>
          </cell>
        </row>
        <row r="739">
          <cell r="C739" t="str">
            <v>ZND900</v>
          </cell>
          <cell r="D739" t="str">
            <v>Collocated Sites</v>
          </cell>
          <cell r="E739" t="str">
            <v>Q3-2019</v>
          </cell>
          <cell r="F739" t="str">
            <v>Mobile Aspiration - 5G</v>
          </cell>
          <cell r="G739" t="str">
            <v>HUA</v>
          </cell>
          <cell r="H739" t="str">
            <v>5GCOL</v>
          </cell>
          <cell r="I739" t="str">
            <v>INS</v>
          </cell>
          <cell r="L739">
            <v>43752</v>
          </cell>
          <cell r="M739">
            <v>43740</v>
          </cell>
          <cell r="N739">
            <v>43753</v>
          </cell>
          <cell r="O739">
            <v>43741</v>
          </cell>
          <cell r="P739" t="str">
            <v>No Dependency</v>
          </cell>
        </row>
        <row r="740">
          <cell r="C740" t="str">
            <v>ZND899</v>
          </cell>
          <cell r="D740" t="str">
            <v>Collocated Sites</v>
          </cell>
          <cell r="E740" t="str">
            <v>Q4-2019</v>
          </cell>
          <cell r="F740" t="str">
            <v>Mobile Aspiration - 5G</v>
          </cell>
          <cell r="G740" t="str">
            <v>HUA</v>
          </cell>
          <cell r="H740" t="str">
            <v>5GCOL</v>
          </cell>
          <cell r="I740" t="str">
            <v>INS</v>
          </cell>
          <cell r="L740">
            <v>43748</v>
          </cell>
          <cell r="M740">
            <v>43746</v>
          </cell>
          <cell r="N740">
            <v>43749</v>
          </cell>
          <cell r="O740">
            <v>43746</v>
          </cell>
          <cell r="P740" t="str">
            <v>No Dependency</v>
          </cell>
        </row>
        <row r="741">
          <cell r="C741" t="str">
            <v>ZND898</v>
          </cell>
          <cell r="D741" t="str">
            <v>Collocated Sites</v>
          </cell>
          <cell r="E741" t="str">
            <v>Q1-2020</v>
          </cell>
          <cell r="F741" t="str">
            <v>Mobile Aspiration - 5G</v>
          </cell>
          <cell r="G741" t="str">
            <v>HUA</v>
          </cell>
          <cell r="H741" t="str">
            <v>5GCOL</v>
          </cell>
          <cell r="I741" t="str">
            <v>INS</v>
          </cell>
          <cell r="L741">
            <v>43754</v>
          </cell>
          <cell r="M741">
            <v>43742</v>
          </cell>
          <cell r="N741">
            <v>43755</v>
          </cell>
          <cell r="O741">
            <v>43743</v>
          </cell>
          <cell r="P741" t="str">
            <v>No Dependency</v>
          </cell>
        </row>
        <row r="742">
          <cell r="C742" t="str">
            <v>ZND897</v>
          </cell>
          <cell r="D742" t="str">
            <v>Collocated Sites</v>
          </cell>
          <cell r="E742" t="str">
            <v>Q2-2019</v>
          </cell>
          <cell r="F742" t="str">
            <v>Mobile Aspiration - 5G</v>
          </cell>
          <cell r="G742" t="str">
            <v>HUA</v>
          </cell>
          <cell r="H742" t="str">
            <v>5GCOL</v>
          </cell>
          <cell r="I742" t="str">
            <v>INS</v>
          </cell>
          <cell r="L742">
            <v>43739</v>
          </cell>
          <cell r="M742">
            <v>43717</v>
          </cell>
          <cell r="N742">
            <v>43740</v>
          </cell>
          <cell r="O742">
            <v>43718</v>
          </cell>
          <cell r="P742" t="str">
            <v>No Dependency</v>
          </cell>
        </row>
        <row r="743">
          <cell r="C743" t="str">
            <v>ZND896</v>
          </cell>
          <cell r="D743" t="str">
            <v>Collocated Sites</v>
          </cell>
          <cell r="E743" t="str">
            <v>Q3-2019</v>
          </cell>
          <cell r="F743" t="str">
            <v>Mobile Aspiration - 5G</v>
          </cell>
          <cell r="G743" t="str">
            <v>HUA</v>
          </cell>
          <cell r="H743" t="str">
            <v>5GCOL</v>
          </cell>
          <cell r="I743" t="str">
            <v>INS</v>
          </cell>
          <cell r="L743">
            <v>43728</v>
          </cell>
          <cell r="M743">
            <v>43735</v>
          </cell>
          <cell r="N743">
            <v>43729</v>
          </cell>
          <cell r="O743">
            <v>43736</v>
          </cell>
          <cell r="P743" t="str">
            <v>No Dependency</v>
          </cell>
        </row>
        <row r="744">
          <cell r="C744" t="str">
            <v>ZND895</v>
          </cell>
          <cell r="D744" t="str">
            <v>Collocated Sites</v>
          </cell>
          <cell r="E744" t="str">
            <v>Q3-2019</v>
          </cell>
          <cell r="F744" t="str">
            <v>Mobile Aspiration - 5G</v>
          </cell>
          <cell r="G744" t="str">
            <v>HUA</v>
          </cell>
          <cell r="H744" t="str">
            <v>5GCOL</v>
          </cell>
          <cell r="I744" t="str">
            <v>INS</v>
          </cell>
          <cell r="L744">
            <v>43730</v>
          </cell>
          <cell r="M744">
            <v>43730</v>
          </cell>
          <cell r="N744">
            <v>43731</v>
          </cell>
          <cell r="O744">
            <v>43731</v>
          </cell>
          <cell r="P744" t="str">
            <v>No Dependency</v>
          </cell>
        </row>
        <row r="745">
          <cell r="C745" t="str">
            <v>ZND892</v>
          </cell>
          <cell r="D745" t="str">
            <v>Collocated Sites</v>
          </cell>
          <cell r="E745" t="str">
            <v>Q2-2019</v>
          </cell>
          <cell r="F745" t="str">
            <v>Mobile Aspiration - 5G</v>
          </cell>
          <cell r="G745" t="str">
            <v>HUA</v>
          </cell>
          <cell r="H745" t="str">
            <v>5GCOL</v>
          </cell>
          <cell r="I745" t="str">
            <v>INS</v>
          </cell>
          <cell r="L745">
            <v>43786</v>
          </cell>
          <cell r="M745">
            <v>43767</v>
          </cell>
          <cell r="N745">
            <v>43787</v>
          </cell>
          <cell r="O745">
            <v>43768</v>
          </cell>
          <cell r="P745" t="str">
            <v>No Dependency</v>
          </cell>
        </row>
        <row r="746">
          <cell r="C746" t="str">
            <v>ZND891</v>
          </cell>
          <cell r="D746" t="str">
            <v>Collocated Sites</v>
          </cell>
          <cell r="E746" t="str">
            <v>Q3-2019</v>
          </cell>
          <cell r="F746" t="str">
            <v>Mobile Aspiration - 5G</v>
          </cell>
          <cell r="G746" t="str">
            <v>HUA</v>
          </cell>
          <cell r="H746" t="str">
            <v>5GCOL</v>
          </cell>
          <cell r="I746" t="str">
            <v>INS</v>
          </cell>
          <cell r="L746">
            <v>43786</v>
          </cell>
          <cell r="N746">
            <v>43787</v>
          </cell>
          <cell r="P746" t="str">
            <v>Critical Tower</v>
          </cell>
        </row>
        <row r="747">
          <cell r="C747" t="str">
            <v>ZND889</v>
          </cell>
          <cell r="D747" t="str">
            <v>Collocated Sites</v>
          </cell>
          <cell r="E747" t="str">
            <v>Q2-2019</v>
          </cell>
          <cell r="F747" t="str">
            <v>Mobile Aspiration - 5G</v>
          </cell>
          <cell r="G747" t="str">
            <v>HUA</v>
          </cell>
          <cell r="H747" t="str">
            <v>5GCOL</v>
          </cell>
          <cell r="I747" t="str">
            <v>INS</v>
          </cell>
          <cell r="L747">
            <v>43668</v>
          </cell>
          <cell r="M747">
            <v>43667</v>
          </cell>
          <cell r="N747">
            <v>43669</v>
          </cell>
          <cell r="O747">
            <v>43668</v>
          </cell>
          <cell r="P747" t="str">
            <v>No Dependency</v>
          </cell>
        </row>
        <row r="748">
          <cell r="C748" t="str">
            <v>ZND888</v>
          </cell>
          <cell r="D748" t="str">
            <v>Collocated Sites</v>
          </cell>
          <cell r="E748" t="str">
            <v>Q2-2019</v>
          </cell>
          <cell r="F748" t="str">
            <v>Mobile Aspiration - 5G</v>
          </cell>
          <cell r="G748" t="str">
            <v>HUA</v>
          </cell>
          <cell r="H748" t="str">
            <v>5GCOL</v>
          </cell>
          <cell r="I748" t="str">
            <v>INS</v>
          </cell>
          <cell r="L748">
            <v>43739</v>
          </cell>
          <cell r="M748">
            <v>43734</v>
          </cell>
          <cell r="N748">
            <v>43740</v>
          </cell>
          <cell r="O748">
            <v>43735</v>
          </cell>
          <cell r="P748" t="str">
            <v>No Dependency</v>
          </cell>
        </row>
        <row r="749">
          <cell r="C749" t="str">
            <v>ZND887</v>
          </cell>
          <cell r="D749" t="str">
            <v>Collocated Sites</v>
          </cell>
          <cell r="E749" t="str">
            <v>Q3-2019</v>
          </cell>
          <cell r="F749" t="str">
            <v>Mobile Aspiration - 5G</v>
          </cell>
          <cell r="G749" t="str">
            <v>HUA</v>
          </cell>
          <cell r="H749" t="str">
            <v>5GCOL</v>
          </cell>
          <cell r="I749" t="str">
            <v>INS</v>
          </cell>
          <cell r="L749">
            <v>43656</v>
          </cell>
          <cell r="M749">
            <v>43659</v>
          </cell>
          <cell r="N749">
            <v>43657</v>
          </cell>
          <cell r="O749">
            <v>43660</v>
          </cell>
          <cell r="P749" t="str">
            <v>No Dependency</v>
          </cell>
        </row>
        <row r="750">
          <cell r="C750" t="str">
            <v>ZND885</v>
          </cell>
          <cell r="D750" t="str">
            <v>Collocated Sites</v>
          </cell>
          <cell r="E750" t="str">
            <v>Q1-2020</v>
          </cell>
          <cell r="F750" t="str">
            <v>Mobile Aspiration - 5G</v>
          </cell>
          <cell r="G750" t="str">
            <v>HUA</v>
          </cell>
          <cell r="H750" t="str">
            <v>5GCOL</v>
          </cell>
          <cell r="I750" t="str">
            <v>INS</v>
          </cell>
          <cell r="L750">
            <v>43675</v>
          </cell>
          <cell r="M750">
            <v>43667</v>
          </cell>
          <cell r="N750">
            <v>43676</v>
          </cell>
          <cell r="O750">
            <v>43668</v>
          </cell>
          <cell r="P750" t="str">
            <v>No Dependency</v>
          </cell>
        </row>
        <row r="751">
          <cell r="C751" t="str">
            <v>ZND882</v>
          </cell>
          <cell r="D751" t="str">
            <v>Collocated Sites</v>
          </cell>
          <cell r="E751" t="str">
            <v>Q3-2019</v>
          </cell>
          <cell r="F751" t="str">
            <v>Mobile Aspiration - 5G</v>
          </cell>
          <cell r="G751" t="str">
            <v>HUA</v>
          </cell>
          <cell r="H751" t="str">
            <v>5GCOL</v>
          </cell>
          <cell r="I751" t="str">
            <v>INS</v>
          </cell>
          <cell r="L751">
            <v>43449</v>
          </cell>
          <cell r="M751">
            <v>43661</v>
          </cell>
          <cell r="N751">
            <v>43450</v>
          </cell>
          <cell r="O751">
            <v>43662</v>
          </cell>
          <cell r="P751" t="str">
            <v>No Dependency</v>
          </cell>
        </row>
        <row r="752">
          <cell r="C752" t="str">
            <v>ZND880</v>
          </cell>
          <cell r="D752" t="str">
            <v>Collocated Sites</v>
          </cell>
          <cell r="E752" t="str">
            <v>Q2-2019</v>
          </cell>
          <cell r="F752" t="str">
            <v>Mobile Aspiration - 5G</v>
          </cell>
          <cell r="G752" t="str">
            <v>HUA</v>
          </cell>
          <cell r="H752" t="str">
            <v>5GCOL</v>
          </cell>
          <cell r="I752" t="str">
            <v>INS</v>
          </cell>
          <cell r="L752">
            <v>43764</v>
          </cell>
          <cell r="M752">
            <v>43735</v>
          </cell>
          <cell r="N752">
            <v>43765</v>
          </cell>
          <cell r="O752">
            <v>43736</v>
          </cell>
          <cell r="P752" t="str">
            <v>No Dependency</v>
          </cell>
        </row>
        <row r="753">
          <cell r="C753" t="str">
            <v>ZND879</v>
          </cell>
          <cell r="D753" t="str">
            <v>Collocated Sites</v>
          </cell>
          <cell r="E753" t="str">
            <v>Q3-2019</v>
          </cell>
          <cell r="F753" t="str">
            <v>Mobile Aspiration - 5G</v>
          </cell>
          <cell r="G753" t="str">
            <v>HUA</v>
          </cell>
          <cell r="H753" t="str">
            <v>5GCOL</v>
          </cell>
          <cell r="I753" t="str">
            <v>INS</v>
          </cell>
          <cell r="L753">
            <v>43706</v>
          </cell>
          <cell r="M753">
            <v>43690</v>
          </cell>
          <cell r="N753">
            <v>43707</v>
          </cell>
          <cell r="O753">
            <v>43691</v>
          </cell>
          <cell r="P753" t="str">
            <v>No Dependency</v>
          </cell>
        </row>
        <row r="754">
          <cell r="C754" t="str">
            <v>ZND878</v>
          </cell>
          <cell r="D754" t="str">
            <v>Collocated Sites</v>
          </cell>
          <cell r="E754" t="str">
            <v>Q1-2020</v>
          </cell>
          <cell r="F754" t="str">
            <v>Mobile Aspiration - 5G</v>
          </cell>
          <cell r="G754" t="str">
            <v>HUA</v>
          </cell>
          <cell r="H754" t="str">
            <v>5GCOL</v>
          </cell>
          <cell r="I754" t="str">
            <v>INS</v>
          </cell>
          <cell r="L754">
            <v>43730</v>
          </cell>
          <cell r="M754">
            <v>43735</v>
          </cell>
          <cell r="N754">
            <v>43731</v>
          </cell>
          <cell r="O754">
            <v>43736</v>
          </cell>
          <cell r="P754" t="str">
            <v>No Dependency</v>
          </cell>
        </row>
        <row r="755">
          <cell r="C755" t="str">
            <v>ZND877</v>
          </cell>
          <cell r="D755" t="str">
            <v>Collocated Sites</v>
          </cell>
          <cell r="E755" t="str">
            <v>Q4-2019</v>
          </cell>
          <cell r="F755" t="str">
            <v>Mobile Aspiration - 5G</v>
          </cell>
          <cell r="G755" t="str">
            <v>HUA</v>
          </cell>
          <cell r="H755" t="str">
            <v>5GCOL</v>
          </cell>
          <cell r="I755" t="str">
            <v>INS</v>
          </cell>
          <cell r="L755">
            <v>43747</v>
          </cell>
          <cell r="M755">
            <v>43741</v>
          </cell>
          <cell r="N755">
            <v>43747</v>
          </cell>
          <cell r="O755">
            <v>43742</v>
          </cell>
          <cell r="P755" t="str">
            <v>No Dependency</v>
          </cell>
        </row>
        <row r="756">
          <cell r="C756" t="str">
            <v>ZND869</v>
          </cell>
          <cell r="D756" t="str">
            <v>Collocated Sites</v>
          </cell>
          <cell r="E756" t="str">
            <v>Q3-2019</v>
          </cell>
          <cell r="F756" t="str">
            <v>Mobile Aspiration - 5G</v>
          </cell>
          <cell r="G756" t="str">
            <v>HUA</v>
          </cell>
          <cell r="H756" t="str">
            <v>5GCOL</v>
          </cell>
          <cell r="I756" t="str">
            <v>INS</v>
          </cell>
          <cell r="L756">
            <v>43752</v>
          </cell>
          <cell r="M756">
            <v>43735</v>
          </cell>
          <cell r="N756">
            <v>43753</v>
          </cell>
          <cell r="O756">
            <v>43736</v>
          </cell>
          <cell r="P756" t="str">
            <v>No Dependency</v>
          </cell>
        </row>
        <row r="757">
          <cell r="C757" t="str">
            <v>ZND865</v>
          </cell>
          <cell r="D757" t="str">
            <v>Collocated Sites</v>
          </cell>
          <cell r="E757" t="str">
            <v>Q4-2019</v>
          </cell>
          <cell r="F757" t="str">
            <v>Mobile Aspiration - 5G</v>
          </cell>
          <cell r="G757" t="str">
            <v>HUA</v>
          </cell>
          <cell r="H757" t="str">
            <v>5GCOL</v>
          </cell>
          <cell r="I757" t="str">
            <v>INS</v>
          </cell>
          <cell r="L757">
            <v>43765</v>
          </cell>
          <cell r="M757">
            <v>43742</v>
          </cell>
          <cell r="N757">
            <v>43766</v>
          </cell>
          <cell r="O757">
            <v>43743</v>
          </cell>
          <cell r="P757" t="str">
            <v>No Dependency</v>
          </cell>
        </row>
        <row r="758">
          <cell r="C758" t="str">
            <v>ZND863</v>
          </cell>
          <cell r="D758" t="str">
            <v>Collocated Sites</v>
          </cell>
          <cell r="E758" t="str">
            <v>Q1-2020</v>
          </cell>
          <cell r="F758" t="str">
            <v>Mobile Aspiration - 5G</v>
          </cell>
          <cell r="G758" t="str">
            <v>HUA</v>
          </cell>
          <cell r="H758" t="str">
            <v>5GCOL</v>
          </cell>
          <cell r="I758" t="str">
            <v>INS</v>
          </cell>
          <cell r="L758">
            <v>43705</v>
          </cell>
          <cell r="M758">
            <v>43690</v>
          </cell>
          <cell r="N758">
            <v>43706</v>
          </cell>
          <cell r="O758">
            <v>43691</v>
          </cell>
          <cell r="P758" t="str">
            <v>No Dependency</v>
          </cell>
        </row>
        <row r="759">
          <cell r="C759" t="str">
            <v>ZND862</v>
          </cell>
          <cell r="D759" t="str">
            <v>Collocated Sites</v>
          </cell>
          <cell r="E759" t="str">
            <v>Q1-2020</v>
          </cell>
          <cell r="F759" t="str">
            <v>Mobile Aspiration - 5G</v>
          </cell>
          <cell r="G759" t="str">
            <v>HUA</v>
          </cell>
          <cell r="H759" t="str">
            <v>5GCOL</v>
          </cell>
          <cell r="I759" t="str">
            <v>INS</v>
          </cell>
          <cell r="L759">
            <v>43747</v>
          </cell>
          <cell r="M759">
            <v>43735</v>
          </cell>
          <cell r="N759">
            <v>43747</v>
          </cell>
          <cell r="O759">
            <v>43736</v>
          </cell>
          <cell r="P759" t="str">
            <v>No Dependency</v>
          </cell>
        </row>
        <row r="760">
          <cell r="C760" t="str">
            <v>ZND860</v>
          </cell>
          <cell r="D760" t="str">
            <v>Collocated Sites</v>
          </cell>
          <cell r="E760" t="str">
            <v>Q4-2019</v>
          </cell>
          <cell r="F760" t="str">
            <v>Mobile Aspiration - 5G</v>
          </cell>
          <cell r="G760" t="str">
            <v>HUA</v>
          </cell>
          <cell r="H760" t="str">
            <v>5GCOL</v>
          </cell>
          <cell r="I760" t="str">
            <v>INS</v>
          </cell>
          <cell r="L760">
            <v>43728</v>
          </cell>
          <cell r="M760">
            <v>43725</v>
          </cell>
          <cell r="N760">
            <v>43729</v>
          </cell>
          <cell r="O760">
            <v>43726</v>
          </cell>
          <cell r="P760" t="str">
            <v>No Dependency</v>
          </cell>
        </row>
        <row r="761">
          <cell r="C761" t="str">
            <v>ZND859</v>
          </cell>
          <cell r="D761" t="str">
            <v>Collocated Sites</v>
          </cell>
          <cell r="E761" t="str">
            <v>Q3-2019</v>
          </cell>
          <cell r="F761" t="str">
            <v>Mobile Aspiration - 5G</v>
          </cell>
          <cell r="G761" t="str">
            <v>HUA</v>
          </cell>
          <cell r="H761" t="str">
            <v>5GCOL</v>
          </cell>
          <cell r="I761" t="str">
            <v>INS</v>
          </cell>
          <cell r="L761">
            <v>43788</v>
          </cell>
          <cell r="M761">
            <v>43772</v>
          </cell>
          <cell r="N761">
            <v>43789</v>
          </cell>
          <cell r="O761">
            <v>43773</v>
          </cell>
          <cell r="P761" t="str">
            <v>No Dependency</v>
          </cell>
        </row>
        <row r="762">
          <cell r="C762" t="str">
            <v>ZND858</v>
          </cell>
          <cell r="D762" t="str">
            <v>Collocated Sites</v>
          </cell>
          <cell r="E762" t="str">
            <v>Q3-2019</v>
          </cell>
          <cell r="F762" t="str">
            <v>Mobile Aspiration - 5G</v>
          </cell>
          <cell r="G762" t="str">
            <v>HUA</v>
          </cell>
          <cell r="H762" t="str">
            <v>5GCOL</v>
          </cell>
          <cell r="I762" t="str">
            <v>INS</v>
          </cell>
          <cell r="L762">
            <v>43747</v>
          </cell>
          <cell r="M762">
            <v>43742</v>
          </cell>
          <cell r="N762">
            <v>43747</v>
          </cell>
          <cell r="O762">
            <v>43743</v>
          </cell>
          <cell r="P762" t="str">
            <v>No Dependency</v>
          </cell>
        </row>
        <row r="763">
          <cell r="C763" t="str">
            <v>ZND857</v>
          </cell>
          <cell r="D763" t="str">
            <v>Collocated Sites</v>
          </cell>
          <cell r="E763" t="str">
            <v>Q3-2019</v>
          </cell>
          <cell r="F763" t="str">
            <v>Mobile Aspiration - 5G</v>
          </cell>
          <cell r="G763" t="str">
            <v>HUA</v>
          </cell>
          <cell r="H763" t="str">
            <v>5GCOL</v>
          </cell>
          <cell r="I763" t="str">
            <v>INS</v>
          </cell>
          <cell r="L763">
            <v>43754</v>
          </cell>
          <cell r="M763">
            <v>43744</v>
          </cell>
          <cell r="N763">
            <v>43755</v>
          </cell>
          <cell r="O763">
            <v>43745</v>
          </cell>
          <cell r="P763" t="str">
            <v>No Dependency</v>
          </cell>
        </row>
        <row r="764">
          <cell r="C764" t="str">
            <v>ZND856</v>
          </cell>
          <cell r="D764" t="str">
            <v>Collocated Sites</v>
          </cell>
          <cell r="E764" t="str">
            <v>Q3-2019</v>
          </cell>
          <cell r="F764" t="str">
            <v>Mobile Aspiration - 5G</v>
          </cell>
          <cell r="G764" t="str">
            <v>HUA</v>
          </cell>
          <cell r="H764" t="str">
            <v>5GCOL</v>
          </cell>
          <cell r="I764" t="str">
            <v>INS</v>
          </cell>
          <cell r="L764">
            <v>43706</v>
          </cell>
          <cell r="M764">
            <v>43689</v>
          </cell>
          <cell r="N764">
            <v>43707</v>
          </cell>
          <cell r="O764">
            <v>43691</v>
          </cell>
          <cell r="P764" t="str">
            <v>No Dependency</v>
          </cell>
        </row>
        <row r="765">
          <cell r="C765" t="str">
            <v>ZND853</v>
          </cell>
          <cell r="D765" t="str">
            <v>Collocated Sites</v>
          </cell>
          <cell r="E765" t="str">
            <v>Q3-2019</v>
          </cell>
          <cell r="F765" t="str">
            <v>Mobile Aspiration - 5G</v>
          </cell>
          <cell r="G765" t="str">
            <v>HUA</v>
          </cell>
          <cell r="H765" t="str">
            <v>5GCOL</v>
          </cell>
          <cell r="I765" t="str">
            <v>INS</v>
          </cell>
          <cell r="L765">
            <v>43703</v>
          </cell>
          <cell r="M765">
            <v>43688</v>
          </cell>
          <cell r="N765">
            <v>43704</v>
          </cell>
          <cell r="O765">
            <v>43689</v>
          </cell>
          <cell r="P765" t="str">
            <v>No Dependency</v>
          </cell>
        </row>
        <row r="766">
          <cell r="C766" t="str">
            <v>ZND852</v>
          </cell>
          <cell r="D766" t="str">
            <v>Collocated Sites</v>
          </cell>
          <cell r="E766" t="str">
            <v>Q3-2019</v>
          </cell>
          <cell r="F766" t="str">
            <v>Mobile Aspiration - 5G</v>
          </cell>
          <cell r="G766" t="str">
            <v>HUA</v>
          </cell>
          <cell r="H766" t="str">
            <v>5GCOL</v>
          </cell>
          <cell r="I766" t="str">
            <v>INS</v>
          </cell>
          <cell r="L766">
            <v>43786</v>
          </cell>
          <cell r="M766">
            <v>43767</v>
          </cell>
          <cell r="N766">
            <v>43787</v>
          </cell>
          <cell r="O766">
            <v>43768</v>
          </cell>
          <cell r="P766" t="str">
            <v>Critical Tower</v>
          </cell>
        </row>
        <row r="767">
          <cell r="C767" t="str">
            <v>ZND847</v>
          </cell>
          <cell r="D767" t="str">
            <v>Collocated Sites</v>
          </cell>
          <cell r="E767" t="str">
            <v>Q1-2020</v>
          </cell>
          <cell r="F767" t="str">
            <v>Mobile Aspiration - 5G</v>
          </cell>
          <cell r="G767" t="str">
            <v>HUA</v>
          </cell>
          <cell r="H767" t="str">
            <v>5GCOL</v>
          </cell>
          <cell r="I767" t="str">
            <v>INS</v>
          </cell>
          <cell r="L767">
            <v>43788</v>
          </cell>
          <cell r="M767">
            <v>43772</v>
          </cell>
          <cell r="N767">
            <v>43789</v>
          </cell>
          <cell r="O767">
            <v>43773</v>
          </cell>
          <cell r="P767" t="str">
            <v>No Dependency</v>
          </cell>
        </row>
        <row r="768">
          <cell r="C768" t="str">
            <v>ZND843</v>
          </cell>
          <cell r="D768" t="str">
            <v>Collocated Sites</v>
          </cell>
          <cell r="E768" t="str">
            <v>Q4-2019</v>
          </cell>
          <cell r="F768" t="str">
            <v>Mobile Aspiration - 5G</v>
          </cell>
          <cell r="G768" t="str">
            <v>HUA</v>
          </cell>
          <cell r="H768" t="str">
            <v>5GCOL</v>
          </cell>
          <cell r="I768" t="str">
            <v>INS</v>
          </cell>
          <cell r="L768">
            <v>43747</v>
          </cell>
          <cell r="M768">
            <v>43742</v>
          </cell>
          <cell r="N768">
            <v>43747</v>
          </cell>
          <cell r="O768">
            <v>43743</v>
          </cell>
          <cell r="P768" t="str">
            <v>No Dependency</v>
          </cell>
        </row>
        <row r="769">
          <cell r="C769" t="str">
            <v>ZND842</v>
          </cell>
          <cell r="D769" t="str">
            <v>Collocated Sites</v>
          </cell>
          <cell r="E769" t="str">
            <v>Q2-2019</v>
          </cell>
          <cell r="F769" t="str">
            <v>Mobile Aspiration - 5G</v>
          </cell>
          <cell r="G769" t="str">
            <v>HUA</v>
          </cell>
          <cell r="H769" t="str">
            <v>5GCOL</v>
          </cell>
          <cell r="I769" t="str">
            <v>INS</v>
          </cell>
          <cell r="L769">
            <v>43668</v>
          </cell>
          <cell r="M769">
            <v>43667</v>
          </cell>
          <cell r="N769">
            <v>43669</v>
          </cell>
          <cell r="O769">
            <v>43668</v>
          </cell>
          <cell r="P769" t="str">
            <v>No Dependency</v>
          </cell>
        </row>
        <row r="770">
          <cell r="C770" t="str">
            <v>ZND841</v>
          </cell>
          <cell r="D770" t="str">
            <v>Collocated Sites</v>
          </cell>
          <cell r="E770" t="str">
            <v>Q1-2020</v>
          </cell>
          <cell r="F770" t="str">
            <v>Mobile Aspiration - 5G</v>
          </cell>
          <cell r="G770" t="str">
            <v>HUA</v>
          </cell>
          <cell r="H770" t="str">
            <v>5GCOL</v>
          </cell>
          <cell r="I770" t="str">
            <v>INS</v>
          </cell>
          <cell r="L770">
            <v>43745</v>
          </cell>
          <cell r="M770">
            <v>43727</v>
          </cell>
          <cell r="N770">
            <v>43746</v>
          </cell>
          <cell r="O770">
            <v>43728</v>
          </cell>
          <cell r="P770" t="str">
            <v>No Dependency</v>
          </cell>
        </row>
        <row r="771">
          <cell r="C771" t="str">
            <v>ZND840</v>
          </cell>
          <cell r="D771" t="str">
            <v>Collocated Sites</v>
          </cell>
          <cell r="E771" t="str">
            <v>Q3-2019</v>
          </cell>
          <cell r="F771" t="str">
            <v>Mobile Aspiration - 5G</v>
          </cell>
          <cell r="G771" t="str">
            <v>HUA</v>
          </cell>
          <cell r="H771" t="str">
            <v>5GCOL</v>
          </cell>
          <cell r="I771" t="str">
            <v>INS</v>
          </cell>
          <cell r="L771">
            <v>43728</v>
          </cell>
          <cell r="M771">
            <v>43735</v>
          </cell>
          <cell r="N771">
            <v>43729</v>
          </cell>
          <cell r="O771">
            <v>43736</v>
          </cell>
          <cell r="P771" t="str">
            <v>No Dependency</v>
          </cell>
        </row>
        <row r="772">
          <cell r="C772" t="str">
            <v>ZND838</v>
          </cell>
          <cell r="D772" t="str">
            <v>Collocated Sites</v>
          </cell>
          <cell r="E772" t="str">
            <v>Q4-2019</v>
          </cell>
          <cell r="F772" t="str">
            <v>Mobile Aspiration - 5G</v>
          </cell>
          <cell r="G772" t="str">
            <v>HUA</v>
          </cell>
          <cell r="H772" t="str">
            <v>5GCOL</v>
          </cell>
          <cell r="I772" t="str">
            <v>INS</v>
          </cell>
          <cell r="L772">
            <v>43760</v>
          </cell>
          <cell r="M772">
            <v>43746</v>
          </cell>
          <cell r="N772">
            <v>43761</v>
          </cell>
          <cell r="O772">
            <v>43746</v>
          </cell>
          <cell r="P772" t="str">
            <v>No Dependency</v>
          </cell>
        </row>
        <row r="773">
          <cell r="C773" t="str">
            <v>ZND837</v>
          </cell>
          <cell r="D773" t="str">
            <v>Collocated Sites</v>
          </cell>
          <cell r="E773" t="str">
            <v>Q3-2019</v>
          </cell>
          <cell r="F773" t="str">
            <v>Mobile Aspiration - 5G</v>
          </cell>
          <cell r="G773" t="str">
            <v>HUA</v>
          </cell>
          <cell r="H773" t="str">
            <v>5GCOL</v>
          </cell>
          <cell r="I773" t="str">
            <v>INS</v>
          </cell>
          <cell r="L773">
            <v>43728</v>
          </cell>
          <cell r="M773">
            <v>43725</v>
          </cell>
          <cell r="N773">
            <v>43729</v>
          </cell>
          <cell r="O773">
            <v>43726</v>
          </cell>
          <cell r="P773" t="str">
            <v>No Dependency</v>
          </cell>
        </row>
        <row r="774">
          <cell r="C774" t="str">
            <v>ZND831</v>
          </cell>
          <cell r="D774" t="str">
            <v>Collocated Sites</v>
          </cell>
          <cell r="E774" t="str">
            <v>Q2-2019</v>
          </cell>
          <cell r="F774" t="str">
            <v>Mobile Aspiration - 5G</v>
          </cell>
          <cell r="G774" t="str">
            <v>HUA</v>
          </cell>
          <cell r="H774" t="str">
            <v>5GCOL</v>
          </cell>
          <cell r="I774" t="str">
            <v>INS</v>
          </cell>
          <cell r="L774">
            <v>43781</v>
          </cell>
          <cell r="M774">
            <v>43767</v>
          </cell>
          <cell r="N774">
            <v>43782</v>
          </cell>
          <cell r="O774">
            <v>43768</v>
          </cell>
          <cell r="P774" t="str">
            <v>No Dependency</v>
          </cell>
        </row>
        <row r="775">
          <cell r="C775" t="str">
            <v>ZND830</v>
          </cell>
          <cell r="D775" t="str">
            <v>Collocated Sites</v>
          </cell>
          <cell r="E775" t="str">
            <v>Q3-2019</v>
          </cell>
          <cell r="F775" t="str">
            <v>Mobile Aspiration - 5G</v>
          </cell>
          <cell r="G775" t="str">
            <v>HUA</v>
          </cell>
          <cell r="H775" t="str">
            <v>5GCOL</v>
          </cell>
          <cell r="I775" t="str">
            <v>INS</v>
          </cell>
          <cell r="L775">
            <v>43774</v>
          </cell>
          <cell r="M775">
            <v>43767</v>
          </cell>
          <cell r="N775">
            <v>43775</v>
          </cell>
          <cell r="O775">
            <v>43768</v>
          </cell>
          <cell r="P775" t="str">
            <v>No Dependency</v>
          </cell>
        </row>
        <row r="776">
          <cell r="C776" t="str">
            <v>ZND829</v>
          </cell>
          <cell r="D776" t="str">
            <v>Collocated Sites</v>
          </cell>
          <cell r="E776" t="str">
            <v>Q4-2019</v>
          </cell>
          <cell r="F776" t="str">
            <v>Mobile Aspiration - 5G</v>
          </cell>
          <cell r="G776" t="str">
            <v>HUA</v>
          </cell>
          <cell r="H776" t="str">
            <v>5GCOL</v>
          </cell>
          <cell r="I776" t="str">
            <v>INS</v>
          </cell>
          <cell r="L776">
            <v>43668</v>
          </cell>
          <cell r="M776">
            <v>43667</v>
          </cell>
          <cell r="N776">
            <v>43669</v>
          </cell>
          <cell r="O776">
            <v>43668</v>
          </cell>
          <cell r="P776" t="str">
            <v>No Dependency</v>
          </cell>
        </row>
        <row r="777">
          <cell r="C777" t="str">
            <v>ZND821</v>
          </cell>
          <cell r="D777" t="str">
            <v>Collocated Sites</v>
          </cell>
          <cell r="E777" t="str">
            <v>Q3-2019</v>
          </cell>
          <cell r="F777" t="str">
            <v>Mobile Aspiration - 5G</v>
          </cell>
          <cell r="G777" t="str">
            <v>HUA</v>
          </cell>
          <cell r="H777" t="str">
            <v>5GCOL</v>
          </cell>
          <cell r="I777" t="str">
            <v>INS</v>
          </cell>
          <cell r="L777">
            <v>43668</v>
          </cell>
          <cell r="M777">
            <v>43667</v>
          </cell>
          <cell r="N777">
            <v>43669</v>
          </cell>
          <cell r="O777">
            <v>43668</v>
          </cell>
          <cell r="P777" t="str">
            <v>No Dependency</v>
          </cell>
        </row>
        <row r="778">
          <cell r="C778" t="str">
            <v>ZND818</v>
          </cell>
          <cell r="D778" t="str">
            <v>Collocated Sites</v>
          </cell>
          <cell r="E778" t="str">
            <v>Q3-2019</v>
          </cell>
          <cell r="F778" t="str">
            <v>Mobile Aspiration - 5G</v>
          </cell>
          <cell r="G778" t="str">
            <v>HUA</v>
          </cell>
          <cell r="H778" t="str">
            <v>5GCOL</v>
          </cell>
          <cell r="I778" t="str">
            <v>INS</v>
          </cell>
          <cell r="L778">
            <v>43703</v>
          </cell>
          <cell r="M778">
            <v>43690</v>
          </cell>
          <cell r="N778">
            <v>43704</v>
          </cell>
          <cell r="O778">
            <v>43691</v>
          </cell>
          <cell r="P778" t="str">
            <v>No Dependency</v>
          </cell>
        </row>
        <row r="779">
          <cell r="C779" t="str">
            <v>ZND815</v>
          </cell>
          <cell r="D779" t="str">
            <v>Collocated Sites</v>
          </cell>
          <cell r="E779" t="str">
            <v>Q1-2020</v>
          </cell>
          <cell r="F779" t="str">
            <v>Mobile Aspiration - 5G</v>
          </cell>
          <cell r="G779" t="str">
            <v>HUA</v>
          </cell>
          <cell r="H779" t="str">
            <v>5GCOL</v>
          </cell>
          <cell r="I779" t="str">
            <v>INS</v>
          </cell>
          <cell r="L779">
            <v>43751</v>
          </cell>
          <cell r="M779">
            <v>43741</v>
          </cell>
          <cell r="N779">
            <v>43752</v>
          </cell>
          <cell r="O779">
            <v>43742</v>
          </cell>
          <cell r="P779" t="str">
            <v>No Dependency</v>
          </cell>
        </row>
        <row r="780">
          <cell r="C780" t="str">
            <v>ZND814</v>
          </cell>
          <cell r="D780" t="str">
            <v>Collocated Sites</v>
          </cell>
          <cell r="E780" t="str">
            <v>Q3-2019</v>
          </cell>
          <cell r="F780" t="str">
            <v>Mobile Aspiration - 5G</v>
          </cell>
          <cell r="G780" t="str">
            <v>HUA</v>
          </cell>
          <cell r="H780" t="str">
            <v>5GCOL</v>
          </cell>
          <cell r="I780" t="str">
            <v>INS</v>
          </cell>
          <cell r="L780">
            <v>43786</v>
          </cell>
          <cell r="N780">
            <v>43787</v>
          </cell>
          <cell r="P780" t="str">
            <v>Critical Tower</v>
          </cell>
        </row>
        <row r="781">
          <cell r="C781" t="str">
            <v>ZND813</v>
          </cell>
          <cell r="D781" t="str">
            <v>Collocated Sites</v>
          </cell>
          <cell r="E781" t="str">
            <v>Q3-2019</v>
          </cell>
          <cell r="F781" t="str">
            <v>Mobile Aspiration - 5G</v>
          </cell>
          <cell r="G781" t="str">
            <v>HUA</v>
          </cell>
          <cell r="H781" t="str">
            <v>5GCOL</v>
          </cell>
          <cell r="I781" t="str">
            <v>INS</v>
          </cell>
          <cell r="L781">
            <v>43703</v>
          </cell>
          <cell r="M781">
            <v>43688</v>
          </cell>
          <cell r="N781">
            <v>43704</v>
          </cell>
          <cell r="O781">
            <v>43689</v>
          </cell>
          <cell r="P781" t="str">
            <v>No Dependency</v>
          </cell>
        </row>
        <row r="782">
          <cell r="C782" t="str">
            <v>ZND812</v>
          </cell>
          <cell r="D782" t="str">
            <v>Collocated Sites</v>
          </cell>
          <cell r="E782" t="str">
            <v>Q4-2019</v>
          </cell>
          <cell r="F782" t="str">
            <v>Mobile Aspiration - 5G</v>
          </cell>
          <cell r="G782" t="str">
            <v>HUA</v>
          </cell>
          <cell r="H782" t="str">
            <v>5GCOL</v>
          </cell>
          <cell r="I782" t="str">
            <v>INS</v>
          </cell>
          <cell r="L782">
            <v>43754</v>
          </cell>
          <cell r="M782">
            <v>43746</v>
          </cell>
          <cell r="N782">
            <v>43755</v>
          </cell>
          <cell r="O782">
            <v>43746</v>
          </cell>
          <cell r="P782" t="str">
            <v>No Dependency</v>
          </cell>
        </row>
        <row r="783">
          <cell r="C783" t="str">
            <v>ZND810</v>
          </cell>
          <cell r="D783" t="str">
            <v>Collocated Sites</v>
          </cell>
          <cell r="E783" t="str">
            <v>Q1-2020</v>
          </cell>
          <cell r="F783" t="str">
            <v>Mobile Aspiration - 5G</v>
          </cell>
          <cell r="G783" t="str">
            <v>HUA</v>
          </cell>
          <cell r="H783" t="str">
            <v>5GCOL</v>
          </cell>
          <cell r="I783" t="str">
            <v>INS</v>
          </cell>
          <cell r="L783">
            <v>43781</v>
          </cell>
          <cell r="N783">
            <v>43782</v>
          </cell>
          <cell r="P783" t="str">
            <v>No Dependency</v>
          </cell>
        </row>
        <row r="784">
          <cell r="C784" t="str">
            <v>ZND809</v>
          </cell>
          <cell r="D784" t="str">
            <v>Collocated Sites</v>
          </cell>
          <cell r="E784" t="str">
            <v>Q1-2020</v>
          </cell>
          <cell r="F784" t="str">
            <v>Mobile Aspiration - 5G</v>
          </cell>
          <cell r="G784" t="str">
            <v>HUA</v>
          </cell>
          <cell r="H784" t="str">
            <v>5GCOL</v>
          </cell>
          <cell r="I784" t="str">
            <v>INS</v>
          </cell>
          <cell r="L784">
            <v>43747</v>
          </cell>
          <cell r="M784">
            <v>43745</v>
          </cell>
          <cell r="N784">
            <v>43747</v>
          </cell>
          <cell r="O784">
            <v>43746</v>
          </cell>
          <cell r="P784" t="str">
            <v>No Dependency</v>
          </cell>
        </row>
        <row r="785">
          <cell r="C785" t="str">
            <v>ZND808</v>
          </cell>
          <cell r="D785" t="str">
            <v>Collocated Sites</v>
          </cell>
          <cell r="E785" t="str">
            <v>Q1-2020</v>
          </cell>
          <cell r="F785" t="str">
            <v>Mobile Aspiration - 5G</v>
          </cell>
          <cell r="G785" t="str">
            <v>HUA</v>
          </cell>
          <cell r="H785" t="str">
            <v>5GCOL</v>
          </cell>
          <cell r="I785" t="str">
            <v>INS</v>
          </cell>
          <cell r="L785">
            <v>43746</v>
          </cell>
          <cell r="M785">
            <v>43744</v>
          </cell>
          <cell r="N785">
            <v>43747</v>
          </cell>
          <cell r="O785">
            <v>43745</v>
          </cell>
          <cell r="P785" t="str">
            <v>No Dependency</v>
          </cell>
        </row>
        <row r="786">
          <cell r="C786" t="str">
            <v>ZND805</v>
          </cell>
          <cell r="D786" t="str">
            <v>Collocated Sites</v>
          </cell>
          <cell r="E786" t="str">
            <v>Q4-2019</v>
          </cell>
          <cell r="F786" t="str">
            <v>Mobile Aspiration - 5G</v>
          </cell>
          <cell r="G786" t="str">
            <v>HUA</v>
          </cell>
          <cell r="H786" t="str">
            <v>5GCOL</v>
          </cell>
          <cell r="I786" t="str">
            <v>INS</v>
          </cell>
          <cell r="L786">
            <v>43706</v>
          </cell>
          <cell r="M786">
            <v>43690</v>
          </cell>
          <cell r="N786">
            <v>43707</v>
          </cell>
          <cell r="O786">
            <v>43691</v>
          </cell>
          <cell r="P786" t="str">
            <v>No Dependency</v>
          </cell>
        </row>
        <row r="787">
          <cell r="C787" t="str">
            <v>ZND804</v>
          </cell>
          <cell r="D787" t="str">
            <v>Collocated Sites</v>
          </cell>
          <cell r="E787" t="str">
            <v>Q2-2019</v>
          </cell>
          <cell r="F787" t="str">
            <v>Mobile Aspiration - 5G</v>
          </cell>
          <cell r="G787" t="str">
            <v>HUA</v>
          </cell>
          <cell r="H787" t="str">
            <v>5GCOL</v>
          </cell>
          <cell r="I787" t="str">
            <v>INS</v>
          </cell>
          <cell r="L787">
            <v>43668</v>
          </cell>
          <cell r="M787">
            <v>43667</v>
          </cell>
          <cell r="N787">
            <v>43669</v>
          </cell>
          <cell r="O787">
            <v>43668</v>
          </cell>
          <cell r="P787" t="str">
            <v>No Dependency</v>
          </cell>
        </row>
        <row r="788">
          <cell r="C788" t="str">
            <v>ZND800</v>
          </cell>
          <cell r="D788" t="str">
            <v>Collocated Sites</v>
          </cell>
          <cell r="E788" t="str">
            <v>Q4-2019</v>
          </cell>
          <cell r="F788" t="str">
            <v>Mobile Aspiration - 5G</v>
          </cell>
          <cell r="G788" t="str">
            <v>HUA</v>
          </cell>
          <cell r="H788" t="str">
            <v>5GCOL</v>
          </cell>
          <cell r="I788" t="str">
            <v>INS</v>
          </cell>
          <cell r="L788">
            <v>43747</v>
          </cell>
          <cell r="M788">
            <v>43745</v>
          </cell>
          <cell r="N788">
            <v>43748</v>
          </cell>
          <cell r="O788">
            <v>43746</v>
          </cell>
          <cell r="P788" t="str">
            <v>No Dependency</v>
          </cell>
        </row>
        <row r="789">
          <cell r="C789" t="str">
            <v>ZND797</v>
          </cell>
          <cell r="D789" t="str">
            <v>Collocated Sites</v>
          </cell>
          <cell r="E789" t="str">
            <v>Q3-2019</v>
          </cell>
          <cell r="F789" t="str">
            <v>Mobile Aspiration - 5G</v>
          </cell>
          <cell r="G789" t="str">
            <v>HUA</v>
          </cell>
          <cell r="H789" t="str">
            <v>5GCOL</v>
          </cell>
          <cell r="I789" t="str">
            <v>INS</v>
          </cell>
          <cell r="L789">
            <v>43764</v>
          </cell>
          <cell r="M789">
            <v>43734</v>
          </cell>
          <cell r="N789">
            <v>43765</v>
          </cell>
          <cell r="O789">
            <v>43735</v>
          </cell>
          <cell r="P789" t="str">
            <v>No Dependency</v>
          </cell>
        </row>
        <row r="790">
          <cell r="C790" t="str">
            <v>ZND795</v>
          </cell>
          <cell r="D790" t="str">
            <v>Collocated Sites</v>
          </cell>
          <cell r="E790" t="str">
            <v>Q2-2019</v>
          </cell>
          <cell r="F790" t="str">
            <v>Mobile Aspiration - 5G</v>
          </cell>
          <cell r="G790" t="str">
            <v>HUA</v>
          </cell>
          <cell r="H790" t="str">
            <v>5GCOL</v>
          </cell>
          <cell r="I790" t="str">
            <v>INS</v>
          </cell>
          <cell r="L790">
            <v>43767</v>
          </cell>
          <cell r="M790">
            <v>43744</v>
          </cell>
          <cell r="N790">
            <v>43768</v>
          </cell>
          <cell r="O790">
            <v>43745</v>
          </cell>
          <cell r="P790" t="str">
            <v>No Dependency</v>
          </cell>
        </row>
        <row r="791">
          <cell r="C791" t="str">
            <v>ZND792</v>
          </cell>
          <cell r="D791" t="str">
            <v>Collocated Sites</v>
          </cell>
          <cell r="E791" t="str">
            <v>Q3-2019</v>
          </cell>
          <cell r="F791" t="str">
            <v>Mobile Aspiration - 5G</v>
          </cell>
          <cell r="G791" t="str">
            <v>HUA</v>
          </cell>
          <cell r="H791" t="str">
            <v>5GCOL</v>
          </cell>
          <cell r="I791" t="str">
            <v>INS</v>
          </cell>
          <cell r="L791">
            <v>43445</v>
          </cell>
          <cell r="M791">
            <v>43658</v>
          </cell>
          <cell r="N791">
            <v>43448</v>
          </cell>
          <cell r="O791">
            <v>43659</v>
          </cell>
          <cell r="P791" t="str">
            <v>No Dependency</v>
          </cell>
        </row>
        <row r="792">
          <cell r="C792" t="str">
            <v>ZND790</v>
          </cell>
          <cell r="D792" t="str">
            <v>Collocated Sites</v>
          </cell>
          <cell r="E792" t="str">
            <v>Q3-2019</v>
          </cell>
          <cell r="F792" t="str">
            <v>Mobile Aspiration - 5G</v>
          </cell>
          <cell r="G792" t="str">
            <v>HUA</v>
          </cell>
          <cell r="H792" t="str">
            <v>5GCOL</v>
          </cell>
          <cell r="I792" t="str">
            <v>INS</v>
          </cell>
          <cell r="L792">
            <v>43797</v>
          </cell>
          <cell r="N792">
            <v>43798</v>
          </cell>
          <cell r="P792" t="str">
            <v>No Dependency</v>
          </cell>
        </row>
        <row r="793">
          <cell r="C793" t="str">
            <v>ZND788</v>
          </cell>
          <cell r="D793" t="str">
            <v>Collocated Sites</v>
          </cell>
          <cell r="E793" t="str">
            <v>Q3-2019</v>
          </cell>
          <cell r="F793" t="str">
            <v>Mobile Aspiration - 5G</v>
          </cell>
          <cell r="G793" t="str">
            <v>HUA</v>
          </cell>
          <cell r="H793" t="str">
            <v>5GCOL</v>
          </cell>
          <cell r="I793" t="str">
            <v>INS</v>
          </cell>
          <cell r="L793">
            <v>43761</v>
          </cell>
          <cell r="M793">
            <v>43735</v>
          </cell>
          <cell r="N793">
            <v>43762</v>
          </cell>
          <cell r="O793">
            <v>43736</v>
          </cell>
          <cell r="P793" t="str">
            <v>No Dependency</v>
          </cell>
        </row>
        <row r="794">
          <cell r="C794" t="str">
            <v>ZND787</v>
          </cell>
          <cell r="D794" t="str">
            <v>Collocated Sites</v>
          </cell>
          <cell r="E794" t="str">
            <v>Q3-2019</v>
          </cell>
          <cell r="F794" t="str">
            <v>Mobile Aspiration - 5G</v>
          </cell>
          <cell r="G794" t="str">
            <v>HUA</v>
          </cell>
          <cell r="H794" t="str">
            <v>5GCOL</v>
          </cell>
          <cell r="I794" t="str">
            <v>INS</v>
          </cell>
          <cell r="L794">
            <v>43774</v>
          </cell>
          <cell r="M794">
            <v>43767</v>
          </cell>
          <cell r="N794">
            <v>43775</v>
          </cell>
          <cell r="O794">
            <v>43768</v>
          </cell>
          <cell r="P794" t="str">
            <v>No Dependency</v>
          </cell>
        </row>
        <row r="795">
          <cell r="C795" t="str">
            <v>ZND784</v>
          </cell>
          <cell r="D795" t="str">
            <v>Collocated Sites</v>
          </cell>
          <cell r="E795" t="str">
            <v>Q3-2019</v>
          </cell>
          <cell r="F795" t="str">
            <v>Mobile Aspiration - 5G</v>
          </cell>
          <cell r="G795" t="str">
            <v>HUA</v>
          </cell>
          <cell r="H795" t="str">
            <v>5GCOL</v>
          </cell>
          <cell r="I795" t="str">
            <v>INS</v>
          </cell>
          <cell r="L795">
            <v>43728</v>
          </cell>
          <cell r="M795">
            <v>43729</v>
          </cell>
          <cell r="N795">
            <v>43729</v>
          </cell>
          <cell r="O795">
            <v>43730</v>
          </cell>
          <cell r="P795" t="str">
            <v>No Dependency</v>
          </cell>
        </row>
        <row r="796">
          <cell r="C796" t="str">
            <v>ZND783</v>
          </cell>
          <cell r="D796" t="str">
            <v>Collocated Sites</v>
          </cell>
          <cell r="E796" t="str">
            <v>Q3-2019</v>
          </cell>
          <cell r="F796" t="str">
            <v>Mobile Aspiration - 5G</v>
          </cell>
          <cell r="G796" t="str">
            <v>HUA</v>
          </cell>
          <cell r="H796" t="str">
            <v>5GCOL</v>
          </cell>
          <cell r="I796" t="str">
            <v>INS</v>
          </cell>
          <cell r="L796">
            <v>43796</v>
          </cell>
          <cell r="N796">
            <v>43797</v>
          </cell>
          <cell r="P796" t="str">
            <v>No Dependency</v>
          </cell>
        </row>
        <row r="797">
          <cell r="C797" t="str">
            <v>ZND781</v>
          </cell>
          <cell r="D797" t="str">
            <v>Collocated Sites</v>
          </cell>
          <cell r="E797" t="str">
            <v>Q1-2020</v>
          </cell>
          <cell r="F797" t="str">
            <v>Mobile Aspiration - 5G</v>
          </cell>
          <cell r="G797" t="str">
            <v>HUA</v>
          </cell>
          <cell r="H797" t="str">
            <v>5GCOL</v>
          </cell>
          <cell r="I797" t="str">
            <v>INS</v>
          </cell>
          <cell r="L797">
            <v>43759</v>
          </cell>
          <cell r="M797">
            <v>43744</v>
          </cell>
          <cell r="N797">
            <v>43760</v>
          </cell>
          <cell r="O797">
            <v>43745</v>
          </cell>
          <cell r="P797" t="str">
            <v>No Dependency</v>
          </cell>
        </row>
        <row r="798">
          <cell r="C798" t="str">
            <v>ZND779</v>
          </cell>
          <cell r="D798" t="str">
            <v>Collocated Sites</v>
          </cell>
          <cell r="E798" t="str">
            <v>Q3-2019</v>
          </cell>
          <cell r="F798" t="str">
            <v>Mobile Aspiration - 5G</v>
          </cell>
          <cell r="G798" t="str">
            <v>HUA</v>
          </cell>
          <cell r="H798" t="str">
            <v>5GCOL</v>
          </cell>
          <cell r="I798" t="str">
            <v>INS</v>
          </cell>
          <cell r="L798">
            <v>43774</v>
          </cell>
          <cell r="M798">
            <v>43767</v>
          </cell>
          <cell r="N798">
            <v>43775</v>
          </cell>
          <cell r="O798">
            <v>43768</v>
          </cell>
          <cell r="P798" t="str">
            <v>No Dependency</v>
          </cell>
        </row>
        <row r="799">
          <cell r="C799" t="str">
            <v>ZND778</v>
          </cell>
          <cell r="D799" t="str">
            <v>Collocated Sites</v>
          </cell>
          <cell r="E799" t="str">
            <v>Q3-2019</v>
          </cell>
          <cell r="F799" t="str">
            <v>Mobile Aspiration - 5G</v>
          </cell>
          <cell r="G799" t="str">
            <v>HUA</v>
          </cell>
          <cell r="H799" t="str">
            <v>5GCOL</v>
          </cell>
          <cell r="I799" t="str">
            <v>INS</v>
          </cell>
          <cell r="L799">
            <v>43728</v>
          </cell>
          <cell r="M799">
            <v>43735</v>
          </cell>
          <cell r="N799">
            <v>43729</v>
          </cell>
          <cell r="O799">
            <v>43736</v>
          </cell>
          <cell r="P799" t="str">
            <v>No Dependency</v>
          </cell>
        </row>
        <row r="800">
          <cell r="C800" t="str">
            <v>ZND777</v>
          </cell>
          <cell r="D800" t="str">
            <v>Collocated Sites</v>
          </cell>
          <cell r="E800" t="str">
            <v>Q1-2020</v>
          </cell>
          <cell r="F800" t="str">
            <v>Mobile Aspiration - 5G</v>
          </cell>
          <cell r="G800" t="str">
            <v>HUA</v>
          </cell>
          <cell r="H800" t="str">
            <v>5GCOL</v>
          </cell>
          <cell r="I800" t="str">
            <v>INS</v>
          </cell>
          <cell r="L800">
            <v>43774</v>
          </cell>
          <cell r="M800">
            <v>43767</v>
          </cell>
          <cell r="N800">
            <v>43775</v>
          </cell>
          <cell r="O800">
            <v>43768</v>
          </cell>
          <cell r="P800" t="str">
            <v>No Dependency</v>
          </cell>
        </row>
        <row r="801">
          <cell r="C801" t="str">
            <v>ZND775</v>
          </cell>
          <cell r="D801" t="str">
            <v>Collocated Sites</v>
          </cell>
          <cell r="E801" t="str">
            <v>Q3-2019</v>
          </cell>
          <cell r="F801" t="str">
            <v>Mobile Aspiration - 5G</v>
          </cell>
          <cell r="G801" t="str">
            <v>HUA</v>
          </cell>
          <cell r="H801" t="str">
            <v>5GCOL</v>
          </cell>
          <cell r="I801" t="str">
            <v>INS</v>
          </cell>
          <cell r="L801">
            <v>43760</v>
          </cell>
          <cell r="M801">
            <v>43735</v>
          </cell>
          <cell r="N801">
            <v>43761</v>
          </cell>
          <cell r="O801">
            <v>43736</v>
          </cell>
          <cell r="P801" t="str">
            <v>No Dependency</v>
          </cell>
        </row>
        <row r="802">
          <cell r="C802" t="str">
            <v>ZND772</v>
          </cell>
          <cell r="D802" t="str">
            <v>Collocated Sites</v>
          </cell>
          <cell r="E802" t="str">
            <v>Q3-2019</v>
          </cell>
          <cell r="F802" t="str">
            <v>Mobile Aspiration - 5G</v>
          </cell>
          <cell r="G802" t="str">
            <v>HUA</v>
          </cell>
          <cell r="H802" t="str">
            <v>5GCOL</v>
          </cell>
          <cell r="I802" t="str">
            <v>INS</v>
          </cell>
          <cell r="L802">
            <v>43752</v>
          </cell>
          <cell r="M802">
            <v>43745</v>
          </cell>
          <cell r="N802">
            <v>43753</v>
          </cell>
          <cell r="O802">
            <v>43746</v>
          </cell>
          <cell r="P802" t="str">
            <v>No Dependency</v>
          </cell>
        </row>
        <row r="803">
          <cell r="C803" t="str">
            <v>ZND770</v>
          </cell>
          <cell r="D803" t="str">
            <v>Collocated Sites</v>
          </cell>
          <cell r="E803" t="str">
            <v>Q4-2019</v>
          </cell>
          <cell r="F803" t="str">
            <v>Mobile Aspiration - 5G</v>
          </cell>
          <cell r="G803" t="str">
            <v>HUA</v>
          </cell>
          <cell r="H803" t="str">
            <v>5GCOL</v>
          </cell>
          <cell r="I803" t="str">
            <v>INS</v>
          </cell>
          <cell r="L803">
            <v>43748</v>
          </cell>
          <cell r="M803">
            <v>43744</v>
          </cell>
          <cell r="N803">
            <v>43749</v>
          </cell>
          <cell r="O803">
            <v>43745</v>
          </cell>
          <cell r="P803" t="str">
            <v>No Dependency</v>
          </cell>
        </row>
        <row r="804">
          <cell r="C804" t="str">
            <v>ZND768</v>
          </cell>
          <cell r="D804" t="str">
            <v>Collocated Sites</v>
          </cell>
          <cell r="E804" t="str">
            <v>Q3-2019</v>
          </cell>
          <cell r="F804" t="str">
            <v>Mobile Aspiration - 5G</v>
          </cell>
          <cell r="G804" t="str">
            <v>HUA</v>
          </cell>
          <cell r="H804" t="str">
            <v>5GCOL</v>
          </cell>
          <cell r="I804" t="str">
            <v>INS</v>
          </cell>
          <cell r="L804">
            <v>43453</v>
          </cell>
          <cell r="M804">
            <v>43661</v>
          </cell>
          <cell r="N804">
            <v>43454</v>
          </cell>
          <cell r="O804">
            <v>43662</v>
          </cell>
          <cell r="P804" t="str">
            <v>No Dependency</v>
          </cell>
        </row>
        <row r="805">
          <cell r="C805" t="str">
            <v>ZND767</v>
          </cell>
          <cell r="D805" t="str">
            <v>Collocated Sites</v>
          </cell>
          <cell r="E805" t="str">
            <v>Q3-2019</v>
          </cell>
          <cell r="F805" t="str">
            <v>Mobile Aspiration - 5G</v>
          </cell>
          <cell r="G805" t="str">
            <v>HUA</v>
          </cell>
          <cell r="H805" t="str">
            <v>5GCOL</v>
          </cell>
          <cell r="I805" t="str">
            <v>INS</v>
          </cell>
          <cell r="L805">
            <v>43703</v>
          </cell>
          <cell r="M805">
            <v>43690</v>
          </cell>
          <cell r="N805">
            <v>43704</v>
          </cell>
          <cell r="O805">
            <v>43691</v>
          </cell>
          <cell r="P805" t="str">
            <v>No Dependency</v>
          </cell>
        </row>
        <row r="806">
          <cell r="C806" t="str">
            <v>ZND765</v>
          </cell>
          <cell r="D806" t="str">
            <v>Collocated Sites</v>
          </cell>
          <cell r="E806" t="str">
            <v>Q4-2019</v>
          </cell>
          <cell r="F806" t="str">
            <v>Mobile Aspiration - 5G</v>
          </cell>
          <cell r="G806" t="str">
            <v>HUA</v>
          </cell>
          <cell r="H806" t="str">
            <v>5GCOL</v>
          </cell>
          <cell r="I806" t="str">
            <v>INS</v>
          </cell>
          <cell r="L806">
            <v>43797</v>
          </cell>
          <cell r="N806">
            <v>43798</v>
          </cell>
          <cell r="P806" t="str">
            <v>No Dependency</v>
          </cell>
        </row>
        <row r="807">
          <cell r="C807" t="str">
            <v>ZND764</v>
          </cell>
          <cell r="D807" t="str">
            <v>Collocated Sites</v>
          </cell>
          <cell r="E807" t="str">
            <v>Q3-2019</v>
          </cell>
          <cell r="F807" t="str">
            <v>Mobile Aspiration - 5G</v>
          </cell>
          <cell r="G807" t="str">
            <v>HUA</v>
          </cell>
          <cell r="H807" t="str">
            <v>5GCOL</v>
          </cell>
          <cell r="I807" t="str">
            <v>INS</v>
          </cell>
          <cell r="L807">
            <v>43797</v>
          </cell>
          <cell r="N807">
            <v>43798</v>
          </cell>
          <cell r="P807" t="str">
            <v>No Dependency</v>
          </cell>
        </row>
        <row r="808">
          <cell r="C808" t="str">
            <v>ZND762</v>
          </cell>
          <cell r="D808" t="str">
            <v>Collocated Sites</v>
          </cell>
          <cell r="E808" t="str">
            <v>Q3-2019</v>
          </cell>
          <cell r="F808" t="str">
            <v>Mobile Aspiration - 5G</v>
          </cell>
          <cell r="G808" t="str">
            <v>HUA</v>
          </cell>
          <cell r="H808" t="str">
            <v>5GCOL</v>
          </cell>
          <cell r="I808" t="str">
            <v>INS</v>
          </cell>
          <cell r="L808">
            <v>43692</v>
          </cell>
          <cell r="M808">
            <v>43690</v>
          </cell>
          <cell r="N808">
            <v>43697</v>
          </cell>
          <cell r="O808">
            <v>43691</v>
          </cell>
          <cell r="P808" t="str">
            <v>No Dependency</v>
          </cell>
        </row>
        <row r="809">
          <cell r="C809" t="str">
            <v>ZND761</v>
          </cell>
          <cell r="D809" t="str">
            <v>Collocated Sites</v>
          </cell>
          <cell r="E809" t="str">
            <v>Q1-2020</v>
          </cell>
          <cell r="F809" t="str">
            <v>Mobile Aspiration - 5G</v>
          </cell>
          <cell r="G809" t="str">
            <v>HUA</v>
          </cell>
          <cell r="H809" t="str">
            <v>5GCOL</v>
          </cell>
          <cell r="I809" t="str">
            <v>INS</v>
          </cell>
          <cell r="L809">
            <v>43450</v>
          </cell>
          <cell r="M809">
            <v>43661</v>
          </cell>
          <cell r="N809">
            <v>43452</v>
          </cell>
          <cell r="O809">
            <v>43662</v>
          </cell>
          <cell r="P809" t="str">
            <v>No Dependency</v>
          </cell>
        </row>
        <row r="810">
          <cell r="C810" t="str">
            <v>ZND749</v>
          </cell>
          <cell r="D810" t="str">
            <v>Collocated Sites</v>
          </cell>
          <cell r="E810" t="str">
            <v>Q3-2019</v>
          </cell>
          <cell r="F810" t="str">
            <v>Mobile Aspiration - 5G</v>
          </cell>
          <cell r="G810" t="str">
            <v>HUA</v>
          </cell>
          <cell r="H810" t="str">
            <v>5GCOL</v>
          </cell>
          <cell r="I810" t="str">
            <v>INS</v>
          </cell>
          <cell r="L810">
            <v>43786</v>
          </cell>
          <cell r="M810">
            <v>43767</v>
          </cell>
          <cell r="N810">
            <v>43787</v>
          </cell>
          <cell r="O810">
            <v>43768</v>
          </cell>
          <cell r="P810" t="str">
            <v>No Dependency</v>
          </cell>
        </row>
        <row r="811">
          <cell r="C811" t="str">
            <v>ZND746</v>
          </cell>
          <cell r="D811" t="str">
            <v>Collocated Sites</v>
          </cell>
          <cell r="E811" t="str">
            <v>Q1-2020</v>
          </cell>
          <cell r="F811" t="str">
            <v>Mobile Aspiration - 5G</v>
          </cell>
          <cell r="G811" t="str">
            <v>HUA</v>
          </cell>
          <cell r="H811" t="str">
            <v>5GCOL</v>
          </cell>
          <cell r="I811" t="str">
            <v>INS</v>
          </cell>
          <cell r="L811">
            <v>43730</v>
          </cell>
          <cell r="M811">
            <v>43729</v>
          </cell>
          <cell r="N811">
            <v>43731</v>
          </cell>
          <cell r="O811">
            <v>43730</v>
          </cell>
          <cell r="P811" t="str">
            <v>No Dependency</v>
          </cell>
        </row>
        <row r="812">
          <cell r="C812" t="str">
            <v>ZND745</v>
          </cell>
          <cell r="D812" t="str">
            <v>Collocated Sites</v>
          </cell>
          <cell r="E812" t="str">
            <v>Q3-2019</v>
          </cell>
          <cell r="F812" t="str">
            <v>Mobile Aspiration - 5G</v>
          </cell>
          <cell r="G812" t="str">
            <v>HUA</v>
          </cell>
          <cell r="H812" t="str">
            <v>5GCOL</v>
          </cell>
          <cell r="I812" t="str">
            <v>INS</v>
          </cell>
          <cell r="L812">
            <v>43797</v>
          </cell>
          <cell r="N812">
            <v>43798</v>
          </cell>
          <cell r="P812" t="str">
            <v>No Dependency</v>
          </cell>
        </row>
        <row r="813">
          <cell r="C813" t="str">
            <v>ZND744</v>
          </cell>
          <cell r="D813" t="str">
            <v>Collocated Sites</v>
          </cell>
          <cell r="E813" t="str">
            <v>Q3-2019</v>
          </cell>
          <cell r="F813" t="str">
            <v>Mobile Aspiration - 5G</v>
          </cell>
          <cell r="G813" t="str">
            <v>HUA</v>
          </cell>
          <cell r="H813" t="str">
            <v>5GCOL</v>
          </cell>
          <cell r="I813" t="str">
            <v>INS</v>
          </cell>
          <cell r="L813">
            <v>43656</v>
          </cell>
          <cell r="M813">
            <v>43657</v>
          </cell>
          <cell r="N813">
            <v>43657</v>
          </cell>
          <cell r="O813">
            <v>43658</v>
          </cell>
          <cell r="P813" t="str">
            <v>No Dependency</v>
          </cell>
        </row>
        <row r="814">
          <cell r="C814" t="str">
            <v>ZND742</v>
          </cell>
          <cell r="D814" t="str">
            <v>Collocated Sites</v>
          </cell>
          <cell r="E814" t="str">
            <v>Q3-2019</v>
          </cell>
          <cell r="F814" t="str">
            <v>Mobile Aspiration - 5G</v>
          </cell>
          <cell r="G814" t="str">
            <v>HUA</v>
          </cell>
          <cell r="H814" t="str">
            <v>5GCOL</v>
          </cell>
          <cell r="I814" t="str">
            <v>INS</v>
          </cell>
          <cell r="L814">
            <v>43668</v>
          </cell>
          <cell r="M814">
            <v>43667</v>
          </cell>
          <cell r="N814">
            <v>43669</v>
          </cell>
          <cell r="O814">
            <v>43668</v>
          </cell>
          <cell r="P814" t="str">
            <v>No Dependency</v>
          </cell>
        </row>
        <row r="815">
          <cell r="C815" t="str">
            <v>ZND724</v>
          </cell>
          <cell r="D815" t="str">
            <v>Collocated Sites</v>
          </cell>
          <cell r="E815" t="str">
            <v>Q3-2019</v>
          </cell>
          <cell r="F815" t="str">
            <v>Mobile Aspiration - 5G</v>
          </cell>
          <cell r="G815" t="str">
            <v>HUA</v>
          </cell>
          <cell r="H815" t="str">
            <v>5GCOL</v>
          </cell>
          <cell r="I815" t="str">
            <v>INS</v>
          </cell>
          <cell r="L815">
            <v>43747</v>
          </cell>
          <cell r="M815">
            <v>43746</v>
          </cell>
          <cell r="N815">
            <v>43747</v>
          </cell>
          <cell r="O815">
            <v>43746</v>
          </cell>
          <cell r="P815" t="str">
            <v>No Dependency</v>
          </cell>
        </row>
        <row r="816">
          <cell r="C816" t="str">
            <v>ZND723</v>
          </cell>
          <cell r="D816" t="str">
            <v>Collocated Sites</v>
          </cell>
          <cell r="E816" t="str">
            <v>Q3-2019</v>
          </cell>
          <cell r="F816" t="str">
            <v>Mobile Aspiration - 5G</v>
          </cell>
          <cell r="G816" t="str">
            <v>HUA</v>
          </cell>
          <cell r="H816" t="str">
            <v>5GCOL</v>
          </cell>
          <cell r="I816" t="str">
            <v>INS</v>
          </cell>
          <cell r="L816">
            <v>43452</v>
          </cell>
          <cell r="M816">
            <v>43658</v>
          </cell>
          <cell r="N816">
            <v>43454</v>
          </cell>
          <cell r="O816">
            <v>43659</v>
          </cell>
          <cell r="P816" t="str">
            <v>No Dependency</v>
          </cell>
        </row>
        <row r="817">
          <cell r="C817" t="str">
            <v>ZND722</v>
          </cell>
          <cell r="D817" t="str">
            <v>Collocated Sites</v>
          </cell>
          <cell r="E817" t="str">
            <v>Q3-2019</v>
          </cell>
          <cell r="F817" t="str">
            <v>Mobile Aspiration - 5G</v>
          </cell>
          <cell r="G817" t="str">
            <v>HUA</v>
          </cell>
          <cell r="H817" t="str">
            <v>5GCOL</v>
          </cell>
          <cell r="I817" t="str">
            <v>INS</v>
          </cell>
          <cell r="L817">
            <v>43703</v>
          </cell>
          <cell r="M817">
            <v>43688</v>
          </cell>
          <cell r="N817">
            <v>43704</v>
          </cell>
          <cell r="O817">
            <v>43689</v>
          </cell>
          <cell r="P817" t="str">
            <v>No Dependency</v>
          </cell>
        </row>
        <row r="818">
          <cell r="C818" t="str">
            <v>ZND719</v>
          </cell>
          <cell r="D818" t="str">
            <v>Collocated Sites</v>
          </cell>
          <cell r="E818" t="str">
            <v>Q3-2019</v>
          </cell>
          <cell r="F818" t="str">
            <v>Mobile Aspiration - 5G</v>
          </cell>
          <cell r="G818" t="str">
            <v>HUA</v>
          </cell>
          <cell r="H818" t="str">
            <v>5GCOL</v>
          </cell>
          <cell r="I818" t="str">
            <v>INS</v>
          </cell>
          <cell r="L818">
            <v>43785</v>
          </cell>
          <cell r="M818">
            <v>43725</v>
          </cell>
          <cell r="N818">
            <v>43786</v>
          </cell>
          <cell r="O818">
            <v>43726</v>
          </cell>
          <cell r="P818" t="str">
            <v>No Dependency</v>
          </cell>
        </row>
        <row r="819">
          <cell r="C819" t="str">
            <v>ZND717</v>
          </cell>
          <cell r="D819" t="str">
            <v>Collocated Sites</v>
          </cell>
          <cell r="E819" t="str">
            <v>Q4-2019</v>
          </cell>
          <cell r="F819" t="str">
            <v>Mobile Aspiration - 5G</v>
          </cell>
          <cell r="G819" t="str">
            <v>HUA</v>
          </cell>
          <cell r="H819" t="str">
            <v>5GCOL</v>
          </cell>
          <cell r="I819" t="str">
            <v>INS</v>
          </cell>
          <cell r="L819">
            <v>43786</v>
          </cell>
          <cell r="M819">
            <v>43746</v>
          </cell>
          <cell r="N819">
            <v>43787</v>
          </cell>
          <cell r="O819">
            <v>43746</v>
          </cell>
          <cell r="P819" t="str">
            <v>No Dependency</v>
          </cell>
        </row>
        <row r="820">
          <cell r="C820" t="str">
            <v>ZND716</v>
          </cell>
          <cell r="D820" t="str">
            <v>Collocated Sites</v>
          </cell>
          <cell r="E820" t="str">
            <v>Q3-2019</v>
          </cell>
          <cell r="F820" t="str">
            <v>Mobile Aspiration - 5G</v>
          </cell>
          <cell r="G820" t="str">
            <v>HUA</v>
          </cell>
          <cell r="H820" t="str">
            <v>5GCOL</v>
          </cell>
          <cell r="I820" t="str">
            <v>INS</v>
          </cell>
          <cell r="L820">
            <v>43730</v>
          </cell>
          <cell r="M820">
            <v>43729</v>
          </cell>
          <cell r="N820">
            <v>43731</v>
          </cell>
          <cell r="O820">
            <v>43730</v>
          </cell>
          <cell r="P820" t="str">
            <v>No Dependency</v>
          </cell>
        </row>
        <row r="821">
          <cell r="C821" t="str">
            <v>ZND715</v>
          </cell>
          <cell r="D821" t="str">
            <v>Collocated Sites</v>
          </cell>
          <cell r="E821" t="str">
            <v>Q1-2020</v>
          </cell>
          <cell r="F821" t="str">
            <v>Mobile Aspiration - 5G</v>
          </cell>
          <cell r="G821" t="str">
            <v>HUA</v>
          </cell>
          <cell r="H821" t="str">
            <v>5GCOL</v>
          </cell>
          <cell r="I821" t="str">
            <v>INS</v>
          </cell>
          <cell r="L821">
            <v>43746</v>
          </cell>
          <cell r="M821">
            <v>43744</v>
          </cell>
          <cell r="N821">
            <v>43746</v>
          </cell>
          <cell r="O821">
            <v>43745</v>
          </cell>
          <cell r="P821" t="str">
            <v>No Dependency</v>
          </cell>
        </row>
        <row r="822">
          <cell r="C822" t="str">
            <v>ZND714</v>
          </cell>
          <cell r="D822" t="str">
            <v>Collocated Sites</v>
          </cell>
          <cell r="E822" t="str">
            <v>Q2-2019</v>
          </cell>
          <cell r="F822" t="str">
            <v>Mobile Aspiration - 5G</v>
          </cell>
          <cell r="G822" t="str">
            <v>HUA</v>
          </cell>
          <cell r="H822" t="str">
            <v>5GCOL</v>
          </cell>
          <cell r="I822" t="str">
            <v>INS</v>
          </cell>
          <cell r="L822">
            <v>43796</v>
          </cell>
          <cell r="N822">
            <v>43797</v>
          </cell>
          <cell r="P822" t="str">
            <v>No Dependency</v>
          </cell>
        </row>
        <row r="823">
          <cell r="C823" t="str">
            <v>ZND713</v>
          </cell>
          <cell r="D823" t="str">
            <v>Collocated Sites</v>
          </cell>
          <cell r="E823" t="str">
            <v>Q1-2020</v>
          </cell>
          <cell r="F823" t="str">
            <v>Mobile Aspiration - 5G</v>
          </cell>
          <cell r="G823" t="str">
            <v>HUA</v>
          </cell>
          <cell r="H823" t="str">
            <v>5GCOL</v>
          </cell>
          <cell r="I823" t="str">
            <v>INS</v>
          </cell>
          <cell r="L823">
            <v>43745</v>
          </cell>
          <cell r="M823">
            <v>43731</v>
          </cell>
          <cell r="N823">
            <v>43746</v>
          </cell>
          <cell r="O823">
            <v>43732</v>
          </cell>
          <cell r="P823" t="str">
            <v>No Dependency</v>
          </cell>
        </row>
        <row r="824">
          <cell r="C824" t="str">
            <v>ZND712</v>
          </cell>
          <cell r="D824" t="str">
            <v>Collocated Sites</v>
          </cell>
          <cell r="E824" t="str">
            <v>Q3-2019</v>
          </cell>
          <cell r="F824" t="str">
            <v>Mobile Aspiration - 5G</v>
          </cell>
          <cell r="G824" t="str">
            <v>HUA</v>
          </cell>
          <cell r="H824" t="str">
            <v>5GCOL</v>
          </cell>
          <cell r="I824" t="str">
            <v>INS</v>
          </cell>
          <cell r="L824">
            <v>43748</v>
          </cell>
          <cell r="M824">
            <v>43744</v>
          </cell>
          <cell r="N824">
            <v>43749</v>
          </cell>
          <cell r="O824">
            <v>43745</v>
          </cell>
          <cell r="P824" t="str">
            <v>No Dependency</v>
          </cell>
        </row>
        <row r="825">
          <cell r="C825" t="str">
            <v>ZND710</v>
          </cell>
          <cell r="D825" t="str">
            <v>Collocated Sites</v>
          </cell>
          <cell r="E825" t="str">
            <v>Q4-2019</v>
          </cell>
          <cell r="F825" t="str">
            <v>Mobile Aspiration - 5G</v>
          </cell>
          <cell r="G825" t="str">
            <v>HUA</v>
          </cell>
          <cell r="H825" t="str">
            <v>5GCOL</v>
          </cell>
          <cell r="I825" t="str">
            <v>INS</v>
          </cell>
          <cell r="L825">
            <v>43656</v>
          </cell>
          <cell r="M825">
            <v>43657</v>
          </cell>
          <cell r="N825">
            <v>43657</v>
          </cell>
          <cell r="O825">
            <v>43658</v>
          </cell>
          <cell r="P825" t="str">
            <v>No Dependency</v>
          </cell>
        </row>
        <row r="826">
          <cell r="C826" t="str">
            <v>ZND709</v>
          </cell>
          <cell r="D826" t="str">
            <v>Collocated Sites</v>
          </cell>
          <cell r="E826" t="str">
            <v>Q3-2019</v>
          </cell>
          <cell r="F826" t="str">
            <v>Mobile Aspiration - 5G</v>
          </cell>
          <cell r="G826" t="str">
            <v>HUA</v>
          </cell>
          <cell r="H826" t="str">
            <v>5GCOL</v>
          </cell>
          <cell r="I826" t="str">
            <v>INS</v>
          </cell>
          <cell r="L826">
            <v>43752</v>
          </cell>
          <cell r="M826">
            <v>43745</v>
          </cell>
          <cell r="N826">
            <v>43753</v>
          </cell>
          <cell r="O826">
            <v>43746</v>
          </cell>
          <cell r="P826" t="str">
            <v>No Dependency</v>
          </cell>
        </row>
        <row r="827">
          <cell r="C827" t="str">
            <v>ZND704</v>
          </cell>
          <cell r="D827" t="str">
            <v>Collocated Sites</v>
          </cell>
          <cell r="E827" t="str">
            <v>Q3-2019</v>
          </cell>
          <cell r="F827" t="str">
            <v>Mobile Aspiration - 5G</v>
          </cell>
          <cell r="G827" t="str">
            <v>HUA</v>
          </cell>
          <cell r="H827" t="str">
            <v>5GCOL</v>
          </cell>
          <cell r="I827" t="str">
            <v>INS</v>
          </cell>
          <cell r="L827">
            <v>43765</v>
          </cell>
          <cell r="M827">
            <v>43744</v>
          </cell>
          <cell r="N827">
            <v>43766</v>
          </cell>
          <cell r="O827">
            <v>43745</v>
          </cell>
          <cell r="P827" t="str">
            <v>No Dependency</v>
          </cell>
        </row>
        <row r="828">
          <cell r="C828" t="str">
            <v>ZND703</v>
          </cell>
          <cell r="D828" t="str">
            <v>Collocated Sites</v>
          </cell>
          <cell r="E828" t="str">
            <v>Q3-2019</v>
          </cell>
          <cell r="F828" t="str">
            <v>Mobile Aspiration - 5G</v>
          </cell>
          <cell r="G828" t="str">
            <v>HUA</v>
          </cell>
          <cell r="H828" t="str">
            <v>5GCOL</v>
          </cell>
          <cell r="I828" t="str">
            <v>INS</v>
          </cell>
          <cell r="L828">
            <v>43751</v>
          </cell>
          <cell r="M828">
            <v>43745</v>
          </cell>
          <cell r="N828">
            <v>43752</v>
          </cell>
          <cell r="O828">
            <v>43746</v>
          </cell>
          <cell r="P828" t="str">
            <v>No Dependency</v>
          </cell>
        </row>
        <row r="829">
          <cell r="C829" t="str">
            <v>ZND702</v>
          </cell>
          <cell r="D829" t="str">
            <v>Collocated Sites</v>
          </cell>
          <cell r="E829" t="str">
            <v>Q3-2019</v>
          </cell>
          <cell r="F829" t="str">
            <v>Mobile Aspiration - 5G</v>
          </cell>
          <cell r="G829" t="str">
            <v>HUA</v>
          </cell>
          <cell r="H829" t="str">
            <v>5GCOL</v>
          </cell>
          <cell r="I829" t="str">
            <v>INS</v>
          </cell>
          <cell r="L829">
            <v>43762</v>
          </cell>
          <cell r="M829">
            <v>43742</v>
          </cell>
          <cell r="N829">
            <v>43763</v>
          </cell>
          <cell r="O829">
            <v>43743</v>
          </cell>
          <cell r="P829" t="str">
            <v>No Dependency</v>
          </cell>
        </row>
        <row r="830">
          <cell r="C830" t="str">
            <v>ZND699</v>
          </cell>
          <cell r="D830" t="str">
            <v>Collocated Sites</v>
          </cell>
          <cell r="E830" t="str">
            <v>Q4-2019</v>
          </cell>
          <cell r="F830" t="str">
            <v>Mobile Aspiration - 5G</v>
          </cell>
          <cell r="G830" t="str">
            <v>HUA</v>
          </cell>
          <cell r="H830" t="str">
            <v>5GCOL</v>
          </cell>
          <cell r="I830" t="str">
            <v>INS</v>
          </cell>
          <cell r="L830">
            <v>43730</v>
          </cell>
          <cell r="M830">
            <v>43729</v>
          </cell>
          <cell r="N830">
            <v>43731</v>
          </cell>
          <cell r="O830">
            <v>43730</v>
          </cell>
          <cell r="P830" t="str">
            <v>No Dependency</v>
          </cell>
        </row>
        <row r="831">
          <cell r="C831" t="str">
            <v>ZND668</v>
          </cell>
          <cell r="D831" t="str">
            <v>Collocated Sites</v>
          </cell>
          <cell r="E831" t="str">
            <v>Q3-2019</v>
          </cell>
          <cell r="F831" t="str">
            <v>Mobile Aspiration - 5G</v>
          </cell>
          <cell r="G831" t="str">
            <v>HUA</v>
          </cell>
          <cell r="H831" t="str">
            <v>5GCOL</v>
          </cell>
          <cell r="I831" t="str">
            <v>INS</v>
          </cell>
          <cell r="L831">
            <v>43752</v>
          </cell>
          <cell r="M831">
            <v>43744</v>
          </cell>
          <cell r="N831">
            <v>43753</v>
          </cell>
          <cell r="O831">
            <v>43745</v>
          </cell>
          <cell r="P831" t="str">
            <v>No Dependency</v>
          </cell>
        </row>
        <row r="832">
          <cell r="C832" t="str">
            <v>ZND656</v>
          </cell>
          <cell r="D832" t="str">
            <v>Collocated Sites</v>
          </cell>
          <cell r="E832" t="str">
            <v>Q3-2019</v>
          </cell>
          <cell r="F832" t="str">
            <v>Mobile Aspiration - 5G</v>
          </cell>
          <cell r="G832" t="str">
            <v>HUA</v>
          </cell>
          <cell r="H832" t="str">
            <v>5GCOL</v>
          </cell>
          <cell r="I832" t="str">
            <v>INS</v>
          </cell>
          <cell r="L832">
            <v>43746</v>
          </cell>
          <cell r="M832">
            <v>43744</v>
          </cell>
          <cell r="N832">
            <v>43746</v>
          </cell>
          <cell r="O832">
            <v>43745</v>
          </cell>
          <cell r="P832" t="str">
            <v>No Dependency</v>
          </cell>
        </row>
        <row r="833">
          <cell r="C833" t="str">
            <v>ZND655</v>
          </cell>
          <cell r="D833" t="str">
            <v>Collocated Sites</v>
          </cell>
          <cell r="E833" t="str">
            <v>Q3-2019</v>
          </cell>
          <cell r="F833" t="str">
            <v>Mobile Aspiration - 5G</v>
          </cell>
          <cell r="G833" t="str">
            <v>HUA</v>
          </cell>
          <cell r="H833" t="str">
            <v>5GCOL</v>
          </cell>
          <cell r="I833" t="str">
            <v>INS</v>
          </cell>
          <cell r="L833">
            <v>43656</v>
          </cell>
          <cell r="M833">
            <v>43657</v>
          </cell>
          <cell r="N833">
            <v>43657</v>
          </cell>
          <cell r="O833">
            <v>43658</v>
          </cell>
          <cell r="P833" t="str">
            <v>No Dependency</v>
          </cell>
        </row>
        <row r="834">
          <cell r="C834" t="str">
            <v>ZND645</v>
          </cell>
          <cell r="D834" t="str">
            <v>Collocated Sites</v>
          </cell>
          <cell r="E834" t="str">
            <v>Q4-2019</v>
          </cell>
          <cell r="F834" t="str">
            <v>Mobile Aspiration - 5G</v>
          </cell>
          <cell r="G834" t="str">
            <v>HUA</v>
          </cell>
          <cell r="H834" t="str">
            <v>5GCOL</v>
          </cell>
          <cell r="I834" t="str">
            <v>INS</v>
          </cell>
          <cell r="L834">
            <v>43774</v>
          </cell>
          <cell r="M834">
            <v>43767</v>
          </cell>
          <cell r="N834">
            <v>43775</v>
          </cell>
          <cell r="O834">
            <v>43768</v>
          </cell>
          <cell r="P834" t="str">
            <v>No Dependency</v>
          </cell>
        </row>
        <row r="835">
          <cell r="C835" t="str">
            <v>ZND643</v>
          </cell>
          <cell r="D835" t="str">
            <v>Collocated Sites</v>
          </cell>
          <cell r="E835" t="str">
            <v>Q3-2019</v>
          </cell>
          <cell r="F835" t="str">
            <v>Mobile Aspiration - 5G</v>
          </cell>
          <cell r="G835" t="str">
            <v>HUA</v>
          </cell>
          <cell r="H835" t="str">
            <v>5GCOL</v>
          </cell>
          <cell r="I835" t="str">
            <v>INS</v>
          </cell>
          <cell r="L835">
            <v>43786</v>
          </cell>
          <cell r="N835">
            <v>43787</v>
          </cell>
          <cell r="P835" t="str">
            <v>Critical Tower</v>
          </cell>
        </row>
        <row r="836">
          <cell r="C836" t="str">
            <v>ZND642</v>
          </cell>
          <cell r="D836" t="str">
            <v>Collocated Sites</v>
          </cell>
          <cell r="E836" t="str">
            <v>Q3-2019</v>
          </cell>
          <cell r="F836" t="str">
            <v>Mobile Aspiration - 5G</v>
          </cell>
          <cell r="G836" t="str">
            <v>HUA</v>
          </cell>
          <cell r="H836" t="str">
            <v>5GCOL</v>
          </cell>
          <cell r="I836" t="str">
            <v>INS</v>
          </cell>
          <cell r="L836">
            <v>43656</v>
          </cell>
          <cell r="M836">
            <v>43657</v>
          </cell>
          <cell r="N836">
            <v>43657</v>
          </cell>
          <cell r="O836">
            <v>43658</v>
          </cell>
          <cell r="P836" t="str">
            <v>No Dependency</v>
          </cell>
        </row>
        <row r="837">
          <cell r="C837" t="str">
            <v>ZND639</v>
          </cell>
          <cell r="D837" t="str">
            <v>Collocated Sites</v>
          </cell>
          <cell r="E837" t="str">
            <v>Q3-2019</v>
          </cell>
          <cell r="F837" t="str">
            <v>Mobile Aspiration - 5G</v>
          </cell>
          <cell r="G837" t="str">
            <v>HUA</v>
          </cell>
          <cell r="H837" t="str">
            <v>5GCOL</v>
          </cell>
          <cell r="I837" t="str">
            <v>INS</v>
          </cell>
          <cell r="L837">
            <v>43706</v>
          </cell>
          <cell r="M837">
            <v>43688</v>
          </cell>
          <cell r="N837">
            <v>43707</v>
          </cell>
          <cell r="O837">
            <v>43689</v>
          </cell>
          <cell r="P837" t="str">
            <v>No Dependency</v>
          </cell>
        </row>
        <row r="838">
          <cell r="C838" t="str">
            <v>ZND634</v>
          </cell>
          <cell r="D838" t="str">
            <v>Collocated Sites</v>
          </cell>
          <cell r="E838" t="str">
            <v>Q3-2019</v>
          </cell>
          <cell r="F838" t="str">
            <v>Mobile Aspiration - 5G</v>
          </cell>
          <cell r="G838" t="str">
            <v>HUA</v>
          </cell>
          <cell r="H838" t="str">
            <v>5GCOL</v>
          </cell>
          <cell r="I838" t="str">
            <v>INS</v>
          </cell>
          <cell r="L838">
            <v>43786</v>
          </cell>
          <cell r="M838">
            <v>43740</v>
          </cell>
          <cell r="N838">
            <v>43787</v>
          </cell>
          <cell r="O838">
            <v>43741</v>
          </cell>
          <cell r="P838" t="str">
            <v>No Dependency</v>
          </cell>
        </row>
        <row r="839">
          <cell r="C839" t="str">
            <v>ZND629</v>
          </cell>
          <cell r="D839" t="str">
            <v>Collocated Sites</v>
          </cell>
          <cell r="E839" t="str">
            <v>Q3-2019</v>
          </cell>
          <cell r="F839" t="str">
            <v>Mobile Aspiration - 5G</v>
          </cell>
          <cell r="G839" t="str">
            <v>HUA</v>
          </cell>
          <cell r="H839" t="str">
            <v>5GCOL</v>
          </cell>
          <cell r="I839" t="str">
            <v>INS</v>
          </cell>
          <cell r="L839">
            <v>43754</v>
          </cell>
          <cell r="M839">
            <v>43744</v>
          </cell>
          <cell r="N839">
            <v>43755</v>
          </cell>
          <cell r="O839">
            <v>43745</v>
          </cell>
          <cell r="P839" t="str">
            <v>No Dependency</v>
          </cell>
        </row>
        <row r="840">
          <cell r="C840" t="str">
            <v>ZND627</v>
          </cell>
          <cell r="D840" t="str">
            <v>Collocated Sites</v>
          </cell>
          <cell r="E840" t="str">
            <v>Q3-2019</v>
          </cell>
          <cell r="F840" t="str">
            <v>Mobile Aspiration - 5G</v>
          </cell>
          <cell r="G840" t="str">
            <v>HUA</v>
          </cell>
          <cell r="H840" t="str">
            <v>5GCOL</v>
          </cell>
          <cell r="I840" t="str">
            <v>INS</v>
          </cell>
          <cell r="L840">
            <v>43764</v>
          </cell>
          <cell r="M840">
            <v>43744</v>
          </cell>
          <cell r="N840">
            <v>43765</v>
          </cell>
          <cell r="O840">
            <v>43745</v>
          </cell>
          <cell r="P840" t="str">
            <v>No Dependency</v>
          </cell>
        </row>
        <row r="841">
          <cell r="C841" t="str">
            <v>ZND621</v>
          </cell>
          <cell r="D841" t="str">
            <v>Collocated Sites</v>
          </cell>
          <cell r="E841" t="str">
            <v>Q3-2019</v>
          </cell>
          <cell r="F841" t="str">
            <v>Mobile Aspiration - 5G</v>
          </cell>
          <cell r="G841" t="str">
            <v>HUA</v>
          </cell>
          <cell r="H841" t="str">
            <v>5GCOL</v>
          </cell>
          <cell r="I841" t="str">
            <v>INS</v>
          </cell>
          <cell r="L841">
            <v>43656</v>
          </cell>
          <cell r="M841">
            <v>43657</v>
          </cell>
          <cell r="N841">
            <v>43657</v>
          </cell>
          <cell r="O841">
            <v>43658</v>
          </cell>
          <cell r="P841" t="str">
            <v>No Dependency</v>
          </cell>
        </row>
        <row r="842">
          <cell r="C842" t="str">
            <v>ZND619</v>
          </cell>
          <cell r="D842" t="str">
            <v>Collocated Sites</v>
          </cell>
          <cell r="E842" t="str">
            <v>Q1-2020</v>
          </cell>
          <cell r="F842" t="str">
            <v>Mobile Aspiration - 5G</v>
          </cell>
          <cell r="G842" t="str">
            <v>HUA</v>
          </cell>
          <cell r="H842" t="str">
            <v>5GCOL</v>
          </cell>
          <cell r="I842" t="str">
            <v>INS</v>
          </cell>
          <cell r="L842">
            <v>43751</v>
          </cell>
          <cell r="M842">
            <v>43738</v>
          </cell>
          <cell r="N842">
            <v>43752</v>
          </cell>
          <cell r="O842">
            <v>43739</v>
          </cell>
          <cell r="P842" t="str">
            <v>No Dependency</v>
          </cell>
        </row>
        <row r="843">
          <cell r="C843" t="str">
            <v>ZND614</v>
          </cell>
          <cell r="D843" t="str">
            <v>Collocated Sites</v>
          </cell>
          <cell r="E843" t="str">
            <v>Q3-2019</v>
          </cell>
          <cell r="F843" t="str">
            <v>Mobile Aspiration - 5G</v>
          </cell>
          <cell r="G843" t="str">
            <v>HUA</v>
          </cell>
          <cell r="H843" t="str">
            <v>5GCOL</v>
          </cell>
          <cell r="I843" t="str">
            <v>INS</v>
          </cell>
          <cell r="L843">
            <v>43656</v>
          </cell>
          <cell r="M843">
            <v>43657</v>
          </cell>
          <cell r="N843">
            <v>43657</v>
          </cell>
          <cell r="O843">
            <v>43658</v>
          </cell>
          <cell r="P843" t="str">
            <v>No Dependency</v>
          </cell>
        </row>
        <row r="844">
          <cell r="C844" t="str">
            <v>ZND602</v>
          </cell>
          <cell r="D844" t="str">
            <v>Collocated Sites</v>
          </cell>
          <cell r="E844" t="str">
            <v>Q1-2020</v>
          </cell>
          <cell r="F844" t="str">
            <v>Mobile Aspiration - 5G</v>
          </cell>
          <cell r="G844" t="str">
            <v>HUA</v>
          </cell>
          <cell r="H844" t="str">
            <v>5GCOL</v>
          </cell>
          <cell r="I844" t="str">
            <v>INS</v>
          </cell>
          <cell r="L844">
            <v>43433</v>
          </cell>
          <cell r="M844">
            <v>43661</v>
          </cell>
          <cell r="N844">
            <v>43438</v>
          </cell>
          <cell r="O844">
            <v>43662</v>
          </cell>
          <cell r="P844" t="str">
            <v>No Dependency</v>
          </cell>
        </row>
        <row r="845">
          <cell r="C845" t="str">
            <v>ZND596</v>
          </cell>
          <cell r="D845" t="str">
            <v>Collocated Sites</v>
          </cell>
          <cell r="E845" t="str">
            <v>Q3-2019</v>
          </cell>
          <cell r="F845" t="str">
            <v>Mobile Aspiration - 5G</v>
          </cell>
          <cell r="G845" t="str">
            <v>HUA</v>
          </cell>
          <cell r="H845" t="str">
            <v>5GCOL</v>
          </cell>
          <cell r="I845" t="str">
            <v>INS</v>
          </cell>
          <cell r="L845">
            <v>43788</v>
          </cell>
          <cell r="N845">
            <v>43789</v>
          </cell>
          <cell r="P845" t="str">
            <v>No Dependency</v>
          </cell>
        </row>
        <row r="846">
          <cell r="C846" t="str">
            <v>ZND595</v>
          </cell>
          <cell r="D846" t="str">
            <v>Collocated Sites</v>
          </cell>
          <cell r="E846" t="str">
            <v>Q3-2019</v>
          </cell>
          <cell r="F846" t="str">
            <v>Mobile Aspiration - 5G</v>
          </cell>
          <cell r="G846" t="str">
            <v>HUA</v>
          </cell>
          <cell r="H846" t="str">
            <v>5GCOL</v>
          </cell>
          <cell r="I846" t="str">
            <v>INS</v>
          </cell>
          <cell r="L846">
            <v>43764</v>
          </cell>
          <cell r="M846">
            <v>43733</v>
          </cell>
          <cell r="N846">
            <v>43765</v>
          </cell>
          <cell r="O846">
            <v>43734</v>
          </cell>
          <cell r="P846" t="str">
            <v>No Dependency</v>
          </cell>
        </row>
        <row r="847">
          <cell r="C847" t="str">
            <v>ZND594</v>
          </cell>
          <cell r="D847" t="str">
            <v>Collocated Sites</v>
          </cell>
          <cell r="E847" t="str">
            <v>Q3-2019</v>
          </cell>
          <cell r="F847" t="str">
            <v>Mobile Aspiration - 5G</v>
          </cell>
          <cell r="G847" t="str">
            <v>HUA</v>
          </cell>
          <cell r="H847" t="str">
            <v>5GCOL</v>
          </cell>
          <cell r="I847" t="str">
            <v>INS</v>
          </cell>
          <cell r="L847">
            <v>43753</v>
          </cell>
          <cell r="M847">
            <v>43745</v>
          </cell>
          <cell r="N847">
            <v>43754</v>
          </cell>
          <cell r="O847">
            <v>43746</v>
          </cell>
          <cell r="P847" t="str">
            <v>No Dependency</v>
          </cell>
        </row>
        <row r="848">
          <cell r="C848" t="str">
            <v>ZND593</v>
          </cell>
          <cell r="D848" t="str">
            <v>Collocated Sites</v>
          </cell>
          <cell r="E848" t="str">
            <v>Q2-2019</v>
          </cell>
          <cell r="F848" t="str">
            <v>Mobile Aspiration - 5G</v>
          </cell>
          <cell r="G848" t="str">
            <v>HUA</v>
          </cell>
          <cell r="H848" t="str">
            <v>5GCOL</v>
          </cell>
          <cell r="I848" t="str">
            <v>INS</v>
          </cell>
          <cell r="L848">
            <v>43703</v>
          </cell>
          <cell r="M848">
            <v>43688</v>
          </cell>
          <cell r="N848">
            <v>43704</v>
          </cell>
          <cell r="O848">
            <v>43689</v>
          </cell>
          <cell r="P848" t="str">
            <v>No Dependency</v>
          </cell>
        </row>
        <row r="849">
          <cell r="C849" t="str">
            <v>ZND592</v>
          </cell>
          <cell r="D849" t="str">
            <v>Collocated Sites</v>
          </cell>
          <cell r="E849" t="str">
            <v>Q2-2019</v>
          </cell>
          <cell r="F849" t="str">
            <v>Mobile Aspiration - 5G</v>
          </cell>
          <cell r="G849" t="str">
            <v>HUA</v>
          </cell>
          <cell r="H849" t="str">
            <v>5GCOL</v>
          </cell>
          <cell r="I849" t="str">
            <v>INS</v>
          </cell>
          <cell r="L849">
            <v>43656</v>
          </cell>
          <cell r="M849">
            <v>43657</v>
          </cell>
          <cell r="N849">
            <v>43657</v>
          </cell>
          <cell r="O849">
            <v>43658</v>
          </cell>
          <cell r="P849" t="str">
            <v>No Dependency</v>
          </cell>
        </row>
        <row r="850">
          <cell r="C850" t="str">
            <v>ZND591</v>
          </cell>
          <cell r="D850" t="str">
            <v>Collocated Sites</v>
          </cell>
          <cell r="E850" t="str">
            <v>Q2-2019</v>
          </cell>
          <cell r="F850" t="str">
            <v>Mobile Aspiration - 5G</v>
          </cell>
          <cell r="G850" t="str">
            <v>HUA</v>
          </cell>
          <cell r="H850" t="str">
            <v>5GCOL</v>
          </cell>
          <cell r="I850" t="str">
            <v>INS</v>
          </cell>
          <cell r="L850">
            <v>43656</v>
          </cell>
          <cell r="M850">
            <v>43657</v>
          </cell>
          <cell r="N850">
            <v>43657</v>
          </cell>
          <cell r="O850">
            <v>43658</v>
          </cell>
          <cell r="P850" t="str">
            <v>No Dependency</v>
          </cell>
        </row>
        <row r="851">
          <cell r="C851" t="str">
            <v>ZND590</v>
          </cell>
          <cell r="D851" t="str">
            <v>Collocated Sites</v>
          </cell>
          <cell r="E851" t="str">
            <v>Q3-2019</v>
          </cell>
          <cell r="F851" t="str">
            <v>Mobile Aspiration - 5G</v>
          </cell>
          <cell r="G851" t="str">
            <v>HUA</v>
          </cell>
          <cell r="H851" t="str">
            <v>5GCOL</v>
          </cell>
          <cell r="I851" t="str">
            <v>INS</v>
          </cell>
          <cell r="L851">
            <v>43656</v>
          </cell>
          <cell r="M851">
            <v>43657</v>
          </cell>
          <cell r="N851">
            <v>43657</v>
          </cell>
          <cell r="O851">
            <v>43659</v>
          </cell>
          <cell r="P851" t="str">
            <v>No Dependency</v>
          </cell>
        </row>
        <row r="852">
          <cell r="C852" t="str">
            <v>ZND589</v>
          </cell>
          <cell r="D852" t="str">
            <v>Collocated Sites</v>
          </cell>
          <cell r="E852" t="str">
            <v>Q3-2019</v>
          </cell>
          <cell r="F852" t="str">
            <v>Mobile Aspiration - 5G</v>
          </cell>
          <cell r="G852" t="str">
            <v>HUA</v>
          </cell>
          <cell r="H852" t="str">
            <v>5GCOL</v>
          </cell>
          <cell r="I852" t="str">
            <v>INS</v>
          </cell>
          <cell r="L852">
            <v>43656</v>
          </cell>
          <cell r="M852">
            <v>43657</v>
          </cell>
          <cell r="N852">
            <v>43657</v>
          </cell>
          <cell r="O852">
            <v>43658</v>
          </cell>
          <cell r="P852" t="str">
            <v>No Dependency</v>
          </cell>
        </row>
        <row r="853">
          <cell r="C853" t="str">
            <v>ZND584</v>
          </cell>
          <cell r="D853" t="str">
            <v>Collocated Sites</v>
          </cell>
          <cell r="E853" t="str">
            <v>Q3-2019</v>
          </cell>
          <cell r="F853" t="str">
            <v>Mobile Aspiration - 5G</v>
          </cell>
          <cell r="G853" t="str">
            <v>HUA</v>
          </cell>
          <cell r="H853" t="str">
            <v>5GCOL</v>
          </cell>
          <cell r="I853" t="str">
            <v>INS</v>
          </cell>
          <cell r="L853">
            <v>43747</v>
          </cell>
          <cell r="M853">
            <v>43746</v>
          </cell>
          <cell r="N853">
            <v>43747</v>
          </cell>
          <cell r="O853">
            <v>43746</v>
          </cell>
          <cell r="P853" t="str">
            <v>No Dependency</v>
          </cell>
        </row>
        <row r="854">
          <cell r="C854" t="str">
            <v>ZND583</v>
          </cell>
          <cell r="D854" t="str">
            <v>Collocated Sites</v>
          </cell>
          <cell r="E854" t="str">
            <v>Q3-2019</v>
          </cell>
          <cell r="F854" t="str">
            <v>Mobile Aspiration - 5G</v>
          </cell>
          <cell r="G854" t="str">
            <v>HUA</v>
          </cell>
          <cell r="H854" t="str">
            <v>5GCOL</v>
          </cell>
          <cell r="I854" t="str">
            <v>INS</v>
          </cell>
          <cell r="L854">
            <v>43436</v>
          </cell>
          <cell r="M854">
            <v>43658</v>
          </cell>
          <cell r="N854">
            <v>43437</v>
          </cell>
          <cell r="O854">
            <v>43659</v>
          </cell>
          <cell r="P854" t="str">
            <v>No Dependency</v>
          </cell>
        </row>
        <row r="855">
          <cell r="C855" t="str">
            <v>ZND580</v>
          </cell>
          <cell r="D855" t="str">
            <v>Collocated Sites</v>
          </cell>
          <cell r="E855" t="str">
            <v>Q3-2019</v>
          </cell>
          <cell r="F855" t="str">
            <v>Mobile Aspiration - 5G</v>
          </cell>
          <cell r="G855" t="str">
            <v>HUA</v>
          </cell>
          <cell r="H855" t="str">
            <v>5GCOL</v>
          </cell>
          <cell r="I855" t="str">
            <v>INS</v>
          </cell>
          <cell r="L855">
            <v>43752</v>
          </cell>
          <cell r="M855">
            <v>43745</v>
          </cell>
          <cell r="N855">
            <v>43753</v>
          </cell>
          <cell r="O855">
            <v>43746</v>
          </cell>
          <cell r="P855" t="str">
            <v>No Dependency</v>
          </cell>
        </row>
        <row r="856">
          <cell r="C856" t="str">
            <v>ZND577</v>
          </cell>
          <cell r="D856" t="str">
            <v>Collocated Sites</v>
          </cell>
          <cell r="E856" t="str">
            <v>Q3-2019</v>
          </cell>
          <cell r="F856" t="str">
            <v>Mobile Aspiration - 5G</v>
          </cell>
          <cell r="G856" t="str">
            <v>HUA</v>
          </cell>
          <cell r="H856" t="str">
            <v>5GCOL</v>
          </cell>
          <cell r="I856" t="str">
            <v>INS</v>
          </cell>
          <cell r="L856">
            <v>43745</v>
          </cell>
          <cell r="M856">
            <v>43735</v>
          </cell>
          <cell r="N856">
            <v>43746</v>
          </cell>
          <cell r="O856">
            <v>43736</v>
          </cell>
          <cell r="P856" t="str">
            <v>No Dependency</v>
          </cell>
        </row>
        <row r="857">
          <cell r="C857" t="str">
            <v>ZND576</v>
          </cell>
          <cell r="D857" t="str">
            <v>Collocated Sites</v>
          </cell>
          <cell r="E857" t="str">
            <v>Q2-2019</v>
          </cell>
          <cell r="F857" t="str">
            <v>Mobile Aspiration - 5G</v>
          </cell>
          <cell r="G857" t="str">
            <v>HUA</v>
          </cell>
          <cell r="H857" t="str">
            <v>5GCOL</v>
          </cell>
          <cell r="I857" t="str">
            <v>INS</v>
          </cell>
          <cell r="L857">
            <v>43803</v>
          </cell>
          <cell r="N857">
            <v>43804</v>
          </cell>
          <cell r="P857" t="str">
            <v>No Dependency</v>
          </cell>
        </row>
        <row r="858">
          <cell r="C858" t="str">
            <v>ZND575</v>
          </cell>
          <cell r="D858" t="str">
            <v>Collocated Sites</v>
          </cell>
          <cell r="E858" t="str">
            <v>Q2-2019</v>
          </cell>
          <cell r="F858" t="str">
            <v>Mobile Aspiration - 5G</v>
          </cell>
          <cell r="G858" t="str">
            <v>HUA</v>
          </cell>
          <cell r="H858" t="str">
            <v>5GCOL</v>
          </cell>
          <cell r="I858" t="str">
            <v>INS</v>
          </cell>
          <cell r="L858">
            <v>43683</v>
          </cell>
          <cell r="M858">
            <v>43688</v>
          </cell>
          <cell r="N858">
            <v>43684</v>
          </cell>
          <cell r="O858">
            <v>43689</v>
          </cell>
          <cell r="P858" t="str">
            <v>No Dependency</v>
          </cell>
        </row>
        <row r="859">
          <cell r="C859" t="str">
            <v>ZND574</v>
          </cell>
          <cell r="D859" t="str">
            <v>Collocated Sites</v>
          </cell>
          <cell r="E859" t="str">
            <v>Q3-2019</v>
          </cell>
          <cell r="F859" t="str">
            <v>Mobile Aspiration - 5G</v>
          </cell>
          <cell r="G859" t="str">
            <v>HUA</v>
          </cell>
          <cell r="H859" t="str">
            <v>5GCOL</v>
          </cell>
          <cell r="I859" t="str">
            <v>INS</v>
          </cell>
          <cell r="L859">
            <v>43757</v>
          </cell>
          <cell r="M859">
            <v>43733</v>
          </cell>
          <cell r="N859">
            <v>43758</v>
          </cell>
          <cell r="O859">
            <v>43734</v>
          </cell>
          <cell r="P859" t="str">
            <v>No Dependency</v>
          </cell>
        </row>
        <row r="860">
          <cell r="C860" t="str">
            <v>ZND573</v>
          </cell>
          <cell r="D860" t="str">
            <v>Collocated Sites</v>
          </cell>
          <cell r="E860" t="str">
            <v>Q2-2019</v>
          </cell>
          <cell r="F860" t="str">
            <v>Mobile Aspiration - 5G</v>
          </cell>
          <cell r="G860" t="str">
            <v>HUA</v>
          </cell>
          <cell r="H860" t="str">
            <v>5GCOL</v>
          </cell>
          <cell r="I860" t="str">
            <v>INS</v>
          </cell>
          <cell r="L860">
            <v>43765</v>
          </cell>
          <cell r="M860">
            <v>43744</v>
          </cell>
          <cell r="N860">
            <v>43766</v>
          </cell>
          <cell r="O860">
            <v>43745</v>
          </cell>
          <cell r="P860" t="str">
            <v>No Dependency</v>
          </cell>
        </row>
        <row r="861">
          <cell r="C861" t="str">
            <v>ZND571</v>
          </cell>
          <cell r="D861" t="str">
            <v>Collocated Sites</v>
          </cell>
          <cell r="E861" t="str">
            <v>Q3-2019</v>
          </cell>
          <cell r="F861" t="str">
            <v>Mobile Aspiration - 5G</v>
          </cell>
          <cell r="G861" t="str">
            <v>HUA</v>
          </cell>
          <cell r="H861" t="str">
            <v>5GCOL</v>
          </cell>
          <cell r="I861" t="str">
            <v>INS</v>
          </cell>
          <cell r="L861">
            <v>43786</v>
          </cell>
          <cell r="M861">
            <v>43745</v>
          </cell>
          <cell r="N861">
            <v>43787</v>
          </cell>
          <cell r="O861">
            <v>43746</v>
          </cell>
          <cell r="P861" t="str">
            <v>No Dependency</v>
          </cell>
        </row>
        <row r="862">
          <cell r="C862" t="str">
            <v>ZND570</v>
          </cell>
          <cell r="D862" t="str">
            <v>Collocated Sites</v>
          </cell>
          <cell r="E862" t="str">
            <v>Q2-2019</v>
          </cell>
          <cell r="F862" t="str">
            <v>Mobile Aspiration - 5G</v>
          </cell>
          <cell r="G862" t="str">
            <v>HUA</v>
          </cell>
          <cell r="H862" t="str">
            <v>5GCOL</v>
          </cell>
          <cell r="I862" t="str">
            <v>INS</v>
          </cell>
          <cell r="L862">
            <v>43797</v>
          </cell>
          <cell r="N862">
            <v>43798</v>
          </cell>
          <cell r="P862" t="str">
            <v>No Dependency</v>
          </cell>
        </row>
        <row r="863">
          <cell r="C863" t="str">
            <v>ZND569</v>
          </cell>
          <cell r="D863" t="str">
            <v>Collocated Sites</v>
          </cell>
          <cell r="E863" t="str">
            <v>Q4-2019</v>
          </cell>
          <cell r="F863" t="str">
            <v>Mobile Aspiration - 5G</v>
          </cell>
          <cell r="G863" t="str">
            <v>HUA</v>
          </cell>
          <cell r="H863" t="str">
            <v>5GCOL</v>
          </cell>
          <cell r="I863" t="str">
            <v>INS</v>
          </cell>
          <cell r="L863">
            <v>43786</v>
          </cell>
          <cell r="N863">
            <v>43787</v>
          </cell>
          <cell r="P863" t="str">
            <v>Critical Tower</v>
          </cell>
        </row>
        <row r="864">
          <cell r="C864" t="str">
            <v>ZND568</v>
          </cell>
          <cell r="D864" t="str">
            <v>Collocated Sites</v>
          </cell>
          <cell r="E864" t="str">
            <v>Q1-2020</v>
          </cell>
          <cell r="F864" t="str">
            <v>Mobile Aspiration - 5G</v>
          </cell>
          <cell r="G864" t="str">
            <v>HUA</v>
          </cell>
          <cell r="H864" t="str">
            <v>5GCOL</v>
          </cell>
          <cell r="I864" t="str">
            <v>INS</v>
          </cell>
          <cell r="L864">
            <v>43758</v>
          </cell>
          <cell r="M864">
            <v>43744</v>
          </cell>
          <cell r="N864">
            <v>43759</v>
          </cell>
          <cell r="O864">
            <v>43745</v>
          </cell>
          <cell r="P864" t="str">
            <v>No Dependency</v>
          </cell>
        </row>
        <row r="865">
          <cell r="C865" t="str">
            <v>ZND565</v>
          </cell>
          <cell r="D865" t="str">
            <v>Collocated Sites</v>
          </cell>
          <cell r="E865" t="str">
            <v>Q3-2019</v>
          </cell>
          <cell r="F865" t="str">
            <v>Mobile Aspiration - 5G</v>
          </cell>
          <cell r="G865" t="str">
            <v>HUA</v>
          </cell>
          <cell r="H865" t="str">
            <v>5GCOL</v>
          </cell>
          <cell r="I865" t="str">
            <v>INS</v>
          </cell>
          <cell r="L865">
            <v>43755</v>
          </cell>
          <cell r="M865">
            <v>43744</v>
          </cell>
          <cell r="N865">
            <v>43756</v>
          </cell>
          <cell r="O865">
            <v>43745</v>
          </cell>
          <cell r="P865" t="str">
            <v>No Dependency</v>
          </cell>
        </row>
        <row r="866">
          <cell r="C866" t="str">
            <v>ZND564</v>
          </cell>
          <cell r="D866" t="str">
            <v>Collocated Sites</v>
          </cell>
          <cell r="E866" t="str">
            <v>Q1-2020</v>
          </cell>
          <cell r="F866" t="str">
            <v>Mobile Aspiration - 5G</v>
          </cell>
          <cell r="G866" t="str">
            <v>HUA</v>
          </cell>
          <cell r="H866" t="str">
            <v>5GCOL</v>
          </cell>
          <cell r="I866" t="str">
            <v>INS</v>
          </cell>
          <cell r="L866">
            <v>43753</v>
          </cell>
          <cell r="M866">
            <v>43742</v>
          </cell>
          <cell r="N866">
            <v>43754</v>
          </cell>
          <cell r="O866">
            <v>43743</v>
          </cell>
          <cell r="P866" t="str">
            <v>No Dependency</v>
          </cell>
        </row>
        <row r="867">
          <cell r="C867" t="str">
            <v>ZND563</v>
          </cell>
          <cell r="D867" t="str">
            <v>Collocated Sites</v>
          </cell>
          <cell r="E867" t="str">
            <v>Q3-2019</v>
          </cell>
          <cell r="F867" t="str">
            <v>Mobile Aspiration - 5G</v>
          </cell>
          <cell r="G867" t="str">
            <v>HUA</v>
          </cell>
          <cell r="H867" t="str">
            <v>5GCOL</v>
          </cell>
          <cell r="I867" t="str">
            <v>INS</v>
          </cell>
          <cell r="L867">
            <v>43656</v>
          </cell>
          <cell r="M867">
            <v>43657</v>
          </cell>
          <cell r="N867">
            <v>43657</v>
          </cell>
          <cell r="O867">
            <v>43659</v>
          </cell>
          <cell r="P867" t="str">
            <v>No Dependency</v>
          </cell>
        </row>
        <row r="868">
          <cell r="C868" t="str">
            <v>ZND561</v>
          </cell>
          <cell r="D868" t="str">
            <v>Collocated Sites</v>
          </cell>
          <cell r="E868" t="str">
            <v>Q1-2020</v>
          </cell>
          <cell r="F868" t="str">
            <v>Mobile Aspiration - 5G</v>
          </cell>
          <cell r="G868" t="str">
            <v>HUA</v>
          </cell>
          <cell r="H868" t="str">
            <v>5GCOL</v>
          </cell>
          <cell r="I868" t="str">
            <v>INS</v>
          </cell>
          <cell r="L868">
            <v>43656</v>
          </cell>
          <cell r="M868">
            <v>43657</v>
          </cell>
          <cell r="N868">
            <v>43657</v>
          </cell>
          <cell r="O868">
            <v>43658</v>
          </cell>
          <cell r="P868" t="str">
            <v>No Dependency</v>
          </cell>
        </row>
        <row r="869">
          <cell r="C869" t="str">
            <v>ZND560</v>
          </cell>
          <cell r="D869" t="str">
            <v>Collocated Sites</v>
          </cell>
          <cell r="E869" t="str">
            <v>Q3-2019</v>
          </cell>
          <cell r="F869" t="str">
            <v>Mobile Aspiration - 5G</v>
          </cell>
          <cell r="G869" t="str">
            <v>HUA</v>
          </cell>
          <cell r="H869" t="str">
            <v>5GCOL</v>
          </cell>
          <cell r="I869" t="str">
            <v>INS</v>
          </cell>
          <cell r="L869">
            <v>43786</v>
          </cell>
          <cell r="N869">
            <v>43787</v>
          </cell>
          <cell r="P869" t="str">
            <v>No Dependency</v>
          </cell>
        </row>
        <row r="870">
          <cell r="C870" t="str">
            <v>ZND559</v>
          </cell>
          <cell r="D870" t="str">
            <v>Collocated Sites</v>
          </cell>
          <cell r="E870" t="str">
            <v>Q3-2019</v>
          </cell>
          <cell r="F870" t="str">
            <v>Mobile Aspiration - 5G</v>
          </cell>
          <cell r="G870" t="str">
            <v>HUA</v>
          </cell>
          <cell r="H870" t="str">
            <v>5GCOL</v>
          </cell>
          <cell r="I870" t="str">
            <v>INS</v>
          </cell>
          <cell r="L870">
            <v>43786</v>
          </cell>
          <cell r="M870">
            <v>43740</v>
          </cell>
          <cell r="N870">
            <v>43787</v>
          </cell>
          <cell r="O870">
            <v>43741</v>
          </cell>
          <cell r="P870" t="str">
            <v>No Dependency</v>
          </cell>
        </row>
        <row r="871">
          <cell r="C871" t="str">
            <v>ZND554</v>
          </cell>
          <cell r="D871" t="str">
            <v>Collocated Sites</v>
          </cell>
          <cell r="E871" t="str">
            <v>Q2-2019</v>
          </cell>
          <cell r="F871" t="str">
            <v>Mobile Aspiration - 5G</v>
          </cell>
          <cell r="G871" t="str">
            <v>HUA</v>
          </cell>
          <cell r="H871" t="str">
            <v>5GCOL</v>
          </cell>
          <cell r="I871" t="str">
            <v>INS</v>
          </cell>
          <cell r="L871">
            <v>43668</v>
          </cell>
          <cell r="M871">
            <v>43667</v>
          </cell>
          <cell r="N871">
            <v>43669</v>
          </cell>
          <cell r="O871">
            <v>43668</v>
          </cell>
          <cell r="P871" t="str">
            <v>No Dependency</v>
          </cell>
        </row>
        <row r="872">
          <cell r="C872" t="str">
            <v>ZND553</v>
          </cell>
          <cell r="D872" t="str">
            <v>Collocated Sites</v>
          </cell>
          <cell r="E872" t="str">
            <v>Q4-2019</v>
          </cell>
          <cell r="F872" t="str">
            <v>Mobile Aspiration - 5G</v>
          </cell>
          <cell r="G872" t="str">
            <v>HUA</v>
          </cell>
          <cell r="H872" t="str">
            <v>5GCOL</v>
          </cell>
          <cell r="I872" t="str">
            <v>INS</v>
          </cell>
          <cell r="L872">
            <v>43797</v>
          </cell>
          <cell r="N872">
            <v>43798</v>
          </cell>
          <cell r="P872" t="str">
            <v>No Dependency</v>
          </cell>
        </row>
        <row r="873">
          <cell r="C873" t="str">
            <v>ZND552</v>
          </cell>
          <cell r="D873" t="str">
            <v>Collocated Sites</v>
          </cell>
          <cell r="E873" t="str">
            <v>Q2-2019</v>
          </cell>
          <cell r="F873" t="str">
            <v>Mobile Aspiration - 5G</v>
          </cell>
          <cell r="G873" t="str">
            <v>HUA</v>
          </cell>
          <cell r="H873" t="str">
            <v>5GCOL</v>
          </cell>
          <cell r="I873" t="str">
            <v>INS</v>
          </cell>
          <cell r="L873">
            <v>43656</v>
          </cell>
          <cell r="M873">
            <v>43657</v>
          </cell>
          <cell r="N873">
            <v>43657</v>
          </cell>
          <cell r="O873">
            <v>43658</v>
          </cell>
          <cell r="P873" t="str">
            <v>No Dependency</v>
          </cell>
        </row>
        <row r="874">
          <cell r="C874" t="str">
            <v>ZND551</v>
          </cell>
          <cell r="D874" t="str">
            <v>Collocated Sites</v>
          </cell>
          <cell r="E874" t="str">
            <v>Q3-2019</v>
          </cell>
          <cell r="F874" t="str">
            <v>Mobile Aspiration - 5G</v>
          </cell>
          <cell r="G874" t="str">
            <v>HUA</v>
          </cell>
          <cell r="H874" t="str">
            <v>5GCOL</v>
          </cell>
          <cell r="I874" t="str">
            <v>INS</v>
          </cell>
          <cell r="L874">
            <v>43656</v>
          </cell>
          <cell r="M874">
            <v>43657</v>
          </cell>
          <cell r="N874">
            <v>43657</v>
          </cell>
          <cell r="O874">
            <v>43658</v>
          </cell>
          <cell r="P874" t="str">
            <v>No Dependency</v>
          </cell>
        </row>
        <row r="875">
          <cell r="C875" t="str">
            <v>ZND550</v>
          </cell>
          <cell r="D875" t="str">
            <v>Collocated Sites</v>
          </cell>
          <cell r="E875" t="str">
            <v>Q3-2019</v>
          </cell>
          <cell r="F875" t="str">
            <v>Mobile Aspiration - 5G</v>
          </cell>
          <cell r="G875" t="str">
            <v>HUA</v>
          </cell>
          <cell r="H875" t="str">
            <v>5GCOL</v>
          </cell>
          <cell r="I875" t="str">
            <v>INS</v>
          </cell>
          <cell r="L875">
            <v>43786</v>
          </cell>
          <cell r="N875">
            <v>43787</v>
          </cell>
          <cell r="P875" t="str">
            <v>Critical Tower</v>
          </cell>
        </row>
        <row r="876">
          <cell r="C876" t="str">
            <v>ZND544</v>
          </cell>
          <cell r="D876" t="str">
            <v>Collocated Sites</v>
          </cell>
          <cell r="E876" t="str">
            <v>Q3-2019</v>
          </cell>
          <cell r="F876" t="str">
            <v>Mobile Aspiration - 5G</v>
          </cell>
          <cell r="G876" t="str">
            <v>HUA</v>
          </cell>
          <cell r="H876" t="str">
            <v>5GCOL</v>
          </cell>
          <cell r="I876" t="str">
            <v>INS</v>
          </cell>
          <cell r="L876">
            <v>43656</v>
          </cell>
          <cell r="M876">
            <v>43657</v>
          </cell>
          <cell r="N876">
            <v>43657</v>
          </cell>
          <cell r="O876">
            <v>43658</v>
          </cell>
          <cell r="P876" t="str">
            <v>No Dependency</v>
          </cell>
        </row>
        <row r="877">
          <cell r="C877" t="str">
            <v>ZND543</v>
          </cell>
          <cell r="D877" t="str">
            <v>Collocated Sites</v>
          </cell>
          <cell r="E877" t="str">
            <v>Q2-2019</v>
          </cell>
          <cell r="F877" t="str">
            <v>Mobile Aspiration - 5G</v>
          </cell>
          <cell r="G877" t="str">
            <v>HUA</v>
          </cell>
          <cell r="H877" t="str">
            <v>5GCOL</v>
          </cell>
          <cell r="I877" t="str">
            <v>INS</v>
          </cell>
          <cell r="L877">
            <v>43656</v>
          </cell>
          <cell r="M877">
            <v>43657</v>
          </cell>
          <cell r="N877">
            <v>43657</v>
          </cell>
          <cell r="O877">
            <v>43658</v>
          </cell>
          <cell r="P877" t="str">
            <v>No Dependency</v>
          </cell>
        </row>
        <row r="878">
          <cell r="C878" t="str">
            <v>ZND541</v>
          </cell>
          <cell r="D878" t="str">
            <v>Collocated Sites</v>
          </cell>
          <cell r="E878" t="str">
            <v>Q3-2019</v>
          </cell>
          <cell r="F878" t="str">
            <v>Mobile Aspiration - 5G</v>
          </cell>
          <cell r="G878" t="str">
            <v>HUA</v>
          </cell>
          <cell r="H878" t="str">
            <v>5GCOL</v>
          </cell>
          <cell r="I878" t="str">
            <v>INS</v>
          </cell>
          <cell r="L878">
            <v>43753</v>
          </cell>
          <cell r="M878">
            <v>43733</v>
          </cell>
          <cell r="N878">
            <v>43754</v>
          </cell>
          <cell r="O878">
            <v>43734</v>
          </cell>
          <cell r="P878" t="str">
            <v>No Dependency</v>
          </cell>
        </row>
        <row r="879">
          <cell r="C879" t="str">
            <v>ZND540</v>
          </cell>
          <cell r="D879" t="str">
            <v>Collocated Sites</v>
          </cell>
          <cell r="E879" t="str">
            <v>Q2-2019</v>
          </cell>
          <cell r="F879" t="str">
            <v>Mobile Aspiration - 5G</v>
          </cell>
          <cell r="G879" t="str">
            <v>HUA</v>
          </cell>
          <cell r="H879" t="str">
            <v>5GCOL</v>
          </cell>
          <cell r="I879" t="str">
            <v>INS</v>
          </cell>
          <cell r="L879">
            <v>43765</v>
          </cell>
          <cell r="M879">
            <v>43746</v>
          </cell>
          <cell r="N879">
            <v>43766</v>
          </cell>
          <cell r="O879">
            <v>43746</v>
          </cell>
          <cell r="P879" t="str">
            <v>No Dependency</v>
          </cell>
        </row>
        <row r="880">
          <cell r="C880" t="str">
            <v>ZND539</v>
          </cell>
          <cell r="D880" t="str">
            <v>Collocated Sites</v>
          </cell>
          <cell r="E880" t="str">
            <v>Q3-2019</v>
          </cell>
          <cell r="F880" t="str">
            <v>Mobile Aspiration - 5G</v>
          </cell>
          <cell r="G880" t="str">
            <v>HUA</v>
          </cell>
          <cell r="H880" t="str">
            <v>5GCOL</v>
          </cell>
          <cell r="I880" t="str">
            <v>INS</v>
          </cell>
          <cell r="L880">
            <v>43745</v>
          </cell>
          <cell r="M880">
            <v>43735</v>
          </cell>
          <cell r="N880">
            <v>43746</v>
          </cell>
          <cell r="O880">
            <v>43736</v>
          </cell>
          <cell r="P880" t="str">
            <v>No Dependency</v>
          </cell>
        </row>
        <row r="881">
          <cell r="C881" t="str">
            <v>ZND538</v>
          </cell>
          <cell r="D881" t="str">
            <v>Collocated Sites</v>
          </cell>
          <cell r="E881" t="str">
            <v>Q3-2019</v>
          </cell>
          <cell r="F881" t="str">
            <v>Mobile Aspiration - 5G</v>
          </cell>
          <cell r="G881" t="str">
            <v>HUA</v>
          </cell>
          <cell r="H881" t="str">
            <v>5GCOL</v>
          </cell>
          <cell r="I881" t="str">
            <v>INS</v>
          </cell>
          <cell r="L881">
            <v>43656</v>
          </cell>
          <cell r="M881">
            <v>43657</v>
          </cell>
          <cell r="N881">
            <v>43657</v>
          </cell>
          <cell r="O881">
            <v>43658</v>
          </cell>
          <cell r="P881" t="str">
            <v>No Dependency</v>
          </cell>
        </row>
        <row r="882">
          <cell r="C882" t="str">
            <v>ZND536</v>
          </cell>
          <cell r="D882" t="str">
            <v>Collocated Sites</v>
          </cell>
          <cell r="E882" t="str">
            <v>Q3-2019</v>
          </cell>
          <cell r="F882" t="str">
            <v>Mobile Aspiration - 5G</v>
          </cell>
          <cell r="G882" t="str">
            <v>HUA</v>
          </cell>
          <cell r="H882" t="str">
            <v>5GCOL</v>
          </cell>
          <cell r="I882" t="str">
            <v>INS</v>
          </cell>
          <cell r="L882">
            <v>43787</v>
          </cell>
          <cell r="N882">
            <v>43788</v>
          </cell>
          <cell r="P882" t="str">
            <v>No Dependency</v>
          </cell>
        </row>
        <row r="883">
          <cell r="C883" t="str">
            <v>ZND534</v>
          </cell>
          <cell r="D883" t="str">
            <v>Collocated Sites</v>
          </cell>
          <cell r="E883" t="str">
            <v>Q4-2019</v>
          </cell>
          <cell r="F883" t="str">
            <v>Mobile Aspiration - 5G</v>
          </cell>
          <cell r="G883" t="str">
            <v>HUA</v>
          </cell>
          <cell r="H883" t="str">
            <v>5GCOL</v>
          </cell>
          <cell r="I883" t="str">
            <v>INS</v>
          </cell>
          <cell r="L883">
            <v>43785</v>
          </cell>
          <cell r="M883">
            <v>43725</v>
          </cell>
          <cell r="N883">
            <v>43786</v>
          </cell>
          <cell r="O883">
            <v>43726</v>
          </cell>
          <cell r="P883" t="str">
            <v>No Dependency</v>
          </cell>
        </row>
        <row r="884">
          <cell r="C884" t="str">
            <v>ZND533</v>
          </cell>
          <cell r="D884" t="str">
            <v>Collocated Sites</v>
          </cell>
          <cell r="E884" t="str">
            <v>Q2-2019</v>
          </cell>
          <cell r="F884" t="str">
            <v>Mobile Aspiration - 5G</v>
          </cell>
          <cell r="G884" t="str">
            <v>HUA</v>
          </cell>
          <cell r="H884" t="str">
            <v>5GCOL</v>
          </cell>
          <cell r="I884" t="str">
            <v>INS</v>
          </cell>
          <cell r="L884">
            <v>43745</v>
          </cell>
          <cell r="M884">
            <v>43735</v>
          </cell>
          <cell r="N884">
            <v>43746</v>
          </cell>
          <cell r="O884">
            <v>43736</v>
          </cell>
          <cell r="P884" t="str">
            <v>No Dependency</v>
          </cell>
        </row>
        <row r="885">
          <cell r="C885" t="str">
            <v>ZND532</v>
          </cell>
          <cell r="D885" t="str">
            <v>Collocated Sites</v>
          </cell>
          <cell r="E885" t="str">
            <v>Q3-2019</v>
          </cell>
          <cell r="F885" t="str">
            <v>Mobile Aspiration - 5G</v>
          </cell>
          <cell r="G885" t="str">
            <v>HUA</v>
          </cell>
          <cell r="H885" t="str">
            <v>5GCOL</v>
          </cell>
          <cell r="I885" t="str">
            <v>INS</v>
          </cell>
          <cell r="L885">
            <v>43762</v>
          </cell>
          <cell r="M885">
            <v>43745</v>
          </cell>
          <cell r="N885">
            <v>43763</v>
          </cell>
          <cell r="O885">
            <v>43746</v>
          </cell>
          <cell r="P885" t="str">
            <v>No Dependency</v>
          </cell>
        </row>
        <row r="886">
          <cell r="C886" t="str">
            <v>ZND531</v>
          </cell>
          <cell r="D886" t="str">
            <v>Collocated Sites</v>
          </cell>
          <cell r="E886" t="str">
            <v>Q3-2019</v>
          </cell>
          <cell r="F886" t="str">
            <v>Mobile Aspiration - 5G</v>
          </cell>
          <cell r="G886" t="str">
            <v>HUA</v>
          </cell>
          <cell r="H886" t="str">
            <v>5GCOL</v>
          </cell>
          <cell r="I886" t="str">
            <v>INS</v>
          </cell>
          <cell r="L886">
            <v>43668</v>
          </cell>
          <cell r="M886">
            <v>43667</v>
          </cell>
          <cell r="N886">
            <v>43669</v>
          </cell>
          <cell r="O886">
            <v>43668</v>
          </cell>
          <cell r="P886" t="str">
            <v>No Dependency</v>
          </cell>
        </row>
        <row r="887">
          <cell r="C887" t="str">
            <v>ZND530</v>
          </cell>
          <cell r="D887" t="str">
            <v>Collocated Sites</v>
          </cell>
          <cell r="E887" t="str">
            <v>Q3-2019</v>
          </cell>
          <cell r="F887" t="str">
            <v>Mobile Aspiration - 5G</v>
          </cell>
          <cell r="G887" t="str">
            <v>HUA</v>
          </cell>
          <cell r="H887" t="str">
            <v>5GCOL</v>
          </cell>
          <cell r="I887" t="str">
            <v>INS</v>
          </cell>
          <cell r="L887">
            <v>43766</v>
          </cell>
          <cell r="M887">
            <v>43742</v>
          </cell>
          <cell r="N887">
            <v>43767</v>
          </cell>
          <cell r="O887">
            <v>43743</v>
          </cell>
          <cell r="P887" t="str">
            <v>No Dependency</v>
          </cell>
        </row>
        <row r="888">
          <cell r="C888" t="str">
            <v>ZND526</v>
          </cell>
          <cell r="D888" t="str">
            <v>Collocated Sites</v>
          </cell>
          <cell r="E888" t="str">
            <v>Q3-2019</v>
          </cell>
          <cell r="F888" t="str">
            <v>Mobile Aspiration - 5G</v>
          </cell>
          <cell r="G888" t="str">
            <v>HUA</v>
          </cell>
          <cell r="H888" t="str">
            <v>5GCOL</v>
          </cell>
          <cell r="I888" t="str">
            <v>INS</v>
          </cell>
          <cell r="L888">
            <v>43787</v>
          </cell>
          <cell r="M888">
            <v>43744</v>
          </cell>
          <cell r="N888">
            <v>43788</v>
          </cell>
          <cell r="O888">
            <v>43745</v>
          </cell>
          <cell r="P888" t="str">
            <v>No Dependency</v>
          </cell>
        </row>
        <row r="889">
          <cell r="C889" t="str">
            <v>ZND524</v>
          </cell>
          <cell r="D889" t="str">
            <v>Collocated Sites</v>
          </cell>
          <cell r="E889" t="str">
            <v>Q3-2019</v>
          </cell>
          <cell r="F889" t="str">
            <v>Mobile Aspiration - 5G</v>
          </cell>
          <cell r="G889" t="str">
            <v>HUA</v>
          </cell>
          <cell r="H889" t="str">
            <v>5GCOL</v>
          </cell>
          <cell r="I889" t="str">
            <v>INS</v>
          </cell>
          <cell r="L889">
            <v>43803</v>
          </cell>
          <cell r="N889">
            <v>43804</v>
          </cell>
          <cell r="P889" t="str">
            <v>No Dependency</v>
          </cell>
        </row>
        <row r="890">
          <cell r="C890" t="str">
            <v>ZND523</v>
          </cell>
          <cell r="D890" t="str">
            <v>Collocated Sites</v>
          </cell>
          <cell r="E890" t="str">
            <v>Q3-2019</v>
          </cell>
          <cell r="F890" t="str">
            <v>Mobile Aspiration - 5G</v>
          </cell>
          <cell r="G890" t="str">
            <v>HUA</v>
          </cell>
          <cell r="H890" t="str">
            <v>5GCOL</v>
          </cell>
          <cell r="I890" t="str">
            <v>INS</v>
          </cell>
          <cell r="L890">
            <v>43706</v>
          </cell>
          <cell r="M890">
            <v>43688</v>
          </cell>
          <cell r="N890">
            <v>43707</v>
          </cell>
          <cell r="O890">
            <v>43689</v>
          </cell>
          <cell r="P890" t="str">
            <v>No Dependency</v>
          </cell>
        </row>
        <row r="891">
          <cell r="C891" t="str">
            <v>ZND522</v>
          </cell>
          <cell r="D891" t="str">
            <v>Collocated Sites</v>
          </cell>
          <cell r="E891" t="str">
            <v>Q4-2019</v>
          </cell>
          <cell r="F891" t="str">
            <v>Mobile Aspiration - 5G</v>
          </cell>
          <cell r="G891" t="str">
            <v>HUA</v>
          </cell>
          <cell r="H891" t="str">
            <v>5GCOL</v>
          </cell>
          <cell r="I891" t="str">
            <v>INS</v>
          </cell>
          <cell r="L891">
            <v>43786</v>
          </cell>
          <cell r="N891">
            <v>43787</v>
          </cell>
          <cell r="P891" t="str">
            <v>Critical Tower</v>
          </cell>
        </row>
        <row r="892">
          <cell r="C892" t="str">
            <v>ZND521</v>
          </cell>
          <cell r="D892" t="str">
            <v>Collocated Sites</v>
          </cell>
          <cell r="E892" t="str">
            <v>Q4-2019</v>
          </cell>
          <cell r="F892" t="str">
            <v>Mobile Aspiration - 5G</v>
          </cell>
          <cell r="G892" t="str">
            <v>HUA</v>
          </cell>
          <cell r="H892" t="str">
            <v>5GCOL</v>
          </cell>
          <cell r="I892" t="str">
            <v>INS</v>
          </cell>
          <cell r="L892">
            <v>43756</v>
          </cell>
          <cell r="M892">
            <v>43725</v>
          </cell>
          <cell r="N892">
            <v>43757</v>
          </cell>
          <cell r="O892">
            <v>43726</v>
          </cell>
          <cell r="P892" t="str">
            <v>No Dependency</v>
          </cell>
        </row>
        <row r="893">
          <cell r="C893" t="str">
            <v>ZND519</v>
          </cell>
          <cell r="D893" t="str">
            <v>Collocated Sites</v>
          </cell>
          <cell r="E893" t="str">
            <v>Q3-2019</v>
          </cell>
          <cell r="F893" t="str">
            <v>Mobile Aspiration - 5G</v>
          </cell>
          <cell r="G893" t="str">
            <v>HUA</v>
          </cell>
          <cell r="H893" t="str">
            <v>5GCOL</v>
          </cell>
          <cell r="I893" t="str">
            <v>INS</v>
          </cell>
          <cell r="L893">
            <v>43656</v>
          </cell>
          <cell r="M893">
            <v>43657</v>
          </cell>
          <cell r="N893">
            <v>43657</v>
          </cell>
          <cell r="O893">
            <v>43658</v>
          </cell>
          <cell r="P893" t="str">
            <v>No Dependency</v>
          </cell>
        </row>
        <row r="894">
          <cell r="C894" t="str">
            <v>ZND517</v>
          </cell>
          <cell r="D894" t="str">
            <v>Collocated Sites</v>
          </cell>
          <cell r="E894" t="str">
            <v>Q4-2019</v>
          </cell>
          <cell r="F894" t="str">
            <v>Mobile Aspiration - 5G</v>
          </cell>
          <cell r="G894" t="str">
            <v>HUA</v>
          </cell>
          <cell r="H894" t="str">
            <v>5GCOL</v>
          </cell>
          <cell r="I894" t="str">
            <v>INS</v>
          </cell>
          <cell r="L894">
            <v>43786</v>
          </cell>
          <cell r="M894">
            <v>43744</v>
          </cell>
          <cell r="N894">
            <v>43787</v>
          </cell>
          <cell r="O894">
            <v>43745</v>
          </cell>
          <cell r="P894" t="str">
            <v>No Dependency</v>
          </cell>
        </row>
        <row r="895">
          <cell r="C895" t="str">
            <v>ZND514</v>
          </cell>
          <cell r="D895" t="str">
            <v>Collocated Sites</v>
          </cell>
          <cell r="E895" t="str">
            <v>Q3-2019</v>
          </cell>
          <cell r="F895" t="str">
            <v>Mobile Aspiration - 5G</v>
          </cell>
          <cell r="G895" t="str">
            <v>HUA</v>
          </cell>
          <cell r="H895" t="str">
            <v>5GCOL</v>
          </cell>
          <cell r="I895" t="str">
            <v>INS</v>
          </cell>
          <cell r="L895">
            <v>43774</v>
          </cell>
          <cell r="M895">
            <v>43767</v>
          </cell>
          <cell r="N895">
            <v>43775</v>
          </cell>
          <cell r="O895">
            <v>43768</v>
          </cell>
          <cell r="P895" t="str">
            <v>No Dependency</v>
          </cell>
        </row>
        <row r="896">
          <cell r="C896" t="str">
            <v>ZND512</v>
          </cell>
          <cell r="D896" t="str">
            <v>Collocated Sites</v>
          </cell>
          <cell r="E896" t="str">
            <v>Q3-2019</v>
          </cell>
          <cell r="F896" t="str">
            <v>Mobile Aspiration - 5G</v>
          </cell>
          <cell r="G896" t="str">
            <v>HUA</v>
          </cell>
          <cell r="H896" t="str">
            <v>5GCOL</v>
          </cell>
          <cell r="I896" t="str">
            <v>INS</v>
          </cell>
          <cell r="L896">
            <v>43728</v>
          </cell>
          <cell r="M896">
            <v>43725</v>
          </cell>
          <cell r="N896">
            <v>43729</v>
          </cell>
          <cell r="O896">
            <v>43726</v>
          </cell>
          <cell r="P896" t="str">
            <v>No Dependency</v>
          </cell>
        </row>
        <row r="897">
          <cell r="C897" t="str">
            <v>ZND508</v>
          </cell>
          <cell r="D897" t="str">
            <v>Collocated Sites</v>
          </cell>
          <cell r="E897" t="str">
            <v>Q2-2019</v>
          </cell>
          <cell r="F897" t="str">
            <v>Mobile Aspiration - 5G</v>
          </cell>
          <cell r="G897" t="str">
            <v>HUA</v>
          </cell>
          <cell r="H897" t="str">
            <v>5GCOL</v>
          </cell>
          <cell r="I897" t="str">
            <v>INS</v>
          </cell>
          <cell r="L897">
            <v>43434</v>
          </cell>
          <cell r="M897">
            <v>43656</v>
          </cell>
          <cell r="N897">
            <v>43437</v>
          </cell>
          <cell r="O897">
            <v>43657</v>
          </cell>
          <cell r="P897" t="str">
            <v>No Dependency</v>
          </cell>
        </row>
        <row r="898">
          <cell r="C898" t="str">
            <v>ZND507</v>
          </cell>
          <cell r="D898" t="str">
            <v>Collocated Sites</v>
          </cell>
          <cell r="E898" t="str">
            <v>Q3-2019</v>
          </cell>
          <cell r="F898" t="str">
            <v>Mobile Aspiration - 5G</v>
          </cell>
          <cell r="G898" t="str">
            <v>HUA</v>
          </cell>
          <cell r="H898" t="str">
            <v>5GCOL</v>
          </cell>
          <cell r="I898" t="str">
            <v>INS</v>
          </cell>
          <cell r="L898">
            <v>43703</v>
          </cell>
          <cell r="M898">
            <v>43688</v>
          </cell>
          <cell r="N898">
            <v>43704</v>
          </cell>
          <cell r="O898">
            <v>43689</v>
          </cell>
          <cell r="P898" t="str">
            <v>No Dependency</v>
          </cell>
        </row>
        <row r="899">
          <cell r="C899" t="str">
            <v>ZND506</v>
          </cell>
          <cell r="D899" t="str">
            <v>Collocated Sites</v>
          </cell>
          <cell r="E899" t="str">
            <v>Q3-2019</v>
          </cell>
          <cell r="F899" t="str">
            <v>Mobile Aspiration - 5G</v>
          </cell>
          <cell r="G899" t="str">
            <v>HUA</v>
          </cell>
          <cell r="H899" t="str">
            <v>5GCOL</v>
          </cell>
          <cell r="I899" t="str">
            <v>INS</v>
          </cell>
          <cell r="L899">
            <v>43728</v>
          </cell>
          <cell r="M899">
            <v>43746</v>
          </cell>
          <cell r="N899">
            <v>43729</v>
          </cell>
          <cell r="O899">
            <v>43746</v>
          </cell>
          <cell r="P899" t="str">
            <v>No Dependency</v>
          </cell>
        </row>
        <row r="900">
          <cell r="C900" t="str">
            <v>ZND505</v>
          </cell>
          <cell r="D900" t="str">
            <v>Collocated Sites</v>
          </cell>
          <cell r="E900" t="str">
            <v>Q1-2020</v>
          </cell>
          <cell r="F900" t="str">
            <v>Mobile Aspiration - 5G</v>
          </cell>
          <cell r="G900" t="str">
            <v>HUA</v>
          </cell>
          <cell r="H900" t="str">
            <v>5GCOL</v>
          </cell>
          <cell r="I900" t="str">
            <v>INS</v>
          </cell>
          <cell r="L900">
            <v>43656</v>
          </cell>
          <cell r="M900">
            <v>43657</v>
          </cell>
          <cell r="N900">
            <v>43657</v>
          </cell>
          <cell r="O900">
            <v>43658</v>
          </cell>
          <cell r="P900" t="str">
            <v>No Dependency</v>
          </cell>
        </row>
        <row r="901">
          <cell r="C901" t="str">
            <v>ZND504</v>
          </cell>
          <cell r="D901" t="str">
            <v>Collocated Sites</v>
          </cell>
          <cell r="E901" t="str">
            <v>Q1-2020</v>
          </cell>
          <cell r="F901" t="str">
            <v>Mobile Aspiration - 5G</v>
          </cell>
          <cell r="G901" t="str">
            <v>HUA</v>
          </cell>
          <cell r="H901" t="str">
            <v>5GCOL</v>
          </cell>
          <cell r="I901" t="str">
            <v>INS</v>
          </cell>
          <cell r="L901">
            <v>43703</v>
          </cell>
          <cell r="M901">
            <v>43688</v>
          </cell>
          <cell r="N901">
            <v>43704</v>
          </cell>
          <cell r="O901">
            <v>43689</v>
          </cell>
          <cell r="P901" t="str">
            <v>No Dependency</v>
          </cell>
        </row>
        <row r="902">
          <cell r="C902" t="str">
            <v>ZND501</v>
          </cell>
          <cell r="D902" t="str">
            <v>Collocated Sites</v>
          </cell>
          <cell r="E902" t="str">
            <v>Q4-2019</v>
          </cell>
          <cell r="F902" t="str">
            <v>Mobile Aspiration - 5G</v>
          </cell>
          <cell r="G902" t="str">
            <v>HUA</v>
          </cell>
          <cell r="H902" t="str">
            <v>5GCOL</v>
          </cell>
          <cell r="I902" t="str">
            <v>INS</v>
          </cell>
          <cell r="L902">
            <v>43706</v>
          </cell>
          <cell r="M902">
            <v>43688</v>
          </cell>
          <cell r="N902">
            <v>43707</v>
          </cell>
          <cell r="O902">
            <v>43689</v>
          </cell>
          <cell r="P902" t="str">
            <v>No Dependency</v>
          </cell>
        </row>
        <row r="903">
          <cell r="C903" t="str">
            <v>ZND500</v>
          </cell>
          <cell r="D903" t="str">
            <v>Collocated Sites</v>
          </cell>
          <cell r="E903" t="str">
            <v>Q3-2019</v>
          </cell>
          <cell r="F903" t="str">
            <v>Mobile Aspiration - 5G</v>
          </cell>
          <cell r="G903" t="str">
            <v>HUA</v>
          </cell>
          <cell r="H903" t="str">
            <v>5GCOL</v>
          </cell>
          <cell r="I903" t="str">
            <v>INS</v>
          </cell>
          <cell r="L903">
            <v>43728</v>
          </cell>
          <cell r="M903">
            <v>43729</v>
          </cell>
          <cell r="N903">
            <v>43729</v>
          </cell>
          <cell r="O903">
            <v>43730</v>
          </cell>
          <cell r="P903" t="str">
            <v>No Dependency</v>
          </cell>
        </row>
        <row r="904">
          <cell r="C904" t="str">
            <v>ZND496</v>
          </cell>
          <cell r="D904" t="str">
            <v>Collocated Sites</v>
          </cell>
          <cell r="E904" t="str">
            <v>Q2-2019</v>
          </cell>
          <cell r="F904" t="str">
            <v>Mobile Aspiration - 5G</v>
          </cell>
          <cell r="G904" t="str">
            <v>HUA</v>
          </cell>
          <cell r="H904" t="str">
            <v>5GCOL</v>
          </cell>
          <cell r="I904" t="str">
            <v>INS</v>
          </cell>
          <cell r="L904">
            <v>43656</v>
          </cell>
          <cell r="M904">
            <v>43657</v>
          </cell>
          <cell r="N904">
            <v>43657</v>
          </cell>
          <cell r="O904">
            <v>43658</v>
          </cell>
          <cell r="P904" t="str">
            <v>No Dependency</v>
          </cell>
        </row>
        <row r="905">
          <cell r="C905" t="str">
            <v>ZND495</v>
          </cell>
          <cell r="D905" t="str">
            <v>Collocated Sites</v>
          </cell>
          <cell r="E905" t="str">
            <v>Q3-2019</v>
          </cell>
          <cell r="F905" t="str">
            <v>Mobile Aspiration - 5G</v>
          </cell>
          <cell r="G905" t="str">
            <v>HUA</v>
          </cell>
          <cell r="H905" t="str">
            <v>5GCOL</v>
          </cell>
          <cell r="I905" t="str">
            <v>INS</v>
          </cell>
          <cell r="L905">
            <v>43786</v>
          </cell>
          <cell r="M905">
            <v>43734</v>
          </cell>
          <cell r="N905">
            <v>43787</v>
          </cell>
          <cell r="O905">
            <v>43735</v>
          </cell>
          <cell r="P905" t="str">
            <v>No Dependency</v>
          </cell>
        </row>
        <row r="906">
          <cell r="C906" t="str">
            <v>ZND491</v>
          </cell>
          <cell r="D906" t="str">
            <v>Collocated Sites</v>
          </cell>
          <cell r="E906" t="str">
            <v>Q1-2020</v>
          </cell>
          <cell r="F906" t="str">
            <v>Mobile Aspiration - 5G</v>
          </cell>
          <cell r="G906" t="str">
            <v>HUA</v>
          </cell>
          <cell r="H906" t="str">
            <v>5GCOL</v>
          </cell>
          <cell r="I906" t="str">
            <v>INS</v>
          </cell>
          <cell r="L906">
            <v>43797</v>
          </cell>
          <cell r="N906">
            <v>43798</v>
          </cell>
          <cell r="P906" t="str">
            <v>No Dependency</v>
          </cell>
        </row>
        <row r="907">
          <cell r="C907" t="str">
            <v>ZND489</v>
          </cell>
          <cell r="D907" t="str">
            <v>Collocated Sites</v>
          </cell>
          <cell r="E907" t="str">
            <v>Q3-2019</v>
          </cell>
          <cell r="F907" t="str">
            <v>Mobile Aspiration - 5G</v>
          </cell>
          <cell r="G907" t="str">
            <v>HUA</v>
          </cell>
          <cell r="H907" t="str">
            <v>5GCOL</v>
          </cell>
          <cell r="I907" t="str">
            <v>INS</v>
          </cell>
          <cell r="L907">
            <v>43797</v>
          </cell>
          <cell r="N907">
            <v>43798</v>
          </cell>
          <cell r="P907" t="str">
            <v>No Dependency</v>
          </cell>
        </row>
        <row r="908">
          <cell r="C908" t="str">
            <v>ZND488</v>
          </cell>
          <cell r="D908" t="str">
            <v>Collocated Sites</v>
          </cell>
          <cell r="E908" t="str">
            <v>Q1-2020</v>
          </cell>
          <cell r="F908" t="str">
            <v>Mobile Aspiration - 5G</v>
          </cell>
          <cell r="G908" t="str">
            <v>HUA</v>
          </cell>
          <cell r="H908" t="str">
            <v>5GCOL</v>
          </cell>
          <cell r="I908" t="str">
            <v>INS</v>
          </cell>
          <cell r="L908">
            <v>43703</v>
          </cell>
          <cell r="M908">
            <v>43688</v>
          </cell>
          <cell r="N908">
            <v>43704</v>
          </cell>
          <cell r="O908">
            <v>43689</v>
          </cell>
          <cell r="P908" t="str">
            <v>No Dependency</v>
          </cell>
        </row>
        <row r="909">
          <cell r="C909" t="str">
            <v>ZND486</v>
          </cell>
          <cell r="D909" t="str">
            <v>Collocated Sites</v>
          </cell>
          <cell r="E909" t="str">
            <v>Q4-2019</v>
          </cell>
          <cell r="F909" t="str">
            <v>Mobile Aspiration - 5G</v>
          </cell>
          <cell r="G909" t="str">
            <v>HUA</v>
          </cell>
          <cell r="H909" t="str">
            <v>5GCOL</v>
          </cell>
          <cell r="I909" t="str">
            <v>INS</v>
          </cell>
          <cell r="L909">
            <v>43774</v>
          </cell>
          <cell r="M909">
            <v>43767</v>
          </cell>
          <cell r="N909">
            <v>43775</v>
          </cell>
          <cell r="O909">
            <v>43768</v>
          </cell>
          <cell r="P909" t="str">
            <v>No Dependency</v>
          </cell>
        </row>
        <row r="910">
          <cell r="C910" t="str">
            <v>ZND483</v>
          </cell>
          <cell r="D910" t="str">
            <v>Collocated Sites</v>
          </cell>
          <cell r="E910" t="str">
            <v>Q1-2020</v>
          </cell>
          <cell r="F910" t="str">
            <v>Mobile Aspiration - 5G</v>
          </cell>
          <cell r="G910" t="str">
            <v>HUA</v>
          </cell>
          <cell r="H910" t="str">
            <v>5GCOL</v>
          </cell>
          <cell r="I910" t="str">
            <v>INS</v>
          </cell>
          <cell r="L910">
            <v>43786</v>
          </cell>
          <cell r="N910">
            <v>43787</v>
          </cell>
          <cell r="P910" t="str">
            <v>No Dependency</v>
          </cell>
        </row>
        <row r="911">
          <cell r="C911" t="str">
            <v>ZND482</v>
          </cell>
          <cell r="D911" t="str">
            <v>Collocated Sites</v>
          </cell>
          <cell r="E911" t="str">
            <v>Q4-2019</v>
          </cell>
          <cell r="F911" t="str">
            <v>Mobile Aspiration - 5G</v>
          </cell>
          <cell r="G911" t="str">
            <v>HUA</v>
          </cell>
          <cell r="H911" t="str">
            <v>5GCOL</v>
          </cell>
          <cell r="I911" t="str">
            <v>INS</v>
          </cell>
          <cell r="L911">
            <v>43786</v>
          </cell>
          <cell r="M911">
            <v>43740</v>
          </cell>
          <cell r="N911">
            <v>43787</v>
          </cell>
          <cell r="O911">
            <v>43741</v>
          </cell>
          <cell r="P911" t="str">
            <v>No Dependency</v>
          </cell>
        </row>
        <row r="912">
          <cell r="C912" t="str">
            <v>ZND481</v>
          </cell>
          <cell r="D912" t="str">
            <v>Collocated Sites</v>
          </cell>
          <cell r="E912" t="str">
            <v>Q3-2019</v>
          </cell>
          <cell r="F912" t="str">
            <v>Mobile Aspiration - 5G</v>
          </cell>
          <cell r="G912" t="str">
            <v>HUA</v>
          </cell>
          <cell r="H912" t="str">
            <v>5GCOL</v>
          </cell>
          <cell r="I912" t="str">
            <v>INS</v>
          </cell>
          <cell r="L912">
            <v>43632</v>
          </cell>
          <cell r="M912">
            <v>43634</v>
          </cell>
          <cell r="N912">
            <v>43633</v>
          </cell>
          <cell r="O912">
            <v>43635</v>
          </cell>
          <cell r="P912" t="str">
            <v>No Dependency</v>
          </cell>
        </row>
        <row r="913">
          <cell r="C913" t="str">
            <v>ZND478</v>
          </cell>
          <cell r="D913" t="str">
            <v>Collocated Sites</v>
          </cell>
          <cell r="E913" t="str">
            <v>Q3-2019</v>
          </cell>
          <cell r="F913" t="str">
            <v>Mobile Aspiration - 5G</v>
          </cell>
          <cell r="G913" t="str">
            <v>HUA</v>
          </cell>
          <cell r="H913" t="str">
            <v>5GCOL</v>
          </cell>
          <cell r="I913" t="str">
            <v>INS</v>
          </cell>
          <cell r="L913">
            <v>43786</v>
          </cell>
          <cell r="M913">
            <v>43744</v>
          </cell>
          <cell r="N913">
            <v>43787</v>
          </cell>
          <cell r="O913">
            <v>43745</v>
          </cell>
          <cell r="P913" t="str">
            <v>No Dependency</v>
          </cell>
        </row>
        <row r="914">
          <cell r="C914" t="str">
            <v>ZND477</v>
          </cell>
          <cell r="D914" t="str">
            <v>Collocated Sites</v>
          </cell>
          <cell r="E914" t="str">
            <v>Q1-2020</v>
          </cell>
          <cell r="F914" t="str">
            <v>Mobile Aspiration - 5G</v>
          </cell>
          <cell r="G914" t="str">
            <v>HUA</v>
          </cell>
          <cell r="H914" t="str">
            <v>5GCOL</v>
          </cell>
          <cell r="I914" t="str">
            <v>INS</v>
          </cell>
          <cell r="L914">
            <v>43756</v>
          </cell>
          <cell r="M914">
            <v>43715</v>
          </cell>
          <cell r="N914">
            <v>43757</v>
          </cell>
          <cell r="O914">
            <v>43716</v>
          </cell>
          <cell r="P914" t="str">
            <v>No Dependency</v>
          </cell>
        </row>
        <row r="915">
          <cell r="C915" t="str">
            <v>ZND476</v>
          </cell>
          <cell r="D915" t="str">
            <v>Collocated Sites</v>
          </cell>
          <cell r="E915" t="str">
            <v>Q3-2019</v>
          </cell>
          <cell r="F915" t="str">
            <v>Mobile Aspiration - 5G</v>
          </cell>
          <cell r="G915" t="str">
            <v>HUA</v>
          </cell>
          <cell r="H915" t="str">
            <v>5GCOL</v>
          </cell>
          <cell r="I915" t="str">
            <v>INS</v>
          </cell>
          <cell r="L915">
            <v>43786</v>
          </cell>
          <cell r="N915">
            <v>43787</v>
          </cell>
          <cell r="P915" t="str">
            <v>No Dependency</v>
          </cell>
        </row>
        <row r="916">
          <cell r="C916" t="str">
            <v>ZND475</v>
          </cell>
          <cell r="D916" t="str">
            <v>Collocated Sites</v>
          </cell>
          <cell r="E916" t="str">
            <v>Q1-2020</v>
          </cell>
          <cell r="F916" t="str">
            <v>Mobile Aspiration - 5G</v>
          </cell>
          <cell r="G916" t="str">
            <v>HUA</v>
          </cell>
          <cell r="H916" t="str">
            <v>5GCOL</v>
          </cell>
          <cell r="I916" t="str">
            <v>INS</v>
          </cell>
          <cell r="L916">
            <v>43756</v>
          </cell>
          <cell r="M916">
            <v>43744</v>
          </cell>
          <cell r="N916">
            <v>43757</v>
          </cell>
          <cell r="O916">
            <v>43745</v>
          </cell>
          <cell r="P916" t="str">
            <v>No Dependency</v>
          </cell>
        </row>
        <row r="917">
          <cell r="C917" t="str">
            <v>ZND474</v>
          </cell>
          <cell r="D917" t="str">
            <v>Collocated Sites</v>
          </cell>
          <cell r="E917" t="str">
            <v>Q3-2019</v>
          </cell>
          <cell r="F917" t="str">
            <v>Mobile Aspiration - 5G</v>
          </cell>
          <cell r="G917" t="str">
            <v>HUA</v>
          </cell>
          <cell r="H917" t="str">
            <v>5GCOL</v>
          </cell>
          <cell r="I917" t="str">
            <v>INS</v>
          </cell>
          <cell r="L917">
            <v>43755</v>
          </cell>
          <cell r="M917">
            <v>43742</v>
          </cell>
          <cell r="N917">
            <v>43756</v>
          </cell>
          <cell r="O917">
            <v>43743</v>
          </cell>
          <cell r="P917" t="str">
            <v>No Dependency</v>
          </cell>
        </row>
        <row r="918">
          <cell r="C918" t="str">
            <v>ZND467</v>
          </cell>
          <cell r="D918" t="str">
            <v>Collocated Sites</v>
          </cell>
          <cell r="E918" t="str">
            <v>Q3-2019</v>
          </cell>
          <cell r="F918" t="str">
            <v>Mobile Aspiration - 5G</v>
          </cell>
          <cell r="G918" t="str">
            <v>HUA</v>
          </cell>
          <cell r="H918" t="str">
            <v>5GCOL</v>
          </cell>
          <cell r="I918" t="str">
            <v>INS</v>
          </cell>
          <cell r="L918">
            <v>43656</v>
          </cell>
          <cell r="M918">
            <v>43657</v>
          </cell>
          <cell r="N918">
            <v>43657</v>
          </cell>
          <cell r="O918">
            <v>43658</v>
          </cell>
          <cell r="P918" t="str">
            <v>No Dependency</v>
          </cell>
        </row>
        <row r="919">
          <cell r="C919" t="str">
            <v>ZND466</v>
          </cell>
          <cell r="D919" t="str">
            <v>Collocated Sites</v>
          </cell>
          <cell r="E919" t="str">
            <v>Q1-2020</v>
          </cell>
          <cell r="F919" t="str">
            <v>Mobile Aspiration - 5G</v>
          </cell>
          <cell r="G919" t="str">
            <v>HUA</v>
          </cell>
          <cell r="H919" t="str">
            <v>5GCOL</v>
          </cell>
          <cell r="I919" t="str">
            <v>INS</v>
          </cell>
          <cell r="L919">
            <v>43788</v>
          </cell>
          <cell r="N919">
            <v>43789</v>
          </cell>
          <cell r="P919" t="str">
            <v>No Dependency</v>
          </cell>
        </row>
        <row r="920">
          <cell r="C920" t="str">
            <v>ZND465</v>
          </cell>
          <cell r="D920" t="str">
            <v>Collocated Sites</v>
          </cell>
          <cell r="E920" t="str">
            <v>Q3-2019</v>
          </cell>
          <cell r="F920" t="str">
            <v>Mobile Aspiration - 5G</v>
          </cell>
          <cell r="G920" t="str">
            <v>HUA</v>
          </cell>
          <cell r="H920" t="str">
            <v>5GCOL</v>
          </cell>
          <cell r="I920" t="str">
            <v>INS</v>
          </cell>
          <cell r="L920">
            <v>43728</v>
          </cell>
          <cell r="M920">
            <v>43742</v>
          </cell>
          <cell r="N920">
            <v>43729</v>
          </cell>
          <cell r="O920">
            <v>43743</v>
          </cell>
          <cell r="P920" t="str">
            <v>No Dependency</v>
          </cell>
        </row>
        <row r="921">
          <cell r="C921" t="str">
            <v>ZND464</v>
          </cell>
          <cell r="D921" t="str">
            <v>Collocated Sites</v>
          </cell>
          <cell r="E921" t="str">
            <v>Q1-2020</v>
          </cell>
          <cell r="F921" t="str">
            <v>Mobile Aspiration - 5G</v>
          </cell>
          <cell r="G921" t="str">
            <v>HUA</v>
          </cell>
          <cell r="H921" t="str">
            <v>5GCOL</v>
          </cell>
          <cell r="I921" t="str">
            <v>INS</v>
          </cell>
          <cell r="L921">
            <v>43786</v>
          </cell>
          <cell r="M921">
            <v>43767</v>
          </cell>
          <cell r="N921">
            <v>43787</v>
          </cell>
          <cell r="O921">
            <v>43768</v>
          </cell>
          <cell r="P921" t="str">
            <v>No Dependency</v>
          </cell>
        </row>
        <row r="922">
          <cell r="C922" t="str">
            <v>ZND460</v>
          </cell>
          <cell r="D922" t="str">
            <v>Collocated Sites</v>
          </cell>
          <cell r="E922" t="str">
            <v>Q3-2019</v>
          </cell>
          <cell r="F922" t="str">
            <v>Mobile Aspiration - 5G</v>
          </cell>
          <cell r="G922" t="str">
            <v>HUA</v>
          </cell>
          <cell r="H922" t="str">
            <v>5GCOL</v>
          </cell>
          <cell r="I922" t="str">
            <v>INS</v>
          </cell>
          <cell r="L922">
            <v>43754</v>
          </cell>
          <cell r="M922">
            <v>43740</v>
          </cell>
          <cell r="N922">
            <v>43755</v>
          </cell>
          <cell r="O922">
            <v>43741</v>
          </cell>
          <cell r="P922" t="str">
            <v>No Dependency</v>
          </cell>
        </row>
        <row r="923">
          <cell r="C923" t="str">
            <v>ZND459</v>
          </cell>
          <cell r="D923" t="str">
            <v>Collocated Sites</v>
          </cell>
          <cell r="E923" t="str">
            <v>Q3-2019</v>
          </cell>
          <cell r="F923" t="str">
            <v>Mobile Aspiration - 5G</v>
          </cell>
          <cell r="G923" t="str">
            <v>HUA</v>
          </cell>
          <cell r="H923" t="str">
            <v>5GCOL</v>
          </cell>
          <cell r="I923" t="str">
            <v>INS</v>
          </cell>
          <cell r="L923">
            <v>43753</v>
          </cell>
          <cell r="M923">
            <v>43735</v>
          </cell>
          <cell r="N923">
            <v>43754</v>
          </cell>
          <cell r="O923">
            <v>43736</v>
          </cell>
          <cell r="P923" t="str">
            <v>No Dependency</v>
          </cell>
        </row>
        <row r="924">
          <cell r="C924" t="str">
            <v>ZND425</v>
          </cell>
          <cell r="D924" t="str">
            <v>Collocated Sites</v>
          </cell>
          <cell r="E924" t="str">
            <v>Q2-2019</v>
          </cell>
          <cell r="F924" t="str">
            <v>Mobile Aspiration - 5G</v>
          </cell>
          <cell r="G924" t="str">
            <v>HUA</v>
          </cell>
          <cell r="H924" t="str">
            <v>5GCOL</v>
          </cell>
          <cell r="I924" t="str">
            <v>INS</v>
          </cell>
          <cell r="L924">
            <v>43747</v>
          </cell>
          <cell r="M924">
            <v>43745</v>
          </cell>
          <cell r="N924">
            <v>43747</v>
          </cell>
          <cell r="O924">
            <v>43746</v>
          </cell>
          <cell r="P924" t="str">
            <v>No Dependency</v>
          </cell>
        </row>
        <row r="925">
          <cell r="C925" t="str">
            <v>ZND422</v>
          </cell>
          <cell r="D925" t="str">
            <v>Collocated Sites</v>
          </cell>
          <cell r="E925" t="str">
            <v>Q3-2019</v>
          </cell>
          <cell r="F925" t="str">
            <v>Mobile Aspiration - 5G</v>
          </cell>
          <cell r="G925" t="str">
            <v>HUA</v>
          </cell>
          <cell r="H925" t="str">
            <v>5GCOL</v>
          </cell>
          <cell r="I925" t="str">
            <v>INS</v>
          </cell>
          <cell r="L925">
            <v>43747</v>
          </cell>
          <cell r="M925">
            <v>43742</v>
          </cell>
          <cell r="N925">
            <v>43747</v>
          </cell>
          <cell r="O925">
            <v>43743</v>
          </cell>
          <cell r="P925" t="str">
            <v>No Dependency</v>
          </cell>
        </row>
        <row r="926">
          <cell r="C926" t="str">
            <v>ZND418</v>
          </cell>
          <cell r="D926" t="str">
            <v>Collocated Sites</v>
          </cell>
          <cell r="E926" t="str">
            <v>Q3-2019</v>
          </cell>
          <cell r="F926" t="str">
            <v>Mobile Aspiration - 5G</v>
          </cell>
          <cell r="G926" t="str">
            <v>HUA</v>
          </cell>
          <cell r="H926" t="str">
            <v>5GCOL</v>
          </cell>
          <cell r="I926" t="str">
            <v>INS</v>
          </cell>
          <cell r="L926">
            <v>43757</v>
          </cell>
          <cell r="M926">
            <v>43746</v>
          </cell>
          <cell r="N926">
            <v>43758</v>
          </cell>
          <cell r="O926">
            <v>43746</v>
          </cell>
          <cell r="P926" t="str">
            <v>No Dependency</v>
          </cell>
        </row>
        <row r="927">
          <cell r="C927" t="str">
            <v>ZND414</v>
          </cell>
          <cell r="D927" t="str">
            <v>Collocated Sites</v>
          </cell>
          <cell r="E927" t="str">
            <v>Q3-2019</v>
          </cell>
          <cell r="F927" t="str">
            <v>Mobile Aspiration - 5G</v>
          </cell>
          <cell r="G927" t="str">
            <v>HUA</v>
          </cell>
          <cell r="H927" t="str">
            <v>5GCOL</v>
          </cell>
          <cell r="I927" t="str">
            <v>INS</v>
          </cell>
          <cell r="L927">
            <v>43747</v>
          </cell>
          <cell r="M927">
            <v>43742</v>
          </cell>
          <cell r="N927">
            <v>43747</v>
          </cell>
          <cell r="O927">
            <v>43743</v>
          </cell>
          <cell r="P927" t="str">
            <v>No Dependency</v>
          </cell>
        </row>
        <row r="928">
          <cell r="C928" t="str">
            <v>ZND412</v>
          </cell>
          <cell r="D928" t="str">
            <v>Collocated Sites</v>
          </cell>
          <cell r="E928" t="str">
            <v>Q4-2019</v>
          </cell>
          <cell r="F928" t="str">
            <v>Mobile Aspiration - 5G</v>
          </cell>
          <cell r="G928" t="str">
            <v>HUA</v>
          </cell>
          <cell r="H928" t="str">
            <v>5GCOL</v>
          </cell>
          <cell r="I928" t="str">
            <v>INS</v>
          </cell>
          <cell r="L928">
            <v>43739</v>
          </cell>
          <cell r="M928">
            <v>43713</v>
          </cell>
          <cell r="N928">
            <v>43740</v>
          </cell>
          <cell r="O928">
            <v>43714</v>
          </cell>
          <cell r="P928" t="str">
            <v>No Dependency</v>
          </cell>
        </row>
        <row r="929">
          <cell r="C929" t="str">
            <v>ZND411</v>
          </cell>
          <cell r="D929" t="str">
            <v>Collocated Sites</v>
          </cell>
          <cell r="E929" t="str">
            <v>Q4-2019</v>
          </cell>
          <cell r="F929" t="str">
            <v>Mobile Aspiration - 5G</v>
          </cell>
          <cell r="G929" t="str">
            <v>HUA</v>
          </cell>
          <cell r="H929" t="str">
            <v>5GCOL</v>
          </cell>
          <cell r="I929" t="str">
            <v>INS</v>
          </cell>
          <cell r="L929">
            <v>43705</v>
          </cell>
          <cell r="M929">
            <v>43688</v>
          </cell>
          <cell r="N929">
            <v>43706</v>
          </cell>
          <cell r="O929">
            <v>43689</v>
          </cell>
          <cell r="P929" t="str">
            <v>No Dependency</v>
          </cell>
        </row>
        <row r="930">
          <cell r="C930" t="str">
            <v>ZND408</v>
          </cell>
          <cell r="D930" t="str">
            <v>Collocated Sites</v>
          </cell>
          <cell r="E930" t="str">
            <v>Q2-2019</v>
          </cell>
          <cell r="F930" t="str">
            <v>Mobile Aspiration - 5G</v>
          </cell>
          <cell r="G930" t="str">
            <v>HUA</v>
          </cell>
          <cell r="H930" t="str">
            <v>5GCOL</v>
          </cell>
          <cell r="I930" t="str">
            <v>INS</v>
          </cell>
          <cell r="L930">
            <v>43657</v>
          </cell>
          <cell r="M930">
            <v>43657</v>
          </cell>
          <cell r="N930">
            <v>43658</v>
          </cell>
          <cell r="O930">
            <v>43658</v>
          </cell>
          <cell r="P930" t="str">
            <v>No Dependency</v>
          </cell>
        </row>
        <row r="931">
          <cell r="C931" t="str">
            <v>ZND407</v>
          </cell>
          <cell r="D931" t="str">
            <v>Collocated Sites</v>
          </cell>
          <cell r="E931" t="str">
            <v>Q3-2019</v>
          </cell>
          <cell r="F931" t="str">
            <v>Mobile Aspiration - 5G</v>
          </cell>
          <cell r="G931" t="str">
            <v>HUA</v>
          </cell>
          <cell r="H931" t="str">
            <v>5GCOL</v>
          </cell>
          <cell r="I931" t="str">
            <v>INS</v>
          </cell>
          <cell r="L931">
            <v>43683</v>
          </cell>
          <cell r="M931">
            <v>43693</v>
          </cell>
          <cell r="N931">
            <v>43684</v>
          </cell>
          <cell r="O931">
            <v>43694</v>
          </cell>
          <cell r="P931" t="str">
            <v>No Dependency</v>
          </cell>
        </row>
        <row r="932">
          <cell r="C932" t="str">
            <v>ZND406</v>
          </cell>
          <cell r="D932" t="str">
            <v>Collocated Sites</v>
          </cell>
          <cell r="E932" t="str">
            <v>Q1-2020</v>
          </cell>
          <cell r="F932" t="str">
            <v>Mobile Aspiration - 5G</v>
          </cell>
          <cell r="G932" t="str">
            <v>HUA</v>
          </cell>
          <cell r="H932" t="str">
            <v>5GCOL</v>
          </cell>
          <cell r="I932" t="str">
            <v>INS</v>
          </cell>
          <cell r="L932">
            <v>43788</v>
          </cell>
          <cell r="N932">
            <v>43789</v>
          </cell>
          <cell r="P932" t="str">
            <v>No Dependency</v>
          </cell>
        </row>
        <row r="933">
          <cell r="C933" t="str">
            <v>ZND405</v>
          </cell>
          <cell r="D933" t="str">
            <v>Collocated Sites</v>
          </cell>
          <cell r="E933" t="str">
            <v>Q2-2019</v>
          </cell>
          <cell r="F933" t="str">
            <v>Mobile Aspiration - 5G</v>
          </cell>
          <cell r="G933" t="str">
            <v>HUA</v>
          </cell>
          <cell r="H933" t="str">
            <v>5GCOL</v>
          </cell>
          <cell r="I933" t="str">
            <v>INS</v>
          </cell>
          <cell r="L933">
            <v>43703</v>
          </cell>
          <cell r="M933">
            <v>43688</v>
          </cell>
          <cell r="N933">
            <v>43704</v>
          </cell>
          <cell r="O933">
            <v>43689</v>
          </cell>
          <cell r="P933" t="str">
            <v>No Dependency</v>
          </cell>
        </row>
        <row r="934">
          <cell r="C934" t="str">
            <v>ZND404</v>
          </cell>
          <cell r="D934" t="str">
            <v>Collocated Sites</v>
          </cell>
          <cell r="E934" t="str">
            <v>Q2-2019</v>
          </cell>
          <cell r="F934" t="str">
            <v>Mobile Aspiration - 5G</v>
          </cell>
          <cell r="G934" t="str">
            <v>HUA</v>
          </cell>
          <cell r="H934" t="str">
            <v>5GCOL</v>
          </cell>
          <cell r="I934" t="str">
            <v>INS</v>
          </cell>
          <cell r="L934">
            <v>43748</v>
          </cell>
          <cell r="M934">
            <v>43744</v>
          </cell>
          <cell r="N934">
            <v>43749</v>
          </cell>
          <cell r="O934">
            <v>43745</v>
          </cell>
          <cell r="P934" t="str">
            <v>No Dependency</v>
          </cell>
        </row>
        <row r="935">
          <cell r="C935" t="str">
            <v>ZND403</v>
          </cell>
          <cell r="D935" t="str">
            <v>Collocated Sites</v>
          </cell>
          <cell r="E935" t="str">
            <v>Q3-2019</v>
          </cell>
          <cell r="F935" t="str">
            <v>Mobile Aspiration - 5G</v>
          </cell>
          <cell r="G935" t="str">
            <v>HUA</v>
          </cell>
          <cell r="H935" t="str">
            <v>5GCOL</v>
          </cell>
          <cell r="I935" t="str">
            <v>INS</v>
          </cell>
          <cell r="L935">
            <v>43668</v>
          </cell>
          <cell r="M935">
            <v>43667</v>
          </cell>
          <cell r="N935">
            <v>43669</v>
          </cell>
          <cell r="O935">
            <v>43668</v>
          </cell>
          <cell r="P935" t="str">
            <v>No Dependency</v>
          </cell>
        </row>
        <row r="936">
          <cell r="C936" t="str">
            <v>ZND399</v>
          </cell>
          <cell r="D936" t="str">
            <v>Collocated Sites</v>
          </cell>
          <cell r="E936" t="str">
            <v>Q1-2020</v>
          </cell>
          <cell r="F936" t="str">
            <v>Mobile Aspiration - 5G</v>
          </cell>
          <cell r="G936" t="str">
            <v>HUA</v>
          </cell>
          <cell r="H936" t="str">
            <v>5GCOL</v>
          </cell>
          <cell r="I936" t="str">
            <v>INS</v>
          </cell>
          <cell r="L936">
            <v>43797</v>
          </cell>
          <cell r="N936">
            <v>43798</v>
          </cell>
          <cell r="P936" t="str">
            <v>No Dependency</v>
          </cell>
        </row>
        <row r="937">
          <cell r="C937" t="str">
            <v>ZND397</v>
          </cell>
          <cell r="D937" t="str">
            <v>Collocated Sites</v>
          </cell>
          <cell r="E937" t="str">
            <v>Q1-2020</v>
          </cell>
          <cell r="F937" t="str">
            <v>Mobile Aspiration - 5G</v>
          </cell>
          <cell r="G937" t="str">
            <v>HUA</v>
          </cell>
          <cell r="H937" t="str">
            <v>5GCOL</v>
          </cell>
          <cell r="I937" t="str">
            <v>INS</v>
          </cell>
          <cell r="L937">
            <v>43747</v>
          </cell>
          <cell r="M937">
            <v>43733</v>
          </cell>
          <cell r="N937">
            <v>43748</v>
          </cell>
          <cell r="O937">
            <v>43734</v>
          </cell>
          <cell r="P937" t="str">
            <v>No Dependency</v>
          </cell>
        </row>
        <row r="938">
          <cell r="C938" t="str">
            <v>ZND395</v>
          </cell>
          <cell r="D938" t="str">
            <v>Collocated Sites</v>
          </cell>
          <cell r="E938" t="str">
            <v>Q3-2019</v>
          </cell>
          <cell r="F938" t="str">
            <v>Mobile Aspiration - 5G</v>
          </cell>
          <cell r="G938" t="str">
            <v>HUA</v>
          </cell>
          <cell r="H938" t="str">
            <v>5GCOL</v>
          </cell>
          <cell r="I938" t="str">
            <v>INS</v>
          </cell>
          <cell r="L938">
            <v>43764</v>
          </cell>
          <cell r="M938">
            <v>43733</v>
          </cell>
          <cell r="N938">
            <v>43765</v>
          </cell>
          <cell r="O938">
            <v>43734</v>
          </cell>
          <cell r="P938" t="str">
            <v>No Dependency</v>
          </cell>
        </row>
        <row r="939">
          <cell r="C939" t="str">
            <v>ZND394</v>
          </cell>
          <cell r="D939" t="str">
            <v>Collocated Sites</v>
          </cell>
          <cell r="E939" t="str">
            <v>Q3-2019</v>
          </cell>
          <cell r="F939" t="str">
            <v>Mobile Aspiration - 5G</v>
          </cell>
          <cell r="G939" t="str">
            <v>HUA</v>
          </cell>
          <cell r="H939" t="str">
            <v>5GCOL</v>
          </cell>
          <cell r="I939" t="str">
            <v>INS</v>
          </cell>
          <cell r="L939">
            <v>43730</v>
          </cell>
          <cell r="M939">
            <v>43730</v>
          </cell>
          <cell r="N939">
            <v>43731</v>
          </cell>
          <cell r="O939">
            <v>43731</v>
          </cell>
          <cell r="P939" t="str">
            <v>No Dependency</v>
          </cell>
        </row>
        <row r="940">
          <cell r="C940" t="str">
            <v>ZND393</v>
          </cell>
          <cell r="D940" t="str">
            <v>Collocated Sites</v>
          </cell>
          <cell r="E940" t="str">
            <v>Q1-2020</v>
          </cell>
          <cell r="F940" t="str">
            <v>Mobile Aspiration - 5G</v>
          </cell>
          <cell r="G940" t="str">
            <v>HUA</v>
          </cell>
          <cell r="H940" t="str">
            <v>5GCOL</v>
          </cell>
          <cell r="I940" t="str">
            <v>INS</v>
          </cell>
          <cell r="L940">
            <v>43668</v>
          </cell>
          <cell r="M940">
            <v>43667</v>
          </cell>
          <cell r="N940">
            <v>43669</v>
          </cell>
          <cell r="O940">
            <v>43668</v>
          </cell>
          <cell r="P940" t="str">
            <v>No Dependency</v>
          </cell>
        </row>
        <row r="941">
          <cell r="C941" t="str">
            <v>ZND391</v>
          </cell>
          <cell r="D941" t="str">
            <v>Collocated Sites</v>
          </cell>
          <cell r="E941" t="str">
            <v>Q3-2019</v>
          </cell>
          <cell r="F941" t="str">
            <v>Mobile Aspiration - 5G</v>
          </cell>
          <cell r="G941" t="str">
            <v>HUA</v>
          </cell>
          <cell r="H941" t="str">
            <v>5GCOL</v>
          </cell>
          <cell r="I941" t="str">
            <v>INS</v>
          </cell>
          <cell r="L941">
            <v>43656</v>
          </cell>
          <cell r="M941">
            <v>43657</v>
          </cell>
          <cell r="N941">
            <v>43657</v>
          </cell>
          <cell r="O941">
            <v>43658</v>
          </cell>
          <cell r="P941" t="str">
            <v>No Dependency</v>
          </cell>
        </row>
        <row r="942">
          <cell r="C942" t="str">
            <v>ZND390</v>
          </cell>
          <cell r="D942" t="str">
            <v>Collocated Sites</v>
          </cell>
          <cell r="E942" t="str">
            <v>Q1-2020</v>
          </cell>
          <cell r="F942" t="str">
            <v>Mobile Aspiration - 5G</v>
          </cell>
          <cell r="G942" t="str">
            <v>HUA</v>
          </cell>
          <cell r="H942" t="str">
            <v>5GCOL</v>
          </cell>
          <cell r="I942" t="str">
            <v>INS</v>
          </cell>
          <cell r="L942">
            <v>43706</v>
          </cell>
          <cell r="M942">
            <v>43688</v>
          </cell>
          <cell r="N942">
            <v>43707</v>
          </cell>
          <cell r="O942">
            <v>43689</v>
          </cell>
          <cell r="P942" t="str">
            <v>No Dependency</v>
          </cell>
        </row>
        <row r="943">
          <cell r="C943" t="str">
            <v>ZND384</v>
          </cell>
          <cell r="D943" t="str">
            <v>Collocated Sites</v>
          </cell>
          <cell r="E943" t="str">
            <v>Q1-2020</v>
          </cell>
          <cell r="F943" t="str">
            <v>Mobile Aspiration - 5G</v>
          </cell>
          <cell r="G943" t="str">
            <v>HUA</v>
          </cell>
          <cell r="H943" t="str">
            <v>5GCOL</v>
          </cell>
          <cell r="I943" t="str">
            <v>INS</v>
          </cell>
          <cell r="L943">
            <v>43680</v>
          </cell>
          <cell r="M943">
            <v>43667</v>
          </cell>
          <cell r="N943">
            <v>43681</v>
          </cell>
          <cell r="O943">
            <v>43668</v>
          </cell>
          <cell r="P943" t="str">
            <v>No Dependency</v>
          </cell>
        </row>
        <row r="944">
          <cell r="C944" t="str">
            <v>ZND382</v>
          </cell>
          <cell r="D944" t="str">
            <v>Collocated Sites</v>
          </cell>
          <cell r="E944" t="str">
            <v>Q3-2019</v>
          </cell>
          <cell r="F944" t="str">
            <v>Mobile Aspiration - 5G</v>
          </cell>
          <cell r="G944" t="str">
            <v>HUA</v>
          </cell>
          <cell r="H944" t="str">
            <v>5GCOL</v>
          </cell>
          <cell r="I944" t="str">
            <v>INS</v>
          </cell>
          <cell r="L944">
            <v>43668</v>
          </cell>
          <cell r="M944">
            <v>43667</v>
          </cell>
          <cell r="N944">
            <v>43669</v>
          </cell>
          <cell r="O944">
            <v>43668</v>
          </cell>
          <cell r="P944" t="str">
            <v>No Dependency</v>
          </cell>
        </row>
        <row r="945">
          <cell r="C945" t="str">
            <v>ZND379</v>
          </cell>
          <cell r="D945" t="str">
            <v>Collocated Sites</v>
          </cell>
          <cell r="E945" t="str">
            <v>Q3-2019</v>
          </cell>
          <cell r="F945" t="str">
            <v>Mobile Aspiration - 5G</v>
          </cell>
          <cell r="G945" t="str">
            <v>HUA</v>
          </cell>
          <cell r="H945" t="str">
            <v>5GCOL</v>
          </cell>
          <cell r="I945" t="str">
            <v>INS</v>
          </cell>
          <cell r="L945">
            <v>43656</v>
          </cell>
          <cell r="M945">
            <v>43657</v>
          </cell>
          <cell r="N945">
            <v>43657</v>
          </cell>
          <cell r="O945">
            <v>43658</v>
          </cell>
          <cell r="P945" t="str">
            <v>No Dependency</v>
          </cell>
        </row>
        <row r="946">
          <cell r="C946" t="str">
            <v>ZND378</v>
          </cell>
          <cell r="D946" t="str">
            <v>Collocated Sites</v>
          </cell>
          <cell r="E946" t="str">
            <v>Q1-2020</v>
          </cell>
          <cell r="F946" t="str">
            <v>Mobile Aspiration - 5G</v>
          </cell>
          <cell r="G946" t="str">
            <v>HUA</v>
          </cell>
          <cell r="H946" t="str">
            <v>5GCOL</v>
          </cell>
          <cell r="I946" t="str">
            <v>INS</v>
          </cell>
          <cell r="L946">
            <v>43680</v>
          </cell>
          <cell r="M946">
            <v>43667</v>
          </cell>
          <cell r="N946">
            <v>43681</v>
          </cell>
          <cell r="O946">
            <v>43668</v>
          </cell>
          <cell r="P946" t="str">
            <v>No Dependency</v>
          </cell>
        </row>
        <row r="947">
          <cell r="C947" t="str">
            <v>ZND376</v>
          </cell>
          <cell r="D947" t="str">
            <v>Collocated Sites</v>
          </cell>
          <cell r="E947" t="str">
            <v>Q1-2020</v>
          </cell>
          <cell r="F947" t="str">
            <v>Mobile Aspiration - 5G</v>
          </cell>
          <cell r="G947" t="str">
            <v>HUA</v>
          </cell>
          <cell r="H947" t="str">
            <v>5GCOL</v>
          </cell>
          <cell r="I947" t="str">
            <v>INS</v>
          </cell>
          <cell r="L947">
            <v>43756</v>
          </cell>
          <cell r="M947">
            <v>43741</v>
          </cell>
          <cell r="N947">
            <v>43757</v>
          </cell>
          <cell r="O947">
            <v>43742</v>
          </cell>
          <cell r="P947" t="str">
            <v>No Dependency</v>
          </cell>
        </row>
        <row r="948">
          <cell r="C948" t="str">
            <v>ZND374</v>
          </cell>
          <cell r="D948" t="str">
            <v>Collocated Sites</v>
          </cell>
          <cell r="E948" t="str">
            <v>Q3-2019</v>
          </cell>
          <cell r="F948" t="str">
            <v>Mobile Aspiration - 5G</v>
          </cell>
          <cell r="G948" t="str">
            <v>HUA</v>
          </cell>
          <cell r="H948" t="str">
            <v>5GCOL</v>
          </cell>
          <cell r="I948" t="str">
            <v>INS</v>
          </cell>
          <cell r="L948">
            <v>43786</v>
          </cell>
          <cell r="N948">
            <v>43787</v>
          </cell>
          <cell r="P948" t="str">
            <v>No Dependency</v>
          </cell>
        </row>
        <row r="949">
          <cell r="C949" t="str">
            <v>ZND372</v>
          </cell>
          <cell r="D949" t="str">
            <v>Collocated Sites</v>
          </cell>
          <cell r="E949" t="str">
            <v>Q4-2019</v>
          </cell>
          <cell r="F949" t="str">
            <v>Mobile Aspiration - 5G</v>
          </cell>
          <cell r="G949" t="str">
            <v>HUA</v>
          </cell>
          <cell r="H949" t="str">
            <v>5GCOL</v>
          </cell>
          <cell r="I949" t="str">
            <v>INS</v>
          </cell>
          <cell r="L949">
            <v>43432</v>
          </cell>
          <cell r="M949">
            <v>43656</v>
          </cell>
          <cell r="N949">
            <v>43433</v>
          </cell>
          <cell r="O949">
            <v>43657</v>
          </cell>
          <cell r="P949" t="str">
            <v>No Dependency</v>
          </cell>
        </row>
        <row r="950">
          <cell r="C950" t="str">
            <v>ZND371</v>
          </cell>
          <cell r="D950" t="str">
            <v>Collocated Sites</v>
          </cell>
          <cell r="E950" t="str">
            <v>Q4-2019</v>
          </cell>
          <cell r="F950" t="str">
            <v>Mobile Aspiration - 5G</v>
          </cell>
          <cell r="G950" t="str">
            <v>HUA</v>
          </cell>
          <cell r="H950" t="str">
            <v>5GCOL</v>
          </cell>
          <cell r="I950" t="str">
            <v>INS</v>
          </cell>
          <cell r="L950">
            <v>43747</v>
          </cell>
          <cell r="M950">
            <v>43741</v>
          </cell>
          <cell r="N950">
            <v>43747</v>
          </cell>
          <cell r="O950">
            <v>43742</v>
          </cell>
          <cell r="P950" t="str">
            <v>No Dependency</v>
          </cell>
        </row>
        <row r="951">
          <cell r="C951" t="str">
            <v>ZND359</v>
          </cell>
          <cell r="D951" t="str">
            <v>Collocated Sites</v>
          </cell>
          <cell r="E951" t="str">
            <v>Q3-2019</v>
          </cell>
          <cell r="F951" t="str">
            <v>Mobile Aspiration - 5G</v>
          </cell>
          <cell r="G951" t="str">
            <v>HUA</v>
          </cell>
          <cell r="H951" t="str">
            <v>5GCOL</v>
          </cell>
          <cell r="I951" t="str">
            <v>INS</v>
          </cell>
          <cell r="L951">
            <v>43728</v>
          </cell>
          <cell r="M951">
            <v>43725</v>
          </cell>
          <cell r="N951">
            <v>43729</v>
          </cell>
          <cell r="O951">
            <v>43726</v>
          </cell>
          <cell r="P951" t="str">
            <v>No Dependency</v>
          </cell>
        </row>
        <row r="952">
          <cell r="C952" t="str">
            <v>ZND358</v>
          </cell>
          <cell r="D952" t="str">
            <v>Collocated Sites</v>
          </cell>
          <cell r="E952" t="str">
            <v>Q3-2019</v>
          </cell>
          <cell r="F952" t="str">
            <v>Mobile Aspiration - 5G</v>
          </cell>
          <cell r="G952" t="str">
            <v>HUA</v>
          </cell>
          <cell r="H952" t="str">
            <v>5GCOL</v>
          </cell>
          <cell r="I952" t="str">
            <v>INS</v>
          </cell>
          <cell r="L952">
            <v>43747</v>
          </cell>
          <cell r="M952">
            <v>43741</v>
          </cell>
          <cell r="N952">
            <v>43747</v>
          </cell>
          <cell r="O952">
            <v>43742</v>
          </cell>
          <cell r="P952" t="str">
            <v>No Dependency</v>
          </cell>
        </row>
        <row r="953">
          <cell r="C953" t="str">
            <v>ZND356</v>
          </cell>
          <cell r="D953" t="str">
            <v>Collocated Sites</v>
          </cell>
          <cell r="E953" t="str">
            <v>Q3-2019</v>
          </cell>
          <cell r="F953" t="str">
            <v>Mobile Aspiration - 5G</v>
          </cell>
          <cell r="G953" t="str">
            <v>HUA</v>
          </cell>
          <cell r="H953" t="str">
            <v>5GCOL</v>
          </cell>
          <cell r="I953" t="str">
            <v>INS</v>
          </cell>
          <cell r="L953">
            <v>43747</v>
          </cell>
          <cell r="M953">
            <v>43745</v>
          </cell>
          <cell r="N953">
            <v>43747</v>
          </cell>
          <cell r="O953">
            <v>43746</v>
          </cell>
          <cell r="P953" t="str">
            <v>No Dependency</v>
          </cell>
        </row>
        <row r="954">
          <cell r="C954" t="str">
            <v>ZND355</v>
          </cell>
          <cell r="D954" t="str">
            <v>Collocated Sites</v>
          </cell>
          <cell r="E954" t="str">
            <v>Q3-2019</v>
          </cell>
          <cell r="F954" t="str">
            <v>Mobile Aspiration - 5G</v>
          </cell>
          <cell r="G954" t="str">
            <v>HUA</v>
          </cell>
          <cell r="H954" t="str">
            <v>5GCOL</v>
          </cell>
          <cell r="I954" t="str">
            <v>INS</v>
          </cell>
          <cell r="L954">
            <v>43703</v>
          </cell>
          <cell r="M954">
            <v>43688</v>
          </cell>
          <cell r="N954">
            <v>43704</v>
          </cell>
          <cell r="O954">
            <v>43689</v>
          </cell>
          <cell r="P954" t="str">
            <v>No Dependency</v>
          </cell>
        </row>
        <row r="955">
          <cell r="C955" t="str">
            <v>ZND354</v>
          </cell>
          <cell r="D955" t="str">
            <v>Collocated Sites</v>
          </cell>
          <cell r="E955" t="str">
            <v>Q3-2019</v>
          </cell>
          <cell r="F955" t="str">
            <v>Mobile Aspiration - 5G</v>
          </cell>
          <cell r="G955" t="str">
            <v>HUA</v>
          </cell>
          <cell r="H955" t="str">
            <v>5GCOL</v>
          </cell>
          <cell r="I955" t="str">
            <v>INS</v>
          </cell>
          <cell r="L955">
            <v>43656</v>
          </cell>
          <cell r="M955">
            <v>43657</v>
          </cell>
          <cell r="N955">
            <v>43657</v>
          </cell>
          <cell r="O955">
            <v>43658</v>
          </cell>
          <cell r="P955" t="str">
            <v>No Dependency</v>
          </cell>
        </row>
        <row r="956">
          <cell r="C956" t="str">
            <v>ZND353</v>
          </cell>
          <cell r="D956" t="str">
            <v>Collocated Sites</v>
          </cell>
          <cell r="E956" t="str">
            <v>Q3-2019</v>
          </cell>
          <cell r="F956" t="str">
            <v>Mobile Aspiration - 5G</v>
          </cell>
          <cell r="G956" t="str">
            <v>HUA</v>
          </cell>
          <cell r="H956" t="str">
            <v>5GCOL</v>
          </cell>
          <cell r="I956" t="str">
            <v>INS</v>
          </cell>
          <cell r="L956">
            <v>43797</v>
          </cell>
          <cell r="N956">
            <v>43798</v>
          </cell>
          <cell r="P956" t="str">
            <v>No Dependency</v>
          </cell>
        </row>
        <row r="957">
          <cell r="C957" t="str">
            <v>ZND347</v>
          </cell>
          <cell r="D957" t="str">
            <v>Collocated Sites</v>
          </cell>
          <cell r="E957" t="str">
            <v>Q3-2019</v>
          </cell>
          <cell r="F957" t="str">
            <v>Mobile Aspiration - 5G</v>
          </cell>
          <cell r="G957" t="str">
            <v>HUA</v>
          </cell>
          <cell r="H957" t="str">
            <v>5GCOL</v>
          </cell>
          <cell r="I957" t="str">
            <v>INS</v>
          </cell>
          <cell r="L957">
            <v>43797</v>
          </cell>
          <cell r="N957">
            <v>43798</v>
          </cell>
          <cell r="P957" t="str">
            <v>No Dependency</v>
          </cell>
        </row>
        <row r="958">
          <cell r="C958" t="str">
            <v>ZND346</v>
          </cell>
          <cell r="D958" t="str">
            <v>Collocated Sites</v>
          </cell>
          <cell r="E958" t="str">
            <v>Q1-2020</v>
          </cell>
          <cell r="F958" t="str">
            <v>Mobile Aspiration - 5G</v>
          </cell>
          <cell r="G958" t="str">
            <v>HUA</v>
          </cell>
          <cell r="H958" t="str">
            <v>5GCOL</v>
          </cell>
          <cell r="I958" t="str">
            <v>INS</v>
          </cell>
          <cell r="L958">
            <v>43797</v>
          </cell>
          <cell r="N958">
            <v>43798</v>
          </cell>
          <cell r="P958" t="str">
            <v>No Dependency</v>
          </cell>
        </row>
        <row r="959">
          <cell r="C959" t="str">
            <v>ZND343</v>
          </cell>
          <cell r="D959" t="str">
            <v>Collocated Sites</v>
          </cell>
          <cell r="E959" t="str">
            <v>Q3-2019</v>
          </cell>
          <cell r="F959" t="str">
            <v>Mobile Aspiration - 5G</v>
          </cell>
          <cell r="G959" t="str">
            <v>HUA</v>
          </cell>
          <cell r="H959" t="str">
            <v>5GCOL</v>
          </cell>
          <cell r="I959" t="str">
            <v>INS</v>
          </cell>
          <cell r="L959">
            <v>43656</v>
          </cell>
          <cell r="M959">
            <v>43657</v>
          </cell>
          <cell r="N959">
            <v>43657</v>
          </cell>
          <cell r="O959">
            <v>43658</v>
          </cell>
          <cell r="P959" t="str">
            <v>No Dependency</v>
          </cell>
        </row>
        <row r="960">
          <cell r="C960" t="str">
            <v>ZND340</v>
          </cell>
          <cell r="D960" t="str">
            <v>Collocated Sites</v>
          </cell>
          <cell r="E960" t="str">
            <v>Q4-2019</v>
          </cell>
          <cell r="F960" t="str">
            <v>Mobile Aspiration - 5G</v>
          </cell>
          <cell r="G960" t="str">
            <v>HUA</v>
          </cell>
          <cell r="H960" t="str">
            <v>5GCOL</v>
          </cell>
          <cell r="I960" t="str">
            <v>INS</v>
          </cell>
          <cell r="L960">
            <v>43797</v>
          </cell>
          <cell r="N960">
            <v>43798</v>
          </cell>
          <cell r="P960" t="str">
            <v>No Dependency</v>
          </cell>
        </row>
        <row r="961">
          <cell r="C961" t="str">
            <v>ZND337</v>
          </cell>
          <cell r="D961" t="str">
            <v>Collocated Sites</v>
          </cell>
          <cell r="E961" t="str">
            <v>Q2-2019</v>
          </cell>
          <cell r="F961" t="str">
            <v>Mobile Aspiration - 5G</v>
          </cell>
          <cell r="G961" t="str">
            <v>HUA</v>
          </cell>
          <cell r="H961" t="str">
            <v>5GCOL</v>
          </cell>
          <cell r="I961" t="str">
            <v>INS</v>
          </cell>
          <cell r="L961">
            <v>43750</v>
          </cell>
          <cell r="M961">
            <v>43735</v>
          </cell>
          <cell r="N961">
            <v>43751</v>
          </cell>
          <cell r="O961">
            <v>43736</v>
          </cell>
          <cell r="P961" t="str">
            <v>No Dependency</v>
          </cell>
        </row>
        <row r="962">
          <cell r="C962" t="str">
            <v>ZND336</v>
          </cell>
          <cell r="D962" t="str">
            <v>Collocated Sites</v>
          </cell>
          <cell r="E962" t="str">
            <v>Q3-2019</v>
          </cell>
          <cell r="F962" t="str">
            <v>Mobile Aspiration - 5G</v>
          </cell>
          <cell r="G962" t="str">
            <v>HUA</v>
          </cell>
          <cell r="H962" t="str">
            <v>5GCOL</v>
          </cell>
          <cell r="I962" t="str">
            <v>INS</v>
          </cell>
          <cell r="L962">
            <v>43418</v>
          </cell>
          <cell r="M962">
            <v>43656</v>
          </cell>
          <cell r="N962">
            <v>43421</v>
          </cell>
          <cell r="O962">
            <v>43657</v>
          </cell>
          <cell r="P962" t="str">
            <v>No Dependency</v>
          </cell>
        </row>
        <row r="963">
          <cell r="C963" t="str">
            <v>ZND335</v>
          </cell>
          <cell r="D963" t="str">
            <v>Collocated Sites</v>
          </cell>
          <cell r="E963" t="str">
            <v>Q1-2020</v>
          </cell>
          <cell r="F963" t="str">
            <v>Mobile Aspiration - 5G</v>
          </cell>
          <cell r="G963" t="str">
            <v>HUA</v>
          </cell>
          <cell r="H963" t="str">
            <v>5GCOL</v>
          </cell>
          <cell r="I963" t="str">
            <v>INS</v>
          </cell>
          <cell r="L963">
            <v>43747</v>
          </cell>
          <cell r="M963">
            <v>43735</v>
          </cell>
          <cell r="N963">
            <v>43747</v>
          </cell>
          <cell r="O963">
            <v>43736</v>
          </cell>
          <cell r="P963" t="str">
            <v>No Dependency</v>
          </cell>
        </row>
        <row r="964">
          <cell r="C964" t="str">
            <v>ZND333</v>
          </cell>
          <cell r="D964" t="str">
            <v>Collocated Sites</v>
          </cell>
          <cell r="E964" t="str">
            <v>Q3-2019</v>
          </cell>
          <cell r="F964" t="str">
            <v>Mobile Aspiration - 5G</v>
          </cell>
          <cell r="G964" t="str">
            <v>HUA</v>
          </cell>
          <cell r="H964" t="str">
            <v>5GCOL</v>
          </cell>
          <cell r="I964" t="str">
            <v>INS</v>
          </cell>
          <cell r="L964">
            <v>43746</v>
          </cell>
          <cell r="M964">
            <v>43744</v>
          </cell>
          <cell r="N964">
            <v>43746</v>
          </cell>
          <cell r="O964">
            <v>43745</v>
          </cell>
          <cell r="P964" t="str">
            <v>No Dependency</v>
          </cell>
        </row>
        <row r="965">
          <cell r="C965" t="str">
            <v>ZND332</v>
          </cell>
          <cell r="D965" t="str">
            <v>Collocated Sites</v>
          </cell>
          <cell r="E965" t="str">
            <v>Q3-2019</v>
          </cell>
          <cell r="F965" t="str">
            <v>Mobile Aspiration - 5G</v>
          </cell>
          <cell r="G965" t="str">
            <v>HUA</v>
          </cell>
          <cell r="H965" t="str">
            <v>5GCOL</v>
          </cell>
          <cell r="I965" t="str">
            <v>INS</v>
          </cell>
          <cell r="L965">
            <v>43747</v>
          </cell>
          <cell r="M965">
            <v>43742</v>
          </cell>
          <cell r="N965">
            <v>43747</v>
          </cell>
          <cell r="O965">
            <v>43743</v>
          </cell>
          <cell r="P965" t="str">
            <v>No Dependency</v>
          </cell>
        </row>
        <row r="966">
          <cell r="C966" t="str">
            <v>ZND329</v>
          </cell>
          <cell r="D966" t="str">
            <v>Collocated Sites</v>
          </cell>
          <cell r="E966" t="str">
            <v>Q1-2020</v>
          </cell>
          <cell r="F966" t="str">
            <v>Mobile Aspiration - 5G</v>
          </cell>
          <cell r="G966" t="str">
            <v>HUA</v>
          </cell>
          <cell r="H966" t="str">
            <v>5GCOL</v>
          </cell>
          <cell r="I966" t="str">
            <v>INS</v>
          </cell>
          <cell r="L966">
            <v>43418</v>
          </cell>
          <cell r="M966">
            <v>43656</v>
          </cell>
          <cell r="N966">
            <v>43421</v>
          </cell>
          <cell r="O966">
            <v>43657</v>
          </cell>
          <cell r="P966" t="str">
            <v>No Dependency</v>
          </cell>
        </row>
        <row r="967">
          <cell r="C967" t="str">
            <v>ZND325</v>
          </cell>
          <cell r="D967" t="str">
            <v>Collocated Sites</v>
          </cell>
          <cell r="E967" t="str">
            <v>Q4-2019</v>
          </cell>
          <cell r="F967" t="str">
            <v>Mobile Aspiration - 5G</v>
          </cell>
          <cell r="G967" t="str">
            <v>HUA</v>
          </cell>
          <cell r="H967" t="str">
            <v>5GCOL</v>
          </cell>
          <cell r="I967" t="str">
            <v>INS</v>
          </cell>
          <cell r="L967">
            <v>43418</v>
          </cell>
          <cell r="M967">
            <v>43656</v>
          </cell>
          <cell r="N967">
            <v>43420</v>
          </cell>
          <cell r="O967">
            <v>43657</v>
          </cell>
          <cell r="P967" t="str">
            <v>No Dependency</v>
          </cell>
        </row>
        <row r="968">
          <cell r="C968" t="str">
            <v>ZND324</v>
          </cell>
          <cell r="D968" t="str">
            <v>Collocated Sites</v>
          </cell>
          <cell r="E968" t="str">
            <v>Q4-2019</v>
          </cell>
          <cell r="F968" t="str">
            <v>Mobile Aspiration - 5G</v>
          </cell>
          <cell r="G968" t="str">
            <v>HUA</v>
          </cell>
          <cell r="H968" t="str">
            <v>5GCOL</v>
          </cell>
          <cell r="I968" t="str">
            <v>INS</v>
          </cell>
          <cell r="L968">
            <v>43751</v>
          </cell>
          <cell r="M968">
            <v>43744</v>
          </cell>
          <cell r="N968">
            <v>43752</v>
          </cell>
          <cell r="O968">
            <v>43745</v>
          </cell>
          <cell r="P968" t="str">
            <v>No Dependency</v>
          </cell>
        </row>
        <row r="969">
          <cell r="C969" t="str">
            <v>ZND323</v>
          </cell>
          <cell r="D969" t="str">
            <v>Collocated Sites</v>
          </cell>
          <cell r="E969" t="str">
            <v>Q3-2019</v>
          </cell>
          <cell r="F969" t="str">
            <v>Mobile Aspiration - 5G</v>
          </cell>
          <cell r="G969" t="str">
            <v>HUA</v>
          </cell>
          <cell r="H969" t="str">
            <v>5GCOL</v>
          </cell>
          <cell r="I969" t="str">
            <v>INS</v>
          </cell>
          <cell r="L969">
            <v>43733</v>
          </cell>
          <cell r="M969">
            <v>43728</v>
          </cell>
          <cell r="N969">
            <v>43734</v>
          </cell>
          <cell r="O969">
            <v>43729</v>
          </cell>
          <cell r="P969" t="str">
            <v>No Dependency</v>
          </cell>
        </row>
        <row r="970">
          <cell r="C970" t="str">
            <v>ZND322</v>
          </cell>
          <cell r="D970" t="str">
            <v>Collocated Sites</v>
          </cell>
          <cell r="E970" t="str">
            <v>Q4-2019</v>
          </cell>
          <cell r="F970" t="str">
            <v>Mobile Aspiration - 5G</v>
          </cell>
          <cell r="G970" t="str">
            <v>HUA</v>
          </cell>
          <cell r="H970" t="str">
            <v>5GCOL</v>
          </cell>
          <cell r="I970" t="str">
            <v>INS</v>
          </cell>
          <cell r="L970">
            <v>43751</v>
          </cell>
          <cell r="M970">
            <v>43745</v>
          </cell>
          <cell r="N970">
            <v>43752</v>
          </cell>
          <cell r="O970">
            <v>43746</v>
          </cell>
          <cell r="P970" t="str">
            <v>No Dependency</v>
          </cell>
        </row>
        <row r="971">
          <cell r="C971" t="str">
            <v>ZND321</v>
          </cell>
          <cell r="D971" t="str">
            <v>Collocated Sites</v>
          </cell>
          <cell r="E971" t="str">
            <v>Q2-2019</v>
          </cell>
          <cell r="F971" t="str">
            <v>Mobile Aspiration - 5G</v>
          </cell>
          <cell r="G971" t="str">
            <v>HUA</v>
          </cell>
          <cell r="H971" t="str">
            <v>5GCOL</v>
          </cell>
          <cell r="I971" t="str">
            <v>INS</v>
          </cell>
          <cell r="L971">
            <v>43747</v>
          </cell>
          <cell r="M971">
            <v>43745</v>
          </cell>
          <cell r="N971">
            <v>43747</v>
          </cell>
          <cell r="O971">
            <v>43746</v>
          </cell>
          <cell r="P971" t="str">
            <v>No Dependency</v>
          </cell>
        </row>
        <row r="972">
          <cell r="C972" t="str">
            <v>ZND320</v>
          </cell>
          <cell r="D972" t="str">
            <v>Collocated Sites</v>
          </cell>
          <cell r="E972" t="str">
            <v>Q4-2019</v>
          </cell>
          <cell r="F972" t="str">
            <v>Mobile Aspiration - 5G</v>
          </cell>
          <cell r="G972" t="str">
            <v>HUA</v>
          </cell>
          <cell r="H972" t="str">
            <v>5GCOL</v>
          </cell>
          <cell r="I972" t="str">
            <v>INS</v>
          </cell>
          <cell r="L972">
            <v>43751</v>
          </cell>
          <cell r="M972">
            <v>43741</v>
          </cell>
          <cell r="N972">
            <v>43752</v>
          </cell>
          <cell r="O972">
            <v>43742</v>
          </cell>
          <cell r="P972" t="str">
            <v>No Dependency</v>
          </cell>
        </row>
        <row r="973">
          <cell r="C973" t="str">
            <v>ZND317</v>
          </cell>
          <cell r="D973" t="str">
            <v>Collocated Sites</v>
          </cell>
          <cell r="E973" t="str">
            <v>Q1-2020</v>
          </cell>
          <cell r="F973" t="str">
            <v>Mobile Aspiration - 5G</v>
          </cell>
          <cell r="G973" t="str">
            <v>HUA</v>
          </cell>
          <cell r="H973" t="str">
            <v>5GCOL</v>
          </cell>
          <cell r="I973" t="str">
            <v>INS</v>
          </cell>
          <cell r="L973">
            <v>43774</v>
          </cell>
          <cell r="M973">
            <v>43767</v>
          </cell>
          <cell r="N973">
            <v>43775</v>
          </cell>
          <cell r="O973">
            <v>43768</v>
          </cell>
          <cell r="P973" t="str">
            <v>No Dependency</v>
          </cell>
        </row>
        <row r="974">
          <cell r="C974" t="str">
            <v>ZND300</v>
          </cell>
          <cell r="D974" t="str">
            <v>Collocated Sites</v>
          </cell>
          <cell r="E974" t="str">
            <v>Q4-2019</v>
          </cell>
          <cell r="F974" t="str">
            <v>Mobile Aspiration - 5G</v>
          </cell>
          <cell r="G974" t="str">
            <v>HUA</v>
          </cell>
          <cell r="H974" t="str">
            <v>5GCOL</v>
          </cell>
          <cell r="I974" t="str">
            <v>INS</v>
          </cell>
          <cell r="L974">
            <v>43786</v>
          </cell>
          <cell r="N974">
            <v>43787</v>
          </cell>
          <cell r="P974" t="str">
            <v>No Dependency</v>
          </cell>
        </row>
        <row r="975">
          <cell r="C975" t="str">
            <v>ZND299</v>
          </cell>
          <cell r="D975" t="str">
            <v>Collocated Sites</v>
          </cell>
          <cell r="E975" t="str">
            <v>Q3-2019</v>
          </cell>
          <cell r="F975" t="str">
            <v>Mobile Aspiration - 5G</v>
          </cell>
          <cell r="G975" t="str">
            <v>HUA</v>
          </cell>
          <cell r="H975" t="str">
            <v>5GCOL</v>
          </cell>
          <cell r="I975" t="str">
            <v>INS</v>
          </cell>
          <cell r="L975">
            <v>43786</v>
          </cell>
          <cell r="M975">
            <v>43740</v>
          </cell>
          <cell r="N975">
            <v>43787</v>
          </cell>
          <cell r="O975">
            <v>43741</v>
          </cell>
          <cell r="P975" t="str">
            <v>No Dependency</v>
          </cell>
        </row>
        <row r="976">
          <cell r="C976" t="str">
            <v>ZND297</v>
          </cell>
          <cell r="D976" t="str">
            <v>Collocated Sites</v>
          </cell>
          <cell r="E976" t="str">
            <v>Q3-2019</v>
          </cell>
          <cell r="F976" t="str">
            <v>Mobile Aspiration - 5G</v>
          </cell>
          <cell r="G976" t="str">
            <v>HUA</v>
          </cell>
          <cell r="H976" t="str">
            <v>5GCOL</v>
          </cell>
          <cell r="I976" t="str">
            <v>INS</v>
          </cell>
          <cell r="L976">
            <v>43747</v>
          </cell>
          <cell r="M976">
            <v>43742</v>
          </cell>
          <cell r="N976">
            <v>43747</v>
          </cell>
          <cell r="O976">
            <v>43743</v>
          </cell>
          <cell r="P976" t="str">
            <v>No Dependency</v>
          </cell>
        </row>
        <row r="977">
          <cell r="C977" t="str">
            <v>ZND291</v>
          </cell>
          <cell r="D977" t="str">
            <v>Collocated Sites</v>
          </cell>
          <cell r="E977" t="str">
            <v>Q4-2019</v>
          </cell>
          <cell r="F977" t="str">
            <v>Mobile Aspiration - 5G</v>
          </cell>
          <cell r="G977" t="str">
            <v>HUA</v>
          </cell>
          <cell r="H977" t="str">
            <v>5GCOL</v>
          </cell>
          <cell r="I977" t="str">
            <v>INS</v>
          </cell>
          <cell r="L977">
            <v>43774</v>
          </cell>
          <cell r="M977">
            <v>43767</v>
          </cell>
          <cell r="N977">
            <v>43775</v>
          </cell>
          <cell r="O977">
            <v>43768</v>
          </cell>
          <cell r="P977" t="str">
            <v>No Dependency</v>
          </cell>
        </row>
        <row r="978">
          <cell r="C978" t="str">
            <v>ZND288</v>
          </cell>
          <cell r="D978" t="str">
            <v>Collocated Sites</v>
          </cell>
          <cell r="E978" t="str">
            <v>Q4-2019</v>
          </cell>
          <cell r="F978" t="str">
            <v>Mobile Aspiration - 5G</v>
          </cell>
          <cell r="G978" t="str">
            <v>HUA</v>
          </cell>
          <cell r="H978" t="str">
            <v>5GCOL</v>
          </cell>
          <cell r="I978" t="str">
            <v>INS</v>
          </cell>
          <cell r="L978">
            <v>43747</v>
          </cell>
          <cell r="M978">
            <v>43742</v>
          </cell>
          <cell r="N978">
            <v>43747</v>
          </cell>
          <cell r="O978">
            <v>43743</v>
          </cell>
          <cell r="P978" t="str">
            <v>No Dependency</v>
          </cell>
        </row>
        <row r="979">
          <cell r="C979" t="str">
            <v>ZND286</v>
          </cell>
          <cell r="D979" t="str">
            <v>Collocated Sites</v>
          </cell>
          <cell r="E979" t="str">
            <v>Q4-2019</v>
          </cell>
          <cell r="F979" t="str">
            <v>Mobile Aspiration - 5G</v>
          </cell>
          <cell r="G979" t="str">
            <v>HUA</v>
          </cell>
          <cell r="H979" t="str">
            <v>5GCOL</v>
          </cell>
          <cell r="I979" t="str">
            <v>INS</v>
          </cell>
          <cell r="L979">
            <v>43797</v>
          </cell>
          <cell r="N979">
            <v>43798</v>
          </cell>
          <cell r="P979" t="str">
            <v>No Dependency</v>
          </cell>
        </row>
        <row r="980">
          <cell r="C980" t="str">
            <v>ZND285</v>
          </cell>
          <cell r="D980" t="str">
            <v>Collocated Sites</v>
          </cell>
          <cell r="E980" t="str">
            <v>Q4-2019</v>
          </cell>
          <cell r="F980" t="str">
            <v>Mobile Aspiration - 5G</v>
          </cell>
          <cell r="G980" t="str">
            <v>HUA</v>
          </cell>
          <cell r="H980" t="str">
            <v>5GCOL</v>
          </cell>
          <cell r="I980" t="str">
            <v>INS</v>
          </cell>
          <cell r="L980">
            <v>43797</v>
          </cell>
          <cell r="N980">
            <v>43798</v>
          </cell>
          <cell r="P980" t="str">
            <v>No Dependency</v>
          </cell>
        </row>
        <row r="981">
          <cell r="C981" t="str">
            <v>ZND284</v>
          </cell>
          <cell r="D981" t="str">
            <v>Collocated Sites</v>
          </cell>
          <cell r="E981" t="str">
            <v>Q2-2019</v>
          </cell>
          <cell r="F981" t="str">
            <v>Mobile Aspiration - 5G</v>
          </cell>
          <cell r="G981" t="str">
            <v>HUA</v>
          </cell>
          <cell r="H981" t="str">
            <v>5GCOL</v>
          </cell>
          <cell r="I981" t="str">
            <v>INS</v>
          </cell>
          <cell r="L981">
            <v>43752</v>
          </cell>
          <cell r="M981">
            <v>43735</v>
          </cell>
          <cell r="N981">
            <v>43753</v>
          </cell>
          <cell r="O981">
            <v>43736</v>
          </cell>
          <cell r="P981" t="str">
            <v>No Dependency</v>
          </cell>
        </row>
        <row r="982">
          <cell r="C982" t="str">
            <v>ZND283</v>
          </cell>
          <cell r="D982" t="str">
            <v>Collocated Sites</v>
          </cell>
          <cell r="E982" t="str">
            <v>Q2-2019</v>
          </cell>
          <cell r="F982" t="str">
            <v>Mobile Aspiration - 5G</v>
          </cell>
          <cell r="G982" t="str">
            <v>HUA</v>
          </cell>
          <cell r="H982" t="str">
            <v>5GCOL</v>
          </cell>
          <cell r="I982" t="str">
            <v>INS</v>
          </cell>
          <cell r="L982">
            <v>43418</v>
          </cell>
          <cell r="M982">
            <v>43656</v>
          </cell>
          <cell r="N982">
            <v>43425</v>
          </cell>
          <cell r="O982">
            <v>43657</v>
          </cell>
          <cell r="P982" t="str">
            <v>No Dependency</v>
          </cell>
        </row>
        <row r="983">
          <cell r="C983" t="str">
            <v>ZND282</v>
          </cell>
          <cell r="D983" t="str">
            <v>Collocated Sites</v>
          </cell>
          <cell r="E983" t="str">
            <v>Q1-2020</v>
          </cell>
          <cell r="F983" t="str">
            <v>Mobile Aspiration - 5G</v>
          </cell>
          <cell r="G983" t="str">
            <v>HUA</v>
          </cell>
          <cell r="H983" t="str">
            <v>5GCOL</v>
          </cell>
          <cell r="I983" t="str">
            <v>INS</v>
          </cell>
          <cell r="L983">
            <v>43747</v>
          </cell>
          <cell r="M983">
            <v>43742</v>
          </cell>
          <cell r="N983">
            <v>43747</v>
          </cell>
          <cell r="O983">
            <v>43743</v>
          </cell>
          <cell r="P983" t="str">
            <v>No Dependency</v>
          </cell>
        </row>
        <row r="984">
          <cell r="C984" t="str">
            <v>ZND281</v>
          </cell>
          <cell r="D984" t="str">
            <v>Collocated Sites</v>
          </cell>
          <cell r="E984" t="str">
            <v>Q3-2019</v>
          </cell>
          <cell r="F984" t="str">
            <v>Mobile Aspiration - 5G</v>
          </cell>
          <cell r="G984" t="str">
            <v>HUA</v>
          </cell>
          <cell r="H984" t="str">
            <v>5GCOL</v>
          </cell>
          <cell r="I984" t="str">
            <v>INS</v>
          </cell>
          <cell r="L984">
            <v>43656</v>
          </cell>
          <cell r="M984">
            <v>43657</v>
          </cell>
          <cell r="N984">
            <v>43657</v>
          </cell>
          <cell r="O984">
            <v>43659</v>
          </cell>
          <cell r="P984" t="str">
            <v>No Dependency</v>
          </cell>
        </row>
        <row r="985">
          <cell r="C985" t="str">
            <v>ZND277</v>
          </cell>
          <cell r="D985" t="str">
            <v>Collocated Sites</v>
          </cell>
          <cell r="E985" t="str">
            <v>Q1-2020</v>
          </cell>
          <cell r="F985" t="str">
            <v>Mobile Aspiration - 5G</v>
          </cell>
          <cell r="G985" t="str">
            <v>HUA</v>
          </cell>
          <cell r="H985" t="str">
            <v>5GCOL</v>
          </cell>
          <cell r="I985" t="str">
            <v>INS</v>
          </cell>
          <cell r="L985">
            <v>43796</v>
          </cell>
          <cell r="N985">
            <v>43797</v>
          </cell>
          <cell r="P985" t="str">
            <v>No Dependency</v>
          </cell>
        </row>
        <row r="986">
          <cell r="C986" t="str">
            <v>ZND275</v>
          </cell>
          <cell r="D986" t="str">
            <v>Collocated Sites</v>
          </cell>
          <cell r="E986" t="str">
            <v>Q4-2019</v>
          </cell>
          <cell r="F986" t="str">
            <v>Mobile Aspiration - 5G</v>
          </cell>
          <cell r="G986" t="str">
            <v>HUA</v>
          </cell>
          <cell r="H986" t="str">
            <v>5GCOL</v>
          </cell>
          <cell r="I986" t="str">
            <v>INS</v>
          </cell>
          <cell r="L986">
            <v>43758</v>
          </cell>
          <cell r="M986">
            <v>43740</v>
          </cell>
          <cell r="N986">
            <v>43759</v>
          </cell>
          <cell r="O986">
            <v>43741</v>
          </cell>
          <cell r="P986" t="str">
            <v>No Dependency</v>
          </cell>
        </row>
        <row r="987">
          <cell r="C987" t="str">
            <v>ZND274</v>
          </cell>
          <cell r="D987" t="str">
            <v>Collocated Sites</v>
          </cell>
          <cell r="E987" t="str">
            <v>Q3-2019</v>
          </cell>
          <cell r="F987" t="str">
            <v>Mobile Aspiration - 5G</v>
          </cell>
          <cell r="G987" t="str">
            <v>HUA</v>
          </cell>
          <cell r="H987" t="str">
            <v>5GCOL</v>
          </cell>
          <cell r="I987" t="str">
            <v>INS</v>
          </cell>
          <cell r="L987">
            <v>43774</v>
          </cell>
          <cell r="M987">
            <v>43767</v>
          </cell>
          <cell r="N987">
            <v>43775</v>
          </cell>
          <cell r="O987">
            <v>43768</v>
          </cell>
          <cell r="P987" t="str">
            <v>No Dependency</v>
          </cell>
        </row>
        <row r="988">
          <cell r="C988" t="str">
            <v>ZND273</v>
          </cell>
          <cell r="D988" t="str">
            <v>Collocated Sites</v>
          </cell>
          <cell r="E988" t="str">
            <v>Q4-2019</v>
          </cell>
          <cell r="F988" t="str">
            <v>Mobile Aspiration - 5G</v>
          </cell>
          <cell r="G988" t="str">
            <v>HUA</v>
          </cell>
          <cell r="H988" t="str">
            <v>5GCOL</v>
          </cell>
          <cell r="I988" t="str">
            <v>INS</v>
          </cell>
          <cell r="L988">
            <v>43797</v>
          </cell>
          <cell r="N988">
            <v>43798</v>
          </cell>
          <cell r="P988" t="str">
            <v>No Dependency</v>
          </cell>
        </row>
        <row r="989">
          <cell r="C989" t="str">
            <v>ZND272</v>
          </cell>
          <cell r="D989" t="str">
            <v>Collocated Sites</v>
          </cell>
          <cell r="E989" t="str">
            <v>Q3-2019</v>
          </cell>
          <cell r="F989" t="str">
            <v>Mobile Aspiration - 5G</v>
          </cell>
          <cell r="G989" t="str">
            <v>HUA</v>
          </cell>
          <cell r="H989" t="str">
            <v>5GCOL</v>
          </cell>
          <cell r="I989" t="str">
            <v>INS</v>
          </cell>
          <cell r="L989">
            <v>43797</v>
          </cell>
          <cell r="N989">
            <v>43798</v>
          </cell>
          <cell r="P989" t="str">
            <v>No Dependency</v>
          </cell>
        </row>
        <row r="990">
          <cell r="C990" t="str">
            <v>ZND270</v>
          </cell>
          <cell r="D990" t="str">
            <v>Collocated Sites</v>
          </cell>
          <cell r="E990" t="str">
            <v>Q3-2019</v>
          </cell>
          <cell r="F990" t="str">
            <v>Mobile Aspiration - 5G</v>
          </cell>
          <cell r="G990" t="str">
            <v>HUA</v>
          </cell>
          <cell r="H990" t="str">
            <v>5GCOL</v>
          </cell>
          <cell r="I990" t="str">
            <v>INS</v>
          </cell>
          <cell r="L990">
            <v>43797</v>
          </cell>
          <cell r="N990">
            <v>43798</v>
          </cell>
          <cell r="P990" t="str">
            <v>No Dependency</v>
          </cell>
        </row>
        <row r="991">
          <cell r="C991" t="str">
            <v>ZND269</v>
          </cell>
          <cell r="D991" t="str">
            <v>Collocated Sites</v>
          </cell>
          <cell r="E991" t="str">
            <v>Q3-2019</v>
          </cell>
          <cell r="F991" t="str">
            <v>Mobile Aspiration - 5G</v>
          </cell>
          <cell r="G991" t="str">
            <v>HUA</v>
          </cell>
          <cell r="H991" t="str">
            <v>5GCOL</v>
          </cell>
          <cell r="I991" t="str">
            <v>INS</v>
          </cell>
          <cell r="L991">
            <v>43797</v>
          </cell>
          <cell r="N991">
            <v>43798</v>
          </cell>
          <cell r="P991" t="str">
            <v>No Dependency</v>
          </cell>
        </row>
        <row r="992">
          <cell r="C992" t="str">
            <v>ZND253</v>
          </cell>
          <cell r="D992" t="str">
            <v>Collocated Sites</v>
          </cell>
          <cell r="E992" t="str">
            <v>Q3-2019</v>
          </cell>
          <cell r="F992" t="str">
            <v>Mobile Aspiration - 5G</v>
          </cell>
          <cell r="G992" t="str">
            <v>HUA</v>
          </cell>
          <cell r="H992" t="str">
            <v>5GCOL</v>
          </cell>
          <cell r="I992" t="str">
            <v>INS</v>
          </cell>
          <cell r="L992">
            <v>43765</v>
          </cell>
          <cell r="M992">
            <v>43744</v>
          </cell>
          <cell r="N992">
            <v>43766</v>
          </cell>
          <cell r="O992">
            <v>43745</v>
          </cell>
          <cell r="P992" t="str">
            <v>No Dependency</v>
          </cell>
        </row>
        <row r="993">
          <cell r="C993" t="str">
            <v>ZND252</v>
          </cell>
          <cell r="D993" t="str">
            <v>Collocated Sites</v>
          </cell>
          <cell r="E993" t="str">
            <v>Q3-2019</v>
          </cell>
          <cell r="F993" t="str">
            <v>Mobile Aspiration - 5G</v>
          </cell>
          <cell r="G993" t="str">
            <v>HUA</v>
          </cell>
          <cell r="H993" t="str">
            <v>5GCOL</v>
          </cell>
          <cell r="I993" t="str">
            <v>INS</v>
          </cell>
          <cell r="L993">
            <v>43747</v>
          </cell>
          <cell r="M993">
            <v>43742</v>
          </cell>
          <cell r="N993">
            <v>43747</v>
          </cell>
          <cell r="O993">
            <v>43743</v>
          </cell>
          <cell r="P993" t="str">
            <v>No Dependency</v>
          </cell>
        </row>
        <row r="994">
          <cell r="C994" t="str">
            <v>ZND251</v>
          </cell>
          <cell r="D994" t="str">
            <v>Collocated Sites</v>
          </cell>
          <cell r="E994" t="str">
            <v>Q3-2019</v>
          </cell>
          <cell r="F994" t="str">
            <v>Mobile Aspiration - 5G</v>
          </cell>
          <cell r="G994" t="str">
            <v>HUA</v>
          </cell>
          <cell r="H994" t="str">
            <v>5GCOL</v>
          </cell>
          <cell r="I994" t="str">
            <v>INS</v>
          </cell>
          <cell r="L994">
            <v>43728</v>
          </cell>
          <cell r="M994">
            <v>43730</v>
          </cell>
          <cell r="N994">
            <v>43729</v>
          </cell>
          <cell r="O994">
            <v>43731</v>
          </cell>
          <cell r="P994" t="str">
            <v>No Dependency</v>
          </cell>
        </row>
        <row r="995">
          <cell r="C995" t="str">
            <v>ZND247</v>
          </cell>
          <cell r="D995" t="str">
            <v>Collocated Sites</v>
          </cell>
          <cell r="E995" t="str">
            <v>Q1-2020</v>
          </cell>
          <cell r="F995" t="str">
            <v>Mobile Aspiration - 5G</v>
          </cell>
          <cell r="G995" t="str">
            <v>HUA</v>
          </cell>
          <cell r="H995" t="str">
            <v>5GCOL</v>
          </cell>
          <cell r="I995" t="str">
            <v>INS</v>
          </cell>
          <cell r="L995">
            <v>43752</v>
          </cell>
          <cell r="M995">
            <v>43746</v>
          </cell>
          <cell r="N995">
            <v>43753</v>
          </cell>
          <cell r="O995">
            <v>43746</v>
          </cell>
          <cell r="P995" t="str">
            <v>No Dependency</v>
          </cell>
        </row>
        <row r="996">
          <cell r="C996" t="str">
            <v>ZND245</v>
          </cell>
          <cell r="D996" t="str">
            <v>Collocated Sites</v>
          </cell>
          <cell r="E996" t="str">
            <v>Q2-2019</v>
          </cell>
          <cell r="F996" t="str">
            <v>Mobile Aspiration - 5G</v>
          </cell>
          <cell r="G996" t="str">
            <v>HUA</v>
          </cell>
          <cell r="H996" t="str">
            <v>5GCOL</v>
          </cell>
          <cell r="I996" t="str">
            <v>INS</v>
          </cell>
          <cell r="L996">
            <v>43657</v>
          </cell>
          <cell r="M996">
            <v>43657</v>
          </cell>
          <cell r="N996">
            <v>43658</v>
          </cell>
          <cell r="O996">
            <v>43658</v>
          </cell>
          <cell r="P996" t="str">
            <v>No Dependency</v>
          </cell>
        </row>
        <row r="997">
          <cell r="C997" t="str">
            <v>ZND243</v>
          </cell>
          <cell r="D997" t="str">
            <v>Collocated Sites</v>
          </cell>
          <cell r="E997" t="str">
            <v>Q3-2019</v>
          </cell>
          <cell r="F997" t="str">
            <v>Mobile Aspiration - 5G</v>
          </cell>
          <cell r="G997" t="str">
            <v>HUA</v>
          </cell>
          <cell r="H997" t="str">
            <v>5GCOL</v>
          </cell>
          <cell r="I997" t="str">
            <v>INS</v>
          </cell>
          <cell r="L997">
            <v>43751</v>
          </cell>
          <cell r="M997">
            <v>43746</v>
          </cell>
          <cell r="N997">
            <v>43752</v>
          </cell>
          <cell r="O997">
            <v>43746</v>
          </cell>
          <cell r="P997" t="str">
            <v>No Dependency</v>
          </cell>
        </row>
        <row r="998">
          <cell r="C998" t="str">
            <v>ZND242</v>
          </cell>
          <cell r="D998" t="str">
            <v>Collocated Sites</v>
          </cell>
          <cell r="E998" t="str">
            <v>Q3-2019</v>
          </cell>
          <cell r="F998" t="str">
            <v>Mobile Aspiration - 5G</v>
          </cell>
          <cell r="G998" t="str">
            <v>HUA</v>
          </cell>
          <cell r="H998" t="str">
            <v>5GCOL</v>
          </cell>
          <cell r="I998" t="str">
            <v>INS</v>
          </cell>
          <cell r="L998">
            <v>43750</v>
          </cell>
          <cell r="M998">
            <v>43735</v>
          </cell>
          <cell r="N998">
            <v>43751</v>
          </cell>
          <cell r="O998">
            <v>43736</v>
          </cell>
          <cell r="P998" t="str">
            <v>No Dependency</v>
          </cell>
        </row>
        <row r="999">
          <cell r="C999" t="str">
            <v>ZND240</v>
          </cell>
          <cell r="D999" t="str">
            <v>Collocated Sites</v>
          </cell>
          <cell r="E999" t="str">
            <v>Q3-2019</v>
          </cell>
          <cell r="F999" t="str">
            <v>Mobile Aspiration - 5G</v>
          </cell>
          <cell r="G999" t="str">
            <v>HUA</v>
          </cell>
          <cell r="H999" t="str">
            <v>5GCOL</v>
          </cell>
          <cell r="I999" t="str">
            <v>INS</v>
          </cell>
          <cell r="L999">
            <v>43797</v>
          </cell>
          <cell r="N999">
            <v>43798</v>
          </cell>
          <cell r="P999" t="str">
            <v>No Dependency</v>
          </cell>
        </row>
        <row r="1000">
          <cell r="C1000" t="str">
            <v>ZND236</v>
          </cell>
          <cell r="D1000" t="str">
            <v>Collocated Sites</v>
          </cell>
          <cell r="E1000" t="str">
            <v>Q3-2019</v>
          </cell>
          <cell r="F1000" t="str">
            <v>Mobile Aspiration - 5G</v>
          </cell>
          <cell r="G1000" t="str">
            <v>HUA</v>
          </cell>
          <cell r="H1000" t="str">
            <v>5GCOL</v>
          </cell>
          <cell r="I1000" t="str">
            <v>INS</v>
          </cell>
          <cell r="L1000">
            <v>43683</v>
          </cell>
          <cell r="M1000">
            <v>43688</v>
          </cell>
          <cell r="N1000">
            <v>43684</v>
          </cell>
          <cell r="O1000">
            <v>43689</v>
          </cell>
          <cell r="P1000" t="str">
            <v>No Dependency</v>
          </cell>
        </row>
        <row r="1001">
          <cell r="C1001" t="str">
            <v>ZND233</v>
          </cell>
          <cell r="D1001" t="str">
            <v>Collocated Sites</v>
          </cell>
          <cell r="E1001" t="str">
            <v>Q3-2019</v>
          </cell>
          <cell r="F1001" t="str">
            <v>Mobile Aspiration - 5G</v>
          </cell>
          <cell r="G1001" t="str">
            <v>HUA</v>
          </cell>
          <cell r="H1001" t="str">
            <v>5GCOL</v>
          </cell>
          <cell r="I1001" t="str">
            <v>INS</v>
          </cell>
          <cell r="L1001">
            <v>43728</v>
          </cell>
          <cell r="M1001">
            <v>43744</v>
          </cell>
          <cell r="N1001">
            <v>43729</v>
          </cell>
          <cell r="O1001">
            <v>43745</v>
          </cell>
          <cell r="P1001" t="str">
            <v>No Dependency</v>
          </cell>
        </row>
        <row r="1002">
          <cell r="C1002" t="str">
            <v>ZND230</v>
          </cell>
          <cell r="D1002" t="str">
            <v>Collocated Sites</v>
          </cell>
          <cell r="E1002" t="str">
            <v>Q2-2019</v>
          </cell>
          <cell r="F1002" t="str">
            <v>Mobile Aspiration - 5G</v>
          </cell>
          <cell r="G1002" t="str">
            <v>HUA</v>
          </cell>
          <cell r="H1002" t="str">
            <v>5GCOL</v>
          </cell>
          <cell r="I1002" t="str">
            <v>INS</v>
          </cell>
          <cell r="L1002">
            <v>43706</v>
          </cell>
          <cell r="M1002">
            <v>43688</v>
          </cell>
          <cell r="N1002">
            <v>43707</v>
          </cell>
          <cell r="O1002">
            <v>43689</v>
          </cell>
          <cell r="P1002" t="str">
            <v>No Dependency</v>
          </cell>
        </row>
        <row r="1003">
          <cell r="C1003" t="str">
            <v>ZND219</v>
          </cell>
          <cell r="D1003" t="str">
            <v>Collocated Sites</v>
          </cell>
          <cell r="E1003" t="str">
            <v>Q4-2019</v>
          </cell>
          <cell r="F1003" t="str">
            <v>Mobile Aspiration - 5G</v>
          </cell>
          <cell r="G1003" t="str">
            <v>HUA</v>
          </cell>
          <cell r="H1003" t="str">
            <v>5GCOL</v>
          </cell>
          <cell r="I1003" t="str">
            <v>INS</v>
          </cell>
          <cell r="L1003">
            <v>43786</v>
          </cell>
          <cell r="M1003">
            <v>43767</v>
          </cell>
          <cell r="N1003">
            <v>43787</v>
          </cell>
          <cell r="O1003">
            <v>43768</v>
          </cell>
          <cell r="P1003" t="str">
            <v>No Dependency</v>
          </cell>
        </row>
        <row r="1004">
          <cell r="C1004" t="str">
            <v>ZND218</v>
          </cell>
          <cell r="D1004" t="str">
            <v>Collocated Sites</v>
          </cell>
          <cell r="E1004" t="str">
            <v>Q3-2019</v>
          </cell>
          <cell r="F1004" t="str">
            <v>Mobile Aspiration - 5G</v>
          </cell>
          <cell r="G1004" t="str">
            <v>HUA</v>
          </cell>
          <cell r="H1004" t="str">
            <v>5GCOL</v>
          </cell>
          <cell r="I1004" t="str">
            <v>INS</v>
          </cell>
          <cell r="L1004">
            <v>43774</v>
          </cell>
          <cell r="M1004">
            <v>43767</v>
          </cell>
          <cell r="N1004">
            <v>43775</v>
          </cell>
          <cell r="O1004">
            <v>43768</v>
          </cell>
          <cell r="P1004" t="str">
            <v>No Dependency</v>
          </cell>
        </row>
        <row r="1005">
          <cell r="C1005" t="str">
            <v>ZND216</v>
          </cell>
          <cell r="D1005" t="str">
            <v>Collocated Sites</v>
          </cell>
          <cell r="E1005" t="str">
            <v>Q3-2019</v>
          </cell>
          <cell r="F1005" t="str">
            <v>Mobile Aspiration - 5G</v>
          </cell>
          <cell r="G1005" t="str">
            <v>HUA</v>
          </cell>
          <cell r="H1005" t="str">
            <v>5GCOL</v>
          </cell>
          <cell r="I1005" t="str">
            <v>INS</v>
          </cell>
          <cell r="L1005">
            <v>43423</v>
          </cell>
          <cell r="M1005">
            <v>43661</v>
          </cell>
          <cell r="N1005">
            <v>43424</v>
          </cell>
          <cell r="O1005">
            <v>43662</v>
          </cell>
          <cell r="P1005" t="str">
            <v>No Dependency</v>
          </cell>
        </row>
        <row r="1006">
          <cell r="C1006" t="str">
            <v>ZND214</v>
          </cell>
          <cell r="D1006" t="str">
            <v>Collocated Sites</v>
          </cell>
          <cell r="E1006" t="str">
            <v>Q3-2019</v>
          </cell>
          <cell r="F1006" t="str">
            <v>Mobile Aspiration - 5G</v>
          </cell>
          <cell r="G1006" t="str">
            <v>HUA</v>
          </cell>
          <cell r="H1006" t="str">
            <v>5GCOL</v>
          </cell>
          <cell r="I1006" t="str">
            <v>INS</v>
          </cell>
          <cell r="L1006">
            <v>43764</v>
          </cell>
          <cell r="M1006">
            <v>43745</v>
          </cell>
          <cell r="N1006">
            <v>43765</v>
          </cell>
          <cell r="O1006">
            <v>43746</v>
          </cell>
          <cell r="P1006" t="str">
            <v>No Dependency</v>
          </cell>
        </row>
        <row r="1007">
          <cell r="C1007" t="str">
            <v>ZND210</v>
          </cell>
          <cell r="D1007" t="str">
            <v>Collocated Sites</v>
          </cell>
          <cell r="E1007" t="str">
            <v>Q2-2019</v>
          </cell>
          <cell r="F1007" t="str">
            <v>Mobile Aspiration - 5G</v>
          </cell>
          <cell r="G1007" t="str">
            <v>HUA</v>
          </cell>
          <cell r="H1007" t="str">
            <v>5GCOL</v>
          </cell>
          <cell r="I1007" t="str">
            <v>INS</v>
          </cell>
          <cell r="L1007">
            <v>43422</v>
          </cell>
          <cell r="M1007">
            <v>43661</v>
          </cell>
          <cell r="N1007">
            <v>43424</v>
          </cell>
          <cell r="O1007">
            <v>43662</v>
          </cell>
          <cell r="P1007" t="str">
            <v>No Dependency</v>
          </cell>
        </row>
        <row r="1008">
          <cell r="C1008" t="str">
            <v>ZND209</v>
          </cell>
          <cell r="D1008" t="str">
            <v>Collocated Sites</v>
          </cell>
          <cell r="E1008" t="str">
            <v>Q1-2020</v>
          </cell>
          <cell r="F1008" t="str">
            <v>Mobile Aspiration - 5G</v>
          </cell>
          <cell r="G1008" t="str">
            <v>HUA</v>
          </cell>
          <cell r="H1008" t="str">
            <v>5GCOL</v>
          </cell>
          <cell r="I1008" t="str">
            <v>INS</v>
          </cell>
          <cell r="L1008">
            <v>43797</v>
          </cell>
          <cell r="N1008">
            <v>43798</v>
          </cell>
          <cell r="P1008" t="str">
            <v>No Dependency</v>
          </cell>
        </row>
        <row r="1009">
          <cell r="C1009" t="str">
            <v>ZND206</v>
          </cell>
          <cell r="D1009" t="str">
            <v>Collocated Sites</v>
          </cell>
          <cell r="E1009" t="str">
            <v>Q3-2019</v>
          </cell>
          <cell r="F1009" t="str">
            <v>Mobile Aspiration - 5G</v>
          </cell>
          <cell r="G1009" t="str">
            <v>HUA</v>
          </cell>
          <cell r="H1009" t="str">
            <v>5GCOL</v>
          </cell>
          <cell r="I1009" t="str">
            <v>INS</v>
          </cell>
          <cell r="L1009">
            <v>43774</v>
          </cell>
          <cell r="M1009">
            <v>43767</v>
          </cell>
          <cell r="N1009">
            <v>43775</v>
          </cell>
          <cell r="O1009">
            <v>43768</v>
          </cell>
          <cell r="P1009" t="str">
            <v>No Dependency</v>
          </cell>
        </row>
        <row r="1010">
          <cell r="C1010" t="str">
            <v>ZND205</v>
          </cell>
          <cell r="D1010" t="str">
            <v>Collocated Sites</v>
          </cell>
          <cell r="E1010" t="str">
            <v>Q3-2019</v>
          </cell>
          <cell r="F1010" t="str">
            <v>Mobile Aspiration - 5G</v>
          </cell>
          <cell r="G1010" t="str">
            <v>HUA</v>
          </cell>
          <cell r="H1010" t="str">
            <v>5GCOL</v>
          </cell>
          <cell r="I1010" t="str">
            <v>INS</v>
          </cell>
          <cell r="L1010">
            <v>43728</v>
          </cell>
          <cell r="M1010">
            <v>43725</v>
          </cell>
          <cell r="N1010">
            <v>43729</v>
          </cell>
          <cell r="O1010">
            <v>43726</v>
          </cell>
          <cell r="P1010" t="str">
            <v>No Dependency</v>
          </cell>
        </row>
        <row r="1011">
          <cell r="C1011" t="str">
            <v>ZND203</v>
          </cell>
          <cell r="D1011" t="str">
            <v>Collocated Sites</v>
          </cell>
          <cell r="E1011" t="str">
            <v>Q3-2019</v>
          </cell>
          <cell r="F1011" t="str">
            <v>Mobile Aspiration - 5G</v>
          </cell>
          <cell r="G1011" t="str">
            <v>HUA</v>
          </cell>
          <cell r="H1011" t="str">
            <v>5GCOL</v>
          </cell>
          <cell r="I1011" t="str">
            <v>INS</v>
          </cell>
          <cell r="L1011">
            <v>43758</v>
          </cell>
          <cell r="M1011">
            <v>43733</v>
          </cell>
          <cell r="N1011">
            <v>43759</v>
          </cell>
          <cell r="O1011">
            <v>43734</v>
          </cell>
          <cell r="P1011" t="str">
            <v>No Dependency</v>
          </cell>
        </row>
        <row r="1012">
          <cell r="C1012" t="str">
            <v>ZND201</v>
          </cell>
          <cell r="D1012" t="str">
            <v>Collocated Sites</v>
          </cell>
          <cell r="E1012" t="str">
            <v>Q3-2019</v>
          </cell>
          <cell r="F1012" t="str">
            <v>Mobile Aspiration - 5G</v>
          </cell>
          <cell r="G1012" t="str">
            <v>HUA</v>
          </cell>
          <cell r="H1012" t="str">
            <v>5GCOL</v>
          </cell>
          <cell r="I1012" t="str">
            <v>INS</v>
          </cell>
          <cell r="L1012">
            <v>43760</v>
          </cell>
          <cell r="M1012">
            <v>43744</v>
          </cell>
          <cell r="N1012">
            <v>43761</v>
          </cell>
          <cell r="O1012">
            <v>43745</v>
          </cell>
          <cell r="P1012" t="str">
            <v>No Dependency</v>
          </cell>
        </row>
        <row r="1013">
          <cell r="C1013" t="str">
            <v>ZND199</v>
          </cell>
          <cell r="D1013" t="str">
            <v>Collocated Sites</v>
          </cell>
          <cell r="E1013" t="str">
            <v>Q4-2019</v>
          </cell>
          <cell r="F1013" t="str">
            <v>Mobile Aspiration - 5G</v>
          </cell>
          <cell r="G1013" t="str">
            <v>HUA</v>
          </cell>
          <cell r="H1013" t="str">
            <v>5GCOL</v>
          </cell>
          <cell r="I1013" t="str">
            <v>INS</v>
          </cell>
          <cell r="L1013">
            <v>43797</v>
          </cell>
          <cell r="N1013">
            <v>43798</v>
          </cell>
          <cell r="P1013" t="str">
            <v>No Dependency</v>
          </cell>
        </row>
        <row r="1014">
          <cell r="C1014" t="str">
            <v>ZND198</v>
          </cell>
          <cell r="D1014" t="str">
            <v>Collocated Sites</v>
          </cell>
          <cell r="E1014" t="str">
            <v>Q1-2020</v>
          </cell>
          <cell r="F1014" t="str">
            <v>Mobile Aspiration - 5G</v>
          </cell>
          <cell r="G1014" t="str">
            <v>HUA</v>
          </cell>
          <cell r="H1014" t="str">
            <v>5GCOL</v>
          </cell>
          <cell r="I1014" t="str">
            <v>INS</v>
          </cell>
          <cell r="L1014">
            <v>43796</v>
          </cell>
          <cell r="N1014">
            <v>43797</v>
          </cell>
          <cell r="P1014" t="str">
            <v>No Dependency</v>
          </cell>
        </row>
        <row r="1015">
          <cell r="C1015" t="str">
            <v>ZND195</v>
          </cell>
          <cell r="D1015" t="str">
            <v>Collocated Sites</v>
          </cell>
          <cell r="E1015" t="str">
            <v>Q3-2019</v>
          </cell>
          <cell r="F1015" t="str">
            <v>Mobile Aspiration - 5G</v>
          </cell>
          <cell r="G1015" t="str">
            <v>HUA</v>
          </cell>
          <cell r="H1015" t="str">
            <v>5GCOL</v>
          </cell>
          <cell r="I1015" t="str">
            <v>INS</v>
          </cell>
          <cell r="L1015">
            <v>43660</v>
          </cell>
          <cell r="M1015">
            <v>43657</v>
          </cell>
          <cell r="N1015">
            <v>43661</v>
          </cell>
          <cell r="O1015">
            <v>43658</v>
          </cell>
          <cell r="P1015" t="str">
            <v>No Dependency</v>
          </cell>
        </row>
        <row r="1016">
          <cell r="C1016" t="str">
            <v>ZND191</v>
          </cell>
          <cell r="D1016" t="str">
            <v>Collocated Sites</v>
          </cell>
          <cell r="E1016" t="str">
            <v>Q4-2019</v>
          </cell>
          <cell r="F1016" t="str">
            <v>Mobile Aspiration - 5G</v>
          </cell>
          <cell r="G1016" t="str">
            <v>HUA</v>
          </cell>
          <cell r="H1016" t="str">
            <v>5GCOL</v>
          </cell>
          <cell r="I1016" t="str">
            <v>INS</v>
          </cell>
          <cell r="L1016">
            <v>43797</v>
          </cell>
          <cell r="N1016">
            <v>43798</v>
          </cell>
          <cell r="P1016" t="str">
            <v>No Dependency</v>
          </cell>
        </row>
        <row r="1017">
          <cell r="C1017" t="str">
            <v>ZND189</v>
          </cell>
          <cell r="D1017" t="str">
            <v>Collocated Sites</v>
          </cell>
          <cell r="E1017" t="str">
            <v>Q3-2019</v>
          </cell>
          <cell r="F1017" t="str">
            <v>Mobile Aspiration - 5G</v>
          </cell>
          <cell r="G1017" t="str">
            <v>HUA</v>
          </cell>
          <cell r="H1017" t="str">
            <v>5GCOL</v>
          </cell>
          <cell r="I1017" t="str">
            <v>INS</v>
          </cell>
          <cell r="L1017">
            <v>43765</v>
          </cell>
          <cell r="M1017">
            <v>43746</v>
          </cell>
          <cell r="N1017">
            <v>43766</v>
          </cell>
          <cell r="O1017">
            <v>43746</v>
          </cell>
          <cell r="P1017" t="str">
            <v>No Dependency</v>
          </cell>
        </row>
        <row r="1018">
          <cell r="C1018" t="str">
            <v>ZND184</v>
          </cell>
          <cell r="D1018" t="str">
            <v>Collocated Sites</v>
          </cell>
          <cell r="E1018" t="str">
            <v>Q3-2019</v>
          </cell>
          <cell r="F1018" t="str">
            <v>Mobile Aspiration - 5G</v>
          </cell>
          <cell r="G1018" t="str">
            <v>HUA</v>
          </cell>
          <cell r="H1018" t="str">
            <v>5GCOL</v>
          </cell>
          <cell r="I1018" t="str">
            <v>INS</v>
          </cell>
          <cell r="L1018">
            <v>43796</v>
          </cell>
          <cell r="N1018">
            <v>43797</v>
          </cell>
          <cell r="P1018" t="str">
            <v>No Dependency</v>
          </cell>
        </row>
        <row r="1019">
          <cell r="C1019" t="str">
            <v>ZND182</v>
          </cell>
          <cell r="D1019" t="str">
            <v>Collocated Sites</v>
          </cell>
          <cell r="E1019" t="str">
            <v>Q4-2019</v>
          </cell>
          <cell r="F1019" t="str">
            <v>Mobile Aspiration - 5G</v>
          </cell>
          <cell r="G1019" t="str">
            <v>HUA</v>
          </cell>
          <cell r="H1019" t="str">
            <v>5GCOL</v>
          </cell>
          <cell r="I1019" t="str">
            <v>INS</v>
          </cell>
          <cell r="L1019">
            <v>43657</v>
          </cell>
          <cell r="M1019">
            <v>43657</v>
          </cell>
          <cell r="N1019">
            <v>43659</v>
          </cell>
          <cell r="O1019">
            <v>43658</v>
          </cell>
          <cell r="P1019" t="str">
            <v>No Dependency</v>
          </cell>
        </row>
        <row r="1020">
          <cell r="C1020" t="str">
            <v>ZND174</v>
          </cell>
          <cell r="D1020" t="str">
            <v>Collocated Sites</v>
          </cell>
          <cell r="E1020" t="str">
            <v>Q3-2019</v>
          </cell>
          <cell r="F1020" t="str">
            <v>Mobile Aspiration - 5G</v>
          </cell>
          <cell r="G1020" t="str">
            <v>HUA</v>
          </cell>
          <cell r="H1020" t="str">
            <v>5GCOL</v>
          </cell>
          <cell r="I1020" t="str">
            <v>INS</v>
          </cell>
          <cell r="L1020">
            <v>43765</v>
          </cell>
          <cell r="M1020">
            <v>43745</v>
          </cell>
          <cell r="N1020">
            <v>43766</v>
          </cell>
          <cell r="O1020">
            <v>43746</v>
          </cell>
          <cell r="P1020" t="str">
            <v>No Dependency</v>
          </cell>
        </row>
        <row r="1021">
          <cell r="C1021" t="str">
            <v>ZND173</v>
          </cell>
          <cell r="D1021" t="str">
            <v>Collocated Sites</v>
          </cell>
          <cell r="E1021" t="str">
            <v>Q4-2019</v>
          </cell>
          <cell r="F1021" t="str">
            <v>Mobile Aspiration - 5G</v>
          </cell>
          <cell r="G1021" t="str">
            <v>HUA</v>
          </cell>
          <cell r="H1021" t="str">
            <v>5GCOL</v>
          </cell>
          <cell r="I1021" t="str">
            <v>INS</v>
          </cell>
          <cell r="L1021">
            <v>43751</v>
          </cell>
          <cell r="M1021">
            <v>43744</v>
          </cell>
          <cell r="N1021">
            <v>43752</v>
          </cell>
          <cell r="O1021">
            <v>43745</v>
          </cell>
          <cell r="P1021" t="str">
            <v>No Dependency</v>
          </cell>
        </row>
        <row r="1022">
          <cell r="C1022" t="str">
            <v>ZND172</v>
          </cell>
          <cell r="D1022" t="str">
            <v>Collocated Sites</v>
          </cell>
          <cell r="E1022" t="str">
            <v>Q2-2019</v>
          </cell>
          <cell r="F1022" t="str">
            <v>Mobile Aspiration - 5G</v>
          </cell>
          <cell r="G1022" t="str">
            <v>HUA</v>
          </cell>
          <cell r="H1022" t="str">
            <v>5GCOL</v>
          </cell>
          <cell r="I1022" t="str">
            <v>INS</v>
          </cell>
          <cell r="L1022">
            <v>43758</v>
          </cell>
          <cell r="M1022">
            <v>43733</v>
          </cell>
          <cell r="N1022">
            <v>43759</v>
          </cell>
          <cell r="O1022">
            <v>43734</v>
          </cell>
          <cell r="P1022" t="str">
            <v>No Dependency</v>
          </cell>
        </row>
        <row r="1023">
          <cell r="C1023" t="str">
            <v>ZND162</v>
          </cell>
          <cell r="D1023" t="str">
            <v>Collocated Sites</v>
          </cell>
          <cell r="E1023" t="str">
            <v>Q4-2019</v>
          </cell>
          <cell r="F1023" t="str">
            <v>Mobile Aspiration - 5G</v>
          </cell>
          <cell r="G1023" t="str">
            <v>HUA</v>
          </cell>
          <cell r="H1023" t="str">
            <v>5GCOL</v>
          </cell>
          <cell r="I1023" t="str">
            <v>INS</v>
          </cell>
          <cell r="L1023">
            <v>43734</v>
          </cell>
          <cell r="M1023">
            <v>43735</v>
          </cell>
          <cell r="N1023">
            <v>43735</v>
          </cell>
          <cell r="O1023">
            <v>43736</v>
          </cell>
          <cell r="P1023" t="str">
            <v>No Dependency</v>
          </cell>
        </row>
        <row r="1024">
          <cell r="C1024" t="str">
            <v>ZND160</v>
          </cell>
          <cell r="D1024" t="str">
            <v>Collocated Sites</v>
          </cell>
          <cell r="E1024" t="str">
            <v>Q1-2020</v>
          </cell>
          <cell r="F1024" t="str">
            <v>Mobile Aspiration - 5G</v>
          </cell>
          <cell r="G1024" t="str">
            <v>HUA</v>
          </cell>
          <cell r="H1024" t="str">
            <v>5GCOL</v>
          </cell>
          <cell r="I1024" t="str">
            <v>INS</v>
          </cell>
          <cell r="L1024">
            <v>43747</v>
          </cell>
          <cell r="M1024">
            <v>43742</v>
          </cell>
          <cell r="N1024">
            <v>43748</v>
          </cell>
          <cell r="O1024">
            <v>43743</v>
          </cell>
          <cell r="P1024" t="str">
            <v>No Dependency</v>
          </cell>
        </row>
        <row r="1025">
          <cell r="C1025" t="str">
            <v>ZND157</v>
          </cell>
          <cell r="D1025" t="str">
            <v>Collocated Sites</v>
          </cell>
          <cell r="E1025" t="str">
            <v>Q3-2019</v>
          </cell>
          <cell r="F1025" t="str">
            <v>Mobile Aspiration - 5G</v>
          </cell>
          <cell r="G1025" t="str">
            <v>HUA</v>
          </cell>
          <cell r="H1025" t="str">
            <v>5GCOL</v>
          </cell>
          <cell r="I1025" t="str">
            <v>INS</v>
          </cell>
          <cell r="L1025">
            <v>43703</v>
          </cell>
          <cell r="M1025">
            <v>43689</v>
          </cell>
          <cell r="N1025">
            <v>43704</v>
          </cell>
          <cell r="O1025">
            <v>43691</v>
          </cell>
          <cell r="P1025" t="str">
            <v>No Dependency</v>
          </cell>
        </row>
        <row r="1026">
          <cell r="C1026" t="str">
            <v>ZND155</v>
          </cell>
          <cell r="D1026" t="str">
            <v>Collocated Sites</v>
          </cell>
          <cell r="E1026" t="str">
            <v>Q1-2020</v>
          </cell>
          <cell r="F1026" t="str">
            <v>Mobile Aspiration - 5G</v>
          </cell>
          <cell r="G1026" t="str">
            <v>HUA</v>
          </cell>
          <cell r="H1026" t="str">
            <v>5GCOL</v>
          </cell>
          <cell r="I1026" t="str">
            <v>INS</v>
          </cell>
          <cell r="L1026">
            <v>43774</v>
          </cell>
          <cell r="M1026">
            <v>43767</v>
          </cell>
          <cell r="N1026">
            <v>43775</v>
          </cell>
          <cell r="O1026">
            <v>43768</v>
          </cell>
          <cell r="P1026" t="str">
            <v>No Dependency</v>
          </cell>
        </row>
        <row r="1027">
          <cell r="C1027" t="str">
            <v>ZND153</v>
          </cell>
          <cell r="D1027" t="str">
            <v>Collocated Sites</v>
          </cell>
          <cell r="E1027" t="str">
            <v>Q3-2019</v>
          </cell>
          <cell r="F1027" t="str">
            <v>Mobile Aspiration - 5G</v>
          </cell>
          <cell r="G1027" t="str">
            <v>HUA</v>
          </cell>
          <cell r="H1027" t="str">
            <v>5GCOL</v>
          </cell>
          <cell r="I1027" t="str">
            <v>INS</v>
          </cell>
          <cell r="L1027">
            <v>43419</v>
          </cell>
          <cell r="M1027">
            <v>43658</v>
          </cell>
          <cell r="N1027">
            <v>43420</v>
          </cell>
          <cell r="O1027">
            <v>43659</v>
          </cell>
          <cell r="P1027" t="str">
            <v>No Dependency</v>
          </cell>
        </row>
        <row r="1028">
          <cell r="C1028" t="str">
            <v>ZND152</v>
          </cell>
          <cell r="D1028" t="str">
            <v>Collocated Sites</v>
          </cell>
          <cell r="E1028" t="str">
            <v>Q3-2019</v>
          </cell>
          <cell r="F1028" t="str">
            <v>Mobile Aspiration - 5G</v>
          </cell>
          <cell r="G1028" t="str">
            <v>HUA</v>
          </cell>
          <cell r="H1028" t="str">
            <v>5GCOL</v>
          </cell>
          <cell r="I1028" t="str">
            <v>INS</v>
          </cell>
          <cell r="L1028">
            <v>43687</v>
          </cell>
          <cell r="M1028">
            <v>43725</v>
          </cell>
          <cell r="N1028">
            <v>43687</v>
          </cell>
          <cell r="O1028">
            <v>43726</v>
          </cell>
          <cell r="P1028" t="str">
            <v>No Dependency</v>
          </cell>
        </row>
        <row r="1029">
          <cell r="C1029" t="str">
            <v>ZND151</v>
          </cell>
          <cell r="D1029" t="str">
            <v>Collocated Sites</v>
          </cell>
          <cell r="E1029" t="str">
            <v>Q1-2020</v>
          </cell>
          <cell r="F1029" t="str">
            <v>Mobile Aspiration - 5G</v>
          </cell>
          <cell r="G1029" t="str">
            <v>HUA</v>
          </cell>
          <cell r="H1029" t="str">
            <v>5GCOL</v>
          </cell>
          <cell r="I1029" t="str">
            <v>INS</v>
          </cell>
          <cell r="L1029">
            <v>43657</v>
          </cell>
          <cell r="M1029">
            <v>43657</v>
          </cell>
          <cell r="N1029">
            <v>43658</v>
          </cell>
          <cell r="O1029">
            <v>43658</v>
          </cell>
          <cell r="P1029" t="str">
            <v>No Dependency</v>
          </cell>
        </row>
        <row r="1030">
          <cell r="C1030" t="str">
            <v>ZND150</v>
          </cell>
          <cell r="D1030" t="str">
            <v>Collocated Sites</v>
          </cell>
          <cell r="E1030" t="str">
            <v>Q3-2019</v>
          </cell>
          <cell r="F1030" t="str">
            <v>Mobile Aspiration - 5G</v>
          </cell>
          <cell r="G1030" t="str">
            <v>HUA</v>
          </cell>
          <cell r="H1030" t="str">
            <v>5GCOL</v>
          </cell>
          <cell r="I1030" t="str">
            <v>INS</v>
          </cell>
          <cell r="L1030">
            <v>43759</v>
          </cell>
          <cell r="M1030">
            <v>43745</v>
          </cell>
          <cell r="N1030">
            <v>43760</v>
          </cell>
          <cell r="O1030">
            <v>43746</v>
          </cell>
          <cell r="P1030" t="str">
            <v>No Dependency</v>
          </cell>
        </row>
        <row r="1031">
          <cell r="C1031" t="str">
            <v>ZND148</v>
          </cell>
          <cell r="D1031" t="str">
            <v>Collocated Sites</v>
          </cell>
          <cell r="E1031" t="str">
            <v>Q3-2019</v>
          </cell>
          <cell r="F1031" t="str">
            <v>Mobile Aspiration - 5G</v>
          </cell>
          <cell r="G1031" t="str">
            <v>HUA</v>
          </cell>
          <cell r="H1031" t="str">
            <v>5GCOL</v>
          </cell>
          <cell r="I1031" t="str">
            <v>INS</v>
          </cell>
          <cell r="L1031">
            <v>43747</v>
          </cell>
          <cell r="M1031">
            <v>43742</v>
          </cell>
          <cell r="N1031">
            <v>43747</v>
          </cell>
          <cell r="O1031">
            <v>43743</v>
          </cell>
          <cell r="P1031" t="str">
            <v>No Dependency</v>
          </cell>
        </row>
        <row r="1032">
          <cell r="C1032" t="str">
            <v>ZND145</v>
          </cell>
          <cell r="D1032" t="str">
            <v>Collocated Sites</v>
          </cell>
          <cell r="E1032" t="str">
            <v>Q3-2019</v>
          </cell>
          <cell r="F1032" t="str">
            <v>Mobile Aspiration - 5G</v>
          </cell>
          <cell r="G1032" t="str">
            <v>HUA</v>
          </cell>
          <cell r="H1032" t="str">
            <v>5GCOL</v>
          </cell>
          <cell r="I1032" t="str">
            <v>INS</v>
          </cell>
          <cell r="L1032">
            <v>43760</v>
          </cell>
          <cell r="M1032">
            <v>43745</v>
          </cell>
          <cell r="N1032">
            <v>43761</v>
          </cell>
          <cell r="O1032">
            <v>43746</v>
          </cell>
          <cell r="P1032" t="str">
            <v>No Dependency</v>
          </cell>
        </row>
        <row r="1033">
          <cell r="C1033" t="str">
            <v>ZND144</v>
          </cell>
          <cell r="D1033" t="str">
            <v>Collocated Sites</v>
          </cell>
          <cell r="E1033" t="str">
            <v>Q3-2019</v>
          </cell>
          <cell r="F1033" t="str">
            <v>Mobile Aspiration - 5G</v>
          </cell>
          <cell r="G1033" t="str">
            <v>HUA</v>
          </cell>
          <cell r="H1033" t="str">
            <v>5GCOL</v>
          </cell>
          <cell r="I1033" t="str">
            <v>INS</v>
          </cell>
          <cell r="L1033">
            <v>43774</v>
          </cell>
          <cell r="M1033">
            <v>43767</v>
          </cell>
          <cell r="N1033">
            <v>43775</v>
          </cell>
          <cell r="O1033">
            <v>43768</v>
          </cell>
          <cell r="P1033" t="str">
            <v>No Dependency</v>
          </cell>
        </row>
        <row r="1034">
          <cell r="C1034" t="str">
            <v>ZND141</v>
          </cell>
          <cell r="D1034" t="str">
            <v>Collocated Sites</v>
          </cell>
          <cell r="E1034" t="str">
            <v>Q3-2019</v>
          </cell>
          <cell r="F1034" t="str">
            <v>Mobile Aspiration - 5G</v>
          </cell>
          <cell r="G1034" t="str">
            <v>HUA</v>
          </cell>
          <cell r="H1034" t="str">
            <v>5GCOL</v>
          </cell>
          <cell r="I1034" t="str">
            <v>INS</v>
          </cell>
          <cell r="L1034">
            <v>43754</v>
          </cell>
          <cell r="M1034">
            <v>43744</v>
          </cell>
          <cell r="N1034">
            <v>43755</v>
          </cell>
          <cell r="O1034">
            <v>43745</v>
          </cell>
          <cell r="P1034" t="str">
            <v>No Dependency</v>
          </cell>
        </row>
        <row r="1035">
          <cell r="C1035" t="str">
            <v>ZND140</v>
          </cell>
          <cell r="D1035" t="str">
            <v>Collocated Sites</v>
          </cell>
          <cell r="E1035" t="str">
            <v>Q3-2019</v>
          </cell>
          <cell r="F1035" t="str">
            <v>Mobile Aspiration - 5G</v>
          </cell>
          <cell r="G1035" t="str">
            <v>HUA</v>
          </cell>
          <cell r="H1035" t="str">
            <v>5GCOL</v>
          </cell>
          <cell r="I1035" t="str">
            <v>INS</v>
          </cell>
          <cell r="L1035">
            <v>43417</v>
          </cell>
          <cell r="M1035">
            <v>43658</v>
          </cell>
          <cell r="N1035">
            <v>43418</v>
          </cell>
          <cell r="O1035">
            <v>43659</v>
          </cell>
          <cell r="P1035" t="str">
            <v>No Dependency</v>
          </cell>
        </row>
        <row r="1036">
          <cell r="C1036" t="str">
            <v>ZND139</v>
          </cell>
          <cell r="D1036" t="str">
            <v>Collocated Sites</v>
          </cell>
          <cell r="E1036" t="str">
            <v>Q3-2019</v>
          </cell>
          <cell r="F1036" t="str">
            <v>Mobile Aspiration - 5G</v>
          </cell>
          <cell r="G1036" t="str">
            <v>HUA</v>
          </cell>
          <cell r="H1036" t="str">
            <v>5GCOL</v>
          </cell>
          <cell r="I1036" t="str">
            <v>INS</v>
          </cell>
          <cell r="L1036">
            <v>43682</v>
          </cell>
          <cell r="M1036">
            <v>43667</v>
          </cell>
          <cell r="N1036">
            <v>43683</v>
          </cell>
          <cell r="O1036">
            <v>43668</v>
          </cell>
          <cell r="P1036" t="str">
            <v>No Dependency</v>
          </cell>
        </row>
        <row r="1037">
          <cell r="C1037" t="str">
            <v>ZND137</v>
          </cell>
          <cell r="D1037" t="str">
            <v>Collocated Sites</v>
          </cell>
          <cell r="E1037" t="str">
            <v>Q4-2019</v>
          </cell>
          <cell r="F1037" t="str">
            <v>Mobile Aspiration - 5G</v>
          </cell>
          <cell r="G1037" t="str">
            <v>HUA</v>
          </cell>
          <cell r="H1037" t="str">
            <v>5GCOL</v>
          </cell>
          <cell r="I1037" t="str">
            <v>INS</v>
          </cell>
          <cell r="L1037">
            <v>43418</v>
          </cell>
          <cell r="M1037">
            <v>43662</v>
          </cell>
          <cell r="N1037">
            <v>43424</v>
          </cell>
          <cell r="O1037">
            <v>43663</v>
          </cell>
          <cell r="P1037" t="str">
            <v>No Dependency</v>
          </cell>
        </row>
        <row r="1038">
          <cell r="C1038" t="str">
            <v>ZND136</v>
          </cell>
          <cell r="D1038" t="str">
            <v>Collocated Sites</v>
          </cell>
          <cell r="E1038" t="str">
            <v>Q3-2019</v>
          </cell>
          <cell r="F1038" t="str">
            <v>Mobile Aspiration - 5G</v>
          </cell>
          <cell r="G1038" t="str">
            <v>HUA</v>
          </cell>
          <cell r="H1038" t="str">
            <v>5GCOL</v>
          </cell>
          <cell r="I1038" t="str">
            <v>INS</v>
          </cell>
          <cell r="L1038">
            <v>43764</v>
          </cell>
          <cell r="M1038">
            <v>43744</v>
          </cell>
          <cell r="N1038">
            <v>43765</v>
          </cell>
          <cell r="O1038">
            <v>43745</v>
          </cell>
          <cell r="P1038" t="str">
            <v>No Dependency</v>
          </cell>
        </row>
        <row r="1039">
          <cell r="C1039" t="str">
            <v>ZND134</v>
          </cell>
          <cell r="D1039" t="str">
            <v>Collocated Sites</v>
          </cell>
          <cell r="E1039" t="str">
            <v>Q2-2019</v>
          </cell>
          <cell r="F1039" t="str">
            <v>Mobile Aspiration - 5G</v>
          </cell>
          <cell r="G1039" t="str">
            <v>HUA</v>
          </cell>
          <cell r="H1039" t="str">
            <v>5GCOL</v>
          </cell>
          <cell r="I1039" t="str">
            <v>INS</v>
          </cell>
          <cell r="L1039">
            <v>43747</v>
          </cell>
          <cell r="M1039">
            <v>43746</v>
          </cell>
          <cell r="N1039">
            <v>43747</v>
          </cell>
          <cell r="O1039">
            <v>43746</v>
          </cell>
          <cell r="P1039" t="str">
            <v>No Dependency</v>
          </cell>
        </row>
        <row r="1040">
          <cell r="C1040" t="str">
            <v>ZND131</v>
          </cell>
          <cell r="D1040" t="str">
            <v>Collocated Sites</v>
          </cell>
          <cell r="E1040" t="str">
            <v>Q4-2019</v>
          </cell>
          <cell r="F1040" t="str">
            <v>Mobile Aspiration - 5G</v>
          </cell>
          <cell r="G1040" t="str">
            <v>HUA</v>
          </cell>
          <cell r="H1040" t="str">
            <v>5GCOL</v>
          </cell>
          <cell r="I1040" t="str">
            <v>INS</v>
          </cell>
          <cell r="L1040">
            <v>43750</v>
          </cell>
          <cell r="M1040">
            <v>43734</v>
          </cell>
          <cell r="N1040">
            <v>43751</v>
          </cell>
          <cell r="O1040">
            <v>43735</v>
          </cell>
          <cell r="P1040" t="str">
            <v>No Dependency</v>
          </cell>
        </row>
        <row r="1041">
          <cell r="C1041" t="str">
            <v>ZND130</v>
          </cell>
          <cell r="D1041" t="str">
            <v>Collocated Sites</v>
          </cell>
          <cell r="E1041" t="str">
            <v>Q3-2019</v>
          </cell>
          <cell r="F1041" t="str">
            <v>Mobile Aspiration - 5G</v>
          </cell>
          <cell r="G1041" t="str">
            <v>HUA</v>
          </cell>
          <cell r="H1041" t="str">
            <v>5GCOL</v>
          </cell>
          <cell r="I1041" t="str">
            <v>INS</v>
          </cell>
          <cell r="L1041">
            <v>43747</v>
          </cell>
          <cell r="M1041">
            <v>43746</v>
          </cell>
          <cell r="N1041">
            <v>43747</v>
          </cell>
          <cell r="O1041">
            <v>43746</v>
          </cell>
          <cell r="P1041" t="str">
            <v>No Dependency</v>
          </cell>
        </row>
        <row r="1042">
          <cell r="C1042" t="str">
            <v>ZND128</v>
          </cell>
          <cell r="D1042" t="str">
            <v>Collocated Sites</v>
          </cell>
          <cell r="E1042" t="str">
            <v>Q1-2020</v>
          </cell>
          <cell r="F1042" t="str">
            <v>Mobile Aspiration - 5G</v>
          </cell>
          <cell r="G1042" t="str">
            <v>HUA</v>
          </cell>
          <cell r="H1042" t="str">
            <v>5GCOL</v>
          </cell>
          <cell r="I1042" t="str">
            <v>INS</v>
          </cell>
          <cell r="L1042">
            <v>43747</v>
          </cell>
          <cell r="M1042">
            <v>43742</v>
          </cell>
          <cell r="N1042">
            <v>43748</v>
          </cell>
          <cell r="O1042">
            <v>43743</v>
          </cell>
          <cell r="P1042" t="str">
            <v>No Dependency</v>
          </cell>
        </row>
        <row r="1043">
          <cell r="C1043" t="str">
            <v>ZND127</v>
          </cell>
          <cell r="D1043" t="str">
            <v>Collocated Sites</v>
          </cell>
          <cell r="E1043" t="str">
            <v>Q4-2019</v>
          </cell>
          <cell r="F1043" t="str">
            <v>Mobile Aspiration - 5G</v>
          </cell>
          <cell r="G1043" t="str">
            <v>HUA</v>
          </cell>
          <cell r="H1043" t="str">
            <v>5GCOL</v>
          </cell>
          <cell r="I1043" t="str">
            <v>INS</v>
          </cell>
          <cell r="L1043">
            <v>43676</v>
          </cell>
          <cell r="M1043">
            <v>43667</v>
          </cell>
          <cell r="N1043">
            <v>43677</v>
          </cell>
          <cell r="O1043">
            <v>43668</v>
          </cell>
          <cell r="P1043" t="str">
            <v>No Dependency</v>
          </cell>
        </row>
        <row r="1044">
          <cell r="C1044" t="str">
            <v>ZND126</v>
          </cell>
          <cell r="D1044" t="str">
            <v>Collocated Sites</v>
          </cell>
          <cell r="E1044" t="str">
            <v>Q3-2019</v>
          </cell>
          <cell r="F1044" t="str">
            <v>Mobile Aspiration - 5G</v>
          </cell>
          <cell r="G1044" t="str">
            <v>HUA</v>
          </cell>
          <cell r="H1044" t="str">
            <v>5GCOL</v>
          </cell>
          <cell r="I1044" t="str">
            <v>INS</v>
          </cell>
          <cell r="L1044">
            <v>43679</v>
          </cell>
          <cell r="M1044">
            <v>43667</v>
          </cell>
          <cell r="N1044">
            <v>43680</v>
          </cell>
          <cell r="O1044">
            <v>43668</v>
          </cell>
          <cell r="P1044" t="str">
            <v>No Dependency</v>
          </cell>
        </row>
        <row r="1045">
          <cell r="C1045" t="str">
            <v>ZND125</v>
          </cell>
          <cell r="D1045" t="str">
            <v>Collocated Sites</v>
          </cell>
          <cell r="E1045" t="str">
            <v>Q4-2019</v>
          </cell>
          <cell r="F1045" t="str">
            <v>Mobile Aspiration - 5G</v>
          </cell>
          <cell r="G1045" t="str">
            <v>HUA</v>
          </cell>
          <cell r="H1045" t="str">
            <v>5GCOL</v>
          </cell>
          <cell r="I1045" t="str">
            <v>INS</v>
          </cell>
          <cell r="L1045">
            <v>43412</v>
          </cell>
          <cell r="M1045">
            <v>43656</v>
          </cell>
          <cell r="N1045">
            <v>43418</v>
          </cell>
          <cell r="O1045">
            <v>43657</v>
          </cell>
          <cell r="P1045" t="str">
            <v>No Dependency</v>
          </cell>
        </row>
        <row r="1046">
          <cell r="C1046" t="str">
            <v>ZND124</v>
          </cell>
          <cell r="D1046" t="str">
            <v>Collocated Sites</v>
          </cell>
          <cell r="E1046" t="str">
            <v>Q3-2019</v>
          </cell>
          <cell r="F1046" t="str">
            <v>Mobile Aspiration - 5G</v>
          </cell>
          <cell r="G1046" t="str">
            <v>HUA</v>
          </cell>
          <cell r="H1046" t="str">
            <v>5GCOL</v>
          </cell>
          <cell r="I1046" t="str">
            <v>INS</v>
          </cell>
          <cell r="L1046">
            <v>43650</v>
          </cell>
          <cell r="M1046">
            <v>43647</v>
          </cell>
          <cell r="N1046">
            <v>43652</v>
          </cell>
          <cell r="O1046">
            <v>43647</v>
          </cell>
          <cell r="P1046" t="str">
            <v>No Dependency</v>
          </cell>
        </row>
        <row r="1047">
          <cell r="C1047" t="str">
            <v>ZND122</v>
          </cell>
          <cell r="D1047" t="str">
            <v>Collocated Sites</v>
          </cell>
          <cell r="E1047" t="str">
            <v>Q3-2019</v>
          </cell>
          <cell r="F1047" t="str">
            <v>Mobile Aspiration - 5G</v>
          </cell>
          <cell r="G1047" t="str">
            <v>HUA</v>
          </cell>
          <cell r="H1047" t="str">
            <v>5GCOL</v>
          </cell>
          <cell r="I1047" t="str">
            <v>INS</v>
          </cell>
          <cell r="L1047">
            <v>43774</v>
          </cell>
          <cell r="M1047">
            <v>43767</v>
          </cell>
          <cell r="N1047">
            <v>43775</v>
          </cell>
          <cell r="O1047">
            <v>43768</v>
          </cell>
          <cell r="P1047" t="str">
            <v>No Dependency</v>
          </cell>
        </row>
        <row r="1048">
          <cell r="C1048" t="str">
            <v>ZND121</v>
          </cell>
          <cell r="D1048" t="str">
            <v>Collocated Sites</v>
          </cell>
          <cell r="E1048" t="str">
            <v>Q3-2019</v>
          </cell>
          <cell r="F1048" t="str">
            <v>Mobile Aspiration - 5G</v>
          </cell>
          <cell r="G1048" t="str">
            <v>HUA</v>
          </cell>
          <cell r="H1048" t="str">
            <v>5GCOL</v>
          </cell>
          <cell r="I1048" t="str">
            <v>INS</v>
          </cell>
          <cell r="L1048">
            <v>43747</v>
          </cell>
          <cell r="M1048">
            <v>43745</v>
          </cell>
          <cell r="N1048">
            <v>43747</v>
          </cell>
          <cell r="O1048">
            <v>43746</v>
          </cell>
          <cell r="P1048" t="str">
            <v>No Dependency</v>
          </cell>
        </row>
        <row r="1049">
          <cell r="C1049" t="str">
            <v>ZND120</v>
          </cell>
          <cell r="D1049" t="str">
            <v>Collocated Sites</v>
          </cell>
          <cell r="E1049" t="str">
            <v>Q3-2019</v>
          </cell>
          <cell r="F1049" t="str">
            <v>Mobile Aspiration - 5G</v>
          </cell>
          <cell r="G1049" t="str">
            <v>HUA</v>
          </cell>
          <cell r="H1049" t="str">
            <v>5GCOL</v>
          </cell>
          <cell r="I1049" t="str">
            <v>INS</v>
          </cell>
          <cell r="L1049">
            <v>43414</v>
          </cell>
          <cell r="M1049">
            <v>43662</v>
          </cell>
          <cell r="N1049">
            <v>43417</v>
          </cell>
          <cell r="O1049">
            <v>43663</v>
          </cell>
          <cell r="P1049" t="str">
            <v>No Dependency</v>
          </cell>
        </row>
        <row r="1050">
          <cell r="C1050" t="str">
            <v>ZND112</v>
          </cell>
          <cell r="D1050" t="str">
            <v>Collocated Sites</v>
          </cell>
          <cell r="E1050" t="str">
            <v>Q1-2020</v>
          </cell>
          <cell r="F1050" t="str">
            <v>Mobile Aspiration - 5G</v>
          </cell>
          <cell r="G1050" t="str">
            <v>HUA</v>
          </cell>
          <cell r="H1050" t="str">
            <v>5GCOL</v>
          </cell>
          <cell r="I1050" t="str">
            <v>INS</v>
          </cell>
          <cell r="L1050">
            <v>43706</v>
          </cell>
          <cell r="M1050">
            <v>43688</v>
          </cell>
          <cell r="N1050">
            <v>43707</v>
          </cell>
          <cell r="O1050">
            <v>43689</v>
          </cell>
          <cell r="P1050" t="str">
            <v>No Dependency</v>
          </cell>
        </row>
        <row r="1051">
          <cell r="C1051" t="str">
            <v>ZND111</v>
          </cell>
          <cell r="D1051" t="str">
            <v>Collocated Sites</v>
          </cell>
          <cell r="E1051" t="str">
            <v>Q4-2019</v>
          </cell>
          <cell r="F1051" t="str">
            <v>Mobile Aspiration - 5G</v>
          </cell>
          <cell r="G1051" t="str">
            <v>HUA</v>
          </cell>
          <cell r="H1051" t="str">
            <v>5GCOL</v>
          </cell>
          <cell r="I1051" t="str">
            <v>INS</v>
          </cell>
          <cell r="L1051">
            <v>43774</v>
          </cell>
          <cell r="M1051">
            <v>43767</v>
          </cell>
          <cell r="N1051">
            <v>43775</v>
          </cell>
          <cell r="O1051">
            <v>43768</v>
          </cell>
          <cell r="P1051" t="str">
            <v>No Dependency</v>
          </cell>
        </row>
        <row r="1052">
          <cell r="C1052" t="str">
            <v>ZND110</v>
          </cell>
          <cell r="D1052" t="str">
            <v>Collocated Sites</v>
          </cell>
          <cell r="E1052" t="str">
            <v>Q3-2019</v>
          </cell>
          <cell r="F1052" t="str">
            <v>Mobile Aspiration - 5G</v>
          </cell>
          <cell r="G1052" t="str">
            <v>HUA</v>
          </cell>
          <cell r="H1052" t="str">
            <v>5GCOL</v>
          </cell>
          <cell r="I1052" t="str">
            <v>INS</v>
          </cell>
          <cell r="L1052">
            <v>43413</v>
          </cell>
          <cell r="M1052">
            <v>43656</v>
          </cell>
          <cell r="N1052">
            <v>43414</v>
          </cell>
          <cell r="O1052">
            <v>43657</v>
          </cell>
          <cell r="P1052" t="str">
            <v>No Dependency</v>
          </cell>
        </row>
        <row r="1053">
          <cell r="C1053" t="str">
            <v>ZND109</v>
          </cell>
          <cell r="D1053" t="str">
            <v>Collocated Sites</v>
          </cell>
          <cell r="E1053" t="str">
            <v>Q1-2020</v>
          </cell>
          <cell r="F1053" t="str">
            <v>Mobile Aspiration - 5G</v>
          </cell>
          <cell r="G1053" t="str">
            <v>HUA</v>
          </cell>
          <cell r="H1053" t="str">
            <v>5GCOL</v>
          </cell>
          <cell r="I1053" t="str">
            <v>INS</v>
          </cell>
          <cell r="L1053">
            <v>43774</v>
          </cell>
          <cell r="M1053">
            <v>43767</v>
          </cell>
          <cell r="N1053">
            <v>43775</v>
          </cell>
          <cell r="O1053">
            <v>43768</v>
          </cell>
          <cell r="P1053" t="str">
            <v>No Dependency</v>
          </cell>
        </row>
        <row r="1054">
          <cell r="C1054" t="str">
            <v>ZND107</v>
          </cell>
          <cell r="D1054" t="str">
            <v>Collocated Sites</v>
          </cell>
          <cell r="E1054" t="str">
            <v>Q3-2019</v>
          </cell>
          <cell r="F1054" t="str">
            <v>Mobile Aspiration - 5G</v>
          </cell>
          <cell r="G1054" t="str">
            <v>HUA</v>
          </cell>
          <cell r="H1054" t="str">
            <v>5GCOL</v>
          </cell>
          <cell r="I1054" t="str">
            <v>INS</v>
          </cell>
          <cell r="L1054">
            <v>43774</v>
          </cell>
          <cell r="M1054">
            <v>43767</v>
          </cell>
          <cell r="N1054">
            <v>43775</v>
          </cell>
          <cell r="O1054">
            <v>43768</v>
          </cell>
          <cell r="P1054" t="str">
            <v>No Dependency</v>
          </cell>
        </row>
        <row r="1055">
          <cell r="C1055" t="str">
            <v>ZND106</v>
          </cell>
          <cell r="D1055" t="str">
            <v>Collocated Sites</v>
          </cell>
          <cell r="E1055" t="str">
            <v>Q1-2020</v>
          </cell>
          <cell r="F1055" t="str">
            <v>Mobile Aspiration - 5G</v>
          </cell>
          <cell r="G1055" t="str">
            <v>HUA</v>
          </cell>
          <cell r="H1055" t="str">
            <v>5GCOL</v>
          </cell>
          <cell r="I1055" t="str">
            <v>INS</v>
          </cell>
          <cell r="L1055">
            <v>43660</v>
          </cell>
          <cell r="M1055">
            <v>43659</v>
          </cell>
          <cell r="N1055">
            <v>43662</v>
          </cell>
          <cell r="O1055">
            <v>43660</v>
          </cell>
          <cell r="P1055" t="str">
            <v>No Dependency</v>
          </cell>
        </row>
        <row r="1056">
          <cell r="C1056" t="str">
            <v>ZND105</v>
          </cell>
          <cell r="D1056" t="str">
            <v>Collocated Sites</v>
          </cell>
          <cell r="E1056" t="str">
            <v>Q1-2020</v>
          </cell>
          <cell r="F1056" t="str">
            <v>Mobile Aspiration - 5G</v>
          </cell>
          <cell r="G1056" t="str">
            <v>HUA</v>
          </cell>
          <cell r="H1056" t="str">
            <v>5GCOL</v>
          </cell>
          <cell r="I1056" t="str">
            <v>INS</v>
          </cell>
          <cell r="L1056">
            <v>43746</v>
          </cell>
          <cell r="M1056">
            <v>43744</v>
          </cell>
          <cell r="N1056">
            <v>43746</v>
          </cell>
          <cell r="O1056">
            <v>43745</v>
          </cell>
          <cell r="P1056" t="str">
            <v>No Dependency</v>
          </cell>
        </row>
        <row r="1057">
          <cell r="C1057" t="str">
            <v>ZND104</v>
          </cell>
          <cell r="D1057" t="str">
            <v>Collocated Sites</v>
          </cell>
          <cell r="E1057" t="str">
            <v>Q1-2020</v>
          </cell>
          <cell r="F1057" t="str">
            <v>Mobile Aspiration - 5G</v>
          </cell>
          <cell r="G1057" t="str">
            <v>HUA</v>
          </cell>
          <cell r="H1057" t="str">
            <v>5GCOL</v>
          </cell>
          <cell r="I1057" t="str">
            <v>INS</v>
          </cell>
          <cell r="L1057">
            <v>43706</v>
          </cell>
          <cell r="M1057">
            <v>43688</v>
          </cell>
          <cell r="N1057">
            <v>43707</v>
          </cell>
          <cell r="O1057">
            <v>43689</v>
          </cell>
          <cell r="P1057" t="str">
            <v>No Dependency</v>
          </cell>
        </row>
        <row r="1058">
          <cell r="C1058" t="str">
            <v>ZND103</v>
          </cell>
          <cell r="D1058" t="str">
            <v>Collocated Sites</v>
          </cell>
          <cell r="E1058" t="str">
            <v>Q2-2019</v>
          </cell>
          <cell r="F1058" t="str">
            <v>Mobile Aspiration - 5G</v>
          </cell>
          <cell r="G1058" t="str">
            <v>HUA</v>
          </cell>
          <cell r="H1058" t="str">
            <v>5GCOL</v>
          </cell>
          <cell r="I1058" t="str">
            <v>INS</v>
          </cell>
          <cell r="L1058">
            <v>43774</v>
          </cell>
          <cell r="M1058">
            <v>43767</v>
          </cell>
          <cell r="N1058">
            <v>43775</v>
          </cell>
          <cell r="O1058">
            <v>43768</v>
          </cell>
          <cell r="P1058" t="str">
            <v>No Dependency</v>
          </cell>
        </row>
        <row r="1059">
          <cell r="C1059" t="str">
            <v>ZND102</v>
          </cell>
          <cell r="D1059" t="str">
            <v>Collocated Sites</v>
          </cell>
          <cell r="E1059" t="str">
            <v>Q3-2019</v>
          </cell>
          <cell r="F1059" t="str">
            <v>Mobile Aspiration - 5G</v>
          </cell>
          <cell r="G1059" t="str">
            <v>HUA</v>
          </cell>
          <cell r="H1059" t="str">
            <v>5GCOL</v>
          </cell>
          <cell r="I1059" t="str">
            <v>INS</v>
          </cell>
          <cell r="L1059">
            <v>43659</v>
          </cell>
          <cell r="M1059">
            <v>43659</v>
          </cell>
          <cell r="N1059">
            <v>43660</v>
          </cell>
          <cell r="O1059">
            <v>43660</v>
          </cell>
          <cell r="P1059" t="str">
            <v>No Dependency</v>
          </cell>
        </row>
        <row r="1060">
          <cell r="C1060" t="str">
            <v>ZND101</v>
          </cell>
          <cell r="D1060" t="str">
            <v>Collocated Sites</v>
          </cell>
          <cell r="E1060" t="str">
            <v>Q3-2019</v>
          </cell>
          <cell r="F1060" t="str">
            <v>Mobile Aspiration - 5G</v>
          </cell>
          <cell r="G1060" t="str">
            <v>HUA</v>
          </cell>
          <cell r="H1060" t="str">
            <v>5GCOL</v>
          </cell>
          <cell r="I1060" t="str">
            <v>INS</v>
          </cell>
          <cell r="L1060">
            <v>43774</v>
          </cell>
          <cell r="M1060">
            <v>43767</v>
          </cell>
          <cell r="N1060">
            <v>43775</v>
          </cell>
          <cell r="O1060">
            <v>43768</v>
          </cell>
          <cell r="P1060" t="str">
            <v>No Dependency</v>
          </cell>
        </row>
        <row r="1061">
          <cell r="C1061" t="str">
            <v>ZND099</v>
          </cell>
          <cell r="D1061" t="str">
            <v>Collocated Sites</v>
          </cell>
          <cell r="E1061" t="str">
            <v>Q1-2020</v>
          </cell>
          <cell r="F1061" t="str">
            <v>Mobile Aspiration - 5G</v>
          </cell>
          <cell r="G1061" t="str">
            <v>HUA</v>
          </cell>
          <cell r="H1061" t="str">
            <v>5GCOL</v>
          </cell>
          <cell r="I1061" t="str">
            <v>INS</v>
          </cell>
          <cell r="L1061">
            <v>43788</v>
          </cell>
          <cell r="N1061">
            <v>43789</v>
          </cell>
          <cell r="P1061" t="str">
            <v>No Dependency</v>
          </cell>
        </row>
        <row r="1062">
          <cell r="C1062" t="str">
            <v>ZND098</v>
          </cell>
          <cell r="D1062" t="str">
            <v>Collocated Sites</v>
          </cell>
          <cell r="E1062" t="str">
            <v>Q3-2019</v>
          </cell>
          <cell r="F1062" t="str">
            <v>Mobile Aspiration - 5G</v>
          </cell>
          <cell r="G1062" t="str">
            <v>HUA</v>
          </cell>
          <cell r="H1062" t="str">
            <v>5GCOL</v>
          </cell>
          <cell r="I1062" t="str">
            <v>INS</v>
          </cell>
          <cell r="L1062">
            <v>43703</v>
          </cell>
          <cell r="M1062">
            <v>43688</v>
          </cell>
          <cell r="N1062">
            <v>43704</v>
          </cell>
          <cell r="O1062">
            <v>43689</v>
          </cell>
          <cell r="P1062" t="str">
            <v>No Dependency</v>
          </cell>
        </row>
        <row r="1063">
          <cell r="C1063" t="str">
            <v>ZND097</v>
          </cell>
          <cell r="D1063" t="str">
            <v>Collocated Sites</v>
          </cell>
          <cell r="E1063" t="str">
            <v>Q3-2019</v>
          </cell>
          <cell r="F1063" t="str">
            <v>Mobile Aspiration - 5G</v>
          </cell>
          <cell r="G1063" t="str">
            <v>HUA</v>
          </cell>
          <cell r="H1063" t="str">
            <v>5GCOL</v>
          </cell>
          <cell r="I1063" t="str">
            <v>INS</v>
          </cell>
          <cell r="L1063">
            <v>43703</v>
          </cell>
          <cell r="M1063">
            <v>43688</v>
          </cell>
          <cell r="N1063">
            <v>43704</v>
          </cell>
          <cell r="O1063">
            <v>43689</v>
          </cell>
          <cell r="P1063" t="str">
            <v>No Dependency</v>
          </cell>
        </row>
        <row r="1064">
          <cell r="C1064" t="str">
            <v>ZND096</v>
          </cell>
          <cell r="D1064" t="str">
            <v>Collocated Sites</v>
          </cell>
          <cell r="E1064" t="str">
            <v>Q4-2019</v>
          </cell>
          <cell r="F1064" t="str">
            <v>Mobile Aspiration - 5G</v>
          </cell>
          <cell r="G1064" t="str">
            <v>HUA</v>
          </cell>
          <cell r="H1064" t="str">
            <v>5GCOL</v>
          </cell>
          <cell r="I1064" t="str">
            <v>INS</v>
          </cell>
          <cell r="L1064">
            <v>43703</v>
          </cell>
          <cell r="M1064">
            <v>43688</v>
          </cell>
          <cell r="N1064">
            <v>43704</v>
          </cell>
          <cell r="O1064">
            <v>43689</v>
          </cell>
          <cell r="P1064" t="str">
            <v>No Dependency</v>
          </cell>
        </row>
        <row r="1065">
          <cell r="C1065" t="str">
            <v>ZND095</v>
          </cell>
          <cell r="D1065" t="str">
            <v>Collocated Sites</v>
          </cell>
          <cell r="E1065" t="str">
            <v>Q1-2020</v>
          </cell>
          <cell r="F1065" t="str">
            <v>Mobile Aspiration - 5G</v>
          </cell>
          <cell r="G1065" t="str">
            <v>HUA</v>
          </cell>
          <cell r="H1065" t="str">
            <v>5GCOL</v>
          </cell>
          <cell r="I1065" t="str">
            <v>INS</v>
          </cell>
          <cell r="L1065">
            <v>43689</v>
          </cell>
          <cell r="M1065">
            <v>43688</v>
          </cell>
          <cell r="N1065">
            <v>43690</v>
          </cell>
          <cell r="O1065">
            <v>43689</v>
          </cell>
          <cell r="P1065" t="str">
            <v>No Dependency</v>
          </cell>
        </row>
        <row r="1066">
          <cell r="C1066" t="str">
            <v>ZND092</v>
          </cell>
          <cell r="D1066" t="str">
            <v>Collocated Sites</v>
          </cell>
          <cell r="E1066" t="str">
            <v>Q3-2019</v>
          </cell>
          <cell r="F1066" t="str">
            <v>Mobile Aspiration - 5G</v>
          </cell>
          <cell r="G1066" t="str">
            <v>HUA</v>
          </cell>
          <cell r="H1066" t="str">
            <v>5GCOL</v>
          </cell>
          <cell r="I1066" t="str">
            <v>INS</v>
          </cell>
          <cell r="L1066">
            <v>43646</v>
          </cell>
          <cell r="M1066">
            <v>43746</v>
          </cell>
          <cell r="N1066">
            <v>43647</v>
          </cell>
          <cell r="O1066">
            <v>43746</v>
          </cell>
          <cell r="P1066" t="str">
            <v>No Dependency</v>
          </cell>
        </row>
        <row r="1067">
          <cell r="C1067" t="str">
            <v>ZND091</v>
          </cell>
          <cell r="D1067" t="str">
            <v>Collocated Sites</v>
          </cell>
          <cell r="E1067" t="str">
            <v>Q2-2019</v>
          </cell>
          <cell r="F1067" t="str">
            <v>Mobile Aspiration - 5G</v>
          </cell>
          <cell r="G1067" t="str">
            <v>HUA</v>
          </cell>
          <cell r="H1067" t="str">
            <v>5GCOL</v>
          </cell>
          <cell r="I1067" t="str">
            <v>INS</v>
          </cell>
          <cell r="L1067">
            <v>43683</v>
          </cell>
          <cell r="M1067">
            <v>43659</v>
          </cell>
          <cell r="N1067">
            <v>43684</v>
          </cell>
          <cell r="O1067">
            <v>43660</v>
          </cell>
          <cell r="P1067" t="str">
            <v>No Dependency</v>
          </cell>
        </row>
        <row r="1068">
          <cell r="C1068" t="str">
            <v>ZND090</v>
          </cell>
          <cell r="D1068" t="str">
            <v>Collocated Sites</v>
          </cell>
          <cell r="E1068" t="str">
            <v>Q1-2020</v>
          </cell>
          <cell r="F1068" t="str">
            <v>Mobile Aspiration - 5G</v>
          </cell>
          <cell r="G1068" t="str">
            <v>HUA</v>
          </cell>
          <cell r="H1068" t="str">
            <v>5GCOL</v>
          </cell>
          <cell r="I1068" t="str">
            <v>INS</v>
          </cell>
          <cell r="L1068">
            <v>43744</v>
          </cell>
          <cell r="M1068">
            <v>43741</v>
          </cell>
          <cell r="N1068">
            <v>43745</v>
          </cell>
          <cell r="O1068">
            <v>43742</v>
          </cell>
          <cell r="P1068" t="str">
            <v>No Dependency</v>
          </cell>
        </row>
        <row r="1069">
          <cell r="C1069" t="str">
            <v>ZND089</v>
          </cell>
          <cell r="D1069" t="str">
            <v>Collocated Sites</v>
          </cell>
          <cell r="E1069" t="str">
            <v>Q4-2019</v>
          </cell>
          <cell r="F1069" t="str">
            <v>Mobile Aspiration - 5G</v>
          </cell>
          <cell r="G1069" t="str">
            <v>HUA</v>
          </cell>
          <cell r="H1069" t="str">
            <v>5GCOL</v>
          </cell>
          <cell r="I1069" t="str">
            <v>INS</v>
          </cell>
          <cell r="L1069">
            <v>43703</v>
          </cell>
          <cell r="M1069">
            <v>43690</v>
          </cell>
          <cell r="N1069">
            <v>43704</v>
          </cell>
          <cell r="O1069">
            <v>43691</v>
          </cell>
          <cell r="P1069" t="str">
            <v>No Dependency</v>
          </cell>
        </row>
        <row r="1070">
          <cell r="C1070" t="str">
            <v>ZND088</v>
          </cell>
          <cell r="D1070" t="str">
            <v>Collocated Sites</v>
          </cell>
          <cell r="E1070" t="str">
            <v>Q4-2019</v>
          </cell>
          <cell r="F1070" t="str">
            <v>Mobile Aspiration - 5G</v>
          </cell>
          <cell r="G1070" t="str">
            <v>HUA</v>
          </cell>
          <cell r="H1070" t="str">
            <v>5GCOL</v>
          </cell>
          <cell r="I1070" t="str">
            <v>INS</v>
          </cell>
          <cell r="L1070">
            <v>43774</v>
          </cell>
          <cell r="M1070">
            <v>43767</v>
          </cell>
          <cell r="N1070">
            <v>43775</v>
          </cell>
          <cell r="O1070">
            <v>43768</v>
          </cell>
          <cell r="P1070" t="str">
            <v>No Dependency</v>
          </cell>
        </row>
        <row r="1071">
          <cell r="C1071" t="str">
            <v>ZND087</v>
          </cell>
          <cell r="D1071" t="str">
            <v>Collocated Sites</v>
          </cell>
          <cell r="E1071" t="str">
            <v>Q4-2019</v>
          </cell>
          <cell r="F1071" t="str">
            <v>Mobile Aspiration - 5G</v>
          </cell>
          <cell r="G1071" t="str">
            <v>HUA</v>
          </cell>
          <cell r="H1071" t="str">
            <v>5GCOL</v>
          </cell>
          <cell r="I1071" t="str">
            <v>INS</v>
          </cell>
          <cell r="L1071">
            <v>43703</v>
          </cell>
          <cell r="M1071">
            <v>43663</v>
          </cell>
          <cell r="N1071">
            <v>43704</v>
          </cell>
          <cell r="O1071">
            <v>43664</v>
          </cell>
          <cell r="P1071" t="str">
            <v>No Dependency</v>
          </cell>
        </row>
        <row r="1072">
          <cell r="C1072" t="str">
            <v>ZND086</v>
          </cell>
          <cell r="D1072" t="str">
            <v>Collocated Sites</v>
          </cell>
          <cell r="E1072" t="str">
            <v>Q4-2019</v>
          </cell>
          <cell r="F1072" t="str">
            <v>Mobile Aspiration - 5G</v>
          </cell>
          <cell r="G1072" t="str">
            <v>HUA</v>
          </cell>
          <cell r="H1072" t="str">
            <v>5GCOL</v>
          </cell>
          <cell r="I1072" t="str">
            <v>INS</v>
          </cell>
          <cell r="L1072">
            <v>43703</v>
          </cell>
          <cell r="M1072">
            <v>43688</v>
          </cell>
          <cell r="N1072">
            <v>43704</v>
          </cell>
          <cell r="O1072">
            <v>43689</v>
          </cell>
          <cell r="P1072" t="str">
            <v>No Dependency</v>
          </cell>
        </row>
        <row r="1073">
          <cell r="C1073" t="str">
            <v>ZND085</v>
          </cell>
          <cell r="D1073" t="str">
            <v>Collocated Sites</v>
          </cell>
          <cell r="E1073" t="str">
            <v>Q3-2019</v>
          </cell>
          <cell r="F1073" t="str">
            <v>Mobile Aspiration - 5G</v>
          </cell>
          <cell r="G1073" t="str">
            <v>HUA</v>
          </cell>
          <cell r="H1073" t="str">
            <v>5GCOL</v>
          </cell>
          <cell r="I1073" t="str">
            <v>INS</v>
          </cell>
          <cell r="L1073">
            <v>43747</v>
          </cell>
          <cell r="M1073">
            <v>43746</v>
          </cell>
          <cell r="N1073">
            <v>43747</v>
          </cell>
          <cell r="O1073">
            <v>43746</v>
          </cell>
          <cell r="P1073" t="str">
            <v>No Dependency</v>
          </cell>
        </row>
        <row r="1074">
          <cell r="C1074" t="str">
            <v>ZND084</v>
          </cell>
          <cell r="D1074" t="str">
            <v>Collocated Sites</v>
          </cell>
          <cell r="E1074" t="str">
            <v>Q2-2019</v>
          </cell>
          <cell r="F1074" t="str">
            <v>Mobile Aspiration - 5G</v>
          </cell>
          <cell r="G1074" t="str">
            <v>HUA</v>
          </cell>
          <cell r="H1074" t="str">
            <v>5GCOL</v>
          </cell>
          <cell r="I1074" t="str">
            <v>INS</v>
          </cell>
          <cell r="L1074">
            <v>43672</v>
          </cell>
          <cell r="M1074">
            <v>43667</v>
          </cell>
          <cell r="N1074">
            <v>43673</v>
          </cell>
          <cell r="O1074">
            <v>43668</v>
          </cell>
          <cell r="P1074" t="str">
            <v>No Dependency</v>
          </cell>
        </row>
        <row r="1075">
          <cell r="C1075" t="str">
            <v>ZND082</v>
          </cell>
          <cell r="D1075" t="str">
            <v>Collocated Sites</v>
          </cell>
          <cell r="E1075" t="str">
            <v>Q3-2019</v>
          </cell>
          <cell r="F1075" t="str">
            <v>Mobile Aspiration - 5G</v>
          </cell>
          <cell r="G1075" t="str">
            <v>HUA</v>
          </cell>
          <cell r="H1075" t="str">
            <v>5GCOL</v>
          </cell>
          <cell r="I1075" t="str">
            <v>INS</v>
          </cell>
          <cell r="L1075">
            <v>43765</v>
          </cell>
          <cell r="M1075">
            <v>43745</v>
          </cell>
          <cell r="N1075">
            <v>43766</v>
          </cell>
          <cell r="O1075">
            <v>43746</v>
          </cell>
          <cell r="P1075" t="str">
            <v>No Dependency</v>
          </cell>
        </row>
        <row r="1076">
          <cell r="C1076" t="str">
            <v>ZND074</v>
          </cell>
          <cell r="D1076" t="str">
            <v>Collocated Sites</v>
          </cell>
          <cell r="E1076" t="str">
            <v>Q3-2019</v>
          </cell>
          <cell r="F1076" t="str">
            <v>Mobile Aspiration - 5G</v>
          </cell>
          <cell r="G1076" t="str">
            <v>HUA</v>
          </cell>
          <cell r="H1076" t="str">
            <v>5GCOL</v>
          </cell>
          <cell r="I1076" t="str">
            <v>INS</v>
          </cell>
          <cell r="L1076">
            <v>43739</v>
          </cell>
          <cell r="M1076">
            <v>43717</v>
          </cell>
          <cell r="N1076">
            <v>43740</v>
          </cell>
          <cell r="O1076">
            <v>43718</v>
          </cell>
          <cell r="P1076" t="str">
            <v>No Dependency</v>
          </cell>
        </row>
        <row r="1077">
          <cell r="C1077" t="str">
            <v>ZND070</v>
          </cell>
          <cell r="D1077" t="str">
            <v>Collocated Sites</v>
          </cell>
          <cell r="E1077" t="str">
            <v>Q1-2020</v>
          </cell>
          <cell r="F1077" t="str">
            <v>Mobile Aspiration - 5G</v>
          </cell>
          <cell r="G1077" t="str">
            <v>HUA</v>
          </cell>
          <cell r="H1077" t="str">
            <v>5GCOL</v>
          </cell>
          <cell r="I1077" t="str">
            <v>INS</v>
          </cell>
          <cell r="L1077">
            <v>43688</v>
          </cell>
          <cell r="M1077">
            <v>43663</v>
          </cell>
          <cell r="N1077">
            <v>43689</v>
          </cell>
          <cell r="O1077">
            <v>43664</v>
          </cell>
          <cell r="P1077" t="str">
            <v>No Dependency</v>
          </cell>
        </row>
        <row r="1078">
          <cell r="C1078" t="str">
            <v>ZND069</v>
          </cell>
          <cell r="D1078" t="str">
            <v>Collocated Sites</v>
          </cell>
          <cell r="E1078" t="str">
            <v>Q4-2019</v>
          </cell>
          <cell r="F1078" t="str">
            <v>Mobile Aspiration - 5G</v>
          </cell>
          <cell r="G1078" t="str">
            <v>HUA</v>
          </cell>
          <cell r="H1078" t="str">
            <v>5GCOL</v>
          </cell>
          <cell r="I1078" t="str">
            <v>INS</v>
          </cell>
          <cell r="L1078">
            <v>43786</v>
          </cell>
          <cell r="N1078">
            <v>43787</v>
          </cell>
          <cell r="P1078" t="str">
            <v>No Dependency</v>
          </cell>
        </row>
        <row r="1079">
          <cell r="C1079" t="str">
            <v>ZND067</v>
          </cell>
          <cell r="D1079" t="str">
            <v>Collocated Sites</v>
          </cell>
          <cell r="E1079" t="str">
            <v>Q3-2019</v>
          </cell>
          <cell r="F1079" t="str">
            <v>Mobile Aspiration - 5G</v>
          </cell>
          <cell r="G1079" t="str">
            <v>HUA</v>
          </cell>
          <cell r="H1079" t="str">
            <v>5GCOL</v>
          </cell>
          <cell r="I1079" t="str">
            <v>INS</v>
          </cell>
          <cell r="L1079">
            <v>43703</v>
          </cell>
          <cell r="M1079">
            <v>43659</v>
          </cell>
          <cell r="N1079">
            <v>43704</v>
          </cell>
          <cell r="O1079">
            <v>43660</v>
          </cell>
          <cell r="P1079" t="str">
            <v>No Dependency</v>
          </cell>
        </row>
        <row r="1080">
          <cell r="C1080" t="str">
            <v>ZND065</v>
          </cell>
          <cell r="D1080" t="str">
            <v>Collocated Sites</v>
          </cell>
          <cell r="E1080" t="str">
            <v>Q3-2019</v>
          </cell>
          <cell r="F1080" t="str">
            <v>Mobile Aspiration - 5G</v>
          </cell>
          <cell r="G1080" t="str">
            <v>HUA</v>
          </cell>
          <cell r="H1080" t="str">
            <v>5GCOL</v>
          </cell>
          <cell r="I1080" t="str">
            <v>INS</v>
          </cell>
          <cell r="L1080">
            <v>43758</v>
          </cell>
          <cell r="M1080">
            <v>43745</v>
          </cell>
          <cell r="N1080">
            <v>43759</v>
          </cell>
          <cell r="O1080">
            <v>43746</v>
          </cell>
          <cell r="P1080" t="str">
            <v>No Dependency</v>
          </cell>
        </row>
        <row r="1081">
          <cell r="C1081" t="str">
            <v>ZND064</v>
          </cell>
          <cell r="D1081" t="str">
            <v>Collocated Sites</v>
          </cell>
          <cell r="E1081" t="str">
            <v>Q3-2019</v>
          </cell>
          <cell r="F1081" t="str">
            <v>Mobile Aspiration - 5G</v>
          </cell>
          <cell r="G1081" t="str">
            <v>HUA</v>
          </cell>
          <cell r="H1081" t="str">
            <v>5GCOL</v>
          </cell>
          <cell r="I1081" t="str">
            <v>INS</v>
          </cell>
          <cell r="L1081">
            <v>43774</v>
          </cell>
          <cell r="M1081">
            <v>43767</v>
          </cell>
          <cell r="N1081">
            <v>43775</v>
          </cell>
          <cell r="O1081">
            <v>43768</v>
          </cell>
          <cell r="P1081" t="str">
            <v>No Dependency</v>
          </cell>
        </row>
        <row r="1082">
          <cell r="C1082" t="str">
            <v>ZND058</v>
          </cell>
          <cell r="D1082" t="str">
            <v>Collocated Sites</v>
          </cell>
          <cell r="E1082" t="str">
            <v>Q4-2019</v>
          </cell>
          <cell r="F1082" t="str">
            <v>Mobile Aspiration - 5G</v>
          </cell>
          <cell r="G1082" t="str">
            <v>HUA</v>
          </cell>
          <cell r="H1082" t="str">
            <v>5GCOL</v>
          </cell>
          <cell r="I1082" t="str">
            <v>INS</v>
          </cell>
          <cell r="L1082">
            <v>43703</v>
          </cell>
          <cell r="M1082">
            <v>43688</v>
          </cell>
          <cell r="N1082">
            <v>43704</v>
          </cell>
          <cell r="O1082">
            <v>43689</v>
          </cell>
          <cell r="P1082" t="str">
            <v>No Dependency</v>
          </cell>
        </row>
        <row r="1083">
          <cell r="C1083" t="str">
            <v>ZND051</v>
          </cell>
          <cell r="D1083" t="str">
            <v>Collocated Sites</v>
          </cell>
          <cell r="E1083" t="str">
            <v>Q1-2020</v>
          </cell>
          <cell r="F1083" t="str">
            <v>Mobile Aspiration - 5G</v>
          </cell>
          <cell r="G1083" t="str">
            <v>HUA</v>
          </cell>
          <cell r="H1083" t="str">
            <v>5GCOL</v>
          </cell>
          <cell r="I1083" t="str">
            <v>INS</v>
          </cell>
          <cell r="L1083">
            <v>43415</v>
          </cell>
          <cell r="M1083">
            <v>43658</v>
          </cell>
          <cell r="N1083">
            <v>43417</v>
          </cell>
          <cell r="O1083">
            <v>43659</v>
          </cell>
          <cell r="P1083" t="str">
            <v>No Dependency</v>
          </cell>
        </row>
        <row r="1084">
          <cell r="C1084" t="str">
            <v>ZND048</v>
          </cell>
          <cell r="D1084" t="str">
            <v>Collocated Sites</v>
          </cell>
          <cell r="E1084" t="str">
            <v>Q4-2019</v>
          </cell>
          <cell r="F1084" t="str">
            <v>Mobile Aspiration - 5G</v>
          </cell>
          <cell r="G1084" t="str">
            <v>HUA</v>
          </cell>
          <cell r="H1084" t="str">
            <v>5GCOL</v>
          </cell>
          <cell r="I1084" t="str">
            <v>INS</v>
          </cell>
          <cell r="L1084">
            <v>43796</v>
          </cell>
          <cell r="N1084">
            <v>43797</v>
          </cell>
          <cell r="P1084" t="str">
            <v>No Dependency</v>
          </cell>
        </row>
        <row r="1085">
          <cell r="C1085" t="str">
            <v>ZND043</v>
          </cell>
          <cell r="D1085" t="str">
            <v>Collocated Sites</v>
          </cell>
          <cell r="E1085" t="str">
            <v>Q3-2019</v>
          </cell>
          <cell r="F1085" t="str">
            <v>Mobile Aspiration - 5G</v>
          </cell>
          <cell r="G1085" t="str">
            <v>HUA</v>
          </cell>
          <cell r="H1085" t="str">
            <v>5GCOL</v>
          </cell>
          <cell r="I1085" t="str">
            <v>INS</v>
          </cell>
          <cell r="L1085">
            <v>43703</v>
          </cell>
          <cell r="M1085">
            <v>43659</v>
          </cell>
          <cell r="N1085">
            <v>43704</v>
          </cell>
          <cell r="O1085">
            <v>43660</v>
          </cell>
          <cell r="P1085" t="str">
            <v>No Dependency</v>
          </cell>
        </row>
        <row r="1086">
          <cell r="C1086" t="str">
            <v>ZND042</v>
          </cell>
          <cell r="D1086" t="str">
            <v>Collocated Sites</v>
          </cell>
          <cell r="E1086" t="str">
            <v>Q4-2019</v>
          </cell>
          <cell r="F1086" t="str">
            <v>Mobile Aspiration - 5G</v>
          </cell>
          <cell r="G1086" t="str">
            <v>HUA</v>
          </cell>
          <cell r="H1086" t="str">
            <v>5GCOL</v>
          </cell>
          <cell r="I1086" t="str">
            <v>INS</v>
          </cell>
          <cell r="L1086">
            <v>43683</v>
          </cell>
          <cell r="M1086">
            <v>43659</v>
          </cell>
          <cell r="N1086">
            <v>43684</v>
          </cell>
          <cell r="O1086">
            <v>43660</v>
          </cell>
          <cell r="P1086" t="str">
            <v>No Dependency</v>
          </cell>
        </row>
        <row r="1087">
          <cell r="C1087" t="str">
            <v>ZND041</v>
          </cell>
          <cell r="D1087" t="str">
            <v>Collocated Sites</v>
          </cell>
          <cell r="E1087" t="str">
            <v>Q3-2019</v>
          </cell>
          <cell r="F1087" t="str">
            <v>Mobile Aspiration - 5G</v>
          </cell>
          <cell r="G1087" t="str">
            <v>HUA</v>
          </cell>
          <cell r="H1087" t="str">
            <v>5GCOL</v>
          </cell>
          <cell r="I1087" t="str">
            <v>INS</v>
          </cell>
          <cell r="L1087">
            <v>43761</v>
          </cell>
          <cell r="M1087">
            <v>43746</v>
          </cell>
          <cell r="N1087">
            <v>43762</v>
          </cell>
          <cell r="O1087">
            <v>43746</v>
          </cell>
          <cell r="P1087" t="str">
            <v>No Dependency</v>
          </cell>
        </row>
        <row r="1088">
          <cell r="C1088" t="str">
            <v>ZND034</v>
          </cell>
          <cell r="D1088" t="str">
            <v>Collocated Sites</v>
          </cell>
          <cell r="E1088" t="str">
            <v>Q4-2019</v>
          </cell>
          <cell r="F1088" t="str">
            <v>Mobile Aspiration - 5G</v>
          </cell>
          <cell r="G1088" t="str">
            <v>HUA</v>
          </cell>
          <cell r="H1088" t="str">
            <v>5GCOL</v>
          </cell>
          <cell r="I1088" t="str">
            <v>INS</v>
          </cell>
          <cell r="L1088">
            <v>43786</v>
          </cell>
          <cell r="M1088">
            <v>43767</v>
          </cell>
          <cell r="N1088">
            <v>43787</v>
          </cell>
          <cell r="O1088">
            <v>43768</v>
          </cell>
          <cell r="P1088" t="str">
            <v>No Dependency</v>
          </cell>
        </row>
        <row r="1089">
          <cell r="C1089" t="str">
            <v>ZND028</v>
          </cell>
          <cell r="D1089" t="str">
            <v>Collocated Sites</v>
          </cell>
          <cell r="E1089" t="str">
            <v>Q3-2019</v>
          </cell>
          <cell r="F1089" t="str">
            <v>Mobile Aspiration - 5G</v>
          </cell>
          <cell r="G1089" t="str">
            <v>HUA</v>
          </cell>
          <cell r="H1089" t="str">
            <v>5GCOL</v>
          </cell>
          <cell r="I1089" t="str">
            <v>INS</v>
          </cell>
          <cell r="L1089">
            <v>43774</v>
          </cell>
          <cell r="M1089">
            <v>43767</v>
          </cell>
          <cell r="N1089">
            <v>43775</v>
          </cell>
          <cell r="O1089">
            <v>43768</v>
          </cell>
          <cell r="P1089" t="str">
            <v>No Dependency</v>
          </cell>
        </row>
        <row r="1090">
          <cell r="C1090" t="str">
            <v>ZND027</v>
          </cell>
          <cell r="D1090" t="str">
            <v>Collocated Sites</v>
          </cell>
          <cell r="E1090" t="str">
            <v>Q3-2019</v>
          </cell>
          <cell r="F1090" t="str">
            <v>Mobile Aspiration - 5G</v>
          </cell>
          <cell r="G1090" t="str">
            <v>HUA</v>
          </cell>
          <cell r="H1090" t="str">
            <v>5GCOL</v>
          </cell>
          <cell r="I1090" t="str">
            <v>INS</v>
          </cell>
          <cell r="L1090">
            <v>43703</v>
          </cell>
          <cell r="M1090">
            <v>43659</v>
          </cell>
          <cell r="N1090">
            <v>43704</v>
          </cell>
          <cell r="O1090">
            <v>43660</v>
          </cell>
          <cell r="P1090" t="str">
            <v>No Dependency</v>
          </cell>
        </row>
        <row r="1091">
          <cell r="C1091" t="str">
            <v>ZND025</v>
          </cell>
          <cell r="D1091" t="str">
            <v>Collocated Sites</v>
          </cell>
          <cell r="E1091" t="str">
            <v>Q1-2020</v>
          </cell>
          <cell r="F1091" t="str">
            <v>Mobile Aspiration - 5G</v>
          </cell>
          <cell r="G1091" t="str">
            <v>HUA</v>
          </cell>
          <cell r="H1091" t="str">
            <v>5GCOL</v>
          </cell>
          <cell r="I1091" t="str">
            <v>INS</v>
          </cell>
          <cell r="L1091">
            <v>43756</v>
          </cell>
          <cell r="M1091">
            <v>43745</v>
          </cell>
          <cell r="N1091">
            <v>43757</v>
          </cell>
          <cell r="O1091">
            <v>43746</v>
          </cell>
          <cell r="P1091" t="str">
            <v>No Dependency</v>
          </cell>
        </row>
        <row r="1092">
          <cell r="C1092" t="str">
            <v>ZND022</v>
          </cell>
          <cell r="D1092" t="str">
            <v>Collocated Sites</v>
          </cell>
          <cell r="E1092" t="str">
            <v>Q2-2019</v>
          </cell>
          <cell r="F1092" t="str">
            <v>Mobile Aspiration - 5G</v>
          </cell>
          <cell r="G1092" t="str">
            <v>HUA</v>
          </cell>
          <cell r="H1092" t="str">
            <v>5GCOL</v>
          </cell>
          <cell r="I1092" t="str">
            <v>INS</v>
          </cell>
          <cell r="L1092">
            <v>43686</v>
          </cell>
          <cell r="M1092">
            <v>43688</v>
          </cell>
          <cell r="N1092">
            <v>43687</v>
          </cell>
          <cell r="O1092">
            <v>43689</v>
          </cell>
          <cell r="P1092" t="str">
            <v>No Dependency</v>
          </cell>
        </row>
        <row r="1093">
          <cell r="C1093" t="str">
            <v>ZND021</v>
          </cell>
          <cell r="D1093" t="str">
            <v>Collocated Sites</v>
          </cell>
          <cell r="E1093" t="str">
            <v>Q3-2019</v>
          </cell>
          <cell r="F1093" t="str">
            <v>Mobile Aspiration - 5G</v>
          </cell>
          <cell r="G1093" t="str">
            <v>HUA</v>
          </cell>
          <cell r="H1093" t="str">
            <v>5GCOL</v>
          </cell>
          <cell r="I1093" t="str">
            <v>INS</v>
          </cell>
          <cell r="L1093">
            <v>43728</v>
          </cell>
          <cell r="M1093">
            <v>43730</v>
          </cell>
          <cell r="N1093">
            <v>43729</v>
          </cell>
          <cell r="O1093">
            <v>43731</v>
          </cell>
          <cell r="P1093" t="str">
            <v>No Dependency</v>
          </cell>
        </row>
        <row r="1094">
          <cell r="C1094" t="str">
            <v>ZND018</v>
          </cell>
          <cell r="D1094" t="str">
            <v>Collocated Sites</v>
          </cell>
          <cell r="E1094" t="str">
            <v>Q4-2019</v>
          </cell>
          <cell r="F1094" t="str">
            <v>Mobile Aspiration - 5G</v>
          </cell>
          <cell r="G1094" t="str">
            <v>HUA</v>
          </cell>
          <cell r="H1094" t="str">
            <v>5GCOL</v>
          </cell>
          <cell r="I1094" t="str">
            <v>INS</v>
          </cell>
          <cell r="L1094">
            <v>43797</v>
          </cell>
          <cell r="N1094">
            <v>43798</v>
          </cell>
          <cell r="P1094" t="str">
            <v>No Dependency</v>
          </cell>
        </row>
        <row r="1095">
          <cell r="C1095" t="str">
            <v>ZND015</v>
          </cell>
          <cell r="D1095" t="str">
            <v>Collocated Sites</v>
          </cell>
          <cell r="E1095" t="str">
            <v>Q1-2020</v>
          </cell>
          <cell r="F1095" t="str">
            <v>Mobile Aspiration - 5G</v>
          </cell>
          <cell r="G1095" t="str">
            <v>HUA</v>
          </cell>
          <cell r="H1095" t="str">
            <v>5GCOL</v>
          </cell>
          <cell r="I1095" t="str">
            <v>INS</v>
          </cell>
          <cell r="L1095">
            <v>43415</v>
          </cell>
          <cell r="M1095">
            <v>43658</v>
          </cell>
          <cell r="N1095">
            <v>43419</v>
          </cell>
          <cell r="O1095">
            <v>43659</v>
          </cell>
          <cell r="P1095" t="str">
            <v>No Dependency</v>
          </cell>
        </row>
        <row r="1096">
          <cell r="C1096" t="str">
            <v>ZND014</v>
          </cell>
          <cell r="D1096" t="str">
            <v>Collocated Sites</v>
          </cell>
          <cell r="E1096" t="str">
            <v>Q1-2020</v>
          </cell>
          <cell r="F1096" t="str">
            <v>Mobile Aspiration - 5G</v>
          </cell>
          <cell r="G1096" t="str">
            <v>HUA</v>
          </cell>
          <cell r="H1096" t="str">
            <v>5GCOL</v>
          </cell>
          <cell r="I1096" t="str">
            <v>INS</v>
          </cell>
          <cell r="L1096">
            <v>43774</v>
          </cell>
          <cell r="M1096">
            <v>43772</v>
          </cell>
          <cell r="N1096">
            <v>43775</v>
          </cell>
          <cell r="O1096">
            <v>43773</v>
          </cell>
          <cell r="P1096" t="str">
            <v>No Dependency</v>
          </cell>
        </row>
        <row r="1097">
          <cell r="C1097" t="str">
            <v>ZND008</v>
          </cell>
          <cell r="D1097" t="str">
            <v>Collocated Sites</v>
          </cell>
          <cell r="E1097" t="str">
            <v>Q4-2019</v>
          </cell>
          <cell r="F1097" t="str">
            <v>Mobile Aspiration - 5G</v>
          </cell>
          <cell r="G1097" t="str">
            <v>HUA</v>
          </cell>
          <cell r="H1097" t="str">
            <v>5GCOL</v>
          </cell>
          <cell r="I1097" t="str">
            <v>INS</v>
          </cell>
          <cell r="L1097">
            <v>43786</v>
          </cell>
          <cell r="M1097">
            <v>43744</v>
          </cell>
          <cell r="N1097">
            <v>43787</v>
          </cell>
          <cell r="O1097">
            <v>43745</v>
          </cell>
          <cell r="P1097" t="str">
            <v>No Dependency</v>
          </cell>
        </row>
        <row r="1098">
          <cell r="C1098" t="str">
            <v>ZND007</v>
          </cell>
          <cell r="D1098" t="str">
            <v>Collocated Sites</v>
          </cell>
          <cell r="E1098" t="str">
            <v>Q1-2020</v>
          </cell>
          <cell r="F1098" t="str">
            <v>Mobile Aspiration - 5G</v>
          </cell>
          <cell r="G1098" t="str">
            <v>HUA</v>
          </cell>
          <cell r="H1098" t="str">
            <v>5GCOL</v>
          </cell>
          <cell r="I1098" t="str">
            <v>INS</v>
          </cell>
          <cell r="L1098">
            <v>43797</v>
          </cell>
          <cell r="N1098">
            <v>43798</v>
          </cell>
          <cell r="P1098" t="str">
            <v>No Dependency</v>
          </cell>
        </row>
        <row r="1099">
          <cell r="C1099" t="str">
            <v>ZND004</v>
          </cell>
          <cell r="D1099" t="str">
            <v>Collocated Sites</v>
          </cell>
          <cell r="E1099" t="str">
            <v>Q1-2020</v>
          </cell>
          <cell r="F1099" t="str">
            <v>Mobile Aspiration - 5G</v>
          </cell>
          <cell r="G1099" t="str">
            <v>HUA</v>
          </cell>
          <cell r="H1099" t="str">
            <v>5GCOL</v>
          </cell>
          <cell r="I1099" t="str">
            <v>INS</v>
          </cell>
          <cell r="L1099">
            <v>43706</v>
          </cell>
          <cell r="M1099">
            <v>43688</v>
          </cell>
          <cell r="N1099">
            <v>43707</v>
          </cell>
          <cell r="O1099">
            <v>43689</v>
          </cell>
          <cell r="P1099" t="str">
            <v>No Dependency</v>
          </cell>
        </row>
        <row r="1100">
          <cell r="C1100" t="str">
            <v>ZKU051</v>
          </cell>
          <cell r="D1100" t="str">
            <v>Collocated Sites</v>
          </cell>
          <cell r="E1100" t="str">
            <v>Q3-2019</v>
          </cell>
          <cell r="F1100" t="str">
            <v>Mobile Aspiration - 5G</v>
          </cell>
          <cell r="G1100" t="str">
            <v>HUA</v>
          </cell>
          <cell r="H1100" t="str">
            <v>5GCOL</v>
          </cell>
          <cell r="I1100" t="str">
            <v>INS</v>
          </cell>
          <cell r="L1100">
            <v>43747</v>
          </cell>
          <cell r="M1100">
            <v>43746</v>
          </cell>
          <cell r="N1100">
            <v>43747</v>
          </cell>
          <cell r="O1100">
            <v>43746</v>
          </cell>
          <cell r="P1100" t="str">
            <v>No Dependency</v>
          </cell>
        </row>
        <row r="1101">
          <cell r="C1101" t="str">
            <v>ZKU050</v>
          </cell>
          <cell r="D1101" t="str">
            <v>Collocated Sites</v>
          </cell>
          <cell r="E1101" t="str">
            <v>Q3-2019</v>
          </cell>
          <cell r="F1101" t="str">
            <v>Mobile Aspiration - 5G</v>
          </cell>
          <cell r="G1101" t="str">
            <v>HUA</v>
          </cell>
          <cell r="H1101" t="str">
            <v>5GCOL</v>
          </cell>
          <cell r="I1101" t="str">
            <v>INS</v>
          </cell>
          <cell r="L1101">
            <v>43786</v>
          </cell>
          <cell r="M1101">
            <v>43746</v>
          </cell>
          <cell r="N1101">
            <v>43787</v>
          </cell>
          <cell r="O1101">
            <v>43746</v>
          </cell>
          <cell r="P1101" t="str">
            <v>No Dependency</v>
          </cell>
        </row>
        <row r="1102">
          <cell r="C1102" t="str">
            <v>ZKU044</v>
          </cell>
          <cell r="D1102" t="str">
            <v>Collocated Sites</v>
          </cell>
          <cell r="E1102" t="str">
            <v>Q1-2020</v>
          </cell>
          <cell r="F1102" t="str">
            <v>Mobile Aspiration - 5G</v>
          </cell>
          <cell r="G1102" t="str">
            <v>HUA</v>
          </cell>
          <cell r="H1102" t="str">
            <v>5GCOL</v>
          </cell>
          <cell r="I1102" t="str">
            <v>INS</v>
          </cell>
          <cell r="L1102">
            <v>43797</v>
          </cell>
          <cell r="N1102">
            <v>43798</v>
          </cell>
          <cell r="P1102" t="str">
            <v>No Dependency</v>
          </cell>
        </row>
        <row r="1103">
          <cell r="C1103" t="str">
            <v>ZKU033</v>
          </cell>
          <cell r="D1103" t="str">
            <v>Collocated Sites</v>
          </cell>
          <cell r="E1103" t="str">
            <v>Q4-2019</v>
          </cell>
          <cell r="F1103" t="str">
            <v>Mobile Aspiration - 5G</v>
          </cell>
          <cell r="G1103" t="str">
            <v>HUA</v>
          </cell>
          <cell r="H1103" t="str">
            <v>5GCOL</v>
          </cell>
          <cell r="I1103" t="str">
            <v>INS</v>
          </cell>
          <cell r="L1103">
            <v>43786</v>
          </cell>
          <cell r="N1103">
            <v>43787</v>
          </cell>
          <cell r="P1103" t="str">
            <v>No Dependency</v>
          </cell>
        </row>
        <row r="1104">
          <cell r="C1104" t="str">
            <v>ZKU026</v>
          </cell>
          <cell r="D1104" t="str">
            <v>Collocated Sites</v>
          </cell>
          <cell r="E1104" t="str">
            <v>Q3-2019</v>
          </cell>
          <cell r="F1104" t="str">
            <v>Mobile Aspiration - 5G</v>
          </cell>
          <cell r="G1104" t="str">
            <v>HUA</v>
          </cell>
          <cell r="H1104" t="str">
            <v>5GCOL</v>
          </cell>
          <cell r="I1104" t="str">
            <v>INS</v>
          </cell>
          <cell r="L1104">
            <v>43797</v>
          </cell>
          <cell r="N1104">
            <v>43798</v>
          </cell>
          <cell r="P1104" t="str">
            <v>No Dependency</v>
          </cell>
        </row>
        <row r="1105">
          <cell r="C1105" t="str">
            <v>ZKU025</v>
          </cell>
          <cell r="D1105" t="str">
            <v>Collocated Sites</v>
          </cell>
          <cell r="E1105" t="str">
            <v>Q3-2019</v>
          </cell>
          <cell r="F1105" t="str">
            <v>Mobile Aspiration - 5G</v>
          </cell>
          <cell r="G1105" t="str">
            <v>HUA</v>
          </cell>
          <cell r="H1105" t="str">
            <v>5GCOL</v>
          </cell>
          <cell r="I1105" t="str">
            <v>INS</v>
          </cell>
          <cell r="L1105">
            <v>43797</v>
          </cell>
          <cell r="N1105">
            <v>43798</v>
          </cell>
          <cell r="P1105" t="str">
            <v>No Dependency</v>
          </cell>
        </row>
        <row r="1106">
          <cell r="C1106" t="str">
            <v>ZKU019</v>
          </cell>
          <cell r="D1106" t="str">
            <v>Collocated Sites</v>
          </cell>
          <cell r="E1106" t="str">
            <v>Q1-2020</v>
          </cell>
          <cell r="F1106" t="str">
            <v>Mobile Aspiration - 5G</v>
          </cell>
          <cell r="G1106" t="str">
            <v>HUA</v>
          </cell>
          <cell r="H1106" t="str">
            <v>5GCOL</v>
          </cell>
          <cell r="I1106" t="str">
            <v>INS</v>
          </cell>
          <cell r="L1106">
            <v>43747</v>
          </cell>
          <cell r="M1106">
            <v>43745</v>
          </cell>
          <cell r="N1106">
            <v>43747</v>
          </cell>
          <cell r="O1106">
            <v>43746</v>
          </cell>
          <cell r="P1106" t="str">
            <v>No Dependency</v>
          </cell>
        </row>
        <row r="1107">
          <cell r="C1107" t="str">
            <v>ZKU018</v>
          </cell>
          <cell r="D1107" t="str">
            <v>Collocated Sites</v>
          </cell>
          <cell r="E1107" t="str">
            <v>Q1-2020</v>
          </cell>
          <cell r="F1107" t="str">
            <v>Mobile Aspiration - 5G</v>
          </cell>
          <cell r="G1107" t="str">
            <v>HUA</v>
          </cell>
          <cell r="H1107" t="str">
            <v>5GCOL</v>
          </cell>
          <cell r="I1107" t="str">
            <v>INS</v>
          </cell>
          <cell r="L1107">
            <v>43757</v>
          </cell>
          <cell r="M1107">
            <v>43742</v>
          </cell>
          <cell r="N1107">
            <v>43758</v>
          </cell>
          <cell r="O1107">
            <v>43743</v>
          </cell>
          <cell r="P1107" t="str">
            <v>No Dependency</v>
          </cell>
        </row>
        <row r="1108">
          <cell r="C1108" t="str">
            <v>ZKU017</v>
          </cell>
          <cell r="D1108" t="str">
            <v>Collocated Sites</v>
          </cell>
          <cell r="E1108" t="str">
            <v>Q3-2019</v>
          </cell>
          <cell r="F1108" t="str">
            <v>Mobile Aspiration - 5G</v>
          </cell>
          <cell r="G1108" t="str">
            <v>HUA</v>
          </cell>
          <cell r="H1108" t="str">
            <v>5GCOL</v>
          </cell>
          <cell r="I1108" t="str">
            <v>INS</v>
          </cell>
          <cell r="L1108">
            <v>43796</v>
          </cell>
          <cell r="N1108">
            <v>43797</v>
          </cell>
          <cell r="P1108" t="str">
            <v>No Dependency</v>
          </cell>
        </row>
        <row r="1109">
          <cell r="C1109" t="str">
            <v>ZKU016</v>
          </cell>
          <cell r="D1109" t="str">
            <v>Collocated Sites</v>
          </cell>
          <cell r="E1109" t="str">
            <v>Q3-2019</v>
          </cell>
          <cell r="F1109" t="str">
            <v>Mobile Aspiration - 5G</v>
          </cell>
          <cell r="G1109" t="str">
            <v>HUA</v>
          </cell>
          <cell r="H1109" t="str">
            <v>5GCOL</v>
          </cell>
          <cell r="I1109" t="str">
            <v>INS</v>
          </cell>
          <cell r="L1109">
            <v>43703</v>
          </cell>
          <cell r="M1109">
            <v>43689</v>
          </cell>
          <cell r="N1109">
            <v>43704</v>
          </cell>
          <cell r="O1109">
            <v>43691</v>
          </cell>
          <cell r="P1109" t="str">
            <v>No Dependency</v>
          </cell>
        </row>
        <row r="1110">
          <cell r="C1110" t="str">
            <v>ZKU012</v>
          </cell>
          <cell r="D1110" t="str">
            <v>Collocated Sites</v>
          </cell>
          <cell r="E1110" t="str">
            <v>Q1-2020</v>
          </cell>
          <cell r="F1110" t="str">
            <v>Mobile Aspiration - 5G</v>
          </cell>
          <cell r="G1110" t="str">
            <v>HUA</v>
          </cell>
          <cell r="H1110" t="str">
            <v>5GCOL</v>
          </cell>
          <cell r="I1110" t="str">
            <v>INS</v>
          </cell>
          <cell r="L1110">
            <v>43786</v>
          </cell>
          <cell r="N1110">
            <v>43787</v>
          </cell>
          <cell r="P1110" t="str">
            <v>No Dependency</v>
          </cell>
        </row>
        <row r="1111">
          <cell r="C1111" t="str">
            <v>ZKU003</v>
          </cell>
          <cell r="D1111" t="str">
            <v>Collocated Sites</v>
          </cell>
          <cell r="E1111" t="str">
            <v>Q1-2020</v>
          </cell>
          <cell r="F1111" t="str">
            <v>Mobile Aspiration - 5G</v>
          </cell>
          <cell r="G1111" t="str">
            <v>HUA</v>
          </cell>
          <cell r="H1111" t="str">
            <v>5GCOL</v>
          </cell>
          <cell r="I1111" t="str">
            <v>INS</v>
          </cell>
          <cell r="L1111">
            <v>43753</v>
          </cell>
          <cell r="M1111">
            <v>43746</v>
          </cell>
          <cell r="N1111">
            <v>43754</v>
          </cell>
          <cell r="O1111">
            <v>43746</v>
          </cell>
          <cell r="P1111" t="str">
            <v>No Dependency</v>
          </cell>
        </row>
        <row r="1112">
          <cell r="C1112" t="str">
            <v>ZKU001</v>
          </cell>
          <cell r="D1112" t="str">
            <v>Collocated Sites</v>
          </cell>
          <cell r="E1112" t="str">
            <v>Q3-2019</v>
          </cell>
          <cell r="F1112" t="str">
            <v>Mobile Aspiration - 5G</v>
          </cell>
          <cell r="G1112" t="str">
            <v>HUA</v>
          </cell>
          <cell r="H1112" t="str">
            <v>5GCOL</v>
          </cell>
          <cell r="I1112" t="str">
            <v>INS</v>
          </cell>
          <cell r="L1112">
            <v>43797</v>
          </cell>
          <cell r="N1112">
            <v>43798</v>
          </cell>
          <cell r="P1112" t="str">
            <v>No Dependency</v>
          </cell>
        </row>
        <row r="1113">
          <cell r="C1113" t="str">
            <v>ZDM118</v>
          </cell>
          <cell r="D1113" t="str">
            <v>Collocated Sites</v>
          </cell>
          <cell r="E1113" t="str">
            <v>Q3-2019</v>
          </cell>
          <cell r="F1113" t="str">
            <v>Mobile Aspiration - 5G</v>
          </cell>
          <cell r="G1113" t="str">
            <v>HUA</v>
          </cell>
          <cell r="H1113" t="str">
            <v>5GCOL</v>
          </cell>
          <cell r="I1113" t="str">
            <v>INS</v>
          </cell>
          <cell r="L1113">
            <v>43748</v>
          </cell>
          <cell r="M1113">
            <v>43733</v>
          </cell>
          <cell r="N1113">
            <v>43749</v>
          </cell>
          <cell r="O1113">
            <v>43734</v>
          </cell>
          <cell r="P1113" t="str">
            <v>No Dependency</v>
          </cell>
        </row>
        <row r="1114">
          <cell r="C1114" t="str">
            <v>ZDM104</v>
          </cell>
          <cell r="D1114" t="str">
            <v>Collocated Sites</v>
          </cell>
          <cell r="E1114" t="str">
            <v>Q3-2019</v>
          </cell>
          <cell r="F1114" t="str">
            <v>Mobile Aspiration - 5G</v>
          </cell>
          <cell r="G1114" t="str">
            <v>HUA</v>
          </cell>
          <cell r="H1114" t="str">
            <v>5GCOL</v>
          </cell>
          <cell r="I1114" t="str">
            <v>INS</v>
          </cell>
          <cell r="L1114">
            <v>43797</v>
          </cell>
          <cell r="N1114">
            <v>43798</v>
          </cell>
          <cell r="P1114" t="str">
            <v>No Dependency</v>
          </cell>
        </row>
        <row r="1115">
          <cell r="C1115" t="str">
            <v>ZDM102</v>
          </cell>
          <cell r="D1115" t="str">
            <v>Collocated Sites</v>
          </cell>
          <cell r="E1115" t="str">
            <v>Q2-2019</v>
          </cell>
          <cell r="F1115" t="str">
            <v>Mobile Aspiration - 5G</v>
          </cell>
          <cell r="G1115" t="str">
            <v>HUA</v>
          </cell>
          <cell r="H1115" t="str">
            <v>5GCOL</v>
          </cell>
          <cell r="I1115" t="str">
            <v>INS</v>
          </cell>
          <cell r="L1115">
            <v>43703</v>
          </cell>
          <cell r="M1115">
            <v>43662</v>
          </cell>
          <cell r="N1115">
            <v>43704</v>
          </cell>
          <cell r="O1115">
            <v>43663</v>
          </cell>
          <cell r="P1115" t="str">
            <v>No Dependency</v>
          </cell>
        </row>
        <row r="1116">
          <cell r="C1116" t="str">
            <v>ZDM099</v>
          </cell>
          <cell r="D1116" t="str">
            <v>Collocated Sites</v>
          </cell>
          <cell r="E1116" t="str">
            <v>Q4-2019</v>
          </cell>
          <cell r="F1116" t="str">
            <v>Mobile Aspiration - 5G</v>
          </cell>
          <cell r="G1116" t="str">
            <v>HUA</v>
          </cell>
          <cell r="H1116" t="str">
            <v>5GCOL</v>
          </cell>
          <cell r="I1116" t="str">
            <v>INS</v>
          </cell>
          <cell r="L1116">
            <v>43797</v>
          </cell>
          <cell r="N1116">
            <v>43798</v>
          </cell>
          <cell r="P1116" t="str">
            <v>No Dependency</v>
          </cell>
        </row>
        <row r="1117">
          <cell r="C1117" t="str">
            <v>ZDM096</v>
          </cell>
          <cell r="D1117" t="str">
            <v>Collocated Sites</v>
          </cell>
          <cell r="E1117" t="str">
            <v>Q1-2020</v>
          </cell>
          <cell r="F1117" t="str">
            <v>Mobile Aspiration - 5G</v>
          </cell>
          <cell r="G1117" t="str">
            <v>HUA</v>
          </cell>
          <cell r="H1117" t="str">
            <v>5GCOL</v>
          </cell>
          <cell r="I1117" t="str">
            <v>INS</v>
          </cell>
          <cell r="L1117">
            <v>43786</v>
          </cell>
          <cell r="N1117">
            <v>43787</v>
          </cell>
          <cell r="P1117" t="str">
            <v>No Dependency</v>
          </cell>
        </row>
        <row r="1118">
          <cell r="C1118" t="str">
            <v>ZDM092</v>
          </cell>
          <cell r="D1118" t="str">
            <v>Collocated Sites</v>
          </cell>
          <cell r="E1118" t="str">
            <v>Q3-2019</v>
          </cell>
          <cell r="F1118" t="str">
            <v>Mobile Aspiration - 5G</v>
          </cell>
          <cell r="G1118" t="str">
            <v>HUA</v>
          </cell>
          <cell r="H1118" t="str">
            <v>5GCOL</v>
          </cell>
          <cell r="I1118" t="str">
            <v>INS</v>
          </cell>
          <cell r="L1118">
            <v>43797</v>
          </cell>
          <cell r="N1118">
            <v>43798</v>
          </cell>
          <cell r="P1118" t="str">
            <v>No Dependency</v>
          </cell>
        </row>
        <row r="1119">
          <cell r="C1119" t="str">
            <v>ZDM091</v>
          </cell>
          <cell r="D1119" t="str">
            <v>Collocated Sites</v>
          </cell>
          <cell r="E1119" t="str">
            <v>Q3-2019</v>
          </cell>
          <cell r="F1119" t="str">
            <v>Mobile Aspiration - 5G</v>
          </cell>
          <cell r="G1119" t="str">
            <v>HUA</v>
          </cell>
          <cell r="H1119" t="str">
            <v>5GCOL</v>
          </cell>
          <cell r="I1119" t="str">
            <v>INS</v>
          </cell>
          <cell r="L1119">
            <v>43797</v>
          </cell>
          <cell r="N1119">
            <v>43798</v>
          </cell>
          <cell r="P1119" t="str">
            <v>No Dependency</v>
          </cell>
        </row>
        <row r="1120">
          <cell r="C1120" t="str">
            <v>ZDM089</v>
          </cell>
          <cell r="D1120" t="str">
            <v>Collocated Sites</v>
          </cell>
          <cell r="E1120" t="str">
            <v>Q3-2019</v>
          </cell>
          <cell r="F1120" t="str">
            <v>Mobile Aspiration - 5G</v>
          </cell>
          <cell r="G1120" t="str">
            <v>HUA</v>
          </cell>
          <cell r="H1120" t="str">
            <v>5GCOL</v>
          </cell>
          <cell r="I1120" t="str">
            <v>INS</v>
          </cell>
          <cell r="L1120">
            <v>43754</v>
          </cell>
          <cell r="M1120">
            <v>43746</v>
          </cell>
          <cell r="N1120">
            <v>43755</v>
          </cell>
          <cell r="O1120">
            <v>43746</v>
          </cell>
          <cell r="P1120" t="str">
            <v>No Dependency</v>
          </cell>
        </row>
        <row r="1121">
          <cell r="C1121" t="str">
            <v>ZDM088</v>
          </cell>
          <cell r="D1121" t="str">
            <v>Collocated Sites</v>
          </cell>
          <cell r="E1121" t="str">
            <v>Q4-2019</v>
          </cell>
          <cell r="F1121" t="str">
            <v>Mobile Aspiration - 5G</v>
          </cell>
          <cell r="G1121" t="str">
            <v>HUA</v>
          </cell>
          <cell r="H1121" t="str">
            <v>5GCOL</v>
          </cell>
          <cell r="I1121" t="str">
            <v>INS</v>
          </cell>
          <cell r="L1121">
            <v>43754</v>
          </cell>
          <cell r="M1121">
            <v>43742</v>
          </cell>
          <cell r="N1121">
            <v>43755</v>
          </cell>
          <cell r="O1121">
            <v>43743</v>
          </cell>
          <cell r="P1121" t="str">
            <v>No Dependency</v>
          </cell>
        </row>
        <row r="1122">
          <cell r="C1122" t="str">
            <v>ZDM087</v>
          </cell>
          <cell r="D1122" t="str">
            <v>Collocated Sites</v>
          </cell>
          <cell r="E1122" t="str">
            <v>Q4-2019</v>
          </cell>
          <cell r="F1122" t="str">
            <v>Mobile Aspiration - 5G</v>
          </cell>
          <cell r="G1122" t="str">
            <v>HUA</v>
          </cell>
          <cell r="H1122" t="str">
            <v>5GCOL</v>
          </cell>
          <cell r="I1122" t="str">
            <v>INS</v>
          </cell>
          <cell r="L1122">
            <v>43797</v>
          </cell>
          <cell r="N1122">
            <v>43798</v>
          </cell>
          <cell r="P1122" t="str">
            <v>No Dependency</v>
          </cell>
        </row>
        <row r="1123">
          <cell r="C1123" t="str">
            <v>ZDM086</v>
          </cell>
          <cell r="D1123" t="str">
            <v>Collocated Sites</v>
          </cell>
          <cell r="E1123" t="str">
            <v>Q4-2019</v>
          </cell>
          <cell r="F1123" t="str">
            <v>Mobile Aspiration - 5G</v>
          </cell>
          <cell r="G1123" t="str">
            <v>HUA</v>
          </cell>
          <cell r="H1123" t="str">
            <v>5GCOL</v>
          </cell>
          <cell r="I1123" t="str">
            <v>INS</v>
          </cell>
          <cell r="L1123">
            <v>43754</v>
          </cell>
          <cell r="M1123">
            <v>43745</v>
          </cell>
          <cell r="N1123">
            <v>43755</v>
          </cell>
          <cell r="O1123">
            <v>43746</v>
          </cell>
          <cell r="P1123" t="str">
            <v>No Dependency</v>
          </cell>
        </row>
        <row r="1124">
          <cell r="C1124" t="str">
            <v>ZDM072</v>
          </cell>
          <cell r="D1124" t="str">
            <v>Collocated Sites</v>
          </cell>
          <cell r="E1124" t="str">
            <v>Q4-2019</v>
          </cell>
          <cell r="F1124" t="str">
            <v>Mobile Aspiration - 5G</v>
          </cell>
          <cell r="G1124" t="str">
            <v>HUA</v>
          </cell>
          <cell r="H1124" t="str">
            <v>5GCOL</v>
          </cell>
          <cell r="I1124" t="str">
            <v>INS</v>
          </cell>
          <cell r="L1124">
            <v>43797</v>
          </cell>
          <cell r="N1124">
            <v>43798</v>
          </cell>
          <cell r="P1124" t="str">
            <v>No Dependency</v>
          </cell>
        </row>
        <row r="1125">
          <cell r="C1125" t="str">
            <v>ZDM063</v>
          </cell>
          <cell r="D1125" t="str">
            <v>Collocated Sites</v>
          </cell>
          <cell r="E1125" t="str">
            <v>Q4-2019</v>
          </cell>
          <cell r="F1125" t="str">
            <v>Mobile Aspiration - 5G</v>
          </cell>
          <cell r="G1125" t="str">
            <v>HUA</v>
          </cell>
          <cell r="H1125" t="str">
            <v>5GCOL</v>
          </cell>
          <cell r="I1125" t="str">
            <v>INS</v>
          </cell>
          <cell r="L1125">
            <v>43706</v>
          </cell>
          <cell r="M1125">
            <v>43688</v>
          </cell>
          <cell r="N1125">
            <v>43707</v>
          </cell>
          <cell r="O1125">
            <v>43689</v>
          </cell>
          <cell r="P1125" t="str">
            <v>No Dependency</v>
          </cell>
        </row>
        <row r="1126">
          <cell r="C1126" t="str">
            <v>ZDM061</v>
          </cell>
          <cell r="D1126" t="str">
            <v>Collocated Sites</v>
          </cell>
          <cell r="E1126" t="str">
            <v>Q4-2019</v>
          </cell>
          <cell r="F1126" t="str">
            <v>Mobile Aspiration - 5G</v>
          </cell>
          <cell r="G1126" t="str">
            <v>HUA</v>
          </cell>
          <cell r="H1126" t="str">
            <v>5GCOL</v>
          </cell>
          <cell r="I1126" t="str">
            <v>INS</v>
          </cell>
          <cell r="L1126">
            <v>43774</v>
          </cell>
          <cell r="M1126">
            <v>43772</v>
          </cell>
          <cell r="N1126">
            <v>43775</v>
          </cell>
          <cell r="O1126">
            <v>43773</v>
          </cell>
          <cell r="P1126" t="str">
            <v>No Dependency</v>
          </cell>
        </row>
        <row r="1127">
          <cell r="C1127" t="str">
            <v>ZDM058</v>
          </cell>
          <cell r="D1127" t="str">
            <v>Collocated Sites</v>
          </cell>
          <cell r="E1127" t="str">
            <v>Q4-2019</v>
          </cell>
          <cell r="F1127" t="str">
            <v>Mobile Aspiration - 5G</v>
          </cell>
          <cell r="G1127" t="str">
            <v>HUA</v>
          </cell>
          <cell r="H1127" t="str">
            <v>5GCOL</v>
          </cell>
          <cell r="I1127" t="str">
            <v>INS</v>
          </cell>
          <cell r="L1127">
            <v>43774</v>
          </cell>
          <cell r="M1127">
            <v>43767</v>
          </cell>
          <cell r="N1127">
            <v>43775</v>
          </cell>
          <cell r="O1127">
            <v>43768</v>
          </cell>
          <cell r="P1127" t="str">
            <v>No Dependency</v>
          </cell>
        </row>
        <row r="1128">
          <cell r="C1128" t="str">
            <v>ZDM055</v>
          </cell>
          <cell r="D1128" t="str">
            <v>Collocated Sites</v>
          </cell>
          <cell r="E1128" t="str">
            <v>Q4-2019</v>
          </cell>
          <cell r="F1128" t="str">
            <v>Mobile Aspiration - 5G</v>
          </cell>
          <cell r="G1128" t="str">
            <v>HUA</v>
          </cell>
          <cell r="H1128" t="str">
            <v>5GCOL</v>
          </cell>
          <cell r="I1128" t="str">
            <v>INS</v>
          </cell>
          <cell r="L1128">
            <v>43703</v>
          </cell>
          <cell r="M1128">
            <v>43657</v>
          </cell>
          <cell r="N1128">
            <v>43704</v>
          </cell>
          <cell r="O1128">
            <v>43658</v>
          </cell>
          <cell r="P1128" t="str">
            <v>No Dependency</v>
          </cell>
        </row>
        <row r="1129">
          <cell r="C1129" t="str">
            <v>ZDM051</v>
          </cell>
          <cell r="D1129" t="str">
            <v>Collocated Sites</v>
          </cell>
          <cell r="E1129" t="str">
            <v>Q1-2020</v>
          </cell>
          <cell r="F1129" t="str">
            <v>Mobile Aspiration - 5G</v>
          </cell>
          <cell r="G1129" t="str">
            <v>HUA</v>
          </cell>
          <cell r="H1129" t="str">
            <v>5GCOL</v>
          </cell>
          <cell r="I1129" t="str">
            <v>INS</v>
          </cell>
          <cell r="L1129">
            <v>43706</v>
          </cell>
          <cell r="M1129">
            <v>43690</v>
          </cell>
          <cell r="N1129">
            <v>43707</v>
          </cell>
          <cell r="O1129">
            <v>43691</v>
          </cell>
          <cell r="P1129" t="str">
            <v>No Dependency</v>
          </cell>
        </row>
        <row r="1130">
          <cell r="C1130" t="str">
            <v>ZDM048</v>
          </cell>
          <cell r="D1130" t="str">
            <v>Collocated Sites</v>
          </cell>
          <cell r="E1130" t="str">
            <v>Q1-2020</v>
          </cell>
          <cell r="F1130" t="str">
            <v>Mobile Aspiration - 5G</v>
          </cell>
          <cell r="G1130" t="str">
            <v>HUA</v>
          </cell>
          <cell r="H1130" t="str">
            <v>5GCOL</v>
          </cell>
          <cell r="I1130" t="str">
            <v>INS</v>
          </cell>
          <cell r="L1130">
            <v>43774</v>
          </cell>
          <cell r="M1130">
            <v>43767</v>
          </cell>
          <cell r="N1130">
            <v>43775</v>
          </cell>
          <cell r="O1130">
            <v>43768</v>
          </cell>
          <cell r="P1130" t="str">
            <v>No Dependency</v>
          </cell>
        </row>
        <row r="1131">
          <cell r="C1131" t="str">
            <v>ZDM045</v>
          </cell>
          <cell r="D1131" t="str">
            <v>Collocated Sites</v>
          </cell>
          <cell r="E1131" t="str">
            <v>Q4-2019</v>
          </cell>
          <cell r="F1131" t="str">
            <v>Mobile Aspiration - 5G</v>
          </cell>
          <cell r="G1131" t="str">
            <v>HUA</v>
          </cell>
          <cell r="H1131" t="str">
            <v>5GCOL</v>
          </cell>
          <cell r="I1131" t="str">
            <v>INS</v>
          </cell>
          <cell r="L1131">
            <v>43703</v>
          </cell>
          <cell r="M1131">
            <v>43657</v>
          </cell>
          <cell r="N1131">
            <v>43704</v>
          </cell>
          <cell r="O1131">
            <v>43658</v>
          </cell>
          <cell r="P1131" t="str">
            <v>No Dependency</v>
          </cell>
        </row>
        <row r="1132">
          <cell r="C1132" t="str">
            <v>ZDM044</v>
          </cell>
          <cell r="D1132" t="str">
            <v>Collocated Sites</v>
          </cell>
          <cell r="E1132" t="str">
            <v>Q4-2019</v>
          </cell>
          <cell r="F1132" t="str">
            <v>Mobile Aspiration - 5G</v>
          </cell>
          <cell r="G1132" t="str">
            <v>HUA</v>
          </cell>
          <cell r="H1132" t="str">
            <v>5GCOL</v>
          </cell>
          <cell r="I1132" t="str">
            <v>INS</v>
          </cell>
          <cell r="L1132">
            <v>43754</v>
          </cell>
          <cell r="M1132">
            <v>43725</v>
          </cell>
          <cell r="N1132">
            <v>43755</v>
          </cell>
          <cell r="O1132">
            <v>43726</v>
          </cell>
          <cell r="P1132" t="str">
            <v>No Dependency</v>
          </cell>
        </row>
        <row r="1133">
          <cell r="C1133" t="str">
            <v>ZDM039</v>
          </cell>
          <cell r="D1133" t="str">
            <v>Collocated Sites</v>
          </cell>
          <cell r="E1133" t="str">
            <v>Q2-2019</v>
          </cell>
          <cell r="F1133" t="str">
            <v>Mobile Aspiration - 5G</v>
          </cell>
          <cell r="G1133" t="str">
            <v>HUA</v>
          </cell>
          <cell r="H1133" t="str">
            <v>5GCOL</v>
          </cell>
          <cell r="I1133" t="str">
            <v>INS</v>
          </cell>
          <cell r="L1133">
            <v>43412</v>
          </cell>
          <cell r="M1133">
            <v>43656</v>
          </cell>
          <cell r="N1133">
            <v>43414</v>
          </cell>
          <cell r="O1133">
            <v>43657</v>
          </cell>
          <cell r="P1133" t="str">
            <v>No Dependency</v>
          </cell>
        </row>
        <row r="1134">
          <cell r="C1134" t="str">
            <v>ZDM038</v>
          </cell>
          <cell r="D1134" t="str">
            <v>Collocated Sites</v>
          </cell>
          <cell r="E1134" t="str">
            <v>Q3-2019</v>
          </cell>
          <cell r="F1134" t="str">
            <v>Mobile Aspiration - 5G</v>
          </cell>
          <cell r="G1134" t="str">
            <v>HUA</v>
          </cell>
          <cell r="H1134" t="str">
            <v>5GCOL</v>
          </cell>
          <cell r="I1134" t="str">
            <v>INS</v>
          </cell>
          <cell r="L1134">
            <v>43774</v>
          </cell>
          <cell r="M1134">
            <v>43767</v>
          </cell>
          <cell r="N1134">
            <v>43775</v>
          </cell>
          <cell r="O1134">
            <v>43768</v>
          </cell>
          <cell r="P1134" t="str">
            <v>No Dependency</v>
          </cell>
        </row>
        <row r="1135">
          <cell r="C1135" t="str">
            <v>ZDM036</v>
          </cell>
          <cell r="D1135" t="str">
            <v>Collocated Sites</v>
          </cell>
          <cell r="E1135" t="str">
            <v>Q3-2019</v>
          </cell>
          <cell r="F1135" t="str">
            <v>Mobile Aspiration - 5G</v>
          </cell>
          <cell r="G1135" t="str">
            <v>HUA</v>
          </cell>
          <cell r="H1135" t="str">
            <v>5GCOL</v>
          </cell>
          <cell r="I1135" t="str">
            <v>INS</v>
          </cell>
          <cell r="L1135">
            <v>43797</v>
          </cell>
          <cell r="N1135">
            <v>43798</v>
          </cell>
          <cell r="P1135" t="str">
            <v>No Dependency</v>
          </cell>
        </row>
        <row r="1136">
          <cell r="C1136" t="str">
            <v>ZDM034</v>
          </cell>
          <cell r="D1136" t="str">
            <v>Collocated Sites</v>
          </cell>
          <cell r="E1136" t="str">
            <v>Q1-2020</v>
          </cell>
          <cell r="F1136" t="str">
            <v>Mobile Aspiration - 5G</v>
          </cell>
          <cell r="G1136" t="str">
            <v>HUA</v>
          </cell>
          <cell r="H1136" t="str">
            <v>5GCOL</v>
          </cell>
          <cell r="I1136" t="str">
            <v>INS</v>
          </cell>
          <cell r="L1136">
            <v>43844</v>
          </cell>
          <cell r="N1136">
            <v>43845</v>
          </cell>
          <cell r="P1136" t="str">
            <v>No Dependency</v>
          </cell>
        </row>
        <row r="1137">
          <cell r="C1137" t="str">
            <v>ZDM032</v>
          </cell>
          <cell r="D1137" t="str">
            <v>Collocated Sites</v>
          </cell>
          <cell r="E1137" t="str">
            <v>Q3-2019</v>
          </cell>
          <cell r="F1137" t="str">
            <v>Mobile Aspiration - 5G</v>
          </cell>
          <cell r="G1137" t="str">
            <v>HUA</v>
          </cell>
          <cell r="H1137" t="str">
            <v>5GCOL</v>
          </cell>
          <cell r="I1137" t="str">
            <v>INS</v>
          </cell>
          <cell r="L1137">
            <v>43786</v>
          </cell>
          <cell r="M1137">
            <v>43745</v>
          </cell>
          <cell r="N1137">
            <v>43787</v>
          </cell>
          <cell r="O1137">
            <v>43746</v>
          </cell>
          <cell r="P1137" t="str">
            <v>No Dependency</v>
          </cell>
        </row>
        <row r="1138">
          <cell r="C1138" t="str">
            <v>ZDM028</v>
          </cell>
          <cell r="D1138" t="str">
            <v>Collocated Sites</v>
          </cell>
          <cell r="E1138" t="str">
            <v>Q2-2019</v>
          </cell>
          <cell r="F1138" t="str">
            <v>Mobile Aspiration - 5G</v>
          </cell>
          <cell r="G1138" t="str">
            <v>HUA</v>
          </cell>
          <cell r="H1138" t="str">
            <v>5GCOL</v>
          </cell>
          <cell r="I1138" t="str">
            <v>INS</v>
          </cell>
          <cell r="L1138">
            <v>43703</v>
          </cell>
          <cell r="M1138">
            <v>43662</v>
          </cell>
          <cell r="N1138">
            <v>43704</v>
          </cell>
          <cell r="O1138">
            <v>43663</v>
          </cell>
          <cell r="P1138" t="str">
            <v>No Dependency</v>
          </cell>
        </row>
        <row r="1139">
          <cell r="C1139" t="str">
            <v>ZDM025</v>
          </cell>
          <cell r="D1139" t="str">
            <v>Collocated Sites</v>
          </cell>
          <cell r="E1139" t="str">
            <v>Q1-2020</v>
          </cell>
          <cell r="F1139" t="str">
            <v>Mobile Aspiration - 5G</v>
          </cell>
          <cell r="G1139" t="str">
            <v>HUA</v>
          </cell>
          <cell r="H1139" t="str">
            <v>5GCOL</v>
          </cell>
          <cell r="I1139" t="str">
            <v>INS</v>
          </cell>
          <cell r="L1139">
            <v>43706</v>
          </cell>
          <cell r="M1139">
            <v>43690</v>
          </cell>
          <cell r="N1139">
            <v>43707</v>
          </cell>
          <cell r="O1139">
            <v>43691</v>
          </cell>
          <cell r="P1139" t="str">
            <v>No Dependency</v>
          </cell>
        </row>
        <row r="1140">
          <cell r="C1140" t="str">
            <v>ZDM017</v>
          </cell>
          <cell r="D1140" t="str">
            <v>Collocated Sites</v>
          </cell>
          <cell r="E1140" t="str">
            <v>Q4-2019</v>
          </cell>
          <cell r="F1140" t="str">
            <v>Mobile Aspiration - 5G</v>
          </cell>
          <cell r="G1140" t="str">
            <v>HUA</v>
          </cell>
          <cell r="H1140" t="str">
            <v>5GCOL</v>
          </cell>
          <cell r="I1140" t="str">
            <v>INS</v>
          </cell>
          <cell r="L1140">
            <v>43797</v>
          </cell>
          <cell r="N1140">
            <v>43798</v>
          </cell>
          <cell r="P1140" t="str">
            <v>No Dependency</v>
          </cell>
        </row>
        <row r="1141">
          <cell r="C1141" t="str">
            <v>ZDM015</v>
          </cell>
          <cell r="D1141" t="str">
            <v>Collocated Sites</v>
          </cell>
          <cell r="E1141" t="str">
            <v>Q4-2019</v>
          </cell>
          <cell r="F1141" t="str">
            <v>Mobile Aspiration - 5G</v>
          </cell>
          <cell r="G1141" t="str">
            <v>HUA</v>
          </cell>
          <cell r="H1141" t="str">
            <v>5GCOL</v>
          </cell>
          <cell r="I1141" t="str">
            <v>INS</v>
          </cell>
          <cell r="L1141">
            <v>43703</v>
          </cell>
          <cell r="M1141">
            <v>43662</v>
          </cell>
          <cell r="N1141">
            <v>43704</v>
          </cell>
          <cell r="O1141">
            <v>43663</v>
          </cell>
          <cell r="P1141" t="str">
            <v>No Dependency</v>
          </cell>
        </row>
        <row r="1142">
          <cell r="C1142" t="str">
            <v>ZDM014</v>
          </cell>
          <cell r="D1142" t="str">
            <v>Collocated Sites</v>
          </cell>
          <cell r="E1142" t="str">
            <v>Q4-2019</v>
          </cell>
          <cell r="F1142" t="str">
            <v>Mobile Aspiration - 5G</v>
          </cell>
          <cell r="G1142" t="str">
            <v>HUA</v>
          </cell>
          <cell r="H1142" t="str">
            <v>5GCOL</v>
          </cell>
          <cell r="I1142" t="str">
            <v>INS</v>
          </cell>
          <cell r="L1142">
            <v>43748</v>
          </cell>
          <cell r="M1142">
            <v>43744</v>
          </cell>
          <cell r="N1142">
            <v>43749</v>
          </cell>
          <cell r="O1142">
            <v>43745</v>
          </cell>
          <cell r="P1142" t="str">
            <v>No Dependency</v>
          </cell>
        </row>
        <row r="1143">
          <cell r="C1143" t="str">
            <v>ZDM012</v>
          </cell>
          <cell r="D1143" t="str">
            <v>Collocated Sites</v>
          </cell>
          <cell r="E1143" t="str">
            <v>Q2-2019</v>
          </cell>
          <cell r="F1143" t="str">
            <v>Mobile Aspiration - 5G</v>
          </cell>
          <cell r="G1143" t="str">
            <v>HUA</v>
          </cell>
          <cell r="H1143" t="str">
            <v>5GCOL</v>
          </cell>
          <cell r="I1143" t="str">
            <v>INS</v>
          </cell>
          <cell r="L1143">
            <v>43766</v>
          </cell>
          <cell r="M1143">
            <v>43744</v>
          </cell>
          <cell r="N1143">
            <v>43767</v>
          </cell>
          <cell r="O1143">
            <v>43745</v>
          </cell>
          <cell r="P1143" t="str">
            <v>No Dependency</v>
          </cell>
        </row>
        <row r="1144">
          <cell r="C1144" t="str">
            <v>ZDM006</v>
          </cell>
          <cell r="D1144" t="str">
            <v>Collocated Sites</v>
          </cell>
          <cell r="E1144" t="str">
            <v>Q3-2019</v>
          </cell>
          <cell r="F1144" t="str">
            <v>Mobile Aspiration - 5G</v>
          </cell>
          <cell r="G1144" t="str">
            <v>HUA</v>
          </cell>
          <cell r="H1144" t="str">
            <v>5GCOL</v>
          </cell>
          <cell r="I1144" t="str">
            <v>INS</v>
          </cell>
          <cell r="L1144">
            <v>43797</v>
          </cell>
          <cell r="N1144">
            <v>43798</v>
          </cell>
          <cell r="P1144" t="str">
            <v>No Dependency</v>
          </cell>
        </row>
        <row r="1145">
          <cell r="C1145" t="str">
            <v>ZDM003</v>
          </cell>
          <cell r="D1145" t="str">
            <v>Collocated Sites</v>
          </cell>
          <cell r="E1145" t="str">
            <v>Q4-2019</v>
          </cell>
          <cell r="F1145" t="str">
            <v>Mobile Aspiration - 5G</v>
          </cell>
          <cell r="G1145" t="str">
            <v>HUA</v>
          </cell>
          <cell r="H1145" t="str">
            <v>5GCOL</v>
          </cell>
          <cell r="I1145" t="str">
            <v>INS</v>
          </cell>
          <cell r="L1145">
            <v>43797</v>
          </cell>
          <cell r="N1145">
            <v>43798</v>
          </cell>
          <cell r="P1145" t="str">
            <v>No Dependency</v>
          </cell>
        </row>
        <row r="1146">
          <cell r="C1146" t="str">
            <v>ZDM002</v>
          </cell>
          <cell r="D1146" t="str">
            <v>Collocated Sites</v>
          </cell>
          <cell r="E1146" t="str">
            <v>Q3-2019</v>
          </cell>
          <cell r="F1146" t="str">
            <v>Mobile Aspiration - 5G</v>
          </cell>
          <cell r="G1146" t="str">
            <v>HUA</v>
          </cell>
          <cell r="H1146" t="str">
            <v>5GCOL</v>
          </cell>
          <cell r="I1146" t="str">
            <v>INS</v>
          </cell>
          <cell r="L1146">
            <v>43796</v>
          </cell>
          <cell r="N1146">
            <v>43797</v>
          </cell>
          <cell r="P1146" t="str">
            <v>No Dependency</v>
          </cell>
        </row>
        <row r="1147">
          <cell r="C1147" t="str">
            <v>ZDM001</v>
          </cell>
          <cell r="D1147" t="str">
            <v>Collocated Sites</v>
          </cell>
          <cell r="E1147" t="str">
            <v>Q1-2020</v>
          </cell>
          <cell r="F1147" t="str">
            <v>Mobile Aspiration - 5G</v>
          </cell>
          <cell r="G1147" t="str">
            <v>HUA</v>
          </cell>
          <cell r="H1147" t="str">
            <v>5GCOL</v>
          </cell>
          <cell r="I1147" t="str">
            <v>INS</v>
          </cell>
          <cell r="L1147">
            <v>43774</v>
          </cell>
          <cell r="M1147">
            <v>43767</v>
          </cell>
          <cell r="N1147">
            <v>43775</v>
          </cell>
          <cell r="O1147">
            <v>43768</v>
          </cell>
          <cell r="P1147" t="str">
            <v>No Dependency</v>
          </cell>
        </row>
        <row r="1148">
          <cell r="C1148">
            <v>30800</v>
          </cell>
          <cell r="D1148" t="str">
            <v>Collocated Sites</v>
          </cell>
          <cell r="E1148" t="str">
            <v>Q1-2020</v>
          </cell>
          <cell r="F1148" t="str">
            <v>Mobile Aspiration - 5G</v>
          </cell>
          <cell r="G1148" t="str">
            <v>HUA</v>
          </cell>
          <cell r="H1148" t="str">
            <v>5GCOL</v>
          </cell>
          <cell r="I1148" t="str">
            <v>INS</v>
          </cell>
          <cell r="L1148">
            <v>43657</v>
          </cell>
          <cell r="M1148">
            <v>43662</v>
          </cell>
          <cell r="N1148">
            <v>43658</v>
          </cell>
          <cell r="O1148">
            <v>43663</v>
          </cell>
          <cell r="P1148" t="str">
            <v>No Dependency</v>
          </cell>
        </row>
        <row r="1149">
          <cell r="C1149">
            <v>30500</v>
          </cell>
          <cell r="D1149" t="str">
            <v>Collocated Sites</v>
          </cell>
          <cell r="E1149" t="str">
            <v>Q3-2019</v>
          </cell>
          <cell r="F1149" t="str">
            <v>Mobile Aspiration - 5G</v>
          </cell>
          <cell r="G1149" t="str">
            <v>HUA</v>
          </cell>
          <cell r="H1149" t="str">
            <v>5GCOL</v>
          </cell>
          <cell r="I1149" t="str">
            <v>INS</v>
          </cell>
          <cell r="L1149">
            <v>43797</v>
          </cell>
          <cell r="N1149">
            <v>43798</v>
          </cell>
          <cell r="P1149" t="str">
            <v>No Dependency</v>
          </cell>
        </row>
        <row r="1150">
          <cell r="C1150">
            <v>30431</v>
          </cell>
          <cell r="D1150" t="str">
            <v>Collocated Sites</v>
          </cell>
          <cell r="E1150" t="str">
            <v>Q1-2020</v>
          </cell>
          <cell r="F1150" t="str">
            <v>Mobile Aspiration - 5G</v>
          </cell>
          <cell r="G1150" t="str">
            <v>HUA</v>
          </cell>
          <cell r="H1150" t="str">
            <v>5GCOL</v>
          </cell>
          <cell r="I1150" t="str">
            <v>INS</v>
          </cell>
          <cell r="L1150">
            <v>43703</v>
          </cell>
          <cell r="M1150">
            <v>43690</v>
          </cell>
          <cell r="N1150">
            <v>43704</v>
          </cell>
          <cell r="O1150">
            <v>43691</v>
          </cell>
          <cell r="P1150" t="str">
            <v>No Dependency</v>
          </cell>
        </row>
        <row r="1151">
          <cell r="C1151">
            <v>30400</v>
          </cell>
          <cell r="D1151" t="str">
            <v>Collocated Sites</v>
          </cell>
          <cell r="E1151" t="str">
            <v>Q3-2019</v>
          </cell>
          <cell r="F1151" t="str">
            <v>Mobile Aspiration - 5G</v>
          </cell>
          <cell r="G1151" t="str">
            <v>HUA</v>
          </cell>
          <cell r="H1151" t="str">
            <v>5GCOL</v>
          </cell>
          <cell r="I1151" t="str">
            <v>INS</v>
          </cell>
          <cell r="L1151">
            <v>43797</v>
          </cell>
          <cell r="N1151">
            <v>43798</v>
          </cell>
          <cell r="P1151" t="str">
            <v>No Dependency</v>
          </cell>
        </row>
        <row r="1152">
          <cell r="C1152">
            <v>30300</v>
          </cell>
          <cell r="D1152" t="str">
            <v>Collocated Sites</v>
          </cell>
          <cell r="E1152" t="str">
            <v>Q1-2020</v>
          </cell>
          <cell r="F1152" t="str">
            <v>Mobile Aspiration - 5G</v>
          </cell>
          <cell r="G1152" t="str">
            <v>HUA</v>
          </cell>
          <cell r="H1152" t="str">
            <v>5GCOL</v>
          </cell>
          <cell r="I1152" t="str">
            <v>INS</v>
          </cell>
          <cell r="L1152">
            <v>43788</v>
          </cell>
          <cell r="N1152">
            <v>43789</v>
          </cell>
          <cell r="P1152" t="str">
            <v>No Dependency</v>
          </cell>
        </row>
        <row r="1153">
          <cell r="C1153">
            <v>30231</v>
          </cell>
          <cell r="D1153" t="str">
            <v>Collocated Sites</v>
          </cell>
          <cell r="E1153" t="str">
            <v>Q3-2019</v>
          </cell>
          <cell r="F1153" t="str">
            <v>Mobile Aspiration - 5G</v>
          </cell>
          <cell r="G1153" t="str">
            <v>HUA</v>
          </cell>
          <cell r="H1153" t="str">
            <v>5GCOL</v>
          </cell>
          <cell r="I1153" t="str">
            <v>INS</v>
          </cell>
          <cell r="L1153">
            <v>43797</v>
          </cell>
          <cell r="N1153">
            <v>43798</v>
          </cell>
          <cell r="P1153" t="str">
            <v>No Dependency</v>
          </cell>
        </row>
        <row r="1154">
          <cell r="C1154" t="str">
            <v>ZND816</v>
          </cell>
          <cell r="D1154" t="str">
            <v>Collocated Sites</v>
          </cell>
          <cell r="E1154" t="str">
            <v>Q3-2019</v>
          </cell>
          <cell r="F1154" t="str">
            <v>Mobile Aspiration - 5G</v>
          </cell>
          <cell r="G1154" t="str">
            <v>HUA</v>
          </cell>
          <cell r="H1154" t="str">
            <v>5GCOL</v>
          </cell>
          <cell r="I1154" t="str">
            <v>INS</v>
          </cell>
          <cell r="L1154">
            <v>43761</v>
          </cell>
          <cell r="M1154">
            <v>43744</v>
          </cell>
          <cell r="N1154">
            <v>43762</v>
          </cell>
          <cell r="O1154">
            <v>43745</v>
          </cell>
          <cell r="P1154" t="str">
            <v>No Dependency</v>
          </cell>
        </row>
        <row r="1155">
          <cell r="C1155" t="str">
            <v>ZND807</v>
          </cell>
          <cell r="D1155" t="str">
            <v>Collocated Sites</v>
          </cell>
          <cell r="E1155" t="str">
            <v>Q3-2019</v>
          </cell>
          <cell r="F1155" t="str">
            <v>Mobile Aspiration - 5G</v>
          </cell>
          <cell r="G1155" t="str">
            <v>HUA</v>
          </cell>
          <cell r="H1155" t="str">
            <v>5GCOL</v>
          </cell>
          <cell r="I1155" t="str">
            <v>INS</v>
          </cell>
          <cell r="L1155">
            <v>43781</v>
          </cell>
          <cell r="N1155">
            <v>43782</v>
          </cell>
          <cell r="P1155" t="str">
            <v>No Dependency</v>
          </cell>
        </row>
        <row r="1156">
          <cell r="C1156" t="str">
            <v>ZND755</v>
          </cell>
          <cell r="D1156" t="str">
            <v>Collocated Sites</v>
          </cell>
          <cell r="E1156" t="str">
            <v>Q3-2019</v>
          </cell>
          <cell r="F1156" t="str">
            <v>Mobile Aspiration - 5G</v>
          </cell>
          <cell r="G1156" t="str">
            <v>HUA</v>
          </cell>
          <cell r="H1156" t="str">
            <v>5GCOL</v>
          </cell>
          <cell r="I1156" t="str">
            <v>INS</v>
          </cell>
          <cell r="L1156">
            <v>43797</v>
          </cell>
          <cell r="N1156">
            <v>43798</v>
          </cell>
          <cell r="P1156" t="str">
            <v>No Dependency</v>
          </cell>
        </row>
        <row r="1157">
          <cell r="C1157" t="str">
            <v>ZND586</v>
          </cell>
          <cell r="D1157" t="str">
            <v>Collocated Sites</v>
          </cell>
          <cell r="E1157" t="str">
            <v>Q3-2019</v>
          </cell>
          <cell r="F1157" t="str">
            <v>Mobile Aspiration - 5G</v>
          </cell>
          <cell r="G1157" t="str">
            <v>HUA</v>
          </cell>
          <cell r="H1157" t="str">
            <v>5GCOL</v>
          </cell>
          <cell r="I1157" t="str">
            <v>INS</v>
          </cell>
          <cell r="L1157">
            <v>43797</v>
          </cell>
          <cell r="N1157">
            <v>43798</v>
          </cell>
          <cell r="P1157" t="str">
            <v>No Dependency</v>
          </cell>
        </row>
        <row r="1158">
          <cell r="C1158" t="str">
            <v>ZND430</v>
          </cell>
          <cell r="D1158" t="str">
            <v>Collocated Sites</v>
          </cell>
          <cell r="E1158" t="str">
            <v>Q3-2019</v>
          </cell>
          <cell r="F1158" t="str">
            <v>Mobile Aspiration - 5G</v>
          </cell>
          <cell r="G1158" t="str">
            <v>HUA</v>
          </cell>
          <cell r="H1158" t="str">
            <v>5GCOL</v>
          </cell>
          <cell r="I1158" t="str">
            <v>INS</v>
          </cell>
          <cell r="L1158">
            <v>43796</v>
          </cell>
          <cell r="N1158">
            <v>43797</v>
          </cell>
          <cell r="P1158" t="str">
            <v>No Dependency</v>
          </cell>
        </row>
        <row r="1159">
          <cell r="C1159" t="str">
            <v>ZND423</v>
          </cell>
          <cell r="D1159" t="str">
            <v>Collocated Sites</v>
          </cell>
          <cell r="E1159" t="str">
            <v>Q3-2019</v>
          </cell>
          <cell r="F1159" t="str">
            <v>Mobile Aspiration - 5G</v>
          </cell>
          <cell r="G1159" t="str">
            <v>HUA</v>
          </cell>
          <cell r="H1159" t="str">
            <v>5GCOL</v>
          </cell>
          <cell r="I1159" t="str">
            <v>INS</v>
          </cell>
          <cell r="L1159">
            <v>43797</v>
          </cell>
          <cell r="N1159">
            <v>43798</v>
          </cell>
          <cell r="P1159" t="str">
            <v>No Dependency</v>
          </cell>
        </row>
        <row r="1160">
          <cell r="C1160" t="str">
            <v>ZND046</v>
          </cell>
          <cell r="D1160" t="str">
            <v>Collocated Sites</v>
          </cell>
          <cell r="E1160" t="str">
            <v>Q3-2019</v>
          </cell>
          <cell r="F1160" t="str">
            <v>Mobile Aspiration - 5G</v>
          </cell>
          <cell r="G1160" t="str">
            <v>HUA</v>
          </cell>
          <cell r="H1160" t="str">
            <v>5GCOL</v>
          </cell>
          <cell r="I1160" t="str">
            <v>INS</v>
          </cell>
          <cell r="L1160">
            <v>43797</v>
          </cell>
          <cell r="N1160">
            <v>43798</v>
          </cell>
          <cell r="P1160" t="str">
            <v>No Dependency</v>
          </cell>
        </row>
        <row r="1161">
          <cell r="C1161" t="str">
            <v>ZDM084</v>
          </cell>
          <cell r="D1161" t="str">
            <v>Collocated Sites</v>
          </cell>
          <cell r="E1161" t="str">
            <v>Q4-2019</v>
          </cell>
          <cell r="F1161" t="str">
            <v>Mobile Aspiration - 5G</v>
          </cell>
          <cell r="G1161" t="str">
            <v>HUA</v>
          </cell>
          <cell r="H1161" t="str">
            <v>5GCOL</v>
          </cell>
          <cell r="I1161" t="str">
            <v>INS</v>
          </cell>
          <cell r="L1161">
            <v>43796</v>
          </cell>
          <cell r="N1161">
            <v>43797</v>
          </cell>
          <cell r="P1161" t="str">
            <v>No Dependency</v>
          </cell>
        </row>
        <row r="1162">
          <cell r="C1162" t="str">
            <v>ZND045</v>
          </cell>
          <cell r="D1162" t="str">
            <v>Collocated Sites</v>
          </cell>
          <cell r="E1162" t="str">
            <v>Q3-2019</v>
          </cell>
          <cell r="F1162" t="str">
            <v>Mobile Aspiration - 5G</v>
          </cell>
          <cell r="G1162" t="str">
            <v>HUA</v>
          </cell>
          <cell r="H1162" t="str">
            <v>5GCOL</v>
          </cell>
          <cell r="I1162" t="str">
            <v>INS</v>
          </cell>
          <cell r="L1162">
            <v>43703</v>
          </cell>
          <cell r="M1162">
            <v>43659</v>
          </cell>
          <cell r="N1162">
            <v>43704</v>
          </cell>
          <cell r="O1162">
            <v>43660</v>
          </cell>
          <cell r="P1162" t="str">
            <v>No Dependency</v>
          </cell>
        </row>
        <row r="1163">
          <cell r="C1163" t="str">
            <v>ZND135</v>
          </cell>
          <cell r="D1163" t="str">
            <v>Collocated Sites</v>
          </cell>
          <cell r="E1163" t="str">
            <v>Q3-2019</v>
          </cell>
          <cell r="F1163" t="str">
            <v>Mobile Aspiration - 5G</v>
          </cell>
          <cell r="G1163" t="str">
            <v>HUA</v>
          </cell>
          <cell r="H1163" t="str">
            <v>5GCOL</v>
          </cell>
          <cell r="I1163" t="str">
            <v>INS</v>
          </cell>
          <cell r="L1163">
            <v>43796</v>
          </cell>
          <cell r="N1163">
            <v>43797</v>
          </cell>
          <cell r="P1163" t="str">
            <v>No Dependency</v>
          </cell>
        </row>
        <row r="1164">
          <cell r="C1164" t="str">
            <v>ZND010</v>
          </cell>
          <cell r="D1164" t="str">
            <v>Collocated Sites</v>
          </cell>
          <cell r="E1164" t="str">
            <v>Q4-2019</v>
          </cell>
          <cell r="F1164" t="str">
            <v>Mobile Aspiration - 5G</v>
          </cell>
          <cell r="G1164" t="str">
            <v>HUA</v>
          </cell>
          <cell r="H1164" t="str">
            <v>5GCOL</v>
          </cell>
          <cell r="I1164" t="str">
            <v>INS</v>
          </cell>
          <cell r="L1164">
            <v>43796</v>
          </cell>
          <cell r="N1164">
            <v>43797</v>
          </cell>
          <cell r="P1164" t="str">
            <v>No Dependency</v>
          </cell>
        </row>
        <row r="1165">
          <cell r="C1165" t="str">
            <v>ZND349</v>
          </cell>
          <cell r="D1165" t="str">
            <v>Collocated Sites</v>
          </cell>
          <cell r="E1165" t="str">
            <v>Q3-2019</v>
          </cell>
          <cell r="F1165" t="str">
            <v>Mobile Aspiration - 5G</v>
          </cell>
          <cell r="G1165" t="str">
            <v>HUA</v>
          </cell>
          <cell r="H1165" t="str">
            <v>5GCOL</v>
          </cell>
          <cell r="I1165" t="str">
            <v>INS</v>
          </cell>
          <cell r="L1165">
            <v>43797</v>
          </cell>
          <cell r="N1165">
            <v>43798</v>
          </cell>
          <cell r="P1165" t="str">
            <v>No Dependency</v>
          </cell>
        </row>
        <row r="1166">
          <cell r="C1166" t="str">
            <v>ZND309</v>
          </cell>
          <cell r="D1166" t="str">
            <v>Collocated Sites</v>
          </cell>
          <cell r="E1166" t="str">
            <v>Q3-2019</v>
          </cell>
          <cell r="F1166" t="str">
            <v>Mobile Aspiration - 5G</v>
          </cell>
          <cell r="G1166" t="str">
            <v>HUA</v>
          </cell>
          <cell r="H1166" t="str">
            <v>5GCOL</v>
          </cell>
          <cell r="I1166" t="str">
            <v>INS</v>
          </cell>
          <cell r="L1166">
            <v>43656</v>
          </cell>
          <cell r="M1166">
            <v>43657</v>
          </cell>
          <cell r="N1166">
            <v>43657</v>
          </cell>
          <cell r="O1166">
            <v>43658</v>
          </cell>
          <cell r="P1166" t="str">
            <v>No Dependency</v>
          </cell>
        </row>
        <row r="1167">
          <cell r="C1167" t="str">
            <v>ZND168</v>
          </cell>
          <cell r="D1167" t="str">
            <v>Collocated Sites</v>
          </cell>
          <cell r="E1167" t="str">
            <v>Q3-2019</v>
          </cell>
          <cell r="F1167" t="str">
            <v>Mobile Aspiration - 5G</v>
          </cell>
          <cell r="G1167" t="str">
            <v>HUA</v>
          </cell>
          <cell r="H1167" t="str">
            <v>5GCOL</v>
          </cell>
          <cell r="I1167" t="str">
            <v>INS</v>
          </cell>
          <cell r="L1167">
            <v>43728</v>
          </cell>
          <cell r="M1167">
            <v>43645</v>
          </cell>
          <cell r="N1167">
            <v>43729</v>
          </cell>
          <cell r="O1167">
            <v>43646</v>
          </cell>
          <cell r="P1167" t="str">
            <v>No Dependency</v>
          </cell>
        </row>
        <row r="1168">
          <cell r="C1168" t="str">
            <v>ZND060</v>
          </cell>
          <cell r="D1168" t="str">
            <v>Collocated Sites</v>
          </cell>
          <cell r="E1168" t="str">
            <v>Q4-2019</v>
          </cell>
          <cell r="F1168" t="str">
            <v>Mobile Aspiration - 5G</v>
          </cell>
          <cell r="G1168" t="str">
            <v>HUA</v>
          </cell>
          <cell r="H1168" t="str">
            <v>5GCOL</v>
          </cell>
          <cell r="I1168" t="str">
            <v>INS</v>
          </cell>
          <cell r="L1168">
            <v>43797</v>
          </cell>
          <cell r="N1168">
            <v>43798</v>
          </cell>
          <cell r="P1168" t="str">
            <v>No Dependency</v>
          </cell>
        </row>
        <row r="1169">
          <cell r="C1169" t="str">
            <v>ZND845</v>
          </cell>
          <cell r="D1169" t="str">
            <v>Collocated Sites</v>
          </cell>
          <cell r="E1169" t="str">
            <v>Q2-2019</v>
          </cell>
          <cell r="F1169" t="str">
            <v>Mobile Aspiration - 5G</v>
          </cell>
          <cell r="G1169" t="str">
            <v>HUA</v>
          </cell>
          <cell r="H1169" t="str">
            <v>5GCOL</v>
          </cell>
          <cell r="I1169" t="str">
            <v>INS</v>
          </cell>
          <cell r="L1169">
            <v>43781</v>
          </cell>
          <cell r="M1169">
            <v>43772</v>
          </cell>
          <cell r="N1169">
            <v>43782</v>
          </cell>
          <cell r="O1169">
            <v>43773</v>
          </cell>
          <cell r="P1169" t="str">
            <v>No Dependency</v>
          </cell>
        </row>
        <row r="1170">
          <cell r="C1170" t="str">
            <v>ZND747</v>
          </cell>
          <cell r="D1170" t="str">
            <v>Collocated Sites</v>
          </cell>
          <cell r="E1170" t="str">
            <v>Q1-2020</v>
          </cell>
          <cell r="F1170" t="str">
            <v>Mobile Aspiration - 5G</v>
          </cell>
          <cell r="G1170" t="str">
            <v>HUA</v>
          </cell>
          <cell r="H1170" t="str">
            <v>5GCOL</v>
          </cell>
          <cell r="I1170" t="str">
            <v>INS</v>
          </cell>
          <cell r="L1170">
            <v>43774</v>
          </cell>
          <cell r="M1170">
            <v>43772</v>
          </cell>
          <cell r="N1170">
            <v>43775</v>
          </cell>
          <cell r="O1170">
            <v>43773</v>
          </cell>
          <cell r="P1170" t="str">
            <v>No Dependency</v>
          </cell>
        </row>
        <row r="1171">
          <cell r="C1171" t="str">
            <v>ZND752</v>
          </cell>
          <cell r="D1171" t="str">
            <v>Collocated Sites</v>
          </cell>
          <cell r="E1171" t="str">
            <v>Q4-2019</v>
          </cell>
          <cell r="F1171" t="str">
            <v>Mobile Aspiration - 5G</v>
          </cell>
          <cell r="G1171" t="str">
            <v>HUA</v>
          </cell>
          <cell r="H1171" t="str">
            <v>5GCOL</v>
          </cell>
          <cell r="I1171" t="str">
            <v>INS</v>
          </cell>
          <cell r="L1171">
            <v>43796</v>
          </cell>
          <cell r="N1171">
            <v>43797</v>
          </cell>
          <cell r="P1171" t="str">
            <v>No Dependency</v>
          </cell>
        </row>
        <row r="1172">
          <cell r="C1172" t="str">
            <v>ZND033</v>
          </cell>
          <cell r="D1172" t="str">
            <v>Collocated Sites</v>
          </cell>
          <cell r="E1172" t="str">
            <v>Q3-2019</v>
          </cell>
          <cell r="F1172" t="str">
            <v>Mobile Aspiration - 5G</v>
          </cell>
          <cell r="G1172" t="str">
            <v>HUA</v>
          </cell>
          <cell r="H1172" t="str">
            <v>5GCOL</v>
          </cell>
          <cell r="I1172" t="str">
            <v>INS</v>
          </cell>
          <cell r="L1172">
            <v>43761</v>
          </cell>
          <cell r="M1172">
            <v>43744</v>
          </cell>
          <cell r="N1172">
            <v>43762</v>
          </cell>
          <cell r="O1172">
            <v>43745</v>
          </cell>
          <cell r="P1172" t="str">
            <v>No Dependency</v>
          </cell>
        </row>
        <row r="1173">
          <cell r="C1173" t="str">
            <v>ZND030</v>
          </cell>
          <cell r="D1173" t="str">
            <v>Collocated Sites</v>
          </cell>
          <cell r="E1173" t="str">
            <v>Q4-2019</v>
          </cell>
          <cell r="F1173" t="str">
            <v>Mobile Aspiration - 5G</v>
          </cell>
          <cell r="G1173" t="str">
            <v>HUA</v>
          </cell>
          <cell r="H1173" t="str">
            <v>5GCOL</v>
          </cell>
          <cell r="I1173" t="str">
            <v>INS</v>
          </cell>
          <cell r="L1173">
            <v>43752</v>
          </cell>
          <cell r="M1173">
            <v>43745</v>
          </cell>
          <cell r="N1173">
            <v>43753</v>
          </cell>
          <cell r="O1173">
            <v>43746</v>
          </cell>
          <cell r="P1173" t="str">
            <v>No Dependency</v>
          </cell>
        </row>
        <row r="1174">
          <cell r="C1174" t="str">
            <v>ZND026</v>
          </cell>
          <cell r="D1174" t="str">
            <v>Collocated Sites</v>
          </cell>
          <cell r="E1174" t="str">
            <v>Q1-2020</v>
          </cell>
          <cell r="F1174" t="str">
            <v>Mobile Aspiration - 5G</v>
          </cell>
          <cell r="G1174" t="str">
            <v>HUA</v>
          </cell>
          <cell r="H1174" t="str">
            <v>5GCOL</v>
          </cell>
          <cell r="I1174" t="str">
            <v>INS</v>
          </cell>
          <cell r="L1174">
            <v>43747</v>
          </cell>
          <cell r="M1174">
            <v>43746</v>
          </cell>
          <cell r="N1174">
            <v>43747</v>
          </cell>
          <cell r="O1174">
            <v>43746</v>
          </cell>
          <cell r="P1174" t="str">
            <v>No Dependency</v>
          </cell>
        </row>
        <row r="1175">
          <cell r="C1175" t="str">
            <v>ZND689</v>
          </cell>
          <cell r="D1175" t="str">
            <v>Collocated Sites</v>
          </cell>
          <cell r="E1175" t="str">
            <v>Q1-2020</v>
          </cell>
          <cell r="F1175" t="str">
            <v>Mobile Aspiration - 5G</v>
          </cell>
          <cell r="G1175" t="str">
            <v>HUA</v>
          </cell>
          <cell r="H1175" t="str">
            <v>5GCOL</v>
          </cell>
          <cell r="I1175" t="str">
            <v>INS</v>
          </cell>
          <cell r="L1175">
            <v>43796</v>
          </cell>
          <cell r="N1175">
            <v>43797</v>
          </cell>
          <cell r="P1175" t="str">
            <v>No Dependency</v>
          </cell>
        </row>
        <row r="1176">
          <cell r="C1176" t="str">
            <v>ZND666</v>
          </cell>
          <cell r="D1176" t="str">
            <v>Collocated Sites</v>
          </cell>
          <cell r="E1176" t="str">
            <v>Q3-2019</v>
          </cell>
          <cell r="F1176" t="str">
            <v>Mobile Aspiration - 5G</v>
          </cell>
          <cell r="G1176" t="str">
            <v>HUA</v>
          </cell>
          <cell r="H1176" t="str">
            <v>5GCOL</v>
          </cell>
          <cell r="I1176" t="str">
            <v>INS</v>
          </cell>
          <cell r="L1176">
            <v>43786</v>
          </cell>
          <cell r="M1176">
            <v>43767</v>
          </cell>
          <cell r="N1176">
            <v>43787</v>
          </cell>
          <cell r="O1176">
            <v>43768</v>
          </cell>
          <cell r="P1176" t="str">
            <v>No Dependency</v>
          </cell>
        </row>
        <row r="1177">
          <cell r="C1177" t="str">
            <v>ZND692</v>
          </cell>
          <cell r="D1177" t="str">
            <v>Collocated Sites</v>
          </cell>
          <cell r="E1177" t="str">
            <v>Q1-2020</v>
          </cell>
          <cell r="F1177" t="str">
            <v>Mobile Aspiration - 5G</v>
          </cell>
          <cell r="G1177" t="str">
            <v>HUA</v>
          </cell>
          <cell r="H1177" t="str">
            <v>5GCOL</v>
          </cell>
          <cell r="I1177" t="str">
            <v>INS</v>
          </cell>
          <cell r="L1177">
            <v>43774</v>
          </cell>
          <cell r="M1177">
            <v>43767</v>
          </cell>
          <cell r="N1177">
            <v>43775</v>
          </cell>
          <cell r="O1177">
            <v>43768</v>
          </cell>
          <cell r="P1177" t="str">
            <v>No Dependency</v>
          </cell>
        </row>
        <row r="1178">
          <cell r="C1178" t="str">
            <v>ZND672</v>
          </cell>
          <cell r="D1178" t="str">
            <v>Collocated Sites</v>
          </cell>
          <cell r="E1178" t="str">
            <v>Q4-2019</v>
          </cell>
          <cell r="F1178" t="str">
            <v>Mobile Aspiration - 5G</v>
          </cell>
          <cell r="G1178" t="str">
            <v>HUA</v>
          </cell>
          <cell r="H1178" t="str">
            <v>5GCOL</v>
          </cell>
          <cell r="I1178" t="str">
            <v>INS</v>
          </cell>
          <cell r="L1178">
            <v>43754</v>
          </cell>
          <cell r="M1178">
            <v>43745</v>
          </cell>
          <cell r="N1178">
            <v>43755</v>
          </cell>
          <cell r="O1178">
            <v>43746</v>
          </cell>
          <cell r="P1178" t="str">
            <v>No Dependency</v>
          </cell>
        </row>
        <row r="1179">
          <cell r="C1179" t="str">
            <v>ZND785</v>
          </cell>
          <cell r="D1179" t="str">
            <v>Collocated Sites</v>
          </cell>
          <cell r="E1179" t="str">
            <v>Q4-2019</v>
          </cell>
          <cell r="F1179" t="str">
            <v>Mobile Aspiration - 5G</v>
          </cell>
          <cell r="G1179" t="str">
            <v>HUA</v>
          </cell>
          <cell r="H1179" t="str">
            <v>5GCOL</v>
          </cell>
          <cell r="I1179" t="str">
            <v>INS</v>
          </cell>
          <cell r="L1179">
            <v>43781</v>
          </cell>
          <cell r="N1179">
            <v>43782</v>
          </cell>
          <cell r="P1179" t="str">
            <v>No Dependency</v>
          </cell>
        </row>
        <row r="1180">
          <cell r="C1180" t="str">
            <v>ZND763</v>
          </cell>
          <cell r="D1180" t="str">
            <v>Collocated Sites</v>
          </cell>
          <cell r="E1180" t="str">
            <v>Q4-2019</v>
          </cell>
          <cell r="F1180" t="str">
            <v>Mobile Aspiration - 5G</v>
          </cell>
          <cell r="G1180" t="str">
            <v>HUA</v>
          </cell>
          <cell r="H1180" t="str">
            <v>5GCOL</v>
          </cell>
          <cell r="I1180" t="str">
            <v>INS</v>
          </cell>
          <cell r="L1180">
            <v>43796</v>
          </cell>
          <cell r="N1180">
            <v>43797</v>
          </cell>
          <cell r="P1180" t="str">
            <v>No Dependency</v>
          </cell>
        </row>
        <row r="1181">
          <cell r="C1181" t="str">
            <v>ZND743</v>
          </cell>
          <cell r="D1181" t="str">
            <v>Collocated Sites</v>
          </cell>
          <cell r="E1181" t="str">
            <v>Q3-2019</v>
          </cell>
          <cell r="F1181" t="str">
            <v>Mobile Aspiration - 5G</v>
          </cell>
          <cell r="G1181" t="str">
            <v>HUA</v>
          </cell>
          <cell r="H1181" t="str">
            <v>5GCOL</v>
          </cell>
          <cell r="I1181" t="str">
            <v>INS</v>
          </cell>
          <cell r="L1181">
            <v>43780</v>
          </cell>
          <cell r="N1181">
            <v>43781</v>
          </cell>
          <cell r="P1181" t="str">
            <v>No Dependency</v>
          </cell>
        </row>
        <row r="1182">
          <cell r="C1182" t="str">
            <v>ZND698</v>
          </cell>
          <cell r="D1182" t="str">
            <v>Collocated Sites</v>
          </cell>
          <cell r="E1182" t="str">
            <v>Q1-2020</v>
          </cell>
          <cell r="F1182" t="str">
            <v>Mobile Aspiration - 5G</v>
          </cell>
          <cell r="G1182" t="str">
            <v>HUA</v>
          </cell>
          <cell r="H1182" t="str">
            <v>5GCOL</v>
          </cell>
          <cell r="I1182" t="str">
            <v>INS</v>
          </cell>
          <cell r="L1182">
            <v>43786</v>
          </cell>
          <cell r="M1182">
            <v>43767</v>
          </cell>
          <cell r="N1182">
            <v>43787</v>
          </cell>
          <cell r="O1182">
            <v>43768</v>
          </cell>
          <cell r="P1182" t="str">
            <v>No Dependency</v>
          </cell>
        </row>
        <row r="1183">
          <cell r="C1183" t="str">
            <v>ZND696</v>
          </cell>
          <cell r="D1183" t="str">
            <v>Collocated Sites</v>
          </cell>
          <cell r="E1183" t="str">
            <v>Q4-2019</v>
          </cell>
          <cell r="F1183" t="str">
            <v>Mobile Aspiration - 5G</v>
          </cell>
          <cell r="G1183" t="str">
            <v>HUA</v>
          </cell>
          <cell r="H1183" t="str">
            <v>5GCOL</v>
          </cell>
          <cell r="I1183" t="str">
            <v>INS</v>
          </cell>
          <cell r="L1183">
            <v>43796</v>
          </cell>
          <cell r="N1183">
            <v>43797</v>
          </cell>
          <cell r="P1183" t="str">
            <v>No Dependency</v>
          </cell>
        </row>
        <row r="1184">
          <cell r="C1184" t="str">
            <v>ZND695</v>
          </cell>
          <cell r="D1184" t="str">
            <v>Collocated Sites</v>
          </cell>
          <cell r="E1184" t="str">
            <v>Q1-2020</v>
          </cell>
          <cell r="F1184" t="str">
            <v>Mobile Aspiration - 5G</v>
          </cell>
          <cell r="G1184" t="str">
            <v>HUA</v>
          </cell>
          <cell r="H1184" t="str">
            <v>5GCOL</v>
          </cell>
          <cell r="I1184" t="str">
            <v>INS</v>
          </cell>
          <cell r="L1184">
            <v>43786</v>
          </cell>
          <cell r="M1184">
            <v>43767</v>
          </cell>
          <cell r="N1184">
            <v>43787</v>
          </cell>
          <cell r="O1184">
            <v>43768</v>
          </cell>
          <cell r="P1184" t="str">
            <v>No Dependency</v>
          </cell>
        </row>
        <row r="1185">
          <cell r="C1185" t="str">
            <v>ZND685</v>
          </cell>
          <cell r="D1185" t="str">
            <v>Collocated Sites</v>
          </cell>
          <cell r="E1185" t="str">
            <v>Q3-2019</v>
          </cell>
          <cell r="F1185" t="str">
            <v>Mobile Aspiration - 5G</v>
          </cell>
          <cell r="G1185" t="str">
            <v>HUA</v>
          </cell>
          <cell r="H1185" t="str">
            <v>5GCOL</v>
          </cell>
          <cell r="I1185" t="str">
            <v>INS</v>
          </cell>
          <cell r="L1185">
            <v>43796</v>
          </cell>
          <cell r="N1185">
            <v>43797</v>
          </cell>
          <cell r="P1185" t="str">
            <v>No Dependency</v>
          </cell>
        </row>
        <row r="1186">
          <cell r="C1186" t="str">
            <v>ZND682</v>
          </cell>
          <cell r="D1186" t="str">
            <v>Collocated Sites</v>
          </cell>
          <cell r="E1186" t="str">
            <v>Q1-2020</v>
          </cell>
          <cell r="F1186" t="str">
            <v>Mobile Aspiration - 5G</v>
          </cell>
          <cell r="G1186" t="str">
            <v>HUA</v>
          </cell>
          <cell r="H1186" t="str">
            <v>5GCOL</v>
          </cell>
          <cell r="I1186" t="str">
            <v>INS</v>
          </cell>
          <cell r="L1186">
            <v>43796</v>
          </cell>
          <cell r="N1186">
            <v>43797</v>
          </cell>
          <cell r="P1186" t="str">
            <v>No Dependency</v>
          </cell>
        </row>
        <row r="1187">
          <cell r="C1187" t="str">
            <v>ZND673</v>
          </cell>
          <cell r="D1187" t="str">
            <v>Collocated Sites</v>
          </cell>
          <cell r="E1187" t="str">
            <v>Q1-2020</v>
          </cell>
          <cell r="F1187" t="str">
            <v>Mobile Aspiration - 5G</v>
          </cell>
          <cell r="G1187" t="str">
            <v>HUA</v>
          </cell>
          <cell r="H1187" t="str">
            <v>5GCOL</v>
          </cell>
          <cell r="I1187" t="str">
            <v>INS</v>
          </cell>
          <cell r="L1187">
            <v>43786</v>
          </cell>
          <cell r="M1187">
            <v>43746</v>
          </cell>
          <cell r="N1187">
            <v>43787</v>
          </cell>
          <cell r="O1187">
            <v>43746</v>
          </cell>
          <cell r="P1187" t="str">
            <v>No Dependency</v>
          </cell>
        </row>
        <row r="1188">
          <cell r="C1188" t="str">
            <v>ZND549</v>
          </cell>
          <cell r="D1188" t="str">
            <v>Collocated Sites</v>
          </cell>
          <cell r="E1188" t="str">
            <v>Q1-2020</v>
          </cell>
          <cell r="F1188" t="str">
            <v>Mobile Aspiration - 5G</v>
          </cell>
          <cell r="G1188" t="str">
            <v>HUA</v>
          </cell>
          <cell r="H1188" t="str">
            <v>5GCOL</v>
          </cell>
          <cell r="I1188" t="str">
            <v>INS</v>
          </cell>
          <cell r="L1188">
            <v>43755</v>
          </cell>
          <cell r="M1188">
            <v>43744</v>
          </cell>
          <cell r="N1188">
            <v>43756</v>
          </cell>
          <cell r="O1188">
            <v>43745</v>
          </cell>
          <cell r="P1188" t="str">
            <v>No Dependency</v>
          </cell>
        </row>
        <row r="1189">
          <cell r="C1189" t="str">
            <v>ZND535</v>
          </cell>
          <cell r="D1189" t="str">
            <v>Collocated Sites</v>
          </cell>
          <cell r="E1189" t="str">
            <v>Q1-2020</v>
          </cell>
          <cell r="F1189" t="str">
            <v>Mobile Aspiration - 5G</v>
          </cell>
          <cell r="G1189" t="str">
            <v>HUA</v>
          </cell>
          <cell r="H1189" t="str">
            <v>5GCOL</v>
          </cell>
          <cell r="I1189" t="str">
            <v>INS</v>
          </cell>
          <cell r="L1189">
            <v>43796</v>
          </cell>
          <cell r="N1189">
            <v>43797</v>
          </cell>
          <cell r="P1189" t="str">
            <v>No Dependency</v>
          </cell>
        </row>
        <row r="1190">
          <cell r="C1190" t="str">
            <v>ZND296</v>
          </cell>
          <cell r="D1190" t="str">
            <v>Collocated Sites</v>
          </cell>
          <cell r="E1190" t="str">
            <v>Q1-2020</v>
          </cell>
          <cell r="F1190" t="str">
            <v>Mobile Aspiration - 5G</v>
          </cell>
          <cell r="G1190" t="str">
            <v>HUA</v>
          </cell>
          <cell r="H1190" t="str">
            <v>5GCOL</v>
          </cell>
          <cell r="I1190" t="str">
            <v>INS</v>
          </cell>
          <cell r="L1190">
            <v>43786</v>
          </cell>
          <cell r="N1190">
            <v>43787</v>
          </cell>
          <cell r="P1190" t="str">
            <v>No Dependency</v>
          </cell>
        </row>
        <row r="1191">
          <cell r="C1191" t="str">
            <v>ZND036</v>
          </cell>
          <cell r="D1191" t="str">
            <v>Collocated Sites</v>
          </cell>
          <cell r="E1191" t="str">
            <v>Q4-2019</v>
          </cell>
          <cell r="F1191" t="str">
            <v>Mobile Aspiration - 5G</v>
          </cell>
          <cell r="G1191" t="str">
            <v>HUA</v>
          </cell>
          <cell r="H1191" t="str">
            <v>5GCOL</v>
          </cell>
          <cell r="I1191" t="str">
            <v>INS</v>
          </cell>
          <cell r="L1191">
            <v>43797</v>
          </cell>
          <cell r="N1191">
            <v>43798</v>
          </cell>
          <cell r="P1191" t="str">
            <v>No Dependency</v>
          </cell>
        </row>
        <row r="1192">
          <cell r="C1192" t="str">
            <v>ZND848</v>
          </cell>
          <cell r="D1192" t="str">
            <v>Collocated Sites</v>
          </cell>
          <cell r="E1192" t="str">
            <v>Q3-2019</v>
          </cell>
          <cell r="F1192" t="str">
            <v>Mobile Aspiration - 5G</v>
          </cell>
          <cell r="G1192" t="str">
            <v>HUA</v>
          </cell>
          <cell r="H1192" t="str">
            <v>5GCOL</v>
          </cell>
          <cell r="I1192" t="str">
            <v>INS</v>
          </cell>
          <cell r="L1192">
            <v>43796</v>
          </cell>
          <cell r="N1192">
            <v>43797</v>
          </cell>
          <cell r="P1192" t="str">
            <v>No Dependency</v>
          </cell>
        </row>
        <row r="1193">
          <cell r="C1193" t="str">
            <v>ZND197</v>
          </cell>
          <cell r="D1193" t="str">
            <v>Collocated Sites</v>
          </cell>
          <cell r="E1193" t="str">
            <v>Q4-2019</v>
          </cell>
          <cell r="F1193" t="str">
            <v>Mobile Aspiration - 5G</v>
          </cell>
          <cell r="G1193" t="str">
            <v>HUA</v>
          </cell>
          <cell r="H1193" t="str">
            <v>5GCOL</v>
          </cell>
          <cell r="I1193" t="str">
            <v>INS</v>
          </cell>
          <cell r="L1193">
            <v>43796</v>
          </cell>
          <cell r="N1193">
            <v>43797</v>
          </cell>
          <cell r="P1193" t="str">
            <v>No Dependency</v>
          </cell>
        </row>
        <row r="1194">
          <cell r="C1194" t="str">
            <v>ZND170</v>
          </cell>
          <cell r="D1194" t="str">
            <v>Collocated Sites</v>
          </cell>
          <cell r="E1194" t="str">
            <v>Q1-2020</v>
          </cell>
          <cell r="F1194" t="str">
            <v>Mobile Aspiration - 5G</v>
          </cell>
          <cell r="G1194" t="str">
            <v>HUA</v>
          </cell>
          <cell r="H1194" t="str">
            <v>5GCOL</v>
          </cell>
          <cell r="I1194" t="str">
            <v>INS</v>
          </cell>
          <cell r="L1194">
            <v>43796</v>
          </cell>
          <cell r="N1194">
            <v>43797</v>
          </cell>
          <cell r="P1194" t="str">
            <v>No Dependency</v>
          </cell>
        </row>
        <row r="1195">
          <cell r="C1195" t="str">
            <v>ZND409</v>
          </cell>
          <cell r="D1195" t="str">
            <v>Collocated Sites</v>
          </cell>
          <cell r="E1195" t="str">
            <v>Q1-2020</v>
          </cell>
          <cell r="F1195" t="str">
            <v>Mobile Aspiration - 5G</v>
          </cell>
          <cell r="G1195" t="str">
            <v>HUA</v>
          </cell>
          <cell r="H1195" t="str">
            <v>5GCOL</v>
          </cell>
          <cell r="I1195" t="str">
            <v>INS</v>
          </cell>
          <cell r="L1195">
            <v>43759</v>
          </cell>
          <cell r="M1195">
            <v>43744</v>
          </cell>
          <cell r="N1195">
            <v>43760</v>
          </cell>
          <cell r="O1195">
            <v>43745</v>
          </cell>
          <cell r="P1195" t="str">
            <v>No Dependency</v>
          </cell>
        </row>
        <row r="1196">
          <cell r="C1196" t="str">
            <v>ZND350</v>
          </cell>
          <cell r="D1196" t="str">
            <v>Collocated Sites</v>
          </cell>
          <cell r="E1196" t="str">
            <v>Q3-2019</v>
          </cell>
          <cell r="F1196" t="str">
            <v>Mobile Aspiration - 5G</v>
          </cell>
          <cell r="G1196" t="str">
            <v>HUA</v>
          </cell>
          <cell r="H1196" t="str">
            <v>5GCOL</v>
          </cell>
          <cell r="I1196" t="str">
            <v>INS</v>
          </cell>
          <cell r="L1196">
            <v>43757</v>
          </cell>
          <cell r="M1196">
            <v>43744</v>
          </cell>
          <cell r="N1196">
            <v>43758</v>
          </cell>
          <cell r="O1196">
            <v>43745</v>
          </cell>
          <cell r="P1196" t="str">
            <v>No Dependency</v>
          </cell>
        </row>
        <row r="1197">
          <cell r="C1197" t="str">
            <v>ZDH010</v>
          </cell>
          <cell r="D1197" t="str">
            <v>Collocated Sites</v>
          </cell>
          <cell r="E1197" t="str">
            <v>Q3-2019</v>
          </cell>
          <cell r="F1197" t="str">
            <v>Mobile Aspiration - 5G</v>
          </cell>
          <cell r="G1197" t="str">
            <v>HUA</v>
          </cell>
          <cell r="H1197" t="str">
            <v>5GCOL</v>
          </cell>
          <cell r="I1197" t="str">
            <v>INS</v>
          </cell>
          <cell r="L1197">
            <v>43780</v>
          </cell>
          <cell r="N1197">
            <v>43781</v>
          </cell>
          <cell r="P1197" t="str">
            <v>No Dependency</v>
          </cell>
        </row>
        <row r="1198">
          <cell r="C1198" t="str">
            <v>ZDH008</v>
          </cell>
          <cell r="D1198" t="str">
            <v>Collocated Sites</v>
          </cell>
          <cell r="E1198" t="str">
            <v>Q3-2019</v>
          </cell>
          <cell r="F1198" t="str">
            <v>Mobile Aspiration - 5G</v>
          </cell>
          <cell r="G1198" t="str">
            <v>HUA</v>
          </cell>
          <cell r="H1198" t="str">
            <v>5GCOL</v>
          </cell>
          <cell r="I1198" t="str">
            <v>INS</v>
          </cell>
          <cell r="L1198">
            <v>43797</v>
          </cell>
          <cell r="N1198">
            <v>43798</v>
          </cell>
          <cell r="P1198" t="str">
            <v>No Dependency</v>
          </cell>
        </row>
        <row r="1199">
          <cell r="C1199" t="str">
            <v>ZDH007</v>
          </cell>
          <cell r="D1199" t="str">
            <v>Collocated Sites</v>
          </cell>
          <cell r="E1199" t="str">
            <v>Q3-2019</v>
          </cell>
          <cell r="F1199" t="str">
            <v>Mobile Aspiration - 5G</v>
          </cell>
          <cell r="G1199" t="str">
            <v>HUA</v>
          </cell>
          <cell r="H1199" t="str">
            <v>5GCOL</v>
          </cell>
          <cell r="I1199" t="str">
            <v>INS</v>
          </cell>
          <cell r="L1199">
            <v>43774</v>
          </cell>
          <cell r="M1199">
            <v>43767</v>
          </cell>
          <cell r="N1199">
            <v>43775</v>
          </cell>
          <cell r="O1199">
            <v>43768</v>
          </cell>
          <cell r="P1199" t="str">
            <v>No Dependency</v>
          </cell>
        </row>
        <row r="1200">
          <cell r="C1200" t="str">
            <v>ZND826</v>
          </cell>
          <cell r="D1200" t="str">
            <v>Collocated Sites</v>
          </cell>
          <cell r="E1200" t="str">
            <v>Q3-2019</v>
          </cell>
          <cell r="F1200" t="str">
            <v>Mobile Aspiration - 5G</v>
          </cell>
          <cell r="G1200" t="str">
            <v>HUA</v>
          </cell>
          <cell r="H1200" t="str">
            <v>5GCOL</v>
          </cell>
          <cell r="I1200" t="str">
            <v>INS</v>
          </cell>
          <cell r="L1200">
            <v>43797</v>
          </cell>
          <cell r="N1200">
            <v>43798</v>
          </cell>
          <cell r="P1200" t="str">
            <v>No Dependency</v>
          </cell>
        </row>
        <row r="1201">
          <cell r="C1201" t="str">
            <v>ZNN910</v>
          </cell>
          <cell r="D1201" t="str">
            <v>Expansion Sites</v>
          </cell>
          <cell r="E1201" t="str">
            <v>Q3-2019</v>
          </cell>
          <cell r="F1201" t="str">
            <v>Mobile Aspiration</v>
          </cell>
          <cell r="G1201" t="str">
            <v>HUA</v>
          </cell>
          <cell r="H1201" t="str">
            <v>FDD1800</v>
          </cell>
          <cell r="I1201" t="str">
            <v>INS</v>
          </cell>
          <cell r="L1201">
            <v>43691</v>
          </cell>
          <cell r="M1201">
            <v>43693</v>
          </cell>
          <cell r="N1201">
            <v>43692</v>
          </cell>
          <cell r="O1201">
            <v>43694</v>
          </cell>
          <cell r="P1201" t="str">
            <v>No Dependency</v>
          </cell>
        </row>
        <row r="1202">
          <cell r="C1202" t="str">
            <v>ZNN899</v>
          </cell>
          <cell r="D1202" t="str">
            <v>Expansion Sites</v>
          </cell>
          <cell r="E1202" t="str">
            <v>Q3-2019</v>
          </cell>
          <cell r="F1202" t="str">
            <v>Mobile Aspiration</v>
          </cell>
          <cell r="G1202" t="str">
            <v>HUA</v>
          </cell>
          <cell r="H1202" t="str">
            <v>FDD1800</v>
          </cell>
          <cell r="I1202" t="str">
            <v>INS</v>
          </cell>
          <cell r="L1202">
            <v>43706</v>
          </cell>
          <cell r="M1202">
            <v>43665</v>
          </cell>
          <cell r="N1202">
            <v>43707</v>
          </cell>
          <cell r="O1202">
            <v>43666</v>
          </cell>
          <cell r="P1202" t="str">
            <v>No Dependency</v>
          </cell>
        </row>
        <row r="1203">
          <cell r="C1203" t="str">
            <v>ZNN879</v>
          </cell>
          <cell r="D1203" t="str">
            <v>Expansion Sites</v>
          </cell>
          <cell r="E1203" t="str">
            <v>Q3-2019</v>
          </cell>
          <cell r="F1203" t="str">
            <v>Mobile Aspiration</v>
          </cell>
          <cell r="G1203" t="str">
            <v>HUA</v>
          </cell>
          <cell r="H1203" t="str">
            <v>FDD1800</v>
          </cell>
          <cell r="I1203" t="str">
            <v>INS</v>
          </cell>
          <cell r="L1203">
            <v>43680</v>
          </cell>
          <cell r="M1203">
            <v>43624</v>
          </cell>
          <cell r="N1203">
            <v>43681</v>
          </cell>
          <cell r="O1203">
            <v>43625</v>
          </cell>
          <cell r="P1203" t="str">
            <v>No Dependency</v>
          </cell>
        </row>
        <row r="1204">
          <cell r="C1204" t="str">
            <v>ZNN769</v>
          </cell>
          <cell r="D1204" t="str">
            <v>Expansion Sites</v>
          </cell>
          <cell r="E1204" t="str">
            <v>Q3-2019</v>
          </cell>
          <cell r="F1204" t="str">
            <v>Mobile Aspiration</v>
          </cell>
          <cell r="G1204" t="str">
            <v>HUA</v>
          </cell>
          <cell r="H1204" t="str">
            <v>FDD1800</v>
          </cell>
          <cell r="I1204" t="str">
            <v>INS</v>
          </cell>
          <cell r="L1204">
            <v>43686</v>
          </cell>
          <cell r="M1204">
            <v>43624</v>
          </cell>
          <cell r="N1204">
            <v>43686</v>
          </cell>
          <cell r="O1204">
            <v>43625</v>
          </cell>
          <cell r="P1204" t="str">
            <v>No Dependency</v>
          </cell>
        </row>
        <row r="1205">
          <cell r="C1205" t="str">
            <v>ZNN756</v>
          </cell>
          <cell r="D1205" t="str">
            <v>Expansion Sites</v>
          </cell>
          <cell r="E1205" t="str">
            <v>Q3-2019</v>
          </cell>
          <cell r="F1205" t="str">
            <v>Mobile Aspiration</v>
          </cell>
          <cell r="G1205" t="str">
            <v>HUA</v>
          </cell>
          <cell r="H1205" t="str">
            <v>FDD1800</v>
          </cell>
          <cell r="I1205" t="str">
            <v>INS</v>
          </cell>
          <cell r="L1205">
            <v>43722</v>
          </cell>
          <cell r="M1205">
            <v>43692</v>
          </cell>
          <cell r="N1205">
            <v>43723</v>
          </cell>
          <cell r="O1205">
            <v>43693</v>
          </cell>
          <cell r="P1205" t="str">
            <v>No Dependency</v>
          </cell>
        </row>
        <row r="1206">
          <cell r="C1206" t="str">
            <v>ZNN744</v>
          </cell>
          <cell r="D1206" t="str">
            <v>Expansion Sites</v>
          </cell>
          <cell r="E1206" t="str">
            <v>Q3-2019</v>
          </cell>
          <cell r="F1206" t="str">
            <v>Mobile Aspiration</v>
          </cell>
          <cell r="G1206" t="str">
            <v>HUA</v>
          </cell>
          <cell r="H1206" t="str">
            <v>FDD1800</v>
          </cell>
          <cell r="I1206" t="str">
            <v>INS</v>
          </cell>
          <cell r="L1206">
            <v>43706</v>
          </cell>
          <cell r="M1206">
            <v>43631</v>
          </cell>
          <cell r="N1206">
            <v>43707</v>
          </cell>
          <cell r="O1206">
            <v>43632</v>
          </cell>
          <cell r="P1206" t="str">
            <v>No Dependency</v>
          </cell>
        </row>
        <row r="1207">
          <cell r="C1207" t="str">
            <v>ZJZ592</v>
          </cell>
          <cell r="D1207" t="str">
            <v>Expansion Sites</v>
          </cell>
          <cell r="E1207" t="str">
            <v>Q2-2019</v>
          </cell>
          <cell r="F1207" t="str">
            <v>Mobile Aspiration</v>
          </cell>
          <cell r="G1207" t="str">
            <v>HUA</v>
          </cell>
          <cell r="H1207" t="str">
            <v>FDD1800</v>
          </cell>
          <cell r="I1207" t="str">
            <v>INS</v>
          </cell>
          <cell r="L1207">
            <v>43647</v>
          </cell>
          <cell r="M1207">
            <v>43650</v>
          </cell>
          <cell r="N1207">
            <v>43648</v>
          </cell>
          <cell r="O1207">
            <v>43651</v>
          </cell>
          <cell r="P1207" t="str">
            <v>No Dependency</v>
          </cell>
        </row>
        <row r="1208">
          <cell r="C1208" t="str">
            <v>ZJZ485</v>
          </cell>
          <cell r="D1208" t="str">
            <v>Expansion Sites</v>
          </cell>
          <cell r="E1208" t="str">
            <v>Q3-2019</v>
          </cell>
          <cell r="F1208" t="str">
            <v>Mobile Aspiration</v>
          </cell>
          <cell r="G1208" t="str">
            <v>HUA</v>
          </cell>
          <cell r="H1208" t="str">
            <v>FDD1800</v>
          </cell>
          <cell r="I1208" t="str">
            <v>INS</v>
          </cell>
          <cell r="L1208">
            <v>43746</v>
          </cell>
          <cell r="M1208">
            <v>43715</v>
          </cell>
          <cell r="N1208">
            <v>43747</v>
          </cell>
          <cell r="O1208">
            <v>43716</v>
          </cell>
          <cell r="P1208" t="str">
            <v>No Dependency</v>
          </cell>
        </row>
        <row r="1209">
          <cell r="C1209" t="str">
            <v>ZJZ456</v>
          </cell>
          <cell r="D1209" t="str">
            <v>Expansion Sites</v>
          </cell>
          <cell r="E1209" t="str">
            <v>Q3-2019</v>
          </cell>
          <cell r="F1209" t="str">
            <v>Mobile Aspiration</v>
          </cell>
          <cell r="G1209" t="str">
            <v>HUA</v>
          </cell>
          <cell r="H1209" t="str">
            <v>FDD1800</v>
          </cell>
          <cell r="I1209" t="str">
            <v>INS</v>
          </cell>
          <cell r="L1209">
            <v>43746</v>
          </cell>
          <cell r="M1209">
            <v>43734</v>
          </cell>
          <cell r="N1209">
            <v>43747</v>
          </cell>
          <cell r="O1209">
            <v>43735</v>
          </cell>
          <cell r="P1209" t="str">
            <v>No Dependency</v>
          </cell>
        </row>
        <row r="1210">
          <cell r="C1210" t="str">
            <v>ZJZA017</v>
          </cell>
          <cell r="D1210" t="str">
            <v>Expansion Sites</v>
          </cell>
          <cell r="E1210" t="str">
            <v>Q3-2019</v>
          </cell>
          <cell r="F1210" t="str">
            <v>Mobile Aspiration</v>
          </cell>
          <cell r="G1210" t="str">
            <v>HUA</v>
          </cell>
          <cell r="H1210" t="str">
            <v>FDD1800</v>
          </cell>
          <cell r="I1210" t="str">
            <v>INS</v>
          </cell>
          <cell r="L1210">
            <v>43677</v>
          </cell>
          <cell r="M1210">
            <v>43638</v>
          </cell>
          <cell r="N1210">
            <v>43677</v>
          </cell>
          <cell r="O1210">
            <v>43639</v>
          </cell>
          <cell r="P1210" t="str">
            <v>No Dependency</v>
          </cell>
        </row>
        <row r="1211">
          <cell r="C1211" t="str">
            <v>ZUZ993</v>
          </cell>
          <cell r="D1211" t="str">
            <v>Expansion Sites</v>
          </cell>
          <cell r="E1211" t="str">
            <v>Q3-2019</v>
          </cell>
          <cell r="F1211" t="str">
            <v>Mobile Aspiration</v>
          </cell>
          <cell r="G1211" t="str">
            <v>HUA</v>
          </cell>
          <cell r="H1211" t="str">
            <v>FDD1800</v>
          </cell>
          <cell r="I1211" t="str">
            <v>INS</v>
          </cell>
          <cell r="L1211">
            <v>43733</v>
          </cell>
          <cell r="M1211">
            <v>43615</v>
          </cell>
          <cell r="N1211">
            <v>43733</v>
          </cell>
          <cell r="O1211">
            <v>43616</v>
          </cell>
          <cell r="P1211" t="str">
            <v>No Dependency</v>
          </cell>
        </row>
        <row r="1212">
          <cell r="C1212" t="str">
            <v>ZUZ988</v>
          </cell>
          <cell r="D1212" t="str">
            <v>Expansion Sites</v>
          </cell>
          <cell r="E1212" t="str">
            <v>Q3-2019</v>
          </cell>
          <cell r="F1212" t="str">
            <v>Mobile Aspiration</v>
          </cell>
          <cell r="G1212" t="str">
            <v>HUA</v>
          </cell>
          <cell r="H1212" t="str">
            <v>FDD1800</v>
          </cell>
          <cell r="I1212" t="str">
            <v>INS</v>
          </cell>
          <cell r="L1212">
            <v>43719</v>
          </cell>
          <cell r="M1212">
            <v>43638</v>
          </cell>
          <cell r="N1212">
            <v>43719</v>
          </cell>
          <cell r="O1212">
            <v>43639</v>
          </cell>
          <cell r="P1212" t="str">
            <v>No Dependency</v>
          </cell>
        </row>
        <row r="1213">
          <cell r="C1213" t="str">
            <v>ZUZ981</v>
          </cell>
          <cell r="D1213" t="str">
            <v>Expansion Sites</v>
          </cell>
          <cell r="E1213" t="str">
            <v>Q3-2019</v>
          </cell>
          <cell r="F1213" t="str">
            <v>Mobile Aspiration</v>
          </cell>
          <cell r="G1213" t="str">
            <v>HUA</v>
          </cell>
          <cell r="H1213" t="str">
            <v>FDD1800</v>
          </cell>
          <cell r="I1213" t="str">
            <v>INS</v>
          </cell>
          <cell r="L1213">
            <v>43759</v>
          </cell>
          <cell r="M1213">
            <v>43750</v>
          </cell>
          <cell r="N1213">
            <v>43760</v>
          </cell>
          <cell r="O1213">
            <v>43751</v>
          </cell>
          <cell r="P1213" t="str">
            <v>No Dependency</v>
          </cell>
        </row>
        <row r="1214">
          <cell r="C1214" t="str">
            <v>ZUZ980</v>
          </cell>
          <cell r="D1214" t="str">
            <v>Expansion Sites</v>
          </cell>
          <cell r="E1214" t="str">
            <v>Q3-2019</v>
          </cell>
          <cell r="F1214" t="str">
            <v>Mobile Aspiration</v>
          </cell>
          <cell r="G1214" t="str">
            <v>HUA</v>
          </cell>
          <cell r="H1214" t="str">
            <v>FDD1800</v>
          </cell>
          <cell r="I1214" t="str">
            <v>INS</v>
          </cell>
          <cell r="L1214">
            <v>43719</v>
          </cell>
          <cell r="M1214">
            <v>43624</v>
          </cell>
          <cell r="N1214">
            <v>43719</v>
          </cell>
          <cell r="O1214">
            <v>43625</v>
          </cell>
          <cell r="P1214" t="str">
            <v>No Dependency</v>
          </cell>
        </row>
        <row r="1215">
          <cell r="C1215" t="str">
            <v>ZUZ979</v>
          </cell>
          <cell r="D1215" t="str">
            <v>Expansion Sites</v>
          </cell>
          <cell r="E1215" t="str">
            <v>Q3-2019</v>
          </cell>
          <cell r="F1215" t="str">
            <v>Mobile Aspiration</v>
          </cell>
          <cell r="G1215" t="str">
            <v>HUA</v>
          </cell>
          <cell r="H1215" t="str">
            <v>FDD1800</v>
          </cell>
          <cell r="I1215" t="str">
            <v>INS</v>
          </cell>
          <cell r="L1215">
            <v>43649</v>
          </cell>
          <cell r="M1215">
            <v>43651</v>
          </cell>
          <cell r="N1215">
            <v>43650</v>
          </cell>
          <cell r="O1215">
            <v>43652</v>
          </cell>
          <cell r="P1215" t="str">
            <v>No Dependency</v>
          </cell>
        </row>
        <row r="1216">
          <cell r="C1216" t="str">
            <v>ZUZ972</v>
          </cell>
          <cell r="D1216" t="str">
            <v>Expansion Sites</v>
          </cell>
          <cell r="E1216" t="str">
            <v>Q3-2019</v>
          </cell>
          <cell r="F1216" t="str">
            <v>Mobile Aspiration</v>
          </cell>
          <cell r="G1216" t="str">
            <v>HUA</v>
          </cell>
          <cell r="H1216" t="str">
            <v>FDD1800</v>
          </cell>
          <cell r="I1216" t="str">
            <v>INS</v>
          </cell>
          <cell r="L1216">
            <v>43719</v>
          </cell>
          <cell r="M1216">
            <v>43641</v>
          </cell>
          <cell r="N1216">
            <v>43719</v>
          </cell>
          <cell r="O1216">
            <v>43642</v>
          </cell>
          <cell r="P1216" t="str">
            <v>No Dependency</v>
          </cell>
        </row>
        <row r="1217">
          <cell r="C1217" t="str">
            <v>ZUZ037</v>
          </cell>
          <cell r="D1217" t="str">
            <v>Expansion Sites</v>
          </cell>
          <cell r="E1217" t="str">
            <v>Q3-2019</v>
          </cell>
          <cell r="F1217" t="str">
            <v>Mobile Aspiration</v>
          </cell>
          <cell r="G1217" t="str">
            <v>HUA</v>
          </cell>
          <cell r="H1217" t="str">
            <v>FDD1800</v>
          </cell>
          <cell r="I1217" t="str">
            <v>INS</v>
          </cell>
          <cell r="L1217">
            <v>43719</v>
          </cell>
          <cell r="M1217">
            <v>43638</v>
          </cell>
          <cell r="N1217">
            <v>43719</v>
          </cell>
          <cell r="O1217">
            <v>43639</v>
          </cell>
          <cell r="P1217" t="str">
            <v>No Dependency</v>
          </cell>
        </row>
        <row r="1218">
          <cell r="C1218" t="str">
            <v>ZUZ014</v>
          </cell>
          <cell r="D1218" t="str">
            <v>Expansion Sites</v>
          </cell>
          <cell r="E1218" t="str">
            <v>Q3-2019</v>
          </cell>
          <cell r="F1218" t="str">
            <v>Mobile Aspiration</v>
          </cell>
          <cell r="G1218" t="str">
            <v>HUA</v>
          </cell>
          <cell r="H1218" t="str">
            <v>FDD1800</v>
          </cell>
          <cell r="I1218" t="str">
            <v>INS</v>
          </cell>
          <cell r="L1218">
            <v>43628</v>
          </cell>
          <cell r="M1218">
            <v>43636</v>
          </cell>
          <cell r="N1218">
            <v>43633</v>
          </cell>
          <cell r="O1218">
            <v>43637</v>
          </cell>
          <cell r="P1218" t="str">
            <v>No Dependency</v>
          </cell>
        </row>
        <row r="1219">
          <cell r="C1219" t="str">
            <v>ZUZ012</v>
          </cell>
          <cell r="D1219" t="str">
            <v>Expansion Sites</v>
          </cell>
          <cell r="E1219" t="str">
            <v>Q3-2019</v>
          </cell>
          <cell r="F1219" t="str">
            <v>Mobile Aspiration</v>
          </cell>
          <cell r="G1219" t="str">
            <v>HUA</v>
          </cell>
          <cell r="H1219" t="str">
            <v>FDD1800</v>
          </cell>
          <cell r="I1219" t="str">
            <v>INS</v>
          </cell>
          <cell r="L1219">
            <v>43719</v>
          </cell>
          <cell r="M1219">
            <v>43639</v>
          </cell>
          <cell r="N1219">
            <v>43719</v>
          </cell>
          <cell r="O1219">
            <v>43640</v>
          </cell>
          <cell r="P1219" t="str">
            <v>No Dependency</v>
          </cell>
        </row>
        <row r="1220">
          <cell r="C1220" t="str">
            <v>ZUZ011</v>
          </cell>
          <cell r="D1220" t="str">
            <v>Expansion Sites</v>
          </cell>
          <cell r="E1220" t="str">
            <v>Q3-2019</v>
          </cell>
          <cell r="F1220" t="str">
            <v>Mobile Aspiration</v>
          </cell>
          <cell r="G1220" t="str">
            <v>HUA</v>
          </cell>
          <cell r="H1220" t="str">
            <v>FDD1800</v>
          </cell>
          <cell r="I1220" t="str">
            <v>INS</v>
          </cell>
          <cell r="L1220">
            <v>43719</v>
          </cell>
          <cell r="M1220">
            <v>43626</v>
          </cell>
          <cell r="N1220">
            <v>43719</v>
          </cell>
          <cell r="O1220">
            <v>43627</v>
          </cell>
          <cell r="P1220" t="str">
            <v>No Dependency</v>
          </cell>
        </row>
        <row r="1221">
          <cell r="C1221" t="str">
            <v>ZUZ005</v>
          </cell>
          <cell r="D1221" t="str">
            <v>Expansion Sites</v>
          </cell>
          <cell r="E1221" t="str">
            <v>Q3-2019</v>
          </cell>
          <cell r="F1221" t="str">
            <v>Mobile Aspiration</v>
          </cell>
          <cell r="G1221" t="str">
            <v>HUA</v>
          </cell>
          <cell r="H1221" t="str">
            <v>FDD1800</v>
          </cell>
          <cell r="I1221" t="str">
            <v>INS</v>
          </cell>
          <cell r="L1221">
            <v>43632</v>
          </cell>
          <cell r="M1221">
            <v>43626</v>
          </cell>
          <cell r="N1221">
            <v>43638</v>
          </cell>
          <cell r="O1221">
            <v>43627</v>
          </cell>
          <cell r="P1221" t="str">
            <v>No Dependency</v>
          </cell>
        </row>
        <row r="1222">
          <cell r="C1222" t="str">
            <v>ZUZ003</v>
          </cell>
          <cell r="D1222" t="str">
            <v>Expansion Sites</v>
          </cell>
          <cell r="E1222" t="str">
            <v>Q3-2019</v>
          </cell>
          <cell r="F1222" t="str">
            <v>Mobile Aspiration</v>
          </cell>
          <cell r="G1222" t="str">
            <v>HUA</v>
          </cell>
          <cell r="H1222" t="str">
            <v>FDD1800</v>
          </cell>
          <cell r="I1222" t="str">
            <v>INS</v>
          </cell>
          <cell r="L1222">
            <v>43691</v>
          </cell>
          <cell r="M1222">
            <v>43693</v>
          </cell>
          <cell r="N1222">
            <v>43692</v>
          </cell>
          <cell r="O1222">
            <v>43694</v>
          </cell>
          <cell r="P1222" t="str">
            <v>No Dependency</v>
          </cell>
        </row>
        <row r="1223">
          <cell r="C1223" t="str">
            <v>ZTBA021</v>
          </cell>
          <cell r="D1223" t="str">
            <v>Expansion Sites</v>
          </cell>
          <cell r="E1223" t="str">
            <v>Q4-2019</v>
          </cell>
          <cell r="F1223" t="str">
            <v>Mobile Aspiration</v>
          </cell>
          <cell r="G1223" t="str">
            <v>HUA</v>
          </cell>
          <cell r="H1223" t="str">
            <v>FDD1800</v>
          </cell>
          <cell r="I1223" t="str">
            <v>INS</v>
          </cell>
          <cell r="L1223">
            <v>43697</v>
          </cell>
          <cell r="M1223">
            <v>43697</v>
          </cell>
          <cell r="N1223">
            <v>43698</v>
          </cell>
          <cell r="O1223">
            <v>43698</v>
          </cell>
          <cell r="P1223" t="str">
            <v>No Dependency</v>
          </cell>
        </row>
        <row r="1224">
          <cell r="C1224" t="str">
            <v>ZTBA013</v>
          </cell>
          <cell r="D1224" t="str">
            <v>Expansion Sites</v>
          </cell>
          <cell r="E1224" t="str">
            <v>Q4-2019</v>
          </cell>
          <cell r="F1224" t="str">
            <v>Mobile Aspiration</v>
          </cell>
          <cell r="G1224" t="str">
            <v>HUA</v>
          </cell>
          <cell r="H1224" t="str">
            <v>FDD1800</v>
          </cell>
          <cell r="I1224" t="str">
            <v>INS</v>
          </cell>
          <cell r="L1224">
            <v>43668</v>
          </cell>
          <cell r="M1224">
            <v>43670</v>
          </cell>
          <cell r="N1224">
            <v>43669</v>
          </cell>
          <cell r="O1224">
            <v>43671</v>
          </cell>
          <cell r="P1224" t="str">
            <v>No Dependency</v>
          </cell>
        </row>
        <row r="1225">
          <cell r="C1225" t="str">
            <v>ZTBA012</v>
          </cell>
          <cell r="D1225" t="str">
            <v>Expansion Sites</v>
          </cell>
          <cell r="E1225" t="str">
            <v>Q3-2019</v>
          </cell>
          <cell r="F1225" t="str">
            <v>Mobile Aspiration</v>
          </cell>
          <cell r="G1225" t="str">
            <v>HUA</v>
          </cell>
          <cell r="H1225" t="str">
            <v>FDD1800</v>
          </cell>
          <cell r="I1225" t="str">
            <v>INS</v>
          </cell>
          <cell r="L1225">
            <v>43705</v>
          </cell>
          <cell r="M1225">
            <v>43640</v>
          </cell>
          <cell r="N1225">
            <v>43705</v>
          </cell>
          <cell r="O1225">
            <v>43641</v>
          </cell>
          <cell r="P1225" t="str">
            <v>No Dependency</v>
          </cell>
        </row>
        <row r="1226">
          <cell r="C1226" t="str">
            <v>ZTBA011</v>
          </cell>
          <cell r="D1226" t="str">
            <v>Expansion Sites</v>
          </cell>
          <cell r="E1226" t="str">
            <v>Q3-2019</v>
          </cell>
          <cell r="F1226" t="str">
            <v>Mobile Aspiration</v>
          </cell>
          <cell r="G1226" t="str">
            <v>HUA</v>
          </cell>
          <cell r="H1226" t="str">
            <v>FDD1800</v>
          </cell>
          <cell r="I1226" t="str">
            <v>INS</v>
          </cell>
          <cell r="L1226">
            <v>43705</v>
          </cell>
          <cell r="M1226">
            <v>43624</v>
          </cell>
          <cell r="N1226">
            <v>43705</v>
          </cell>
          <cell r="O1226">
            <v>43625</v>
          </cell>
          <cell r="P1226" t="str">
            <v>No Dependency</v>
          </cell>
        </row>
        <row r="1227">
          <cell r="C1227" t="str">
            <v>ZTB997</v>
          </cell>
          <cell r="D1227" t="str">
            <v>Expansion Sites</v>
          </cell>
          <cell r="E1227" t="str">
            <v>Q3-2019</v>
          </cell>
          <cell r="F1227" t="str">
            <v>Mobile Aspiration</v>
          </cell>
          <cell r="G1227" t="str">
            <v>HUA</v>
          </cell>
          <cell r="H1227" t="str">
            <v>FDD1800</v>
          </cell>
          <cell r="I1227" t="str">
            <v>INS</v>
          </cell>
          <cell r="L1227">
            <v>43603</v>
          </cell>
          <cell r="M1227">
            <v>43605</v>
          </cell>
          <cell r="N1227">
            <v>43604</v>
          </cell>
          <cell r="O1227">
            <v>43606</v>
          </cell>
          <cell r="P1227" t="str">
            <v>No Dependency</v>
          </cell>
        </row>
        <row r="1228">
          <cell r="C1228" t="str">
            <v>ZTB983</v>
          </cell>
          <cell r="D1228" t="str">
            <v>Expansion Sites</v>
          </cell>
          <cell r="E1228" t="str">
            <v>Q4-2019</v>
          </cell>
          <cell r="F1228" t="str">
            <v>Mobile Aspiration</v>
          </cell>
          <cell r="G1228" t="str">
            <v>HUA</v>
          </cell>
          <cell r="H1228" t="str">
            <v>FDD1800</v>
          </cell>
          <cell r="I1228" t="str">
            <v>INS</v>
          </cell>
          <cell r="L1228">
            <v>43674</v>
          </cell>
          <cell r="M1228">
            <v>43676</v>
          </cell>
          <cell r="N1228">
            <v>43675</v>
          </cell>
          <cell r="O1228">
            <v>43677</v>
          </cell>
          <cell r="P1228" t="str">
            <v>No Dependency</v>
          </cell>
        </row>
        <row r="1229">
          <cell r="C1229" t="str">
            <v>ZTB973</v>
          </cell>
          <cell r="D1229" t="str">
            <v>Expansion Sites</v>
          </cell>
          <cell r="E1229" t="str">
            <v>Q3-2019</v>
          </cell>
          <cell r="F1229" t="str">
            <v>Mobile Aspiration</v>
          </cell>
          <cell r="G1229" t="str">
            <v>HUA</v>
          </cell>
          <cell r="H1229" t="str">
            <v>FDD1800</v>
          </cell>
          <cell r="I1229" t="str">
            <v>INS</v>
          </cell>
          <cell r="L1229">
            <v>43674</v>
          </cell>
          <cell r="M1229">
            <v>43676</v>
          </cell>
          <cell r="N1229">
            <v>43675</v>
          </cell>
          <cell r="O1229">
            <v>43677</v>
          </cell>
          <cell r="P1229" t="str">
            <v>No Dependency</v>
          </cell>
        </row>
        <row r="1230">
          <cell r="C1230" t="str">
            <v>ZTB972</v>
          </cell>
          <cell r="D1230" t="str">
            <v>Expansion Sites</v>
          </cell>
          <cell r="E1230" t="str">
            <v>Q4-2019</v>
          </cell>
          <cell r="F1230" t="str">
            <v>Mobile Aspiration</v>
          </cell>
          <cell r="G1230" t="str">
            <v>HUA</v>
          </cell>
          <cell r="H1230" t="str">
            <v>FDD1800</v>
          </cell>
          <cell r="I1230" t="str">
            <v>INS</v>
          </cell>
          <cell r="L1230">
            <v>43691</v>
          </cell>
          <cell r="M1230">
            <v>43693</v>
          </cell>
          <cell r="N1230">
            <v>43692</v>
          </cell>
          <cell r="O1230">
            <v>43694</v>
          </cell>
          <cell r="P1230" t="str">
            <v>No Dependency</v>
          </cell>
        </row>
        <row r="1231">
          <cell r="C1231" t="str">
            <v>ZTB971</v>
          </cell>
          <cell r="D1231" t="str">
            <v>Expansion Sites</v>
          </cell>
          <cell r="E1231" t="str">
            <v>Q4-2019</v>
          </cell>
          <cell r="F1231" t="str">
            <v>Mobile Aspiration</v>
          </cell>
          <cell r="G1231" t="str">
            <v>HUA</v>
          </cell>
          <cell r="H1231" t="str">
            <v>FDD1800</v>
          </cell>
          <cell r="I1231" t="str">
            <v>INS</v>
          </cell>
          <cell r="L1231">
            <v>43691</v>
          </cell>
          <cell r="M1231">
            <v>43693</v>
          </cell>
          <cell r="N1231">
            <v>43692</v>
          </cell>
          <cell r="O1231">
            <v>43694</v>
          </cell>
          <cell r="P1231" t="str">
            <v>No Dependency</v>
          </cell>
        </row>
        <row r="1232">
          <cell r="C1232" t="str">
            <v>ZTB969</v>
          </cell>
          <cell r="D1232" t="str">
            <v>Expansion Sites</v>
          </cell>
          <cell r="E1232" t="str">
            <v>Q3-2019</v>
          </cell>
          <cell r="F1232" t="str">
            <v>Mobile Aspiration</v>
          </cell>
          <cell r="G1232" t="str">
            <v>HUA</v>
          </cell>
          <cell r="H1232" t="str">
            <v>FDD1800</v>
          </cell>
          <cell r="I1232" t="str">
            <v>INS</v>
          </cell>
          <cell r="L1232">
            <v>43706</v>
          </cell>
          <cell r="M1232">
            <v>43632</v>
          </cell>
          <cell r="N1232">
            <v>43707</v>
          </cell>
          <cell r="O1232">
            <v>43633</v>
          </cell>
          <cell r="P1232" t="str">
            <v>No Dependency</v>
          </cell>
        </row>
        <row r="1233">
          <cell r="C1233" t="str">
            <v>ZTB965</v>
          </cell>
          <cell r="D1233" t="str">
            <v>Expansion Sites</v>
          </cell>
          <cell r="E1233" t="str">
            <v>Q3-2019</v>
          </cell>
          <cell r="F1233" t="str">
            <v>Mobile Aspiration</v>
          </cell>
          <cell r="G1233" t="str">
            <v>HUA</v>
          </cell>
          <cell r="H1233" t="str">
            <v>FDD1800</v>
          </cell>
          <cell r="I1233" t="str">
            <v>INS</v>
          </cell>
          <cell r="L1233">
            <v>43788</v>
          </cell>
          <cell r="N1233">
            <v>43789</v>
          </cell>
          <cell r="P1233" t="str">
            <v>No Dependency</v>
          </cell>
        </row>
        <row r="1234">
          <cell r="C1234" t="str">
            <v>ZTB956</v>
          </cell>
          <cell r="D1234" t="str">
            <v>Expansion Sites</v>
          </cell>
          <cell r="E1234" t="str">
            <v>Q4-2019</v>
          </cell>
          <cell r="F1234" t="str">
            <v>Mobile Aspiration</v>
          </cell>
          <cell r="G1234" t="str">
            <v>HUA</v>
          </cell>
          <cell r="H1234" t="str">
            <v>FDD1800</v>
          </cell>
          <cell r="I1234" t="str">
            <v>INS</v>
          </cell>
          <cell r="L1234">
            <v>43793</v>
          </cell>
          <cell r="M1234">
            <v>43725</v>
          </cell>
          <cell r="N1234">
            <v>43794</v>
          </cell>
          <cell r="O1234">
            <v>43726</v>
          </cell>
          <cell r="P1234" t="str">
            <v>No Dependency</v>
          </cell>
        </row>
        <row r="1235">
          <cell r="C1235" t="str">
            <v>ZTB955</v>
          </cell>
          <cell r="D1235" t="str">
            <v>Expansion Sites</v>
          </cell>
          <cell r="E1235" t="str">
            <v>Q3-2019</v>
          </cell>
          <cell r="F1235" t="str">
            <v>Mobile Aspiration</v>
          </cell>
          <cell r="G1235" t="str">
            <v>HUA</v>
          </cell>
          <cell r="H1235" t="str">
            <v>FDD1800</v>
          </cell>
          <cell r="I1235" t="str">
            <v>INS</v>
          </cell>
          <cell r="L1235">
            <v>43691</v>
          </cell>
          <cell r="M1235">
            <v>43693</v>
          </cell>
          <cell r="N1235">
            <v>43692</v>
          </cell>
          <cell r="O1235">
            <v>43694</v>
          </cell>
          <cell r="P1235" t="str">
            <v>No Dependency</v>
          </cell>
        </row>
        <row r="1236">
          <cell r="C1236" t="str">
            <v>ZTB946</v>
          </cell>
          <cell r="D1236" t="str">
            <v>Expansion Sites</v>
          </cell>
          <cell r="E1236" t="str">
            <v>Q3-2019</v>
          </cell>
          <cell r="F1236" t="str">
            <v>Mobile Aspiration</v>
          </cell>
          <cell r="G1236" t="str">
            <v>HUA</v>
          </cell>
          <cell r="H1236" t="str">
            <v>FDD1800</v>
          </cell>
          <cell r="I1236" t="str">
            <v>INS</v>
          </cell>
          <cell r="L1236">
            <v>43686</v>
          </cell>
          <cell r="M1236">
            <v>43651</v>
          </cell>
          <cell r="N1236">
            <v>43686</v>
          </cell>
          <cell r="O1236">
            <v>43652</v>
          </cell>
          <cell r="P1236" t="str">
            <v>No Dependency</v>
          </cell>
        </row>
        <row r="1237">
          <cell r="C1237" t="str">
            <v>ZTB945</v>
          </cell>
          <cell r="D1237" t="str">
            <v>Expansion Sites</v>
          </cell>
          <cell r="E1237" t="str">
            <v>Q3-2019</v>
          </cell>
          <cell r="F1237" t="str">
            <v>Mobile Aspiration</v>
          </cell>
          <cell r="G1237" t="str">
            <v>HUA</v>
          </cell>
          <cell r="H1237" t="str">
            <v>FDD1800</v>
          </cell>
          <cell r="I1237" t="str">
            <v>INS</v>
          </cell>
          <cell r="L1237">
            <v>43636</v>
          </cell>
          <cell r="M1237">
            <v>43597</v>
          </cell>
          <cell r="N1237">
            <v>43637</v>
          </cell>
          <cell r="O1237">
            <v>43598</v>
          </cell>
          <cell r="P1237" t="str">
            <v>No Dependency</v>
          </cell>
        </row>
        <row r="1238">
          <cell r="C1238" t="str">
            <v>ZTB939</v>
          </cell>
          <cell r="D1238" t="str">
            <v>Expansion Sites</v>
          </cell>
          <cell r="E1238" t="str">
            <v>Q3-2019</v>
          </cell>
          <cell r="F1238" t="str">
            <v>Mobile Aspiration</v>
          </cell>
          <cell r="G1238" t="str">
            <v>HUA</v>
          </cell>
          <cell r="H1238" t="str">
            <v>FDD1800</v>
          </cell>
          <cell r="I1238" t="str">
            <v>INS</v>
          </cell>
          <cell r="L1238">
            <v>43753</v>
          </cell>
          <cell r="M1238">
            <v>43743</v>
          </cell>
          <cell r="N1238">
            <v>43754</v>
          </cell>
          <cell r="O1238">
            <v>43744</v>
          </cell>
          <cell r="P1238" t="str">
            <v>No Dependency</v>
          </cell>
        </row>
        <row r="1239">
          <cell r="C1239" t="str">
            <v>ZTB938</v>
          </cell>
          <cell r="D1239" t="str">
            <v>Expansion Sites</v>
          </cell>
          <cell r="E1239" t="str">
            <v>Q4-2019</v>
          </cell>
          <cell r="F1239" t="str">
            <v>Mobile Aspiration</v>
          </cell>
          <cell r="G1239" t="str">
            <v>HUA</v>
          </cell>
          <cell r="H1239" t="str">
            <v>FDD1800</v>
          </cell>
          <cell r="I1239" t="str">
            <v>INS</v>
          </cell>
          <cell r="L1239">
            <v>43748</v>
          </cell>
          <cell r="M1239">
            <v>43715</v>
          </cell>
          <cell r="N1239">
            <v>43749</v>
          </cell>
          <cell r="O1239">
            <v>43716</v>
          </cell>
          <cell r="P1239" t="str">
            <v>No Dependency</v>
          </cell>
        </row>
        <row r="1240">
          <cell r="C1240" t="str">
            <v>ZTB929</v>
          </cell>
          <cell r="D1240" t="str">
            <v>Expansion Sites</v>
          </cell>
          <cell r="E1240" t="str">
            <v>Q3-2019</v>
          </cell>
          <cell r="F1240" t="str">
            <v>Mobile Aspiration</v>
          </cell>
          <cell r="G1240" t="str">
            <v>HUA</v>
          </cell>
          <cell r="H1240" t="str">
            <v>FDD1800</v>
          </cell>
          <cell r="I1240" t="str">
            <v>INS</v>
          </cell>
          <cell r="L1240">
            <v>43691</v>
          </cell>
          <cell r="M1240">
            <v>43634</v>
          </cell>
          <cell r="N1240">
            <v>43691</v>
          </cell>
          <cell r="O1240">
            <v>43635</v>
          </cell>
          <cell r="P1240" t="str">
            <v>No Dependency</v>
          </cell>
        </row>
        <row r="1241">
          <cell r="C1241" t="str">
            <v>ZTB922</v>
          </cell>
          <cell r="D1241" t="str">
            <v>Expansion Sites</v>
          </cell>
          <cell r="E1241" t="str">
            <v>Q3-2019</v>
          </cell>
          <cell r="F1241" t="str">
            <v>Mobile Aspiration</v>
          </cell>
          <cell r="G1241" t="str">
            <v>HUA</v>
          </cell>
          <cell r="H1241" t="str">
            <v>FDD1800</v>
          </cell>
          <cell r="I1241" t="str">
            <v>INS</v>
          </cell>
          <cell r="L1241">
            <v>43691</v>
          </cell>
          <cell r="M1241">
            <v>43693</v>
          </cell>
          <cell r="N1241">
            <v>43692</v>
          </cell>
          <cell r="O1241">
            <v>43694</v>
          </cell>
          <cell r="P1241" t="str">
            <v>No Dependency</v>
          </cell>
        </row>
        <row r="1242">
          <cell r="C1242" t="str">
            <v>ZTB919</v>
          </cell>
          <cell r="D1242" t="str">
            <v>Expansion Sites</v>
          </cell>
          <cell r="E1242" t="str">
            <v>Q3-2019</v>
          </cell>
          <cell r="F1242" t="str">
            <v>Mobile Aspiration</v>
          </cell>
          <cell r="G1242" t="str">
            <v>HUA</v>
          </cell>
          <cell r="H1242" t="str">
            <v>FDD1800</v>
          </cell>
          <cell r="I1242" t="str">
            <v>INS</v>
          </cell>
          <cell r="L1242">
            <v>43707</v>
          </cell>
          <cell r="M1242">
            <v>43634</v>
          </cell>
          <cell r="N1242">
            <v>43707</v>
          </cell>
          <cell r="O1242">
            <v>43635</v>
          </cell>
          <cell r="P1242" t="str">
            <v>No Dependency</v>
          </cell>
        </row>
        <row r="1243">
          <cell r="C1243" t="str">
            <v>ZTB916</v>
          </cell>
          <cell r="D1243" t="str">
            <v>Expansion Sites</v>
          </cell>
          <cell r="E1243" t="str">
            <v>Q3-2019</v>
          </cell>
          <cell r="F1243" t="str">
            <v>Mobile Aspiration</v>
          </cell>
          <cell r="G1243" t="str">
            <v>HUA</v>
          </cell>
          <cell r="H1243" t="str">
            <v>FDD1800</v>
          </cell>
          <cell r="I1243" t="str">
            <v>INS</v>
          </cell>
          <cell r="L1243">
            <v>43671</v>
          </cell>
          <cell r="M1243">
            <v>43638</v>
          </cell>
          <cell r="N1243">
            <v>43672</v>
          </cell>
          <cell r="O1243">
            <v>43639</v>
          </cell>
          <cell r="P1243" t="str">
            <v>No Dependency</v>
          </cell>
        </row>
        <row r="1244">
          <cell r="C1244" t="str">
            <v>ZTB915</v>
          </cell>
          <cell r="D1244" t="str">
            <v>Expansion Sites</v>
          </cell>
          <cell r="E1244" t="str">
            <v>Q3-2019</v>
          </cell>
          <cell r="F1244" t="str">
            <v>Mobile Aspiration</v>
          </cell>
          <cell r="G1244" t="str">
            <v>HUA</v>
          </cell>
          <cell r="H1244" t="str">
            <v>FDD1800</v>
          </cell>
          <cell r="I1244" t="str">
            <v>INS</v>
          </cell>
          <cell r="L1244">
            <v>43691</v>
          </cell>
          <cell r="M1244">
            <v>43602</v>
          </cell>
          <cell r="N1244">
            <v>43691</v>
          </cell>
          <cell r="O1244">
            <v>43603</v>
          </cell>
          <cell r="P1244" t="str">
            <v>No Dependency</v>
          </cell>
        </row>
        <row r="1245">
          <cell r="C1245" t="str">
            <v>ZTB911</v>
          </cell>
          <cell r="D1245" t="str">
            <v>Expansion Sites</v>
          </cell>
          <cell r="E1245" t="str">
            <v>Q4-2019</v>
          </cell>
          <cell r="F1245" t="str">
            <v>Mobile Aspiration</v>
          </cell>
          <cell r="G1245" t="str">
            <v>HUA</v>
          </cell>
          <cell r="H1245" t="str">
            <v>FDD1800</v>
          </cell>
          <cell r="I1245" t="str">
            <v>INS</v>
          </cell>
          <cell r="L1245">
            <v>43674</v>
          </cell>
          <cell r="M1245">
            <v>43676</v>
          </cell>
          <cell r="N1245">
            <v>43675</v>
          </cell>
          <cell r="O1245">
            <v>43677</v>
          </cell>
          <cell r="P1245" t="str">
            <v>No Dependency</v>
          </cell>
        </row>
        <row r="1246">
          <cell r="C1246" t="str">
            <v>ZTB910</v>
          </cell>
          <cell r="D1246" t="str">
            <v>Expansion Sites</v>
          </cell>
          <cell r="E1246" t="str">
            <v>Q3-2019</v>
          </cell>
          <cell r="F1246" t="str">
            <v>Mobile Aspiration</v>
          </cell>
          <cell r="G1246" t="str">
            <v>HUA</v>
          </cell>
          <cell r="H1246" t="str">
            <v>FDD1800</v>
          </cell>
          <cell r="I1246" t="str">
            <v>INS</v>
          </cell>
          <cell r="L1246">
            <v>43706</v>
          </cell>
          <cell r="M1246">
            <v>43659</v>
          </cell>
          <cell r="N1246">
            <v>43707</v>
          </cell>
          <cell r="O1246">
            <v>43660</v>
          </cell>
          <cell r="P1246" t="str">
            <v>No Dependency</v>
          </cell>
        </row>
        <row r="1247">
          <cell r="C1247" t="str">
            <v>ZTB907</v>
          </cell>
          <cell r="D1247" t="str">
            <v>Expansion Sites</v>
          </cell>
          <cell r="E1247" t="str">
            <v>Q3-2019</v>
          </cell>
          <cell r="F1247" t="str">
            <v>Mobile Aspiration</v>
          </cell>
          <cell r="G1247" t="str">
            <v>HUA</v>
          </cell>
          <cell r="H1247" t="str">
            <v>FDD1800</v>
          </cell>
          <cell r="I1247" t="str">
            <v>INS</v>
          </cell>
          <cell r="L1247">
            <v>43641</v>
          </cell>
          <cell r="M1247">
            <v>43650</v>
          </cell>
          <cell r="N1247">
            <v>43644</v>
          </cell>
          <cell r="O1247">
            <v>43651</v>
          </cell>
          <cell r="P1247" t="str">
            <v>No Dependency</v>
          </cell>
        </row>
        <row r="1248">
          <cell r="C1248" t="str">
            <v>ZTB894</v>
          </cell>
          <cell r="D1248" t="str">
            <v>Expansion Sites</v>
          </cell>
          <cell r="E1248" t="str">
            <v>Q2-2019</v>
          </cell>
          <cell r="F1248" t="str">
            <v>Mobile Aspiration</v>
          </cell>
          <cell r="G1248" t="str">
            <v>HUA</v>
          </cell>
          <cell r="H1248" t="str">
            <v>FDD1800</v>
          </cell>
          <cell r="I1248" t="str">
            <v>INS</v>
          </cell>
          <cell r="L1248">
            <v>43625</v>
          </cell>
          <cell r="M1248">
            <v>43632</v>
          </cell>
          <cell r="N1248">
            <v>43634</v>
          </cell>
          <cell r="O1248">
            <v>43633</v>
          </cell>
          <cell r="P1248" t="str">
            <v>No Dependency</v>
          </cell>
        </row>
        <row r="1249">
          <cell r="C1249" t="str">
            <v>ZTB891</v>
          </cell>
          <cell r="D1249" t="str">
            <v>Expansion Sites</v>
          </cell>
          <cell r="E1249" t="str">
            <v>Q3-2019</v>
          </cell>
          <cell r="F1249" t="str">
            <v>Mobile Aspiration</v>
          </cell>
          <cell r="G1249" t="str">
            <v>HUA</v>
          </cell>
          <cell r="H1249" t="str">
            <v>FDD1800</v>
          </cell>
          <cell r="I1249" t="str">
            <v>INS</v>
          </cell>
          <cell r="L1249">
            <v>43622</v>
          </cell>
          <cell r="M1249">
            <v>43624</v>
          </cell>
          <cell r="N1249">
            <v>43623</v>
          </cell>
          <cell r="O1249">
            <v>43625</v>
          </cell>
          <cell r="P1249" t="str">
            <v>No Dependency</v>
          </cell>
        </row>
        <row r="1250">
          <cell r="C1250" t="str">
            <v>ZTB877</v>
          </cell>
          <cell r="D1250" t="str">
            <v>Expansion Sites</v>
          </cell>
          <cell r="E1250" t="str">
            <v>Q4-2019</v>
          </cell>
          <cell r="F1250" t="str">
            <v>Mobile Aspiration</v>
          </cell>
          <cell r="G1250" t="str">
            <v>HUA</v>
          </cell>
          <cell r="H1250" t="str">
            <v>FDD1800</v>
          </cell>
          <cell r="I1250" t="str">
            <v>INS</v>
          </cell>
          <cell r="L1250">
            <v>43748</v>
          </cell>
          <cell r="M1250">
            <v>43715</v>
          </cell>
          <cell r="N1250">
            <v>43749</v>
          </cell>
          <cell r="O1250">
            <v>43716</v>
          </cell>
          <cell r="P1250" t="str">
            <v>No Dependency</v>
          </cell>
        </row>
        <row r="1251">
          <cell r="C1251" t="str">
            <v>ZTB108</v>
          </cell>
          <cell r="D1251" t="str">
            <v>Expansion Sites</v>
          </cell>
          <cell r="E1251" t="str">
            <v>Q4-2019</v>
          </cell>
          <cell r="F1251" t="str">
            <v>Mobile Aspiration</v>
          </cell>
          <cell r="G1251" t="str">
            <v>HUA</v>
          </cell>
          <cell r="H1251" t="str">
            <v>FDD1800</v>
          </cell>
          <cell r="I1251" t="str">
            <v>INS</v>
          </cell>
          <cell r="L1251">
            <v>43793</v>
          </cell>
          <cell r="N1251">
            <v>43794</v>
          </cell>
          <cell r="P1251" t="str">
            <v>No Dependency</v>
          </cell>
        </row>
        <row r="1252">
          <cell r="C1252" t="str">
            <v>ZTB102</v>
          </cell>
          <cell r="D1252" t="str">
            <v>Expansion Sites</v>
          </cell>
          <cell r="E1252" t="str">
            <v>Q4-2019</v>
          </cell>
          <cell r="F1252" t="str">
            <v>Mobile Aspiration</v>
          </cell>
          <cell r="G1252" t="str">
            <v>HUA</v>
          </cell>
          <cell r="H1252" t="str">
            <v>FDD1800</v>
          </cell>
          <cell r="I1252" t="str">
            <v>INS</v>
          </cell>
          <cell r="L1252">
            <v>43691</v>
          </cell>
          <cell r="M1252">
            <v>43693</v>
          </cell>
          <cell r="N1252">
            <v>43692</v>
          </cell>
          <cell r="O1252">
            <v>43694</v>
          </cell>
          <cell r="P1252" t="str">
            <v>No Dependency</v>
          </cell>
        </row>
        <row r="1253">
          <cell r="C1253" t="str">
            <v>ZSK999</v>
          </cell>
          <cell r="D1253" t="str">
            <v>Expansion Sites</v>
          </cell>
          <cell r="E1253" t="str">
            <v>Q4-2019</v>
          </cell>
          <cell r="F1253" t="str">
            <v>Mobile Aspiration</v>
          </cell>
          <cell r="G1253" t="str">
            <v>HUA</v>
          </cell>
          <cell r="H1253" t="str">
            <v>FDD1800</v>
          </cell>
          <cell r="I1253" t="str">
            <v>INS</v>
          </cell>
          <cell r="L1253">
            <v>43696</v>
          </cell>
          <cell r="M1253">
            <v>43696</v>
          </cell>
          <cell r="N1253">
            <v>43697</v>
          </cell>
          <cell r="O1253">
            <v>43697</v>
          </cell>
          <cell r="P1253" t="str">
            <v>No Dependency</v>
          </cell>
        </row>
        <row r="1254">
          <cell r="C1254" t="str">
            <v>ZTB131</v>
          </cell>
          <cell r="D1254" t="str">
            <v>Expansion Sites</v>
          </cell>
          <cell r="E1254" t="str">
            <v>Q3-2019</v>
          </cell>
          <cell r="F1254" t="str">
            <v>Mobile Aspiration</v>
          </cell>
          <cell r="G1254" t="str">
            <v>HUA</v>
          </cell>
          <cell r="H1254" t="str">
            <v>FDD1800</v>
          </cell>
          <cell r="I1254" t="str">
            <v>INS</v>
          </cell>
          <cell r="L1254">
            <v>43677</v>
          </cell>
          <cell r="M1254">
            <v>43639</v>
          </cell>
          <cell r="N1254">
            <v>43677</v>
          </cell>
          <cell r="O1254">
            <v>43640</v>
          </cell>
          <cell r="P1254" t="str">
            <v>No Dependency</v>
          </cell>
        </row>
        <row r="1255">
          <cell r="C1255" t="str">
            <v>ZTB127</v>
          </cell>
          <cell r="D1255" t="str">
            <v>Expansion Sites</v>
          </cell>
          <cell r="E1255" t="str">
            <v>Q3-2019</v>
          </cell>
          <cell r="F1255" t="str">
            <v>Mobile Aspiration</v>
          </cell>
          <cell r="G1255" t="str">
            <v>HUA</v>
          </cell>
          <cell r="H1255" t="str">
            <v>FDD1800</v>
          </cell>
          <cell r="I1255" t="str">
            <v>INS</v>
          </cell>
          <cell r="L1255">
            <v>43691</v>
          </cell>
          <cell r="M1255">
            <v>43639</v>
          </cell>
          <cell r="N1255">
            <v>43691</v>
          </cell>
          <cell r="O1255">
            <v>43640</v>
          </cell>
          <cell r="P1255" t="str">
            <v>No Dependency</v>
          </cell>
        </row>
        <row r="1256">
          <cell r="C1256" t="str">
            <v>ZTB124</v>
          </cell>
          <cell r="D1256" t="str">
            <v>Expansion Sites</v>
          </cell>
          <cell r="E1256" t="str">
            <v>Q3-2019</v>
          </cell>
          <cell r="F1256" t="str">
            <v>Mobile Aspiration</v>
          </cell>
          <cell r="G1256" t="str">
            <v>HUA</v>
          </cell>
          <cell r="H1256" t="str">
            <v>FDD1800</v>
          </cell>
          <cell r="I1256" t="str">
            <v>INS</v>
          </cell>
          <cell r="L1256">
            <v>43706</v>
          </cell>
          <cell r="M1256">
            <v>43706</v>
          </cell>
          <cell r="N1256">
            <v>43707</v>
          </cell>
          <cell r="O1256">
            <v>43707</v>
          </cell>
          <cell r="P1256" t="str">
            <v>No Dependency</v>
          </cell>
        </row>
        <row r="1257">
          <cell r="C1257" t="str">
            <v>ZTB034</v>
          </cell>
          <cell r="D1257" t="str">
            <v>Expansion Sites</v>
          </cell>
          <cell r="E1257" t="str">
            <v>Q2-2019</v>
          </cell>
          <cell r="F1257" t="str">
            <v>Mobile Aspiration</v>
          </cell>
          <cell r="G1257" t="str">
            <v>HUA</v>
          </cell>
          <cell r="H1257" t="str">
            <v>FDD1800</v>
          </cell>
          <cell r="I1257" t="str">
            <v>INS</v>
          </cell>
          <cell r="L1257">
            <v>43679</v>
          </cell>
          <cell r="M1257">
            <v>43600</v>
          </cell>
          <cell r="N1257">
            <v>43679</v>
          </cell>
          <cell r="O1257">
            <v>43601</v>
          </cell>
          <cell r="P1257" t="str">
            <v>No Dependency</v>
          </cell>
        </row>
        <row r="1258">
          <cell r="C1258" t="str">
            <v>ZSK968</v>
          </cell>
          <cell r="D1258" t="str">
            <v>Expansion Sites</v>
          </cell>
          <cell r="E1258" t="str">
            <v>Q3-2019</v>
          </cell>
          <cell r="F1258" t="str">
            <v>Mobile Aspiration</v>
          </cell>
          <cell r="G1258" t="str">
            <v>HUA</v>
          </cell>
          <cell r="H1258" t="str">
            <v>FDD1800</v>
          </cell>
          <cell r="I1258" t="str">
            <v>INS</v>
          </cell>
          <cell r="L1258">
            <v>43722</v>
          </cell>
          <cell r="M1258">
            <v>43706</v>
          </cell>
          <cell r="N1258">
            <v>43723</v>
          </cell>
          <cell r="O1258">
            <v>43707</v>
          </cell>
          <cell r="P1258" t="str">
            <v>No Dependency</v>
          </cell>
        </row>
        <row r="1259">
          <cell r="C1259" t="str">
            <v>ZSK914</v>
          </cell>
          <cell r="D1259" t="str">
            <v>Expansion Sites</v>
          </cell>
          <cell r="E1259" t="str">
            <v>Q3-2019</v>
          </cell>
          <cell r="F1259" t="str">
            <v>Mobile Aspiration</v>
          </cell>
          <cell r="G1259" t="str">
            <v>HUA</v>
          </cell>
          <cell r="H1259" t="str">
            <v>FDD1800</v>
          </cell>
          <cell r="I1259" t="str">
            <v>INS</v>
          </cell>
          <cell r="L1259">
            <v>43691</v>
          </cell>
          <cell r="M1259">
            <v>43600</v>
          </cell>
          <cell r="N1259">
            <v>43691</v>
          </cell>
          <cell r="O1259">
            <v>43601</v>
          </cell>
          <cell r="P1259" t="str">
            <v>No Dependency</v>
          </cell>
        </row>
        <row r="1260">
          <cell r="C1260" t="str">
            <v>ZSK101</v>
          </cell>
          <cell r="D1260" t="str">
            <v>Expansion Sites</v>
          </cell>
          <cell r="E1260" t="str">
            <v>Q3-2019</v>
          </cell>
          <cell r="F1260" t="str">
            <v>Mobile Aspiration</v>
          </cell>
          <cell r="G1260" t="str">
            <v>HUA</v>
          </cell>
          <cell r="H1260" t="str">
            <v>FDD1800</v>
          </cell>
          <cell r="I1260" t="str">
            <v>INS</v>
          </cell>
          <cell r="L1260">
            <v>43746</v>
          </cell>
          <cell r="M1260">
            <v>43715</v>
          </cell>
          <cell r="N1260">
            <v>43747</v>
          </cell>
          <cell r="O1260">
            <v>43716</v>
          </cell>
          <cell r="P1260" t="str">
            <v>No Dependency</v>
          </cell>
        </row>
        <row r="1261">
          <cell r="C1261" t="str">
            <v>ZRR984</v>
          </cell>
          <cell r="D1261" t="str">
            <v>Expansion Sites</v>
          </cell>
          <cell r="E1261" t="str">
            <v>Q1-2020</v>
          </cell>
          <cell r="F1261" t="str">
            <v>Mobile Aspiration</v>
          </cell>
          <cell r="G1261" t="str">
            <v>HUA</v>
          </cell>
          <cell r="H1261" t="str">
            <v>FDD1800</v>
          </cell>
          <cell r="I1261" t="str">
            <v>INS</v>
          </cell>
          <cell r="L1261">
            <v>43844</v>
          </cell>
          <cell r="M1261">
            <v>43715</v>
          </cell>
          <cell r="N1261">
            <v>43845</v>
          </cell>
          <cell r="O1261">
            <v>43716</v>
          </cell>
          <cell r="P1261" t="str">
            <v>No Dependency</v>
          </cell>
        </row>
        <row r="1262">
          <cell r="C1262" t="str">
            <v>ZRR976</v>
          </cell>
          <cell r="D1262" t="str">
            <v>Expansion Sites</v>
          </cell>
          <cell r="E1262" t="str">
            <v>Q3-2019</v>
          </cell>
          <cell r="F1262" t="str">
            <v>Mobile Aspiration</v>
          </cell>
          <cell r="G1262" t="str">
            <v>HUA</v>
          </cell>
          <cell r="H1262" t="str">
            <v>FDD1800</v>
          </cell>
          <cell r="I1262" t="str">
            <v>INS</v>
          </cell>
          <cell r="L1262">
            <v>43706</v>
          </cell>
          <cell r="M1262">
            <v>43639</v>
          </cell>
          <cell r="N1262">
            <v>43707</v>
          </cell>
          <cell r="O1262">
            <v>43640</v>
          </cell>
          <cell r="P1262" t="str">
            <v>No Dependency</v>
          </cell>
        </row>
        <row r="1263">
          <cell r="C1263" t="str">
            <v>ZRR972</v>
          </cell>
          <cell r="D1263" t="str">
            <v>Expansion Sites</v>
          </cell>
          <cell r="E1263" t="str">
            <v>Q3-2019</v>
          </cell>
          <cell r="F1263" t="str">
            <v>Mobile Aspiration</v>
          </cell>
          <cell r="G1263" t="str">
            <v>HUA</v>
          </cell>
          <cell r="H1263" t="str">
            <v>FDD1800</v>
          </cell>
          <cell r="I1263" t="str">
            <v>INS</v>
          </cell>
          <cell r="L1263">
            <v>43753</v>
          </cell>
          <cell r="M1263">
            <v>43745</v>
          </cell>
          <cell r="N1263">
            <v>43754</v>
          </cell>
          <cell r="O1263">
            <v>43746</v>
          </cell>
          <cell r="P1263" t="str">
            <v>No Dependency</v>
          </cell>
        </row>
        <row r="1264">
          <cell r="C1264" t="str">
            <v>ZRR020</v>
          </cell>
          <cell r="D1264" t="str">
            <v>Expansion Sites</v>
          </cell>
          <cell r="E1264" t="str">
            <v>Q3-2019</v>
          </cell>
          <cell r="F1264" t="str">
            <v>Mobile Aspiration</v>
          </cell>
          <cell r="G1264" t="str">
            <v>HUA</v>
          </cell>
          <cell r="H1264" t="str">
            <v>FDD1800</v>
          </cell>
          <cell r="I1264" t="str">
            <v>INS</v>
          </cell>
          <cell r="L1264">
            <v>43788</v>
          </cell>
          <cell r="N1264">
            <v>43789</v>
          </cell>
          <cell r="P1264" t="str">
            <v>No Dependency</v>
          </cell>
        </row>
        <row r="1265">
          <cell r="C1265" t="str">
            <v>ZRR014</v>
          </cell>
          <cell r="D1265" t="str">
            <v>Expansion Sites</v>
          </cell>
          <cell r="E1265" t="str">
            <v>Q1-2020</v>
          </cell>
          <cell r="F1265" t="str">
            <v>Mobile Aspiration</v>
          </cell>
          <cell r="G1265" t="str">
            <v>HUA</v>
          </cell>
          <cell r="H1265" t="str">
            <v>FDD1800</v>
          </cell>
          <cell r="I1265" t="str">
            <v>INS</v>
          </cell>
          <cell r="L1265">
            <v>43699</v>
          </cell>
          <cell r="M1265">
            <v>43699</v>
          </cell>
          <cell r="N1265">
            <v>43700</v>
          </cell>
          <cell r="O1265">
            <v>43700</v>
          </cell>
          <cell r="P1265" t="str">
            <v>No Dependency</v>
          </cell>
        </row>
        <row r="1266">
          <cell r="C1266" t="str">
            <v>ZRR013</v>
          </cell>
          <cell r="D1266" t="str">
            <v>Expansion Sites</v>
          </cell>
          <cell r="E1266" t="str">
            <v>Q1-2020</v>
          </cell>
          <cell r="F1266" t="str">
            <v>Mobile Aspiration</v>
          </cell>
          <cell r="G1266" t="str">
            <v>HUA</v>
          </cell>
          <cell r="H1266" t="str">
            <v>FDD1800</v>
          </cell>
          <cell r="I1266" t="str">
            <v>INS</v>
          </cell>
          <cell r="L1266">
            <v>43844</v>
          </cell>
          <cell r="M1266">
            <v>43715</v>
          </cell>
          <cell r="N1266">
            <v>43845</v>
          </cell>
          <cell r="O1266">
            <v>43716</v>
          </cell>
          <cell r="P1266" t="str">
            <v>No Dependency</v>
          </cell>
        </row>
        <row r="1267">
          <cell r="C1267" t="str">
            <v>ZRR008</v>
          </cell>
          <cell r="D1267" t="str">
            <v>Expansion Sites</v>
          </cell>
          <cell r="E1267" t="str">
            <v>Q4-2019</v>
          </cell>
          <cell r="F1267" t="str">
            <v>Mobile Aspiration</v>
          </cell>
          <cell r="G1267" t="str">
            <v>HUA</v>
          </cell>
          <cell r="H1267" t="str">
            <v>FDD1800</v>
          </cell>
          <cell r="I1267" t="str">
            <v>INS</v>
          </cell>
          <cell r="L1267">
            <v>43685</v>
          </cell>
          <cell r="M1267">
            <v>43685</v>
          </cell>
          <cell r="N1267">
            <v>43686</v>
          </cell>
          <cell r="O1267">
            <v>43686</v>
          </cell>
          <cell r="P1267" t="str">
            <v>No Dependency</v>
          </cell>
        </row>
        <row r="1268">
          <cell r="C1268" t="str">
            <v>ZQUA003</v>
          </cell>
          <cell r="D1268" t="str">
            <v>Expansion Sites</v>
          </cell>
          <cell r="E1268" t="str">
            <v>Q1-2020</v>
          </cell>
          <cell r="F1268" t="str">
            <v>Mobile Aspiration</v>
          </cell>
          <cell r="G1268" t="str">
            <v>HUA</v>
          </cell>
          <cell r="H1268" t="str">
            <v>FDD1800</v>
          </cell>
          <cell r="I1268" t="str">
            <v>INS</v>
          </cell>
          <cell r="L1268">
            <v>43849</v>
          </cell>
          <cell r="M1268">
            <v>43715</v>
          </cell>
          <cell r="N1268">
            <v>43850</v>
          </cell>
          <cell r="O1268">
            <v>43716</v>
          </cell>
          <cell r="P1268" t="str">
            <v>No Dependency</v>
          </cell>
        </row>
        <row r="1269">
          <cell r="C1269" t="str">
            <v>ZQUA002</v>
          </cell>
          <cell r="D1269" t="str">
            <v>Expansion Sites</v>
          </cell>
          <cell r="E1269" t="str">
            <v>Q3-2019</v>
          </cell>
          <cell r="F1269" t="str">
            <v>Mobile Aspiration</v>
          </cell>
          <cell r="G1269" t="str">
            <v>HUA</v>
          </cell>
          <cell r="H1269" t="str">
            <v>FDD1800</v>
          </cell>
          <cell r="I1269" t="str">
            <v>INS</v>
          </cell>
          <cell r="L1269">
            <v>43622</v>
          </cell>
          <cell r="M1269">
            <v>43625</v>
          </cell>
          <cell r="N1269">
            <v>43623</v>
          </cell>
          <cell r="O1269">
            <v>43626</v>
          </cell>
          <cell r="P1269" t="str">
            <v>No Dependency</v>
          </cell>
        </row>
        <row r="1270">
          <cell r="C1270" t="str">
            <v>ZND918</v>
          </cell>
          <cell r="D1270" t="str">
            <v>Expansion Sites</v>
          </cell>
          <cell r="E1270" t="str">
            <v>Q3-2019</v>
          </cell>
          <cell r="F1270" t="str">
            <v>Mobile Aspiration</v>
          </cell>
          <cell r="G1270" t="str">
            <v>HUA</v>
          </cell>
          <cell r="H1270" t="str">
            <v>FDD1800</v>
          </cell>
          <cell r="I1270" t="str">
            <v>INS</v>
          </cell>
          <cell r="L1270">
            <v>43754</v>
          </cell>
          <cell r="M1270">
            <v>43733</v>
          </cell>
          <cell r="N1270">
            <v>43755</v>
          </cell>
          <cell r="O1270">
            <v>43734</v>
          </cell>
          <cell r="P1270" t="str">
            <v>No Dependency</v>
          </cell>
        </row>
        <row r="1271">
          <cell r="C1271" t="str">
            <v>ZND859</v>
          </cell>
          <cell r="D1271" t="str">
            <v>Expansion Sites</v>
          </cell>
          <cell r="E1271" t="str">
            <v>Q3-2019</v>
          </cell>
          <cell r="F1271" t="str">
            <v>Mobile Aspiration</v>
          </cell>
          <cell r="G1271" t="str">
            <v>HUA</v>
          </cell>
          <cell r="H1271" t="str">
            <v>FDD1800</v>
          </cell>
          <cell r="I1271" t="str">
            <v>INS</v>
          </cell>
          <cell r="L1271">
            <v>43767</v>
          </cell>
          <cell r="M1271">
            <v>43765</v>
          </cell>
          <cell r="N1271">
            <v>43768</v>
          </cell>
          <cell r="O1271">
            <v>43766</v>
          </cell>
          <cell r="P1271" t="str">
            <v>No Dependency</v>
          </cell>
        </row>
        <row r="1272">
          <cell r="C1272" t="str">
            <v>ZND797</v>
          </cell>
          <cell r="D1272" t="str">
            <v>Expansion Sites</v>
          </cell>
          <cell r="E1272" t="str">
            <v>Q3-2019</v>
          </cell>
          <cell r="F1272" t="str">
            <v>Mobile Aspiration</v>
          </cell>
          <cell r="G1272" t="str">
            <v>HUA</v>
          </cell>
          <cell r="H1272" t="str">
            <v>FDD1800</v>
          </cell>
          <cell r="I1272" t="str">
            <v>INS</v>
          </cell>
          <cell r="L1272">
            <v>43664</v>
          </cell>
          <cell r="M1272">
            <v>43638</v>
          </cell>
          <cell r="N1272">
            <v>43665</v>
          </cell>
          <cell r="O1272">
            <v>43639</v>
          </cell>
          <cell r="P1272" t="str">
            <v>No Dependency</v>
          </cell>
        </row>
        <row r="1273">
          <cell r="C1273" t="str">
            <v>ZND122</v>
          </cell>
          <cell r="D1273" t="str">
            <v>Expansion Sites</v>
          </cell>
          <cell r="E1273" t="str">
            <v>Q3-2019</v>
          </cell>
          <cell r="F1273" t="str">
            <v>Mobile Aspiration</v>
          </cell>
          <cell r="G1273" t="str">
            <v>HUA</v>
          </cell>
          <cell r="H1273" t="str">
            <v>FDD1800</v>
          </cell>
          <cell r="I1273" t="str">
            <v>INS</v>
          </cell>
          <cell r="L1273">
            <v>43726</v>
          </cell>
          <cell r="M1273">
            <v>43629</v>
          </cell>
          <cell r="N1273">
            <v>43726</v>
          </cell>
          <cell r="O1273">
            <v>43630</v>
          </cell>
          <cell r="P1273" t="str">
            <v>No Dependency</v>
          </cell>
        </row>
        <row r="1274">
          <cell r="C1274" t="str">
            <v>ZND117</v>
          </cell>
          <cell r="D1274" t="str">
            <v>Expansion Sites</v>
          </cell>
          <cell r="E1274" t="str">
            <v>Q1-2020</v>
          </cell>
          <cell r="F1274" t="str">
            <v>Mobile Aspiration</v>
          </cell>
          <cell r="G1274" t="str">
            <v>HUA</v>
          </cell>
          <cell r="H1274" t="str">
            <v>FDD1800</v>
          </cell>
          <cell r="I1274" t="str">
            <v>INS</v>
          </cell>
          <cell r="L1274">
            <v>43821</v>
          </cell>
          <cell r="N1274">
            <v>43822</v>
          </cell>
          <cell r="P1274" t="str">
            <v>No Dependency</v>
          </cell>
        </row>
        <row r="1275">
          <cell r="C1275" t="str">
            <v>ZND103</v>
          </cell>
          <cell r="D1275" t="str">
            <v>Expansion Sites</v>
          </cell>
          <cell r="E1275" t="str">
            <v>Q2-2019</v>
          </cell>
          <cell r="F1275" t="str">
            <v>Mobile Aspiration</v>
          </cell>
          <cell r="G1275" t="str">
            <v>HUA</v>
          </cell>
          <cell r="H1275" t="str">
            <v>FDD1800</v>
          </cell>
          <cell r="I1275" t="str">
            <v>INS</v>
          </cell>
          <cell r="L1275">
            <v>43641</v>
          </cell>
          <cell r="M1275">
            <v>43643</v>
          </cell>
          <cell r="N1275">
            <v>43642</v>
          </cell>
          <cell r="O1275">
            <v>43644</v>
          </cell>
          <cell r="P1275" t="str">
            <v>No Dependency</v>
          </cell>
        </row>
        <row r="1276">
          <cell r="C1276" t="str">
            <v>ZND082</v>
          </cell>
          <cell r="D1276" t="str">
            <v>Expansion Sites</v>
          </cell>
          <cell r="E1276" t="str">
            <v>Q3-2019</v>
          </cell>
          <cell r="F1276" t="str">
            <v>Mobile Aspiration</v>
          </cell>
          <cell r="G1276" t="str">
            <v>HUA</v>
          </cell>
          <cell r="H1276" t="str">
            <v>FDD1800</v>
          </cell>
          <cell r="I1276" t="str">
            <v>INS</v>
          </cell>
          <cell r="L1276">
            <v>43691</v>
          </cell>
          <cell r="M1276">
            <v>43693</v>
          </cell>
          <cell r="N1276">
            <v>43692</v>
          </cell>
          <cell r="O1276">
            <v>43694</v>
          </cell>
          <cell r="P1276" t="str">
            <v>No Dependency</v>
          </cell>
        </row>
        <row r="1277">
          <cell r="C1277" t="str">
            <v>ZND069</v>
          </cell>
          <cell r="D1277" t="str">
            <v>Expansion Sites</v>
          </cell>
          <cell r="E1277" t="str">
            <v>Q4-2019</v>
          </cell>
          <cell r="F1277" t="str">
            <v>Mobile Aspiration</v>
          </cell>
          <cell r="G1277" t="str">
            <v>HUA</v>
          </cell>
          <cell r="H1277" t="str">
            <v>FDD1800</v>
          </cell>
          <cell r="I1277" t="str">
            <v>INS</v>
          </cell>
          <cell r="L1277">
            <v>43793</v>
          </cell>
          <cell r="N1277">
            <v>43794</v>
          </cell>
          <cell r="P1277" t="str">
            <v>No Dependency</v>
          </cell>
        </row>
        <row r="1278">
          <cell r="C1278" t="str">
            <v>ZND065</v>
          </cell>
          <cell r="D1278" t="str">
            <v>Expansion Sites</v>
          </cell>
          <cell r="E1278" t="str">
            <v>Q3-2019</v>
          </cell>
          <cell r="F1278" t="str">
            <v>Mobile Aspiration</v>
          </cell>
          <cell r="G1278" t="str">
            <v>HUA</v>
          </cell>
          <cell r="H1278" t="str">
            <v>FDD1800</v>
          </cell>
          <cell r="I1278" t="str">
            <v>INS</v>
          </cell>
          <cell r="L1278">
            <v>43719</v>
          </cell>
          <cell r="M1278">
            <v>43665</v>
          </cell>
          <cell r="N1278">
            <v>43719</v>
          </cell>
          <cell r="O1278">
            <v>43666</v>
          </cell>
          <cell r="P1278" t="str">
            <v>No Dependency</v>
          </cell>
        </row>
        <row r="1279">
          <cell r="C1279" t="str">
            <v>ZND064</v>
          </cell>
          <cell r="D1279" t="str">
            <v>Expansion Sites</v>
          </cell>
          <cell r="E1279" t="str">
            <v>Q3-2019</v>
          </cell>
          <cell r="F1279" t="str">
            <v>Mobile Aspiration</v>
          </cell>
          <cell r="G1279" t="str">
            <v>HUA</v>
          </cell>
          <cell r="H1279" t="str">
            <v>FDD1800</v>
          </cell>
          <cell r="I1279" t="str">
            <v>INS</v>
          </cell>
          <cell r="L1279">
            <v>43632</v>
          </cell>
          <cell r="M1279">
            <v>43635</v>
          </cell>
          <cell r="N1279">
            <v>43633</v>
          </cell>
          <cell r="O1279">
            <v>43636</v>
          </cell>
          <cell r="P1279" t="str">
            <v>No Dependency</v>
          </cell>
        </row>
        <row r="1280">
          <cell r="C1280" t="str">
            <v>ZND062</v>
          </cell>
          <cell r="D1280" t="str">
            <v>Expansion Sites</v>
          </cell>
          <cell r="E1280" t="str">
            <v>Q3-2019</v>
          </cell>
          <cell r="F1280" t="str">
            <v>Mobile Aspiration</v>
          </cell>
          <cell r="G1280" t="str">
            <v>HUA</v>
          </cell>
          <cell r="H1280" t="str">
            <v>FDD1800</v>
          </cell>
          <cell r="I1280" t="str">
            <v>INS</v>
          </cell>
          <cell r="L1280">
            <v>43650</v>
          </cell>
          <cell r="M1280">
            <v>43653</v>
          </cell>
          <cell r="N1280">
            <v>43651</v>
          </cell>
          <cell r="O1280">
            <v>43654</v>
          </cell>
          <cell r="P1280" t="str">
            <v>No Dependency</v>
          </cell>
        </row>
        <row r="1281">
          <cell r="C1281" t="str">
            <v>ZND047</v>
          </cell>
          <cell r="D1281" t="str">
            <v>Expansion Sites</v>
          </cell>
          <cell r="E1281" t="str">
            <v>Q1-2020</v>
          </cell>
          <cell r="F1281" t="str">
            <v>Mobile Aspiration</v>
          </cell>
          <cell r="G1281" t="str">
            <v>HUA</v>
          </cell>
          <cell r="H1281" t="str">
            <v>FDD1800</v>
          </cell>
          <cell r="I1281" t="str">
            <v>INS</v>
          </cell>
          <cell r="L1281">
            <v>43691</v>
          </cell>
          <cell r="M1281">
            <v>43693</v>
          </cell>
          <cell r="N1281">
            <v>43692</v>
          </cell>
          <cell r="O1281">
            <v>43694</v>
          </cell>
          <cell r="P1281" t="str">
            <v>No Dependency</v>
          </cell>
        </row>
        <row r="1282">
          <cell r="C1282" t="str">
            <v>ZJB831</v>
          </cell>
          <cell r="D1282" t="str">
            <v>Expansion Sites</v>
          </cell>
          <cell r="E1282" t="str">
            <v>Q3-2019</v>
          </cell>
          <cell r="F1282" t="str">
            <v>Mobile Aspiration</v>
          </cell>
          <cell r="G1282" t="str">
            <v>HUA</v>
          </cell>
          <cell r="H1282" t="str">
            <v>FDD1800</v>
          </cell>
          <cell r="I1282" t="str">
            <v>INS</v>
          </cell>
          <cell r="L1282">
            <v>43700</v>
          </cell>
          <cell r="M1282">
            <v>43657</v>
          </cell>
          <cell r="N1282">
            <v>43700</v>
          </cell>
          <cell r="O1282">
            <v>43658</v>
          </cell>
          <cell r="P1282" t="str">
            <v>No Dependency</v>
          </cell>
        </row>
        <row r="1283">
          <cell r="C1283" t="str">
            <v>ZJB811</v>
          </cell>
          <cell r="D1283" t="str">
            <v>Expansion Sites</v>
          </cell>
          <cell r="E1283" t="str">
            <v>Q1-2020</v>
          </cell>
          <cell r="F1283" t="str">
            <v>Mobile Aspiration</v>
          </cell>
          <cell r="G1283" t="str">
            <v>HUA</v>
          </cell>
          <cell r="H1283" t="str">
            <v>FDD1800</v>
          </cell>
          <cell r="I1283" t="str">
            <v>INS</v>
          </cell>
          <cell r="L1283">
            <v>43844</v>
          </cell>
          <cell r="M1283">
            <v>43734</v>
          </cell>
          <cell r="N1283">
            <v>43845</v>
          </cell>
          <cell r="O1283">
            <v>43735</v>
          </cell>
          <cell r="P1283" t="str">
            <v>No Dependency</v>
          </cell>
        </row>
        <row r="1284">
          <cell r="C1284" t="str">
            <v>ZJB195</v>
          </cell>
          <cell r="D1284" t="str">
            <v>Expansion Sites</v>
          </cell>
          <cell r="E1284" t="str">
            <v>Q3-2019</v>
          </cell>
          <cell r="F1284" t="str">
            <v>Mobile Aspiration</v>
          </cell>
          <cell r="G1284" t="str">
            <v>HUA</v>
          </cell>
          <cell r="H1284" t="str">
            <v>FDD1800</v>
          </cell>
          <cell r="I1284" t="str">
            <v>INS</v>
          </cell>
          <cell r="L1284">
            <v>43722</v>
          </cell>
          <cell r="M1284">
            <v>43706</v>
          </cell>
          <cell r="N1284">
            <v>43723</v>
          </cell>
          <cell r="O1284">
            <v>43707</v>
          </cell>
          <cell r="P1284" t="str">
            <v>No Dependency</v>
          </cell>
        </row>
        <row r="1285">
          <cell r="C1285" t="str">
            <v>ZJB064</v>
          </cell>
          <cell r="D1285" t="str">
            <v>Expansion Sites</v>
          </cell>
          <cell r="E1285" t="str">
            <v>Q3-2019</v>
          </cell>
          <cell r="F1285" t="str">
            <v>Mobile Aspiration</v>
          </cell>
          <cell r="G1285" t="str">
            <v>HUA</v>
          </cell>
          <cell r="H1285" t="str">
            <v>FDD1800</v>
          </cell>
          <cell r="I1285" t="str">
            <v>INS</v>
          </cell>
          <cell r="L1285">
            <v>43686</v>
          </cell>
          <cell r="M1285">
            <v>43638</v>
          </cell>
          <cell r="N1285">
            <v>43686</v>
          </cell>
          <cell r="O1285">
            <v>43639</v>
          </cell>
          <cell r="P1285" t="str">
            <v>No Dependency</v>
          </cell>
        </row>
        <row r="1286">
          <cell r="C1286" t="str">
            <v>ZJB055</v>
          </cell>
          <cell r="D1286" t="str">
            <v>Expansion Sites</v>
          </cell>
          <cell r="E1286" t="str">
            <v>Q3-2019</v>
          </cell>
          <cell r="F1286" t="str">
            <v>Mobile Aspiration</v>
          </cell>
          <cell r="G1286" t="str">
            <v>HUA</v>
          </cell>
          <cell r="H1286" t="str">
            <v>FDD1800</v>
          </cell>
          <cell r="I1286" t="str">
            <v>INS</v>
          </cell>
          <cell r="L1286">
            <v>43677</v>
          </cell>
          <cell r="M1286">
            <v>43614</v>
          </cell>
          <cell r="N1286">
            <v>43677</v>
          </cell>
          <cell r="O1286">
            <v>43615</v>
          </cell>
          <cell r="P1286" t="str">
            <v>No Dependency</v>
          </cell>
        </row>
        <row r="1287">
          <cell r="C1287" t="str">
            <v>ZHF976</v>
          </cell>
          <cell r="D1287" t="str">
            <v>Expansion Sites</v>
          </cell>
          <cell r="E1287" t="str">
            <v>Q2-2019</v>
          </cell>
          <cell r="F1287" t="str">
            <v>Mobile Aspiration</v>
          </cell>
          <cell r="G1287" t="str">
            <v>HUA</v>
          </cell>
          <cell r="H1287" t="str">
            <v>FDD1800</v>
          </cell>
          <cell r="I1287" t="str">
            <v>INS</v>
          </cell>
          <cell r="L1287">
            <v>43634</v>
          </cell>
          <cell r="M1287">
            <v>43636</v>
          </cell>
          <cell r="N1287">
            <v>43635</v>
          </cell>
          <cell r="O1287">
            <v>43637</v>
          </cell>
          <cell r="P1287" t="str">
            <v>No Dependency</v>
          </cell>
        </row>
        <row r="1288">
          <cell r="C1288" t="str">
            <v>ZHF963</v>
          </cell>
          <cell r="D1288" t="str">
            <v>Expansion Sites</v>
          </cell>
          <cell r="E1288" t="str">
            <v>Q3-2019</v>
          </cell>
          <cell r="F1288" t="str">
            <v>Mobile Aspiration</v>
          </cell>
          <cell r="G1288" t="str">
            <v>HUA</v>
          </cell>
          <cell r="H1288" t="str">
            <v>FDD1800</v>
          </cell>
          <cell r="I1288" t="str">
            <v>INS</v>
          </cell>
          <cell r="L1288">
            <v>43733</v>
          </cell>
          <cell r="M1288">
            <v>43615</v>
          </cell>
          <cell r="N1288">
            <v>43733</v>
          </cell>
          <cell r="O1288">
            <v>43616</v>
          </cell>
          <cell r="P1288" t="str">
            <v>No Dependency</v>
          </cell>
        </row>
        <row r="1289">
          <cell r="C1289" t="str">
            <v>ZHF956</v>
          </cell>
          <cell r="D1289" t="str">
            <v>Expansion Sites</v>
          </cell>
          <cell r="E1289" t="str">
            <v>Q2-2019</v>
          </cell>
          <cell r="F1289" t="str">
            <v>Mobile Aspiration</v>
          </cell>
          <cell r="G1289" t="str">
            <v>HUA</v>
          </cell>
          <cell r="H1289" t="str">
            <v>FDD1800</v>
          </cell>
          <cell r="I1289" t="str">
            <v>INS</v>
          </cell>
          <cell r="L1289">
            <v>43691</v>
          </cell>
          <cell r="M1289">
            <v>43693</v>
          </cell>
          <cell r="N1289">
            <v>43692</v>
          </cell>
          <cell r="O1289">
            <v>43694</v>
          </cell>
          <cell r="P1289" t="str">
            <v>No Dependency</v>
          </cell>
        </row>
        <row r="1290">
          <cell r="C1290" t="str">
            <v>ZHF947</v>
          </cell>
          <cell r="D1290" t="str">
            <v>Expansion Sites</v>
          </cell>
          <cell r="E1290" t="str">
            <v>Q2-2019</v>
          </cell>
          <cell r="F1290" t="str">
            <v>Mobile Aspiration</v>
          </cell>
          <cell r="G1290" t="str">
            <v>HUA</v>
          </cell>
          <cell r="H1290" t="str">
            <v>FDD1800</v>
          </cell>
          <cell r="I1290" t="str">
            <v>INS</v>
          </cell>
          <cell r="L1290">
            <v>43686</v>
          </cell>
          <cell r="M1290">
            <v>43597</v>
          </cell>
          <cell r="N1290">
            <v>43686</v>
          </cell>
          <cell r="O1290">
            <v>43598</v>
          </cell>
          <cell r="P1290" t="str">
            <v>No Dependency</v>
          </cell>
        </row>
        <row r="1291">
          <cell r="C1291" t="str">
            <v>ZHF881</v>
          </cell>
          <cell r="D1291" t="str">
            <v>Expansion Sites</v>
          </cell>
          <cell r="E1291" t="str">
            <v>Q3-2019</v>
          </cell>
          <cell r="F1291" t="str">
            <v>Mobile Aspiration</v>
          </cell>
          <cell r="G1291" t="str">
            <v>HUA</v>
          </cell>
          <cell r="H1291" t="str">
            <v>FDD1800</v>
          </cell>
          <cell r="I1291" t="str">
            <v>INS</v>
          </cell>
          <cell r="L1291">
            <v>43693</v>
          </cell>
          <cell r="M1291">
            <v>43653</v>
          </cell>
          <cell r="N1291">
            <v>43693</v>
          </cell>
          <cell r="O1291">
            <v>43654</v>
          </cell>
          <cell r="P1291" t="str">
            <v>No Dependency</v>
          </cell>
        </row>
        <row r="1292">
          <cell r="C1292" t="str">
            <v>ZHF867</v>
          </cell>
          <cell r="D1292" t="str">
            <v>Expansion Sites</v>
          </cell>
          <cell r="E1292" t="str">
            <v>Q3-2019</v>
          </cell>
          <cell r="F1292" t="str">
            <v>Mobile Aspiration</v>
          </cell>
          <cell r="G1292" t="str">
            <v>HUA</v>
          </cell>
          <cell r="H1292" t="str">
            <v>FDD1800</v>
          </cell>
          <cell r="I1292" t="str">
            <v>INS</v>
          </cell>
          <cell r="L1292">
            <v>43671</v>
          </cell>
          <cell r="M1292">
            <v>43673</v>
          </cell>
          <cell r="N1292">
            <v>43672</v>
          </cell>
          <cell r="O1292">
            <v>43674</v>
          </cell>
          <cell r="P1292" t="str">
            <v>No Dependency</v>
          </cell>
        </row>
        <row r="1293">
          <cell r="C1293" t="str">
            <v>ZHF846</v>
          </cell>
          <cell r="D1293" t="str">
            <v>Expansion Sites</v>
          </cell>
          <cell r="E1293" t="str">
            <v>Q2-2019</v>
          </cell>
          <cell r="F1293" t="str">
            <v>Mobile Aspiration</v>
          </cell>
          <cell r="G1293" t="str">
            <v>HUA</v>
          </cell>
          <cell r="H1293" t="str">
            <v>FDD1800</v>
          </cell>
          <cell r="I1293" t="str">
            <v>INS</v>
          </cell>
          <cell r="L1293">
            <v>43746</v>
          </cell>
          <cell r="M1293">
            <v>43734</v>
          </cell>
          <cell r="N1293">
            <v>43747</v>
          </cell>
          <cell r="O1293">
            <v>43735</v>
          </cell>
          <cell r="P1293" t="str">
            <v>No Dependency</v>
          </cell>
        </row>
        <row r="1294">
          <cell r="C1294" t="str">
            <v>ZHF840</v>
          </cell>
          <cell r="D1294" t="str">
            <v>Expansion Sites</v>
          </cell>
          <cell r="E1294" t="str">
            <v>Q3-2019</v>
          </cell>
          <cell r="F1294" t="str">
            <v>Mobile Aspiration</v>
          </cell>
          <cell r="G1294" t="str">
            <v>HUA</v>
          </cell>
          <cell r="H1294" t="str">
            <v>FDD1800</v>
          </cell>
          <cell r="I1294" t="str">
            <v>INS</v>
          </cell>
          <cell r="L1294">
            <v>43638</v>
          </cell>
          <cell r="M1294">
            <v>43640</v>
          </cell>
          <cell r="N1294">
            <v>43639</v>
          </cell>
          <cell r="O1294">
            <v>43641</v>
          </cell>
          <cell r="P1294" t="str">
            <v>No Dependency</v>
          </cell>
        </row>
        <row r="1295">
          <cell r="C1295" t="str">
            <v>ZHF804</v>
          </cell>
          <cell r="D1295" t="str">
            <v>Expansion Sites</v>
          </cell>
          <cell r="E1295" t="str">
            <v>Q3-2019</v>
          </cell>
          <cell r="F1295" t="str">
            <v>Mobile Aspiration</v>
          </cell>
          <cell r="G1295" t="str">
            <v>HUA</v>
          </cell>
          <cell r="H1295" t="str">
            <v>FDD1800</v>
          </cell>
          <cell r="I1295" t="str">
            <v>INS</v>
          </cell>
          <cell r="L1295">
            <v>43705</v>
          </cell>
          <cell r="M1295">
            <v>43638</v>
          </cell>
          <cell r="N1295">
            <v>43705</v>
          </cell>
          <cell r="O1295">
            <v>43639</v>
          </cell>
          <cell r="P1295" t="str">
            <v>No Dependency</v>
          </cell>
        </row>
        <row r="1296">
          <cell r="C1296" t="str">
            <v>ZHF788</v>
          </cell>
          <cell r="D1296" t="str">
            <v>Expansion Sites</v>
          </cell>
          <cell r="E1296" t="str">
            <v>Q3-2019</v>
          </cell>
          <cell r="F1296" t="str">
            <v>Mobile Aspiration</v>
          </cell>
          <cell r="G1296" t="str">
            <v>HUA</v>
          </cell>
          <cell r="H1296" t="str">
            <v>FDD1800</v>
          </cell>
          <cell r="I1296" t="str">
            <v>INS</v>
          </cell>
          <cell r="L1296">
            <v>43705</v>
          </cell>
          <cell r="M1296">
            <v>43627</v>
          </cell>
          <cell r="N1296">
            <v>43705</v>
          </cell>
          <cell r="O1296">
            <v>43628</v>
          </cell>
          <cell r="P1296" t="str">
            <v>No Dependency</v>
          </cell>
        </row>
        <row r="1297">
          <cell r="C1297" t="str">
            <v>ZHF188</v>
          </cell>
          <cell r="D1297" t="str">
            <v>Expansion Sites</v>
          </cell>
          <cell r="E1297" t="str">
            <v>Q2-2019</v>
          </cell>
          <cell r="F1297" t="str">
            <v>Mobile Aspiration</v>
          </cell>
          <cell r="G1297" t="str">
            <v>HUA</v>
          </cell>
          <cell r="H1297" t="str">
            <v>FDD1800</v>
          </cell>
          <cell r="I1297" t="str">
            <v>INS</v>
          </cell>
          <cell r="L1297">
            <v>43623</v>
          </cell>
          <cell r="M1297">
            <v>43626</v>
          </cell>
          <cell r="N1297">
            <v>43625</v>
          </cell>
          <cell r="O1297">
            <v>43627</v>
          </cell>
          <cell r="P1297" t="str">
            <v>No Dependency</v>
          </cell>
        </row>
        <row r="1298">
          <cell r="C1298" t="str">
            <v>ZHF128</v>
          </cell>
          <cell r="D1298" t="str">
            <v>Expansion Sites</v>
          </cell>
          <cell r="E1298" t="str">
            <v>Q2-2019</v>
          </cell>
          <cell r="F1298" t="str">
            <v>Mobile Aspiration</v>
          </cell>
          <cell r="G1298" t="str">
            <v>HUA</v>
          </cell>
          <cell r="H1298" t="str">
            <v>FDD1800</v>
          </cell>
          <cell r="I1298" t="str">
            <v>INS</v>
          </cell>
          <cell r="L1298">
            <v>43637</v>
          </cell>
          <cell r="M1298">
            <v>43646</v>
          </cell>
          <cell r="N1298">
            <v>43640</v>
          </cell>
          <cell r="O1298">
            <v>43647</v>
          </cell>
          <cell r="P1298" t="str">
            <v>No Dependency</v>
          </cell>
        </row>
        <row r="1299">
          <cell r="C1299" t="str">
            <v>ZHF123</v>
          </cell>
          <cell r="D1299" t="str">
            <v>Expansion Sites</v>
          </cell>
          <cell r="E1299" t="str">
            <v>Q2-2019</v>
          </cell>
          <cell r="F1299" t="str">
            <v>Mobile Aspiration</v>
          </cell>
          <cell r="G1299" t="str">
            <v>HUA</v>
          </cell>
          <cell r="H1299" t="str">
            <v>FDD1800</v>
          </cell>
          <cell r="I1299" t="str">
            <v>INS</v>
          </cell>
          <cell r="L1299">
            <v>43695</v>
          </cell>
          <cell r="M1299">
            <v>43602</v>
          </cell>
          <cell r="N1299">
            <v>43695</v>
          </cell>
          <cell r="O1299">
            <v>43603</v>
          </cell>
          <cell r="P1299" t="str">
            <v>No Dependency</v>
          </cell>
        </row>
        <row r="1300">
          <cell r="C1300" t="str">
            <v>ZHF118</v>
          </cell>
          <cell r="D1300" t="str">
            <v>Expansion Sites</v>
          </cell>
          <cell r="E1300" t="str">
            <v>Q3-2019</v>
          </cell>
          <cell r="F1300" t="str">
            <v>Mobile Aspiration</v>
          </cell>
          <cell r="G1300" t="str">
            <v>HUA</v>
          </cell>
          <cell r="H1300" t="str">
            <v>FDD1800</v>
          </cell>
          <cell r="I1300" t="str">
            <v>INS</v>
          </cell>
          <cell r="L1300">
            <v>43705</v>
          </cell>
          <cell r="M1300">
            <v>43627</v>
          </cell>
          <cell r="N1300">
            <v>43705</v>
          </cell>
          <cell r="O1300">
            <v>43628</v>
          </cell>
          <cell r="P1300" t="str">
            <v>No Dependency</v>
          </cell>
        </row>
        <row r="1301">
          <cell r="C1301" t="str">
            <v>ZHF085</v>
          </cell>
          <cell r="D1301" t="str">
            <v>Expansion Sites</v>
          </cell>
          <cell r="E1301" t="str">
            <v>Q2-2019</v>
          </cell>
          <cell r="F1301" t="str">
            <v>Mobile Aspiration</v>
          </cell>
          <cell r="G1301" t="str">
            <v>HUA</v>
          </cell>
          <cell r="H1301" t="str">
            <v>FDD1800</v>
          </cell>
          <cell r="I1301" t="str">
            <v>INS</v>
          </cell>
          <cell r="L1301">
            <v>43619</v>
          </cell>
          <cell r="M1301">
            <v>43597</v>
          </cell>
          <cell r="N1301">
            <v>43620</v>
          </cell>
          <cell r="O1301">
            <v>43598</v>
          </cell>
          <cell r="P1301" t="str">
            <v>No Dependency</v>
          </cell>
        </row>
        <row r="1302">
          <cell r="C1302" t="str">
            <v>ZHAA002</v>
          </cell>
          <cell r="D1302" t="str">
            <v>Expansion Sites</v>
          </cell>
          <cell r="E1302" t="str">
            <v>Q3-2019</v>
          </cell>
          <cell r="F1302" t="str">
            <v>Mobile Aspiration</v>
          </cell>
          <cell r="G1302" t="str">
            <v>HUA</v>
          </cell>
          <cell r="H1302" t="str">
            <v>FDD1800</v>
          </cell>
          <cell r="I1302" t="str">
            <v>INS</v>
          </cell>
          <cell r="L1302">
            <v>43733</v>
          </cell>
          <cell r="M1302">
            <v>43642</v>
          </cell>
          <cell r="N1302">
            <v>43733</v>
          </cell>
          <cell r="O1302">
            <v>43643</v>
          </cell>
          <cell r="P1302" t="str">
            <v>No Dependency</v>
          </cell>
        </row>
        <row r="1303">
          <cell r="C1303" t="str">
            <v>ZHA978</v>
          </cell>
          <cell r="D1303" t="str">
            <v>Expansion Sites</v>
          </cell>
          <cell r="E1303" t="str">
            <v>Q3-2019</v>
          </cell>
          <cell r="F1303" t="str">
            <v>Mobile Aspiration</v>
          </cell>
          <cell r="G1303" t="str">
            <v>HUA</v>
          </cell>
          <cell r="H1303" t="str">
            <v>FDD1800</v>
          </cell>
          <cell r="I1303" t="str">
            <v>INS</v>
          </cell>
          <cell r="L1303">
            <v>43746</v>
          </cell>
          <cell r="M1303">
            <v>43733</v>
          </cell>
          <cell r="N1303">
            <v>43747</v>
          </cell>
          <cell r="O1303">
            <v>43734</v>
          </cell>
          <cell r="P1303" t="str">
            <v>No Dependency</v>
          </cell>
        </row>
        <row r="1304">
          <cell r="C1304" t="str">
            <v>ZHA976</v>
          </cell>
          <cell r="D1304" t="str">
            <v>Expansion Sites</v>
          </cell>
          <cell r="E1304" t="str">
            <v>Q4-2019</v>
          </cell>
          <cell r="F1304" t="str">
            <v>Mobile Aspiration</v>
          </cell>
          <cell r="G1304" t="str">
            <v>HUA</v>
          </cell>
          <cell r="H1304" t="str">
            <v>FDD1800</v>
          </cell>
          <cell r="I1304" t="str">
            <v>INS</v>
          </cell>
          <cell r="L1304">
            <v>43674</v>
          </cell>
          <cell r="M1304">
            <v>43676</v>
          </cell>
          <cell r="N1304">
            <v>43675</v>
          </cell>
          <cell r="O1304">
            <v>43677</v>
          </cell>
          <cell r="P1304" t="str">
            <v>No Dependency</v>
          </cell>
        </row>
        <row r="1305">
          <cell r="C1305" t="str">
            <v>ZHA975</v>
          </cell>
          <cell r="D1305" t="str">
            <v>Expansion Sites</v>
          </cell>
          <cell r="E1305" t="str">
            <v>Q3-2019</v>
          </cell>
          <cell r="F1305" t="str">
            <v>Mobile Aspiration</v>
          </cell>
          <cell r="G1305" t="str">
            <v>HUA</v>
          </cell>
          <cell r="H1305" t="str">
            <v>FDD1800</v>
          </cell>
          <cell r="I1305" t="str">
            <v>INS</v>
          </cell>
          <cell r="L1305">
            <v>43705</v>
          </cell>
          <cell r="M1305">
            <v>43659</v>
          </cell>
          <cell r="N1305">
            <v>43705</v>
          </cell>
          <cell r="O1305">
            <v>43660</v>
          </cell>
          <cell r="P1305" t="str">
            <v>No Dependency</v>
          </cell>
        </row>
        <row r="1306">
          <cell r="C1306" t="str">
            <v>ZHA963</v>
          </cell>
          <cell r="D1306" t="str">
            <v>Expansion Sites</v>
          </cell>
          <cell r="E1306" t="str">
            <v>Q1-2020</v>
          </cell>
          <cell r="F1306" t="str">
            <v>Mobile Aspiration</v>
          </cell>
          <cell r="G1306" t="str">
            <v>HUA</v>
          </cell>
          <cell r="H1306" t="str">
            <v>FDD1800</v>
          </cell>
          <cell r="I1306" t="str">
            <v>INS</v>
          </cell>
          <cell r="L1306">
            <v>43674</v>
          </cell>
          <cell r="M1306">
            <v>43676</v>
          </cell>
          <cell r="N1306">
            <v>43675</v>
          </cell>
          <cell r="O1306">
            <v>43677</v>
          </cell>
          <cell r="P1306" t="str">
            <v>No Dependency</v>
          </cell>
        </row>
        <row r="1307">
          <cell r="C1307" t="str">
            <v>ZHA960</v>
          </cell>
          <cell r="D1307" t="str">
            <v>Expansion Sites</v>
          </cell>
          <cell r="E1307" t="str">
            <v>Q4-2019</v>
          </cell>
          <cell r="F1307" t="str">
            <v>Mobile Aspiration</v>
          </cell>
          <cell r="G1307" t="str">
            <v>HUA</v>
          </cell>
          <cell r="H1307" t="str">
            <v>FDD1800</v>
          </cell>
          <cell r="I1307" t="str">
            <v>INS</v>
          </cell>
          <cell r="L1307">
            <v>43748</v>
          </cell>
          <cell r="M1307">
            <v>43709</v>
          </cell>
          <cell r="N1307">
            <v>43749</v>
          </cell>
          <cell r="O1307">
            <v>43710</v>
          </cell>
          <cell r="P1307" t="str">
            <v>No Dependency</v>
          </cell>
        </row>
        <row r="1308">
          <cell r="C1308" t="str">
            <v>ZHA898</v>
          </cell>
          <cell r="D1308" t="str">
            <v>Expansion Sites</v>
          </cell>
          <cell r="E1308" t="str">
            <v>Q4-2019</v>
          </cell>
          <cell r="F1308" t="str">
            <v>Mobile Aspiration</v>
          </cell>
          <cell r="G1308" t="str">
            <v>HUA</v>
          </cell>
          <cell r="H1308" t="str">
            <v>FDD1800</v>
          </cell>
          <cell r="I1308" t="str">
            <v>INS</v>
          </cell>
          <cell r="L1308">
            <v>43691</v>
          </cell>
          <cell r="M1308">
            <v>43693</v>
          </cell>
          <cell r="N1308">
            <v>43692</v>
          </cell>
          <cell r="O1308">
            <v>43694</v>
          </cell>
          <cell r="P1308" t="str">
            <v>No Dependency</v>
          </cell>
        </row>
        <row r="1309">
          <cell r="C1309" t="str">
            <v>ZHA897</v>
          </cell>
          <cell r="D1309" t="str">
            <v>Expansion Sites</v>
          </cell>
          <cell r="E1309" t="str">
            <v>Q4-2019</v>
          </cell>
          <cell r="F1309" t="str">
            <v>Mobile Aspiration</v>
          </cell>
          <cell r="G1309" t="str">
            <v>HUA</v>
          </cell>
          <cell r="H1309" t="str">
            <v>FDD1800</v>
          </cell>
          <cell r="I1309" t="str">
            <v>INS</v>
          </cell>
          <cell r="L1309">
            <v>43788</v>
          </cell>
          <cell r="M1309">
            <v>43772</v>
          </cell>
          <cell r="N1309">
            <v>43789</v>
          </cell>
          <cell r="O1309">
            <v>43773</v>
          </cell>
          <cell r="P1309" t="str">
            <v>No Dependency</v>
          </cell>
        </row>
        <row r="1310">
          <cell r="C1310" t="str">
            <v>ZHA478</v>
          </cell>
          <cell r="D1310" t="str">
            <v>Expansion Sites</v>
          </cell>
          <cell r="E1310" t="str">
            <v>Q2-2019</v>
          </cell>
          <cell r="F1310" t="str">
            <v>Mobile Aspiration</v>
          </cell>
          <cell r="G1310" t="str">
            <v>HUA</v>
          </cell>
          <cell r="H1310" t="str">
            <v>FDD1800</v>
          </cell>
          <cell r="I1310" t="str">
            <v>INS</v>
          </cell>
          <cell r="L1310">
            <v>43686</v>
          </cell>
          <cell r="M1310">
            <v>43595</v>
          </cell>
          <cell r="N1310">
            <v>43686</v>
          </cell>
          <cell r="O1310">
            <v>43596</v>
          </cell>
          <cell r="P1310" t="str">
            <v>No Dependency</v>
          </cell>
        </row>
        <row r="1311">
          <cell r="C1311" t="str">
            <v>ZBR962</v>
          </cell>
          <cell r="D1311" t="str">
            <v>Expansion Sites</v>
          </cell>
          <cell r="E1311" t="str">
            <v>Q2-2019</v>
          </cell>
          <cell r="F1311" t="str">
            <v>Mobile Aspiration</v>
          </cell>
          <cell r="G1311" t="str">
            <v>HUA</v>
          </cell>
          <cell r="H1311" t="str">
            <v>FDD1800</v>
          </cell>
          <cell r="I1311" t="str">
            <v>INS</v>
          </cell>
          <cell r="L1311">
            <v>43746</v>
          </cell>
          <cell r="M1311">
            <v>43733</v>
          </cell>
          <cell r="N1311">
            <v>43747</v>
          </cell>
          <cell r="O1311">
            <v>43734</v>
          </cell>
          <cell r="P1311" t="str">
            <v>No Dependency</v>
          </cell>
        </row>
        <row r="1312">
          <cell r="C1312" t="str">
            <v>ZBR946</v>
          </cell>
          <cell r="D1312" t="str">
            <v>Expansion Sites</v>
          </cell>
          <cell r="E1312" t="str">
            <v>Q3-2019</v>
          </cell>
          <cell r="F1312" t="str">
            <v>Mobile Aspiration</v>
          </cell>
          <cell r="G1312" t="str">
            <v>HUA</v>
          </cell>
          <cell r="H1312" t="str">
            <v>FDD1800</v>
          </cell>
          <cell r="I1312" t="str">
            <v>INS</v>
          </cell>
          <cell r="L1312">
            <v>43746</v>
          </cell>
          <cell r="M1312">
            <v>43733</v>
          </cell>
          <cell r="N1312">
            <v>43747</v>
          </cell>
          <cell r="O1312">
            <v>43734</v>
          </cell>
          <cell r="P1312" t="str">
            <v>No Dependency</v>
          </cell>
        </row>
        <row r="1313">
          <cell r="C1313" t="str">
            <v>ZBR908</v>
          </cell>
          <cell r="D1313" t="str">
            <v>Expansion Sites</v>
          </cell>
          <cell r="E1313" t="str">
            <v>Q2-2019</v>
          </cell>
          <cell r="F1313" t="str">
            <v>Mobile Aspiration</v>
          </cell>
          <cell r="G1313" t="str">
            <v>HUA</v>
          </cell>
          <cell r="H1313" t="str">
            <v>FDD1800</v>
          </cell>
          <cell r="I1313" t="str">
            <v>INS</v>
          </cell>
          <cell r="L1313">
            <v>43702</v>
          </cell>
          <cell r="M1313">
            <v>43647</v>
          </cell>
          <cell r="N1313">
            <v>43702</v>
          </cell>
          <cell r="O1313">
            <v>43648</v>
          </cell>
          <cell r="P1313" t="str">
            <v>No Dependency</v>
          </cell>
        </row>
        <row r="1314">
          <cell r="C1314" t="str">
            <v>ZBR181</v>
          </cell>
          <cell r="D1314" t="str">
            <v>Expansion Sites</v>
          </cell>
          <cell r="E1314" t="str">
            <v>Q3-2019</v>
          </cell>
          <cell r="F1314" t="str">
            <v>Mobile Aspiration</v>
          </cell>
          <cell r="G1314" t="str">
            <v>HUA</v>
          </cell>
          <cell r="H1314" t="str">
            <v>FDD1800</v>
          </cell>
          <cell r="I1314" t="str">
            <v>INS</v>
          </cell>
          <cell r="L1314">
            <v>43788</v>
          </cell>
          <cell r="N1314">
            <v>43789</v>
          </cell>
          <cell r="P1314" t="str">
            <v>No Dependency</v>
          </cell>
        </row>
        <row r="1315">
          <cell r="C1315" t="str">
            <v>ZBR094</v>
          </cell>
          <cell r="D1315" t="str">
            <v>Expansion Sites</v>
          </cell>
          <cell r="E1315" t="str">
            <v>Q2-2019</v>
          </cell>
          <cell r="F1315" t="str">
            <v>Mobile Aspiration</v>
          </cell>
          <cell r="G1315" t="str">
            <v>HUA</v>
          </cell>
          <cell r="H1315" t="str">
            <v>FDD1800</v>
          </cell>
          <cell r="I1315" t="str">
            <v>INS</v>
          </cell>
          <cell r="L1315">
            <v>43635</v>
          </cell>
          <cell r="M1315">
            <v>43602</v>
          </cell>
          <cell r="N1315">
            <v>43636</v>
          </cell>
          <cell r="O1315">
            <v>43603</v>
          </cell>
          <cell r="P1315" t="str">
            <v>No Dependency</v>
          </cell>
        </row>
        <row r="1316">
          <cell r="C1316">
            <v>615101</v>
          </cell>
          <cell r="D1316" t="str">
            <v>Expansion Sites</v>
          </cell>
          <cell r="E1316" t="str">
            <v>Q3-2019</v>
          </cell>
          <cell r="F1316" t="str">
            <v>Mobile Aspiration</v>
          </cell>
          <cell r="G1316" t="str">
            <v>HUA</v>
          </cell>
          <cell r="H1316" t="str">
            <v>FDD1800</v>
          </cell>
          <cell r="I1316" t="str">
            <v>INS</v>
          </cell>
          <cell r="L1316">
            <v>43788</v>
          </cell>
          <cell r="N1316">
            <v>43789</v>
          </cell>
          <cell r="P1316" t="str">
            <v>No Dependency</v>
          </cell>
        </row>
        <row r="1317">
          <cell r="C1317">
            <v>60200</v>
          </cell>
          <cell r="D1317" t="str">
            <v>Expansion Sites</v>
          </cell>
          <cell r="E1317" t="str">
            <v>Q3-2019</v>
          </cell>
          <cell r="F1317" t="str">
            <v>Mobile Aspiration</v>
          </cell>
          <cell r="G1317" t="str">
            <v>HUA</v>
          </cell>
          <cell r="H1317" t="str">
            <v>FDD1800</v>
          </cell>
          <cell r="I1317" t="str">
            <v>INS</v>
          </cell>
          <cell r="L1317">
            <v>43791</v>
          </cell>
          <cell r="N1317">
            <v>43792</v>
          </cell>
          <cell r="P1317" t="str">
            <v>No Dependency</v>
          </cell>
        </row>
        <row r="1318">
          <cell r="C1318">
            <v>60131</v>
          </cell>
          <cell r="D1318" t="str">
            <v>Expansion Sites</v>
          </cell>
          <cell r="E1318" t="str">
            <v>Q3-2019</v>
          </cell>
          <cell r="F1318" t="str">
            <v>Mobile Aspiration</v>
          </cell>
          <cell r="G1318" t="str">
            <v>HUA</v>
          </cell>
          <cell r="H1318" t="str">
            <v>FDD1800</v>
          </cell>
          <cell r="I1318" t="str">
            <v>INS</v>
          </cell>
          <cell r="L1318">
            <v>43669</v>
          </cell>
          <cell r="M1318">
            <v>43669</v>
          </cell>
          <cell r="N1318">
            <v>43670</v>
          </cell>
          <cell r="O1318">
            <v>43670</v>
          </cell>
          <cell r="P1318" t="str">
            <v>No Dependency</v>
          </cell>
        </row>
        <row r="1319">
          <cell r="C1319">
            <v>60100</v>
          </cell>
          <cell r="D1319" t="str">
            <v>Expansion Sites</v>
          </cell>
          <cell r="E1319" t="str">
            <v>Q3-2019</v>
          </cell>
          <cell r="F1319" t="str">
            <v>Mobile Aspiration</v>
          </cell>
          <cell r="G1319" t="str">
            <v>HUA</v>
          </cell>
          <cell r="H1319" t="str">
            <v>FDD1800</v>
          </cell>
          <cell r="I1319" t="str">
            <v>INS</v>
          </cell>
          <cell r="L1319">
            <v>43788</v>
          </cell>
          <cell r="N1319">
            <v>43789</v>
          </cell>
          <cell r="P1319" t="str">
            <v>No Dependency</v>
          </cell>
        </row>
        <row r="1320">
          <cell r="C1320">
            <v>33200</v>
          </cell>
          <cell r="D1320" t="str">
            <v>Expansion Sites</v>
          </cell>
          <cell r="E1320" t="str">
            <v>Q3-2019</v>
          </cell>
          <cell r="F1320" t="str">
            <v>Mobile Aspiration</v>
          </cell>
          <cell r="G1320" t="str">
            <v>HUA</v>
          </cell>
          <cell r="H1320" t="str">
            <v>FDD1800</v>
          </cell>
          <cell r="I1320" t="str">
            <v>INS</v>
          </cell>
          <cell r="L1320">
            <v>43788</v>
          </cell>
          <cell r="N1320">
            <v>43789</v>
          </cell>
          <cell r="P1320" t="str">
            <v>No Dependency</v>
          </cell>
        </row>
        <row r="1321">
          <cell r="C1321">
            <v>30500</v>
          </cell>
          <cell r="D1321" t="str">
            <v>Expansion Sites</v>
          </cell>
          <cell r="E1321" t="str">
            <v>Q3-2019</v>
          </cell>
          <cell r="F1321" t="str">
            <v>Mobile Aspiration</v>
          </cell>
          <cell r="G1321" t="str">
            <v>HUA</v>
          </cell>
          <cell r="H1321" t="str">
            <v>FDD1800</v>
          </cell>
          <cell r="I1321" t="str">
            <v>INS</v>
          </cell>
          <cell r="L1321">
            <v>43788</v>
          </cell>
          <cell r="N1321">
            <v>43789</v>
          </cell>
          <cell r="P1321" t="str">
            <v>No Dependency</v>
          </cell>
        </row>
        <row r="1322">
          <cell r="C1322">
            <v>611</v>
          </cell>
          <cell r="D1322" t="str">
            <v>Expansion Sites</v>
          </cell>
          <cell r="E1322" t="str">
            <v>Q3-2019</v>
          </cell>
          <cell r="F1322" t="str">
            <v>Mobile Aspiration</v>
          </cell>
          <cell r="G1322" t="str">
            <v>HUA</v>
          </cell>
          <cell r="H1322" t="str">
            <v>FDD1800</v>
          </cell>
          <cell r="I1322" t="str">
            <v>INS</v>
          </cell>
          <cell r="L1322">
            <v>43788</v>
          </cell>
          <cell r="N1322">
            <v>43789</v>
          </cell>
          <cell r="P1322" t="str">
            <v>No Dependency</v>
          </cell>
        </row>
        <row r="1323">
          <cell r="C1323">
            <v>490</v>
          </cell>
          <cell r="D1323" t="str">
            <v>Expansion Sites</v>
          </cell>
          <cell r="E1323" t="str">
            <v>Q3-2019</v>
          </cell>
          <cell r="F1323" t="str">
            <v>Mobile Aspiration</v>
          </cell>
          <cell r="G1323" t="str">
            <v>HUA</v>
          </cell>
          <cell r="H1323" t="str">
            <v>FDD1800</v>
          </cell>
          <cell r="I1323" t="str">
            <v>INS</v>
          </cell>
          <cell r="L1323">
            <v>43788</v>
          </cell>
          <cell r="N1323">
            <v>43789</v>
          </cell>
          <cell r="P1323" t="str">
            <v>No Dependency</v>
          </cell>
        </row>
        <row r="1324">
          <cell r="C1324" t="str">
            <v>ZND060</v>
          </cell>
          <cell r="D1324" t="str">
            <v>Expansion Sites</v>
          </cell>
          <cell r="E1324" t="str">
            <v>Q4-2019</v>
          </cell>
          <cell r="F1324" t="str">
            <v>Mobile Aspiration</v>
          </cell>
          <cell r="G1324" t="str">
            <v>HUA</v>
          </cell>
          <cell r="H1324" t="str">
            <v>FDD1800</v>
          </cell>
          <cell r="I1324" t="str">
            <v>INS</v>
          </cell>
          <cell r="L1324">
            <v>43793</v>
          </cell>
          <cell r="M1324">
            <v>43734</v>
          </cell>
          <cell r="N1324">
            <v>43794</v>
          </cell>
          <cell r="O1324">
            <v>43735</v>
          </cell>
          <cell r="P1324" t="str">
            <v>No Dependency</v>
          </cell>
        </row>
        <row r="1325">
          <cell r="C1325" t="str">
            <v>ZTF745</v>
          </cell>
          <cell r="D1325" t="str">
            <v>Collocated Sites</v>
          </cell>
          <cell r="E1325" t="str">
            <v>Q1-2020</v>
          </cell>
          <cell r="F1325" t="str">
            <v>Mobile Aspiration</v>
          </cell>
          <cell r="G1325" t="str">
            <v>HUA</v>
          </cell>
          <cell r="H1325" t="str">
            <v>LTE700 Collocated (20Mhz)</v>
          </cell>
          <cell r="I1325" t="str">
            <v>INS</v>
          </cell>
          <cell r="L1325">
            <v>43844</v>
          </cell>
          <cell r="M1325">
            <v>43733</v>
          </cell>
          <cell r="N1325">
            <v>43845</v>
          </cell>
          <cell r="O1325">
            <v>43734</v>
          </cell>
          <cell r="P1325" t="str">
            <v>No Dependency</v>
          </cell>
        </row>
        <row r="1326">
          <cell r="C1326" t="str">
            <v>ZSR995</v>
          </cell>
          <cell r="D1326" t="str">
            <v>Collocated Sites</v>
          </cell>
          <cell r="E1326" t="str">
            <v>Q2-2019</v>
          </cell>
          <cell r="F1326" t="str">
            <v>Mobile Aspiration</v>
          </cell>
          <cell r="G1326" t="str">
            <v>HUA</v>
          </cell>
          <cell r="H1326" t="str">
            <v>LTE700 Collocated (20Mhz)</v>
          </cell>
          <cell r="I1326" t="str">
            <v>INS</v>
          </cell>
          <cell r="L1326">
            <v>43746</v>
          </cell>
          <cell r="M1326">
            <v>43715</v>
          </cell>
          <cell r="N1326">
            <v>43747</v>
          </cell>
          <cell r="O1326">
            <v>43716</v>
          </cell>
          <cell r="P1326" t="str">
            <v>No Dependency</v>
          </cell>
        </row>
        <row r="1327">
          <cell r="C1327" t="str">
            <v>ZSR038</v>
          </cell>
          <cell r="D1327" t="str">
            <v>Collocated Sites</v>
          </cell>
          <cell r="E1327" t="str">
            <v>Q2-2019</v>
          </cell>
          <cell r="F1327" t="str">
            <v>Mobile Aspiration</v>
          </cell>
          <cell r="G1327" t="str">
            <v>HUA</v>
          </cell>
          <cell r="H1327" t="str">
            <v>LTE700 Collocated (20Mhz)</v>
          </cell>
          <cell r="I1327" t="str">
            <v>INS</v>
          </cell>
          <cell r="L1327">
            <v>43746</v>
          </cell>
          <cell r="M1327">
            <v>43715</v>
          </cell>
          <cell r="N1327">
            <v>43747</v>
          </cell>
          <cell r="O1327">
            <v>43716</v>
          </cell>
          <cell r="P1327" t="str">
            <v>No Dependency</v>
          </cell>
        </row>
        <row r="1328">
          <cell r="C1328" t="str">
            <v>ZTF609</v>
          </cell>
          <cell r="D1328" t="str">
            <v>Collocated Sites</v>
          </cell>
          <cell r="E1328" t="str">
            <v>Q1-2020</v>
          </cell>
          <cell r="F1328" t="str">
            <v>Mobile Aspiration</v>
          </cell>
          <cell r="G1328" t="str">
            <v>HUA</v>
          </cell>
          <cell r="H1328" t="str">
            <v>LTE700 Collocated (20Mhz)</v>
          </cell>
          <cell r="I1328" t="str">
            <v>INS</v>
          </cell>
          <cell r="L1328">
            <v>43844</v>
          </cell>
          <cell r="M1328">
            <v>43734</v>
          </cell>
          <cell r="N1328">
            <v>43845</v>
          </cell>
          <cell r="O1328">
            <v>43735</v>
          </cell>
          <cell r="P1328" t="str">
            <v>No Dependency</v>
          </cell>
        </row>
        <row r="1329">
          <cell r="C1329" t="str">
            <v>ZNNA998</v>
          </cell>
          <cell r="D1329" t="str">
            <v>Collocated Sites</v>
          </cell>
          <cell r="E1329" t="str">
            <v>Q3-2019</v>
          </cell>
          <cell r="F1329" t="str">
            <v>Mobile Aspiration</v>
          </cell>
          <cell r="G1329" t="str">
            <v>HUA</v>
          </cell>
          <cell r="H1329" t="str">
            <v>LTE700 Collocated (20Mhz)</v>
          </cell>
          <cell r="I1329" t="str">
            <v>INS</v>
          </cell>
          <cell r="L1329">
            <v>43737</v>
          </cell>
          <cell r="M1329">
            <v>43709</v>
          </cell>
          <cell r="N1329">
            <v>43738</v>
          </cell>
          <cell r="O1329">
            <v>43710</v>
          </cell>
          <cell r="P1329" t="str">
            <v>No Dependency</v>
          </cell>
        </row>
        <row r="1330">
          <cell r="C1330" t="str">
            <v>ZNNA012</v>
          </cell>
          <cell r="D1330" t="str">
            <v>Collocated Sites</v>
          </cell>
          <cell r="E1330" t="str">
            <v>Q3-2019</v>
          </cell>
          <cell r="F1330" t="str">
            <v>Mobile Aspiration</v>
          </cell>
          <cell r="G1330" t="str">
            <v>HUA</v>
          </cell>
          <cell r="H1330" t="str">
            <v>LTE700 Collocated (20Mhz)</v>
          </cell>
          <cell r="I1330" t="str">
            <v>INS</v>
          </cell>
          <cell r="L1330">
            <v>43638</v>
          </cell>
          <cell r="M1330">
            <v>43640</v>
          </cell>
          <cell r="N1330">
            <v>43639</v>
          </cell>
          <cell r="O1330">
            <v>43641</v>
          </cell>
          <cell r="P1330" t="str">
            <v>No Dependency</v>
          </cell>
        </row>
        <row r="1331">
          <cell r="C1331" t="str">
            <v>ZSRA999</v>
          </cell>
          <cell r="D1331" t="str">
            <v>Collocated Sites</v>
          </cell>
          <cell r="E1331" t="str">
            <v>Q3-2019</v>
          </cell>
          <cell r="F1331" t="str">
            <v>Mobile Aspiration</v>
          </cell>
          <cell r="G1331" t="str">
            <v>HUA</v>
          </cell>
          <cell r="H1331" t="str">
            <v>LTE700 Collocated (20Mhz)</v>
          </cell>
          <cell r="I1331" t="str">
            <v>INS</v>
          </cell>
          <cell r="L1331">
            <v>43796</v>
          </cell>
          <cell r="N1331">
            <v>43797</v>
          </cell>
          <cell r="P1331" t="str">
            <v>No Dependency</v>
          </cell>
        </row>
        <row r="1332">
          <cell r="C1332" t="str">
            <v>ZSR032</v>
          </cell>
          <cell r="D1332" t="str">
            <v>Collocated Sites</v>
          </cell>
          <cell r="E1332" t="str">
            <v>Q3-2019</v>
          </cell>
          <cell r="F1332" t="str">
            <v>Mobile Aspiration</v>
          </cell>
          <cell r="G1332" t="str">
            <v>HUA</v>
          </cell>
          <cell r="H1332" t="str">
            <v>LTE700 Collocated (20Mhz)</v>
          </cell>
          <cell r="I1332" t="str">
            <v>INS</v>
          </cell>
          <cell r="L1332">
            <v>43600</v>
          </cell>
          <cell r="M1332">
            <v>43602</v>
          </cell>
          <cell r="N1332">
            <v>43601</v>
          </cell>
          <cell r="O1332">
            <v>43603</v>
          </cell>
          <cell r="P1332" t="str">
            <v>No Dependency</v>
          </cell>
        </row>
        <row r="1333">
          <cell r="C1333" t="str">
            <v>ZSR014</v>
          </cell>
          <cell r="D1333" t="str">
            <v>Collocated Sites</v>
          </cell>
          <cell r="E1333" t="str">
            <v>Q3-2019</v>
          </cell>
          <cell r="F1333" t="str">
            <v>Mobile Aspiration</v>
          </cell>
          <cell r="G1333" t="str">
            <v>HUA</v>
          </cell>
          <cell r="H1333" t="str">
            <v>LTE700 Collocated (20Mhz)</v>
          </cell>
          <cell r="I1333" t="str">
            <v>INS</v>
          </cell>
          <cell r="L1333">
            <v>43706</v>
          </cell>
          <cell r="M1333">
            <v>43620</v>
          </cell>
          <cell r="N1333">
            <v>43707</v>
          </cell>
          <cell r="O1333">
            <v>43621</v>
          </cell>
          <cell r="P1333" t="str">
            <v>No Dependency</v>
          </cell>
        </row>
        <row r="1334">
          <cell r="C1334" t="str">
            <v>ZSR012</v>
          </cell>
          <cell r="D1334" t="str">
            <v>Collocated Sites</v>
          </cell>
          <cell r="E1334" t="str">
            <v>Q3-2019</v>
          </cell>
          <cell r="F1334" t="str">
            <v>Mobile Aspiration</v>
          </cell>
          <cell r="G1334" t="str">
            <v>HUA</v>
          </cell>
          <cell r="H1334" t="str">
            <v>LTE700 Collocated (20Mhz)</v>
          </cell>
          <cell r="I1334" t="str">
            <v>INS</v>
          </cell>
          <cell r="L1334">
            <v>43796</v>
          </cell>
          <cell r="N1334">
            <v>43797</v>
          </cell>
          <cell r="P1334" t="str">
            <v>No Dependency</v>
          </cell>
        </row>
        <row r="1335">
          <cell r="C1335" t="str">
            <v>ZSR010</v>
          </cell>
          <cell r="D1335" t="str">
            <v>Collocated Sites</v>
          </cell>
          <cell r="E1335" t="str">
            <v>Q3-2019</v>
          </cell>
          <cell r="F1335" t="str">
            <v>Mobile Aspiration</v>
          </cell>
          <cell r="G1335" t="str">
            <v>HUA</v>
          </cell>
          <cell r="H1335" t="str">
            <v>LTE700 Collocated (20Mhz)</v>
          </cell>
          <cell r="I1335" t="str">
            <v>INS</v>
          </cell>
          <cell r="L1335">
            <v>43706</v>
          </cell>
          <cell r="M1335">
            <v>43639</v>
          </cell>
          <cell r="N1335">
            <v>43707</v>
          </cell>
          <cell r="O1335">
            <v>43640</v>
          </cell>
          <cell r="P1335" t="str">
            <v>No Dependency</v>
          </cell>
        </row>
        <row r="1336">
          <cell r="C1336" t="str">
            <v>ZNNA011</v>
          </cell>
          <cell r="D1336" t="str">
            <v>Collocated Sites</v>
          </cell>
          <cell r="E1336" t="str">
            <v>Q3-2019</v>
          </cell>
          <cell r="F1336" t="str">
            <v>Mobile Aspiration</v>
          </cell>
          <cell r="G1336" t="str">
            <v>HUA</v>
          </cell>
          <cell r="H1336" t="str">
            <v>LTE700 Collocated (20Mhz)</v>
          </cell>
          <cell r="I1336" t="str">
            <v>INS</v>
          </cell>
          <cell r="L1336">
            <v>43706</v>
          </cell>
          <cell r="M1336">
            <v>43645</v>
          </cell>
          <cell r="N1336">
            <v>43707</v>
          </cell>
          <cell r="O1336">
            <v>43646</v>
          </cell>
          <cell r="P1336" t="str">
            <v>No Dependency</v>
          </cell>
        </row>
        <row r="1337">
          <cell r="C1337" t="str">
            <v>ZNNA009</v>
          </cell>
          <cell r="D1337" t="str">
            <v>Collocated Sites</v>
          </cell>
          <cell r="E1337" t="str">
            <v>Q1-2020</v>
          </cell>
          <cell r="F1337" t="str">
            <v>Mobile Aspiration</v>
          </cell>
          <cell r="G1337" t="str">
            <v>HUA</v>
          </cell>
          <cell r="H1337" t="str">
            <v>LTE700 Collocated (20Mhz)</v>
          </cell>
          <cell r="I1337" t="str">
            <v>INS</v>
          </cell>
          <cell r="L1337">
            <v>43844</v>
          </cell>
          <cell r="N1337">
            <v>43845</v>
          </cell>
          <cell r="P1337" t="str">
            <v>No Dependency</v>
          </cell>
        </row>
        <row r="1338">
          <cell r="C1338" t="str">
            <v>ZNNA008</v>
          </cell>
          <cell r="D1338" t="str">
            <v>Collocated Sites</v>
          </cell>
          <cell r="E1338" t="str">
            <v>Q3-2019</v>
          </cell>
          <cell r="F1338" t="str">
            <v>Mobile Aspiration</v>
          </cell>
          <cell r="G1338" t="str">
            <v>HUA</v>
          </cell>
          <cell r="H1338" t="str">
            <v>LTE700 Collocated (20Mhz)</v>
          </cell>
          <cell r="I1338" t="str">
            <v>INS</v>
          </cell>
          <cell r="L1338">
            <v>43719</v>
          </cell>
          <cell r="M1338">
            <v>43638</v>
          </cell>
          <cell r="N1338">
            <v>43719</v>
          </cell>
          <cell r="O1338">
            <v>43639</v>
          </cell>
          <cell r="P1338" t="str">
            <v>No Dependency</v>
          </cell>
        </row>
        <row r="1339">
          <cell r="C1339" t="str">
            <v>ZNNA002</v>
          </cell>
          <cell r="D1339" t="str">
            <v>Collocated Sites</v>
          </cell>
          <cell r="E1339" t="str">
            <v>Q3-2019</v>
          </cell>
          <cell r="F1339" t="str">
            <v>Mobile Aspiration</v>
          </cell>
          <cell r="G1339" t="str">
            <v>HUA</v>
          </cell>
          <cell r="H1339" t="str">
            <v>LTE700 Collocated (20Mhz)</v>
          </cell>
          <cell r="I1339" t="str">
            <v>INS</v>
          </cell>
          <cell r="L1339">
            <v>43719</v>
          </cell>
          <cell r="M1339">
            <v>43638</v>
          </cell>
          <cell r="N1339">
            <v>43719</v>
          </cell>
          <cell r="O1339">
            <v>43639</v>
          </cell>
          <cell r="P1339" t="str">
            <v>No Dependency</v>
          </cell>
        </row>
        <row r="1340">
          <cell r="C1340" t="str">
            <v>ZNN993</v>
          </cell>
          <cell r="D1340" t="str">
            <v>Collocated Sites</v>
          </cell>
          <cell r="E1340" t="str">
            <v>Q3-2019</v>
          </cell>
          <cell r="F1340" t="str">
            <v>Mobile Aspiration</v>
          </cell>
          <cell r="G1340" t="str">
            <v>HUA</v>
          </cell>
          <cell r="H1340" t="str">
            <v>LTE700 Collocated (20Mhz)</v>
          </cell>
          <cell r="I1340" t="str">
            <v>INS</v>
          </cell>
          <cell r="L1340">
            <v>43692</v>
          </cell>
          <cell r="M1340">
            <v>43694</v>
          </cell>
          <cell r="N1340">
            <v>43693</v>
          </cell>
          <cell r="O1340">
            <v>43695</v>
          </cell>
          <cell r="P1340" t="str">
            <v>No Dependency</v>
          </cell>
        </row>
        <row r="1341">
          <cell r="C1341" t="str">
            <v>ZNN992</v>
          </cell>
          <cell r="D1341" t="str">
            <v>Collocated Sites</v>
          </cell>
          <cell r="E1341" t="str">
            <v>Q1-2020</v>
          </cell>
          <cell r="F1341" t="str">
            <v>Mobile Aspiration</v>
          </cell>
          <cell r="G1341" t="str">
            <v>HUA</v>
          </cell>
          <cell r="H1341" t="str">
            <v>LTE700 Collocated (20Mhz)</v>
          </cell>
          <cell r="I1341" t="str">
            <v>INS</v>
          </cell>
          <cell r="L1341">
            <v>43844</v>
          </cell>
          <cell r="N1341">
            <v>43845</v>
          </cell>
          <cell r="P1341" t="str">
            <v>No Dependency</v>
          </cell>
        </row>
        <row r="1342">
          <cell r="C1342" t="str">
            <v>ZNN988</v>
          </cell>
          <cell r="D1342" t="str">
            <v>Collocated Sites</v>
          </cell>
          <cell r="E1342" t="str">
            <v>Q3-2019</v>
          </cell>
          <cell r="F1342" t="str">
            <v>Mobile Aspiration</v>
          </cell>
          <cell r="G1342" t="str">
            <v>HUA</v>
          </cell>
          <cell r="H1342" t="str">
            <v>LTE700 Collocated (20Mhz)</v>
          </cell>
          <cell r="I1342" t="str">
            <v>INS</v>
          </cell>
          <cell r="L1342">
            <v>43601</v>
          </cell>
          <cell r="M1342">
            <v>43603</v>
          </cell>
          <cell r="N1342">
            <v>43602</v>
          </cell>
          <cell r="O1342">
            <v>43604</v>
          </cell>
          <cell r="P1342" t="str">
            <v>No Dependency</v>
          </cell>
        </row>
        <row r="1343">
          <cell r="C1343" t="str">
            <v>ZNN969</v>
          </cell>
          <cell r="D1343" t="str">
            <v>Collocated Sites</v>
          </cell>
          <cell r="E1343" t="str">
            <v>Q3-2019</v>
          </cell>
          <cell r="F1343" t="str">
            <v>Mobile Aspiration</v>
          </cell>
          <cell r="G1343" t="str">
            <v>HUA</v>
          </cell>
          <cell r="H1343" t="str">
            <v>LTE700 Collocated (20Mhz)</v>
          </cell>
          <cell r="I1343" t="str">
            <v>INS</v>
          </cell>
          <cell r="L1343">
            <v>43603</v>
          </cell>
          <cell r="M1343">
            <v>43605</v>
          </cell>
          <cell r="N1343">
            <v>43604</v>
          </cell>
          <cell r="O1343">
            <v>43606</v>
          </cell>
          <cell r="P1343" t="str">
            <v>No Dependency</v>
          </cell>
        </row>
        <row r="1344">
          <cell r="C1344" t="str">
            <v>ZNN968</v>
          </cell>
          <cell r="D1344" t="str">
            <v>Collocated Sites</v>
          </cell>
          <cell r="E1344" t="str">
            <v>Q3-2019</v>
          </cell>
          <cell r="F1344" t="str">
            <v>Mobile Aspiration</v>
          </cell>
          <cell r="G1344" t="str">
            <v>HUA</v>
          </cell>
          <cell r="H1344" t="str">
            <v>LTE700 Collocated (20Mhz)</v>
          </cell>
          <cell r="I1344" t="str">
            <v>INS</v>
          </cell>
          <cell r="L1344">
            <v>43630</v>
          </cell>
          <cell r="M1344">
            <v>43632</v>
          </cell>
          <cell r="N1344">
            <v>43631</v>
          </cell>
          <cell r="O1344">
            <v>43633</v>
          </cell>
          <cell r="P1344" t="str">
            <v>No Dependency</v>
          </cell>
        </row>
        <row r="1345">
          <cell r="C1345" t="str">
            <v>ZNN707</v>
          </cell>
          <cell r="D1345" t="str">
            <v>Collocated Sites</v>
          </cell>
          <cell r="E1345" t="str">
            <v>Q2-2019</v>
          </cell>
          <cell r="F1345" t="str">
            <v>Mobile Aspiration</v>
          </cell>
          <cell r="G1345" t="str">
            <v>HUA</v>
          </cell>
          <cell r="H1345" t="str">
            <v>LTE700 Collocated (20Mhz)</v>
          </cell>
          <cell r="I1345" t="str">
            <v>INS</v>
          </cell>
          <cell r="L1345">
            <v>43635</v>
          </cell>
          <cell r="M1345">
            <v>43639</v>
          </cell>
          <cell r="N1345">
            <v>43636</v>
          </cell>
          <cell r="O1345">
            <v>43640</v>
          </cell>
          <cell r="P1345" t="str">
            <v>No Dependency</v>
          </cell>
        </row>
        <row r="1346">
          <cell r="C1346" t="str">
            <v>ZNN958</v>
          </cell>
          <cell r="D1346" t="str">
            <v>Collocated Sites</v>
          </cell>
          <cell r="E1346" t="str">
            <v>Q3-2019</v>
          </cell>
          <cell r="F1346" t="str">
            <v>Mobile Aspiration</v>
          </cell>
          <cell r="G1346" t="str">
            <v>HUA</v>
          </cell>
          <cell r="H1346" t="str">
            <v>LTE700 Collocated (20Mhz)</v>
          </cell>
          <cell r="I1346" t="str">
            <v>INS</v>
          </cell>
          <cell r="L1346">
            <v>43740</v>
          </cell>
          <cell r="M1346">
            <v>43715</v>
          </cell>
          <cell r="N1346">
            <v>43741</v>
          </cell>
          <cell r="O1346">
            <v>43716</v>
          </cell>
          <cell r="P1346" t="str">
            <v>No Dependency</v>
          </cell>
        </row>
        <row r="1347">
          <cell r="C1347" t="str">
            <v>ZNN699</v>
          </cell>
          <cell r="D1347" t="str">
            <v>Collocated Sites</v>
          </cell>
          <cell r="E1347" t="str">
            <v>Q3-2019</v>
          </cell>
          <cell r="F1347" t="str">
            <v>Mobile Aspiration</v>
          </cell>
          <cell r="G1347" t="str">
            <v>HUA</v>
          </cell>
          <cell r="H1347" t="str">
            <v>LTE700 Collocated (20Mhz)</v>
          </cell>
          <cell r="I1347" t="str">
            <v>INS</v>
          </cell>
          <cell r="L1347">
            <v>43635</v>
          </cell>
          <cell r="M1347">
            <v>43637</v>
          </cell>
          <cell r="N1347">
            <v>43636</v>
          </cell>
          <cell r="O1347">
            <v>43638</v>
          </cell>
          <cell r="P1347" t="str">
            <v>No Dependency</v>
          </cell>
        </row>
        <row r="1348">
          <cell r="C1348" t="str">
            <v>ZNN698</v>
          </cell>
          <cell r="D1348" t="str">
            <v>Collocated Sites</v>
          </cell>
          <cell r="E1348" t="str">
            <v>Q1-2020</v>
          </cell>
          <cell r="F1348" t="str">
            <v>Mobile Aspiration</v>
          </cell>
          <cell r="G1348" t="str">
            <v>HUA</v>
          </cell>
          <cell r="H1348" t="str">
            <v>LTE700 Collocated (20Mhz)</v>
          </cell>
          <cell r="I1348" t="str">
            <v>INS</v>
          </cell>
          <cell r="L1348">
            <v>43844</v>
          </cell>
          <cell r="M1348">
            <v>43734</v>
          </cell>
          <cell r="N1348">
            <v>43845</v>
          </cell>
          <cell r="O1348">
            <v>43735</v>
          </cell>
          <cell r="P1348" t="str">
            <v>No Dependency</v>
          </cell>
        </row>
        <row r="1349">
          <cell r="C1349" t="str">
            <v>ZNN954</v>
          </cell>
          <cell r="D1349" t="str">
            <v>Collocated Sites</v>
          </cell>
          <cell r="E1349" t="str">
            <v>Q3-2019</v>
          </cell>
          <cell r="F1349" t="str">
            <v>Mobile Aspiration</v>
          </cell>
          <cell r="G1349" t="str">
            <v>HUA</v>
          </cell>
          <cell r="H1349" t="str">
            <v>LTE700 Collocated (20Mhz)</v>
          </cell>
          <cell r="I1349" t="str">
            <v>INS</v>
          </cell>
          <cell r="L1349">
            <v>43635</v>
          </cell>
          <cell r="M1349">
            <v>43637</v>
          </cell>
          <cell r="N1349">
            <v>43636</v>
          </cell>
          <cell r="O1349">
            <v>43638</v>
          </cell>
          <cell r="P1349" t="str">
            <v>No Dependency</v>
          </cell>
        </row>
        <row r="1350">
          <cell r="C1350" t="str">
            <v>ZNN931</v>
          </cell>
          <cell r="D1350" t="str">
            <v>Collocated Sites</v>
          </cell>
          <cell r="E1350" t="str">
            <v>Q3-2019</v>
          </cell>
          <cell r="F1350" t="str">
            <v>Mobile Aspiration</v>
          </cell>
          <cell r="G1350" t="str">
            <v>HUA</v>
          </cell>
          <cell r="H1350" t="str">
            <v>LTE700 Collocated (20Mhz)</v>
          </cell>
          <cell r="I1350" t="str">
            <v>INS</v>
          </cell>
          <cell r="L1350">
            <v>43623</v>
          </cell>
          <cell r="M1350">
            <v>43625</v>
          </cell>
          <cell r="N1350">
            <v>43624</v>
          </cell>
          <cell r="O1350">
            <v>43626</v>
          </cell>
          <cell r="P1350" t="str">
            <v>No Dependency</v>
          </cell>
        </row>
        <row r="1351">
          <cell r="C1351" t="str">
            <v>ZNN912</v>
          </cell>
          <cell r="D1351" t="str">
            <v>Collocated Sites</v>
          </cell>
          <cell r="E1351" t="str">
            <v>Q3-2019</v>
          </cell>
          <cell r="F1351" t="str">
            <v>Mobile Aspiration</v>
          </cell>
          <cell r="G1351" t="str">
            <v>HUA</v>
          </cell>
          <cell r="H1351" t="str">
            <v>LTE700 Collocated (20Mhz)</v>
          </cell>
          <cell r="I1351" t="str">
            <v>INS</v>
          </cell>
          <cell r="L1351">
            <v>43598</v>
          </cell>
          <cell r="M1351">
            <v>43600</v>
          </cell>
          <cell r="N1351">
            <v>43599</v>
          </cell>
          <cell r="O1351">
            <v>43601</v>
          </cell>
          <cell r="P1351" t="str">
            <v>No Dependency</v>
          </cell>
        </row>
        <row r="1352">
          <cell r="C1352" t="str">
            <v>ZNN904</v>
          </cell>
          <cell r="D1352" t="str">
            <v>Collocated Sites</v>
          </cell>
          <cell r="E1352" t="str">
            <v>Q3-2019</v>
          </cell>
          <cell r="F1352" t="str">
            <v>Mobile Aspiration</v>
          </cell>
          <cell r="G1352" t="str">
            <v>HUA</v>
          </cell>
          <cell r="H1352" t="str">
            <v>LTE700 Collocated (20Mhz)</v>
          </cell>
          <cell r="I1352" t="str">
            <v>INS</v>
          </cell>
          <cell r="L1352">
            <v>43706</v>
          </cell>
          <cell r="M1352">
            <v>43652</v>
          </cell>
          <cell r="N1352">
            <v>43707</v>
          </cell>
          <cell r="O1352">
            <v>43653</v>
          </cell>
          <cell r="P1352" t="str">
            <v>No Dependency</v>
          </cell>
        </row>
        <row r="1353">
          <cell r="C1353" t="str">
            <v>ZNN897</v>
          </cell>
          <cell r="D1353" t="str">
            <v>Collocated Sites</v>
          </cell>
          <cell r="E1353" t="str">
            <v>Q1-2020</v>
          </cell>
          <cell r="F1353" t="str">
            <v>Mobile Aspiration</v>
          </cell>
          <cell r="G1353" t="str">
            <v>HUA</v>
          </cell>
          <cell r="H1353" t="str">
            <v>LTE700 Collocated (20Mhz)</v>
          </cell>
          <cell r="I1353" t="str">
            <v>INS</v>
          </cell>
          <cell r="L1353">
            <v>43683</v>
          </cell>
          <cell r="M1353">
            <v>43683</v>
          </cell>
          <cell r="N1353">
            <v>43684</v>
          </cell>
          <cell r="O1353">
            <v>43684</v>
          </cell>
          <cell r="P1353" t="str">
            <v>No Dependency</v>
          </cell>
        </row>
        <row r="1354">
          <cell r="C1354" t="str">
            <v>ZNN891</v>
          </cell>
          <cell r="D1354" t="str">
            <v>Collocated Sites</v>
          </cell>
          <cell r="E1354" t="str">
            <v>Q3-2019</v>
          </cell>
          <cell r="F1354" t="str">
            <v>Mobile Aspiration</v>
          </cell>
          <cell r="G1354" t="str">
            <v>HUA</v>
          </cell>
          <cell r="H1354" t="str">
            <v>LTE700 Collocated (20Mhz)</v>
          </cell>
          <cell r="I1354" t="str">
            <v>INS</v>
          </cell>
          <cell r="L1354">
            <v>43650</v>
          </cell>
          <cell r="M1354">
            <v>43652</v>
          </cell>
          <cell r="N1354">
            <v>43651</v>
          </cell>
          <cell r="O1354">
            <v>43653</v>
          </cell>
          <cell r="P1354" t="str">
            <v>No Dependency</v>
          </cell>
        </row>
        <row r="1355">
          <cell r="C1355" t="str">
            <v>ZNN887</v>
          </cell>
          <cell r="D1355" t="str">
            <v>Collocated Sites</v>
          </cell>
          <cell r="E1355" t="str">
            <v>Q3-2019</v>
          </cell>
          <cell r="F1355" t="str">
            <v>Mobile Aspiration</v>
          </cell>
          <cell r="G1355" t="str">
            <v>HUA</v>
          </cell>
          <cell r="H1355" t="str">
            <v>LTE700 Collocated (20Mhz)</v>
          </cell>
          <cell r="I1355" t="str">
            <v>INS</v>
          </cell>
          <cell r="L1355">
            <v>43608</v>
          </cell>
          <cell r="M1355">
            <v>43610</v>
          </cell>
          <cell r="N1355">
            <v>43609</v>
          </cell>
          <cell r="O1355">
            <v>43611</v>
          </cell>
          <cell r="P1355" t="str">
            <v>No Dependency</v>
          </cell>
        </row>
        <row r="1356">
          <cell r="C1356" t="str">
            <v>ZNN882</v>
          </cell>
          <cell r="D1356" t="str">
            <v>Collocated Sites</v>
          </cell>
          <cell r="E1356" t="str">
            <v>Q2-2019</v>
          </cell>
          <cell r="F1356" t="str">
            <v>Mobile Aspiration</v>
          </cell>
          <cell r="G1356" t="str">
            <v>HUA</v>
          </cell>
          <cell r="H1356" t="str">
            <v>LTE700 Collocated (20Mhz)</v>
          </cell>
          <cell r="I1356" t="str">
            <v>INS</v>
          </cell>
          <cell r="L1356">
            <v>43702</v>
          </cell>
          <cell r="M1356">
            <v>43624</v>
          </cell>
          <cell r="N1356">
            <v>43702</v>
          </cell>
          <cell r="O1356">
            <v>43625</v>
          </cell>
          <cell r="P1356" t="str">
            <v>No Dependency</v>
          </cell>
        </row>
        <row r="1357">
          <cell r="C1357" t="str">
            <v>ZNN873</v>
          </cell>
          <cell r="D1357" t="str">
            <v>Collocated Sites</v>
          </cell>
          <cell r="E1357" t="str">
            <v>Q3-2019</v>
          </cell>
          <cell r="F1357" t="str">
            <v>Mobile Aspiration</v>
          </cell>
          <cell r="G1357" t="str">
            <v>HUA</v>
          </cell>
          <cell r="H1357" t="str">
            <v>LTE700 Collocated (20Mhz)</v>
          </cell>
          <cell r="I1357" t="str">
            <v>INS</v>
          </cell>
          <cell r="L1357">
            <v>43618</v>
          </cell>
          <cell r="M1357">
            <v>43620</v>
          </cell>
          <cell r="N1357">
            <v>43619</v>
          </cell>
          <cell r="O1357">
            <v>43621</v>
          </cell>
          <cell r="P1357" t="str">
            <v>No Dependency</v>
          </cell>
        </row>
        <row r="1358">
          <cell r="C1358" t="str">
            <v>ZNN865</v>
          </cell>
          <cell r="D1358" t="str">
            <v>Collocated Sites</v>
          </cell>
          <cell r="E1358" t="str">
            <v>Q3-2019</v>
          </cell>
          <cell r="F1358" t="str">
            <v>Mobile Aspiration</v>
          </cell>
          <cell r="G1358" t="str">
            <v>HUA</v>
          </cell>
          <cell r="H1358" t="str">
            <v>LTE700 Collocated (20Mhz)</v>
          </cell>
          <cell r="I1358" t="str">
            <v>INS</v>
          </cell>
          <cell r="L1358">
            <v>43691</v>
          </cell>
          <cell r="M1358">
            <v>43693</v>
          </cell>
          <cell r="N1358">
            <v>43692</v>
          </cell>
          <cell r="O1358">
            <v>43694</v>
          </cell>
          <cell r="P1358" t="str">
            <v>No Dependency</v>
          </cell>
        </row>
        <row r="1359">
          <cell r="C1359" t="str">
            <v>ZNN863</v>
          </cell>
          <cell r="D1359" t="str">
            <v>Collocated Sites</v>
          </cell>
          <cell r="E1359" t="str">
            <v>Q3-2019</v>
          </cell>
          <cell r="F1359" t="str">
            <v>Mobile Aspiration</v>
          </cell>
          <cell r="G1359" t="str">
            <v>HUA</v>
          </cell>
          <cell r="H1359" t="str">
            <v>LTE700 Collocated (20Mhz)</v>
          </cell>
          <cell r="I1359" t="str">
            <v>INS</v>
          </cell>
          <cell r="L1359">
            <v>43691</v>
          </cell>
          <cell r="M1359">
            <v>43693</v>
          </cell>
          <cell r="N1359">
            <v>43692</v>
          </cell>
          <cell r="O1359">
            <v>43694</v>
          </cell>
          <cell r="P1359" t="str">
            <v>No Dependency</v>
          </cell>
        </row>
        <row r="1360">
          <cell r="C1360" t="str">
            <v>ZNN859</v>
          </cell>
          <cell r="D1360" t="str">
            <v>Collocated Sites</v>
          </cell>
          <cell r="E1360" t="str">
            <v>Q3-2019</v>
          </cell>
          <cell r="F1360" t="str">
            <v>Mobile Aspiration</v>
          </cell>
          <cell r="G1360" t="str">
            <v>HUA</v>
          </cell>
          <cell r="H1360" t="str">
            <v>LTE700 Collocated (20Mhz)</v>
          </cell>
          <cell r="I1360" t="str">
            <v>INS</v>
          </cell>
          <cell r="L1360">
            <v>43637</v>
          </cell>
          <cell r="M1360">
            <v>43639</v>
          </cell>
          <cell r="N1360">
            <v>43638</v>
          </cell>
          <cell r="O1360">
            <v>43640</v>
          </cell>
          <cell r="P1360" t="str">
            <v>No Dependency</v>
          </cell>
        </row>
        <row r="1361">
          <cell r="C1361" t="str">
            <v>ZNN858</v>
          </cell>
          <cell r="D1361" t="str">
            <v>Collocated Sites</v>
          </cell>
          <cell r="E1361" t="str">
            <v>Q3-2019</v>
          </cell>
          <cell r="F1361" t="str">
            <v>Mobile Aspiration</v>
          </cell>
          <cell r="G1361" t="str">
            <v>HUA</v>
          </cell>
          <cell r="H1361" t="str">
            <v>LTE700 Collocated (20Mhz)</v>
          </cell>
          <cell r="I1361" t="str">
            <v>INS</v>
          </cell>
          <cell r="L1361">
            <v>43691</v>
          </cell>
          <cell r="M1361">
            <v>43693</v>
          </cell>
          <cell r="N1361">
            <v>43692</v>
          </cell>
          <cell r="O1361">
            <v>43694</v>
          </cell>
          <cell r="P1361" t="str">
            <v>No Dependency</v>
          </cell>
        </row>
        <row r="1362">
          <cell r="C1362" t="str">
            <v>ZNN855</v>
          </cell>
          <cell r="D1362" t="str">
            <v>Collocated Sites</v>
          </cell>
          <cell r="E1362" t="str">
            <v>Q3-2019</v>
          </cell>
          <cell r="F1362" t="str">
            <v>Mobile Aspiration</v>
          </cell>
          <cell r="G1362" t="str">
            <v>HUA</v>
          </cell>
          <cell r="H1362" t="str">
            <v>LTE700 Collocated (20Mhz)</v>
          </cell>
          <cell r="I1362" t="str">
            <v>INS</v>
          </cell>
          <cell r="L1362">
            <v>43611</v>
          </cell>
          <cell r="M1362">
            <v>43613</v>
          </cell>
          <cell r="N1362">
            <v>43612</v>
          </cell>
          <cell r="O1362">
            <v>43614</v>
          </cell>
          <cell r="P1362" t="str">
            <v>No Dependency</v>
          </cell>
        </row>
        <row r="1363">
          <cell r="C1363" t="str">
            <v>ZNN844</v>
          </cell>
          <cell r="D1363" t="str">
            <v>Collocated Sites</v>
          </cell>
          <cell r="E1363" t="str">
            <v>Q1-2020</v>
          </cell>
          <cell r="F1363" t="str">
            <v>Mobile Aspiration</v>
          </cell>
          <cell r="G1363" t="str">
            <v>HUA</v>
          </cell>
          <cell r="H1363" t="str">
            <v>LTE700 Collocated (20Mhz)</v>
          </cell>
          <cell r="I1363" t="str">
            <v>INS</v>
          </cell>
          <cell r="L1363">
            <v>43691</v>
          </cell>
          <cell r="M1363">
            <v>43693</v>
          </cell>
          <cell r="N1363">
            <v>43692</v>
          </cell>
          <cell r="O1363">
            <v>43694</v>
          </cell>
          <cell r="P1363" t="str">
            <v>No Dependency</v>
          </cell>
        </row>
        <row r="1364">
          <cell r="C1364" t="str">
            <v>ZNN848</v>
          </cell>
          <cell r="D1364" t="str">
            <v>Collocated Sites</v>
          </cell>
          <cell r="E1364" t="str">
            <v>Q3-2019</v>
          </cell>
          <cell r="F1364" t="str">
            <v>Mobile Aspiration</v>
          </cell>
          <cell r="G1364" t="str">
            <v>HUA</v>
          </cell>
          <cell r="H1364" t="str">
            <v>LTE700 Collocated (20Mhz)</v>
          </cell>
          <cell r="I1364" t="str">
            <v>INS</v>
          </cell>
          <cell r="L1364">
            <v>43788</v>
          </cell>
          <cell r="N1364">
            <v>43789</v>
          </cell>
          <cell r="P1364" t="str">
            <v>No Dependency</v>
          </cell>
        </row>
        <row r="1365">
          <cell r="C1365" t="str">
            <v>ZNN767</v>
          </cell>
          <cell r="D1365" t="str">
            <v>Collocated Sites</v>
          </cell>
          <cell r="E1365" t="str">
            <v>Q2-2019</v>
          </cell>
          <cell r="F1365" t="str">
            <v>Mobile Aspiration</v>
          </cell>
          <cell r="G1365" t="str">
            <v>HUA</v>
          </cell>
          <cell r="H1365" t="str">
            <v>LTE700 Collocated (20Mhz)</v>
          </cell>
          <cell r="I1365" t="str">
            <v>INS</v>
          </cell>
          <cell r="L1365">
            <v>43636</v>
          </cell>
          <cell r="M1365">
            <v>43638</v>
          </cell>
          <cell r="N1365">
            <v>43637</v>
          </cell>
          <cell r="O1365">
            <v>43639</v>
          </cell>
          <cell r="P1365" t="str">
            <v>No Dependency</v>
          </cell>
        </row>
        <row r="1366">
          <cell r="C1366" t="str">
            <v>ZNN760</v>
          </cell>
          <cell r="D1366" t="str">
            <v>Collocated Sites</v>
          </cell>
          <cell r="E1366" t="str">
            <v>Q1-2020</v>
          </cell>
          <cell r="F1366" t="str">
            <v>Mobile Aspiration</v>
          </cell>
          <cell r="G1366" t="str">
            <v>HUA</v>
          </cell>
          <cell r="H1366" t="str">
            <v>LTE700 Collocated (20Mhz)</v>
          </cell>
          <cell r="I1366" t="str">
            <v>INS</v>
          </cell>
          <cell r="L1366">
            <v>43844</v>
          </cell>
          <cell r="M1366">
            <v>43715</v>
          </cell>
          <cell r="N1366">
            <v>43845</v>
          </cell>
          <cell r="O1366">
            <v>43716</v>
          </cell>
          <cell r="P1366" t="str">
            <v>No Dependency</v>
          </cell>
        </row>
        <row r="1367">
          <cell r="C1367" t="str">
            <v>ZNN759</v>
          </cell>
          <cell r="D1367" t="str">
            <v>Collocated Sites</v>
          </cell>
          <cell r="E1367" t="str">
            <v>Q3-2019</v>
          </cell>
          <cell r="F1367" t="str">
            <v>Mobile Aspiration</v>
          </cell>
          <cell r="G1367" t="str">
            <v>HUA</v>
          </cell>
          <cell r="H1367" t="str">
            <v>LTE700 Collocated (20Mhz)</v>
          </cell>
          <cell r="I1367" t="str">
            <v>INS</v>
          </cell>
          <cell r="L1367">
            <v>43686</v>
          </cell>
          <cell r="M1367">
            <v>43688</v>
          </cell>
          <cell r="N1367">
            <v>43687</v>
          </cell>
          <cell r="O1367">
            <v>43689</v>
          </cell>
          <cell r="P1367" t="str">
            <v>No Dependency</v>
          </cell>
        </row>
        <row r="1368">
          <cell r="C1368" t="str">
            <v>ZNN753</v>
          </cell>
          <cell r="D1368" t="str">
            <v>Collocated Sites</v>
          </cell>
          <cell r="E1368" t="str">
            <v>Q3-2019</v>
          </cell>
          <cell r="F1368" t="str">
            <v>Mobile Aspiration</v>
          </cell>
          <cell r="G1368" t="str">
            <v>HUA</v>
          </cell>
          <cell r="H1368" t="str">
            <v>LTE700 Collocated (20Mhz)</v>
          </cell>
          <cell r="I1368" t="str">
            <v>INS</v>
          </cell>
          <cell r="L1368">
            <v>43640</v>
          </cell>
          <cell r="M1368">
            <v>43642</v>
          </cell>
          <cell r="N1368">
            <v>43641</v>
          </cell>
          <cell r="O1368">
            <v>43643</v>
          </cell>
          <cell r="P1368" t="str">
            <v>No Dependency</v>
          </cell>
        </row>
        <row r="1369">
          <cell r="C1369" t="str">
            <v>ZNN748</v>
          </cell>
          <cell r="D1369" t="str">
            <v>Collocated Sites</v>
          </cell>
          <cell r="E1369" t="str">
            <v>Q3-2019</v>
          </cell>
          <cell r="F1369" t="str">
            <v>Mobile Aspiration</v>
          </cell>
          <cell r="G1369" t="str">
            <v>HUA</v>
          </cell>
          <cell r="H1369" t="str">
            <v>LTE700 Collocated (20Mhz)</v>
          </cell>
          <cell r="I1369" t="str">
            <v>INS</v>
          </cell>
          <cell r="L1369">
            <v>43653</v>
          </cell>
          <cell r="M1369">
            <v>43653</v>
          </cell>
          <cell r="N1369">
            <v>43654</v>
          </cell>
          <cell r="O1369">
            <v>43654</v>
          </cell>
          <cell r="P1369" t="str">
            <v>No Dependency</v>
          </cell>
        </row>
        <row r="1370">
          <cell r="C1370" t="str">
            <v>ZNN747</v>
          </cell>
          <cell r="D1370" t="str">
            <v>Collocated Sites</v>
          </cell>
          <cell r="E1370" t="str">
            <v>Q3-2019</v>
          </cell>
          <cell r="F1370" t="str">
            <v>Mobile Aspiration</v>
          </cell>
          <cell r="G1370" t="str">
            <v>HUA</v>
          </cell>
          <cell r="H1370" t="str">
            <v>LTE700 Collocated (20Mhz)</v>
          </cell>
          <cell r="I1370" t="str">
            <v>INS</v>
          </cell>
          <cell r="L1370">
            <v>43691</v>
          </cell>
          <cell r="M1370">
            <v>43626</v>
          </cell>
          <cell r="N1370">
            <v>43691</v>
          </cell>
          <cell r="O1370">
            <v>43627</v>
          </cell>
          <cell r="P1370" t="str">
            <v>No Dependency</v>
          </cell>
        </row>
        <row r="1371">
          <cell r="C1371" t="str">
            <v>ZNN746</v>
          </cell>
          <cell r="D1371" t="str">
            <v>Collocated Sites</v>
          </cell>
          <cell r="E1371" t="str">
            <v>Q3-2019</v>
          </cell>
          <cell r="F1371" t="str">
            <v>Mobile Aspiration</v>
          </cell>
          <cell r="G1371" t="str">
            <v>HUA</v>
          </cell>
          <cell r="H1371" t="str">
            <v>LTE700 Collocated (20Mhz)</v>
          </cell>
          <cell r="I1371" t="str">
            <v>INS</v>
          </cell>
          <cell r="L1371">
            <v>43705</v>
          </cell>
          <cell r="M1371">
            <v>43633</v>
          </cell>
          <cell r="N1371">
            <v>43705</v>
          </cell>
          <cell r="O1371">
            <v>43634</v>
          </cell>
          <cell r="P1371" t="str">
            <v>No Dependency</v>
          </cell>
        </row>
        <row r="1372">
          <cell r="C1372" t="str">
            <v>ZNN742</v>
          </cell>
          <cell r="D1372" t="str">
            <v>Collocated Sites</v>
          </cell>
          <cell r="E1372" t="str">
            <v>Q1-2020</v>
          </cell>
          <cell r="F1372" t="str">
            <v>Mobile Aspiration</v>
          </cell>
          <cell r="G1372" t="str">
            <v>HUA</v>
          </cell>
          <cell r="H1372" t="str">
            <v>LTE700 Collocated (20Mhz)</v>
          </cell>
          <cell r="I1372" t="str">
            <v>INS</v>
          </cell>
          <cell r="L1372">
            <v>43659</v>
          </cell>
          <cell r="M1372">
            <v>43661</v>
          </cell>
          <cell r="N1372">
            <v>43660</v>
          </cell>
          <cell r="O1372">
            <v>43662</v>
          </cell>
          <cell r="P1372" t="str">
            <v>No Dependency</v>
          </cell>
        </row>
        <row r="1373">
          <cell r="C1373" t="str">
            <v>ZNN683</v>
          </cell>
          <cell r="D1373" t="str">
            <v>Collocated Sites</v>
          </cell>
          <cell r="E1373" t="str">
            <v>Q3-2019</v>
          </cell>
          <cell r="F1373" t="str">
            <v>Mobile Aspiration</v>
          </cell>
          <cell r="G1373" t="str">
            <v>HUA</v>
          </cell>
          <cell r="H1373" t="str">
            <v>LTE700 Collocated (20Mhz)</v>
          </cell>
          <cell r="I1373" t="str">
            <v>INS</v>
          </cell>
          <cell r="L1373">
            <v>43649</v>
          </cell>
          <cell r="M1373">
            <v>43651</v>
          </cell>
          <cell r="N1373">
            <v>43650</v>
          </cell>
          <cell r="O1373">
            <v>43652</v>
          </cell>
          <cell r="P1373" t="str">
            <v>No Dependency</v>
          </cell>
        </row>
        <row r="1374">
          <cell r="C1374" t="str">
            <v>ZNN681</v>
          </cell>
          <cell r="D1374" t="str">
            <v>Collocated Sites</v>
          </cell>
          <cell r="E1374" t="str">
            <v>Q3-2019</v>
          </cell>
          <cell r="F1374" t="str">
            <v>Mobile Aspiration</v>
          </cell>
          <cell r="G1374" t="str">
            <v>HUA</v>
          </cell>
          <cell r="H1374" t="str">
            <v>LTE700 Collocated (20Mhz)</v>
          </cell>
          <cell r="I1374" t="str">
            <v>INS</v>
          </cell>
          <cell r="L1374">
            <v>43706</v>
          </cell>
          <cell r="M1374">
            <v>43638</v>
          </cell>
          <cell r="N1374">
            <v>43707</v>
          </cell>
          <cell r="O1374">
            <v>43639</v>
          </cell>
          <cell r="P1374" t="str">
            <v>No Dependency</v>
          </cell>
        </row>
        <row r="1375">
          <cell r="C1375" t="str">
            <v>ZNM009</v>
          </cell>
          <cell r="D1375" t="str">
            <v>Collocated Sites</v>
          </cell>
          <cell r="E1375" t="str">
            <v>Q1-2020</v>
          </cell>
          <cell r="F1375" t="str">
            <v>Mobile Aspiration</v>
          </cell>
          <cell r="G1375" t="str">
            <v>HUA</v>
          </cell>
          <cell r="H1375" t="str">
            <v>LTE700 Collocated (20Mhz)</v>
          </cell>
          <cell r="I1375" t="str">
            <v>INS</v>
          </cell>
          <cell r="L1375">
            <v>43844</v>
          </cell>
          <cell r="M1375">
            <v>43715</v>
          </cell>
          <cell r="N1375">
            <v>43845</v>
          </cell>
          <cell r="O1375">
            <v>43716</v>
          </cell>
          <cell r="P1375" t="str">
            <v>No Dependency</v>
          </cell>
        </row>
        <row r="1376">
          <cell r="C1376" t="str">
            <v>ZNM019</v>
          </cell>
          <cell r="D1376" t="str">
            <v>Collocated Sites</v>
          </cell>
          <cell r="E1376" t="str">
            <v>Q3-2019</v>
          </cell>
          <cell r="F1376" t="str">
            <v>Mobile Aspiration</v>
          </cell>
          <cell r="G1376" t="str">
            <v>HUA</v>
          </cell>
          <cell r="H1376" t="str">
            <v>LTE700 Collocated (20Mhz)</v>
          </cell>
          <cell r="I1376" t="str">
            <v>INS</v>
          </cell>
          <cell r="L1376">
            <v>43754</v>
          </cell>
          <cell r="M1376">
            <v>43715</v>
          </cell>
          <cell r="N1376">
            <v>43755</v>
          </cell>
          <cell r="O1376">
            <v>43716</v>
          </cell>
          <cell r="P1376" t="str">
            <v>No Dependency</v>
          </cell>
        </row>
        <row r="1377">
          <cell r="C1377" t="str">
            <v>ZMK590</v>
          </cell>
          <cell r="D1377" t="str">
            <v>Collocated Sites</v>
          </cell>
          <cell r="E1377" t="str">
            <v>Q2-2019</v>
          </cell>
          <cell r="F1377" t="str">
            <v>Mobile Aspiration</v>
          </cell>
          <cell r="G1377" t="str">
            <v>HUA</v>
          </cell>
          <cell r="H1377" t="str">
            <v>LTE700 Collocated (20Mhz)</v>
          </cell>
          <cell r="I1377" t="str">
            <v>INS</v>
          </cell>
          <cell r="L1377">
            <v>43637</v>
          </cell>
          <cell r="M1377">
            <v>43639</v>
          </cell>
          <cell r="N1377">
            <v>43638</v>
          </cell>
          <cell r="O1377">
            <v>43640</v>
          </cell>
          <cell r="P1377" t="str">
            <v>No Dependency</v>
          </cell>
        </row>
        <row r="1378">
          <cell r="C1378" t="str">
            <v>ZMJ071</v>
          </cell>
          <cell r="D1378" t="str">
            <v>Collocated Sites</v>
          </cell>
          <cell r="E1378" t="str">
            <v>Q3-2019</v>
          </cell>
          <cell r="F1378" t="str">
            <v>Mobile Aspiration</v>
          </cell>
          <cell r="G1378" t="str">
            <v>HUA</v>
          </cell>
          <cell r="H1378" t="str">
            <v>LTE700 Collocated (20Mhz)</v>
          </cell>
          <cell r="I1378" t="str">
            <v>INS</v>
          </cell>
          <cell r="L1378">
            <v>43610</v>
          </cell>
          <cell r="M1378">
            <v>43612</v>
          </cell>
          <cell r="N1378">
            <v>43611</v>
          </cell>
          <cell r="O1378">
            <v>43613</v>
          </cell>
          <cell r="P1378" t="str">
            <v>No Dependency</v>
          </cell>
        </row>
        <row r="1379">
          <cell r="C1379" t="str">
            <v>ZJZ756</v>
          </cell>
          <cell r="D1379" t="str">
            <v>Collocated Sites</v>
          </cell>
          <cell r="E1379" t="str">
            <v>Q2-2019</v>
          </cell>
          <cell r="F1379" t="str">
            <v>Mobile Aspiration</v>
          </cell>
          <cell r="G1379" t="str">
            <v>HUA</v>
          </cell>
          <cell r="H1379" t="str">
            <v>LTE700 Collocated (20Mhz)</v>
          </cell>
          <cell r="I1379" t="str">
            <v>INS</v>
          </cell>
          <cell r="L1379">
            <v>43603</v>
          </cell>
          <cell r="M1379">
            <v>43605</v>
          </cell>
          <cell r="N1379">
            <v>43604</v>
          </cell>
          <cell r="O1379">
            <v>43606</v>
          </cell>
          <cell r="P1379" t="str">
            <v>No Dependency</v>
          </cell>
        </row>
        <row r="1380">
          <cell r="C1380" t="str">
            <v>ZJZ754</v>
          </cell>
          <cell r="D1380" t="str">
            <v>Collocated Sites</v>
          </cell>
          <cell r="E1380" t="str">
            <v>Q3-2019</v>
          </cell>
          <cell r="F1380" t="str">
            <v>Mobile Aspiration</v>
          </cell>
          <cell r="G1380" t="str">
            <v>HUA</v>
          </cell>
          <cell r="H1380" t="str">
            <v>LTE700 Collocated (20Mhz)</v>
          </cell>
          <cell r="I1380" t="str">
            <v>INS</v>
          </cell>
          <cell r="L1380">
            <v>43611</v>
          </cell>
          <cell r="M1380">
            <v>43613</v>
          </cell>
          <cell r="N1380">
            <v>43612</v>
          </cell>
          <cell r="O1380">
            <v>43614</v>
          </cell>
          <cell r="P1380" t="str">
            <v>No Dependency</v>
          </cell>
        </row>
        <row r="1381">
          <cell r="C1381" t="str">
            <v>ZJZ753</v>
          </cell>
          <cell r="D1381" t="str">
            <v>Collocated Sites</v>
          </cell>
          <cell r="E1381" t="str">
            <v>Q3-2019</v>
          </cell>
          <cell r="F1381" t="str">
            <v>Mobile Aspiration</v>
          </cell>
          <cell r="G1381" t="str">
            <v>HUA</v>
          </cell>
          <cell r="H1381" t="str">
            <v>LTE700 Collocated (20Mhz)</v>
          </cell>
          <cell r="I1381" t="str">
            <v>INS</v>
          </cell>
          <cell r="L1381">
            <v>43691</v>
          </cell>
          <cell r="M1381">
            <v>43693</v>
          </cell>
          <cell r="N1381">
            <v>43692</v>
          </cell>
          <cell r="O1381">
            <v>43694</v>
          </cell>
          <cell r="P1381" t="str">
            <v>No Dependency</v>
          </cell>
        </row>
        <row r="1382">
          <cell r="C1382" t="str">
            <v>ZJZ733</v>
          </cell>
          <cell r="D1382" t="str">
            <v>Collocated Sites</v>
          </cell>
          <cell r="E1382" t="str">
            <v>Q4-2019</v>
          </cell>
          <cell r="F1382" t="str">
            <v>Mobile Aspiration</v>
          </cell>
          <cell r="G1382" t="str">
            <v>HUA</v>
          </cell>
          <cell r="H1382" t="str">
            <v>LTE700 Collocated (20Mhz)</v>
          </cell>
          <cell r="I1382" t="str">
            <v>INS</v>
          </cell>
          <cell r="L1382">
            <v>43691</v>
          </cell>
          <cell r="M1382">
            <v>43693</v>
          </cell>
          <cell r="N1382">
            <v>43692</v>
          </cell>
          <cell r="O1382">
            <v>43694</v>
          </cell>
          <cell r="P1382" t="str">
            <v>No Dependency</v>
          </cell>
        </row>
        <row r="1383">
          <cell r="C1383" t="str">
            <v>ZJZ716</v>
          </cell>
          <cell r="D1383" t="str">
            <v>Collocated Sites</v>
          </cell>
          <cell r="E1383" t="str">
            <v>Q2-2019</v>
          </cell>
          <cell r="F1383" t="str">
            <v>Mobile Aspiration</v>
          </cell>
          <cell r="G1383" t="str">
            <v>HUA</v>
          </cell>
          <cell r="H1383" t="str">
            <v>LTE700 Collocated (20Mhz)</v>
          </cell>
          <cell r="I1383" t="str">
            <v>INS</v>
          </cell>
          <cell r="L1383">
            <v>43596</v>
          </cell>
          <cell r="M1383">
            <v>43598</v>
          </cell>
          <cell r="N1383">
            <v>43597</v>
          </cell>
          <cell r="O1383">
            <v>43599</v>
          </cell>
          <cell r="P1383" t="str">
            <v>No Dependency</v>
          </cell>
        </row>
        <row r="1384">
          <cell r="C1384" t="str">
            <v>ZJZ713</v>
          </cell>
          <cell r="D1384" t="str">
            <v>Collocated Sites</v>
          </cell>
          <cell r="E1384" t="str">
            <v>Q3-2019</v>
          </cell>
          <cell r="F1384" t="str">
            <v>Mobile Aspiration</v>
          </cell>
          <cell r="G1384" t="str">
            <v>HUA</v>
          </cell>
          <cell r="H1384" t="str">
            <v>LTE700 Collocated (20Mhz)</v>
          </cell>
          <cell r="I1384" t="str">
            <v>INS</v>
          </cell>
          <cell r="L1384">
            <v>43620</v>
          </cell>
          <cell r="M1384">
            <v>43622</v>
          </cell>
          <cell r="N1384">
            <v>43621</v>
          </cell>
          <cell r="O1384">
            <v>43623</v>
          </cell>
          <cell r="P1384" t="str">
            <v>No Dependency</v>
          </cell>
        </row>
        <row r="1385">
          <cell r="C1385" t="str">
            <v>ZJZ710</v>
          </cell>
          <cell r="D1385" t="str">
            <v>Collocated Sites</v>
          </cell>
          <cell r="E1385" t="str">
            <v>Q2-2019</v>
          </cell>
          <cell r="F1385" t="str">
            <v>Mobile Aspiration</v>
          </cell>
          <cell r="G1385" t="str">
            <v>HUA</v>
          </cell>
          <cell r="H1385" t="str">
            <v>LTE700 Collocated (20Mhz)</v>
          </cell>
          <cell r="I1385" t="str">
            <v>INS</v>
          </cell>
          <cell r="L1385">
            <v>43635</v>
          </cell>
          <cell r="M1385">
            <v>43637</v>
          </cell>
          <cell r="N1385">
            <v>43636</v>
          </cell>
          <cell r="O1385">
            <v>43638</v>
          </cell>
          <cell r="P1385" t="str">
            <v>No Dependency</v>
          </cell>
        </row>
        <row r="1386">
          <cell r="C1386" t="str">
            <v>ZJZ707</v>
          </cell>
          <cell r="D1386" t="str">
            <v>Collocated Sites</v>
          </cell>
          <cell r="E1386" t="str">
            <v>Q2-2019</v>
          </cell>
          <cell r="F1386" t="str">
            <v>Mobile Aspiration</v>
          </cell>
          <cell r="G1386" t="str">
            <v>HUA</v>
          </cell>
          <cell r="H1386" t="str">
            <v>LTE700 Collocated (20Mhz)</v>
          </cell>
          <cell r="I1386" t="str">
            <v>INS</v>
          </cell>
          <cell r="L1386">
            <v>43624</v>
          </cell>
          <cell r="M1386">
            <v>43626</v>
          </cell>
          <cell r="N1386">
            <v>43625</v>
          </cell>
          <cell r="O1386">
            <v>43627</v>
          </cell>
          <cell r="P1386" t="str">
            <v>No Dependency</v>
          </cell>
        </row>
        <row r="1387">
          <cell r="C1387" t="str">
            <v>ZJZ680</v>
          </cell>
          <cell r="D1387" t="str">
            <v>Collocated Sites</v>
          </cell>
          <cell r="E1387" t="str">
            <v>Q3-2019</v>
          </cell>
          <cell r="F1387" t="str">
            <v>Mobile Aspiration</v>
          </cell>
          <cell r="G1387" t="str">
            <v>HUA</v>
          </cell>
          <cell r="H1387" t="str">
            <v>LTE700 Collocated (20Mhz)</v>
          </cell>
          <cell r="I1387" t="str">
            <v>INS</v>
          </cell>
          <cell r="L1387">
            <v>43658</v>
          </cell>
          <cell r="M1387">
            <v>43660</v>
          </cell>
          <cell r="N1387">
            <v>43659</v>
          </cell>
          <cell r="O1387">
            <v>43661</v>
          </cell>
          <cell r="P1387" t="str">
            <v>No Dependency</v>
          </cell>
        </row>
        <row r="1388">
          <cell r="C1388" t="str">
            <v>ZJZ676</v>
          </cell>
          <cell r="D1388" t="str">
            <v>Collocated Sites</v>
          </cell>
          <cell r="E1388" t="str">
            <v>Q3-2019</v>
          </cell>
          <cell r="F1388" t="str">
            <v>Mobile Aspiration</v>
          </cell>
          <cell r="G1388" t="str">
            <v>HUA</v>
          </cell>
          <cell r="H1388" t="str">
            <v>LTE700 Collocated (20Mhz)</v>
          </cell>
          <cell r="I1388" t="str">
            <v>INS</v>
          </cell>
          <cell r="L1388">
            <v>43637</v>
          </cell>
          <cell r="M1388">
            <v>43639</v>
          </cell>
          <cell r="N1388">
            <v>43638</v>
          </cell>
          <cell r="O1388">
            <v>43640</v>
          </cell>
          <cell r="P1388" t="str">
            <v>No Dependency</v>
          </cell>
        </row>
        <row r="1389">
          <cell r="C1389" t="str">
            <v>ZBH713</v>
          </cell>
          <cell r="D1389" t="str">
            <v>Collocated Sites</v>
          </cell>
          <cell r="E1389" t="str">
            <v>Q1-2020</v>
          </cell>
          <cell r="F1389" t="str">
            <v>Mobile Aspiration</v>
          </cell>
          <cell r="G1389" t="str">
            <v>HUA</v>
          </cell>
          <cell r="H1389" t="str">
            <v>LTE700 Collocated (20Mhz)</v>
          </cell>
          <cell r="I1389" t="str">
            <v>INS</v>
          </cell>
          <cell r="L1389">
            <v>43666</v>
          </cell>
          <cell r="M1389">
            <v>43668</v>
          </cell>
          <cell r="N1389">
            <v>43667</v>
          </cell>
          <cell r="O1389">
            <v>43669</v>
          </cell>
          <cell r="P1389" t="str">
            <v>No Dependency</v>
          </cell>
        </row>
        <row r="1390">
          <cell r="C1390" t="str">
            <v>ZJZ669</v>
          </cell>
          <cell r="D1390" t="str">
            <v>Collocated Sites</v>
          </cell>
          <cell r="E1390" t="str">
            <v>Q4-2019</v>
          </cell>
          <cell r="F1390" t="str">
            <v>Mobile Aspiration</v>
          </cell>
          <cell r="G1390" t="str">
            <v>HUA</v>
          </cell>
          <cell r="H1390" t="str">
            <v>LTE700 Collocated (20Mhz)</v>
          </cell>
          <cell r="I1390" t="str">
            <v>INS</v>
          </cell>
          <cell r="L1390">
            <v>43643</v>
          </cell>
          <cell r="M1390">
            <v>43646</v>
          </cell>
          <cell r="N1390">
            <v>43644</v>
          </cell>
          <cell r="O1390">
            <v>43647</v>
          </cell>
          <cell r="P1390" t="str">
            <v>No Dependency</v>
          </cell>
        </row>
        <row r="1391">
          <cell r="C1391" t="str">
            <v>ZJZ668</v>
          </cell>
          <cell r="D1391" t="str">
            <v>Collocated Sites</v>
          </cell>
          <cell r="E1391" t="str">
            <v>Q3-2019</v>
          </cell>
          <cell r="F1391" t="str">
            <v>Mobile Aspiration</v>
          </cell>
          <cell r="G1391" t="str">
            <v>HUA</v>
          </cell>
          <cell r="H1391" t="str">
            <v>LTE700 Collocated (20Mhz)</v>
          </cell>
          <cell r="I1391" t="str">
            <v>INS</v>
          </cell>
          <cell r="L1391">
            <v>43637</v>
          </cell>
          <cell r="M1391">
            <v>43639</v>
          </cell>
          <cell r="N1391">
            <v>43638</v>
          </cell>
          <cell r="O1391">
            <v>43640</v>
          </cell>
          <cell r="P1391" t="str">
            <v>No Dependency</v>
          </cell>
        </row>
        <row r="1392">
          <cell r="C1392" t="str">
            <v>ZJZ653</v>
          </cell>
          <cell r="D1392" t="str">
            <v>Collocated Sites</v>
          </cell>
          <cell r="E1392" t="str">
            <v>Q2-2019</v>
          </cell>
          <cell r="F1392" t="str">
            <v>Mobile Aspiration</v>
          </cell>
          <cell r="G1392" t="str">
            <v>HUA</v>
          </cell>
          <cell r="H1392" t="str">
            <v>LTE700 Collocated (20Mhz)</v>
          </cell>
          <cell r="I1392" t="str">
            <v>INS</v>
          </cell>
          <cell r="L1392">
            <v>43625</v>
          </cell>
          <cell r="M1392">
            <v>43627</v>
          </cell>
          <cell r="N1392">
            <v>43626</v>
          </cell>
          <cell r="O1392">
            <v>43628</v>
          </cell>
          <cell r="P1392" t="str">
            <v>No Dependency</v>
          </cell>
        </row>
        <row r="1393">
          <cell r="C1393" t="str">
            <v>ZJZ650</v>
          </cell>
          <cell r="D1393" t="str">
            <v>Collocated Sites</v>
          </cell>
          <cell r="E1393" t="str">
            <v>Q3-2019</v>
          </cell>
          <cell r="F1393" t="str">
            <v>Mobile Aspiration</v>
          </cell>
          <cell r="G1393" t="str">
            <v>HUA</v>
          </cell>
          <cell r="H1393" t="str">
            <v>LTE700 Collocated (20Mhz)</v>
          </cell>
          <cell r="I1393" t="str">
            <v>INS</v>
          </cell>
          <cell r="L1393">
            <v>43600</v>
          </cell>
          <cell r="M1393">
            <v>43602</v>
          </cell>
          <cell r="N1393">
            <v>43601</v>
          </cell>
          <cell r="O1393">
            <v>43603</v>
          </cell>
          <cell r="P1393" t="str">
            <v>No Dependency</v>
          </cell>
        </row>
        <row r="1394">
          <cell r="C1394" t="str">
            <v>ZJZ625</v>
          </cell>
          <cell r="D1394" t="str">
            <v>Collocated Sites</v>
          </cell>
          <cell r="E1394" t="str">
            <v>Q3-2019</v>
          </cell>
          <cell r="F1394" t="str">
            <v>Mobile Aspiration</v>
          </cell>
          <cell r="G1394" t="str">
            <v>HUA</v>
          </cell>
          <cell r="H1394" t="str">
            <v>LTE700 Collocated (20Mhz)</v>
          </cell>
          <cell r="I1394" t="str">
            <v>INS</v>
          </cell>
          <cell r="L1394">
            <v>43622</v>
          </cell>
          <cell r="M1394">
            <v>43624</v>
          </cell>
          <cell r="N1394">
            <v>43623</v>
          </cell>
          <cell r="O1394">
            <v>43625</v>
          </cell>
          <cell r="P1394" t="str">
            <v>No Dependency</v>
          </cell>
        </row>
        <row r="1395">
          <cell r="C1395" t="str">
            <v>ZJZ620</v>
          </cell>
          <cell r="D1395" t="str">
            <v>Collocated Sites</v>
          </cell>
          <cell r="E1395" t="str">
            <v>Q2-2019</v>
          </cell>
          <cell r="F1395" t="str">
            <v>Mobile Aspiration</v>
          </cell>
          <cell r="G1395" t="str">
            <v>HUA</v>
          </cell>
          <cell r="H1395" t="str">
            <v>LTE700 Collocated (20Mhz)</v>
          </cell>
          <cell r="I1395" t="str">
            <v>INS</v>
          </cell>
          <cell r="L1395">
            <v>43634</v>
          </cell>
          <cell r="M1395">
            <v>43637</v>
          </cell>
          <cell r="N1395">
            <v>43636</v>
          </cell>
          <cell r="O1395">
            <v>43638</v>
          </cell>
          <cell r="P1395" t="str">
            <v>No Dependency</v>
          </cell>
        </row>
        <row r="1396">
          <cell r="C1396" t="str">
            <v>ZJZ609</v>
          </cell>
          <cell r="D1396" t="str">
            <v>Collocated Sites</v>
          </cell>
          <cell r="E1396" t="str">
            <v>Q2-2019</v>
          </cell>
          <cell r="F1396" t="str">
            <v>Mobile Aspiration</v>
          </cell>
          <cell r="G1396" t="str">
            <v>HUA</v>
          </cell>
          <cell r="H1396" t="str">
            <v>LTE700 Collocated (20Mhz)</v>
          </cell>
          <cell r="I1396" t="str">
            <v>INS</v>
          </cell>
          <cell r="L1396">
            <v>43627</v>
          </cell>
          <cell r="M1396">
            <v>43629</v>
          </cell>
          <cell r="N1396">
            <v>43628</v>
          </cell>
          <cell r="O1396">
            <v>43630</v>
          </cell>
          <cell r="P1396" t="str">
            <v>No Dependency</v>
          </cell>
        </row>
        <row r="1397">
          <cell r="C1397" t="str">
            <v>ZJZ606</v>
          </cell>
          <cell r="D1397" t="str">
            <v>Collocated Sites</v>
          </cell>
          <cell r="E1397" t="str">
            <v>Q2-2019</v>
          </cell>
          <cell r="F1397" t="str">
            <v>Mobile Aspiration</v>
          </cell>
          <cell r="G1397" t="str">
            <v>HUA</v>
          </cell>
          <cell r="H1397" t="str">
            <v>LTE700 Collocated (20Mhz)</v>
          </cell>
          <cell r="I1397" t="str">
            <v>INS</v>
          </cell>
          <cell r="L1397">
            <v>43632</v>
          </cell>
          <cell r="M1397">
            <v>43634</v>
          </cell>
          <cell r="N1397">
            <v>43633</v>
          </cell>
          <cell r="O1397">
            <v>43635</v>
          </cell>
          <cell r="P1397" t="str">
            <v>No Dependency</v>
          </cell>
        </row>
        <row r="1398">
          <cell r="C1398" t="str">
            <v>ZJZ586</v>
          </cell>
          <cell r="D1398" t="str">
            <v>Collocated Sites</v>
          </cell>
          <cell r="E1398" t="str">
            <v>Q3-2019</v>
          </cell>
          <cell r="F1398" t="str">
            <v>Mobile Aspiration</v>
          </cell>
          <cell r="G1398" t="str">
            <v>HUA</v>
          </cell>
          <cell r="H1398" t="str">
            <v>LTE700 Collocated (20Mhz)</v>
          </cell>
          <cell r="I1398" t="str">
            <v>INS</v>
          </cell>
          <cell r="L1398">
            <v>43705</v>
          </cell>
          <cell r="M1398">
            <v>43638</v>
          </cell>
          <cell r="N1398">
            <v>43705</v>
          </cell>
          <cell r="O1398">
            <v>43639</v>
          </cell>
          <cell r="P1398" t="str">
            <v>No Dependency</v>
          </cell>
        </row>
        <row r="1399">
          <cell r="C1399" t="str">
            <v>ZJZ566</v>
          </cell>
          <cell r="D1399" t="str">
            <v>Collocated Sites</v>
          </cell>
          <cell r="E1399" t="str">
            <v>Q1-2020</v>
          </cell>
          <cell r="F1399" t="str">
            <v>Mobile Aspiration</v>
          </cell>
          <cell r="G1399" t="str">
            <v>HUA</v>
          </cell>
          <cell r="H1399" t="str">
            <v>LTE700 Collocated (20Mhz)</v>
          </cell>
          <cell r="I1399" t="str">
            <v>INS</v>
          </cell>
          <cell r="L1399">
            <v>43849</v>
          </cell>
          <cell r="M1399">
            <v>43715</v>
          </cell>
          <cell r="N1399">
            <v>43850</v>
          </cell>
          <cell r="O1399">
            <v>43716</v>
          </cell>
          <cell r="P1399" t="str">
            <v>No Dependency</v>
          </cell>
        </row>
        <row r="1400">
          <cell r="C1400" t="str">
            <v>ZJZ576</v>
          </cell>
          <cell r="D1400" t="str">
            <v>Collocated Sites</v>
          </cell>
          <cell r="E1400" t="str">
            <v>Q3-2019</v>
          </cell>
          <cell r="F1400" t="str">
            <v>Mobile Aspiration</v>
          </cell>
          <cell r="G1400" t="str">
            <v>HUA</v>
          </cell>
          <cell r="H1400" t="str">
            <v>LTE700 Collocated (20Mhz)</v>
          </cell>
          <cell r="I1400" t="str">
            <v>INS</v>
          </cell>
          <cell r="L1400">
            <v>43596</v>
          </cell>
          <cell r="M1400">
            <v>43598</v>
          </cell>
          <cell r="N1400">
            <v>43597</v>
          </cell>
          <cell r="O1400">
            <v>43599</v>
          </cell>
          <cell r="P1400" t="str">
            <v>No Dependency</v>
          </cell>
        </row>
        <row r="1401">
          <cell r="C1401" t="str">
            <v>ZJZ527</v>
          </cell>
          <cell r="D1401" t="str">
            <v>Collocated Sites</v>
          </cell>
          <cell r="E1401" t="str">
            <v>Q1-2020</v>
          </cell>
          <cell r="F1401" t="str">
            <v>Mobile Aspiration</v>
          </cell>
          <cell r="G1401" t="str">
            <v>HUA</v>
          </cell>
          <cell r="H1401" t="str">
            <v>LTE700 Collocated (20Mhz)</v>
          </cell>
          <cell r="I1401" t="str">
            <v>INS</v>
          </cell>
          <cell r="L1401">
            <v>43844</v>
          </cell>
          <cell r="M1401">
            <v>43734</v>
          </cell>
          <cell r="N1401">
            <v>43845</v>
          </cell>
          <cell r="O1401">
            <v>43735</v>
          </cell>
          <cell r="P1401" t="str">
            <v>No Dependency</v>
          </cell>
        </row>
        <row r="1402">
          <cell r="C1402" t="str">
            <v>ZJZ506</v>
          </cell>
          <cell r="D1402" t="str">
            <v>Collocated Sites</v>
          </cell>
          <cell r="E1402" t="str">
            <v>Q1-2020</v>
          </cell>
          <cell r="F1402" t="str">
            <v>Mobile Aspiration</v>
          </cell>
          <cell r="G1402" t="str">
            <v>HUA</v>
          </cell>
          <cell r="H1402" t="str">
            <v>LTE700 Collocated (20Mhz)</v>
          </cell>
          <cell r="I1402" t="str">
            <v>INS</v>
          </cell>
          <cell r="L1402">
            <v>43844</v>
          </cell>
          <cell r="M1402">
            <v>43715</v>
          </cell>
          <cell r="N1402">
            <v>43845</v>
          </cell>
          <cell r="O1402">
            <v>43716</v>
          </cell>
          <cell r="P1402" t="str">
            <v>No Dependency</v>
          </cell>
        </row>
        <row r="1403">
          <cell r="C1403" t="str">
            <v>ZJZ486</v>
          </cell>
          <cell r="D1403" t="str">
            <v>Collocated Sites</v>
          </cell>
          <cell r="E1403" t="str">
            <v>Q1-2020</v>
          </cell>
          <cell r="F1403" t="str">
            <v>Mobile Aspiration</v>
          </cell>
          <cell r="G1403" t="str">
            <v>HUA</v>
          </cell>
          <cell r="H1403" t="str">
            <v>LTE700 Collocated (20Mhz)</v>
          </cell>
          <cell r="I1403" t="str">
            <v>INS</v>
          </cell>
          <cell r="L1403">
            <v>43844</v>
          </cell>
          <cell r="M1403">
            <v>43715</v>
          </cell>
          <cell r="N1403">
            <v>43845</v>
          </cell>
          <cell r="O1403">
            <v>43716</v>
          </cell>
          <cell r="P1403" t="str">
            <v>No Dependency</v>
          </cell>
        </row>
        <row r="1404">
          <cell r="C1404" t="str">
            <v>ZJZ483</v>
          </cell>
          <cell r="D1404" t="str">
            <v>Collocated Sites</v>
          </cell>
          <cell r="E1404" t="str">
            <v>Q3-2019</v>
          </cell>
          <cell r="F1404" t="str">
            <v>Mobile Aspiration</v>
          </cell>
          <cell r="G1404" t="str">
            <v>HUA</v>
          </cell>
          <cell r="H1404" t="str">
            <v>LTE700 Collocated (20Mhz)</v>
          </cell>
          <cell r="I1404" t="str">
            <v>INS</v>
          </cell>
          <cell r="L1404">
            <v>43706</v>
          </cell>
          <cell r="M1404">
            <v>43709</v>
          </cell>
          <cell r="N1404">
            <v>43707</v>
          </cell>
          <cell r="O1404">
            <v>43710</v>
          </cell>
          <cell r="P1404" t="str">
            <v>No Dependency</v>
          </cell>
        </row>
        <row r="1405">
          <cell r="C1405" t="str">
            <v>ZJZ482</v>
          </cell>
          <cell r="D1405" t="str">
            <v>Collocated Sites</v>
          </cell>
          <cell r="E1405" t="str">
            <v>Q3-2019</v>
          </cell>
          <cell r="F1405" t="str">
            <v>Mobile Aspiration</v>
          </cell>
          <cell r="G1405" t="str">
            <v>HUA</v>
          </cell>
          <cell r="H1405" t="str">
            <v>LTE700 Collocated (20Mhz)</v>
          </cell>
          <cell r="I1405" t="str">
            <v>INS</v>
          </cell>
          <cell r="L1405">
            <v>43706</v>
          </cell>
          <cell r="M1405">
            <v>43709</v>
          </cell>
          <cell r="N1405">
            <v>43707</v>
          </cell>
          <cell r="O1405">
            <v>43710</v>
          </cell>
          <cell r="P1405" t="str">
            <v>No Dependency</v>
          </cell>
        </row>
        <row r="1406">
          <cell r="C1406" t="str">
            <v>ZJZ480</v>
          </cell>
          <cell r="D1406" t="str">
            <v>Collocated Sites</v>
          </cell>
          <cell r="E1406" t="str">
            <v>Q3-2019</v>
          </cell>
          <cell r="F1406" t="str">
            <v>Mobile Aspiration</v>
          </cell>
          <cell r="G1406" t="str">
            <v>HUA</v>
          </cell>
          <cell r="H1406" t="str">
            <v>LTE700 Collocated (20Mhz)</v>
          </cell>
          <cell r="I1406" t="str">
            <v>INS</v>
          </cell>
          <cell r="L1406">
            <v>43603</v>
          </cell>
          <cell r="M1406">
            <v>43605</v>
          </cell>
          <cell r="N1406">
            <v>43604</v>
          </cell>
          <cell r="O1406">
            <v>43606</v>
          </cell>
          <cell r="P1406" t="str">
            <v>No Dependency</v>
          </cell>
        </row>
        <row r="1407">
          <cell r="C1407" t="str">
            <v>ZJZ471</v>
          </cell>
          <cell r="D1407" t="str">
            <v>Collocated Sites</v>
          </cell>
          <cell r="E1407" t="str">
            <v>Q3-2019</v>
          </cell>
          <cell r="F1407" t="str">
            <v>Mobile Aspiration</v>
          </cell>
          <cell r="G1407" t="str">
            <v>HUA</v>
          </cell>
          <cell r="H1407" t="str">
            <v>LTE700 Collocated (20Mhz)</v>
          </cell>
          <cell r="I1407" t="str">
            <v>INS</v>
          </cell>
          <cell r="L1407">
            <v>43706</v>
          </cell>
          <cell r="M1407">
            <v>43634</v>
          </cell>
          <cell r="N1407">
            <v>43707</v>
          </cell>
          <cell r="O1407">
            <v>43635</v>
          </cell>
          <cell r="P1407" t="str">
            <v>No Dependency</v>
          </cell>
        </row>
        <row r="1408">
          <cell r="C1408" t="str">
            <v>ZJZ470</v>
          </cell>
          <cell r="D1408" t="str">
            <v>Collocated Sites</v>
          </cell>
          <cell r="E1408" t="str">
            <v>Q2-2019</v>
          </cell>
          <cell r="F1408" t="str">
            <v>Mobile Aspiration</v>
          </cell>
          <cell r="G1408" t="str">
            <v>HUA</v>
          </cell>
          <cell r="H1408" t="str">
            <v>LTE700 Collocated (20Mhz)</v>
          </cell>
          <cell r="I1408" t="str">
            <v>INS</v>
          </cell>
          <cell r="L1408">
            <v>43658</v>
          </cell>
          <cell r="M1408">
            <v>43660</v>
          </cell>
          <cell r="N1408">
            <v>43659</v>
          </cell>
          <cell r="O1408">
            <v>43661</v>
          </cell>
          <cell r="P1408" t="str">
            <v>No Dependency</v>
          </cell>
        </row>
        <row r="1409">
          <cell r="C1409" t="str">
            <v>ZJZ469</v>
          </cell>
          <cell r="D1409" t="str">
            <v>Collocated Sites</v>
          </cell>
          <cell r="E1409" t="str">
            <v>Q3-2019</v>
          </cell>
          <cell r="F1409" t="str">
            <v>Mobile Aspiration</v>
          </cell>
          <cell r="G1409" t="str">
            <v>HUA</v>
          </cell>
          <cell r="H1409" t="str">
            <v>LTE700 Collocated (20Mhz)</v>
          </cell>
          <cell r="I1409" t="str">
            <v>INS</v>
          </cell>
          <cell r="L1409">
            <v>43746</v>
          </cell>
          <cell r="M1409">
            <v>43715</v>
          </cell>
          <cell r="N1409">
            <v>43747</v>
          </cell>
          <cell r="O1409">
            <v>43716</v>
          </cell>
          <cell r="P1409" t="str">
            <v>No Dependency</v>
          </cell>
        </row>
        <row r="1410">
          <cell r="C1410" t="str">
            <v>ZJZ455</v>
          </cell>
          <cell r="D1410" t="str">
            <v>Collocated Sites</v>
          </cell>
          <cell r="E1410" t="str">
            <v>Q2-2019</v>
          </cell>
          <cell r="F1410" t="str">
            <v>Mobile Aspiration</v>
          </cell>
          <cell r="G1410" t="str">
            <v>HUA</v>
          </cell>
          <cell r="H1410" t="str">
            <v>LTE700 Collocated (20Mhz)</v>
          </cell>
          <cell r="I1410" t="str">
            <v>INS</v>
          </cell>
          <cell r="L1410">
            <v>43746</v>
          </cell>
          <cell r="M1410">
            <v>43715</v>
          </cell>
          <cell r="N1410">
            <v>43747</v>
          </cell>
          <cell r="O1410">
            <v>43716</v>
          </cell>
          <cell r="P1410" t="str">
            <v>No Dependency</v>
          </cell>
        </row>
        <row r="1411">
          <cell r="C1411" t="str">
            <v>ZJZ444</v>
          </cell>
          <cell r="D1411" t="str">
            <v>Collocated Sites</v>
          </cell>
          <cell r="E1411" t="str">
            <v>Q3-2019</v>
          </cell>
          <cell r="F1411" t="str">
            <v>Mobile Aspiration</v>
          </cell>
          <cell r="G1411" t="str">
            <v>HUA</v>
          </cell>
          <cell r="H1411" t="str">
            <v>LTE700 Collocated (20Mhz)</v>
          </cell>
          <cell r="I1411" t="str">
            <v>INS</v>
          </cell>
          <cell r="L1411">
            <v>43633</v>
          </cell>
          <cell r="M1411">
            <v>43635</v>
          </cell>
          <cell r="N1411">
            <v>43634</v>
          </cell>
          <cell r="O1411">
            <v>43636</v>
          </cell>
          <cell r="P1411" t="str">
            <v>No Dependency</v>
          </cell>
        </row>
        <row r="1412">
          <cell r="C1412" t="str">
            <v>ZJZ437</v>
          </cell>
          <cell r="D1412" t="str">
            <v>Collocated Sites</v>
          </cell>
          <cell r="E1412" t="str">
            <v>Q2-2019</v>
          </cell>
          <cell r="F1412" t="str">
            <v>Mobile Aspiration</v>
          </cell>
          <cell r="G1412" t="str">
            <v>HUA</v>
          </cell>
          <cell r="H1412" t="str">
            <v>LTE700 Collocated (20Mhz)</v>
          </cell>
          <cell r="I1412" t="str">
            <v>INS</v>
          </cell>
          <cell r="L1412">
            <v>43666</v>
          </cell>
          <cell r="M1412">
            <v>43668</v>
          </cell>
          <cell r="N1412">
            <v>43667</v>
          </cell>
          <cell r="O1412">
            <v>43669</v>
          </cell>
          <cell r="P1412" t="str">
            <v>No Dependency</v>
          </cell>
        </row>
        <row r="1413">
          <cell r="C1413" t="str">
            <v>ZJZ435</v>
          </cell>
          <cell r="D1413" t="str">
            <v>Collocated Sites</v>
          </cell>
          <cell r="E1413" t="str">
            <v>Q3-2019</v>
          </cell>
          <cell r="F1413" t="str">
            <v>Mobile Aspiration</v>
          </cell>
          <cell r="G1413" t="str">
            <v>HUA</v>
          </cell>
          <cell r="H1413" t="str">
            <v>LTE700 Collocated (20Mhz)</v>
          </cell>
          <cell r="I1413" t="str">
            <v>INS</v>
          </cell>
          <cell r="L1413">
            <v>43629</v>
          </cell>
          <cell r="M1413">
            <v>43631</v>
          </cell>
          <cell r="N1413">
            <v>43630</v>
          </cell>
          <cell r="O1413">
            <v>43632</v>
          </cell>
          <cell r="P1413" t="str">
            <v>No Dependency</v>
          </cell>
        </row>
        <row r="1414">
          <cell r="C1414" t="str">
            <v>ZJZ428</v>
          </cell>
          <cell r="D1414" t="str">
            <v>Collocated Sites</v>
          </cell>
          <cell r="E1414" t="str">
            <v>Q1-2020</v>
          </cell>
          <cell r="F1414" t="str">
            <v>Mobile Aspiration</v>
          </cell>
          <cell r="G1414" t="str">
            <v>HUA</v>
          </cell>
          <cell r="H1414" t="str">
            <v>LTE700 Collocated (20Mhz)</v>
          </cell>
          <cell r="I1414" t="str">
            <v>INS</v>
          </cell>
          <cell r="L1414">
            <v>43844</v>
          </cell>
          <cell r="M1414">
            <v>43723</v>
          </cell>
          <cell r="N1414">
            <v>43845</v>
          </cell>
          <cell r="O1414">
            <v>43724</v>
          </cell>
          <cell r="P1414" t="str">
            <v>No Dependency</v>
          </cell>
        </row>
        <row r="1415">
          <cell r="C1415" t="str">
            <v>ZJZ427</v>
          </cell>
          <cell r="D1415" t="str">
            <v>Collocated Sites</v>
          </cell>
          <cell r="E1415" t="str">
            <v>Q1-2020</v>
          </cell>
          <cell r="F1415" t="str">
            <v>Mobile Aspiration</v>
          </cell>
          <cell r="G1415" t="str">
            <v>HUA</v>
          </cell>
          <cell r="H1415" t="str">
            <v>LTE700 Collocated (20Mhz)</v>
          </cell>
          <cell r="I1415" t="str">
            <v>INS</v>
          </cell>
          <cell r="L1415">
            <v>43844</v>
          </cell>
          <cell r="M1415">
            <v>43715</v>
          </cell>
          <cell r="N1415">
            <v>43845</v>
          </cell>
          <cell r="O1415">
            <v>43716</v>
          </cell>
          <cell r="P1415" t="str">
            <v>No Dependency</v>
          </cell>
        </row>
        <row r="1416">
          <cell r="C1416" t="str">
            <v>ZJZ433</v>
          </cell>
          <cell r="D1416" t="str">
            <v>Collocated Sites</v>
          </cell>
          <cell r="E1416" t="str">
            <v>Q2-2019</v>
          </cell>
          <cell r="F1416" t="str">
            <v>Mobile Aspiration</v>
          </cell>
          <cell r="G1416" t="str">
            <v>HUA</v>
          </cell>
          <cell r="H1416" t="str">
            <v>LTE700 Collocated (20Mhz)</v>
          </cell>
          <cell r="I1416" t="str">
            <v>INS</v>
          </cell>
          <cell r="L1416">
            <v>43604</v>
          </cell>
          <cell r="M1416">
            <v>43606</v>
          </cell>
          <cell r="N1416">
            <v>43605</v>
          </cell>
          <cell r="O1416">
            <v>43607</v>
          </cell>
          <cell r="P1416" t="str">
            <v>No Dependency</v>
          </cell>
        </row>
        <row r="1417">
          <cell r="C1417" t="str">
            <v>ZJZ430</v>
          </cell>
          <cell r="D1417" t="str">
            <v>Collocated Sites</v>
          </cell>
          <cell r="E1417" t="str">
            <v>Q3-2019</v>
          </cell>
          <cell r="F1417" t="str">
            <v>Mobile Aspiration</v>
          </cell>
          <cell r="G1417" t="str">
            <v>HUA</v>
          </cell>
          <cell r="H1417" t="str">
            <v>LTE700 Collocated (20Mhz)</v>
          </cell>
          <cell r="I1417" t="str">
            <v>INS</v>
          </cell>
          <cell r="L1417">
            <v>43706</v>
          </cell>
          <cell r="M1417">
            <v>43638</v>
          </cell>
          <cell r="N1417">
            <v>43707</v>
          </cell>
          <cell r="O1417">
            <v>43639</v>
          </cell>
          <cell r="P1417" t="str">
            <v>No Dependency</v>
          </cell>
        </row>
        <row r="1418">
          <cell r="C1418" t="str">
            <v>ZJZ422</v>
          </cell>
          <cell r="D1418" t="str">
            <v>Collocated Sites</v>
          </cell>
          <cell r="E1418" t="str">
            <v>Q3-2019</v>
          </cell>
          <cell r="F1418" t="str">
            <v>Mobile Aspiration</v>
          </cell>
          <cell r="G1418" t="str">
            <v>HUA</v>
          </cell>
          <cell r="H1418" t="str">
            <v>LTE700 Collocated (20Mhz)</v>
          </cell>
          <cell r="I1418" t="str">
            <v>INS</v>
          </cell>
          <cell r="L1418">
            <v>43706</v>
          </cell>
          <cell r="M1418">
            <v>43654</v>
          </cell>
          <cell r="N1418">
            <v>43707</v>
          </cell>
          <cell r="O1418">
            <v>43655</v>
          </cell>
          <cell r="P1418" t="str">
            <v>No Dependency</v>
          </cell>
        </row>
        <row r="1419">
          <cell r="C1419" t="str">
            <v>ZJZ414</v>
          </cell>
          <cell r="D1419" t="str">
            <v>Collocated Sites</v>
          </cell>
          <cell r="E1419" t="str">
            <v>Q4-2019</v>
          </cell>
          <cell r="F1419" t="str">
            <v>Mobile Aspiration</v>
          </cell>
          <cell r="G1419" t="str">
            <v>HUA</v>
          </cell>
          <cell r="H1419" t="str">
            <v>LTE700 Collocated (20Mhz)</v>
          </cell>
          <cell r="I1419" t="str">
            <v>INS</v>
          </cell>
          <cell r="L1419">
            <v>43748</v>
          </cell>
          <cell r="M1419">
            <v>43715</v>
          </cell>
          <cell r="N1419">
            <v>43749</v>
          </cell>
          <cell r="O1419">
            <v>43716</v>
          </cell>
          <cell r="P1419" t="str">
            <v>No Dependency</v>
          </cell>
        </row>
        <row r="1420">
          <cell r="C1420" t="str">
            <v>ZJZ395</v>
          </cell>
          <cell r="D1420" t="str">
            <v>Collocated Sites</v>
          </cell>
          <cell r="E1420" t="str">
            <v>Q3-2019</v>
          </cell>
          <cell r="F1420" t="str">
            <v>Mobile Aspiration</v>
          </cell>
          <cell r="G1420" t="str">
            <v>HUA</v>
          </cell>
          <cell r="H1420" t="str">
            <v>LTE700 Collocated (20Mhz)</v>
          </cell>
          <cell r="I1420" t="str">
            <v>INS</v>
          </cell>
          <cell r="L1420">
            <v>43746</v>
          </cell>
          <cell r="M1420">
            <v>43715</v>
          </cell>
          <cell r="N1420">
            <v>43747</v>
          </cell>
          <cell r="O1420">
            <v>43716</v>
          </cell>
          <cell r="P1420" t="str">
            <v>No Dependency</v>
          </cell>
        </row>
        <row r="1421">
          <cell r="C1421" t="str">
            <v>ZJZ360</v>
          </cell>
          <cell r="D1421" t="str">
            <v>Collocated Sites</v>
          </cell>
          <cell r="E1421" t="str">
            <v>Q3-2019</v>
          </cell>
          <cell r="F1421" t="str">
            <v>Mobile Aspiration</v>
          </cell>
          <cell r="G1421" t="str">
            <v>HUA</v>
          </cell>
          <cell r="H1421" t="str">
            <v>LTE700 Collocated (20Mhz)</v>
          </cell>
          <cell r="I1421" t="str">
            <v>INS</v>
          </cell>
          <cell r="L1421">
            <v>43665</v>
          </cell>
          <cell r="M1421">
            <v>43667</v>
          </cell>
          <cell r="N1421">
            <v>43666</v>
          </cell>
          <cell r="O1421">
            <v>43668</v>
          </cell>
          <cell r="P1421" t="str">
            <v>No Dependency</v>
          </cell>
        </row>
        <row r="1422">
          <cell r="C1422" t="str">
            <v>ZJZ359</v>
          </cell>
          <cell r="D1422" t="str">
            <v>Collocated Sites</v>
          </cell>
          <cell r="E1422" t="str">
            <v>Q3-2019</v>
          </cell>
          <cell r="F1422" t="str">
            <v>Mobile Aspiration</v>
          </cell>
          <cell r="G1422" t="str">
            <v>HUA</v>
          </cell>
          <cell r="H1422" t="str">
            <v>LTE700 Collocated (20Mhz)</v>
          </cell>
          <cell r="I1422" t="str">
            <v>INS</v>
          </cell>
          <cell r="L1422">
            <v>43618</v>
          </cell>
          <cell r="M1422">
            <v>43620</v>
          </cell>
          <cell r="N1422">
            <v>43619</v>
          </cell>
          <cell r="O1422">
            <v>43621</v>
          </cell>
          <cell r="P1422" t="str">
            <v>No Dependency</v>
          </cell>
        </row>
        <row r="1423">
          <cell r="C1423" t="str">
            <v>ZJZ352</v>
          </cell>
          <cell r="D1423" t="str">
            <v>Collocated Sites</v>
          </cell>
          <cell r="E1423" t="str">
            <v>Q2-2019</v>
          </cell>
          <cell r="F1423" t="str">
            <v>Mobile Aspiration</v>
          </cell>
          <cell r="G1423" t="str">
            <v>HUA</v>
          </cell>
          <cell r="H1423" t="str">
            <v>LTE700 Collocated (20Mhz)</v>
          </cell>
          <cell r="I1423" t="str">
            <v>INS</v>
          </cell>
          <cell r="L1423">
            <v>43796</v>
          </cell>
          <cell r="N1423">
            <v>43797</v>
          </cell>
          <cell r="P1423" t="str">
            <v>No Dependency</v>
          </cell>
        </row>
        <row r="1424">
          <cell r="C1424" t="str">
            <v>721-41-701</v>
          </cell>
          <cell r="D1424" t="str">
            <v>Collocated Sites</v>
          </cell>
          <cell r="E1424" t="str">
            <v>Q1-2020</v>
          </cell>
          <cell r="F1424" t="str">
            <v>Mobile Aspiration</v>
          </cell>
          <cell r="G1424" t="str">
            <v>HUA</v>
          </cell>
          <cell r="H1424" t="str">
            <v>LTE700 Collocated (20Mhz)</v>
          </cell>
          <cell r="I1424" t="str">
            <v>INS</v>
          </cell>
          <cell r="L1424">
            <v>43844</v>
          </cell>
          <cell r="M1424">
            <v>43724</v>
          </cell>
          <cell r="N1424">
            <v>43845</v>
          </cell>
          <cell r="O1424">
            <v>43725</v>
          </cell>
          <cell r="P1424" t="str">
            <v>No Dependency</v>
          </cell>
        </row>
        <row r="1425">
          <cell r="C1425" t="str">
            <v>ZJZ226</v>
          </cell>
          <cell r="D1425" t="str">
            <v>Collocated Sites</v>
          </cell>
          <cell r="E1425" t="str">
            <v>Q3-2019</v>
          </cell>
          <cell r="F1425" t="str">
            <v>Mobile Aspiration</v>
          </cell>
          <cell r="G1425" t="str">
            <v>HUA</v>
          </cell>
          <cell r="H1425" t="str">
            <v>LTE700 Collocated (20Mhz)</v>
          </cell>
          <cell r="I1425" t="str">
            <v>INS</v>
          </cell>
          <cell r="L1425">
            <v>43636</v>
          </cell>
          <cell r="M1425">
            <v>43638</v>
          </cell>
          <cell r="N1425">
            <v>43637</v>
          </cell>
          <cell r="O1425">
            <v>43639</v>
          </cell>
          <cell r="P1425" t="str">
            <v>No Dependency</v>
          </cell>
        </row>
        <row r="1426">
          <cell r="C1426" t="str">
            <v>ZJZ211</v>
          </cell>
          <cell r="D1426" t="str">
            <v>Collocated Sites</v>
          </cell>
          <cell r="E1426" t="str">
            <v>Q1-2020</v>
          </cell>
          <cell r="F1426" t="str">
            <v>Mobile Aspiration</v>
          </cell>
          <cell r="G1426" t="str">
            <v>HUA</v>
          </cell>
          <cell r="H1426" t="str">
            <v>LTE700 Collocated (20Mhz)</v>
          </cell>
          <cell r="I1426" t="str">
            <v>INS</v>
          </cell>
          <cell r="L1426">
            <v>43844</v>
          </cell>
          <cell r="M1426">
            <v>43752</v>
          </cell>
          <cell r="N1426">
            <v>43845</v>
          </cell>
          <cell r="O1426">
            <v>43753</v>
          </cell>
          <cell r="P1426" t="str">
            <v>No Dependency</v>
          </cell>
        </row>
        <row r="1427">
          <cell r="C1427" t="str">
            <v>ZJZ198</v>
          </cell>
          <cell r="D1427" t="str">
            <v>Collocated Sites</v>
          </cell>
          <cell r="E1427" t="str">
            <v>Q3-2019</v>
          </cell>
          <cell r="F1427" t="str">
            <v>Mobile Aspiration</v>
          </cell>
          <cell r="G1427" t="str">
            <v>HUA</v>
          </cell>
          <cell r="H1427" t="str">
            <v>LTE700 Collocated (20Mhz)</v>
          </cell>
          <cell r="I1427" t="str">
            <v>INS</v>
          </cell>
          <cell r="L1427">
            <v>43746</v>
          </cell>
          <cell r="M1427">
            <v>43715</v>
          </cell>
          <cell r="N1427">
            <v>43747</v>
          </cell>
          <cell r="O1427">
            <v>43716</v>
          </cell>
          <cell r="P1427" t="str">
            <v>No Dependency</v>
          </cell>
        </row>
        <row r="1428">
          <cell r="C1428" t="str">
            <v>ZJZ187</v>
          </cell>
          <cell r="D1428" t="str">
            <v>Collocated Sites</v>
          </cell>
          <cell r="E1428" t="str">
            <v>Q4-2019</v>
          </cell>
          <cell r="F1428" t="str">
            <v>Mobile Aspiration</v>
          </cell>
          <cell r="G1428" t="str">
            <v>HUA</v>
          </cell>
          <cell r="H1428" t="str">
            <v>LTE700 Collocated (20Mhz)</v>
          </cell>
          <cell r="I1428" t="str">
            <v>INS</v>
          </cell>
          <cell r="L1428">
            <v>43793</v>
          </cell>
          <cell r="M1428">
            <v>43725</v>
          </cell>
          <cell r="N1428">
            <v>43794</v>
          </cell>
          <cell r="O1428">
            <v>43726</v>
          </cell>
          <cell r="P1428" t="str">
            <v>No Dependency</v>
          </cell>
        </row>
        <row r="1429">
          <cell r="C1429" t="str">
            <v>ZJZ185</v>
          </cell>
          <cell r="D1429" t="str">
            <v>Collocated Sites</v>
          </cell>
          <cell r="E1429" t="str">
            <v>Q3-2019</v>
          </cell>
          <cell r="F1429" t="str">
            <v>Mobile Aspiration</v>
          </cell>
          <cell r="G1429" t="str">
            <v>HUA</v>
          </cell>
          <cell r="H1429" t="str">
            <v>LTE700 Collocated (20Mhz)</v>
          </cell>
          <cell r="I1429" t="str">
            <v>INS</v>
          </cell>
          <cell r="L1429">
            <v>43706</v>
          </cell>
          <cell r="M1429">
            <v>43629</v>
          </cell>
          <cell r="N1429">
            <v>43707</v>
          </cell>
          <cell r="O1429">
            <v>43630</v>
          </cell>
          <cell r="P1429" t="str">
            <v>No Dependency</v>
          </cell>
        </row>
        <row r="1430">
          <cell r="C1430" t="str">
            <v>ZJZ184</v>
          </cell>
          <cell r="D1430" t="str">
            <v>Collocated Sites</v>
          </cell>
          <cell r="E1430" t="str">
            <v>Q3-2019</v>
          </cell>
          <cell r="F1430" t="str">
            <v>Mobile Aspiration</v>
          </cell>
          <cell r="G1430" t="str">
            <v>HUA</v>
          </cell>
          <cell r="H1430" t="str">
            <v>LTE700 Collocated (20Mhz)</v>
          </cell>
          <cell r="I1430" t="str">
            <v>INS</v>
          </cell>
          <cell r="L1430">
            <v>43746</v>
          </cell>
          <cell r="M1430">
            <v>43715</v>
          </cell>
          <cell r="N1430">
            <v>43747</v>
          </cell>
          <cell r="O1430">
            <v>43716</v>
          </cell>
          <cell r="P1430" t="str">
            <v>No Dependency</v>
          </cell>
        </row>
        <row r="1431">
          <cell r="C1431" t="str">
            <v>ZJZ182</v>
          </cell>
          <cell r="D1431" t="str">
            <v>Collocated Sites</v>
          </cell>
          <cell r="E1431" t="str">
            <v>Q3-2019</v>
          </cell>
          <cell r="F1431" t="str">
            <v>Mobile Aspiration</v>
          </cell>
          <cell r="G1431" t="str">
            <v>HUA</v>
          </cell>
          <cell r="H1431" t="str">
            <v>LTE700 Collocated (20Mhz)</v>
          </cell>
          <cell r="I1431" t="str">
            <v>INS</v>
          </cell>
          <cell r="L1431">
            <v>43623</v>
          </cell>
          <cell r="M1431">
            <v>43625</v>
          </cell>
          <cell r="N1431">
            <v>43624</v>
          </cell>
          <cell r="O1431">
            <v>43626</v>
          </cell>
          <cell r="P1431" t="str">
            <v>No Dependency</v>
          </cell>
        </row>
        <row r="1432">
          <cell r="C1432" t="str">
            <v>ZJZ176</v>
          </cell>
          <cell r="D1432" t="str">
            <v>Collocated Sites</v>
          </cell>
          <cell r="E1432" t="str">
            <v>Q3-2019</v>
          </cell>
          <cell r="F1432" t="str">
            <v>Mobile Aspiration</v>
          </cell>
          <cell r="G1432" t="str">
            <v>HUA</v>
          </cell>
          <cell r="H1432" t="str">
            <v>LTE700 Collocated (20Mhz)</v>
          </cell>
          <cell r="I1432" t="str">
            <v>INS</v>
          </cell>
          <cell r="L1432">
            <v>43636</v>
          </cell>
          <cell r="M1432">
            <v>43638</v>
          </cell>
          <cell r="N1432">
            <v>43637</v>
          </cell>
          <cell r="O1432">
            <v>43639</v>
          </cell>
          <cell r="P1432" t="str">
            <v>No Dependency</v>
          </cell>
        </row>
        <row r="1433">
          <cell r="C1433" t="str">
            <v>ZBS120</v>
          </cell>
          <cell r="D1433" t="str">
            <v>Collocated Sites</v>
          </cell>
          <cell r="E1433" t="str">
            <v>Q3-2019</v>
          </cell>
          <cell r="F1433" t="str">
            <v>Mobile Aspiration</v>
          </cell>
          <cell r="G1433" t="str">
            <v>HUA</v>
          </cell>
          <cell r="H1433" t="str">
            <v>LTE700 Collocated (20Mhz)</v>
          </cell>
          <cell r="I1433" t="str">
            <v>INS</v>
          </cell>
          <cell r="L1433">
            <v>43625</v>
          </cell>
          <cell r="M1433">
            <v>43627</v>
          </cell>
          <cell r="N1433">
            <v>43626</v>
          </cell>
          <cell r="O1433">
            <v>43628</v>
          </cell>
          <cell r="P1433" t="str">
            <v>No Dependency</v>
          </cell>
        </row>
        <row r="1434">
          <cell r="C1434" t="str">
            <v>ZABA225</v>
          </cell>
          <cell r="D1434" t="str">
            <v>Collocated Sites</v>
          </cell>
          <cell r="E1434" t="str">
            <v>Q3-2019</v>
          </cell>
          <cell r="F1434" t="str">
            <v>Mobile Aspiration</v>
          </cell>
          <cell r="G1434" t="str">
            <v>HUA</v>
          </cell>
          <cell r="H1434" t="str">
            <v>LTE700 Collocated (20Mhz)</v>
          </cell>
          <cell r="I1434" t="str">
            <v>INS</v>
          </cell>
          <cell r="L1434">
            <v>43890</v>
          </cell>
          <cell r="M1434">
            <v>43633</v>
          </cell>
          <cell r="N1434">
            <v>43908</v>
          </cell>
          <cell r="O1434">
            <v>43634</v>
          </cell>
          <cell r="P1434" t="str">
            <v>No Dependency</v>
          </cell>
        </row>
        <row r="1435">
          <cell r="C1435" t="str">
            <v>ZABA219</v>
          </cell>
          <cell r="D1435" t="str">
            <v>Collocated Sites</v>
          </cell>
          <cell r="E1435" t="str">
            <v>Q1-2020</v>
          </cell>
          <cell r="F1435" t="str">
            <v>Mobile Aspiration</v>
          </cell>
          <cell r="G1435" t="str">
            <v>HUA</v>
          </cell>
          <cell r="H1435" t="str">
            <v>LTE700 Collocated (20Mhz)</v>
          </cell>
          <cell r="I1435" t="str">
            <v>INS</v>
          </cell>
          <cell r="L1435">
            <v>43844</v>
          </cell>
          <cell r="M1435">
            <v>43724</v>
          </cell>
          <cell r="N1435">
            <v>43845</v>
          </cell>
          <cell r="O1435">
            <v>43725</v>
          </cell>
          <cell r="P1435" t="str">
            <v>No Dependency</v>
          </cell>
        </row>
        <row r="1436">
          <cell r="C1436" t="str">
            <v>ZBS093</v>
          </cell>
          <cell r="D1436" t="str">
            <v>Collocated Sites</v>
          </cell>
          <cell r="E1436" t="str">
            <v>Q1-2020</v>
          </cell>
          <cell r="F1436" t="str">
            <v>Mobile Aspiration</v>
          </cell>
          <cell r="G1436" t="str">
            <v>HUA</v>
          </cell>
          <cell r="H1436" t="str">
            <v>LTE700 Collocated (20Mhz)</v>
          </cell>
          <cell r="I1436" t="str">
            <v>INS</v>
          </cell>
          <cell r="L1436">
            <v>43855</v>
          </cell>
          <cell r="M1436">
            <v>43734</v>
          </cell>
          <cell r="N1436">
            <v>43856</v>
          </cell>
          <cell r="O1436">
            <v>43735</v>
          </cell>
          <cell r="P1436" t="str">
            <v>No Dependency</v>
          </cell>
        </row>
        <row r="1437">
          <cell r="C1437" t="str">
            <v>ZAB918</v>
          </cell>
          <cell r="D1437" t="str">
            <v>Collocated Sites</v>
          </cell>
          <cell r="E1437" t="str">
            <v>Q1-2020</v>
          </cell>
          <cell r="F1437" t="str">
            <v>Mobile Aspiration</v>
          </cell>
          <cell r="G1437" t="str">
            <v>HUA</v>
          </cell>
          <cell r="H1437" t="str">
            <v>LTE700 Collocated (20Mhz)</v>
          </cell>
          <cell r="I1437" t="str">
            <v>INS</v>
          </cell>
          <cell r="L1437">
            <v>43665</v>
          </cell>
          <cell r="M1437">
            <v>43667</v>
          </cell>
          <cell r="N1437">
            <v>43666</v>
          </cell>
          <cell r="O1437">
            <v>43668</v>
          </cell>
          <cell r="P1437" t="str">
            <v>No Dependency</v>
          </cell>
        </row>
        <row r="1438">
          <cell r="C1438" t="str">
            <v>ZAB897</v>
          </cell>
          <cell r="D1438" t="str">
            <v>Collocated Sites</v>
          </cell>
          <cell r="E1438" t="str">
            <v>Q1-2020</v>
          </cell>
          <cell r="F1438" t="str">
            <v>Mobile Aspiration</v>
          </cell>
          <cell r="G1438" t="str">
            <v>HUA</v>
          </cell>
          <cell r="H1438" t="str">
            <v>LTE700 Collocated (20Mhz)</v>
          </cell>
          <cell r="I1438" t="str">
            <v>INS</v>
          </cell>
          <cell r="L1438">
            <v>43844</v>
          </cell>
          <cell r="M1438">
            <v>43724</v>
          </cell>
          <cell r="N1438">
            <v>43845</v>
          </cell>
          <cell r="O1438">
            <v>43725</v>
          </cell>
          <cell r="P1438" t="str">
            <v>No Dependency</v>
          </cell>
        </row>
        <row r="1439">
          <cell r="C1439" t="str">
            <v>ZBS024</v>
          </cell>
          <cell r="D1439" t="str">
            <v>Collocated Sites</v>
          </cell>
          <cell r="E1439" t="str">
            <v>Q1-2020</v>
          </cell>
          <cell r="F1439" t="str">
            <v>Mobile Aspiration</v>
          </cell>
          <cell r="G1439" t="str">
            <v>HUA</v>
          </cell>
          <cell r="H1439" t="str">
            <v>LTE700 Collocated (20Mhz)</v>
          </cell>
          <cell r="I1439" t="str">
            <v>INS</v>
          </cell>
          <cell r="L1439">
            <v>43844</v>
          </cell>
          <cell r="M1439">
            <v>43733</v>
          </cell>
          <cell r="N1439">
            <v>43845</v>
          </cell>
          <cell r="O1439">
            <v>43734</v>
          </cell>
          <cell r="P1439" t="str">
            <v>No Dependency</v>
          </cell>
        </row>
        <row r="1440">
          <cell r="C1440" t="str">
            <v>ZBS022</v>
          </cell>
          <cell r="D1440" t="str">
            <v>Collocated Sites</v>
          </cell>
          <cell r="E1440" t="str">
            <v>Q4-2019</v>
          </cell>
          <cell r="F1440" t="str">
            <v>Mobile Aspiration</v>
          </cell>
          <cell r="G1440" t="str">
            <v>HUA</v>
          </cell>
          <cell r="H1440" t="str">
            <v>LTE700 Collocated (20Mhz)</v>
          </cell>
          <cell r="I1440" t="str">
            <v>INS</v>
          </cell>
          <cell r="L1440">
            <v>43793</v>
          </cell>
          <cell r="M1440">
            <v>43709</v>
          </cell>
          <cell r="N1440">
            <v>43794</v>
          </cell>
          <cell r="O1440">
            <v>43710</v>
          </cell>
          <cell r="P1440" t="str">
            <v>No Dependency</v>
          </cell>
        </row>
        <row r="1441">
          <cell r="C1441" t="str">
            <v>ZBH709</v>
          </cell>
          <cell r="D1441" t="str">
            <v>Collocated Sites</v>
          </cell>
          <cell r="E1441" t="str">
            <v>Q1-2020</v>
          </cell>
          <cell r="F1441" t="str">
            <v>Mobile Aspiration</v>
          </cell>
          <cell r="G1441" t="str">
            <v>HUA</v>
          </cell>
          <cell r="H1441" t="str">
            <v>LTE700 Collocated (20Mhz)</v>
          </cell>
          <cell r="I1441" t="str">
            <v>INS</v>
          </cell>
          <cell r="L1441">
            <v>43844</v>
          </cell>
          <cell r="M1441">
            <v>43750</v>
          </cell>
          <cell r="N1441">
            <v>43845</v>
          </cell>
          <cell r="O1441">
            <v>43751</v>
          </cell>
          <cell r="P1441" t="str">
            <v>No Dependency</v>
          </cell>
        </row>
        <row r="1442">
          <cell r="C1442" t="str">
            <v>ZBH964</v>
          </cell>
          <cell r="D1442" t="str">
            <v>Collocated Sites</v>
          </cell>
          <cell r="E1442" t="str">
            <v>Q3-2019</v>
          </cell>
          <cell r="F1442" t="str">
            <v>Mobile Aspiration</v>
          </cell>
          <cell r="G1442" t="str">
            <v>HUA</v>
          </cell>
          <cell r="H1442" t="str">
            <v>LTE700 Collocated (20Mhz)</v>
          </cell>
          <cell r="I1442" t="str">
            <v>INS</v>
          </cell>
          <cell r="L1442">
            <v>43746</v>
          </cell>
          <cell r="M1442">
            <v>43709</v>
          </cell>
          <cell r="N1442">
            <v>43747</v>
          </cell>
          <cell r="O1442">
            <v>43710</v>
          </cell>
          <cell r="P1442" t="str">
            <v>No Dependency</v>
          </cell>
        </row>
        <row r="1443">
          <cell r="C1443" t="str">
            <v>ZBH956</v>
          </cell>
          <cell r="D1443" t="str">
            <v>Collocated Sites</v>
          </cell>
          <cell r="E1443" t="str">
            <v>Q3-2019</v>
          </cell>
          <cell r="F1443" t="str">
            <v>Mobile Aspiration</v>
          </cell>
          <cell r="G1443" t="str">
            <v>HUA</v>
          </cell>
          <cell r="H1443" t="str">
            <v>LTE700 Collocated (20Mhz)</v>
          </cell>
          <cell r="I1443" t="str">
            <v>INS</v>
          </cell>
          <cell r="L1443">
            <v>43706</v>
          </cell>
          <cell r="M1443">
            <v>43676</v>
          </cell>
          <cell r="N1443">
            <v>43707</v>
          </cell>
          <cell r="O1443">
            <v>43677</v>
          </cell>
          <cell r="P1443" t="str">
            <v>No Dependency</v>
          </cell>
        </row>
        <row r="1444">
          <cell r="C1444" t="str">
            <v>ZBH934</v>
          </cell>
          <cell r="D1444" t="str">
            <v>Collocated Sites</v>
          </cell>
          <cell r="E1444" t="str">
            <v>Q3-2019</v>
          </cell>
          <cell r="F1444" t="str">
            <v>Mobile Aspiration</v>
          </cell>
          <cell r="G1444" t="str">
            <v>HUA</v>
          </cell>
          <cell r="H1444" t="str">
            <v>LTE700 Collocated (20Mhz)</v>
          </cell>
          <cell r="I1444" t="str">
            <v>INS</v>
          </cell>
          <cell r="L1444">
            <v>43746</v>
          </cell>
          <cell r="M1444">
            <v>43709</v>
          </cell>
          <cell r="N1444">
            <v>43747</v>
          </cell>
          <cell r="O1444">
            <v>43710</v>
          </cell>
          <cell r="P1444" t="str">
            <v>No Dependency</v>
          </cell>
        </row>
        <row r="1445">
          <cell r="C1445" t="str">
            <v>ZBH928</v>
          </cell>
          <cell r="D1445" t="str">
            <v>Collocated Sites</v>
          </cell>
          <cell r="E1445" t="str">
            <v>Q3-2019</v>
          </cell>
          <cell r="F1445" t="str">
            <v>Mobile Aspiration</v>
          </cell>
          <cell r="G1445" t="str">
            <v>HUA</v>
          </cell>
          <cell r="H1445" t="str">
            <v>LTE700 Collocated (20Mhz)</v>
          </cell>
          <cell r="I1445" t="str">
            <v>INS</v>
          </cell>
          <cell r="L1445">
            <v>43635</v>
          </cell>
          <cell r="M1445">
            <v>43637</v>
          </cell>
          <cell r="N1445">
            <v>43636</v>
          </cell>
          <cell r="O1445">
            <v>43638</v>
          </cell>
          <cell r="P1445" t="str">
            <v>No Dependency</v>
          </cell>
        </row>
        <row r="1446">
          <cell r="C1446" t="str">
            <v>ZBA994</v>
          </cell>
          <cell r="D1446" t="str">
            <v>Collocated Sites</v>
          </cell>
          <cell r="E1446" t="str">
            <v>Q3-2019</v>
          </cell>
          <cell r="F1446" t="str">
            <v>Mobile Aspiration</v>
          </cell>
          <cell r="G1446" t="str">
            <v>HUA</v>
          </cell>
          <cell r="H1446" t="str">
            <v>LTE700 Collocated (20Mhz)</v>
          </cell>
          <cell r="I1446" t="str">
            <v>INS</v>
          </cell>
          <cell r="L1446">
            <v>43630</v>
          </cell>
          <cell r="M1446">
            <v>43632</v>
          </cell>
          <cell r="N1446">
            <v>43631</v>
          </cell>
          <cell r="O1446">
            <v>43633</v>
          </cell>
          <cell r="P1446" t="str">
            <v>No Dependency</v>
          </cell>
        </row>
        <row r="1447">
          <cell r="C1447" t="str">
            <v>ZBA991</v>
          </cell>
          <cell r="D1447" t="str">
            <v>Collocated Sites</v>
          </cell>
          <cell r="E1447" t="str">
            <v>Q3-2019</v>
          </cell>
          <cell r="F1447" t="str">
            <v>Mobile Aspiration</v>
          </cell>
          <cell r="G1447" t="str">
            <v>HUA</v>
          </cell>
          <cell r="H1447" t="str">
            <v>LTE700 Collocated (20Mhz)</v>
          </cell>
          <cell r="I1447" t="str">
            <v>INS</v>
          </cell>
          <cell r="L1447">
            <v>43637</v>
          </cell>
          <cell r="M1447">
            <v>43639</v>
          </cell>
          <cell r="N1447">
            <v>43638</v>
          </cell>
          <cell r="O1447">
            <v>43640</v>
          </cell>
          <cell r="P1447" t="str">
            <v>No Dependency</v>
          </cell>
        </row>
        <row r="1448">
          <cell r="C1448" t="str">
            <v>ZAB947</v>
          </cell>
          <cell r="D1448" t="str">
            <v>Collocated Sites</v>
          </cell>
          <cell r="E1448" t="str">
            <v>Q1-2020</v>
          </cell>
          <cell r="F1448" t="str">
            <v>Mobile Aspiration</v>
          </cell>
          <cell r="G1448" t="str">
            <v>HUA</v>
          </cell>
          <cell r="H1448" t="str">
            <v>LTE700 Collocated (20Mhz)</v>
          </cell>
          <cell r="I1448" t="str">
            <v>INS</v>
          </cell>
          <cell r="L1448">
            <v>43844</v>
          </cell>
          <cell r="M1448">
            <v>43709</v>
          </cell>
          <cell r="N1448">
            <v>43845</v>
          </cell>
          <cell r="O1448">
            <v>43710</v>
          </cell>
          <cell r="P1448" t="str">
            <v>No Dependency</v>
          </cell>
        </row>
        <row r="1449">
          <cell r="C1449" t="str">
            <v>ZAB852</v>
          </cell>
          <cell r="D1449" t="str">
            <v>Collocated Sites</v>
          </cell>
          <cell r="E1449" t="str">
            <v>Q1-2020</v>
          </cell>
          <cell r="F1449" t="str">
            <v>Mobile Aspiration</v>
          </cell>
          <cell r="G1449" t="str">
            <v>HUA</v>
          </cell>
          <cell r="H1449" t="str">
            <v>LTE700 Collocated (20Mhz)</v>
          </cell>
          <cell r="I1449" t="str">
            <v>INS</v>
          </cell>
          <cell r="L1449">
            <v>43844</v>
          </cell>
          <cell r="M1449">
            <v>43723</v>
          </cell>
          <cell r="N1449">
            <v>43845</v>
          </cell>
          <cell r="O1449">
            <v>43724</v>
          </cell>
          <cell r="P1449" t="str">
            <v>No Dependency</v>
          </cell>
        </row>
        <row r="1450">
          <cell r="C1450" t="str">
            <v>ZAB851</v>
          </cell>
          <cell r="D1450" t="str">
            <v>Collocated Sites</v>
          </cell>
          <cell r="E1450" t="str">
            <v>Q1-2020</v>
          </cell>
          <cell r="F1450" t="str">
            <v>Mobile Aspiration</v>
          </cell>
          <cell r="G1450" t="str">
            <v>HUA</v>
          </cell>
          <cell r="H1450" t="str">
            <v>LTE700 Collocated (20Mhz)</v>
          </cell>
          <cell r="I1450" t="str">
            <v>INS</v>
          </cell>
          <cell r="L1450">
            <v>43844</v>
          </cell>
          <cell r="M1450">
            <v>43744</v>
          </cell>
          <cell r="N1450">
            <v>43845</v>
          </cell>
          <cell r="O1450">
            <v>43745</v>
          </cell>
          <cell r="P1450" t="str">
            <v>No Dependency</v>
          </cell>
        </row>
        <row r="1451">
          <cell r="C1451" t="str">
            <v>ZAB701</v>
          </cell>
          <cell r="D1451" t="str">
            <v>Collocated Sites</v>
          </cell>
          <cell r="E1451" t="str">
            <v>Q3-2019</v>
          </cell>
          <cell r="F1451" t="str">
            <v>Mobile Aspiration</v>
          </cell>
          <cell r="G1451" t="str">
            <v>HUA</v>
          </cell>
          <cell r="H1451" t="str">
            <v>LTE700 Collocated (20Mhz)</v>
          </cell>
          <cell r="I1451" t="str">
            <v>INS</v>
          </cell>
          <cell r="L1451">
            <v>43691</v>
          </cell>
          <cell r="M1451">
            <v>43693</v>
          </cell>
          <cell r="N1451">
            <v>43692</v>
          </cell>
          <cell r="O1451">
            <v>43694</v>
          </cell>
          <cell r="P1451" t="str">
            <v>No Dependency</v>
          </cell>
        </row>
        <row r="1452">
          <cell r="C1452" t="str">
            <v>ZAB564</v>
          </cell>
          <cell r="D1452" t="str">
            <v>Collocated Sites</v>
          </cell>
          <cell r="E1452" t="str">
            <v>Q3-2019</v>
          </cell>
          <cell r="F1452" t="str">
            <v>Mobile Aspiration</v>
          </cell>
          <cell r="G1452" t="str">
            <v>HUA</v>
          </cell>
          <cell r="H1452" t="str">
            <v>LTE700 Collocated (20Mhz)</v>
          </cell>
          <cell r="I1452" t="str">
            <v>INS</v>
          </cell>
          <cell r="L1452">
            <v>43791</v>
          </cell>
          <cell r="M1452">
            <v>43772</v>
          </cell>
          <cell r="N1452">
            <v>43792</v>
          </cell>
          <cell r="O1452">
            <v>43773</v>
          </cell>
          <cell r="P1452" t="str">
            <v>No Dependency</v>
          </cell>
        </row>
        <row r="1453">
          <cell r="C1453" t="str">
            <v>ZAB550</v>
          </cell>
          <cell r="D1453" t="str">
            <v>Collocated Sites</v>
          </cell>
          <cell r="E1453" t="str">
            <v>Q1-2020</v>
          </cell>
          <cell r="F1453" t="str">
            <v>Mobile Aspiration</v>
          </cell>
          <cell r="G1453" t="str">
            <v>HUA</v>
          </cell>
          <cell r="H1453" t="str">
            <v>LTE700 Collocated (20Mhz)</v>
          </cell>
          <cell r="I1453" t="str">
            <v>INS</v>
          </cell>
          <cell r="L1453">
            <v>43844</v>
          </cell>
          <cell r="M1453">
            <v>43734</v>
          </cell>
          <cell r="N1453">
            <v>43845</v>
          </cell>
          <cell r="O1453">
            <v>43735</v>
          </cell>
          <cell r="P1453" t="str">
            <v>No Dependency</v>
          </cell>
        </row>
        <row r="1454">
          <cell r="C1454" t="str">
            <v>Z99013</v>
          </cell>
          <cell r="D1454" t="str">
            <v>Collocated Sites</v>
          </cell>
          <cell r="E1454" t="str">
            <v>Q3-2019</v>
          </cell>
          <cell r="F1454" t="str">
            <v>Mobile Aspiration</v>
          </cell>
          <cell r="G1454" t="str">
            <v>HUA</v>
          </cell>
          <cell r="H1454" t="str">
            <v>LTE700 Collocated (20Mhz)</v>
          </cell>
          <cell r="I1454" t="str">
            <v>INS</v>
          </cell>
          <cell r="L1454">
            <v>43636</v>
          </cell>
          <cell r="M1454">
            <v>43638</v>
          </cell>
          <cell r="N1454">
            <v>43637</v>
          </cell>
          <cell r="O1454">
            <v>43639</v>
          </cell>
          <cell r="P1454" t="str">
            <v>No Dependency</v>
          </cell>
        </row>
        <row r="1455">
          <cell r="C1455" t="str">
            <v>Z96017</v>
          </cell>
          <cell r="D1455" t="str">
            <v>Collocated Sites</v>
          </cell>
          <cell r="E1455" t="str">
            <v>Q2-2019</v>
          </cell>
          <cell r="F1455" t="str">
            <v>Mobile Aspiration</v>
          </cell>
          <cell r="G1455" t="str">
            <v>HUA</v>
          </cell>
          <cell r="H1455" t="str">
            <v>LTE700 Collocated (20Mhz)</v>
          </cell>
          <cell r="I1455" t="str">
            <v>INS</v>
          </cell>
          <cell r="L1455">
            <v>43604</v>
          </cell>
          <cell r="M1455">
            <v>43606</v>
          </cell>
          <cell r="N1455">
            <v>43605</v>
          </cell>
          <cell r="O1455">
            <v>43607</v>
          </cell>
          <cell r="P1455" t="str">
            <v>No Dependency</v>
          </cell>
        </row>
        <row r="1456">
          <cell r="C1456" t="str">
            <v>Z96013</v>
          </cell>
          <cell r="D1456" t="str">
            <v>Collocated Sites</v>
          </cell>
          <cell r="E1456" t="str">
            <v>Q1-2020</v>
          </cell>
          <cell r="F1456" t="str">
            <v>Mobile Aspiration</v>
          </cell>
          <cell r="G1456" t="str">
            <v>HUA</v>
          </cell>
          <cell r="H1456" t="str">
            <v>LTE700 Collocated (20Mhz)</v>
          </cell>
          <cell r="I1456" t="str">
            <v>INS</v>
          </cell>
          <cell r="L1456">
            <v>43844</v>
          </cell>
          <cell r="M1456">
            <v>43709</v>
          </cell>
          <cell r="N1456">
            <v>43845</v>
          </cell>
          <cell r="O1456">
            <v>43710</v>
          </cell>
          <cell r="P1456" t="str">
            <v>No Dependency</v>
          </cell>
        </row>
        <row r="1457">
          <cell r="C1457" t="str">
            <v>Z96012</v>
          </cell>
          <cell r="D1457" t="str">
            <v>Collocated Sites</v>
          </cell>
          <cell r="E1457" t="str">
            <v>Q1-2020</v>
          </cell>
          <cell r="F1457" t="str">
            <v>Mobile Aspiration</v>
          </cell>
          <cell r="G1457" t="str">
            <v>HUA</v>
          </cell>
          <cell r="H1457" t="str">
            <v>LTE700 Collocated (20Mhz)</v>
          </cell>
          <cell r="I1457" t="str">
            <v>INS</v>
          </cell>
          <cell r="L1457">
            <v>43844</v>
          </cell>
          <cell r="M1457">
            <v>43724</v>
          </cell>
          <cell r="N1457">
            <v>43845</v>
          </cell>
          <cell r="O1457">
            <v>43725</v>
          </cell>
          <cell r="P1457" t="str">
            <v>No Dependency</v>
          </cell>
        </row>
        <row r="1458">
          <cell r="C1458" t="str">
            <v>Z95015</v>
          </cell>
          <cell r="D1458" t="str">
            <v>Collocated Sites</v>
          </cell>
          <cell r="E1458" t="str">
            <v>Q1-2020</v>
          </cell>
          <cell r="F1458" t="str">
            <v>Mobile Aspiration</v>
          </cell>
          <cell r="G1458" t="str">
            <v>HUA</v>
          </cell>
          <cell r="H1458" t="str">
            <v>LTE700 Collocated (20Mhz)</v>
          </cell>
          <cell r="I1458" t="str">
            <v>INS</v>
          </cell>
          <cell r="L1458">
            <v>43844</v>
          </cell>
          <cell r="M1458">
            <v>43724</v>
          </cell>
          <cell r="N1458">
            <v>43845</v>
          </cell>
          <cell r="O1458">
            <v>43725</v>
          </cell>
          <cell r="P1458" t="str">
            <v>No Dependency</v>
          </cell>
        </row>
        <row r="1459">
          <cell r="C1459" t="str">
            <v>Z86011</v>
          </cell>
          <cell r="D1459" t="str">
            <v>Collocated Sites</v>
          </cell>
          <cell r="E1459" t="str">
            <v>Q1-2020</v>
          </cell>
          <cell r="F1459" t="str">
            <v>Mobile Aspiration</v>
          </cell>
          <cell r="G1459" t="str">
            <v>HUA</v>
          </cell>
          <cell r="H1459" t="str">
            <v>LTE700 Collocated (20Mhz)</v>
          </cell>
          <cell r="I1459" t="str">
            <v>INS</v>
          </cell>
          <cell r="L1459">
            <v>43844</v>
          </cell>
          <cell r="M1459">
            <v>43733</v>
          </cell>
          <cell r="N1459">
            <v>43845</v>
          </cell>
          <cell r="O1459">
            <v>43734</v>
          </cell>
          <cell r="P1459" t="str">
            <v>No Dependency</v>
          </cell>
        </row>
        <row r="1460">
          <cell r="C1460" t="str">
            <v>Z86010</v>
          </cell>
          <cell r="D1460" t="str">
            <v>Collocated Sites</v>
          </cell>
          <cell r="E1460" t="str">
            <v>Q1-2020</v>
          </cell>
          <cell r="F1460" t="str">
            <v>Mobile Aspiration</v>
          </cell>
          <cell r="G1460" t="str">
            <v>HUA</v>
          </cell>
          <cell r="H1460" t="str">
            <v>LTE700 Collocated (20Mhz)</v>
          </cell>
          <cell r="I1460" t="str">
            <v>INS</v>
          </cell>
          <cell r="L1460">
            <v>43844</v>
          </cell>
          <cell r="M1460">
            <v>43759</v>
          </cell>
          <cell r="N1460">
            <v>43845</v>
          </cell>
          <cell r="O1460">
            <v>43760</v>
          </cell>
          <cell r="P1460" t="str">
            <v>No Dependency</v>
          </cell>
        </row>
        <row r="1461">
          <cell r="C1461" t="str">
            <v>Z86009</v>
          </cell>
          <cell r="D1461" t="str">
            <v>Collocated Sites</v>
          </cell>
          <cell r="E1461" t="str">
            <v>Q1-2020</v>
          </cell>
          <cell r="F1461" t="str">
            <v>Mobile Aspiration</v>
          </cell>
          <cell r="G1461" t="str">
            <v>HUA</v>
          </cell>
          <cell r="H1461" t="str">
            <v>LTE700 Collocated (20Mhz)</v>
          </cell>
          <cell r="I1461" t="str">
            <v>INS</v>
          </cell>
          <cell r="L1461">
            <v>43844</v>
          </cell>
          <cell r="N1461">
            <v>43845</v>
          </cell>
          <cell r="P1461" t="str">
            <v>No Dependency</v>
          </cell>
        </row>
        <row r="1462">
          <cell r="C1462" t="str">
            <v>Z86008</v>
          </cell>
          <cell r="D1462" t="str">
            <v>Collocated Sites</v>
          </cell>
          <cell r="E1462" t="str">
            <v>Q1-2020</v>
          </cell>
          <cell r="F1462" t="str">
            <v>Mobile Aspiration</v>
          </cell>
          <cell r="G1462" t="str">
            <v>HUA</v>
          </cell>
          <cell r="H1462" t="str">
            <v>LTE700 Collocated (20Mhz)</v>
          </cell>
          <cell r="I1462" t="str">
            <v>INS</v>
          </cell>
          <cell r="L1462">
            <v>43844</v>
          </cell>
          <cell r="N1462">
            <v>43845</v>
          </cell>
          <cell r="P1462" t="str">
            <v>No Dependency</v>
          </cell>
        </row>
        <row r="1463">
          <cell r="C1463" t="str">
            <v>Z86007</v>
          </cell>
          <cell r="D1463" t="str">
            <v>Collocated Sites</v>
          </cell>
          <cell r="E1463" t="str">
            <v>Q1-2020</v>
          </cell>
          <cell r="F1463" t="str">
            <v>Mobile Aspiration</v>
          </cell>
          <cell r="G1463" t="str">
            <v>HUA</v>
          </cell>
          <cell r="H1463" t="str">
            <v>LTE700 Collocated (20Mhz)</v>
          </cell>
          <cell r="I1463" t="str">
            <v>INS</v>
          </cell>
          <cell r="L1463">
            <v>43844</v>
          </cell>
          <cell r="M1463">
            <v>43733</v>
          </cell>
          <cell r="N1463">
            <v>43845</v>
          </cell>
          <cell r="O1463">
            <v>43734</v>
          </cell>
          <cell r="P1463" t="str">
            <v>No Dependency</v>
          </cell>
        </row>
        <row r="1464">
          <cell r="C1464" t="str">
            <v>Z86005</v>
          </cell>
          <cell r="D1464" t="str">
            <v>Collocated Sites</v>
          </cell>
          <cell r="E1464" t="str">
            <v>Q1-2020</v>
          </cell>
          <cell r="F1464" t="str">
            <v>Mobile Aspiration</v>
          </cell>
          <cell r="G1464" t="str">
            <v>HUA</v>
          </cell>
          <cell r="H1464" t="str">
            <v>LTE700 Collocated (20Mhz)</v>
          </cell>
          <cell r="I1464" t="str">
            <v>INS</v>
          </cell>
          <cell r="L1464">
            <v>43844</v>
          </cell>
          <cell r="M1464">
            <v>43740</v>
          </cell>
          <cell r="N1464">
            <v>43845</v>
          </cell>
          <cell r="O1464">
            <v>43741</v>
          </cell>
          <cell r="P1464" t="str">
            <v>No Dependency</v>
          </cell>
        </row>
        <row r="1465">
          <cell r="C1465" t="str">
            <v>Z86004</v>
          </cell>
          <cell r="D1465" t="str">
            <v>Collocated Sites</v>
          </cell>
          <cell r="E1465" t="str">
            <v>Q1-2020</v>
          </cell>
          <cell r="F1465" t="str">
            <v>Mobile Aspiration</v>
          </cell>
          <cell r="G1465" t="str">
            <v>HUA</v>
          </cell>
          <cell r="H1465" t="str">
            <v>LTE700 Collocated (20Mhz)</v>
          </cell>
          <cell r="I1465" t="str">
            <v>INS</v>
          </cell>
          <cell r="L1465">
            <v>43844</v>
          </cell>
          <cell r="M1465">
            <v>43733</v>
          </cell>
          <cell r="N1465">
            <v>43845</v>
          </cell>
          <cell r="O1465">
            <v>43734</v>
          </cell>
          <cell r="P1465" t="str">
            <v>No Dependency</v>
          </cell>
        </row>
        <row r="1466">
          <cell r="C1466" t="str">
            <v>Z86003</v>
          </cell>
          <cell r="D1466" t="str">
            <v>Collocated Sites</v>
          </cell>
          <cell r="E1466" t="str">
            <v>Q1-2020</v>
          </cell>
          <cell r="F1466" t="str">
            <v>Mobile Aspiration</v>
          </cell>
          <cell r="G1466" t="str">
            <v>HUA</v>
          </cell>
          <cell r="H1466" t="str">
            <v>LTE700 Collocated (20Mhz)</v>
          </cell>
          <cell r="I1466" t="str">
            <v>INS</v>
          </cell>
          <cell r="L1466">
            <v>43844</v>
          </cell>
          <cell r="M1466">
            <v>43724</v>
          </cell>
          <cell r="N1466">
            <v>43845</v>
          </cell>
          <cell r="O1466">
            <v>43725</v>
          </cell>
          <cell r="P1466" t="str">
            <v>No Dependency</v>
          </cell>
        </row>
        <row r="1467">
          <cell r="C1467" t="str">
            <v>Z86002</v>
          </cell>
          <cell r="D1467" t="str">
            <v>Collocated Sites</v>
          </cell>
          <cell r="E1467" t="str">
            <v>Q1-2020</v>
          </cell>
          <cell r="F1467" t="str">
            <v>Mobile Aspiration</v>
          </cell>
          <cell r="G1467" t="str">
            <v>HUA</v>
          </cell>
          <cell r="H1467" t="str">
            <v>LTE700 Collocated (20Mhz)</v>
          </cell>
          <cell r="I1467" t="str">
            <v>INS</v>
          </cell>
          <cell r="L1467">
            <v>43844</v>
          </cell>
          <cell r="M1467">
            <v>43733</v>
          </cell>
          <cell r="N1467">
            <v>43845</v>
          </cell>
          <cell r="O1467">
            <v>43734</v>
          </cell>
          <cell r="P1467" t="str">
            <v>No Dependency</v>
          </cell>
        </row>
        <row r="1468">
          <cell r="C1468" t="str">
            <v>Z85001</v>
          </cell>
          <cell r="D1468" t="str">
            <v>Collocated Sites</v>
          </cell>
          <cell r="E1468" t="str">
            <v>Q1-2020</v>
          </cell>
          <cell r="F1468" t="str">
            <v>Mobile Aspiration</v>
          </cell>
          <cell r="G1468" t="str">
            <v>HUA</v>
          </cell>
          <cell r="H1468" t="str">
            <v>LTE700 Collocated (20Mhz)</v>
          </cell>
          <cell r="I1468" t="str">
            <v>INS</v>
          </cell>
          <cell r="L1468">
            <v>43844</v>
          </cell>
          <cell r="M1468">
            <v>43724</v>
          </cell>
          <cell r="N1468">
            <v>43845</v>
          </cell>
          <cell r="O1468">
            <v>43725</v>
          </cell>
          <cell r="P1468" t="str">
            <v>No Dependency</v>
          </cell>
        </row>
        <row r="1469">
          <cell r="C1469" t="str">
            <v>Z82006</v>
          </cell>
          <cell r="D1469" t="str">
            <v>Collocated Sites</v>
          </cell>
          <cell r="E1469" t="str">
            <v>Q1-2020</v>
          </cell>
          <cell r="F1469" t="str">
            <v>Mobile Aspiration</v>
          </cell>
          <cell r="G1469" t="str">
            <v>HUA</v>
          </cell>
          <cell r="H1469" t="str">
            <v>LTE700 Collocated (20Mhz)</v>
          </cell>
          <cell r="I1469" t="str">
            <v>INS</v>
          </cell>
          <cell r="L1469">
            <v>43844</v>
          </cell>
          <cell r="M1469">
            <v>43760</v>
          </cell>
          <cell r="N1469">
            <v>43845</v>
          </cell>
          <cell r="O1469">
            <v>43761</v>
          </cell>
          <cell r="P1469" t="str">
            <v>No Dependency</v>
          </cell>
        </row>
        <row r="1470">
          <cell r="C1470" t="str">
            <v>Z82005</v>
          </cell>
          <cell r="D1470" t="str">
            <v>Collocated Sites</v>
          </cell>
          <cell r="E1470" t="str">
            <v>Q1-2020</v>
          </cell>
          <cell r="F1470" t="str">
            <v>Mobile Aspiration</v>
          </cell>
          <cell r="G1470" t="str">
            <v>HUA</v>
          </cell>
          <cell r="H1470" t="str">
            <v>LTE700 Collocated (20Mhz)</v>
          </cell>
          <cell r="I1470" t="str">
            <v>INS</v>
          </cell>
          <cell r="L1470">
            <v>43844</v>
          </cell>
          <cell r="M1470">
            <v>43733</v>
          </cell>
          <cell r="N1470">
            <v>43845</v>
          </cell>
          <cell r="O1470">
            <v>43734</v>
          </cell>
          <cell r="P1470" t="str">
            <v>No Dependency</v>
          </cell>
        </row>
        <row r="1471">
          <cell r="C1471" t="str">
            <v>Z82004</v>
          </cell>
          <cell r="D1471" t="str">
            <v>Collocated Sites</v>
          </cell>
          <cell r="E1471" t="str">
            <v>Q1-2020</v>
          </cell>
          <cell r="F1471" t="str">
            <v>Mobile Aspiration</v>
          </cell>
          <cell r="G1471" t="str">
            <v>HUA</v>
          </cell>
          <cell r="H1471" t="str">
            <v>LTE700 Collocated (20Mhz)</v>
          </cell>
          <cell r="I1471" t="str">
            <v>INS</v>
          </cell>
          <cell r="L1471">
            <v>43844</v>
          </cell>
          <cell r="M1471">
            <v>43724</v>
          </cell>
          <cell r="N1471">
            <v>43845</v>
          </cell>
          <cell r="O1471">
            <v>43725</v>
          </cell>
          <cell r="P1471" t="str">
            <v>No Dependency</v>
          </cell>
        </row>
        <row r="1472">
          <cell r="C1472" t="str">
            <v>Z81007</v>
          </cell>
          <cell r="D1472" t="str">
            <v>Collocated Sites</v>
          </cell>
          <cell r="E1472" t="str">
            <v>Q1-2020</v>
          </cell>
          <cell r="F1472" t="str">
            <v>Mobile Aspiration</v>
          </cell>
          <cell r="G1472" t="str">
            <v>HUA</v>
          </cell>
          <cell r="H1472" t="str">
            <v>LTE700 Collocated (20Mhz)</v>
          </cell>
          <cell r="I1472" t="str">
            <v>INS</v>
          </cell>
          <cell r="L1472">
            <v>43844</v>
          </cell>
          <cell r="M1472">
            <v>43709</v>
          </cell>
          <cell r="N1472">
            <v>43845</v>
          </cell>
          <cell r="O1472">
            <v>43710</v>
          </cell>
          <cell r="P1472" t="str">
            <v>No Dependency</v>
          </cell>
        </row>
        <row r="1473">
          <cell r="C1473" t="str">
            <v>Z7D018</v>
          </cell>
          <cell r="D1473" t="str">
            <v>Collocated Sites</v>
          </cell>
          <cell r="E1473" t="str">
            <v>Q1-2020</v>
          </cell>
          <cell r="F1473" t="str">
            <v>Mobile Aspiration</v>
          </cell>
          <cell r="G1473" t="str">
            <v>HUA</v>
          </cell>
          <cell r="H1473" t="str">
            <v>LTE700 Collocated (20Mhz)</v>
          </cell>
          <cell r="I1473" t="str">
            <v>INS</v>
          </cell>
          <cell r="L1473">
            <v>43844</v>
          </cell>
          <cell r="M1473">
            <v>43724</v>
          </cell>
          <cell r="N1473">
            <v>43845</v>
          </cell>
          <cell r="O1473">
            <v>43725</v>
          </cell>
          <cell r="P1473" t="str">
            <v>No Dependency</v>
          </cell>
        </row>
        <row r="1474">
          <cell r="C1474" t="str">
            <v>Z7E002</v>
          </cell>
          <cell r="D1474" t="str">
            <v>Collocated Sites</v>
          </cell>
          <cell r="E1474" t="str">
            <v>Q1-2020</v>
          </cell>
          <cell r="F1474" t="str">
            <v>Mobile Aspiration</v>
          </cell>
          <cell r="G1474" t="str">
            <v>HUA</v>
          </cell>
          <cell r="H1474" t="str">
            <v>LTE700 Collocated (20Mhz)</v>
          </cell>
          <cell r="I1474" t="str">
            <v>INS</v>
          </cell>
          <cell r="L1474">
            <v>43844</v>
          </cell>
          <cell r="M1474">
            <v>43733</v>
          </cell>
          <cell r="N1474">
            <v>43845</v>
          </cell>
          <cell r="O1474">
            <v>43734</v>
          </cell>
          <cell r="P1474" t="str">
            <v>No Dependency</v>
          </cell>
        </row>
        <row r="1475">
          <cell r="C1475" t="str">
            <v>Z7D012</v>
          </cell>
          <cell r="D1475" t="str">
            <v>Collocated Sites</v>
          </cell>
          <cell r="E1475" t="str">
            <v>Q1-2020</v>
          </cell>
          <cell r="F1475" t="str">
            <v>Mobile Aspiration</v>
          </cell>
          <cell r="G1475" t="str">
            <v>HUA</v>
          </cell>
          <cell r="H1475" t="str">
            <v>LTE700 Collocated (20Mhz)</v>
          </cell>
          <cell r="I1475" t="str">
            <v>INS</v>
          </cell>
          <cell r="L1475">
            <v>43844</v>
          </cell>
          <cell r="N1475">
            <v>43845</v>
          </cell>
          <cell r="P1475" t="str">
            <v>No Dependency</v>
          </cell>
        </row>
        <row r="1476">
          <cell r="C1476" t="str">
            <v>Z73010</v>
          </cell>
          <cell r="D1476" t="str">
            <v>Collocated Sites</v>
          </cell>
          <cell r="E1476" t="str">
            <v>Q1-2020</v>
          </cell>
          <cell r="F1476" t="str">
            <v>Mobile Aspiration</v>
          </cell>
          <cell r="G1476" t="str">
            <v>HUA</v>
          </cell>
          <cell r="H1476" t="str">
            <v>LTE700 Collocated (20Mhz)</v>
          </cell>
          <cell r="I1476" t="str">
            <v>INS</v>
          </cell>
          <cell r="L1476">
            <v>43844</v>
          </cell>
          <cell r="M1476">
            <v>43733</v>
          </cell>
          <cell r="N1476">
            <v>43845</v>
          </cell>
          <cell r="O1476">
            <v>43734</v>
          </cell>
          <cell r="P1476" t="str">
            <v>No Dependency</v>
          </cell>
        </row>
        <row r="1477">
          <cell r="C1477" t="str">
            <v>Z73001</v>
          </cell>
          <cell r="D1477" t="str">
            <v>Collocated Sites</v>
          </cell>
          <cell r="E1477" t="str">
            <v>Q1-2020</v>
          </cell>
          <cell r="F1477" t="str">
            <v>Mobile Aspiration</v>
          </cell>
          <cell r="G1477" t="str">
            <v>HUA</v>
          </cell>
          <cell r="H1477" t="str">
            <v>LTE700 Collocated (20Mhz)</v>
          </cell>
          <cell r="I1477" t="str">
            <v>INS</v>
          </cell>
          <cell r="L1477">
            <v>43844</v>
          </cell>
          <cell r="M1477">
            <v>43733</v>
          </cell>
          <cell r="N1477">
            <v>43845</v>
          </cell>
          <cell r="O1477">
            <v>43734</v>
          </cell>
          <cell r="P1477" t="str">
            <v>No Dependency</v>
          </cell>
        </row>
        <row r="1478">
          <cell r="C1478" t="str">
            <v>Z6D007</v>
          </cell>
          <cell r="D1478" t="str">
            <v>Collocated Sites</v>
          </cell>
          <cell r="E1478" t="str">
            <v>Q1-2020</v>
          </cell>
          <cell r="F1478" t="str">
            <v>Mobile Aspiration</v>
          </cell>
          <cell r="G1478" t="str">
            <v>HUA</v>
          </cell>
          <cell r="H1478" t="str">
            <v>LTE700 Collocated (20Mhz)</v>
          </cell>
          <cell r="I1478" t="str">
            <v>INS</v>
          </cell>
          <cell r="L1478">
            <v>43703</v>
          </cell>
          <cell r="M1478">
            <v>43703</v>
          </cell>
          <cell r="N1478">
            <v>43704</v>
          </cell>
          <cell r="O1478">
            <v>43704</v>
          </cell>
          <cell r="P1478" t="str">
            <v>No Dependency</v>
          </cell>
        </row>
        <row r="1479">
          <cell r="C1479" t="str">
            <v>MW2151</v>
          </cell>
          <cell r="D1479" t="str">
            <v>Collocated Sites</v>
          </cell>
          <cell r="E1479" t="str">
            <v>Q3-2019</v>
          </cell>
          <cell r="F1479" t="str">
            <v>Mobile Aspiration</v>
          </cell>
          <cell r="G1479" t="str">
            <v>HUA</v>
          </cell>
          <cell r="H1479" t="str">
            <v>LTE700 Collocated (20Mhz)</v>
          </cell>
          <cell r="I1479" t="str">
            <v>INS</v>
          </cell>
          <cell r="L1479">
            <v>43759</v>
          </cell>
          <cell r="M1479">
            <v>43752</v>
          </cell>
          <cell r="N1479">
            <v>43760</v>
          </cell>
          <cell r="O1479">
            <v>43753</v>
          </cell>
          <cell r="P1479" t="str">
            <v>No Dependency</v>
          </cell>
        </row>
        <row r="1480">
          <cell r="C1480" t="str">
            <v>CWN910</v>
          </cell>
          <cell r="D1480" t="str">
            <v>Collocated Sites</v>
          </cell>
          <cell r="E1480" t="str">
            <v>Q1-2020</v>
          </cell>
          <cell r="F1480" t="str">
            <v>Mobile Aspiration</v>
          </cell>
          <cell r="G1480" t="str">
            <v>HUA</v>
          </cell>
          <cell r="H1480" t="str">
            <v>LTE700 Collocated (20Mhz)</v>
          </cell>
          <cell r="I1480" t="str">
            <v>INS</v>
          </cell>
          <cell r="L1480">
            <v>43844</v>
          </cell>
          <cell r="N1480">
            <v>43845</v>
          </cell>
          <cell r="P1480" t="str">
            <v>No Dependency</v>
          </cell>
        </row>
        <row r="1481">
          <cell r="C1481" t="str">
            <v>CWN900</v>
          </cell>
          <cell r="D1481" t="str">
            <v>Collocated Sites</v>
          </cell>
          <cell r="E1481" t="str">
            <v>Q1-2020</v>
          </cell>
          <cell r="F1481" t="str">
            <v>Mobile Aspiration</v>
          </cell>
          <cell r="G1481" t="str">
            <v>HUA</v>
          </cell>
          <cell r="H1481" t="str">
            <v>LTE700 Collocated (20Mhz)</v>
          </cell>
          <cell r="I1481" t="str">
            <v>INS</v>
          </cell>
          <cell r="L1481">
            <v>43855</v>
          </cell>
          <cell r="N1481">
            <v>43856</v>
          </cell>
          <cell r="P1481" t="str">
            <v>No Dependency</v>
          </cell>
        </row>
        <row r="1482">
          <cell r="C1482" t="str">
            <v>FAM02</v>
          </cell>
          <cell r="D1482" t="str">
            <v>Collocated Sites</v>
          </cell>
          <cell r="E1482" t="str">
            <v>Q1-2020</v>
          </cell>
          <cell r="F1482" t="str">
            <v>Mobile Aspiration</v>
          </cell>
          <cell r="G1482" t="str">
            <v>HUA</v>
          </cell>
          <cell r="H1482" t="str">
            <v>LTE700 Collocated (20Mhz)</v>
          </cell>
          <cell r="I1482" t="str">
            <v>INS</v>
          </cell>
          <cell r="L1482">
            <v>43844</v>
          </cell>
          <cell r="N1482">
            <v>43845</v>
          </cell>
          <cell r="P1482" t="str">
            <v>No Dependency</v>
          </cell>
        </row>
        <row r="1483">
          <cell r="C1483" t="str">
            <v>CWN985</v>
          </cell>
          <cell r="D1483" t="str">
            <v>Collocated Sites</v>
          </cell>
          <cell r="E1483" t="str">
            <v>Q1-2020</v>
          </cell>
          <cell r="F1483" t="str">
            <v>Mobile Aspiration</v>
          </cell>
          <cell r="G1483" t="str">
            <v>HUA</v>
          </cell>
          <cell r="H1483" t="str">
            <v>LTE700 Collocated (20Mhz)</v>
          </cell>
          <cell r="I1483" t="str">
            <v>INS</v>
          </cell>
          <cell r="K1483">
            <v>43664</v>
          </cell>
          <cell r="L1483">
            <v>43844</v>
          </cell>
          <cell r="N1483">
            <v>43845</v>
          </cell>
          <cell r="P1483" t="str">
            <v>No Dependency</v>
          </cell>
        </row>
        <row r="1484">
          <cell r="C1484" t="str">
            <v>CWN925</v>
          </cell>
          <cell r="D1484" t="str">
            <v>Collocated Sites</v>
          </cell>
          <cell r="E1484" t="str">
            <v>Q3-2019</v>
          </cell>
          <cell r="F1484" t="str">
            <v>Mobile Aspiration</v>
          </cell>
          <cell r="G1484" t="str">
            <v>HUA</v>
          </cell>
          <cell r="H1484" t="str">
            <v>LTE700 Collocated (20Mhz)</v>
          </cell>
          <cell r="I1484" t="str">
            <v>INS</v>
          </cell>
          <cell r="K1484">
            <v>43664</v>
          </cell>
          <cell r="L1484">
            <v>43788</v>
          </cell>
          <cell r="N1484">
            <v>43789</v>
          </cell>
          <cell r="P1484" t="str">
            <v>No Dependency</v>
          </cell>
        </row>
        <row r="1485">
          <cell r="C1485" t="str">
            <v>CWN918</v>
          </cell>
          <cell r="D1485" t="str">
            <v>Collocated Sites</v>
          </cell>
          <cell r="E1485" t="str">
            <v>Q3-2019</v>
          </cell>
          <cell r="F1485" t="str">
            <v>Mobile Aspiration</v>
          </cell>
          <cell r="G1485" t="str">
            <v>HUA</v>
          </cell>
          <cell r="H1485" t="str">
            <v>LTE700 Collocated (20Mhz)</v>
          </cell>
          <cell r="I1485" t="str">
            <v>INS</v>
          </cell>
          <cell r="L1485">
            <v>43788</v>
          </cell>
          <cell r="N1485">
            <v>43789</v>
          </cell>
          <cell r="P1485" t="str">
            <v>No Dependency</v>
          </cell>
        </row>
        <row r="1486">
          <cell r="C1486" t="str">
            <v>CWN911</v>
          </cell>
          <cell r="D1486" t="str">
            <v>Collocated Sites</v>
          </cell>
          <cell r="E1486" t="str">
            <v>Q1-2020</v>
          </cell>
          <cell r="F1486" t="str">
            <v>Mobile Aspiration</v>
          </cell>
          <cell r="G1486" t="str">
            <v>HUA</v>
          </cell>
          <cell r="H1486" t="str">
            <v>LTE700 Collocated (20Mhz)</v>
          </cell>
          <cell r="I1486" t="str">
            <v>INS</v>
          </cell>
          <cell r="L1486">
            <v>43844</v>
          </cell>
          <cell r="N1486">
            <v>43845</v>
          </cell>
          <cell r="P1486" t="str">
            <v>No Dependency</v>
          </cell>
        </row>
        <row r="1487">
          <cell r="C1487" t="str">
            <v>CWN904</v>
          </cell>
          <cell r="D1487" t="str">
            <v>Collocated Sites</v>
          </cell>
          <cell r="E1487" t="str">
            <v>Q3-2019</v>
          </cell>
          <cell r="F1487" t="str">
            <v>Mobile Aspiration</v>
          </cell>
          <cell r="G1487" t="str">
            <v>HUA</v>
          </cell>
          <cell r="H1487" t="str">
            <v>LTE700 Collocated (20Mhz)</v>
          </cell>
          <cell r="I1487" t="str">
            <v>INS</v>
          </cell>
          <cell r="K1487">
            <v>43664</v>
          </cell>
          <cell r="L1487">
            <v>43791</v>
          </cell>
          <cell r="N1487">
            <v>43792</v>
          </cell>
          <cell r="P1487" t="str">
            <v>No Dependency</v>
          </cell>
        </row>
        <row r="1488">
          <cell r="C1488" t="str">
            <v>CWN057</v>
          </cell>
          <cell r="D1488" t="str">
            <v>Collocated Sites</v>
          </cell>
          <cell r="E1488" t="str">
            <v>Q1-2020</v>
          </cell>
          <cell r="F1488" t="str">
            <v>Mobile Aspiration</v>
          </cell>
          <cell r="G1488" t="str">
            <v>HUA</v>
          </cell>
          <cell r="H1488" t="str">
            <v>LTE700 Collocated (20Mhz)</v>
          </cell>
          <cell r="I1488" t="str">
            <v>INS</v>
          </cell>
          <cell r="L1488">
            <v>43844</v>
          </cell>
          <cell r="N1488">
            <v>43845</v>
          </cell>
          <cell r="P1488" t="str">
            <v>No Dependency</v>
          </cell>
        </row>
        <row r="1489">
          <cell r="C1489" t="str">
            <v>CWN054</v>
          </cell>
          <cell r="D1489" t="str">
            <v>Collocated Sites</v>
          </cell>
          <cell r="E1489" t="str">
            <v>Q1-2020</v>
          </cell>
          <cell r="F1489" t="str">
            <v>Mobile Aspiration</v>
          </cell>
          <cell r="G1489" t="str">
            <v>HUA</v>
          </cell>
          <cell r="H1489" t="str">
            <v>LTE700 Collocated (20Mhz)</v>
          </cell>
          <cell r="I1489" t="str">
            <v>INS</v>
          </cell>
          <cell r="L1489">
            <v>43844</v>
          </cell>
          <cell r="N1489">
            <v>43845</v>
          </cell>
          <cell r="P1489" t="str">
            <v>No Dependency</v>
          </cell>
        </row>
        <row r="1490">
          <cell r="C1490" t="str">
            <v>CWN042</v>
          </cell>
          <cell r="D1490" t="str">
            <v>Collocated Sites</v>
          </cell>
          <cell r="E1490" t="str">
            <v>Q1-2020</v>
          </cell>
          <cell r="F1490" t="str">
            <v>Mobile Aspiration</v>
          </cell>
          <cell r="G1490" t="str">
            <v>HUA</v>
          </cell>
          <cell r="H1490" t="str">
            <v>LTE700 Collocated (20Mhz)</v>
          </cell>
          <cell r="I1490" t="str">
            <v>INS</v>
          </cell>
          <cell r="L1490">
            <v>43844</v>
          </cell>
          <cell r="N1490">
            <v>43845</v>
          </cell>
          <cell r="P1490" t="str">
            <v>No Dependency</v>
          </cell>
        </row>
        <row r="1491">
          <cell r="C1491" t="str">
            <v>CWN037</v>
          </cell>
          <cell r="D1491" t="str">
            <v>Collocated Sites</v>
          </cell>
          <cell r="E1491" t="str">
            <v>Q3-2019</v>
          </cell>
          <cell r="F1491" t="str">
            <v>Mobile Aspiration</v>
          </cell>
          <cell r="G1491" t="str">
            <v>HUA</v>
          </cell>
          <cell r="H1491" t="str">
            <v>LTE700 Collocated (20Mhz)</v>
          </cell>
          <cell r="I1491" t="str">
            <v>INS</v>
          </cell>
          <cell r="L1491">
            <v>43788</v>
          </cell>
          <cell r="M1491">
            <v>43767</v>
          </cell>
          <cell r="N1491">
            <v>43789</v>
          </cell>
          <cell r="O1491">
            <v>43768</v>
          </cell>
          <cell r="P1491" t="str">
            <v>No Dependency</v>
          </cell>
        </row>
        <row r="1492">
          <cell r="C1492" t="str">
            <v>CWN018</v>
          </cell>
          <cell r="D1492" t="str">
            <v>Collocated Sites</v>
          </cell>
          <cell r="E1492" t="str">
            <v>Q2-2019</v>
          </cell>
          <cell r="F1492" t="str">
            <v>Mobile Aspiration</v>
          </cell>
          <cell r="G1492" t="str">
            <v>HUA</v>
          </cell>
          <cell r="H1492" t="str">
            <v>LTE700 Collocated (20Mhz)</v>
          </cell>
          <cell r="I1492" t="str">
            <v>INS</v>
          </cell>
          <cell r="L1492">
            <v>43636</v>
          </cell>
          <cell r="M1492">
            <v>43638</v>
          </cell>
          <cell r="N1492">
            <v>43637</v>
          </cell>
          <cell r="O1492">
            <v>43639</v>
          </cell>
          <cell r="P1492" t="str">
            <v>No Dependency</v>
          </cell>
        </row>
        <row r="1493">
          <cell r="C1493" t="str">
            <v>CWN006</v>
          </cell>
          <cell r="D1493" t="str">
            <v>Collocated Sites</v>
          </cell>
          <cell r="E1493" t="str">
            <v>Q1-2020</v>
          </cell>
          <cell r="F1493" t="str">
            <v>Mobile Aspiration</v>
          </cell>
          <cell r="G1493" t="str">
            <v>HUA</v>
          </cell>
          <cell r="H1493" t="str">
            <v>LTE700 Collocated (20Mhz)</v>
          </cell>
          <cell r="I1493" t="str">
            <v>INS</v>
          </cell>
          <cell r="L1493">
            <v>43844</v>
          </cell>
          <cell r="N1493">
            <v>43845</v>
          </cell>
          <cell r="P1493" t="str">
            <v>No Dependency</v>
          </cell>
        </row>
        <row r="1494">
          <cell r="C1494" t="str">
            <v>CWN003</v>
          </cell>
          <cell r="D1494" t="str">
            <v>Collocated Sites</v>
          </cell>
          <cell r="E1494" t="str">
            <v>Q1-2020</v>
          </cell>
          <cell r="F1494" t="str">
            <v>Mobile Aspiration</v>
          </cell>
          <cell r="G1494" t="str">
            <v>HUA</v>
          </cell>
          <cell r="H1494" t="str">
            <v>LTE700 Collocated (20Mhz)</v>
          </cell>
          <cell r="I1494" t="str">
            <v>INS</v>
          </cell>
          <cell r="L1494">
            <v>43849</v>
          </cell>
          <cell r="N1494">
            <v>43850</v>
          </cell>
          <cell r="P1494" t="str">
            <v>No Dependency</v>
          </cell>
        </row>
        <row r="1495">
          <cell r="C1495" t="str">
            <v>CWH047</v>
          </cell>
          <cell r="D1495" t="str">
            <v>Collocated Sites</v>
          </cell>
          <cell r="E1495" t="str">
            <v>Q1-2020</v>
          </cell>
          <cell r="F1495" t="str">
            <v>Mobile Aspiration</v>
          </cell>
          <cell r="G1495" t="str">
            <v>HUA</v>
          </cell>
          <cell r="H1495" t="str">
            <v>LTE700 Collocated (20Mhz)</v>
          </cell>
          <cell r="I1495" t="str">
            <v>INS</v>
          </cell>
          <cell r="L1495">
            <v>43844</v>
          </cell>
          <cell r="N1495">
            <v>43845</v>
          </cell>
          <cell r="P1495" t="str">
            <v>No Dependency</v>
          </cell>
        </row>
        <row r="1496">
          <cell r="C1496" t="str">
            <v>CWH043</v>
          </cell>
          <cell r="D1496" t="str">
            <v>Collocated Sites</v>
          </cell>
          <cell r="E1496" t="str">
            <v>Q1-2020</v>
          </cell>
          <cell r="F1496" t="str">
            <v>Mobile Aspiration</v>
          </cell>
          <cell r="G1496" t="str">
            <v>HUA</v>
          </cell>
          <cell r="H1496" t="str">
            <v>LTE700 Collocated (20Mhz)</v>
          </cell>
          <cell r="I1496" t="str">
            <v>INS</v>
          </cell>
          <cell r="L1496">
            <v>43844</v>
          </cell>
          <cell r="N1496">
            <v>43845</v>
          </cell>
          <cell r="P1496" t="str">
            <v>No Dependency</v>
          </cell>
        </row>
        <row r="1497">
          <cell r="C1497" t="str">
            <v>CWH042</v>
          </cell>
          <cell r="D1497" t="str">
            <v>Collocated Sites</v>
          </cell>
          <cell r="E1497" t="str">
            <v>Q1-2020</v>
          </cell>
          <cell r="F1497" t="str">
            <v>Mobile Aspiration</v>
          </cell>
          <cell r="G1497" t="str">
            <v>HUA</v>
          </cell>
          <cell r="H1497" t="str">
            <v>LTE700 Collocated (20Mhz)</v>
          </cell>
          <cell r="I1497" t="str">
            <v>INS</v>
          </cell>
          <cell r="L1497">
            <v>43844</v>
          </cell>
          <cell r="N1497">
            <v>43845</v>
          </cell>
          <cell r="P1497" t="str">
            <v>No Dependency</v>
          </cell>
        </row>
        <row r="1498">
          <cell r="C1498" t="str">
            <v>CWH037</v>
          </cell>
          <cell r="D1498" t="str">
            <v>Collocated Sites</v>
          </cell>
          <cell r="E1498" t="str">
            <v>Q1-2020</v>
          </cell>
          <cell r="F1498" t="str">
            <v>Mobile Aspiration</v>
          </cell>
          <cell r="G1498" t="str">
            <v>HUA</v>
          </cell>
          <cell r="H1498" t="str">
            <v>LTE700 Collocated (20Mhz)</v>
          </cell>
          <cell r="I1498" t="str">
            <v>INS</v>
          </cell>
          <cell r="L1498">
            <v>43844</v>
          </cell>
          <cell r="M1498">
            <v>43750</v>
          </cell>
          <cell r="N1498">
            <v>43845</v>
          </cell>
          <cell r="O1498">
            <v>43751</v>
          </cell>
          <cell r="P1498" t="str">
            <v>No Dependency</v>
          </cell>
        </row>
        <row r="1499">
          <cell r="C1499" t="str">
            <v>CWH025</v>
          </cell>
          <cell r="D1499" t="str">
            <v>Collocated Sites</v>
          </cell>
          <cell r="E1499" t="str">
            <v>Q1-2020</v>
          </cell>
          <cell r="F1499" t="str">
            <v>Mobile Aspiration</v>
          </cell>
          <cell r="G1499" t="str">
            <v>HUA</v>
          </cell>
          <cell r="H1499" t="str">
            <v>LTE700 Collocated (20Mhz)</v>
          </cell>
          <cell r="I1499" t="str">
            <v>INS</v>
          </cell>
          <cell r="L1499">
            <v>43844</v>
          </cell>
          <cell r="N1499">
            <v>43845</v>
          </cell>
          <cell r="P1499" t="str">
            <v>No Dependency</v>
          </cell>
        </row>
        <row r="1500">
          <cell r="C1500" t="str">
            <v>CWH018</v>
          </cell>
          <cell r="D1500" t="str">
            <v>Collocated Sites</v>
          </cell>
          <cell r="E1500" t="str">
            <v>Q1-2020</v>
          </cell>
          <cell r="F1500" t="str">
            <v>Mobile Aspiration</v>
          </cell>
          <cell r="G1500" t="str">
            <v>HUA</v>
          </cell>
          <cell r="H1500" t="str">
            <v>LTE700 Collocated (20Mhz)</v>
          </cell>
          <cell r="I1500" t="str">
            <v>INS</v>
          </cell>
          <cell r="L1500">
            <v>43844</v>
          </cell>
          <cell r="M1500">
            <v>43750</v>
          </cell>
          <cell r="N1500">
            <v>43845</v>
          </cell>
          <cell r="O1500">
            <v>43751</v>
          </cell>
          <cell r="P1500" t="str">
            <v>No Dependency</v>
          </cell>
        </row>
        <row r="1501">
          <cell r="C1501" t="str">
            <v>CWH017</v>
          </cell>
          <cell r="D1501" t="str">
            <v>Collocated Sites</v>
          </cell>
          <cell r="E1501" t="str">
            <v>Q3-2019</v>
          </cell>
          <cell r="F1501" t="str">
            <v>Mobile Aspiration</v>
          </cell>
          <cell r="G1501" t="str">
            <v>HUA</v>
          </cell>
          <cell r="H1501" t="str">
            <v>LTE700 Collocated (20Mhz)</v>
          </cell>
          <cell r="I1501" t="str">
            <v>INS</v>
          </cell>
          <cell r="L1501">
            <v>43788</v>
          </cell>
          <cell r="N1501">
            <v>43789</v>
          </cell>
          <cell r="P1501" t="str">
            <v>No Dependency</v>
          </cell>
        </row>
        <row r="1502">
          <cell r="C1502" t="str">
            <v>CWH015</v>
          </cell>
          <cell r="D1502" t="str">
            <v>Collocated Sites</v>
          </cell>
          <cell r="E1502" t="str">
            <v>Q3-2019</v>
          </cell>
          <cell r="F1502" t="str">
            <v>Mobile Aspiration</v>
          </cell>
          <cell r="G1502" t="str">
            <v>HUA</v>
          </cell>
          <cell r="H1502" t="str">
            <v>LTE700 Collocated (20Mhz)</v>
          </cell>
          <cell r="I1502" t="str">
            <v>INS</v>
          </cell>
          <cell r="L1502">
            <v>43687</v>
          </cell>
          <cell r="M1502">
            <v>43689</v>
          </cell>
          <cell r="N1502">
            <v>43688</v>
          </cell>
          <cell r="O1502">
            <v>43690</v>
          </cell>
          <cell r="P1502" t="str">
            <v>No Dependency</v>
          </cell>
        </row>
        <row r="1503">
          <cell r="C1503" t="str">
            <v>704-11-116</v>
          </cell>
          <cell r="D1503" t="str">
            <v>Collocated Sites</v>
          </cell>
          <cell r="E1503" t="str">
            <v>Q1-2020</v>
          </cell>
          <cell r="F1503" t="str">
            <v>Mobile Aspiration</v>
          </cell>
          <cell r="G1503" t="str">
            <v>HUA</v>
          </cell>
          <cell r="H1503" t="str">
            <v>LTE700 Collocated (20Mhz)</v>
          </cell>
          <cell r="I1503" t="str">
            <v>INS</v>
          </cell>
          <cell r="L1503">
            <v>43699</v>
          </cell>
          <cell r="M1503">
            <v>43699</v>
          </cell>
          <cell r="N1503">
            <v>43700</v>
          </cell>
          <cell r="O1503">
            <v>43700</v>
          </cell>
          <cell r="P1503" t="str">
            <v>No Dependency</v>
          </cell>
        </row>
        <row r="1504">
          <cell r="C1504" t="str">
            <v>CWH013</v>
          </cell>
          <cell r="D1504" t="str">
            <v>Collocated Sites</v>
          </cell>
          <cell r="E1504" t="str">
            <v>Q3-2019</v>
          </cell>
          <cell r="F1504" t="str">
            <v>Mobile Aspiration</v>
          </cell>
          <cell r="G1504" t="str">
            <v>HUA</v>
          </cell>
          <cell r="H1504" t="str">
            <v>LTE700 Collocated (20Mhz)</v>
          </cell>
          <cell r="I1504" t="str">
            <v>INS</v>
          </cell>
          <cell r="L1504">
            <v>43788</v>
          </cell>
          <cell r="N1504">
            <v>43789</v>
          </cell>
          <cell r="P1504" t="str">
            <v>No Dependency</v>
          </cell>
        </row>
        <row r="1505">
          <cell r="C1505" t="str">
            <v>CWH011</v>
          </cell>
          <cell r="D1505" t="str">
            <v>Collocated Sites</v>
          </cell>
          <cell r="E1505" t="str">
            <v>Q3-2019</v>
          </cell>
          <cell r="F1505" t="str">
            <v>Mobile Aspiration</v>
          </cell>
          <cell r="G1505" t="str">
            <v>HUA</v>
          </cell>
          <cell r="H1505" t="str">
            <v>LTE700 Collocated (20Mhz)</v>
          </cell>
          <cell r="I1505" t="str">
            <v>INS</v>
          </cell>
          <cell r="L1505">
            <v>43650</v>
          </cell>
          <cell r="M1505">
            <v>43652</v>
          </cell>
          <cell r="N1505">
            <v>43651</v>
          </cell>
          <cell r="O1505">
            <v>43653</v>
          </cell>
          <cell r="P1505" t="str">
            <v>No Dependency</v>
          </cell>
        </row>
        <row r="1506">
          <cell r="C1506" t="str">
            <v>CWH003</v>
          </cell>
          <cell r="D1506" t="str">
            <v>Collocated Sites</v>
          </cell>
          <cell r="E1506" t="str">
            <v>Q1-2020</v>
          </cell>
          <cell r="F1506" t="str">
            <v>Mobile Aspiration</v>
          </cell>
          <cell r="G1506" t="str">
            <v>HUA</v>
          </cell>
          <cell r="H1506" t="str">
            <v>LTE700 Collocated (20Mhz)</v>
          </cell>
          <cell r="I1506" t="str">
            <v>INS</v>
          </cell>
          <cell r="L1506">
            <v>43844</v>
          </cell>
          <cell r="N1506">
            <v>43845</v>
          </cell>
          <cell r="P1506" t="str">
            <v>No Dependency</v>
          </cell>
        </row>
        <row r="1507">
          <cell r="C1507" t="str">
            <v>717-00-103</v>
          </cell>
          <cell r="D1507" t="str">
            <v>Collocated Sites</v>
          </cell>
          <cell r="E1507" t="str">
            <v>Q1-2020</v>
          </cell>
          <cell r="F1507" t="str">
            <v>Mobile Aspiration</v>
          </cell>
          <cell r="G1507" t="str">
            <v>HUA</v>
          </cell>
          <cell r="H1507" t="str">
            <v>LTE700 Collocated (20Mhz)</v>
          </cell>
          <cell r="I1507" t="str">
            <v>INS</v>
          </cell>
          <cell r="L1507">
            <v>43844</v>
          </cell>
          <cell r="M1507">
            <v>43750</v>
          </cell>
          <cell r="N1507">
            <v>43845</v>
          </cell>
          <cell r="O1507">
            <v>43751</v>
          </cell>
          <cell r="P1507" t="str">
            <v>No Dependency</v>
          </cell>
        </row>
        <row r="1508">
          <cell r="C1508">
            <v>71513</v>
          </cell>
          <cell r="D1508" t="str">
            <v>Collocated Sites</v>
          </cell>
          <cell r="E1508" t="str">
            <v>Q3-2019</v>
          </cell>
          <cell r="F1508" t="str">
            <v>Mobile Aspiration</v>
          </cell>
          <cell r="G1508" t="str">
            <v>HUA</v>
          </cell>
          <cell r="H1508" t="str">
            <v>LTE700 Collocated (20Mhz)</v>
          </cell>
          <cell r="I1508" t="str">
            <v>INS</v>
          </cell>
          <cell r="L1508">
            <v>43788</v>
          </cell>
          <cell r="N1508">
            <v>43789</v>
          </cell>
          <cell r="P1508" t="str">
            <v>No Dependency</v>
          </cell>
        </row>
        <row r="1509">
          <cell r="C1509">
            <v>71500</v>
          </cell>
          <cell r="D1509" t="str">
            <v>Collocated Sites</v>
          </cell>
          <cell r="E1509" t="str">
            <v>Q3-2019</v>
          </cell>
          <cell r="F1509" t="str">
            <v>Mobile Aspiration</v>
          </cell>
          <cell r="G1509" t="str">
            <v>HUA</v>
          </cell>
          <cell r="H1509" t="str">
            <v>LTE700 Collocated (20Mhz)</v>
          </cell>
          <cell r="I1509" t="str">
            <v>INS</v>
          </cell>
          <cell r="L1509">
            <v>43788</v>
          </cell>
          <cell r="N1509">
            <v>43789</v>
          </cell>
          <cell r="P1509" t="str">
            <v>No Dependency</v>
          </cell>
        </row>
        <row r="1510">
          <cell r="C1510">
            <v>70321</v>
          </cell>
          <cell r="D1510" t="str">
            <v>Collocated Sites</v>
          </cell>
          <cell r="E1510" t="str">
            <v>Q1-2020</v>
          </cell>
          <cell r="F1510" t="str">
            <v>Mobile Aspiration</v>
          </cell>
          <cell r="G1510" t="str">
            <v>HUA</v>
          </cell>
          <cell r="H1510" t="str">
            <v>LTE700 Collocated (20Mhz)</v>
          </cell>
          <cell r="I1510" t="str">
            <v>INS</v>
          </cell>
          <cell r="L1510">
            <v>43849</v>
          </cell>
          <cell r="M1510">
            <v>43734</v>
          </cell>
          <cell r="N1510">
            <v>43850</v>
          </cell>
          <cell r="O1510">
            <v>43735</v>
          </cell>
          <cell r="P1510" t="str">
            <v>No Dependency</v>
          </cell>
        </row>
        <row r="1511">
          <cell r="C1511" t="str">
            <v>ZMH029</v>
          </cell>
          <cell r="D1511" t="str">
            <v>Collocated Sites</v>
          </cell>
          <cell r="E1511" t="str">
            <v>Q1-2020</v>
          </cell>
          <cell r="F1511" t="str">
            <v>Mobile Aspiration</v>
          </cell>
          <cell r="G1511" t="str">
            <v>HUA</v>
          </cell>
          <cell r="H1511" t="str">
            <v>LTE700 Collocated (20Mhz)</v>
          </cell>
          <cell r="I1511" t="str">
            <v>INS</v>
          </cell>
          <cell r="L1511">
            <v>43700</v>
          </cell>
          <cell r="M1511">
            <v>43700</v>
          </cell>
          <cell r="N1511">
            <v>43701</v>
          </cell>
          <cell r="O1511">
            <v>43701</v>
          </cell>
          <cell r="P1511" t="str">
            <v>No Dependency</v>
          </cell>
        </row>
        <row r="1512">
          <cell r="C1512" t="str">
            <v>ZMH021</v>
          </cell>
          <cell r="D1512" t="str">
            <v>Collocated Sites</v>
          </cell>
          <cell r="E1512" t="str">
            <v>Q1-2020</v>
          </cell>
          <cell r="F1512" t="str">
            <v>Mobile Aspiration</v>
          </cell>
          <cell r="G1512" t="str">
            <v>HUA</v>
          </cell>
          <cell r="H1512" t="str">
            <v>LTE700 Collocated (20Mhz)</v>
          </cell>
          <cell r="I1512" t="str">
            <v>INS</v>
          </cell>
          <cell r="L1512">
            <v>43844</v>
          </cell>
          <cell r="N1512">
            <v>43845</v>
          </cell>
          <cell r="P1512" t="str">
            <v>No Dependency</v>
          </cell>
        </row>
        <row r="1513">
          <cell r="C1513" t="str">
            <v>ZMD814</v>
          </cell>
          <cell r="D1513" t="str">
            <v>Collocated Sites</v>
          </cell>
          <cell r="E1513" t="str">
            <v>Q1-2020</v>
          </cell>
          <cell r="F1513" t="str">
            <v>Mobile Aspiration</v>
          </cell>
          <cell r="G1513" t="str">
            <v>HUA</v>
          </cell>
          <cell r="H1513" t="str">
            <v>LTE700 Collocated (20Mhz)</v>
          </cell>
          <cell r="I1513" t="str">
            <v>INS</v>
          </cell>
          <cell r="L1513">
            <v>43674</v>
          </cell>
          <cell r="M1513">
            <v>43676</v>
          </cell>
          <cell r="N1513">
            <v>43675</v>
          </cell>
          <cell r="O1513">
            <v>43677</v>
          </cell>
          <cell r="P1513" t="str">
            <v>No Dependency</v>
          </cell>
        </row>
        <row r="1514">
          <cell r="C1514" t="str">
            <v>ZMC282</v>
          </cell>
          <cell r="D1514" t="str">
            <v>Collocated Sites</v>
          </cell>
          <cell r="E1514" t="str">
            <v>Q1-2020</v>
          </cell>
          <cell r="F1514" t="str">
            <v>Mobile Aspiration</v>
          </cell>
          <cell r="G1514" t="str">
            <v>HUA</v>
          </cell>
          <cell r="H1514" t="str">
            <v>LTE700 Collocated (20Mhz)</v>
          </cell>
          <cell r="I1514" t="str">
            <v>INS</v>
          </cell>
          <cell r="L1514">
            <v>43844</v>
          </cell>
          <cell r="M1514">
            <v>43715</v>
          </cell>
          <cell r="N1514">
            <v>43845</v>
          </cell>
          <cell r="O1514">
            <v>43716</v>
          </cell>
          <cell r="P1514" t="str">
            <v>No Dependency</v>
          </cell>
        </row>
        <row r="1515">
          <cell r="C1515" t="str">
            <v>ZKH921</v>
          </cell>
          <cell r="D1515" t="str">
            <v>Collocated Sites</v>
          </cell>
          <cell r="E1515" t="str">
            <v>Q1-2020</v>
          </cell>
          <cell r="F1515" t="str">
            <v>Mobile Aspiration</v>
          </cell>
          <cell r="G1515" t="str">
            <v>HUA</v>
          </cell>
          <cell r="H1515" t="str">
            <v>LTE700 Collocated (20Mhz)</v>
          </cell>
          <cell r="I1515" t="str">
            <v>INS</v>
          </cell>
          <cell r="L1515">
            <v>43844</v>
          </cell>
          <cell r="M1515">
            <v>43733</v>
          </cell>
          <cell r="N1515">
            <v>43845</v>
          </cell>
          <cell r="O1515">
            <v>43734</v>
          </cell>
          <cell r="P1515" t="str">
            <v>No Dependency</v>
          </cell>
        </row>
        <row r="1516">
          <cell r="C1516" t="str">
            <v>ZKH928</v>
          </cell>
          <cell r="D1516" t="str">
            <v>Collocated Sites</v>
          </cell>
          <cell r="E1516" t="str">
            <v>Q1-2020</v>
          </cell>
          <cell r="F1516" t="str">
            <v>Mobile Aspiration</v>
          </cell>
          <cell r="G1516" t="str">
            <v>HUA</v>
          </cell>
          <cell r="H1516" t="str">
            <v>LTE700 Collocated (20Mhz)</v>
          </cell>
          <cell r="I1516" t="str">
            <v>INS</v>
          </cell>
          <cell r="L1516">
            <v>43844</v>
          </cell>
          <cell r="M1516">
            <v>43715</v>
          </cell>
          <cell r="N1516">
            <v>43845</v>
          </cell>
          <cell r="O1516">
            <v>43716</v>
          </cell>
          <cell r="P1516" t="str">
            <v>No Dependency</v>
          </cell>
        </row>
        <row r="1517">
          <cell r="C1517" t="str">
            <v>ZKH887</v>
          </cell>
          <cell r="D1517" t="str">
            <v>Collocated Sites</v>
          </cell>
          <cell r="E1517" t="str">
            <v>Q1-2020</v>
          </cell>
          <cell r="F1517" t="str">
            <v>Mobile Aspiration</v>
          </cell>
          <cell r="G1517" t="str">
            <v>HUA</v>
          </cell>
          <cell r="H1517" t="str">
            <v>LTE700 Collocated (20Mhz)</v>
          </cell>
          <cell r="I1517" t="str">
            <v>INS</v>
          </cell>
          <cell r="L1517">
            <v>43695</v>
          </cell>
          <cell r="M1517">
            <v>43695</v>
          </cell>
          <cell r="N1517">
            <v>43696</v>
          </cell>
          <cell r="O1517">
            <v>43696</v>
          </cell>
          <cell r="P1517" t="str">
            <v>No Dependency</v>
          </cell>
        </row>
        <row r="1518">
          <cell r="C1518" t="str">
            <v>ZKH907</v>
          </cell>
          <cell r="D1518" t="str">
            <v>Collocated Sites</v>
          </cell>
          <cell r="E1518" t="str">
            <v>Q3-2019</v>
          </cell>
          <cell r="F1518" t="str">
            <v>Mobile Aspiration</v>
          </cell>
          <cell r="G1518" t="str">
            <v>HUA</v>
          </cell>
          <cell r="H1518" t="str">
            <v>LTE700 Collocated (20Mhz)</v>
          </cell>
          <cell r="I1518" t="str">
            <v>INS</v>
          </cell>
          <cell r="L1518">
            <v>43691</v>
          </cell>
          <cell r="M1518">
            <v>43693</v>
          </cell>
          <cell r="N1518">
            <v>43692</v>
          </cell>
          <cell r="O1518">
            <v>43694</v>
          </cell>
          <cell r="P1518" t="str">
            <v>No Dependency</v>
          </cell>
        </row>
        <row r="1519">
          <cell r="C1519" t="str">
            <v>ZKH873</v>
          </cell>
          <cell r="D1519" t="str">
            <v>Collocated Sites</v>
          </cell>
          <cell r="E1519" t="str">
            <v>Q3-2019</v>
          </cell>
          <cell r="F1519" t="str">
            <v>Mobile Aspiration</v>
          </cell>
          <cell r="G1519" t="str">
            <v>HUA</v>
          </cell>
          <cell r="H1519" t="str">
            <v>LTE700 Collocated (20Mhz)</v>
          </cell>
          <cell r="I1519" t="str">
            <v>INS</v>
          </cell>
          <cell r="L1519">
            <v>43660</v>
          </cell>
          <cell r="M1519">
            <v>43662</v>
          </cell>
          <cell r="N1519">
            <v>43661</v>
          </cell>
          <cell r="O1519">
            <v>43663</v>
          </cell>
          <cell r="P1519" t="str">
            <v>No Dependency</v>
          </cell>
        </row>
        <row r="1520">
          <cell r="C1520" t="str">
            <v>ZKH872</v>
          </cell>
          <cell r="D1520" t="str">
            <v>Collocated Sites</v>
          </cell>
          <cell r="E1520" t="str">
            <v>Q1-2020</v>
          </cell>
          <cell r="F1520" t="str">
            <v>Mobile Aspiration</v>
          </cell>
          <cell r="G1520" t="str">
            <v>HUA</v>
          </cell>
          <cell r="H1520" t="str">
            <v>LTE700 Collocated (20Mhz)</v>
          </cell>
          <cell r="I1520" t="str">
            <v>INS</v>
          </cell>
          <cell r="L1520">
            <v>43687</v>
          </cell>
          <cell r="M1520">
            <v>43689</v>
          </cell>
          <cell r="N1520">
            <v>43688</v>
          </cell>
          <cell r="O1520">
            <v>43690</v>
          </cell>
          <cell r="P1520" t="str">
            <v>No Dependency</v>
          </cell>
        </row>
        <row r="1521">
          <cell r="C1521" t="str">
            <v>ZKH847</v>
          </cell>
          <cell r="D1521" t="str">
            <v>Collocated Sites</v>
          </cell>
          <cell r="E1521" t="str">
            <v>Q1-2020</v>
          </cell>
          <cell r="F1521" t="str">
            <v>Mobile Aspiration</v>
          </cell>
          <cell r="G1521" t="str">
            <v>HUA</v>
          </cell>
          <cell r="H1521" t="str">
            <v>LTE700 Collocated (20Mhz)</v>
          </cell>
          <cell r="I1521" t="str">
            <v>INS</v>
          </cell>
          <cell r="L1521">
            <v>43844</v>
          </cell>
          <cell r="M1521">
            <v>43723</v>
          </cell>
          <cell r="N1521">
            <v>43845</v>
          </cell>
          <cell r="O1521">
            <v>43724</v>
          </cell>
          <cell r="P1521" t="str">
            <v>No Dependency</v>
          </cell>
        </row>
        <row r="1522">
          <cell r="C1522" t="str">
            <v>ZKH828</v>
          </cell>
          <cell r="D1522" t="str">
            <v>Collocated Sites</v>
          </cell>
          <cell r="E1522" t="str">
            <v>Q1-2020</v>
          </cell>
          <cell r="F1522" t="str">
            <v>Mobile Aspiration</v>
          </cell>
          <cell r="G1522" t="str">
            <v>HUA</v>
          </cell>
          <cell r="H1522" t="str">
            <v>LTE700 Collocated (20Mhz)</v>
          </cell>
          <cell r="I1522" t="str">
            <v>INS</v>
          </cell>
          <cell r="L1522">
            <v>43844</v>
          </cell>
          <cell r="M1522">
            <v>43715</v>
          </cell>
          <cell r="N1522">
            <v>43845</v>
          </cell>
          <cell r="O1522">
            <v>43716</v>
          </cell>
          <cell r="P1522" t="str">
            <v>No Dependency</v>
          </cell>
        </row>
        <row r="1523">
          <cell r="C1523" t="str">
            <v>ZJZA018</v>
          </cell>
          <cell r="D1523" t="str">
            <v>Collocated Sites</v>
          </cell>
          <cell r="E1523" t="str">
            <v>Q3-2019</v>
          </cell>
          <cell r="F1523" t="str">
            <v>Mobile Aspiration</v>
          </cell>
          <cell r="G1523" t="str">
            <v>HUA</v>
          </cell>
          <cell r="H1523" t="str">
            <v>LTE700 Collocated (20Mhz)</v>
          </cell>
          <cell r="I1523" t="str">
            <v>INS</v>
          </cell>
          <cell r="L1523">
            <v>43788</v>
          </cell>
          <cell r="N1523">
            <v>43789</v>
          </cell>
          <cell r="P1523" t="str">
            <v>No Dependency</v>
          </cell>
        </row>
        <row r="1524">
          <cell r="C1524" t="str">
            <v>ZJZA013</v>
          </cell>
          <cell r="D1524" t="str">
            <v>Collocated Sites</v>
          </cell>
          <cell r="E1524" t="str">
            <v>Q3-2019</v>
          </cell>
          <cell r="F1524" t="str">
            <v>Mobile Aspiration</v>
          </cell>
          <cell r="G1524" t="str">
            <v>HUA</v>
          </cell>
          <cell r="H1524" t="str">
            <v>LTE700 Collocated (20Mhz)</v>
          </cell>
          <cell r="I1524" t="str">
            <v>INS</v>
          </cell>
          <cell r="L1524">
            <v>43746</v>
          </cell>
          <cell r="M1524">
            <v>43734</v>
          </cell>
          <cell r="N1524">
            <v>43747</v>
          </cell>
          <cell r="O1524">
            <v>43735</v>
          </cell>
          <cell r="P1524" t="str">
            <v>No Dependency</v>
          </cell>
        </row>
        <row r="1525">
          <cell r="C1525" t="str">
            <v>ZJZA001</v>
          </cell>
          <cell r="D1525" t="str">
            <v>Collocated Sites</v>
          </cell>
          <cell r="E1525" t="str">
            <v>Q3-2019</v>
          </cell>
          <cell r="F1525" t="str">
            <v>Mobile Aspiration</v>
          </cell>
          <cell r="G1525" t="str">
            <v>HUA</v>
          </cell>
          <cell r="H1525" t="str">
            <v>LTE700 Collocated (20Mhz)</v>
          </cell>
          <cell r="I1525" t="str">
            <v>INS</v>
          </cell>
          <cell r="L1525">
            <v>43746</v>
          </cell>
          <cell r="M1525">
            <v>43715</v>
          </cell>
          <cell r="N1525">
            <v>43747</v>
          </cell>
          <cell r="O1525">
            <v>43716</v>
          </cell>
          <cell r="P1525" t="str">
            <v>No Dependency</v>
          </cell>
        </row>
        <row r="1526">
          <cell r="C1526" t="str">
            <v>ZJZ972</v>
          </cell>
          <cell r="D1526" t="str">
            <v>Collocated Sites</v>
          </cell>
          <cell r="E1526" t="str">
            <v>Q2-2019</v>
          </cell>
          <cell r="F1526" t="str">
            <v>Mobile Aspiration</v>
          </cell>
          <cell r="G1526" t="str">
            <v>HUA</v>
          </cell>
          <cell r="H1526" t="str">
            <v>LTE700 Collocated (20Mhz)</v>
          </cell>
          <cell r="I1526" t="str">
            <v>INS</v>
          </cell>
          <cell r="L1526">
            <v>43746</v>
          </cell>
          <cell r="M1526">
            <v>43733</v>
          </cell>
          <cell r="N1526">
            <v>43747</v>
          </cell>
          <cell r="O1526">
            <v>43734</v>
          </cell>
          <cell r="P1526" t="str">
            <v>No Dependency</v>
          </cell>
        </row>
        <row r="1527">
          <cell r="C1527" t="str">
            <v>ZJZ967</v>
          </cell>
          <cell r="D1527" t="str">
            <v>Collocated Sites</v>
          </cell>
          <cell r="E1527" t="str">
            <v>Q3-2019</v>
          </cell>
          <cell r="F1527" t="str">
            <v>Mobile Aspiration</v>
          </cell>
          <cell r="G1527" t="str">
            <v>HUA</v>
          </cell>
          <cell r="H1527" t="str">
            <v>LTE700 Collocated (20Mhz)</v>
          </cell>
          <cell r="I1527" t="str">
            <v>INS</v>
          </cell>
          <cell r="L1527">
            <v>43788</v>
          </cell>
          <cell r="N1527">
            <v>43789</v>
          </cell>
          <cell r="P1527" t="str">
            <v>No Dependency</v>
          </cell>
        </row>
        <row r="1528">
          <cell r="C1528" t="str">
            <v>ZJZ959</v>
          </cell>
          <cell r="D1528" t="str">
            <v>Collocated Sites</v>
          </cell>
          <cell r="E1528" t="str">
            <v>Q3-2019</v>
          </cell>
          <cell r="F1528" t="str">
            <v>Mobile Aspiration</v>
          </cell>
          <cell r="G1528" t="str">
            <v>HUA</v>
          </cell>
          <cell r="H1528" t="str">
            <v>LTE700 Collocated (20Mhz)</v>
          </cell>
          <cell r="I1528" t="str">
            <v>INS</v>
          </cell>
          <cell r="L1528">
            <v>43753</v>
          </cell>
          <cell r="M1528">
            <v>43744</v>
          </cell>
          <cell r="N1528">
            <v>43754</v>
          </cell>
          <cell r="O1528">
            <v>43745</v>
          </cell>
          <cell r="P1528" t="str">
            <v>No Dependency</v>
          </cell>
        </row>
        <row r="1529">
          <cell r="C1529" t="str">
            <v>ZJZ958</v>
          </cell>
          <cell r="D1529" t="str">
            <v>Collocated Sites</v>
          </cell>
          <cell r="E1529" t="str">
            <v>Q3-2019</v>
          </cell>
          <cell r="F1529" t="str">
            <v>Mobile Aspiration</v>
          </cell>
          <cell r="G1529" t="str">
            <v>HUA</v>
          </cell>
          <cell r="H1529" t="str">
            <v>LTE700 Collocated (20Mhz)</v>
          </cell>
          <cell r="I1529" t="str">
            <v>INS</v>
          </cell>
          <cell r="L1529">
            <v>43687</v>
          </cell>
          <cell r="M1529">
            <v>43689</v>
          </cell>
          <cell r="N1529">
            <v>43688</v>
          </cell>
          <cell r="O1529">
            <v>43690</v>
          </cell>
          <cell r="P1529" t="str">
            <v>No Dependency</v>
          </cell>
        </row>
        <row r="1530">
          <cell r="C1530" t="str">
            <v>ZJZ943</v>
          </cell>
          <cell r="D1530" t="str">
            <v>Collocated Sites</v>
          </cell>
          <cell r="E1530" t="str">
            <v>Q1-2020</v>
          </cell>
          <cell r="F1530" t="str">
            <v>Mobile Aspiration</v>
          </cell>
          <cell r="G1530" t="str">
            <v>HUA</v>
          </cell>
          <cell r="H1530" t="str">
            <v>LTE700 Collocated (20Mhz)</v>
          </cell>
          <cell r="I1530" t="str">
            <v>INS</v>
          </cell>
          <cell r="L1530">
            <v>43844</v>
          </cell>
          <cell r="M1530">
            <v>43715</v>
          </cell>
          <cell r="N1530">
            <v>43845</v>
          </cell>
          <cell r="O1530">
            <v>43716</v>
          </cell>
          <cell r="P1530" t="str">
            <v>No Dependency</v>
          </cell>
        </row>
        <row r="1531">
          <cell r="C1531" t="str">
            <v>ZJZ940</v>
          </cell>
          <cell r="D1531" t="str">
            <v>Collocated Sites</v>
          </cell>
          <cell r="E1531" t="str">
            <v>Q1-2020</v>
          </cell>
          <cell r="F1531" t="str">
            <v>Mobile Aspiration</v>
          </cell>
          <cell r="G1531" t="str">
            <v>HUA</v>
          </cell>
          <cell r="H1531" t="str">
            <v>LTE700 Collocated (20Mhz)</v>
          </cell>
          <cell r="I1531" t="str">
            <v>INS</v>
          </cell>
          <cell r="L1531">
            <v>43674</v>
          </cell>
          <cell r="M1531">
            <v>43676</v>
          </cell>
          <cell r="N1531">
            <v>43675</v>
          </cell>
          <cell r="O1531">
            <v>43677</v>
          </cell>
          <cell r="P1531" t="str">
            <v>No Dependency</v>
          </cell>
        </row>
        <row r="1532">
          <cell r="C1532" t="str">
            <v>ZJZ937</v>
          </cell>
          <cell r="D1532" t="str">
            <v>Collocated Sites</v>
          </cell>
          <cell r="E1532" t="str">
            <v>Q3-2019</v>
          </cell>
          <cell r="F1532" t="str">
            <v>Mobile Aspiration</v>
          </cell>
          <cell r="G1532" t="str">
            <v>HUA</v>
          </cell>
          <cell r="H1532" t="str">
            <v>LTE700 Collocated (20Mhz)</v>
          </cell>
          <cell r="I1532" t="str">
            <v>INS</v>
          </cell>
          <cell r="L1532">
            <v>43691</v>
          </cell>
          <cell r="M1532">
            <v>43693</v>
          </cell>
          <cell r="N1532">
            <v>43692</v>
          </cell>
          <cell r="O1532">
            <v>43694</v>
          </cell>
          <cell r="P1532" t="str">
            <v>No Dependency</v>
          </cell>
        </row>
        <row r="1533">
          <cell r="C1533" t="str">
            <v>ZJZ936</v>
          </cell>
          <cell r="D1533" t="str">
            <v>Collocated Sites</v>
          </cell>
          <cell r="E1533" t="str">
            <v>Q3-2019</v>
          </cell>
          <cell r="F1533" t="str">
            <v>Mobile Aspiration</v>
          </cell>
          <cell r="G1533" t="str">
            <v>HUA</v>
          </cell>
          <cell r="H1533" t="str">
            <v>LTE700 Collocated (20Mhz)</v>
          </cell>
          <cell r="I1533" t="str">
            <v>INS</v>
          </cell>
          <cell r="L1533">
            <v>43677</v>
          </cell>
          <cell r="M1533">
            <v>43633</v>
          </cell>
          <cell r="N1533">
            <v>43677</v>
          </cell>
          <cell r="O1533">
            <v>43634</v>
          </cell>
          <cell r="P1533" t="str">
            <v>No Dependency</v>
          </cell>
        </row>
        <row r="1534">
          <cell r="C1534" t="str">
            <v>ZJZ930</v>
          </cell>
          <cell r="D1534" t="str">
            <v>Collocated Sites</v>
          </cell>
          <cell r="E1534" t="str">
            <v>Q2-2019</v>
          </cell>
          <cell r="F1534" t="str">
            <v>Mobile Aspiration</v>
          </cell>
          <cell r="G1534" t="str">
            <v>HUA</v>
          </cell>
          <cell r="H1534" t="str">
            <v>LTE700 Collocated (20Mhz)</v>
          </cell>
          <cell r="I1534" t="str">
            <v>INS</v>
          </cell>
          <cell r="L1534">
            <v>43635</v>
          </cell>
          <cell r="M1534">
            <v>43639</v>
          </cell>
          <cell r="N1534">
            <v>43636</v>
          </cell>
          <cell r="O1534">
            <v>43640</v>
          </cell>
          <cell r="P1534" t="str">
            <v>No Dependency</v>
          </cell>
        </row>
        <row r="1535">
          <cell r="C1535" t="str">
            <v>ZJZ927</v>
          </cell>
          <cell r="D1535" t="str">
            <v>Collocated Sites</v>
          </cell>
          <cell r="E1535" t="str">
            <v>Q2-2019</v>
          </cell>
          <cell r="F1535" t="str">
            <v>Mobile Aspiration</v>
          </cell>
          <cell r="G1535" t="str">
            <v>HUA</v>
          </cell>
          <cell r="H1535" t="str">
            <v>LTE700 Collocated (20Mhz)</v>
          </cell>
          <cell r="I1535" t="str">
            <v>INS</v>
          </cell>
          <cell r="L1535">
            <v>43746</v>
          </cell>
          <cell r="M1535">
            <v>43715</v>
          </cell>
          <cell r="N1535">
            <v>43747</v>
          </cell>
          <cell r="O1535">
            <v>43716</v>
          </cell>
          <cell r="P1535" t="str">
            <v>No Dependency</v>
          </cell>
        </row>
        <row r="1536">
          <cell r="C1536" t="str">
            <v>ZJZ925</v>
          </cell>
          <cell r="D1536" t="str">
            <v>Collocated Sites</v>
          </cell>
          <cell r="E1536" t="str">
            <v>Q3-2019</v>
          </cell>
          <cell r="F1536" t="str">
            <v>Mobile Aspiration</v>
          </cell>
          <cell r="G1536" t="str">
            <v>HUA</v>
          </cell>
          <cell r="H1536" t="str">
            <v>LTE700 Collocated (20Mhz)</v>
          </cell>
          <cell r="I1536" t="str">
            <v>INS</v>
          </cell>
          <cell r="L1536">
            <v>43621</v>
          </cell>
          <cell r="M1536">
            <v>43623</v>
          </cell>
          <cell r="N1536">
            <v>43622</v>
          </cell>
          <cell r="O1536">
            <v>43624</v>
          </cell>
          <cell r="P1536" t="str">
            <v>No Dependency</v>
          </cell>
        </row>
        <row r="1537">
          <cell r="C1537" t="str">
            <v>ZJZ924</v>
          </cell>
          <cell r="D1537" t="str">
            <v>Collocated Sites</v>
          </cell>
          <cell r="E1537" t="str">
            <v>Q3-2019</v>
          </cell>
          <cell r="F1537" t="str">
            <v>Mobile Aspiration</v>
          </cell>
          <cell r="G1537" t="str">
            <v>HUA</v>
          </cell>
          <cell r="H1537" t="str">
            <v>LTE700 Collocated (20Mhz)</v>
          </cell>
          <cell r="I1537" t="str">
            <v>INS</v>
          </cell>
          <cell r="L1537">
            <v>43599</v>
          </cell>
          <cell r="M1537">
            <v>43601</v>
          </cell>
          <cell r="N1537">
            <v>43600</v>
          </cell>
          <cell r="O1537">
            <v>43602</v>
          </cell>
          <cell r="P1537" t="str">
            <v>No Dependency</v>
          </cell>
        </row>
        <row r="1538">
          <cell r="C1538" t="str">
            <v>ZJZ921</v>
          </cell>
          <cell r="D1538" t="str">
            <v>Collocated Sites</v>
          </cell>
          <cell r="E1538" t="str">
            <v>Q3-2019</v>
          </cell>
          <cell r="F1538" t="str">
            <v>Mobile Aspiration</v>
          </cell>
          <cell r="G1538" t="str">
            <v>HUA</v>
          </cell>
          <cell r="H1538" t="str">
            <v>LTE700 Collocated (20Mhz)</v>
          </cell>
          <cell r="I1538" t="str">
            <v>INS</v>
          </cell>
          <cell r="L1538">
            <v>43627</v>
          </cell>
          <cell r="M1538">
            <v>43629</v>
          </cell>
          <cell r="N1538">
            <v>43628</v>
          </cell>
          <cell r="O1538">
            <v>43630</v>
          </cell>
          <cell r="P1538" t="str">
            <v>No Dependency</v>
          </cell>
        </row>
        <row r="1539">
          <cell r="C1539" t="str">
            <v>ZJZ919</v>
          </cell>
          <cell r="D1539" t="str">
            <v>Collocated Sites</v>
          </cell>
          <cell r="E1539" t="str">
            <v>Q4-2019</v>
          </cell>
          <cell r="F1539" t="str">
            <v>Mobile Aspiration</v>
          </cell>
          <cell r="G1539" t="str">
            <v>HUA</v>
          </cell>
          <cell r="H1539" t="str">
            <v>LTE700 Collocated (20Mhz)</v>
          </cell>
          <cell r="I1539" t="str">
            <v>INS</v>
          </cell>
          <cell r="L1539">
            <v>43691</v>
          </cell>
          <cell r="M1539">
            <v>43693</v>
          </cell>
          <cell r="N1539">
            <v>43692</v>
          </cell>
          <cell r="O1539">
            <v>43694</v>
          </cell>
          <cell r="P1539" t="str">
            <v>No Dependency</v>
          </cell>
        </row>
        <row r="1540">
          <cell r="C1540" t="str">
            <v>ZJZ905</v>
          </cell>
          <cell r="D1540" t="str">
            <v>Collocated Sites</v>
          </cell>
          <cell r="E1540" t="str">
            <v>Q1-2020</v>
          </cell>
          <cell r="F1540" t="str">
            <v>Mobile Aspiration</v>
          </cell>
          <cell r="G1540" t="str">
            <v>HUA</v>
          </cell>
          <cell r="H1540" t="str">
            <v>LTE700 Collocated (20Mhz)</v>
          </cell>
          <cell r="I1540" t="str">
            <v>INS</v>
          </cell>
          <cell r="L1540">
            <v>43844</v>
          </cell>
          <cell r="M1540">
            <v>43733</v>
          </cell>
          <cell r="N1540">
            <v>43845</v>
          </cell>
          <cell r="O1540">
            <v>43734</v>
          </cell>
          <cell r="P1540" t="str">
            <v>No Dependency</v>
          </cell>
        </row>
        <row r="1541">
          <cell r="C1541" t="str">
            <v>ZJZ907</v>
          </cell>
          <cell r="D1541" t="str">
            <v>Collocated Sites</v>
          </cell>
          <cell r="E1541" t="str">
            <v>Q2-2019</v>
          </cell>
          <cell r="F1541" t="str">
            <v>Mobile Aspiration</v>
          </cell>
          <cell r="G1541" t="str">
            <v>HUA</v>
          </cell>
          <cell r="H1541" t="str">
            <v>LTE700 Collocated (20Mhz)</v>
          </cell>
          <cell r="I1541" t="str">
            <v>INS</v>
          </cell>
          <cell r="L1541">
            <v>43622</v>
          </cell>
          <cell r="M1541">
            <v>43624</v>
          </cell>
          <cell r="N1541">
            <v>43623</v>
          </cell>
          <cell r="O1541">
            <v>43625</v>
          </cell>
          <cell r="P1541" t="str">
            <v>No Dependency</v>
          </cell>
        </row>
        <row r="1542">
          <cell r="C1542" t="str">
            <v>ZJZ894</v>
          </cell>
          <cell r="D1542" t="str">
            <v>Collocated Sites</v>
          </cell>
          <cell r="E1542" t="str">
            <v>Q2-2019</v>
          </cell>
          <cell r="F1542" t="str">
            <v>Mobile Aspiration</v>
          </cell>
          <cell r="G1542" t="str">
            <v>HUA</v>
          </cell>
          <cell r="H1542" t="str">
            <v>LTE700 Collocated (20Mhz)</v>
          </cell>
          <cell r="I1542" t="str">
            <v>INS</v>
          </cell>
          <cell r="L1542">
            <v>43753</v>
          </cell>
          <cell r="M1542">
            <v>43646</v>
          </cell>
          <cell r="N1542">
            <v>43754</v>
          </cell>
          <cell r="O1542">
            <v>43647</v>
          </cell>
          <cell r="P1542" t="str">
            <v>FDED Not Approved</v>
          </cell>
        </row>
        <row r="1543">
          <cell r="C1543" t="str">
            <v>ZJZ887</v>
          </cell>
          <cell r="D1543" t="str">
            <v>Collocated Sites</v>
          </cell>
          <cell r="E1543" t="str">
            <v>Q3-2019</v>
          </cell>
          <cell r="F1543" t="str">
            <v>Mobile Aspiration</v>
          </cell>
          <cell r="G1543" t="str">
            <v>HUA</v>
          </cell>
          <cell r="H1543" t="str">
            <v>LTE700 Collocated (20Mhz)</v>
          </cell>
          <cell r="I1543" t="str">
            <v>INS</v>
          </cell>
          <cell r="L1543">
            <v>43686</v>
          </cell>
          <cell r="M1543">
            <v>43639</v>
          </cell>
          <cell r="N1543">
            <v>43686</v>
          </cell>
          <cell r="O1543">
            <v>43640</v>
          </cell>
          <cell r="P1543" t="str">
            <v>No Dependency</v>
          </cell>
        </row>
        <row r="1544">
          <cell r="C1544" t="str">
            <v>ZJZ872</v>
          </cell>
          <cell r="D1544" t="str">
            <v>Collocated Sites</v>
          </cell>
          <cell r="E1544" t="str">
            <v>Q1-2020</v>
          </cell>
          <cell r="F1544" t="str">
            <v>Mobile Aspiration</v>
          </cell>
          <cell r="G1544" t="str">
            <v>HUA</v>
          </cell>
          <cell r="H1544" t="str">
            <v>LTE700 Collocated (20Mhz)</v>
          </cell>
          <cell r="I1544" t="str">
            <v>INS</v>
          </cell>
          <cell r="L1544">
            <v>43849</v>
          </cell>
          <cell r="N1544">
            <v>43850</v>
          </cell>
          <cell r="P1544" t="str">
            <v>No Dependency</v>
          </cell>
        </row>
        <row r="1545">
          <cell r="C1545" t="str">
            <v>ZJZ868</v>
          </cell>
          <cell r="D1545" t="str">
            <v>Collocated Sites</v>
          </cell>
          <cell r="E1545" t="str">
            <v>Q1-2020</v>
          </cell>
          <cell r="F1545" t="str">
            <v>Mobile Aspiration</v>
          </cell>
          <cell r="G1545" t="str">
            <v>HUA</v>
          </cell>
          <cell r="H1545" t="str">
            <v>LTE700 Collocated (20Mhz)</v>
          </cell>
          <cell r="I1545" t="str">
            <v>INS</v>
          </cell>
          <cell r="L1545">
            <v>43855</v>
          </cell>
          <cell r="M1545">
            <v>43745</v>
          </cell>
          <cell r="N1545">
            <v>43856</v>
          </cell>
          <cell r="O1545">
            <v>43746</v>
          </cell>
          <cell r="P1545" t="str">
            <v>No Dependency</v>
          </cell>
        </row>
        <row r="1546">
          <cell r="C1546" t="str">
            <v>ZJZ842</v>
          </cell>
          <cell r="D1546" t="str">
            <v>Collocated Sites</v>
          </cell>
          <cell r="E1546" t="str">
            <v>Q1-2020</v>
          </cell>
          <cell r="F1546" t="str">
            <v>Mobile Aspiration</v>
          </cell>
          <cell r="G1546" t="str">
            <v>HUA</v>
          </cell>
          <cell r="H1546" t="str">
            <v>LTE700 Collocated (20Mhz)</v>
          </cell>
          <cell r="I1546" t="str">
            <v>INS</v>
          </cell>
          <cell r="L1546">
            <v>43844</v>
          </cell>
          <cell r="N1546">
            <v>43845</v>
          </cell>
          <cell r="P1546" t="str">
            <v>No Dependency</v>
          </cell>
        </row>
        <row r="1547">
          <cell r="C1547" t="str">
            <v>ZJZ824</v>
          </cell>
          <cell r="D1547" t="str">
            <v>Collocated Sites</v>
          </cell>
          <cell r="E1547" t="str">
            <v>Q3-2019</v>
          </cell>
          <cell r="F1547" t="str">
            <v>Mobile Aspiration</v>
          </cell>
          <cell r="G1547" t="str">
            <v>HUA</v>
          </cell>
          <cell r="H1547" t="str">
            <v>LTE700 Collocated (20Mhz)</v>
          </cell>
          <cell r="I1547" t="str">
            <v>INS</v>
          </cell>
          <cell r="L1547">
            <v>43622</v>
          </cell>
          <cell r="M1547">
            <v>43624</v>
          </cell>
          <cell r="N1547">
            <v>43623</v>
          </cell>
          <cell r="O1547">
            <v>43625</v>
          </cell>
          <cell r="P1547" t="str">
            <v>No Dependency</v>
          </cell>
        </row>
        <row r="1548">
          <cell r="C1548" t="str">
            <v>ZJZ797</v>
          </cell>
          <cell r="D1548" t="str">
            <v>Collocated Sites</v>
          </cell>
          <cell r="E1548" t="str">
            <v>Q3-2019</v>
          </cell>
          <cell r="F1548" t="str">
            <v>Mobile Aspiration</v>
          </cell>
          <cell r="G1548" t="str">
            <v>HUA</v>
          </cell>
          <cell r="H1548" t="str">
            <v>LTE700 Collocated (20Mhz)</v>
          </cell>
          <cell r="I1548" t="str">
            <v>INS</v>
          </cell>
          <cell r="L1548">
            <v>43691</v>
          </cell>
          <cell r="M1548">
            <v>43638</v>
          </cell>
          <cell r="N1548">
            <v>43691</v>
          </cell>
          <cell r="O1548">
            <v>43639</v>
          </cell>
          <cell r="P1548" t="str">
            <v>No Dependency</v>
          </cell>
        </row>
        <row r="1549">
          <cell r="C1549" t="str">
            <v>ZJZ787</v>
          </cell>
          <cell r="D1549" t="str">
            <v>Collocated Sites</v>
          </cell>
          <cell r="E1549" t="str">
            <v>Q1-2020</v>
          </cell>
          <cell r="F1549" t="str">
            <v>Mobile Aspiration</v>
          </cell>
          <cell r="G1549" t="str">
            <v>HUA</v>
          </cell>
          <cell r="H1549" t="str">
            <v>LTE700 Collocated (20Mhz)</v>
          </cell>
          <cell r="I1549" t="str">
            <v>INS</v>
          </cell>
          <cell r="L1549">
            <v>43666</v>
          </cell>
          <cell r="M1549">
            <v>43668</v>
          </cell>
          <cell r="N1549">
            <v>43667</v>
          </cell>
          <cell r="O1549">
            <v>43669</v>
          </cell>
          <cell r="P1549" t="str">
            <v>No Dependency</v>
          </cell>
        </row>
        <row r="1550">
          <cell r="C1550" t="str">
            <v>ZJZ784</v>
          </cell>
          <cell r="D1550" t="str">
            <v>Collocated Sites</v>
          </cell>
          <cell r="E1550" t="str">
            <v>Q2-2019</v>
          </cell>
          <cell r="F1550" t="str">
            <v>Mobile Aspiration</v>
          </cell>
          <cell r="G1550" t="str">
            <v>HUA</v>
          </cell>
          <cell r="H1550" t="str">
            <v>LTE700 Collocated (20Mhz)</v>
          </cell>
          <cell r="I1550" t="str">
            <v>INS</v>
          </cell>
          <cell r="L1550">
            <v>43694</v>
          </cell>
          <cell r="M1550">
            <v>43696</v>
          </cell>
          <cell r="N1550">
            <v>43695</v>
          </cell>
          <cell r="O1550">
            <v>43697</v>
          </cell>
          <cell r="P1550" t="str">
            <v>No Dependency</v>
          </cell>
        </row>
        <row r="1551">
          <cell r="C1551" t="str">
            <v>ZJZ766</v>
          </cell>
          <cell r="D1551" t="str">
            <v>Collocated Sites</v>
          </cell>
          <cell r="E1551" t="str">
            <v>Q2-2019</v>
          </cell>
          <cell r="F1551" t="str">
            <v>Mobile Aspiration</v>
          </cell>
          <cell r="G1551" t="str">
            <v>HUA</v>
          </cell>
          <cell r="H1551" t="str">
            <v>LTE700 Collocated (20Mhz)</v>
          </cell>
          <cell r="I1551" t="str">
            <v>INS</v>
          </cell>
          <cell r="L1551">
            <v>43746</v>
          </cell>
          <cell r="M1551">
            <v>43715</v>
          </cell>
          <cell r="N1551">
            <v>43747</v>
          </cell>
          <cell r="O1551">
            <v>43716</v>
          </cell>
          <cell r="P1551" t="str">
            <v>No Dependency</v>
          </cell>
        </row>
        <row r="1552">
          <cell r="C1552" t="str">
            <v>ZUZ986</v>
          </cell>
          <cell r="D1552" t="str">
            <v>Collocated Sites</v>
          </cell>
          <cell r="E1552" t="str">
            <v>Q3-2019</v>
          </cell>
          <cell r="F1552" t="str">
            <v>Mobile Aspiration</v>
          </cell>
          <cell r="G1552" t="str">
            <v>HUA</v>
          </cell>
          <cell r="H1552" t="str">
            <v>LTE700 Collocated (20Mhz)</v>
          </cell>
          <cell r="I1552" t="str">
            <v>INS</v>
          </cell>
          <cell r="L1552">
            <v>43632</v>
          </cell>
          <cell r="M1552">
            <v>43634</v>
          </cell>
          <cell r="N1552">
            <v>43633</v>
          </cell>
          <cell r="O1552">
            <v>43635</v>
          </cell>
          <cell r="P1552" t="str">
            <v>No Dependency</v>
          </cell>
        </row>
        <row r="1553">
          <cell r="C1553" t="str">
            <v>ZUZ982</v>
          </cell>
          <cell r="D1553" t="str">
            <v>Collocated Sites</v>
          </cell>
          <cell r="E1553" t="str">
            <v>Q3-2019</v>
          </cell>
          <cell r="F1553" t="str">
            <v>Mobile Aspiration</v>
          </cell>
          <cell r="G1553" t="str">
            <v>HUA</v>
          </cell>
          <cell r="H1553" t="str">
            <v>LTE700 Collocated (20Mhz)</v>
          </cell>
          <cell r="I1553" t="str">
            <v>INS</v>
          </cell>
          <cell r="L1553">
            <v>43740</v>
          </cell>
          <cell r="M1553">
            <v>43733</v>
          </cell>
          <cell r="N1553">
            <v>43741</v>
          </cell>
          <cell r="O1553">
            <v>43734</v>
          </cell>
          <cell r="P1553" t="str">
            <v>No Dependency</v>
          </cell>
        </row>
        <row r="1554">
          <cell r="C1554" t="str">
            <v>ZUZ977</v>
          </cell>
          <cell r="D1554" t="str">
            <v>Collocated Sites</v>
          </cell>
          <cell r="E1554" t="str">
            <v>Q3-2019</v>
          </cell>
          <cell r="F1554" t="str">
            <v>Mobile Aspiration</v>
          </cell>
          <cell r="G1554" t="str">
            <v>HUA</v>
          </cell>
          <cell r="H1554" t="str">
            <v>LTE700 Collocated (20Mhz)</v>
          </cell>
          <cell r="I1554" t="str">
            <v>INS</v>
          </cell>
          <cell r="L1554">
            <v>43691</v>
          </cell>
          <cell r="M1554">
            <v>43693</v>
          </cell>
          <cell r="N1554">
            <v>43692</v>
          </cell>
          <cell r="O1554">
            <v>43694</v>
          </cell>
          <cell r="P1554" t="str">
            <v>No Dependency</v>
          </cell>
        </row>
        <row r="1555">
          <cell r="C1555" t="str">
            <v>ZUZ970</v>
          </cell>
          <cell r="D1555" t="str">
            <v>Collocated Sites</v>
          </cell>
          <cell r="E1555" t="str">
            <v>Q3-2019</v>
          </cell>
          <cell r="F1555" t="str">
            <v>Mobile Aspiration</v>
          </cell>
          <cell r="G1555" t="str">
            <v>HUA</v>
          </cell>
          <cell r="H1555" t="str">
            <v>LTE700 Collocated (20Mhz)</v>
          </cell>
          <cell r="I1555" t="str">
            <v>INS</v>
          </cell>
          <cell r="L1555">
            <v>43636</v>
          </cell>
          <cell r="M1555">
            <v>43639</v>
          </cell>
          <cell r="N1555">
            <v>43637</v>
          </cell>
          <cell r="O1555">
            <v>43640</v>
          </cell>
          <cell r="P1555" t="str">
            <v>No Dependency</v>
          </cell>
        </row>
        <row r="1556">
          <cell r="C1556" t="str">
            <v>ZUL067</v>
          </cell>
          <cell r="D1556" t="str">
            <v>Collocated Sites</v>
          </cell>
          <cell r="E1556" t="str">
            <v>Q1-2020</v>
          </cell>
          <cell r="F1556" t="str">
            <v>Mobile Aspiration</v>
          </cell>
          <cell r="G1556" t="str">
            <v>HUA</v>
          </cell>
          <cell r="H1556" t="str">
            <v>LTE700 Collocated (20Mhz)</v>
          </cell>
          <cell r="I1556" t="str">
            <v>INS</v>
          </cell>
          <cell r="L1556">
            <v>43844</v>
          </cell>
          <cell r="M1556">
            <v>43734</v>
          </cell>
          <cell r="N1556">
            <v>43845</v>
          </cell>
          <cell r="O1556">
            <v>43735</v>
          </cell>
          <cell r="P1556" t="str">
            <v>No Dependency</v>
          </cell>
        </row>
        <row r="1557">
          <cell r="C1557" t="str">
            <v>ZUL028</v>
          </cell>
          <cell r="D1557" t="str">
            <v>Collocated Sites</v>
          </cell>
          <cell r="E1557" t="str">
            <v>Q1-2020</v>
          </cell>
          <cell r="F1557" t="str">
            <v>Mobile Aspiration</v>
          </cell>
          <cell r="G1557" t="str">
            <v>HUA</v>
          </cell>
          <cell r="H1557" t="str">
            <v>LTE700 Collocated (20Mhz)</v>
          </cell>
          <cell r="I1557" t="str">
            <v>INS</v>
          </cell>
          <cell r="L1557">
            <v>43844</v>
          </cell>
          <cell r="N1557">
            <v>43845</v>
          </cell>
          <cell r="P1557" t="str">
            <v>No Dependency</v>
          </cell>
        </row>
        <row r="1558">
          <cell r="C1558" t="str">
            <v>ZUL018</v>
          </cell>
          <cell r="D1558" t="str">
            <v>Collocated Sites</v>
          </cell>
          <cell r="E1558" t="str">
            <v>Q4-2019</v>
          </cell>
          <cell r="F1558" t="str">
            <v>Mobile Aspiration</v>
          </cell>
          <cell r="G1558" t="str">
            <v>HUA</v>
          </cell>
          <cell r="H1558" t="str">
            <v>LTE700 Collocated (20Mhz)</v>
          </cell>
          <cell r="I1558" t="str">
            <v>INS</v>
          </cell>
          <cell r="L1558">
            <v>43748</v>
          </cell>
          <cell r="M1558">
            <v>43715</v>
          </cell>
          <cell r="N1558">
            <v>43749</v>
          </cell>
          <cell r="O1558">
            <v>43716</v>
          </cell>
          <cell r="P1558" t="str">
            <v>No Dependency</v>
          </cell>
        </row>
        <row r="1559">
          <cell r="C1559" t="str">
            <v>ZUL015</v>
          </cell>
          <cell r="D1559" t="str">
            <v>Collocated Sites</v>
          </cell>
          <cell r="E1559" t="str">
            <v>Q3-2019</v>
          </cell>
          <cell r="F1559" t="str">
            <v>Mobile Aspiration</v>
          </cell>
          <cell r="G1559" t="str">
            <v>HUA</v>
          </cell>
          <cell r="H1559" t="str">
            <v>LTE700 Collocated (20Mhz)</v>
          </cell>
          <cell r="I1559" t="str">
            <v>INS</v>
          </cell>
          <cell r="L1559">
            <v>43635</v>
          </cell>
          <cell r="M1559">
            <v>43637</v>
          </cell>
          <cell r="N1559">
            <v>43636</v>
          </cell>
          <cell r="O1559">
            <v>43638</v>
          </cell>
          <cell r="P1559" t="str">
            <v>No Dependency</v>
          </cell>
        </row>
        <row r="1560">
          <cell r="C1560" t="str">
            <v>ZUZ004</v>
          </cell>
          <cell r="D1560" t="str">
            <v>Collocated Sites</v>
          </cell>
          <cell r="E1560" t="str">
            <v>Q1-2020</v>
          </cell>
          <cell r="F1560" t="str">
            <v>Mobile Aspiration</v>
          </cell>
          <cell r="G1560" t="str">
            <v>HUA</v>
          </cell>
          <cell r="H1560" t="str">
            <v>LTE700 Collocated (20Mhz)</v>
          </cell>
          <cell r="I1560" t="str">
            <v>INS</v>
          </cell>
          <cell r="L1560">
            <v>43849</v>
          </cell>
          <cell r="M1560">
            <v>43715</v>
          </cell>
          <cell r="N1560">
            <v>43850</v>
          </cell>
          <cell r="O1560">
            <v>43716</v>
          </cell>
          <cell r="P1560" t="str">
            <v>No Dependency</v>
          </cell>
        </row>
        <row r="1561">
          <cell r="C1561" t="str">
            <v>ZUL066</v>
          </cell>
          <cell r="D1561" t="str">
            <v>Collocated Sites</v>
          </cell>
          <cell r="E1561" t="str">
            <v>Q1-2020</v>
          </cell>
          <cell r="F1561" t="str">
            <v>Mobile Aspiration</v>
          </cell>
          <cell r="G1561" t="str">
            <v>HUA</v>
          </cell>
          <cell r="H1561" t="str">
            <v>LTE700 Collocated (20Mhz)</v>
          </cell>
          <cell r="I1561" t="str">
            <v>INS</v>
          </cell>
          <cell r="L1561">
            <v>43844</v>
          </cell>
          <cell r="M1561">
            <v>43734</v>
          </cell>
          <cell r="N1561">
            <v>43845</v>
          </cell>
          <cell r="O1561">
            <v>43735</v>
          </cell>
          <cell r="P1561" t="str">
            <v>No Dependency</v>
          </cell>
        </row>
        <row r="1562">
          <cell r="C1562" t="str">
            <v>ZUL013</v>
          </cell>
          <cell r="D1562" t="str">
            <v>Collocated Sites</v>
          </cell>
          <cell r="E1562" t="str">
            <v>Q1-2020</v>
          </cell>
          <cell r="F1562" t="str">
            <v>Mobile Aspiration</v>
          </cell>
          <cell r="G1562" t="str">
            <v>HUA</v>
          </cell>
          <cell r="H1562" t="str">
            <v>LTE700 Collocated (20Mhz)</v>
          </cell>
          <cell r="I1562" t="str">
            <v>INS</v>
          </cell>
          <cell r="L1562">
            <v>43844</v>
          </cell>
          <cell r="M1562">
            <v>43733</v>
          </cell>
          <cell r="N1562">
            <v>43845</v>
          </cell>
          <cell r="O1562">
            <v>43734</v>
          </cell>
          <cell r="P1562" t="str">
            <v>No Dependency</v>
          </cell>
        </row>
        <row r="1563">
          <cell r="C1563" t="str">
            <v>ZTR994</v>
          </cell>
          <cell r="D1563" t="str">
            <v>Collocated Sites</v>
          </cell>
          <cell r="E1563" t="str">
            <v>Q4-2019</v>
          </cell>
          <cell r="F1563" t="str">
            <v>Mobile Aspiration</v>
          </cell>
          <cell r="G1563" t="str">
            <v>HUA</v>
          </cell>
          <cell r="H1563" t="str">
            <v>LTE700 Collocated (20Mhz)</v>
          </cell>
          <cell r="I1563" t="str">
            <v>INS</v>
          </cell>
          <cell r="L1563">
            <v>43691</v>
          </cell>
          <cell r="M1563">
            <v>43693</v>
          </cell>
          <cell r="N1563">
            <v>43692</v>
          </cell>
          <cell r="O1563">
            <v>43694</v>
          </cell>
          <cell r="P1563" t="str">
            <v>No Dependency</v>
          </cell>
        </row>
        <row r="1564">
          <cell r="C1564" t="str">
            <v>ZTR062</v>
          </cell>
          <cell r="D1564" t="str">
            <v>Collocated Sites</v>
          </cell>
          <cell r="E1564" t="str">
            <v>Q3-2019</v>
          </cell>
          <cell r="F1564" t="str">
            <v>Mobile Aspiration</v>
          </cell>
          <cell r="G1564" t="str">
            <v>HUA</v>
          </cell>
          <cell r="H1564" t="str">
            <v>LTE700 Collocated (20Mhz)</v>
          </cell>
          <cell r="I1564" t="str">
            <v>INS</v>
          </cell>
          <cell r="L1564">
            <v>43791</v>
          </cell>
          <cell r="N1564">
            <v>43792</v>
          </cell>
          <cell r="P1564" t="str">
            <v>No Dependency</v>
          </cell>
        </row>
        <row r="1565">
          <cell r="C1565" t="str">
            <v>ZTR046</v>
          </cell>
          <cell r="D1565" t="str">
            <v>Collocated Sites</v>
          </cell>
          <cell r="E1565" t="str">
            <v>Q1-2020</v>
          </cell>
          <cell r="F1565" t="str">
            <v>Mobile Aspiration</v>
          </cell>
          <cell r="G1565" t="str">
            <v>HUA</v>
          </cell>
          <cell r="H1565" t="str">
            <v>LTE700 Collocated (20Mhz)</v>
          </cell>
          <cell r="I1565" t="str">
            <v>INS</v>
          </cell>
          <cell r="L1565">
            <v>43665</v>
          </cell>
          <cell r="M1565">
            <v>43667</v>
          </cell>
          <cell r="N1565">
            <v>43666</v>
          </cell>
          <cell r="O1565">
            <v>43668</v>
          </cell>
          <cell r="P1565" t="str">
            <v>No Dependency</v>
          </cell>
        </row>
        <row r="1566">
          <cell r="C1566" t="str">
            <v>ZTR008</v>
          </cell>
          <cell r="D1566" t="str">
            <v>Collocated Sites</v>
          </cell>
          <cell r="E1566" t="str">
            <v>Q1-2020</v>
          </cell>
          <cell r="F1566" t="str">
            <v>Mobile Aspiration</v>
          </cell>
          <cell r="G1566" t="str">
            <v>HUA</v>
          </cell>
          <cell r="H1566" t="str">
            <v>LTE700 Collocated (20Mhz)</v>
          </cell>
          <cell r="I1566" t="str">
            <v>INS</v>
          </cell>
          <cell r="L1566">
            <v>43849</v>
          </cell>
          <cell r="N1566">
            <v>43850</v>
          </cell>
          <cell r="P1566" t="str">
            <v>No Dependency</v>
          </cell>
        </row>
        <row r="1567">
          <cell r="C1567" t="str">
            <v>ZTR006</v>
          </cell>
          <cell r="D1567" t="str">
            <v>Collocated Sites</v>
          </cell>
          <cell r="E1567" t="str">
            <v>Q1-2020</v>
          </cell>
          <cell r="F1567" t="str">
            <v>Mobile Aspiration</v>
          </cell>
          <cell r="G1567" t="str">
            <v>HUA</v>
          </cell>
          <cell r="H1567" t="str">
            <v>LTE700 Collocated (20Mhz)</v>
          </cell>
          <cell r="I1567" t="str">
            <v>INS</v>
          </cell>
          <cell r="L1567">
            <v>43844</v>
          </cell>
          <cell r="M1567">
            <v>43715</v>
          </cell>
          <cell r="N1567">
            <v>43845</v>
          </cell>
          <cell r="O1567">
            <v>43716</v>
          </cell>
          <cell r="P1567" t="str">
            <v>No Dependency</v>
          </cell>
        </row>
        <row r="1568">
          <cell r="C1568" t="str">
            <v>ZTM006</v>
          </cell>
          <cell r="D1568" t="str">
            <v>Collocated Sites</v>
          </cell>
          <cell r="E1568" t="str">
            <v>Q4-2019</v>
          </cell>
          <cell r="F1568" t="str">
            <v>Mobile Aspiration</v>
          </cell>
          <cell r="G1568" t="str">
            <v>HUA</v>
          </cell>
          <cell r="H1568" t="str">
            <v>LTE700 Collocated (20Mhz)</v>
          </cell>
          <cell r="I1568" t="str">
            <v>INS</v>
          </cell>
          <cell r="L1568">
            <v>43666</v>
          </cell>
          <cell r="M1568">
            <v>43668</v>
          </cell>
          <cell r="N1568">
            <v>43667</v>
          </cell>
          <cell r="O1568">
            <v>43669</v>
          </cell>
          <cell r="P1568" t="str">
            <v>No Dependency</v>
          </cell>
        </row>
        <row r="1569">
          <cell r="C1569" t="str">
            <v>ZTM004</v>
          </cell>
          <cell r="D1569" t="str">
            <v>Collocated Sites</v>
          </cell>
          <cell r="E1569" t="str">
            <v>Q1-2020</v>
          </cell>
          <cell r="F1569" t="str">
            <v>Mobile Aspiration</v>
          </cell>
          <cell r="G1569" t="str">
            <v>HUA</v>
          </cell>
          <cell r="H1569" t="str">
            <v>LTE700 Collocated (20Mhz)</v>
          </cell>
          <cell r="I1569" t="str">
            <v>INS</v>
          </cell>
          <cell r="L1569">
            <v>43844</v>
          </cell>
          <cell r="M1569">
            <v>43715</v>
          </cell>
          <cell r="N1569">
            <v>43845</v>
          </cell>
          <cell r="O1569">
            <v>43716</v>
          </cell>
          <cell r="P1569" t="str">
            <v>No Dependency</v>
          </cell>
        </row>
        <row r="1570">
          <cell r="C1570" t="str">
            <v>ZTBA009</v>
          </cell>
          <cell r="D1570" t="str">
            <v>Collocated Sites</v>
          </cell>
          <cell r="E1570" t="str">
            <v>Q1-2020</v>
          </cell>
          <cell r="F1570" t="str">
            <v>Mobile Aspiration</v>
          </cell>
          <cell r="G1570" t="str">
            <v>HUA</v>
          </cell>
          <cell r="H1570" t="str">
            <v>LTE700 Collocated (20Mhz)</v>
          </cell>
          <cell r="I1570" t="str">
            <v>INS</v>
          </cell>
          <cell r="L1570">
            <v>43844</v>
          </cell>
          <cell r="M1570">
            <v>43709</v>
          </cell>
          <cell r="N1570">
            <v>43845</v>
          </cell>
          <cell r="O1570">
            <v>43710</v>
          </cell>
          <cell r="P1570" t="str">
            <v>No Dependency</v>
          </cell>
        </row>
        <row r="1571">
          <cell r="C1571" t="str">
            <v>ZTB990</v>
          </cell>
          <cell r="D1571" t="str">
            <v>Collocated Sites</v>
          </cell>
          <cell r="E1571" t="str">
            <v>Q1-2020</v>
          </cell>
          <cell r="F1571" t="str">
            <v>Mobile Aspiration</v>
          </cell>
          <cell r="G1571" t="str">
            <v>HUA</v>
          </cell>
          <cell r="H1571" t="str">
            <v>LTE700 Collocated (20Mhz)</v>
          </cell>
          <cell r="I1571" t="str">
            <v>INS</v>
          </cell>
          <cell r="L1571">
            <v>43844</v>
          </cell>
          <cell r="M1571">
            <v>43715</v>
          </cell>
          <cell r="N1571">
            <v>43845</v>
          </cell>
          <cell r="O1571">
            <v>43716</v>
          </cell>
          <cell r="P1571" t="str">
            <v>No Dependency</v>
          </cell>
        </row>
        <row r="1572">
          <cell r="C1572" t="str">
            <v>ZTBA006</v>
          </cell>
          <cell r="D1572" t="str">
            <v>Collocated Sites</v>
          </cell>
          <cell r="E1572" t="str">
            <v>Q3-2019</v>
          </cell>
          <cell r="F1572" t="str">
            <v>Mobile Aspiration</v>
          </cell>
          <cell r="G1572" t="str">
            <v>HUA</v>
          </cell>
          <cell r="H1572" t="str">
            <v>LTE700 Collocated (20Mhz)</v>
          </cell>
          <cell r="I1572" t="str">
            <v>INS</v>
          </cell>
          <cell r="L1572">
            <v>43623</v>
          </cell>
          <cell r="M1572">
            <v>43625</v>
          </cell>
          <cell r="N1572">
            <v>43624</v>
          </cell>
          <cell r="O1572">
            <v>43626</v>
          </cell>
          <cell r="P1572" t="str">
            <v>No Dependency</v>
          </cell>
        </row>
        <row r="1573">
          <cell r="C1573" t="str">
            <v>ZTB988</v>
          </cell>
          <cell r="D1573" t="str">
            <v>Collocated Sites</v>
          </cell>
          <cell r="E1573" t="str">
            <v>Q3-2019</v>
          </cell>
          <cell r="F1573" t="str">
            <v>Mobile Aspiration</v>
          </cell>
          <cell r="G1573" t="str">
            <v>HUA</v>
          </cell>
          <cell r="H1573" t="str">
            <v>LTE700 Collocated (20Mhz)</v>
          </cell>
          <cell r="I1573" t="str">
            <v>INS</v>
          </cell>
          <cell r="L1573">
            <v>43638</v>
          </cell>
          <cell r="M1573">
            <v>43640</v>
          </cell>
          <cell r="N1573">
            <v>43639</v>
          </cell>
          <cell r="O1573">
            <v>43641</v>
          </cell>
          <cell r="P1573" t="str">
            <v>No Dependency</v>
          </cell>
        </row>
        <row r="1574">
          <cell r="C1574" t="str">
            <v>ZTB986</v>
          </cell>
          <cell r="D1574" t="str">
            <v>Collocated Sites</v>
          </cell>
          <cell r="E1574" t="str">
            <v>Q1-2020</v>
          </cell>
          <cell r="F1574" t="str">
            <v>Mobile Aspiration</v>
          </cell>
          <cell r="G1574" t="str">
            <v>HUA</v>
          </cell>
          <cell r="H1574" t="str">
            <v>LTE700 Collocated (20Mhz)</v>
          </cell>
          <cell r="I1574" t="str">
            <v>INS</v>
          </cell>
          <cell r="L1574">
            <v>43849</v>
          </cell>
          <cell r="M1574">
            <v>43715</v>
          </cell>
          <cell r="N1574">
            <v>43850</v>
          </cell>
          <cell r="O1574">
            <v>43716</v>
          </cell>
          <cell r="P1574" t="str">
            <v>No Dependency</v>
          </cell>
        </row>
        <row r="1575">
          <cell r="C1575" t="str">
            <v>ZTB980</v>
          </cell>
          <cell r="D1575" t="str">
            <v>Collocated Sites</v>
          </cell>
          <cell r="E1575" t="str">
            <v>Q4-2019</v>
          </cell>
          <cell r="F1575" t="str">
            <v>Mobile Aspiration</v>
          </cell>
          <cell r="G1575" t="str">
            <v>HUA</v>
          </cell>
          <cell r="H1575" t="str">
            <v>LTE700 Collocated (20Mhz)</v>
          </cell>
          <cell r="I1575" t="str">
            <v>INS</v>
          </cell>
          <cell r="L1575">
            <v>43748</v>
          </cell>
          <cell r="M1575">
            <v>43715</v>
          </cell>
          <cell r="N1575">
            <v>43749</v>
          </cell>
          <cell r="O1575">
            <v>43716</v>
          </cell>
          <cell r="P1575" t="str">
            <v>No Dependency</v>
          </cell>
        </row>
        <row r="1576">
          <cell r="C1576" t="str">
            <v>ZTB977</v>
          </cell>
          <cell r="D1576" t="str">
            <v>Collocated Sites</v>
          </cell>
          <cell r="E1576" t="str">
            <v>Q3-2019</v>
          </cell>
          <cell r="F1576" t="str">
            <v>Mobile Aspiration</v>
          </cell>
          <cell r="G1576" t="str">
            <v>HUA</v>
          </cell>
          <cell r="H1576" t="str">
            <v>LTE700 Collocated (20Mhz)</v>
          </cell>
          <cell r="I1576" t="str">
            <v>INS</v>
          </cell>
          <cell r="L1576">
            <v>43746</v>
          </cell>
          <cell r="M1576">
            <v>43715</v>
          </cell>
          <cell r="N1576">
            <v>43747</v>
          </cell>
          <cell r="O1576">
            <v>43716</v>
          </cell>
          <cell r="P1576" t="str">
            <v>No Dependency</v>
          </cell>
        </row>
        <row r="1577">
          <cell r="C1577" t="str">
            <v>ZTB964</v>
          </cell>
          <cell r="D1577" t="str">
            <v>Collocated Sites</v>
          </cell>
          <cell r="E1577" t="str">
            <v>Q3-2019</v>
          </cell>
          <cell r="F1577" t="str">
            <v>Mobile Aspiration</v>
          </cell>
          <cell r="G1577" t="str">
            <v>HUA</v>
          </cell>
          <cell r="H1577" t="str">
            <v>LTE700 Collocated (20Mhz)</v>
          </cell>
          <cell r="I1577" t="str">
            <v>INS</v>
          </cell>
          <cell r="L1577">
            <v>43637</v>
          </cell>
          <cell r="M1577">
            <v>43639</v>
          </cell>
          <cell r="N1577">
            <v>43638</v>
          </cell>
          <cell r="O1577">
            <v>43640</v>
          </cell>
          <cell r="P1577" t="str">
            <v>No Dependency</v>
          </cell>
        </row>
        <row r="1578">
          <cell r="C1578" t="str">
            <v>ZTB963</v>
          </cell>
          <cell r="D1578" t="str">
            <v>Collocated Sites</v>
          </cell>
          <cell r="E1578" t="str">
            <v>Q4-2019</v>
          </cell>
          <cell r="F1578" t="str">
            <v>Mobile Aspiration</v>
          </cell>
          <cell r="G1578" t="str">
            <v>HUA</v>
          </cell>
          <cell r="H1578" t="str">
            <v>LTE700 Collocated (20Mhz)</v>
          </cell>
          <cell r="I1578" t="str">
            <v>INS</v>
          </cell>
          <cell r="L1578">
            <v>43748</v>
          </cell>
          <cell r="M1578">
            <v>43715</v>
          </cell>
          <cell r="N1578">
            <v>43749</v>
          </cell>
          <cell r="O1578">
            <v>43716</v>
          </cell>
          <cell r="P1578" t="str">
            <v>No Dependency</v>
          </cell>
        </row>
        <row r="1579">
          <cell r="C1579" t="str">
            <v>ZTB962</v>
          </cell>
          <cell r="D1579" t="str">
            <v>Collocated Sites</v>
          </cell>
          <cell r="E1579" t="str">
            <v>Q4-2019</v>
          </cell>
          <cell r="F1579" t="str">
            <v>Mobile Aspiration</v>
          </cell>
          <cell r="G1579" t="str">
            <v>HUA</v>
          </cell>
          <cell r="H1579" t="str">
            <v>LTE700 Collocated (20Mhz)</v>
          </cell>
          <cell r="I1579" t="str">
            <v>INS</v>
          </cell>
          <cell r="L1579">
            <v>43691</v>
          </cell>
          <cell r="M1579">
            <v>43693</v>
          </cell>
          <cell r="N1579">
            <v>43692</v>
          </cell>
          <cell r="O1579">
            <v>43694</v>
          </cell>
          <cell r="P1579" t="str">
            <v>No Dependency</v>
          </cell>
        </row>
        <row r="1580">
          <cell r="C1580" t="str">
            <v>ZTB952</v>
          </cell>
          <cell r="D1580" t="str">
            <v>Collocated Sites</v>
          </cell>
          <cell r="E1580" t="str">
            <v>Q3-2019</v>
          </cell>
          <cell r="F1580" t="str">
            <v>Mobile Aspiration</v>
          </cell>
          <cell r="G1580" t="str">
            <v>HUA</v>
          </cell>
          <cell r="H1580" t="str">
            <v>LTE700 Collocated (20Mhz)</v>
          </cell>
          <cell r="I1580" t="str">
            <v>INS</v>
          </cell>
          <cell r="L1580">
            <v>43636</v>
          </cell>
          <cell r="M1580">
            <v>43638</v>
          </cell>
          <cell r="N1580">
            <v>43637</v>
          </cell>
          <cell r="O1580">
            <v>43639</v>
          </cell>
          <cell r="P1580" t="str">
            <v>No Dependency</v>
          </cell>
        </row>
        <row r="1581">
          <cell r="C1581" t="str">
            <v>ZTB948</v>
          </cell>
          <cell r="D1581" t="str">
            <v>Collocated Sites</v>
          </cell>
          <cell r="E1581" t="str">
            <v>Q4-2019</v>
          </cell>
          <cell r="F1581" t="str">
            <v>Mobile Aspiration</v>
          </cell>
          <cell r="G1581" t="str">
            <v>HUA</v>
          </cell>
          <cell r="H1581" t="str">
            <v>LTE700 Collocated (20Mhz)</v>
          </cell>
          <cell r="I1581" t="str">
            <v>INS</v>
          </cell>
          <cell r="L1581">
            <v>43748</v>
          </cell>
          <cell r="M1581">
            <v>43715</v>
          </cell>
          <cell r="N1581">
            <v>43749</v>
          </cell>
          <cell r="O1581">
            <v>43716</v>
          </cell>
          <cell r="P1581" t="str">
            <v>No Dependency</v>
          </cell>
        </row>
        <row r="1582">
          <cell r="C1582" t="str">
            <v>ZTB944</v>
          </cell>
          <cell r="D1582" t="str">
            <v>Collocated Sites</v>
          </cell>
          <cell r="E1582" t="str">
            <v>Q3-2019</v>
          </cell>
          <cell r="F1582" t="str">
            <v>Mobile Aspiration</v>
          </cell>
          <cell r="G1582" t="str">
            <v>HUA</v>
          </cell>
          <cell r="H1582" t="str">
            <v>LTE700 Collocated (20Mhz)</v>
          </cell>
          <cell r="I1582" t="str">
            <v>INS</v>
          </cell>
          <cell r="L1582">
            <v>43614</v>
          </cell>
          <cell r="M1582">
            <v>43616</v>
          </cell>
          <cell r="N1582">
            <v>43615</v>
          </cell>
          <cell r="O1582">
            <v>43617</v>
          </cell>
          <cell r="P1582" t="str">
            <v>No Dependency</v>
          </cell>
        </row>
        <row r="1583">
          <cell r="C1583" t="str">
            <v>ZTB941</v>
          </cell>
          <cell r="D1583" t="str">
            <v>Collocated Sites</v>
          </cell>
          <cell r="E1583" t="str">
            <v>Q1-2020</v>
          </cell>
          <cell r="F1583" t="str">
            <v>Mobile Aspiration</v>
          </cell>
          <cell r="G1583" t="str">
            <v>HUA</v>
          </cell>
          <cell r="H1583" t="str">
            <v>LTE700 Collocated (20Mhz)</v>
          </cell>
          <cell r="I1583" t="str">
            <v>INS</v>
          </cell>
          <cell r="L1583">
            <v>43691</v>
          </cell>
          <cell r="M1583">
            <v>43693</v>
          </cell>
          <cell r="N1583">
            <v>43692</v>
          </cell>
          <cell r="O1583">
            <v>43694</v>
          </cell>
          <cell r="P1583" t="str">
            <v>No Dependency</v>
          </cell>
        </row>
        <row r="1584">
          <cell r="C1584" t="str">
            <v>ZTB940</v>
          </cell>
          <cell r="D1584" t="str">
            <v>Collocated Sites</v>
          </cell>
          <cell r="E1584" t="str">
            <v>Q4-2019</v>
          </cell>
          <cell r="F1584" t="str">
            <v>Mobile Aspiration</v>
          </cell>
          <cell r="G1584" t="str">
            <v>HUA</v>
          </cell>
          <cell r="H1584" t="str">
            <v>LTE700 Collocated (20Mhz)</v>
          </cell>
          <cell r="I1584" t="str">
            <v>INS</v>
          </cell>
          <cell r="L1584">
            <v>43690</v>
          </cell>
          <cell r="M1584">
            <v>43652</v>
          </cell>
          <cell r="N1584">
            <v>43691</v>
          </cell>
          <cell r="O1584">
            <v>43653</v>
          </cell>
          <cell r="P1584" t="str">
            <v>No Dependency</v>
          </cell>
        </row>
        <row r="1585">
          <cell r="C1585" t="str">
            <v>ZTB925</v>
          </cell>
          <cell r="D1585" t="str">
            <v>Collocated Sites</v>
          </cell>
          <cell r="E1585" t="str">
            <v>Q1-2020</v>
          </cell>
          <cell r="F1585" t="str">
            <v>Mobile Aspiration</v>
          </cell>
          <cell r="G1585" t="str">
            <v>HUA</v>
          </cell>
          <cell r="H1585" t="str">
            <v>LTE700 Collocated (20Mhz)</v>
          </cell>
          <cell r="I1585" t="str">
            <v>INS</v>
          </cell>
          <cell r="L1585">
            <v>43683</v>
          </cell>
          <cell r="M1585">
            <v>43683</v>
          </cell>
          <cell r="N1585">
            <v>43684</v>
          </cell>
          <cell r="O1585">
            <v>43684</v>
          </cell>
          <cell r="P1585" t="str">
            <v>No Dependency</v>
          </cell>
        </row>
        <row r="1586">
          <cell r="C1586" t="str">
            <v>ZTB930</v>
          </cell>
          <cell r="D1586" t="str">
            <v>Collocated Sites</v>
          </cell>
          <cell r="E1586" t="str">
            <v>Q3-2019</v>
          </cell>
          <cell r="F1586" t="str">
            <v>Mobile Aspiration</v>
          </cell>
          <cell r="G1586" t="str">
            <v>HUA</v>
          </cell>
          <cell r="H1586" t="str">
            <v>LTE700 Collocated (20Mhz)</v>
          </cell>
          <cell r="I1586" t="str">
            <v>INS</v>
          </cell>
          <cell r="L1586">
            <v>43645</v>
          </cell>
          <cell r="M1586">
            <v>43647</v>
          </cell>
          <cell r="N1586">
            <v>43646</v>
          </cell>
          <cell r="O1586">
            <v>43648</v>
          </cell>
          <cell r="P1586" t="str">
            <v>No Dependency</v>
          </cell>
        </row>
        <row r="1587">
          <cell r="C1587" t="str">
            <v>ZTB918</v>
          </cell>
          <cell r="D1587" t="str">
            <v>Collocated Sites</v>
          </cell>
          <cell r="E1587" t="str">
            <v>Q4-2019</v>
          </cell>
          <cell r="F1587" t="str">
            <v>Mobile Aspiration</v>
          </cell>
          <cell r="G1587" t="str">
            <v>HUA</v>
          </cell>
          <cell r="H1587" t="str">
            <v>LTE700 Collocated (20Mhz)</v>
          </cell>
          <cell r="I1587" t="str">
            <v>INS</v>
          </cell>
          <cell r="L1587">
            <v>43748</v>
          </cell>
          <cell r="M1587">
            <v>43715</v>
          </cell>
          <cell r="N1587">
            <v>43749</v>
          </cell>
          <cell r="O1587">
            <v>43716</v>
          </cell>
          <cell r="P1587" t="str">
            <v>No Dependency</v>
          </cell>
        </row>
        <row r="1588">
          <cell r="C1588" t="str">
            <v>ZTB906</v>
          </cell>
          <cell r="D1588" t="str">
            <v>Collocated Sites</v>
          </cell>
          <cell r="E1588" t="str">
            <v>Q4-2019</v>
          </cell>
          <cell r="F1588" t="str">
            <v>Mobile Aspiration</v>
          </cell>
          <cell r="G1588" t="str">
            <v>HUA</v>
          </cell>
          <cell r="H1588" t="str">
            <v>LTE700 Collocated (20Mhz)</v>
          </cell>
          <cell r="I1588" t="str">
            <v>INS</v>
          </cell>
          <cell r="L1588">
            <v>43656</v>
          </cell>
          <cell r="M1588">
            <v>43658</v>
          </cell>
          <cell r="N1588">
            <v>43657</v>
          </cell>
          <cell r="O1588">
            <v>43659</v>
          </cell>
          <cell r="P1588" t="str">
            <v>No Dependency</v>
          </cell>
        </row>
        <row r="1589">
          <cell r="C1589" t="str">
            <v>ZTB898</v>
          </cell>
          <cell r="D1589" t="str">
            <v>Collocated Sites</v>
          </cell>
          <cell r="E1589" t="str">
            <v>Q4-2019</v>
          </cell>
          <cell r="F1589" t="str">
            <v>Mobile Aspiration</v>
          </cell>
          <cell r="G1589" t="str">
            <v>HUA</v>
          </cell>
          <cell r="H1589" t="str">
            <v>LTE700 Collocated (20Mhz)</v>
          </cell>
          <cell r="I1589" t="str">
            <v>INS</v>
          </cell>
          <cell r="L1589">
            <v>43663</v>
          </cell>
          <cell r="M1589">
            <v>43665</v>
          </cell>
          <cell r="N1589">
            <v>43664</v>
          </cell>
          <cell r="O1589">
            <v>43666</v>
          </cell>
          <cell r="P1589" t="str">
            <v>No Dependency</v>
          </cell>
        </row>
        <row r="1590">
          <cell r="C1590" t="str">
            <v>ZTB890</v>
          </cell>
          <cell r="D1590" t="str">
            <v>Collocated Sites</v>
          </cell>
          <cell r="E1590" t="str">
            <v>Q1-2020</v>
          </cell>
          <cell r="F1590" t="str">
            <v>Mobile Aspiration</v>
          </cell>
          <cell r="G1590" t="str">
            <v>HUA</v>
          </cell>
          <cell r="H1590" t="str">
            <v>LTE700 Collocated (20Mhz)</v>
          </cell>
          <cell r="I1590" t="str">
            <v>INS</v>
          </cell>
          <cell r="L1590">
            <v>43844</v>
          </cell>
          <cell r="M1590">
            <v>43725</v>
          </cell>
          <cell r="N1590">
            <v>43845</v>
          </cell>
          <cell r="O1590">
            <v>43726</v>
          </cell>
          <cell r="P1590" t="str">
            <v>No Dependency</v>
          </cell>
        </row>
        <row r="1591">
          <cell r="C1591" t="str">
            <v>ZTB888</v>
          </cell>
          <cell r="D1591" t="str">
            <v>Collocated Sites</v>
          </cell>
          <cell r="E1591" t="str">
            <v>Q4-2019</v>
          </cell>
          <cell r="F1591" t="str">
            <v>Mobile Aspiration</v>
          </cell>
          <cell r="G1591" t="str">
            <v>HUA</v>
          </cell>
          <cell r="H1591" t="str">
            <v>LTE700 Collocated (20Mhz)</v>
          </cell>
          <cell r="I1591" t="str">
            <v>INS</v>
          </cell>
          <cell r="L1591">
            <v>43689</v>
          </cell>
          <cell r="M1591">
            <v>43656</v>
          </cell>
          <cell r="N1591">
            <v>43690</v>
          </cell>
          <cell r="O1591">
            <v>43657</v>
          </cell>
          <cell r="P1591" t="str">
            <v>No Dependency</v>
          </cell>
        </row>
        <row r="1592">
          <cell r="C1592" t="str">
            <v>ZTB883</v>
          </cell>
          <cell r="D1592" t="str">
            <v>Collocated Sites</v>
          </cell>
          <cell r="E1592" t="str">
            <v>Q1-2020</v>
          </cell>
          <cell r="F1592" t="str">
            <v>Mobile Aspiration</v>
          </cell>
          <cell r="G1592" t="str">
            <v>HUA</v>
          </cell>
          <cell r="H1592" t="str">
            <v>LTE700 Collocated (20Mhz)</v>
          </cell>
          <cell r="I1592" t="str">
            <v>INS</v>
          </cell>
          <cell r="L1592">
            <v>43844</v>
          </cell>
          <cell r="M1592">
            <v>43734</v>
          </cell>
          <cell r="N1592">
            <v>43845</v>
          </cell>
          <cell r="O1592">
            <v>43735</v>
          </cell>
          <cell r="P1592" t="str">
            <v>No Dependency</v>
          </cell>
        </row>
        <row r="1593">
          <cell r="C1593" t="str">
            <v>ZTB861</v>
          </cell>
          <cell r="D1593" t="str">
            <v>Collocated Sites</v>
          </cell>
          <cell r="E1593" t="str">
            <v>Q3-2019</v>
          </cell>
          <cell r="F1593" t="str">
            <v>Mobile Aspiration</v>
          </cell>
          <cell r="G1593" t="str">
            <v>HUA</v>
          </cell>
          <cell r="H1593" t="str">
            <v>LTE700 Collocated (20Mhz)</v>
          </cell>
          <cell r="I1593" t="str">
            <v>INS</v>
          </cell>
          <cell r="L1593">
            <v>43691</v>
          </cell>
          <cell r="M1593">
            <v>43693</v>
          </cell>
          <cell r="N1593">
            <v>43692</v>
          </cell>
          <cell r="O1593">
            <v>43694</v>
          </cell>
          <cell r="P1593" t="str">
            <v>No Dependency</v>
          </cell>
        </row>
        <row r="1594">
          <cell r="C1594" t="str">
            <v>ZTB332</v>
          </cell>
          <cell r="D1594" t="str">
            <v>Collocated Sites</v>
          </cell>
          <cell r="E1594" t="str">
            <v>Q1-2020</v>
          </cell>
          <cell r="F1594" t="str">
            <v>Mobile Aspiration</v>
          </cell>
          <cell r="G1594" t="str">
            <v>HUA</v>
          </cell>
          <cell r="H1594" t="str">
            <v>LTE700 Collocated (20Mhz)</v>
          </cell>
          <cell r="I1594" t="str">
            <v>INS</v>
          </cell>
          <cell r="L1594">
            <v>43844</v>
          </cell>
          <cell r="M1594">
            <v>43725</v>
          </cell>
          <cell r="N1594">
            <v>43845</v>
          </cell>
          <cell r="O1594">
            <v>43726</v>
          </cell>
          <cell r="P1594" t="str">
            <v>No Dependency</v>
          </cell>
        </row>
        <row r="1595">
          <cell r="C1595" t="str">
            <v>ZTB109</v>
          </cell>
          <cell r="D1595" t="str">
            <v>Collocated Sites</v>
          </cell>
          <cell r="E1595" t="str">
            <v>Q4-2019</v>
          </cell>
          <cell r="F1595" t="str">
            <v>Mobile Aspiration</v>
          </cell>
          <cell r="G1595" t="str">
            <v>HUA</v>
          </cell>
          <cell r="H1595" t="str">
            <v>LTE700 Collocated (20Mhz)</v>
          </cell>
          <cell r="I1595" t="str">
            <v>INS</v>
          </cell>
          <cell r="L1595">
            <v>43748</v>
          </cell>
          <cell r="M1595">
            <v>43734</v>
          </cell>
          <cell r="N1595">
            <v>43749</v>
          </cell>
          <cell r="O1595">
            <v>43735</v>
          </cell>
          <cell r="P1595" t="str">
            <v>No Dependency</v>
          </cell>
        </row>
        <row r="1596">
          <cell r="C1596" t="str">
            <v>ZTB321</v>
          </cell>
          <cell r="D1596" t="str">
            <v>Collocated Sites</v>
          </cell>
          <cell r="E1596" t="str">
            <v>Q1-2020</v>
          </cell>
          <cell r="F1596" t="str">
            <v>Mobile Aspiration</v>
          </cell>
          <cell r="G1596" t="str">
            <v>HUA</v>
          </cell>
          <cell r="H1596" t="str">
            <v>LTE700 Collocated (20Mhz)</v>
          </cell>
          <cell r="I1596" t="str">
            <v>INS</v>
          </cell>
          <cell r="L1596">
            <v>43674</v>
          </cell>
          <cell r="M1596">
            <v>43676</v>
          </cell>
          <cell r="N1596">
            <v>43675</v>
          </cell>
          <cell r="O1596">
            <v>43677</v>
          </cell>
          <cell r="P1596" t="str">
            <v>No Dependency</v>
          </cell>
        </row>
        <row r="1597">
          <cell r="C1597" t="str">
            <v>ZTB103</v>
          </cell>
          <cell r="D1597" t="str">
            <v>Collocated Sites</v>
          </cell>
          <cell r="E1597" t="str">
            <v>Q1-2020</v>
          </cell>
          <cell r="F1597" t="str">
            <v>Mobile Aspiration</v>
          </cell>
          <cell r="G1597" t="str">
            <v>HUA</v>
          </cell>
          <cell r="H1597" t="str">
            <v>LTE700 Collocated (20Mhz)</v>
          </cell>
          <cell r="I1597" t="str">
            <v>INS</v>
          </cell>
          <cell r="L1597">
            <v>43855</v>
          </cell>
          <cell r="M1597">
            <v>43715</v>
          </cell>
          <cell r="N1597">
            <v>43856</v>
          </cell>
          <cell r="O1597">
            <v>43716</v>
          </cell>
          <cell r="P1597" t="str">
            <v>No Dependency</v>
          </cell>
        </row>
        <row r="1598">
          <cell r="C1598" t="str">
            <v>ZSK994</v>
          </cell>
          <cell r="D1598" t="str">
            <v>Collocated Sites</v>
          </cell>
          <cell r="E1598" t="str">
            <v>Q3-2019</v>
          </cell>
          <cell r="F1598" t="str">
            <v>Mobile Aspiration</v>
          </cell>
          <cell r="G1598" t="str">
            <v>HUA</v>
          </cell>
          <cell r="H1598" t="str">
            <v>LTE700 Collocated (20Mhz)</v>
          </cell>
          <cell r="I1598" t="str">
            <v>INS</v>
          </cell>
          <cell r="L1598">
            <v>43625</v>
          </cell>
          <cell r="M1598">
            <v>43627</v>
          </cell>
          <cell r="N1598">
            <v>43626</v>
          </cell>
          <cell r="O1598">
            <v>43628</v>
          </cell>
          <cell r="P1598" t="str">
            <v>No Dependency</v>
          </cell>
        </row>
        <row r="1599">
          <cell r="C1599" t="str">
            <v>ZSK993</v>
          </cell>
          <cell r="D1599" t="str">
            <v>Collocated Sites</v>
          </cell>
          <cell r="E1599" t="str">
            <v>Q4-2019</v>
          </cell>
          <cell r="F1599" t="str">
            <v>Mobile Aspiration</v>
          </cell>
          <cell r="G1599" t="str">
            <v>HUA</v>
          </cell>
          <cell r="H1599" t="str">
            <v>LTE700 Collocated (20Mhz)</v>
          </cell>
          <cell r="I1599" t="str">
            <v>INS</v>
          </cell>
          <cell r="L1599">
            <v>43759</v>
          </cell>
          <cell r="M1599">
            <v>43758</v>
          </cell>
          <cell r="N1599">
            <v>43760</v>
          </cell>
          <cell r="O1599">
            <v>43759</v>
          </cell>
          <cell r="P1599" t="str">
            <v>No Dependency</v>
          </cell>
        </row>
        <row r="1600">
          <cell r="C1600" t="str">
            <v>ZSK992</v>
          </cell>
          <cell r="D1600" t="str">
            <v>Collocated Sites</v>
          </cell>
          <cell r="E1600" t="str">
            <v>Q1-2020</v>
          </cell>
          <cell r="F1600" t="str">
            <v>Mobile Aspiration</v>
          </cell>
          <cell r="G1600" t="str">
            <v>HUA</v>
          </cell>
          <cell r="H1600" t="str">
            <v>LTE700 Collocated (20Mhz)</v>
          </cell>
          <cell r="I1600" t="str">
            <v>INS</v>
          </cell>
          <cell r="L1600">
            <v>43703</v>
          </cell>
          <cell r="M1600">
            <v>43703</v>
          </cell>
          <cell r="N1600">
            <v>43704</v>
          </cell>
          <cell r="O1600">
            <v>43704</v>
          </cell>
          <cell r="P1600" t="str">
            <v>No Dependency</v>
          </cell>
        </row>
        <row r="1601">
          <cell r="C1601" t="str">
            <v>ZTB098</v>
          </cell>
          <cell r="D1601" t="str">
            <v>Collocated Sites</v>
          </cell>
          <cell r="E1601" t="str">
            <v>Q3-2019</v>
          </cell>
          <cell r="F1601" t="str">
            <v>Mobile Aspiration</v>
          </cell>
          <cell r="G1601" t="str">
            <v>HUA</v>
          </cell>
          <cell r="H1601" t="str">
            <v>LTE700 Collocated (20Mhz)</v>
          </cell>
          <cell r="I1601" t="str">
            <v>INS</v>
          </cell>
          <cell r="L1601">
            <v>43746</v>
          </cell>
          <cell r="M1601">
            <v>43715</v>
          </cell>
          <cell r="N1601">
            <v>43747</v>
          </cell>
          <cell r="O1601">
            <v>43716</v>
          </cell>
          <cell r="P1601" t="str">
            <v>No Dependency</v>
          </cell>
        </row>
        <row r="1602">
          <cell r="C1602" t="str">
            <v>ZTB047</v>
          </cell>
          <cell r="D1602" t="str">
            <v>Collocated Sites</v>
          </cell>
          <cell r="E1602" t="str">
            <v>Q1-2020</v>
          </cell>
          <cell r="F1602" t="str">
            <v>Mobile Aspiration</v>
          </cell>
          <cell r="G1602" t="str">
            <v>HUA</v>
          </cell>
          <cell r="H1602" t="str">
            <v>LTE700 Collocated (20Mhz)</v>
          </cell>
          <cell r="I1602" t="str">
            <v>INS</v>
          </cell>
          <cell r="L1602">
            <v>43844</v>
          </cell>
          <cell r="M1602">
            <v>43733</v>
          </cell>
          <cell r="N1602">
            <v>43845</v>
          </cell>
          <cell r="O1602">
            <v>43734</v>
          </cell>
          <cell r="P1602" t="str">
            <v>No Dependency</v>
          </cell>
        </row>
        <row r="1603">
          <cell r="C1603" t="str">
            <v>ZSK980</v>
          </cell>
          <cell r="D1603" t="str">
            <v>Collocated Sites</v>
          </cell>
          <cell r="E1603" t="str">
            <v>Q1-2020</v>
          </cell>
          <cell r="F1603" t="str">
            <v>Mobile Aspiration</v>
          </cell>
          <cell r="G1603" t="str">
            <v>HUA</v>
          </cell>
          <cell r="H1603" t="str">
            <v>LTE700 Collocated (20Mhz)</v>
          </cell>
          <cell r="I1603" t="str">
            <v>INS</v>
          </cell>
          <cell r="L1603">
            <v>43703</v>
          </cell>
          <cell r="M1603">
            <v>43703</v>
          </cell>
          <cell r="N1603">
            <v>43704</v>
          </cell>
          <cell r="O1603">
            <v>43704</v>
          </cell>
          <cell r="P1603" t="str">
            <v>No Dependency</v>
          </cell>
        </row>
        <row r="1604">
          <cell r="C1604" t="str">
            <v>ZSK951</v>
          </cell>
          <cell r="D1604" t="str">
            <v>Collocated Sites</v>
          </cell>
          <cell r="E1604" t="str">
            <v>Q1-2020</v>
          </cell>
          <cell r="F1604" t="str">
            <v>Mobile Aspiration</v>
          </cell>
          <cell r="G1604" t="str">
            <v>HUA</v>
          </cell>
          <cell r="H1604" t="str">
            <v>LTE700 Collocated (20Mhz)</v>
          </cell>
          <cell r="I1604" t="str">
            <v>INS</v>
          </cell>
          <cell r="L1604">
            <v>43849</v>
          </cell>
          <cell r="M1604">
            <v>43715</v>
          </cell>
          <cell r="N1604">
            <v>43850</v>
          </cell>
          <cell r="O1604">
            <v>43716</v>
          </cell>
          <cell r="P1604" t="str">
            <v>No Dependency</v>
          </cell>
        </row>
        <row r="1605">
          <cell r="C1605" t="str">
            <v>ZSK949</v>
          </cell>
          <cell r="D1605" t="str">
            <v>Collocated Sites</v>
          </cell>
          <cell r="E1605" t="str">
            <v>Q1-2020</v>
          </cell>
          <cell r="F1605" t="str">
            <v>Mobile Aspiration</v>
          </cell>
          <cell r="G1605" t="str">
            <v>HUA</v>
          </cell>
          <cell r="H1605" t="str">
            <v>LTE700 Collocated (20Mhz)</v>
          </cell>
          <cell r="I1605" t="str">
            <v>INS</v>
          </cell>
          <cell r="L1605">
            <v>43844</v>
          </cell>
          <cell r="M1605">
            <v>43715</v>
          </cell>
          <cell r="N1605">
            <v>43845</v>
          </cell>
          <cell r="O1605">
            <v>43716</v>
          </cell>
          <cell r="P1605" t="str">
            <v>No Dependency</v>
          </cell>
        </row>
        <row r="1606">
          <cell r="C1606" t="str">
            <v>ZSK936</v>
          </cell>
          <cell r="D1606" t="str">
            <v>Collocated Sites</v>
          </cell>
          <cell r="E1606" t="str">
            <v>Q1-2020</v>
          </cell>
          <cell r="F1606" t="str">
            <v>Mobile Aspiration</v>
          </cell>
          <cell r="G1606" t="str">
            <v>HUA</v>
          </cell>
          <cell r="H1606" t="str">
            <v>LTE700 Collocated (20Mhz)</v>
          </cell>
          <cell r="I1606" t="str">
            <v>INS</v>
          </cell>
          <cell r="L1606">
            <v>43844</v>
          </cell>
          <cell r="M1606">
            <v>43734</v>
          </cell>
          <cell r="N1606">
            <v>43845</v>
          </cell>
          <cell r="O1606">
            <v>43735</v>
          </cell>
          <cell r="P1606" t="str">
            <v>No Dependency</v>
          </cell>
        </row>
        <row r="1607">
          <cell r="C1607" t="str">
            <v>ZSK935</v>
          </cell>
          <cell r="D1607" t="str">
            <v>Collocated Sites</v>
          </cell>
          <cell r="E1607" t="str">
            <v>Q3-2019</v>
          </cell>
          <cell r="F1607" t="str">
            <v>Mobile Aspiration</v>
          </cell>
          <cell r="G1607" t="str">
            <v>HUA</v>
          </cell>
          <cell r="H1607" t="str">
            <v>LTE700 Collocated (20Mhz)</v>
          </cell>
          <cell r="I1607" t="str">
            <v>INS</v>
          </cell>
          <cell r="L1607">
            <v>43691</v>
          </cell>
          <cell r="M1607">
            <v>43693</v>
          </cell>
          <cell r="N1607">
            <v>43692</v>
          </cell>
          <cell r="O1607">
            <v>43694</v>
          </cell>
          <cell r="P1607" t="str">
            <v>No Dependency</v>
          </cell>
        </row>
        <row r="1608">
          <cell r="C1608" t="str">
            <v>ZSK934</v>
          </cell>
          <cell r="D1608" t="str">
            <v>Collocated Sites</v>
          </cell>
          <cell r="E1608" t="str">
            <v>Q3-2019</v>
          </cell>
          <cell r="F1608" t="str">
            <v>Mobile Aspiration</v>
          </cell>
          <cell r="G1608" t="str">
            <v>HUA</v>
          </cell>
          <cell r="H1608" t="str">
            <v>LTE700 Collocated (20Mhz)</v>
          </cell>
          <cell r="I1608" t="str">
            <v>INS</v>
          </cell>
          <cell r="L1608">
            <v>43691</v>
          </cell>
          <cell r="M1608">
            <v>43693</v>
          </cell>
          <cell r="N1608">
            <v>43692</v>
          </cell>
          <cell r="O1608">
            <v>43694</v>
          </cell>
          <cell r="P1608" t="str">
            <v>No Dependency</v>
          </cell>
        </row>
        <row r="1609">
          <cell r="C1609" t="str">
            <v>ZSK932</v>
          </cell>
          <cell r="D1609" t="str">
            <v>Collocated Sites</v>
          </cell>
          <cell r="E1609" t="str">
            <v>Q1-2020</v>
          </cell>
          <cell r="F1609" t="str">
            <v>Mobile Aspiration</v>
          </cell>
          <cell r="G1609" t="str">
            <v>HUA</v>
          </cell>
          <cell r="H1609" t="str">
            <v>LTE700 Collocated (20Mhz)</v>
          </cell>
          <cell r="I1609" t="str">
            <v>INS</v>
          </cell>
          <cell r="L1609">
            <v>43844</v>
          </cell>
          <cell r="M1609">
            <v>43734</v>
          </cell>
          <cell r="N1609">
            <v>43845</v>
          </cell>
          <cell r="O1609">
            <v>43735</v>
          </cell>
          <cell r="P1609" t="str">
            <v>No Dependency</v>
          </cell>
        </row>
        <row r="1610">
          <cell r="C1610" t="str">
            <v>ZSK931</v>
          </cell>
          <cell r="D1610" t="str">
            <v>Collocated Sites</v>
          </cell>
          <cell r="E1610" t="str">
            <v>Q1-2020</v>
          </cell>
          <cell r="F1610" t="str">
            <v>Mobile Aspiration</v>
          </cell>
          <cell r="G1610" t="str">
            <v>HUA</v>
          </cell>
          <cell r="H1610" t="str">
            <v>LTE700 Collocated (20Mhz)</v>
          </cell>
          <cell r="I1610" t="str">
            <v>INS</v>
          </cell>
          <cell r="L1610">
            <v>43849</v>
          </cell>
          <cell r="M1610">
            <v>43725</v>
          </cell>
          <cell r="N1610">
            <v>43850</v>
          </cell>
          <cell r="O1610">
            <v>43726</v>
          </cell>
          <cell r="P1610" t="str">
            <v>No Dependency</v>
          </cell>
        </row>
        <row r="1611">
          <cell r="C1611" t="str">
            <v>ZSK929</v>
          </cell>
          <cell r="D1611" t="str">
            <v>Collocated Sites</v>
          </cell>
          <cell r="E1611" t="str">
            <v>Q1-2020</v>
          </cell>
          <cell r="F1611" t="str">
            <v>Mobile Aspiration</v>
          </cell>
          <cell r="G1611" t="str">
            <v>HUA</v>
          </cell>
          <cell r="H1611" t="str">
            <v>LTE700 Collocated (20Mhz)</v>
          </cell>
          <cell r="I1611" t="str">
            <v>INS</v>
          </cell>
          <cell r="L1611">
            <v>43844</v>
          </cell>
          <cell r="M1611">
            <v>43715</v>
          </cell>
          <cell r="N1611">
            <v>43845</v>
          </cell>
          <cell r="O1611">
            <v>43716</v>
          </cell>
          <cell r="P1611" t="str">
            <v>No Dependency</v>
          </cell>
        </row>
        <row r="1612">
          <cell r="C1612" t="str">
            <v>ZSK098</v>
          </cell>
          <cell r="D1612" t="str">
            <v>Collocated Sites</v>
          </cell>
          <cell r="E1612" t="str">
            <v>Q1-2020</v>
          </cell>
          <cell r="F1612" t="str">
            <v>Mobile Aspiration</v>
          </cell>
          <cell r="G1612" t="str">
            <v>HUA</v>
          </cell>
          <cell r="H1612" t="str">
            <v>LTE700 Collocated (20Mhz)</v>
          </cell>
          <cell r="I1612" t="str">
            <v>INS</v>
          </cell>
          <cell r="L1612">
            <v>43844</v>
          </cell>
          <cell r="N1612">
            <v>43845</v>
          </cell>
          <cell r="P1612" t="str">
            <v>No Dependency</v>
          </cell>
        </row>
        <row r="1613">
          <cell r="C1613" t="str">
            <v>ZSK097</v>
          </cell>
          <cell r="D1613" t="str">
            <v>Collocated Sites</v>
          </cell>
          <cell r="E1613" t="str">
            <v>Q3-2019</v>
          </cell>
          <cell r="F1613" t="str">
            <v>Mobile Aspiration</v>
          </cell>
          <cell r="G1613" t="str">
            <v>HUA</v>
          </cell>
          <cell r="H1613" t="str">
            <v>LTE700 Collocated (20Mhz)</v>
          </cell>
          <cell r="I1613" t="str">
            <v>INS</v>
          </cell>
          <cell r="L1613">
            <v>43693</v>
          </cell>
          <cell r="M1613">
            <v>43695</v>
          </cell>
          <cell r="N1613">
            <v>43694</v>
          </cell>
          <cell r="O1613">
            <v>43696</v>
          </cell>
          <cell r="P1613" t="str">
            <v>No Dependency</v>
          </cell>
        </row>
        <row r="1614">
          <cell r="C1614" t="str">
            <v>ZSK090</v>
          </cell>
          <cell r="D1614" t="str">
            <v>Collocated Sites</v>
          </cell>
          <cell r="E1614" t="str">
            <v>Q1-2020</v>
          </cell>
          <cell r="F1614" t="str">
            <v>Mobile Aspiration</v>
          </cell>
          <cell r="G1614" t="str">
            <v>HUA</v>
          </cell>
          <cell r="H1614" t="str">
            <v>LTE700 Collocated (20Mhz)</v>
          </cell>
          <cell r="I1614" t="str">
            <v>INS</v>
          </cell>
          <cell r="L1614">
            <v>43844</v>
          </cell>
          <cell r="M1614">
            <v>43743</v>
          </cell>
          <cell r="N1614">
            <v>43845</v>
          </cell>
          <cell r="O1614">
            <v>43744</v>
          </cell>
          <cell r="P1614" t="str">
            <v>No Dependency</v>
          </cell>
        </row>
        <row r="1615">
          <cell r="C1615" t="str">
            <v>ZSK079</v>
          </cell>
          <cell r="D1615" t="str">
            <v>Collocated Sites</v>
          </cell>
          <cell r="E1615" t="str">
            <v>Q1-2020</v>
          </cell>
          <cell r="F1615" t="str">
            <v>Mobile Aspiration</v>
          </cell>
          <cell r="G1615" t="str">
            <v>HUA</v>
          </cell>
          <cell r="H1615" t="str">
            <v>LTE700 Collocated (20Mhz)</v>
          </cell>
          <cell r="I1615" t="str">
            <v>INS</v>
          </cell>
          <cell r="L1615">
            <v>43844</v>
          </cell>
          <cell r="M1615">
            <v>43715</v>
          </cell>
          <cell r="N1615">
            <v>43845</v>
          </cell>
          <cell r="O1615">
            <v>43716</v>
          </cell>
          <cell r="P1615" t="str">
            <v>No Dependency</v>
          </cell>
        </row>
        <row r="1616">
          <cell r="C1616" t="str">
            <v>ZSK075</v>
          </cell>
          <cell r="D1616" t="str">
            <v>Collocated Sites</v>
          </cell>
          <cell r="E1616" t="str">
            <v>Q1-2020</v>
          </cell>
          <cell r="F1616" t="str">
            <v>Mobile Aspiration</v>
          </cell>
          <cell r="G1616" t="str">
            <v>HUA</v>
          </cell>
          <cell r="H1616" t="str">
            <v>LTE700 Collocated (20Mhz)</v>
          </cell>
          <cell r="I1616" t="str">
            <v>INS</v>
          </cell>
          <cell r="L1616">
            <v>43844</v>
          </cell>
          <cell r="M1616">
            <v>43734</v>
          </cell>
          <cell r="N1616">
            <v>43845</v>
          </cell>
          <cell r="O1616">
            <v>43735</v>
          </cell>
          <cell r="P1616" t="str">
            <v>No Dependency</v>
          </cell>
        </row>
        <row r="1617">
          <cell r="C1617" t="str">
            <v>ZSK074</v>
          </cell>
          <cell r="D1617" t="str">
            <v>Collocated Sites</v>
          </cell>
          <cell r="E1617" t="str">
            <v>Q3-2019</v>
          </cell>
          <cell r="F1617" t="str">
            <v>Mobile Aspiration</v>
          </cell>
          <cell r="G1617" t="str">
            <v>HUA</v>
          </cell>
          <cell r="H1617" t="str">
            <v>LTE700 Collocated (20Mhz)</v>
          </cell>
          <cell r="I1617" t="str">
            <v>INS</v>
          </cell>
          <cell r="L1617">
            <v>43639</v>
          </cell>
          <cell r="M1617">
            <v>43641</v>
          </cell>
          <cell r="N1617">
            <v>43640</v>
          </cell>
          <cell r="O1617">
            <v>43642</v>
          </cell>
          <cell r="P1617" t="str">
            <v>No Dependency</v>
          </cell>
        </row>
        <row r="1618">
          <cell r="C1618" t="str">
            <v>ZSK061</v>
          </cell>
          <cell r="D1618" t="str">
            <v>Collocated Sites</v>
          </cell>
          <cell r="E1618" t="str">
            <v>Q1-2020</v>
          </cell>
          <cell r="F1618" t="str">
            <v>Mobile Aspiration</v>
          </cell>
          <cell r="G1618" t="str">
            <v>HUA</v>
          </cell>
          <cell r="H1618" t="str">
            <v>LTE700 Collocated (20Mhz)</v>
          </cell>
          <cell r="I1618" t="str">
            <v>INS</v>
          </cell>
          <cell r="L1618">
            <v>43674</v>
          </cell>
          <cell r="M1618">
            <v>43676</v>
          </cell>
          <cell r="N1618">
            <v>43675</v>
          </cell>
          <cell r="O1618">
            <v>43677</v>
          </cell>
          <cell r="P1618" t="str">
            <v>No Dependency</v>
          </cell>
        </row>
        <row r="1619">
          <cell r="C1619" t="str">
            <v>ZSK060</v>
          </cell>
          <cell r="D1619" t="str">
            <v>Collocated Sites</v>
          </cell>
          <cell r="E1619" t="str">
            <v>Q1-2020</v>
          </cell>
          <cell r="F1619" t="str">
            <v>Mobile Aspiration</v>
          </cell>
          <cell r="G1619" t="str">
            <v>HUA</v>
          </cell>
          <cell r="H1619" t="str">
            <v>LTE700 Collocated (20Mhz)</v>
          </cell>
          <cell r="I1619" t="str">
            <v>INS</v>
          </cell>
          <cell r="L1619">
            <v>43849</v>
          </cell>
          <cell r="M1619">
            <v>43715</v>
          </cell>
          <cell r="N1619">
            <v>43850</v>
          </cell>
          <cell r="O1619">
            <v>43716</v>
          </cell>
          <cell r="P1619" t="str">
            <v>No Dependency</v>
          </cell>
        </row>
        <row r="1620">
          <cell r="C1620" t="str">
            <v>ZRW842</v>
          </cell>
          <cell r="D1620" t="str">
            <v>Collocated Sites</v>
          </cell>
          <cell r="E1620" t="str">
            <v>Q1-2020</v>
          </cell>
          <cell r="F1620" t="str">
            <v>Mobile Aspiration</v>
          </cell>
          <cell r="G1620" t="str">
            <v>HUA</v>
          </cell>
          <cell r="H1620" t="str">
            <v>LTE700 Collocated (20Mhz)</v>
          </cell>
          <cell r="I1620" t="str">
            <v>INS</v>
          </cell>
          <cell r="L1620">
            <v>43685</v>
          </cell>
          <cell r="M1620">
            <v>43685</v>
          </cell>
          <cell r="N1620">
            <v>43686</v>
          </cell>
          <cell r="O1620">
            <v>43686</v>
          </cell>
          <cell r="P1620" t="str">
            <v>No Dependency</v>
          </cell>
        </row>
        <row r="1621">
          <cell r="C1621" t="str">
            <v>ZSK044</v>
          </cell>
          <cell r="D1621" t="str">
            <v>Collocated Sites</v>
          </cell>
          <cell r="E1621" t="str">
            <v>Q1-2020</v>
          </cell>
          <cell r="F1621" t="str">
            <v>Mobile Aspiration</v>
          </cell>
          <cell r="G1621" t="str">
            <v>HUA</v>
          </cell>
          <cell r="H1621" t="str">
            <v>LTE700 Collocated (20Mhz)</v>
          </cell>
          <cell r="I1621" t="str">
            <v>INS</v>
          </cell>
          <cell r="L1621">
            <v>43844</v>
          </cell>
          <cell r="M1621">
            <v>43733</v>
          </cell>
          <cell r="N1621">
            <v>43845</v>
          </cell>
          <cell r="O1621">
            <v>43734</v>
          </cell>
          <cell r="P1621" t="str">
            <v>No Dependency</v>
          </cell>
        </row>
        <row r="1622">
          <cell r="C1622" t="str">
            <v>ZSK040</v>
          </cell>
          <cell r="D1622" t="str">
            <v>Collocated Sites</v>
          </cell>
          <cell r="E1622" t="str">
            <v>Q1-2020</v>
          </cell>
          <cell r="F1622" t="str">
            <v>Mobile Aspiration</v>
          </cell>
          <cell r="G1622" t="str">
            <v>HUA</v>
          </cell>
          <cell r="H1622" t="str">
            <v>LTE700 Collocated (20Mhz)</v>
          </cell>
          <cell r="I1622" t="str">
            <v>INS</v>
          </cell>
          <cell r="L1622">
            <v>43844</v>
          </cell>
          <cell r="M1622">
            <v>43733</v>
          </cell>
          <cell r="N1622">
            <v>43845</v>
          </cell>
          <cell r="O1622">
            <v>43734</v>
          </cell>
          <cell r="P1622" t="str">
            <v>No Dependency</v>
          </cell>
        </row>
        <row r="1623">
          <cell r="C1623" t="str">
            <v>ZSK022</v>
          </cell>
          <cell r="D1623" t="str">
            <v>Collocated Sites</v>
          </cell>
          <cell r="E1623" t="str">
            <v>Q1-2020</v>
          </cell>
          <cell r="F1623" t="str">
            <v>Mobile Aspiration</v>
          </cell>
          <cell r="G1623" t="str">
            <v>HUA</v>
          </cell>
          <cell r="H1623" t="str">
            <v>LTE700 Collocated (20Mhz)</v>
          </cell>
          <cell r="I1623" t="str">
            <v>INS</v>
          </cell>
          <cell r="L1623">
            <v>43844</v>
          </cell>
          <cell r="M1623">
            <v>43733</v>
          </cell>
          <cell r="N1623">
            <v>43845</v>
          </cell>
          <cell r="O1623">
            <v>43734</v>
          </cell>
          <cell r="P1623" t="str">
            <v>No Dependency</v>
          </cell>
        </row>
        <row r="1624">
          <cell r="C1624" t="str">
            <v>ZRR982</v>
          </cell>
          <cell r="D1624" t="str">
            <v>Collocated Sites</v>
          </cell>
          <cell r="E1624" t="str">
            <v>Q1-2020</v>
          </cell>
          <cell r="F1624" t="str">
            <v>Mobile Aspiration</v>
          </cell>
          <cell r="G1624" t="str">
            <v>HUA</v>
          </cell>
          <cell r="H1624" t="str">
            <v>LTE700 Collocated (20Mhz)</v>
          </cell>
          <cell r="I1624" t="str">
            <v>INS</v>
          </cell>
          <cell r="L1624">
            <v>43844</v>
          </cell>
          <cell r="M1624">
            <v>43715</v>
          </cell>
          <cell r="N1624">
            <v>43845</v>
          </cell>
          <cell r="O1624">
            <v>43716</v>
          </cell>
          <cell r="P1624" t="str">
            <v>No Dependency</v>
          </cell>
        </row>
        <row r="1625">
          <cell r="C1625" t="str">
            <v>ZRR981</v>
          </cell>
          <cell r="D1625" t="str">
            <v>Collocated Sites</v>
          </cell>
          <cell r="E1625" t="str">
            <v>Q1-2020</v>
          </cell>
          <cell r="F1625" t="str">
            <v>Mobile Aspiration</v>
          </cell>
          <cell r="G1625" t="str">
            <v>HUA</v>
          </cell>
          <cell r="H1625" t="str">
            <v>LTE700 Collocated (20Mhz)</v>
          </cell>
          <cell r="I1625" t="str">
            <v>INS</v>
          </cell>
          <cell r="L1625">
            <v>43844</v>
          </cell>
          <cell r="M1625">
            <v>43715</v>
          </cell>
          <cell r="N1625">
            <v>43845</v>
          </cell>
          <cell r="O1625">
            <v>43716</v>
          </cell>
          <cell r="P1625" t="str">
            <v>No Dependency</v>
          </cell>
        </row>
        <row r="1626">
          <cell r="C1626" t="str">
            <v>ZRR974</v>
          </cell>
          <cell r="D1626" t="str">
            <v>Collocated Sites</v>
          </cell>
          <cell r="E1626" t="str">
            <v>Q1-2020</v>
          </cell>
          <cell r="F1626" t="str">
            <v>Mobile Aspiration</v>
          </cell>
          <cell r="G1626" t="str">
            <v>HUA</v>
          </cell>
          <cell r="H1626" t="str">
            <v>LTE700 Collocated (20Mhz)</v>
          </cell>
          <cell r="I1626" t="str">
            <v>INS</v>
          </cell>
          <cell r="L1626">
            <v>43849</v>
          </cell>
          <cell r="M1626">
            <v>43709</v>
          </cell>
          <cell r="N1626">
            <v>43850</v>
          </cell>
          <cell r="O1626">
            <v>43710</v>
          </cell>
          <cell r="P1626" t="str">
            <v>No Dependency</v>
          </cell>
        </row>
        <row r="1627">
          <cell r="C1627" t="str">
            <v>ZRR973</v>
          </cell>
          <cell r="D1627" t="str">
            <v>Collocated Sites</v>
          </cell>
          <cell r="E1627" t="str">
            <v>Q3-2019</v>
          </cell>
          <cell r="F1627" t="str">
            <v>Mobile Aspiration</v>
          </cell>
          <cell r="G1627" t="str">
            <v>HUA</v>
          </cell>
          <cell r="H1627" t="str">
            <v>LTE700 Collocated (20Mhz)</v>
          </cell>
          <cell r="I1627" t="str">
            <v>INS</v>
          </cell>
          <cell r="L1627">
            <v>43646</v>
          </cell>
          <cell r="M1627">
            <v>43648</v>
          </cell>
          <cell r="N1627">
            <v>43647</v>
          </cell>
          <cell r="O1627">
            <v>43649</v>
          </cell>
          <cell r="P1627" t="str">
            <v>No Dependency</v>
          </cell>
        </row>
        <row r="1628">
          <cell r="C1628" t="str">
            <v>ZRR023</v>
          </cell>
          <cell r="D1628" t="str">
            <v>Collocated Sites</v>
          </cell>
          <cell r="E1628" t="str">
            <v>Q3-2019</v>
          </cell>
          <cell r="F1628" t="str">
            <v>Mobile Aspiration</v>
          </cell>
          <cell r="G1628" t="str">
            <v>HUA</v>
          </cell>
          <cell r="H1628" t="str">
            <v>LTE700 Collocated (20Mhz)</v>
          </cell>
          <cell r="I1628" t="str">
            <v>INS</v>
          </cell>
          <cell r="L1628">
            <v>43664</v>
          </cell>
          <cell r="M1628">
            <v>43666</v>
          </cell>
          <cell r="N1628">
            <v>43665</v>
          </cell>
          <cell r="O1628">
            <v>43667</v>
          </cell>
          <cell r="P1628" t="str">
            <v>No Dependency</v>
          </cell>
        </row>
        <row r="1629">
          <cell r="C1629" t="str">
            <v>ZRR021</v>
          </cell>
          <cell r="D1629" t="str">
            <v>Collocated Sites</v>
          </cell>
          <cell r="E1629" t="str">
            <v>Q3-2019</v>
          </cell>
          <cell r="F1629" t="str">
            <v>Mobile Aspiration</v>
          </cell>
          <cell r="G1629" t="str">
            <v>HUA</v>
          </cell>
          <cell r="H1629" t="str">
            <v>LTE700 Collocated (20Mhz)</v>
          </cell>
          <cell r="I1629" t="str">
            <v>INS</v>
          </cell>
          <cell r="L1629">
            <v>43691</v>
          </cell>
          <cell r="M1629">
            <v>43693</v>
          </cell>
          <cell r="N1629">
            <v>43692</v>
          </cell>
          <cell r="O1629">
            <v>43694</v>
          </cell>
          <cell r="P1629" t="str">
            <v>No Dependency</v>
          </cell>
        </row>
        <row r="1630">
          <cell r="C1630" t="str">
            <v>ZRF977</v>
          </cell>
          <cell r="D1630" t="str">
            <v>Collocated Sites</v>
          </cell>
          <cell r="E1630" t="str">
            <v>Q1-2020</v>
          </cell>
          <cell r="F1630" t="str">
            <v>Mobile Aspiration</v>
          </cell>
          <cell r="G1630" t="str">
            <v>HUA</v>
          </cell>
          <cell r="H1630" t="str">
            <v>LTE700 Collocated (20Mhz)</v>
          </cell>
          <cell r="I1630" t="str">
            <v>INS</v>
          </cell>
          <cell r="L1630">
            <v>43844</v>
          </cell>
          <cell r="M1630">
            <v>43715</v>
          </cell>
          <cell r="N1630">
            <v>43845</v>
          </cell>
          <cell r="O1630">
            <v>43716</v>
          </cell>
          <cell r="P1630" t="str">
            <v>No Dependency</v>
          </cell>
        </row>
        <row r="1631">
          <cell r="C1631" t="str">
            <v>ZRF002</v>
          </cell>
          <cell r="D1631" t="str">
            <v>Collocated Sites</v>
          </cell>
          <cell r="E1631" t="str">
            <v>Q3-2019</v>
          </cell>
          <cell r="F1631" t="str">
            <v>Mobile Aspiration</v>
          </cell>
          <cell r="G1631" t="str">
            <v>HUA</v>
          </cell>
          <cell r="H1631" t="str">
            <v>LTE700 Collocated (20Mhz)</v>
          </cell>
          <cell r="I1631" t="str">
            <v>INS</v>
          </cell>
          <cell r="L1631">
            <v>43722</v>
          </cell>
          <cell r="M1631">
            <v>43709</v>
          </cell>
          <cell r="N1631">
            <v>43723</v>
          </cell>
          <cell r="O1631">
            <v>43710</v>
          </cell>
          <cell r="P1631" t="str">
            <v>No Dependency</v>
          </cell>
        </row>
        <row r="1632">
          <cell r="C1632" t="str">
            <v>ZQUA005</v>
          </cell>
          <cell r="D1632" t="str">
            <v>Collocated Sites</v>
          </cell>
          <cell r="E1632" t="str">
            <v>Q3-2019</v>
          </cell>
          <cell r="F1632" t="str">
            <v>Mobile Aspiration</v>
          </cell>
          <cell r="G1632" t="str">
            <v>HUA</v>
          </cell>
          <cell r="H1632" t="str">
            <v>LTE700 Collocated (20Mhz)</v>
          </cell>
          <cell r="I1632" t="str">
            <v>INS</v>
          </cell>
          <cell r="L1632">
            <v>43612</v>
          </cell>
          <cell r="M1632">
            <v>43614</v>
          </cell>
          <cell r="N1632">
            <v>43613</v>
          </cell>
          <cell r="O1632">
            <v>43615</v>
          </cell>
          <cell r="P1632" t="str">
            <v>No Dependency</v>
          </cell>
        </row>
        <row r="1633">
          <cell r="C1633" t="str">
            <v>ZQU014</v>
          </cell>
          <cell r="D1633" t="str">
            <v>Collocated Sites</v>
          </cell>
          <cell r="E1633" t="str">
            <v>Q1-2020</v>
          </cell>
          <cell r="F1633" t="str">
            <v>Mobile Aspiration</v>
          </cell>
          <cell r="G1633" t="str">
            <v>HUA</v>
          </cell>
          <cell r="H1633" t="str">
            <v>LTE700 Collocated (20Mhz)</v>
          </cell>
          <cell r="I1633" t="str">
            <v>INS</v>
          </cell>
          <cell r="L1633">
            <v>43844</v>
          </cell>
          <cell r="M1633">
            <v>43733</v>
          </cell>
          <cell r="N1633">
            <v>43845</v>
          </cell>
          <cell r="O1633">
            <v>43734</v>
          </cell>
          <cell r="P1633" t="str">
            <v>No Dependency</v>
          </cell>
        </row>
        <row r="1634">
          <cell r="C1634" t="str">
            <v>ZQU012</v>
          </cell>
          <cell r="D1634" t="str">
            <v>Collocated Sites</v>
          </cell>
          <cell r="E1634" t="str">
            <v>Q1-2020</v>
          </cell>
          <cell r="F1634" t="str">
            <v>Mobile Aspiration</v>
          </cell>
          <cell r="G1634" t="str">
            <v>HUA</v>
          </cell>
          <cell r="H1634" t="str">
            <v>LTE700 Collocated (20Mhz)</v>
          </cell>
          <cell r="I1634" t="str">
            <v>INS</v>
          </cell>
          <cell r="L1634">
            <v>43844</v>
          </cell>
          <cell r="N1634">
            <v>43845</v>
          </cell>
          <cell r="P1634" t="str">
            <v>No Dependency</v>
          </cell>
        </row>
        <row r="1635">
          <cell r="C1635" t="str">
            <v>ZQE997</v>
          </cell>
          <cell r="D1635" t="str">
            <v>Collocated Sites</v>
          </cell>
          <cell r="E1635" t="str">
            <v>Q3-2019</v>
          </cell>
          <cell r="F1635" t="str">
            <v>Mobile Aspiration</v>
          </cell>
          <cell r="G1635" t="str">
            <v>HUA</v>
          </cell>
          <cell r="H1635" t="str">
            <v>LTE700 Collocated (20Mhz)</v>
          </cell>
          <cell r="I1635" t="str">
            <v>INS</v>
          </cell>
          <cell r="L1635">
            <v>43691</v>
          </cell>
          <cell r="M1635">
            <v>43693</v>
          </cell>
          <cell r="N1635">
            <v>43692</v>
          </cell>
          <cell r="O1635">
            <v>43694</v>
          </cell>
          <cell r="P1635" t="str">
            <v>No Dependency</v>
          </cell>
        </row>
        <row r="1636">
          <cell r="C1636" t="str">
            <v>ZNR024</v>
          </cell>
          <cell r="D1636" t="str">
            <v>Collocated Sites</v>
          </cell>
          <cell r="E1636" t="str">
            <v>Q4-2019</v>
          </cell>
          <cell r="F1636" t="str">
            <v>Mobile Aspiration</v>
          </cell>
          <cell r="G1636" t="str">
            <v>HUA</v>
          </cell>
          <cell r="H1636" t="str">
            <v>LTE700 Collocated (20Mhz)</v>
          </cell>
          <cell r="I1636" t="str">
            <v>INS</v>
          </cell>
          <cell r="L1636">
            <v>43796</v>
          </cell>
          <cell r="N1636">
            <v>43797</v>
          </cell>
          <cell r="P1636" t="str">
            <v>No Dependency</v>
          </cell>
        </row>
        <row r="1637">
          <cell r="C1637" t="str">
            <v>ZNR009</v>
          </cell>
          <cell r="D1637" t="str">
            <v>Collocated Sites</v>
          </cell>
          <cell r="E1637" t="str">
            <v>Q4-2019</v>
          </cell>
          <cell r="F1637" t="str">
            <v>Mobile Aspiration</v>
          </cell>
          <cell r="G1637" t="str">
            <v>HUA</v>
          </cell>
          <cell r="H1637" t="str">
            <v>LTE700 Collocated (20Mhz)</v>
          </cell>
          <cell r="I1637" t="str">
            <v>INS</v>
          </cell>
          <cell r="L1637">
            <v>43788</v>
          </cell>
          <cell r="N1637">
            <v>43789</v>
          </cell>
          <cell r="P1637" t="str">
            <v>No Dependency</v>
          </cell>
        </row>
        <row r="1638">
          <cell r="C1638" t="str">
            <v>ZND955</v>
          </cell>
          <cell r="D1638" t="str">
            <v>Collocated Sites</v>
          </cell>
          <cell r="E1638" t="str">
            <v>Q1-2020</v>
          </cell>
          <cell r="F1638" t="str">
            <v>Mobile Aspiration</v>
          </cell>
          <cell r="G1638" t="str">
            <v>HUA</v>
          </cell>
          <cell r="H1638" t="str">
            <v>LTE700 Collocated (20Mhz)</v>
          </cell>
          <cell r="I1638" t="str">
            <v>INS</v>
          </cell>
          <cell r="L1638">
            <v>43703</v>
          </cell>
          <cell r="M1638">
            <v>43706</v>
          </cell>
          <cell r="N1638">
            <v>43704</v>
          </cell>
          <cell r="O1638">
            <v>43707</v>
          </cell>
          <cell r="P1638" t="str">
            <v>No Dependency</v>
          </cell>
        </row>
        <row r="1639">
          <cell r="C1639" t="str">
            <v>ZND916</v>
          </cell>
          <cell r="D1639" t="str">
            <v>Collocated Sites</v>
          </cell>
          <cell r="E1639" t="str">
            <v>Q3-2019</v>
          </cell>
          <cell r="F1639" t="str">
            <v>Mobile Aspiration</v>
          </cell>
          <cell r="G1639" t="str">
            <v>HUA</v>
          </cell>
          <cell r="H1639" t="str">
            <v>LTE700 Collocated (20Mhz)</v>
          </cell>
          <cell r="I1639" t="str">
            <v>INS</v>
          </cell>
          <cell r="L1639">
            <v>43636</v>
          </cell>
          <cell r="M1639">
            <v>43638</v>
          </cell>
          <cell r="N1639">
            <v>43637</v>
          </cell>
          <cell r="O1639">
            <v>43639</v>
          </cell>
          <cell r="P1639" t="str">
            <v>No Dependency</v>
          </cell>
        </row>
        <row r="1640">
          <cell r="C1640" t="str">
            <v>ZND911</v>
          </cell>
          <cell r="D1640" t="str">
            <v>Collocated Sites</v>
          </cell>
          <cell r="E1640" t="str">
            <v>Q3-2019</v>
          </cell>
          <cell r="F1640" t="str">
            <v>Mobile Aspiration</v>
          </cell>
          <cell r="G1640" t="str">
            <v>HUA</v>
          </cell>
          <cell r="H1640" t="str">
            <v>LTE700 Collocated (20Mhz)</v>
          </cell>
          <cell r="I1640" t="str">
            <v>INS</v>
          </cell>
          <cell r="L1640">
            <v>43664</v>
          </cell>
          <cell r="M1640">
            <v>43666</v>
          </cell>
          <cell r="N1640">
            <v>43665</v>
          </cell>
          <cell r="O1640">
            <v>43667</v>
          </cell>
          <cell r="P1640" t="str">
            <v>No Dependency</v>
          </cell>
        </row>
        <row r="1641">
          <cell r="C1641" t="str">
            <v>ZND872</v>
          </cell>
          <cell r="D1641" t="str">
            <v>Collocated Sites</v>
          </cell>
          <cell r="E1641" t="str">
            <v>Q1-2020</v>
          </cell>
          <cell r="F1641" t="str">
            <v>Mobile Aspiration</v>
          </cell>
          <cell r="G1641" t="str">
            <v>HUA</v>
          </cell>
          <cell r="H1641" t="str">
            <v>LTE700 Collocated (20Mhz)</v>
          </cell>
          <cell r="I1641" t="str">
            <v>INS</v>
          </cell>
          <cell r="L1641">
            <v>43821</v>
          </cell>
          <cell r="N1641">
            <v>43822</v>
          </cell>
          <cell r="P1641" t="str">
            <v>No Dependency</v>
          </cell>
        </row>
        <row r="1642">
          <cell r="C1642" t="str">
            <v>ZND868</v>
          </cell>
          <cell r="D1642" t="str">
            <v>Collocated Sites</v>
          </cell>
          <cell r="E1642" t="str">
            <v>Q4-2019</v>
          </cell>
          <cell r="F1642" t="str">
            <v>Mobile Aspiration</v>
          </cell>
          <cell r="G1642" t="str">
            <v>HUA</v>
          </cell>
          <cell r="H1642" t="str">
            <v>LTE700 Collocated (20Mhz)</v>
          </cell>
          <cell r="I1642" t="str">
            <v>INS</v>
          </cell>
          <cell r="L1642">
            <v>43691</v>
          </cell>
          <cell r="M1642">
            <v>43693</v>
          </cell>
          <cell r="N1642">
            <v>43692</v>
          </cell>
          <cell r="O1642">
            <v>43694</v>
          </cell>
          <cell r="P1642" t="str">
            <v>No Dependency</v>
          </cell>
        </row>
        <row r="1643">
          <cell r="C1643" t="str">
            <v>ZND832</v>
          </cell>
          <cell r="D1643" t="str">
            <v>Collocated Sites</v>
          </cell>
          <cell r="E1643" t="str">
            <v>Q2-2019</v>
          </cell>
          <cell r="F1643" t="str">
            <v>Mobile Aspiration</v>
          </cell>
          <cell r="G1643" t="str">
            <v>HUA</v>
          </cell>
          <cell r="H1643" t="str">
            <v>LTE700 Collocated (20Mhz)</v>
          </cell>
          <cell r="I1643" t="str">
            <v>INS</v>
          </cell>
          <cell r="L1643">
            <v>43600</v>
          </cell>
          <cell r="M1643">
            <v>43602</v>
          </cell>
          <cell r="N1643">
            <v>43601</v>
          </cell>
          <cell r="O1643">
            <v>43603</v>
          </cell>
          <cell r="P1643" t="str">
            <v>No Dependency</v>
          </cell>
        </row>
        <row r="1644">
          <cell r="C1644" t="str">
            <v>ZND817</v>
          </cell>
          <cell r="D1644" t="str">
            <v>Collocated Sites</v>
          </cell>
          <cell r="E1644" t="str">
            <v>Q1-2020</v>
          </cell>
          <cell r="F1644" t="str">
            <v>Mobile Aspiration</v>
          </cell>
          <cell r="G1644" t="str">
            <v>HUA</v>
          </cell>
          <cell r="H1644" t="str">
            <v>LTE700 Collocated (20Mhz)</v>
          </cell>
          <cell r="I1644" t="str">
            <v>INS</v>
          </cell>
          <cell r="L1644">
            <v>43685</v>
          </cell>
          <cell r="M1644">
            <v>43685</v>
          </cell>
          <cell r="N1644">
            <v>43686</v>
          </cell>
          <cell r="O1644">
            <v>43686</v>
          </cell>
          <cell r="P1644" t="str">
            <v>No Dependency</v>
          </cell>
        </row>
        <row r="1645">
          <cell r="C1645" t="str">
            <v>ZND809</v>
          </cell>
          <cell r="D1645" t="str">
            <v>Collocated Sites</v>
          </cell>
          <cell r="E1645" t="str">
            <v>Q1-2020</v>
          </cell>
          <cell r="F1645" t="str">
            <v>Mobile Aspiration</v>
          </cell>
          <cell r="G1645" t="str">
            <v>HUA</v>
          </cell>
          <cell r="H1645" t="str">
            <v>LTE700 Collocated (20Mhz)</v>
          </cell>
          <cell r="I1645" t="str">
            <v>INS</v>
          </cell>
          <cell r="L1645">
            <v>43665</v>
          </cell>
          <cell r="M1645">
            <v>43667</v>
          </cell>
          <cell r="N1645">
            <v>43666</v>
          </cell>
          <cell r="O1645">
            <v>43668</v>
          </cell>
          <cell r="P1645" t="str">
            <v>No Dependency</v>
          </cell>
        </row>
        <row r="1646">
          <cell r="C1646" t="str">
            <v>ZND779</v>
          </cell>
          <cell r="D1646" t="str">
            <v>Collocated Sites</v>
          </cell>
          <cell r="E1646" t="str">
            <v>Q3-2019</v>
          </cell>
          <cell r="F1646" t="str">
            <v>Mobile Aspiration</v>
          </cell>
          <cell r="G1646" t="str">
            <v>HUA</v>
          </cell>
          <cell r="H1646" t="str">
            <v>LTE700 Collocated (20Mhz)</v>
          </cell>
          <cell r="I1646" t="str">
            <v>INS</v>
          </cell>
          <cell r="L1646">
            <v>43670</v>
          </cell>
          <cell r="M1646">
            <v>43672</v>
          </cell>
          <cell r="N1646">
            <v>43671</v>
          </cell>
          <cell r="O1646">
            <v>43673</v>
          </cell>
          <cell r="P1646" t="str">
            <v>No Dependency</v>
          </cell>
        </row>
        <row r="1647">
          <cell r="C1647" t="str">
            <v>ZND738</v>
          </cell>
          <cell r="D1647" t="str">
            <v>Collocated Sites</v>
          </cell>
          <cell r="E1647" t="str">
            <v>Q2-2019</v>
          </cell>
          <cell r="F1647" t="str">
            <v>Mobile Aspiration</v>
          </cell>
          <cell r="G1647" t="str">
            <v>HUA</v>
          </cell>
          <cell r="H1647" t="str">
            <v>LTE700 Collocated (20Mhz)</v>
          </cell>
          <cell r="I1647" t="str">
            <v>INS</v>
          </cell>
          <cell r="L1647">
            <v>43657</v>
          </cell>
          <cell r="M1647">
            <v>43659</v>
          </cell>
          <cell r="N1647">
            <v>43658</v>
          </cell>
          <cell r="O1647">
            <v>43660</v>
          </cell>
          <cell r="P1647" t="str">
            <v>No Dependency</v>
          </cell>
        </row>
        <row r="1648">
          <cell r="C1648" t="str">
            <v>ZND706</v>
          </cell>
          <cell r="D1648" t="str">
            <v>Collocated Sites</v>
          </cell>
          <cell r="E1648" t="str">
            <v>Q1-2020</v>
          </cell>
          <cell r="F1648" t="str">
            <v>Mobile Aspiration</v>
          </cell>
          <cell r="G1648" t="str">
            <v>HUA</v>
          </cell>
          <cell r="H1648" t="str">
            <v>LTE700 Collocated (20Mhz)</v>
          </cell>
          <cell r="I1648" t="str">
            <v>INS</v>
          </cell>
          <cell r="L1648">
            <v>43849</v>
          </cell>
          <cell r="M1648">
            <v>43733</v>
          </cell>
          <cell r="N1648">
            <v>43850</v>
          </cell>
          <cell r="O1648">
            <v>43734</v>
          </cell>
          <cell r="P1648" t="str">
            <v>No Dependency</v>
          </cell>
        </row>
        <row r="1649">
          <cell r="C1649" t="str">
            <v>ZND632</v>
          </cell>
          <cell r="D1649" t="str">
            <v>Collocated Sites</v>
          </cell>
          <cell r="E1649" t="str">
            <v>Q1-2020</v>
          </cell>
          <cell r="F1649" t="str">
            <v>Mobile Aspiration</v>
          </cell>
          <cell r="G1649" t="str">
            <v>HUA</v>
          </cell>
          <cell r="H1649" t="str">
            <v>LTE700 Collocated (20Mhz)</v>
          </cell>
          <cell r="I1649" t="str">
            <v>INS</v>
          </cell>
          <cell r="L1649">
            <v>43696</v>
          </cell>
          <cell r="M1649">
            <v>43696</v>
          </cell>
          <cell r="N1649">
            <v>43697</v>
          </cell>
          <cell r="O1649">
            <v>43697</v>
          </cell>
          <cell r="P1649" t="str">
            <v>No Dependency</v>
          </cell>
        </row>
        <row r="1650">
          <cell r="C1650" t="str">
            <v>ZND628</v>
          </cell>
          <cell r="D1650" t="str">
            <v>Collocated Sites</v>
          </cell>
          <cell r="E1650" t="str">
            <v>Q1-2020</v>
          </cell>
          <cell r="F1650" t="str">
            <v>Mobile Aspiration</v>
          </cell>
          <cell r="G1650" t="str">
            <v>HUA</v>
          </cell>
          <cell r="H1650" t="str">
            <v>LTE700 Collocated (20Mhz)</v>
          </cell>
          <cell r="I1650" t="str">
            <v>INS</v>
          </cell>
          <cell r="L1650">
            <v>43844</v>
          </cell>
          <cell r="M1650">
            <v>43740</v>
          </cell>
          <cell r="N1650">
            <v>43845</v>
          </cell>
          <cell r="O1650">
            <v>43741</v>
          </cell>
          <cell r="P1650" t="str">
            <v>No Dependency</v>
          </cell>
        </row>
        <row r="1651">
          <cell r="C1651" t="str">
            <v>ZND625</v>
          </cell>
          <cell r="D1651" t="str">
            <v>Collocated Sites</v>
          </cell>
          <cell r="E1651" t="str">
            <v>Q3-2019</v>
          </cell>
          <cell r="F1651" t="str">
            <v>Mobile Aspiration</v>
          </cell>
          <cell r="G1651" t="str">
            <v>HUA</v>
          </cell>
          <cell r="H1651" t="str">
            <v>LTE700 Collocated (20Mhz)</v>
          </cell>
          <cell r="I1651" t="str">
            <v>INS</v>
          </cell>
          <cell r="L1651">
            <v>43662</v>
          </cell>
          <cell r="M1651">
            <v>43664</v>
          </cell>
          <cell r="N1651">
            <v>43663</v>
          </cell>
          <cell r="O1651">
            <v>43665</v>
          </cell>
          <cell r="P1651" t="str">
            <v>No Dependency</v>
          </cell>
        </row>
        <row r="1652">
          <cell r="C1652" t="str">
            <v>ZND619</v>
          </cell>
          <cell r="D1652" t="str">
            <v>Collocated Sites</v>
          </cell>
          <cell r="E1652" t="str">
            <v>Q1-2020</v>
          </cell>
          <cell r="F1652" t="str">
            <v>Mobile Aspiration</v>
          </cell>
          <cell r="G1652" t="str">
            <v>HUA</v>
          </cell>
          <cell r="H1652" t="str">
            <v>LTE700 Collocated (20Mhz)</v>
          </cell>
          <cell r="I1652" t="str">
            <v>INS</v>
          </cell>
          <cell r="L1652">
            <v>43849</v>
          </cell>
          <cell r="M1652">
            <v>43715</v>
          </cell>
          <cell r="N1652">
            <v>43850</v>
          </cell>
          <cell r="O1652">
            <v>43716</v>
          </cell>
          <cell r="P1652" t="str">
            <v>No Dependency</v>
          </cell>
        </row>
        <row r="1653">
          <cell r="C1653" t="str">
            <v>ZND616</v>
          </cell>
          <cell r="D1653" t="str">
            <v>Collocated Sites</v>
          </cell>
          <cell r="E1653" t="str">
            <v>Q1-2020</v>
          </cell>
          <cell r="F1653" t="str">
            <v>Mobile Aspiration</v>
          </cell>
          <cell r="G1653" t="str">
            <v>HUA</v>
          </cell>
          <cell r="H1653" t="str">
            <v>LTE700 Collocated (20Mhz)</v>
          </cell>
          <cell r="I1653" t="str">
            <v>INS</v>
          </cell>
          <cell r="L1653">
            <v>43821</v>
          </cell>
          <cell r="M1653">
            <v>43725</v>
          </cell>
          <cell r="N1653">
            <v>43822</v>
          </cell>
          <cell r="O1653">
            <v>43726</v>
          </cell>
          <cell r="P1653" t="str">
            <v>No Dependency</v>
          </cell>
        </row>
        <row r="1654">
          <cell r="C1654" t="str">
            <v>ZND582</v>
          </cell>
          <cell r="D1654" t="str">
            <v>Collocated Sites</v>
          </cell>
          <cell r="E1654" t="str">
            <v>Q4-2019</v>
          </cell>
          <cell r="F1654" t="str">
            <v>Mobile Aspiration</v>
          </cell>
          <cell r="G1654" t="str">
            <v>HUA</v>
          </cell>
          <cell r="H1654" t="str">
            <v>LTE700 Collocated (20Mhz)</v>
          </cell>
          <cell r="I1654" t="str">
            <v>INS</v>
          </cell>
          <cell r="L1654">
            <v>43691</v>
          </cell>
          <cell r="M1654">
            <v>43693</v>
          </cell>
          <cell r="N1654">
            <v>43692</v>
          </cell>
          <cell r="O1654">
            <v>43694</v>
          </cell>
          <cell r="P1654" t="str">
            <v>No Dependency</v>
          </cell>
        </row>
        <row r="1655">
          <cell r="C1655" t="str">
            <v>ZND518</v>
          </cell>
          <cell r="D1655" t="str">
            <v>Collocated Sites</v>
          </cell>
          <cell r="E1655" t="str">
            <v>Q3-2019</v>
          </cell>
          <cell r="F1655" t="str">
            <v>Mobile Aspiration</v>
          </cell>
          <cell r="G1655" t="str">
            <v>HUA</v>
          </cell>
          <cell r="H1655" t="str">
            <v>LTE700 Collocated (20Mhz)</v>
          </cell>
          <cell r="I1655" t="str">
            <v>INS</v>
          </cell>
          <cell r="L1655">
            <v>43788</v>
          </cell>
          <cell r="N1655">
            <v>43789</v>
          </cell>
          <cell r="P1655" t="str">
            <v>No Dependency</v>
          </cell>
        </row>
        <row r="1656">
          <cell r="C1656" t="str">
            <v>ZND506</v>
          </cell>
          <cell r="D1656" t="str">
            <v>Collocated Sites</v>
          </cell>
          <cell r="E1656" t="str">
            <v>Q3-2019</v>
          </cell>
          <cell r="F1656" t="str">
            <v>Mobile Aspiration</v>
          </cell>
          <cell r="G1656" t="str">
            <v>HUA</v>
          </cell>
          <cell r="H1656" t="str">
            <v>LTE700 Collocated (20Mhz)</v>
          </cell>
          <cell r="I1656" t="str">
            <v>INS</v>
          </cell>
          <cell r="L1656">
            <v>43666</v>
          </cell>
          <cell r="M1656">
            <v>43668</v>
          </cell>
          <cell r="N1656">
            <v>43667</v>
          </cell>
          <cell r="O1656">
            <v>43669</v>
          </cell>
          <cell r="P1656" t="str">
            <v>No Dependency</v>
          </cell>
        </row>
        <row r="1657">
          <cell r="C1657" t="str">
            <v>ZND504</v>
          </cell>
          <cell r="D1657" t="str">
            <v>Collocated Sites</v>
          </cell>
          <cell r="E1657" t="str">
            <v>Q1-2020</v>
          </cell>
          <cell r="F1657" t="str">
            <v>Mobile Aspiration</v>
          </cell>
          <cell r="G1657" t="str">
            <v>HUA</v>
          </cell>
          <cell r="H1657" t="str">
            <v>LTE700 Collocated (20Mhz)</v>
          </cell>
          <cell r="I1657" t="str">
            <v>INS</v>
          </cell>
          <cell r="L1657">
            <v>43665</v>
          </cell>
          <cell r="M1657">
            <v>43667</v>
          </cell>
          <cell r="N1657">
            <v>43666</v>
          </cell>
          <cell r="O1657">
            <v>43668</v>
          </cell>
          <cell r="P1657" t="str">
            <v>No Dependency</v>
          </cell>
        </row>
        <row r="1658">
          <cell r="C1658" t="str">
            <v>ZND483</v>
          </cell>
          <cell r="D1658" t="str">
            <v>Collocated Sites</v>
          </cell>
          <cell r="E1658" t="str">
            <v>Q1-2020</v>
          </cell>
          <cell r="F1658" t="str">
            <v>Mobile Aspiration</v>
          </cell>
          <cell r="G1658" t="str">
            <v>HUA</v>
          </cell>
          <cell r="H1658" t="str">
            <v>LTE700 Collocated (20Mhz)</v>
          </cell>
          <cell r="I1658" t="str">
            <v>INS</v>
          </cell>
          <cell r="L1658">
            <v>43849</v>
          </cell>
          <cell r="N1658">
            <v>43850</v>
          </cell>
          <cell r="P1658" t="str">
            <v>No Dependency</v>
          </cell>
        </row>
        <row r="1659">
          <cell r="C1659" t="str">
            <v>ZND469</v>
          </cell>
          <cell r="D1659" t="str">
            <v>Collocated Sites</v>
          </cell>
          <cell r="E1659" t="str">
            <v>Q1-2020</v>
          </cell>
          <cell r="F1659" t="str">
            <v>Mobile Aspiration</v>
          </cell>
          <cell r="G1659" t="str">
            <v>HUA</v>
          </cell>
          <cell r="H1659" t="str">
            <v>LTE700 Collocated (20Mhz)</v>
          </cell>
          <cell r="I1659" t="str">
            <v>INS</v>
          </cell>
          <cell r="L1659">
            <v>43849</v>
          </cell>
          <cell r="N1659">
            <v>43850</v>
          </cell>
          <cell r="P1659" t="str">
            <v>No Dependency</v>
          </cell>
        </row>
        <row r="1660">
          <cell r="C1660" t="str">
            <v>ZND450</v>
          </cell>
          <cell r="D1660" t="str">
            <v>Collocated Sites</v>
          </cell>
          <cell r="E1660" t="str">
            <v>Q3-2019</v>
          </cell>
          <cell r="F1660" t="str">
            <v>Mobile Aspiration</v>
          </cell>
          <cell r="G1660" t="str">
            <v>HUA</v>
          </cell>
          <cell r="H1660" t="str">
            <v>LTE700 Collocated (20Mhz)</v>
          </cell>
          <cell r="I1660" t="str">
            <v>INS</v>
          </cell>
          <cell r="L1660">
            <v>43662</v>
          </cell>
          <cell r="M1660">
            <v>43664</v>
          </cell>
          <cell r="N1660">
            <v>43663</v>
          </cell>
          <cell r="O1660">
            <v>43665</v>
          </cell>
          <cell r="P1660" t="str">
            <v>No Dependency</v>
          </cell>
        </row>
        <row r="1661">
          <cell r="C1661" t="str">
            <v>ZND417</v>
          </cell>
          <cell r="D1661" t="str">
            <v>Collocated Sites</v>
          </cell>
          <cell r="E1661" t="str">
            <v>Q3-2019</v>
          </cell>
          <cell r="F1661" t="str">
            <v>Mobile Aspiration</v>
          </cell>
          <cell r="G1661" t="str">
            <v>HUA</v>
          </cell>
          <cell r="H1661" t="str">
            <v>LTE700 Collocated (20Mhz)</v>
          </cell>
          <cell r="I1661" t="str">
            <v>INS</v>
          </cell>
          <cell r="L1661">
            <v>43688</v>
          </cell>
          <cell r="M1661">
            <v>43669</v>
          </cell>
          <cell r="N1661">
            <v>43689</v>
          </cell>
          <cell r="O1661">
            <v>43670</v>
          </cell>
          <cell r="P1661" t="str">
            <v>No Dependency</v>
          </cell>
        </row>
        <row r="1662">
          <cell r="C1662" t="str">
            <v>ZND379</v>
          </cell>
          <cell r="D1662" t="str">
            <v>Collocated Sites</v>
          </cell>
          <cell r="E1662" t="str">
            <v>Q3-2019</v>
          </cell>
          <cell r="F1662" t="str">
            <v>Mobile Aspiration</v>
          </cell>
          <cell r="G1662" t="str">
            <v>HUA</v>
          </cell>
          <cell r="H1662" t="str">
            <v>LTE700 Collocated (20Mhz)</v>
          </cell>
          <cell r="I1662" t="str">
            <v>INS</v>
          </cell>
          <cell r="L1662">
            <v>43613</v>
          </cell>
          <cell r="M1662">
            <v>43615</v>
          </cell>
          <cell r="N1662">
            <v>43614</v>
          </cell>
          <cell r="O1662">
            <v>43616</v>
          </cell>
          <cell r="P1662" t="str">
            <v>No Dependency</v>
          </cell>
        </row>
        <row r="1663">
          <cell r="C1663" t="str">
            <v>ZND359</v>
          </cell>
          <cell r="D1663" t="str">
            <v>Collocated Sites</v>
          </cell>
          <cell r="E1663" t="str">
            <v>Q3-2019</v>
          </cell>
          <cell r="F1663" t="str">
            <v>Mobile Aspiration</v>
          </cell>
          <cell r="G1663" t="str">
            <v>HUA</v>
          </cell>
          <cell r="H1663" t="str">
            <v>LTE700 Collocated (20Mhz)</v>
          </cell>
          <cell r="I1663" t="str">
            <v>INS</v>
          </cell>
          <cell r="L1663">
            <v>43649</v>
          </cell>
          <cell r="M1663">
            <v>43652</v>
          </cell>
          <cell r="N1663">
            <v>43650</v>
          </cell>
          <cell r="O1663">
            <v>43653</v>
          </cell>
          <cell r="P1663" t="str">
            <v>No Dependency</v>
          </cell>
        </row>
        <row r="1664">
          <cell r="C1664" t="str">
            <v>ZND355</v>
          </cell>
          <cell r="D1664" t="str">
            <v>Collocated Sites</v>
          </cell>
          <cell r="E1664" t="str">
            <v>Q3-2019</v>
          </cell>
          <cell r="F1664" t="str">
            <v>Mobile Aspiration</v>
          </cell>
          <cell r="G1664" t="str">
            <v>HUA</v>
          </cell>
          <cell r="H1664" t="str">
            <v>LTE700 Collocated (20Mhz)</v>
          </cell>
          <cell r="I1664" t="str">
            <v>INS</v>
          </cell>
          <cell r="L1664">
            <v>43669</v>
          </cell>
          <cell r="M1664">
            <v>43671</v>
          </cell>
          <cell r="N1664">
            <v>43670</v>
          </cell>
          <cell r="O1664">
            <v>43672</v>
          </cell>
          <cell r="P1664" t="str">
            <v>No Dependency</v>
          </cell>
        </row>
        <row r="1665">
          <cell r="C1665" t="str">
            <v>ZND247</v>
          </cell>
          <cell r="D1665" t="str">
            <v>Collocated Sites</v>
          </cell>
          <cell r="E1665" t="str">
            <v>Q1-2020</v>
          </cell>
          <cell r="F1665" t="str">
            <v>Mobile Aspiration</v>
          </cell>
          <cell r="G1665" t="str">
            <v>HUA</v>
          </cell>
          <cell r="H1665" t="str">
            <v>LTE700 Collocated (20Mhz)</v>
          </cell>
          <cell r="I1665" t="str">
            <v>INS</v>
          </cell>
          <cell r="L1665">
            <v>43689</v>
          </cell>
          <cell r="M1665">
            <v>43671</v>
          </cell>
          <cell r="N1665">
            <v>43690</v>
          </cell>
          <cell r="O1665">
            <v>43672</v>
          </cell>
          <cell r="P1665" t="str">
            <v>No Dependency</v>
          </cell>
        </row>
        <row r="1666">
          <cell r="C1666" t="str">
            <v>ZND240</v>
          </cell>
          <cell r="D1666" t="str">
            <v>Collocated Sites</v>
          </cell>
          <cell r="E1666" t="str">
            <v>Q3-2019</v>
          </cell>
          <cell r="F1666" t="str">
            <v>Mobile Aspiration</v>
          </cell>
          <cell r="G1666" t="str">
            <v>HUA</v>
          </cell>
          <cell r="H1666" t="str">
            <v>LTE700 Collocated (20Mhz)</v>
          </cell>
          <cell r="I1666" t="str">
            <v>INS</v>
          </cell>
          <cell r="L1666">
            <v>43788</v>
          </cell>
          <cell r="N1666">
            <v>43789</v>
          </cell>
          <cell r="P1666" t="str">
            <v>No Dependency</v>
          </cell>
        </row>
        <row r="1667">
          <cell r="C1667" t="str">
            <v>ZND211</v>
          </cell>
          <cell r="D1667" t="str">
            <v>Collocated Sites</v>
          </cell>
          <cell r="E1667" t="str">
            <v>Q2-2019</v>
          </cell>
          <cell r="F1667" t="str">
            <v>Mobile Aspiration</v>
          </cell>
          <cell r="G1667" t="str">
            <v>HUA</v>
          </cell>
          <cell r="H1667" t="str">
            <v>LTE700 Collocated (20Mhz)</v>
          </cell>
          <cell r="I1667" t="str">
            <v>INS</v>
          </cell>
          <cell r="L1667">
            <v>43603</v>
          </cell>
          <cell r="M1667">
            <v>43605</v>
          </cell>
          <cell r="N1667">
            <v>43604</v>
          </cell>
          <cell r="O1667">
            <v>43606</v>
          </cell>
          <cell r="P1667" t="str">
            <v>No Dependency</v>
          </cell>
        </row>
        <row r="1668">
          <cell r="C1668" t="str">
            <v>ZND180</v>
          </cell>
          <cell r="D1668" t="str">
            <v>Collocated Sites</v>
          </cell>
          <cell r="E1668" t="str">
            <v>Q2-2019</v>
          </cell>
          <cell r="F1668" t="str">
            <v>Mobile Aspiration</v>
          </cell>
          <cell r="G1668" t="str">
            <v>HUA</v>
          </cell>
          <cell r="H1668" t="str">
            <v>LTE700 Collocated (20Mhz)</v>
          </cell>
          <cell r="I1668" t="str">
            <v>INS</v>
          </cell>
          <cell r="L1668">
            <v>43628</v>
          </cell>
          <cell r="M1668">
            <v>43632</v>
          </cell>
          <cell r="N1668">
            <v>43629</v>
          </cell>
          <cell r="O1668">
            <v>43633</v>
          </cell>
          <cell r="P1668" t="str">
            <v>No Dependency</v>
          </cell>
        </row>
        <row r="1669">
          <cell r="C1669" t="str">
            <v>ZND178</v>
          </cell>
          <cell r="D1669" t="str">
            <v>Collocated Sites</v>
          </cell>
          <cell r="E1669" t="str">
            <v>Q1-2020</v>
          </cell>
          <cell r="F1669" t="str">
            <v>Mobile Aspiration</v>
          </cell>
          <cell r="G1669" t="str">
            <v>HUA</v>
          </cell>
          <cell r="H1669" t="str">
            <v>LTE700 Collocated (20Mhz)</v>
          </cell>
          <cell r="I1669" t="str">
            <v>INS</v>
          </cell>
          <cell r="L1669">
            <v>43821</v>
          </cell>
          <cell r="M1669">
            <v>43734</v>
          </cell>
          <cell r="N1669">
            <v>43822</v>
          </cell>
          <cell r="O1669">
            <v>43735</v>
          </cell>
          <cell r="P1669" t="str">
            <v>No Dependency</v>
          </cell>
        </row>
        <row r="1670">
          <cell r="C1670" t="str">
            <v>ZND138</v>
          </cell>
          <cell r="D1670" t="str">
            <v>Collocated Sites</v>
          </cell>
          <cell r="E1670" t="str">
            <v>Q1-2020</v>
          </cell>
          <cell r="F1670" t="str">
            <v>Mobile Aspiration</v>
          </cell>
          <cell r="G1670" t="str">
            <v>HUA</v>
          </cell>
          <cell r="H1670" t="str">
            <v>LTE700 Collocated (20Mhz)</v>
          </cell>
          <cell r="I1670" t="str">
            <v>INS</v>
          </cell>
          <cell r="L1670">
            <v>43844</v>
          </cell>
          <cell r="M1670">
            <v>43725</v>
          </cell>
          <cell r="N1670">
            <v>43845</v>
          </cell>
          <cell r="O1670">
            <v>43726</v>
          </cell>
          <cell r="P1670" t="str">
            <v>No Dependency</v>
          </cell>
        </row>
        <row r="1671">
          <cell r="C1671" t="str">
            <v>ZND126</v>
          </cell>
          <cell r="D1671" t="str">
            <v>Collocated Sites</v>
          </cell>
          <cell r="E1671" t="str">
            <v>Q3-2019</v>
          </cell>
          <cell r="F1671" t="str">
            <v>Mobile Aspiration</v>
          </cell>
          <cell r="G1671" t="str">
            <v>HUA</v>
          </cell>
          <cell r="H1671" t="str">
            <v>LTE700 Collocated (20Mhz)</v>
          </cell>
          <cell r="I1671" t="str">
            <v>INS</v>
          </cell>
          <cell r="L1671">
            <v>43664</v>
          </cell>
          <cell r="M1671">
            <v>43666</v>
          </cell>
          <cell r="N1671">
            <v>43665</v>
          </cell>
          <cell r="O1671">
            <v>43667</v>
          </cell>
          <cell r="P1671" t="str">
            <v>No Dependency</v>
          </cell>
        </row>
        <row r="1672">
          <cell r="C1672" t="str">
            <v>ZND084</v>
          </cell>
          <cell r="D1672" t="str">
            <v>Collocated Sites</v>
          </cell>
          <cell r="E1672" t="str">
            <v>Q2-2019</v>
          </cell>
          <cell r="F1672" t="str">
            <v>Mobile Aspiration</v>
          </cell>
          <cell r="G1672" t="str">
            <v>HUA</v>
          </cell>
          <cell r="H1672" t="str">
            <v>LTE700 Collocated (20Mhz)</v>
          </cell>
          <cell r="I1672" t="str">
            <v>INS</v>
          </cell>
          <cell r="L1672">
            <v>43609</v>
          </cell>
          <cell r="M1672">
            <v>43611</v>
          </cell>
          <cell r="N1672">
            <v>43610</v>
          </cell>
          <cell r="O1672">
            <v>43612</v>
          </cell>
          <cell r="P1672" t="str">
            <v>No Dependency</v>
          </cell>
        </row>
        <row r="1673">
          <cell r="C1673" t="str">
            <v>ZND068</v>
          </cell>
          <cell r="D1673" t="str">
            <v>Collocated Sites</v>
          </cell>
          <cell r="E1673" t="str">
            <v>Q4-2019</v>
          </cell>
          <cell r="F1673" t="str">
            <v>Mobile Aspiration</v>
          </cell>
          <cell r="G1673" t="str">
            <v>HUA</v>
          </cell>
          <cell r="H1673" t="str">
            <v>LTE700 Collocated (20Mhz)</v>
          </cell>
          <cell r="I1673" t="str">
            <v>INS</v>
          </cell>
          <cell r="L1673">
            <v>43788</v>
          </cell>
          <cell r="N1673">
            <v>43789</v>
          </cell>
          <cell r="P1673" t="str">
            <v>No Dependency</v>
          </cell>
        </row>
        <row r="1674">
          <cell r="C1674" t="str">
            <v>ZND062</v>
          </cell>
          <cell r="D1674" t="str">
            <v>Collocated Sites</v>
          </cell>
          <cell r="E1674" t="str">
            <v>Q3-2019</v>
          </cell>
          <cell r="F1674" t="str">
            <v>Mobile Aspiration</v>
          </cell>
          <cell r="G1674" t="str">
            <v>HUA</v>
          </cell>
          <cell r="H1674" t="str">
            <v>LTE700 Collocated (20Mhz)</v>
          </cell>
          <cell r="I1674" t="str">
            <v>INS</v>
          </cell>
          <cell r="L1674">
            <v>43644</v>
          </cell>
          <cell r="M1674">
            <v>43646</v>
          </cell>
          <cell r="N1674">
            <v>43645</v>
          </cell>
          <cell r="O1674">
            <v>43647</v>
          </cell>
          <cell r="P1674" t="str">
            <v>No Dependency</v>
          </cell>
        </row>
        <row r="1675">
          <cell r="C1675" t="str">
            <v>ZND038</v>
          </cell>
          <cell r="D1675" t="str">
            <v>Collocated Sites</v>
          </cell>
          <cell r="E1675" t="str">
            <v>Q4-2019</v>
          </cell>
          <cell r="F1675" t="str">
            <v>Mobile Aspiration</v>
          </cell>
          <cell r="G1675" t="str">
            <v>HUA</v>
          </cell>
          <cell r="H1675" t="str">
            <v>LTE700 Collocated (20Mhz)</v>
          </cell>
          <cell r="I1675" t="str">
            <v>INS</v>
          </cell>
          <cell r="L1675">
            <v>43793</v>
          </cell>
          <cell r="M1675">
            <v>43715</v>
          </cell>
          <cell r="N1675">
            <v>43794</v>
          </cell>
          <cell r="O1675">
            <v>43716</v>
          </cell>
          <cell r="P1675" t="str">
            <v>No Dependency</v>
          </cell>
        </row>
        <row r="1676">
          <cell r="C1676" t="str">
            <v>ZND031</v>
          </cell>
          <cell r="D1676" t="str">
            <v>Collocated Sites</v>
          </cell>
          <cell r="E1676" t="str">
            <v>Q1-2020</v>
          </cell>
          <cell r="F1676" t="str">
            <v>Mobile Aspiration</v>
          </cell>
          <cell r="G1676" t="str">
            <v>HUA</v>
          </cell>
          <cell r="H1676" t="str">
            <v>LTE700 Collocated (20Mhz)</v>
          </cell>
          <cell r="I1676" t="str">
            <v>INS</v>
          </cell>
          <cell r="L1676">
            <v>43821</v>
          </cell>
          <cell r="M1676">
            <v>43715</v>
          </cell>
          <cell r="N1676">
            <v>43822</v>
          </cell>
          <cell r="O1676">
            <v>43716</v>
          </cell>
          <cell r="P1676" t="str">
            <v>No Dependency</v>
          </cell>
        </row>
        <row r="1677">
          <cell r="C1677" t="str">
            <v>ZND019</v>
          </cell>
          <cell r="D1677" t="str">
            <v>Collocated Sites</v>
          </cell>
          <cell r="E1677" t="str">
            <v>Q1-2020</v>
          </cell>
          <cell r="F1677" t="str">
            <v>Mobile Aspiration</v>
          </cell>
          <cell r="G1677" t="str">
            <v>HUA</v>
          </cell>
          <cell r="H1677" t="str">
            <v>LTE700 Collocated (20Mhz)</v>
          </cell>
          <cell r="I1677" t="str">
            <v>INS</v>
          </cell>
          <cell r="L1677">
            <v>43849</v>
          </cell>
          <cell r="M1677">
            <v>43734</v>
          </cell>
          <cell r="N1677">
            <v>43850</v>
          </cell>
          <cell r="O1677">
            <v>43735</v>
          </cell>
          <cell r="P1677" t="str">
            <v>No Dependency</v>
          </cell>
        </row>
        <row r="1678">
          <cell r="C1678" t="str">
            <v>ZMB992</v>
          </cell>
          <cell r="D1678" t="str">
            <v>Collocated Sites</v>
          </cell>
          <cell r="E1678" t="str">
            <v>Q3-2019</v>
          </cell>
          <cell r="F1678" t="str">
            <v>Mobile Aspiration</v>
          </cell>
          <cell r="G1678" t="str">
            <v>HUA</v>
          </cell>
          <cell r="H1678" t="str">
            <v>LTE700 Collocated (20Mhz)</v>
          </cell>
          <cell r="I1678" t="str">
            <v>INS</v>
          </cell>
          <cell r="L1678">
            <v>43726</v>
          </cell>
          <cell r="M1678">
            <v>43638</v>
          </cell>
          <cell r="N1678">
            <v>43726</v>
          </cell>
          <cell r="O1678">
            <v>43639</v>
          </cell>
          <cell r="P1678" t="str">
            <v>No Dependency</v>
          </cell>
        </row>
        <row r="1679">
          <cell r="C1679" t="str">
            <v>ZMB016</v>
          </cell>
          <cell r="D1679" t="str">
            <v>Collocated Sites</v>
          </cell>
          <cell r="E1679" t="str">
            <v>Q1-2020</v>
          </cell>
          <cell r="F1679" t="str">
            <v>Mobile Aspiration</v>
          </cell>
          <cell r="G1679" t="str">
            <v>HUA</v>
          </cell>
          <cell r="H1679" t="str">
            <v>LTE700 Collocated (20Mhz)</v>
          </cell>
          <cell r="I1679" t="str">
            <v>INS</v>
          </cell>
          <cell r="L1679">
            <v>43844</v>
          </cell>
          <cell r="M1679">
            <v>43715</v>
          </cell>
          <cell r="N1679">
            <v>43845</v>
          </cell>
          <cell r="O1679">
            <v>43716</v>
          </cell>
          <cell r="P1679" t="str">
            <v>No Dependency</v>
          </cell>
        </row>
        <row r="1680">
          <cell r="C1680" t="str">
            <v>ZMA001</v>
          </cell>
          <cell r="D1680" t="str">
            <v>Collocated Sites</v>
          </cell>
          <cell r="E1680" t="str">
            <v>Q4-2019</v>
          </cell>
          <cell r="F1680" t="str">
            <v>Mobile Aspiration</v>
          </cell>
          <cell r="G1680" t="str">
            <v>HUA</v>
          </cell>
          <cell r="H1680" t="str">
            <v>LTE700 Collocated (20Mhz)</v>
          </cell>
          <cell r="I1680" t="str">
            <v>INS</v>
          </cell>
          <cell r="L1680">
            <v>43691</v>
          </cell>
          <cell r="M1680">
            <v>43693</v>
          </cell>
          <cell r="N1680">
            <v>43692</v>
          </cell>
          <cell r="O1680">
            <v>43694</v>
          </cell>
          <cell r="P1680" t="str">
            <v>No Dependency</v>
          </cell>
        </row>
        <row r="1681">
          <cell r="C1681" t="str">
            <v>ZKU028</v>
          </cell>
          <cell r="D1681" t="str">
            <v>Collocated Sites</v>
          </cell>
          <cell r="E1681" t="str">
            <v>Q4-2019</v>
          </cell>
          <cell r="F1681" t="str">
            <v>Mobile Aspiration</v>
          </cell>
          <cell r="G1681" t="str">
            <v>HUA</v>
          </cell>
          <cell r="H1681" t="str">
            <v>LTE700 Collocated (20Mhz)</v>
          </cell>
          <cell r="I1681" t="str">
            <v>INS</v>
          </cell>
          <cell r="L1681">
            <v>43691</v>
          </cell>
          <cell r="M1681">
            <v>43693</v>
          </cell>
          <cell r="N1681">
            <v>43692</v>
          </cell>
          <cell r="O1681">
            <v>43694</v>
          </cell>
          <cell r="P1681" t="str">
            <v>No Dependency</v>
          </cell>
        </row>
        <row r="1682">
          <cell r="C1682" t="str">
            <v>ZKU018</v>
          </cell>
          <cell r="D1682" t="str">
            <v>Collocated Sites</v>
          </cell>
          <cell r="E1682" t="str">
            <v>Q1-2020</v>
          </cell>
          <cell r="F1682" t="str">
            <v>Mobile Aspiration</v>
          </cell>
          <cell r="G1682" t="str">
            <v>HUA</v>
          </cell>
          <cell r="H1682" t="str">
            <v>LTE700 Collocated (20Mhz)</v>
          </cell>
          <cell r="I1682" t="str">
            <v>INS</v>
          </cell>
          <cell r="L1682">
            <v>43658</v>
          </cell>
          <cell r="M1682">
            <v>43660</v>
          </cell>
          <cell r="N1682">
            <v>43659</v>
          </cell>
          <cell r="O1682">
            <v>43661</v>
          </cell>
          <cell r="P1682" t="str">
            <v>No Dependency</v>
          </cell>
        </row>
        <row r="1683">
          <cell r="C1683" t="str">
            <v>ZJB987</v>
          </cell>
          <cell r="D1683" t="str">
            <v>Collocated Sites</v>
          </cell>
          <cell r="E1683" t="str">
            <v>Q1-2020</v>
          </cell>
          <cell r="F1683" t="str">
            <v>Mobile Aspiration</v>
          </cell>
          <cell r="G1683" t="str">
            <v>HUA</v>
          </cell>
          <cell r="H1683" t="str">
            <v>LTE700 Collocated (20Mhz)</v>
          </cell>
          <cell r="I1683" t="str">
            <v>INS</v>
          </cell>
          <cell r="L1683">
            <v>43849</v>
          </cell>
          <cell r="N1683">
            <v>43850</v>
          </cell>
          <cell r="P1683" t="str">
            <v>No Dependency</v>
          </cell>
        </row>
        <row r="1684">
          <cell r="C1684" t="str">
            <v>ZJB983</v>
          </cell>
          <cell r="D1684" t="str">
            <v>Collocated Sites</v>
          </cell>
          <cell r="E1684" t="str">
            <v>Q1-2020</v>
          </cell>
          <cell r="F1684" t="str">
            <v>Mobile Aspiration</v>
          </cell>
          <cell r="G1684" t="str">
            <v>HUA</v>
          </cell>
          <cell r="H1684" t="str">
            <v>LTE700 Collocated (20Mhz)</v>
          </cell>
          <cell r="I1684" t="str">
            <v>INS</v>
          </cell>
          <cell r="L1684">
            <v>43844</v>
          </cell>
          <cell r="N1684">
            <v>43845</v>
          </cell>
          <cell r="P1684" t="str">
            <v>No Dependency</v>
          </cell>
        </row>
        <row r="1685">
          <cell r="C1685" t="str">
            <v>ZJB967</v>
          </cell>
          <cell r="D1685" t="str">
            <v>Collocated Sites</v>
          </cell>
          <cell r="E1685" t="str">
            <v>Q1-2020</v>
          </cell>
          <cell r="F1685" t="str">
            <v>Mobile Aspiration</v>
          </cell>
          <cell r="G1685" t="str">
            <v>HUA</v>
          </cell>
          <cell r="H1685" t="str">
            <v>LTE700 Collocated (20Mhz)</v>
          </cell>
          <cell r="I1685" t="str">
            <v>INS</v>
          </cell>
          <cell r="L1685">
            <v>43821</v>
          </cell>
          <cell r="M1685">
            <v>43740</v>
          </cell>
          <cell r="N1685">
            <v>43822</v>
          </cell>
          <cell r="O1685">
            <v>43741</v>
          </cell>
          <cell r="P1685" t="str">
            <v>No Dependency</v>
          </cell>
        </row>
        <row r="1686">
          <cell r="C1686" t="str">
            <v>ZJB961</v>
          </cell>
          <cell r="D1686" t="str">
            <v>Collocated Sites</v>
          </cell>
          <cell r="E1686" t="str">
            <v>Q3-2019</v>
          </cell>
          <cell r="F1686" t="str">
            <v>Mobile Aspiration</v>
          </cell>
          <cell r="G1686" t="str">
            <v>HUA</v>
          </cell>
          <cell r="H1686" t="str">
            <v>LTE700 Collocated (20Mhz)</v>
          </cell>
          <cell r="I1686" t="str">
            <v>INS</v>
          </cell>
          <cell r="L1686">
            <v>43686</v>
          </cell>
          <cell r="M1686">
            <v>43652</v>
          </cell>
          <cell r="N1686">
            <v>43686</v>
          </cell>
          <cell r="O1686">
            <v>43653</v>
          </cell>
          <cell r="P1686" t="str">
            <v>No Dependency</v>
          </cell>
        </row>
        <row r="1687">
          <cell r="C1687" t="str">
            <v>ZJB924</v>
          </cell>
          <cell r="D1687" t="str">
            <v>Collocated Sites</v>
          </cell>
          <cell r="E1687" t="str">
            <v>Q1-2020</v>
          </cell>
          <cell r="F1687" t="str">
            <v>Mobile Aspiration</v>
          </cell>
          <cell r="G1687" t="str">
            <v>HUA</v>
          </cell>
          <cell r="H1687" t="str">
            <v>LTE700 Collocated (20Mhz)</v>
          </cell>
          <cell r="I1687" t="str">
            <v>INS</v>
          </cell>
          <cell r="L1687">
            <v>43844</v>
          </cell>
          <cell r="N1687">
            <v>43845</v>
          </cell>
          <cell r="P1687" t="str">
            <v>No Dependency</v>
          </cell>
        </row>
        <row r="1688">
          <cell r="C1688" t="str">
            <v>ZJB887</v>
          </cell>
          <cell r="D1688" t="str">
            <v>Collocated Sites</v>
          </cell>
          <cell r="E1688" t="str">
            <v>Q1-2020</v>
          </cell>
          <cell r="F1688" t="str">
            <v>Mobile Aspiration</v>
          </cell>
          <cell r="G1688" t="str">
            <v>HUA</v>
          </cell>
          <cell r="H1688" t="str">
            <v>LTE700 Collocated (20Mhz)</v>
          </cell>
          <cell r="I1688" t="str">
            <v>INS</v>
          </cell>
          <cell r="L1688">
            <v>43844</v>
          </cell>
          <cell r="M1688">
            <v>43715</v>
          </cell>
          <cell r="N1688">
            <v>43845</v>
          </cell>
          <cell r="O1688">
            <v>43716</v>
          </cell>
          <cell r="P1688" t="str">
            <v>No Dependency</v>
          </cell>
        </row>
        <row r="1689">
          <cell r="C1689" t="str">
            <v>ZJB865</v>
          </cell>
          <cell r="D1689" t="str">
            <v>Collocated Sites</v>
          </cell>
          <cell r="E1689" t="str">
            <v>Q3-2019</v>
          </cell>
          <cell r="F1689" t="str">
            <v>Mobile Aspiration</v>
          </cell>
          <cell r="G1689" t="str">
            <v>HUA</v>
          </cell>
          <cell r="H1689" t="str">
            <v>LTE700 Collocated (20Mhz)</v>
          </cell>
          <cell r="I1689" t="str">
            <v>INS</v>
          </cell>
          <cell r="L1689">
            <v>43691</v>
          </cell>
          <cell r="M1689">
            <v>43693</v>
          </cell>
          <cell r="N1689">
            <v>43692</v>
          </cell>
          <cell r="O1689">
            <v>43694</v>
          </cell>
          <cell r="P1689" t="str">
            <v>No Dependency</v>
          </cell>
        </row>
        <row r="1690">
          <cell r="C1690" t="str">
            <v>ZJB841</v>
          </cell>
          <cell r="D1690" t="str">
            <v>Collocated Sites</v>
          </cell>
          <cell r="E1690" t="str">
            <v>Q3-2019</v>
          </cell>
          <cell r="F1690" t="str">
            <v>Mobile Aspiration</v>
          </cell>
          <cell r="G1690" t="str">
            <v>HUA</v>
          </cell>
          <cell r="H1690" t="str">
            <v>LTE700 Collocated (20Mhz)</v>
          </cell>
          <cell r="I1690" t="str">
            <v>INS</v>
          </cell>
          <cell r="L1690">
            <v>43636</v>
          </cell>
          <cell r="M1690">
            <v>43638</v>
          </cell>
          <cell r="N1690">
            <v>43637</v>
          </cell>
          <cell r="O1690">
            <v>43639</v>
          </cell>
          <cell r="P1690" t="str">
            <v>No Dependency</v>
          </cell>
        </row>
        <row r="1691">
          <cell r="C1691" t="str">
            <v>ZJB840</v>
          </cell>
          <cell r="D1691" t="str">
            <v>Collocated Sites</v>
          </cell>
          <cell r="E1691" t="str">
            <v>Q1-2020</v>
          </cell>
          <cell r="F1691" t="str">
            <v>Mobile Aspiration</v>
          </cell>
          <cell r="G1691" t="str">
            <v>HUA</v>
          </cell>
          <cell r="H1691" t="str">
            <v>LTE700 Collocated (20Mhz)</v>
          </cell>
          <cell r="I1691" t="str">
            <v>INS</v>
          </cell>
          <cell r="L1691">
            <v>43844</v>
          </cell>
          <cell r="N1691">
            <v>43845</v>
          </cell>
          <cell r="P1691" t="str">
            <v>No Dependency</v>
          </cell>
        </row>
        <row r="1692">
          <cell r="C1692" t="str">
            <v>ZJB834</v>
          </cell>
          <cell r="D1692" t="str">
            <v>Collocated Sites</v>
          </cell>
          <cell r="E1692" t="str">
            <v>Q1-2020</v>
          </cell>
          <cell r="F1692" t="str">
            <v>Mobile Aspiration</v>
          </cell>
          <cell r="G1692" t="str">
            <v>HUA</v>
          </cell>
          <cell r="H1692" t="str">
            <v>LTE700 Collocated (20Mhz)</v>
          </cell>
          <cell r="I1692" t="str">
            <v>INS</v>
          </cell>
          <cell r="L1692">
            <v>43844</v>
          </cell>
          <cell r="N1692">
            <v>43845</v>
          </cell>
          <cell r="P1692" t="str">
            <v>No Dependency</v>
          </cell>
        </row>
        <row r="1693">
          <cell r="C1693" t="str">
            <v>ZJB830</v>
          </cell>
          <cell r="D1693" t="str">
            <v>Collocated Sites</v>
          </cell>
          <cell r="E1693" t="str">
            <v>Q3-2019</v>
          </cell>
          <cell r="F1693" t="str">
            <v>Mobile Aspiration</v>
          </cell>
          <cell r="G1693" t="str">
            <v>HUA</v>
          </cell>
          <cell r="H1693" t="str">
            <v>LTE700 Collocated (20Mhz)</v>
          </cell>
          <cell r="I1693" t="str">
            <v>INS</v>
          </cell>
          <cell r="L1693">
            <v>43621</v>
          </cell>
          <cell r="M1693">
            <v>43623</v>
          </cell>
          <cell r="N1693">
            <v>43622</v>
          </cell>
          <cell r="O1693">
            <v>43624</v>
          </cell>
          <cell r="P1693" t="str">
            <v>No Dependency</v>
          </cell>
        </row>
        <row r="1694">
          <cell r="C1694" t="str">
            <v>ZJB820</v>
          </cell>
          <cell r="D1694" t="str">
            <v>Collocated Sites</v>
          </cell>
          <cell r="E1694" t="str">
            <v>Q3-2019</v>
          </cell>
          <cell r="F1694" t="str">
            <v>Mobile Aspiration</v>
          </cell>
          <cell r="G1694" t="str">
            <v>HUA</v>
          </cell>
          <cell r="H1694" t="str">
            <v>LTE700 Collocated (20Mhz)</v>
          </cell>
          <cell r="I1694" t="str">
            <v>INS</v>
          </cell>
          <cell r="L1694">
            <v>43650</v>
          </cell>
          <cell r="M1694">
            <v>43652</v>
          </cell>
          <cell r="N1694">
            <v>43651</v>
          </cell>
          <cell r="O1694">
            <v>43653</v>
          </cell>
          <cell r="P1694" t="str">
            <v>No Dependency</v>
          </cell>
        </row>
        <row r="1695">
          <cell r="C1695" t="str">
            <v>ZJB817</v>
          </cell>
          <cell r="D1695" t="str">
            <v>Collocated Sites</v>
          </cell>
          <cell r="E1695" t="str">
            <v>Q3-2019</v>
          </cell>
          <cell r="F1695" t="str">
            <v>Mobile Aspiration</v>
          </cell>
          <cell r="G1695" t="str">
            <v>HUA</v>
          </cell>
          <cell r="H1695" t="str">
            <v>LTE700 Collocated (20Mhz)</v>
          </cell>
          <cell r="I1695" t="str">
            <v>INS</v>
          </cell>
          <cell r="L1695">
            <v>43632</v>
          </cell>
          <cell r="M1695">
            <v>43634</v>
          </cell>
          <cell r="N1695">
            <v>43633</v>
          </cell>
          <cell r="O1695">
            <v>43635</v>
          </cell>
          <cell r="P1695" t="str">
            <v>No Dependency</v>
          </cell>
        </row>
        <row r="1696">
          <cell r="C1696" t="str">
            <v>ZJB813</v>
          </cell>
          <cell r="D1696" t="str">
            <v>Collocated Sites</v>
          </cell>
          <cell r="E1696" t="str">
            <v>Q1-2020</v>
          </cell>
          <cell r="F1696" t="str">
            <v>Mobile Aspiration</v>
          </cell>
          <cell r="G1696" t="str">
            <v>HUA</v>
          </cell>
          <cell r="H1696" t="str">
            <v>LTE700 Collocated (20Mhz)</v>
          </cell>
          <cell r="I1696" t="str">
            <v>INS</v>
          </cell>
          <cell r="L1696">
            <v>43674</v>
          </cell>
          <cell r="M1696">
            <v>43676</v>
          </cell>
          <cell r="N1696">
            <v>43675</v>
          </cell>
          <cell r="O1696">
            <v>43677</v>
          </cell>
          <cell r="P1696" t="str">
            <v>No Dependency</v>
          </cell>
        </row>
        <row r="1697">
          <cell r="C1697" t="str">
            <v>ZJB812</v>
          </cell>
          <cell r="D1697" t="str">
            <v>Collocated Sites</v>
          </cell>
          <cell r="E1697" t="str">
            <v>Q1-2020</v>
          </cell>
          <cell r="F1697" t="str">
            <v>Mobile Aspiration</v>
          </cell>
          <cell r="G1697" t="str">
            <v>HUA</v>
          </cell>
          <cell r="H1697" t="str">
            <v>LTE700 Collocated (20Mhz)</v>
          </cell>
          <cell r="I1697" t="str">
            <v>INS</v>
          </cell>
          <cell r="L1697">
            <v>43690</v>
          </cell>
          <cell r="M1697">
            <v>43692</v>
          </cell>
          <cell r="N1697">
            <v>43691</v>
          </cell>
          <cell r="O1697">
            <v>43693</v>
          </cell>
          <cell r="P1697" t="str">
            <v>No Dependency</v>
          </cell>
        </row>
        <row r="1698">
          <cell r="C1698" t="str">
            <v>ZJB226</v>
          </cell>
          <cell r="D1698" t="str">
            <v>Collocated Sites</v>
          </cell>
          <cell r="E1698" t="str">
            <v>Q3-2019</v>
          </cell>
          <cell r="F1698" t="str">
            <v>Mobile Aspiration</v>
          </cell>
          <cell r="G1698" t="str">
            <v>HUA</v>
          </cell>
          <cell r="H1698" t="str">
            <v>LTE700 Collocated (20Mhz)</v>
          </cell>
          <cell r="I1698" t="str">
            <v>INS</v>
          </cell>
          <cell r="L1698">
            <v>43690</v>
          </cell>
          <cell r="M1698">
            <v>43692</v>
          </cell>
          <cell r="N1698">
            <v>43691</v>
          </cell>
          <cell r="O1698">
            <v>43693</v>
          </cell>
          <cell r="P1698" t="str">
            <v>No Dependency</v>
          </cell>
        </row>
        <row r="1699">
          <cell r="C1699" t="str">
            <v>ZJB225</v>
          </cell>
          <cell r="D1699" t="str">
            <v>Collocated Sites</v>
          </cell>
          <cell r="E1699" t="str">
            <v>Q1-2020</v>
          </cell>
          <cell r="F1699" t="str">
            <v>Mobile Aspiration</v>
          </cell>
          <cell r="G1699" t="str">
            <v>HUA</v>
          </cell>
          <cell r="H1699" t="str">
            <v>LTE700 Collocated (20Mhz)</v>
          </cell>
          <cell r="I1699" t="str">
            <v>INS</v>
          </cell>
          <cell r="L1699">
            <v>43844</v>
          </cell>
          <cell r="N1699">
            <v>43845</v>
          </cell>
          <cell r="P1699" t="str">
            <v>No Dependency</v>
          </cell>
        </row>
        <row r="1700">
          <cell r="C1700" t="str">
            <v>ZJB214</v>
          </cell>
          <cell r="D1700" t="str">
            <v>Collocated Sites</v>
          </cell>
          <cell r="E1700" t="str">
            <v>Q3-2019</v>
          </cell>
          <cell r="F1700" t="str">
            <v>Mobile Aspiration</v>
          </cell>
          <cell r="G1700" t="str">
            <v>HUA</v>
          </cell>
          <cell r="H1700" t="str">
            <v>LTE700 Collocated (20Mhz)</v>
          </cell>
          <cell r="I1700" t="str">
            <v>INS</v>
          </cell>
          <cell r="L1700">
            <v>43649</v>
          </cell>
          <cell r="M1700">
            <v>43651</v>
          </cell>
          <cell r="N1700">
            <v>43650</v>
          </cell>
          <cell r="O1700">
            <v>43652</v>
          </cell>
          <cell r="P1700" t="str">
            <v>No Dependency</v>
          </cell>
        </row>
        <row r="1701">
          <cell r="C1701" t="str">
            <v>ZJB171</v>
          </cell>
          <cell r="D1701" t="str">
            <v>Collocated Sites</v>
          </cell>
          <cell r="E1701" t="str">
            <v>Q3-2019</v>
          </cell>
          <cell r="F1701" t="str">
            <v>Mobile Aspiration</v>
          </cell>
          <cell r="G1701" t="str">
            <v>HUA</v>
          </cell>
          <cell r="H1701" t="str">
            <v>LTE700 Collocated (20Mhz)</v>
          </cell>
          <cell r="I1701" t="str">
            <v>INS</v>
          </cell>
          <cell r="L1701">
            <v>43796</v>
          </cell>
          <cell r="N1701">
            <v>43797</v>
          </cell>
          <cell r="P1701" t="str">
            <v>No Dependency</v>
          </cell>
        </row>
        <row r="1702">
          <cell r="C1702" t="str">
            <v>ZJB168</v>
          </cell>
          <cell r="D1702" t="str">
            <v>Collocated Sites</v>
          </cell>
          <cell r="E1702" t="str">
            <v>Q3-2019</v>
          </cell>
          <cell r="F1702" t="str">
            <v>Mobile Aspiration</v>
          </cell>
          <cell r="G1702" t="str">
            <v>HUA</v>
          </cell>
          <cell r="H1702" t="str">
            <v>LTE700 Collocated (20Mhz)</v>
          </cell>
          <cell r="I1702" t="str">
            <v>INS</v>
          </cell>
          <cell r="L1702">
            <v>43796</v>
          </cell>
          <cell r="N1702">
            <v>43797</v>
          </cell>
          <cell r="P1702" t="str">
            <v>No Dependency</v>
          </cell>
        </row>
        <row r="1703">
          <cell r="C1703" t="str">
            <v>ZJB085</v>
          </cell>
          <cell r="D1703" t="str">
            <v>Collocated Sites</v>
          </cell>
          <cell r="E1703" t="str">
            <v>Q4-2019</v>
          </cell>
          <cell r="F1703" t="str">
            <v>Mobile Aspiration</v>
          </cell>
          <cell r="G1703" t="str">
            <v>HUA</v>
          </cell>
          <cell r="H1703" t="str">
            <v>LTE700 Collocated (20Mhz)</v>
          </cell>
          <cell r="I1703" t="str">
            <v>INS</v>
          </cell>
          <cell r="L1703">
            <v>43788</v>
          </cell>
          <cell r="N1703">
            <v>43789</v>
          </cell>
          <cell r="P1703" t="str">
            <v>No Dependency</v>
          </cell>
        </row>
        <row r="1704">
          <cell r="C1704" t="str">
            <v>ZJB078</v>
          </cell>
          <cell r="D1704" t="str">
            <v>Collocated Sites</v>
          </cell>
          <cell r="E1704" t="str">
            <v>Q3-2019</v>
          </cell>
          <cell r="F1704" t="str">
            <v>Mobile Aspiration</v>
          </cell>
          <cell r="G1704" t="str">
            <v>HUA</v>
          </cell>
          <cell r="H1704" t="str">
            <v>LTE700 Collocated (20Mhz)</v>
          </cell>
          <cell r="I1704" t="str">
            <v>INS</v>
          </cell>
          <cell r="L1704">
            <v>43671</v>
          </cell>
          <cell r="M1704">
            <v>43673</v>
          </cell>
          <cell r="N1704">
            <v>43672</v>
          </cell>
          <cell r="O1704">
            <v>43674</v>
          </cell>
          <cell r="P1704" t="str">
            <v>No Dependency</v>
          </cell>
        </row>
        <row r="1705">
          <cell r="C1705" t="str">
            <v>ZJB075</v>
          </cell>
          <cell r="D1705" t="str">
            <v>Collocated Sites</v>
          </cell>
          <cell r="E1705" t="str">
            <v>Q4-2019</v>
          </cell>
          <cell r="F1705" t="str">
            <v>Mobile Aspiration</v>
          </cell>
          <cell r="G1705" t="str">
            <v>HUA</v>
          </cell>
          <cell r="H1705" t="str">
            <v>LTE700 Collocated (20Mhz)</v>
          </cell>
          <cell r="I1705" t="str">
            <v>INS</v>
          </cell>
          <cell r="L1705">
            <v>43788</v>
          </cell>
          <cell r="N1705">
            <v>43789</v>
          </cell>
          <cell r="P1705" t="str">
            <v>No Dependency</v>
          </cell>
        </row>
        <row r="1706">
          <cell r="C1706" t="str">
            <v>ZJB068</v>
          </cell>
          <cell r="D1706" t="str">
            <v>Collocated Sites</v>
          </cell>
          <cell r="E1706" t="str">
            <v>Q2-2019</v>
          </cell>
          <cell r="F1706" t="str">
            <v>Mobile Aspiration</v>
          </cell>
          <cell r="G1706" t="str">
            <v>HUA</v>
          </cell>
          <cell r="H1706" t="str">
            <v>LTE700 Collocated (20Mhz)</v>
          </cell>
          <cell r="I1706" t="str">
            <v>INS</v>
          </cell>
          <cell r="L1706">
            <v>43746</v>
          </cell>
          <cell r="M1706">
            <v>43715</v>
          </cell>
          <cell r="N1706">
            <v>43747</v>
          </cell>
          <cell r="O1706">
            <v>43716</v>
          </cell>
          <cell r="P1706" t="str">
            <v>No Dependency</v>
          </cell>
        </row>
        <row r="1707">
          <cell r="C1707" t="str">
            <v>ZJB060</v>
          </cell>
          <cell r="D1707" t="str">
            <v>Collocated Sites</v>
          </cell>
          <cell r="E1707" t="str">
            <v>Q3-2019</v>
          </cell>
          <cell r="F1707" t="str">
            <v>Mobile Aspiration</v>
          </cell>
          <cell r="G1707" t="str">
            <v>HUA</v>
          </cell>
          <cell r="H1707" t="str">
            <v>LTE700 Collocated (20Mhz)</v>
          </cell>
          <cell r="I1707" t="str">
            <v>INS</v>
          </cell>
          <cell r="L1707">
            <v>43746</v>
          </cell>
          <cell r="M1707">
            <v>43715</v>
          </cell>
          <cell r="N1707">
            <v>43747</v>
          </cell>
          <cell r="O1707">
            <v>43716</v>
          </cell>
          <cell r="P1707" t="str">
            <v>No Dependency</v>
          </cell>
        </row>
        <row r="1708">
          <cell r="C1708" t="str">
            <v>ZJB031</v>
          </cell>
          <cell r="D1708" t="str">
            <v>Collocated Sites</v>
          </cell>
          <cell r="E1708" t="str">
            <v>Q1-2020</v>
          </cell>
          <cell r="F1708" t="str">
            <v>Mobile Aspiration</v>
          </cell>
          <cell r="G1708" t="str">
            <v>HUA</v>
          </cell>
          <cell r="H1708" t="str">
            <v>LTE700 Collocated (20Mhz)</v>
          </cell>
          <cell r="I1708" t="str">
            <v>INS</v>
          </cell>
          <cell r="L1708">
            <v>43688</v>
          </cell>
          <cell r="M1708">
            <v>43688</v>
          </cell>
          <cell r="N1708">
            <v>43689</v>
          </cell>
          <cell r="O1708">
            <v>43689</v>
          </cell>
          <cell r="P1708" t="str">
            <v>No Dependency</v>
          </cell>
        </row>
        <row r="1709">
          <cell r="C1709" t="str">
            <v>ZJB021</v>
          </cell>
          <cell r="D1709" t="str">
            <v>Collocated Sites</v>
          </cell>
          <cell r="E1709" t="str">
            <v>Q1-2020</v>
          </cell>
          <cell r="F1709" t="str">
            <v>Mobile Aspiration</v>
          </cell>
          <cell r="G1709" t="str">
            <v>HUA</v>
          </cell>
          <cell r="H1709" t="str">
            <v>LTE700 Collocated (20Mhz)</v>
          </cell>
          <cell r="I1709" t="str">
            <v>INS</v>
          </cell>
          <cell r="L1709">
            <v>43844</v>
          </cell>
          <cell r="M1709">
            <v>43733</v>
          </cell>
          <cell r="N1709">
            <v>43845</v>
          </cell>
          <cell r="O1709">
            <v>43734</v>
          </cell>
          <cell r="P1709" t="str">
            <v>No Dependency</v>
          </cell>
        </row>
        <row r="1710">
          <cell r="C1710" t="str">
            <v>ZHF958</v>
          </cell>
          <cell r="D1710" t="str">
            <v>Collocated Sites</v>
          </cell>
          <cell r="E1710" t="str">
            <v>Q1-2020</v>
          </cell>
          <cell r="F1710" t="str">
            <v>Mobile Aspiration</v>
          </cell>
          <cell r="G1710" t="str">
            <v>HUA</v>
          </cell>
          <cell r="H1710" t="str">
            <v>LTE700 Collocated (20Mhz)</v>
          </cell>
          <cell r="I1710" t="str">
            <v>INS</v>
          </cell>
          <cell r="L1710">
            <v>43844</v>
          </cell>
          <cell r="N1710">
            <v>43845</v>
          </cell>
          <cell r="P1710" t="str">
            <v>No Dependency</v>
          </cell>
        </row>
        <row r="1711">
          <cell r="C1711" t="str">
            <v>ZHF957</v>
          </cell>
          <cell r="D1711" t="str">
            <v>Collocated Sites</v>
          </cell>
          <cell r="E1711" t="str">
            <v>Q2-2019</v>
          </cell>
          <cell r="F1711" t="str">
            <v>Mobile Aspiration</v>
          </cell>
          <cell r="G1711" t="str">
            <v>HUA</v>
          </cell>
          <cell r="H1711" t="str">
            <v>LTE700 Collocated (20Mhz)</v>
          </cell>
          <cell r="I1711" t="str">
            <v>INS</v>
          </cell>
          <cell r="L1711">
            <v>43646</v>
          </cell>
          <cell r="M1711">
            <v>43648</v>
          </cell>
          <cell r="N1711">
            <v>43647</v>
          </cell>
          <cell r="O1711">
            <v>43649</v>
          </cell>
          <cell r="P1711" t="str">
            <v>No Dependency</v>
          </cell>
        </row>
        <row r="1712">
          <cell r="C1712" t="str">
            <v>ZHF912</v>
          </cell>
          <cell r="D1712" t="str">
            <v>Collocated Sites</v>
          </cell>
          <cell r="E1712" t="str">
            <v>Q2-2019</v>
          </cell>
          <cell r="F1712" t="str">
            <v>Mobile Aspiration</v>
          </cell>
          <cell r="G1712" t="str">
            <v>HUA</v>
          </cell>
          <cell r="H1712" t="str">
            <v>LTE700 Collocated (20Mhz)</v>
          </cell>
          <cell r="I1712" t="str">
            <v>INS</v>
          </cell>
          <cell r="L1712">
            <v>43635</v>
          </cell>
          <cell r="M1712">
            <v>43637</v>
          </cell>
          <cell r="N1712">
            <v>43636</v>
          </cell>
          <cell r="O1712">
            <v>43638</v>
          </cell>
          <cell r="P1712" t="str">
            <v>No Dependency</v>
          </cell>
        </row>
        <row r="1713">
          <cell r="C1713" t="str">
            <v>ZHF901</v>
          </cell>
          <cell r="D1713" t="str">
            <v>Collocated Sites</v>
          </cell>
          <cell r="E1713" t="str">
            <v>Q3-2019</v>
          </cell>
          <cell r="F1713" t="str">
            <v>Mobile Aspiration</v>
          </cell>
          <cell r="G1713" t="str">
            <v>HUA</v>
          </cell>
          <cell r="H1713" t="str">
            <v>LTE700 Collocated (20Mhz)</v>
          </cell>
          <cell r="I1713" t="str">
            <v>INS</v>
          </cell>
          <cell r="L1713">
            <v>43691</v>
          </cell>
          <cell r="M1713">
            <v>43693</v>
          </cell>
          <cell r="N1713">
            <v>43692</v>
          </cell>
          <cell r="O1713">
            <v>43694</v>
          </cell>
          <cell r="P1713" t="str">
            <v>No Dependency</v>
          </cell>
        </row>
        <row r="1714">
          <cell r="C1714" t="str">
            <v>ZHF894</v>
          </cell>
          <cell r="D1714" t="str">
            <v>Collocated Sites</v>
          </cell>
          <cell r="E1714" t="str">
            <v>Q1-2020</v>
          </cell>
          <cell r="F1714" t="str">
            <v>Mobile Aspiration</v>
          </cell>
          <cell r="G1714" t="str">
            <v>HUA</v>
          </cell>
          <cell r="H1714" t="str">
            <v>LTE700 Collocated (20Mhz)</v>
          </cell>
          <cell r="I1714" t="str">
            <v>INS</v>
          </cell>
          <cell r="L1714">
            <v>43844</v>
          </cell>
          <cell r="M1714">
            <v>43715</v>
          </cell>
          <cell r="N1714">
            <v>43845</v>
          </cell>
          <cell r="O1714">
            <v>43716</v>
          </cell>
          <cell r="P1714" t="str">
            <v>No Dependency</v>
          </cell>
        </row>
        <row r="1715">
          <cell r="C1715" t="str">
            <v>ZHF884</v>
          </cell>
          <cell r="D1715" t="str">
            <v>Collocated Sites</v>
          </cell>
          <cell r="E1715" t="str">
            <v>Q3-2019</v>
          </cell>
          <cell r="F1715" t="str">
            <v>Mobile Aspiration</v>
          </cell>
          <cell r="G1715" t="str">
            <v>HUA</v>
          </cell>
          <cell r="H1715" t="str">
            <v>LTE700 Collocated (20Mhz)</v>
          </cell>
          <cell r="I1715" t="str">
            <v>INS</v>
          </cell>
          <cell r="L1715">
            <v>43754</v>
          </cell>
          <cell r="M1715">
            <v>43715</v>
          </cell>
          <cell r="N1715">
            <v>43755</v>
          </cell>
          <cell r="O1715">
            <v>43716</v>
          </cell>
          <cell r="P1715" t="str">
            <v>No Dependency</v>
          </cell>
        </row>
        <row r="1716">
          <cell r="C1716" t="str">
            <v>ZHF876</v>
          </cell>
          <cell r="D1716" t="str">
            <v>Collocated Sites</v>
          </cell>
          <cell r="E1716" t="str">
            <v>Q2-2019</v>
          </cell>
          <cell r="F1716" t="str">
            <v>Mobile Aspiration</v>
          </cell>
          <cell r="G1716" t="str">
            <v>HUA</v>
          </cell>
          <cell r="H1716" t="str">
            <v>LTE700 Collocated (20Mhz)</v>
          </cell>
          <cell r="I1716" t="str">
            <v>INS</v>
          </cell>
          <cell r="L1716">
            <v>43616</v>
          </cell>
          <cell r="M1716">
            <v>43618</v>
          </cell>
          <cell r="N1716">
            <v>43617</v>
          </cell>
          <cell r="O1716">
            <v>43619</v>
          </cell>
          <cell r="P1716" t="str">
            <v>No Dependency</v>
          </cell>
        </row>
        <row r="1717">
          <cell r="C1717" t="str">
            <v>ZHF853</v>
          </cell>
          <cell r="D1717" t="str">
            <v>Collocated Sites</v>
          </cell>
          <cell r="E1717" t="str">
            <v>Q2-2019</v>
          </cell>
          <cell r="F1717" t="str">
            <v>Mobile Aspiration</v>
          </cell>
          <cell r="G1717" t="str">
            <v>HUA</v>
          </cell>
          <cell r="H1717" t="str">
            <v>LTE700 Collocated (20Mhz)</v>
          </cell>
          <cell r="I1717" t="str">
            <v>INS</v>
          </cell>
          <cell r="L1717">
            <v>43623</v>
          </cell>
          <cell r="M1717">
            <v>43625</v>
          </cell>
          <cell r="N1717">
            <v>43624</v>
          </cell>
          <cell r="O1717">
            <v>43626</v>
          </cell>
          <cell r="P1717" t="str">
            <v>No Dependency</v>
          </cell>
        </row>
        <row r="1718">
          <cell r="C1718" t="str">
            <v>ZHF832</v>
          </cell>
          <cell r="D1718" t="str">
            <v>Collocated Sites</v>
          </cell>
          <cell r="E1718" t="str">
            <v>Q1-2020</v>
          </cell>
          <cell r="F1718" t="str">
            <v>Mobile Aspiration</v>
          </cell>
          <cell r="G1718" t="str">
            <v>HUA</v>
          </cell>
          <cell r="H1718" t="str">
            <v>LTE700 Collocated (20Mhz)</v>
          </cell>
          <cell r="I1718" t="str">
            <v>INS</v>
          </cell>
          <cell r="L1718">
            <v>43650</v>
          </cell>
          <cell r="M1718">
            <v>43652</v>
          </cell>
          <cell r="N1718">
            <v>43651</v>
          </cell>
          <cell r="O1718">
            <v>43653</v>
          </cell>
          <cell r="P1718" t="str">
            <v>No Dependency</v>
          </cell>
        </row>
        <row r="1719">
          <cell r="C1719" t="str">
            <v>ZHF802</v>
          </cell>
          <cell r="D1719" t="str">
            <v>Collocated Sites</v>
          </cell>
          <cell r="E1719" t="str">
            <v>Q1-2020</v>
          </cell>
          <cell r="F1719" t="str">
            <v>Mobile Aspiration</v>
          </cell>
          <cell r="G1719" t="str">
            <v>HUA</v>
          </cell>
          <cell r="H1719" t="str">
            <v>LTE700 Collocated (20Mhz)</v>
          </cell>
          <cell r="I1719" t="str">
            <v>INS</v>
          </cell>
          <cell r="L1719">
            <v>43670</v>
          </cell>
          <cell r="M1719">
            <v>43672</v>
          </cell>
          <cell r="N1719">
            <v>43671</v>
          </cell>
          <cell r="O1719">
            <v>43673</v>
          </cell>
          <cell r="P1719" t="str">
            <v>No Dependency</v>
          </cell>
        </row>
        <row r="1720">
          <cell r="C1720" t="str">
            <v>ZHF800</v>
          </cell>
          <cell r="D1720" t="str">
            <v>Collocated Sites</v>
          </cell>
          <cell r="E1720" t="str">
            <v>Q1-2020</v>
          </cell>
          <cell r="F1720" t="str">
            <v>Mobile Aspiration</v>
          </cell>
          <cell r="G1720" t="str">
            <v>HUA</v>
          </cell>
          <cell r="H1720" t="str">
            <v>LTE700 Collocated (20Mhz)</v>
          </cell>
          <cell r="I1720" t="str">
            <v>INS</v>
          </cell>
          <cell r="L1720">
            <v>43650</v>
          </cell>
          <cell r="M1720">
            <v>43652</v>
          </cell>
          <cell r="N1720">
            <v>43651</v>
          </cell>
          <cell r="O1720">
            <v>43653</v>
          </cell>
          <cell r="P1720" t="str">
            <v>No Dependency</v>
          </cell>
        </row>
        <row r="1721">
          <cell r="C1721" t="str">
            <v>ZHF772</v>
          </cell>
          <cell r="D1721" t="str">
            <v>Collocated Sites</v>
          </cell>
          <cell r="E1721" t="str">
            <v>Q3-2019</v>
          </cell>
          <cell r="F1721" t="str">
            <v>Mobile Aspiration</v>
          </cell>
          <cell r="G1721" t="str">
            <v>HUA</v>
          </cell>
          <cell r="H1721" t="str">
            <v>LTE700 Collocated (20Mhz)</v>
          </cell>
          <cell r="I1721" t="str">
            <v>INS</v>
          </cell>
          <cell r="L1721">
            <v>43630</v>
          </cell>
          <cell r="M1721">
            <v>43632</v>
          </cell>
          <cell r="N1721">
            <v>43631</v>
          </cell>
          <cell r="O1721">
            <v>43633</v>
          </cell>
          <cell r="P1721" t="str">
            <v>No Dependency</v>
          </cell>
        </row>
        <row r="1722">
          <cell r="C1722" t="str">
            <v>ZHF258</v>
          </cell>
          <cell r="D1722" t="str">
            <v>Collocated Sites</v>
          </cell>
          <cell r="E1722" t="str">
            <v>Q1-2020</v>
          </cell>
          <cell r="F1722" t="str">
            <v>Mobile Aspiration</v>
          </cell>
          <cell r="G1722" t="str">
            <v>HUA</v>
          </cell>
          <cell r="H1722" t="str">
            <v>LTE700 Collocated (20Mhz)</v>
          </cell>
          <cell r="I1722" t="str">
            <v>INS</v>
          </cell>
          <cell r="L1722">
            <v>43691</v>
          </cell>
          <cell r="M1722">
            <v>43693</v>
          </cell>
          <cell r="N1722">
            <v>43692</v>
          </cell>
          <cell r="O1722">
            <v>43694</v>
          </cell>
          <cell r="P1722" t="str">
            <v>No Dependency</v>
          </cell>
        </row>
        <row r="1723">
          <cell r="C1723" t="str">
            <v>ZHF167</v>
          </cell>
          <cell r="D1723" t="str">
            <v>Collocated Sites</v>
          </cell>
          <cell r="E1723" t="str">
            <v>Q1-2020</v>
          </cell>
          <cell r="F1723" t="str">
            <v>Mobile Aspiration</v>
          </cell>
          <cell r="G1723" t="str">
            <v>HUA</v>
          </cell>
          <cell r="H1723" t="str">
            <v>LTE700 Collocated (20Mhz)</v>
          </cell>
          <cell r="I1723" t="str">
            <v>INS</v>
          </cell>
          <cell r="L1723">
            <v>43844</v>
          </cell>
          <cell r="N1723">
            <v>43845</v>
          </cell>
          <cell r="P1723" t="str">
            <v>No Dependency</v>
          </cell>
        </row>
        <row r="1724">
          <cell r="C1724" t="str">
            <v>ZHF206</v>
          </cell>
          <cell r="D1724" t="str">
            <v>Collocated Sites</v>
          </cell>
          <cell r="E1724" t="str">
            <v>Q1-2020</v>
          </cell>
          <cell r="F1724" t="str">
            <v>Mobile Aspiration</v>
          </cell>
          <cell r="G1724" t="str">
            <v>HUA</v>
          </cell>
          <cell r="H1724" t="str">
            <v>LTE700 Collocated (20Mhz)</v>
          </cell>
          <cell r="I1724" t="str">
            <v>INS</v>
          </cell>
          <cell r="L1724">
            <v>43844</v>
          </cell>
          <cell r="M1724">
            <v>43709</v>
          </cell>
          <cell r="N1724">
            <v>43845</v>
          </cell>
          <cell r="O1724">
            <v>43710</v>
          </cell>
          <cell r="P1724" t="str">
            <v>No Dependency</v>
          </cell>
        </row>
        <row r="1725">
          <cell r="C1725" t="str">
            <v>ZHF200</v>
          </cell>
          <cell r="D1725" t="str">
            <v>Collocated Sites</v>
          </cell>
          <cell r="E1725" t="str">
            <v>Q1-2020</v>
          </cell>
          <cell r="F1725" t="str">
            <v>Mobile Aspiration</v>
          </cell>
          <cell r="G1725" t="str">
            <v>HUA</v>
          </cell>
          <cell r="H1725" t="str">
            <v>LTE700 Collocated (20Mhz)</v>
          </cell>
          <cell r="I1725" t="str">
            <v>INS</v>
          </cell>
          <cell r="L1725">
            <v>43844</v>
          </cell>
          <cell r="N1725">
            <v>43845</v>
          </cell>
          <cell r="P1725" t="str">
            <v>No Dependency</v>
          </cell>
        </row>
        <row r="1726">
          <cell r="C1726" t="str">
            <v>ZHF179</v>
          </cell>
          <cell r="D1726" t="str">
            <v>Collocated Sites</v>
          </cell>
          <cell r="E1726" t="str">
            <v>Q1-2020</v>
          </cell>
          <cell r="F1726" t="str">
            <v>Mobile Aspiration</v>
          </cell>
          <cell r="G1726" t="str">
            <v>HUA</v>
          </cell>
          <cell r="H1726" t="str">
            <v>LTE700 Collocated (20Mhz)</v>
          </cell>
          <cell r="I1726" t="str">
            <v>INS</v>
          </cell>
          <cell r="L1726">
            <v>43674</v>
          </cell>
          <cell r="M1726">
            <v>43676</v>
          </cell>
          <cell r="N1726">
            <v>43675</v>
          </cell>
          <cell r="O1726">
            <v>43677</v>
          </cell>
          <cell r="P1726" t="str">
            <v>No Dependency</v>
          </cell>
        </row>
        <row r="1727">
          <cell r="C1727" t="str">
            <v>ZHF160</v>
          </cell>
          <cell r="D1727" t="str">
            <v>Collocated Sites</v>
          </cell>
          <cell r="E1727" t="str">
            <v>Q1-2020</v>
          </cell>
          <cell r="F1727" t="str">
            <v>Mobile Aspiration</v>
          </cell>
          <cell r="G1727" t="str">
            <v>HUA</v>
          </cell>
          <cell r="H1727" t="str">
            <v>LTE700 Collocated (20Mhz)</v>
          </cell>
          <cell r="I1727" t="str">
            <v>INS</v>
          </cell>
          <cell r="L1727">
            <v>43844</v>
          </cell>
          <cell r="N1727">
            <v>43845</v>
          </cell>
          <cell r="P1727" t="str">
            <v>No Dependency</v>
          </cell>
        </row>
        <row r="1728">
          <cell r="C1728" t="str">
            <v>ZHF155</v>
          </cell>
          <cell r="D1728" t="str">
            <v>Collocated Sites</v>
          </cell>
          <cell r="E1728" t="str">
            <v>Q1-2020</v>
          </cell>
          <cell r="F1728" t="str">
            <v>Mobile Aspiration</v>
          </cell>
          <cell r="G1728" t="str">
            <v>HUA</v>
          </cell>
          <cell r="H1728" t="str">
            <v>LTE700 Collocated (20Mhz)</v>
          </cell>
          <cell r="I1728" t="str">
            <v>INS</v>
          </cell>
          <cell r="L1728">
            <v>43844</v>
          </cell>
          <cell r="N1728">
            <v>43845</v>
          </cell>
          <cell r="P1728" t="str">
            <v>No Dependency</v>
          </cell>
        </row>
        <row r="1729">
          <cell r="C1729" t="str">
            <v>ZHF119</v>
          </cell>
          <cell r="D1729" t="str">
            <v>Collocated Sites</v>
          </cell>
          <cell r="E1729" t="str">
            <v>Q1-2020</v>
          </cell>
          <cell r="F1729" t="str">
            <v>Mobile Aspiration</v>
          </cell>
          <cell r="G1729" t="str">
            <v>HUA</v>
          </cell>
          <cell r="H1729" t="str">
            <v>LTE700 Collocated (20Mhz)</v>
          </cell>
          <cell r="I1729" t="str">
            <v>INS</v>
          </cell>
          <cell r="L1729">
            <v>43844</v>
          </cell>
          <cell r="N1729">
            <v>43845</v>
          </cell>
          <cell r="P1729" t="str">
            <v>No Dependency</v>
          </cell>
        </row>
        <row r="1730">
          <cell r="C1730" t="str">
            <v>ZHF055</v>
          </cell>
          <cell r="D1730" t="str">
            <v>Collocated Sites</v>
          </cell>
          <cell r="E1730" t="str">
            <v>Q3-2019</v>
          </cell>
          <cell r="F1730" t="str">
            <v>Mobile Aspiration</v>
          </cell>
          <cell r="G1730" t="str">
            <v>HUA</v>
          </cell>
          <cell r="H1730" t="str">
            <v>LTE700 Collocated (20Mhz)</v>
          </cell>
          <cell r="I1730" t="str">
            <v>INS</v>
          </cell>
          <cell r="L1730">
            <v>43631</v>
          </cell>
          <cell r="M1730">
            <v>43633</v>
          </cell>
          <cell r="N1730">
            <v>43632</v>
          </cell>
          <cell r="O1730">
            <v>43634</v>
          </cell>
          <cell r="P1730" t="str">
            <v>No Dependency</v>
          </cell>
        </row>
        <row r="1731">
          <cell r="C1731" t="str">
            <v>ZHF040</v>
          </cell>
          <cell r="D1731" t="str">
            <v>Collocated Sites</v>
          </cell>
          <cell r="E1731" t="str">
            <v>Q1-2020</v>
          </cell>
          <cell r="F1731" t="str">
            <v>Mobile Aspiration</v>
          </cell>
          <cell r="G1731" t="str">
            <v>HUA</v>
          </cell>
          <cell r="H1731" t="str">
            <v>LTE700 Collocated (20Mhz)</v>
          </cell>
          <cell r="I1731" t="str">
            <v>INS</v>
          </cell>
          <cell r="L1731">
            <v>43821</v>
          </cell>
          <cell r="N1731">
            <v>43822</v>
          </cell>
          <cell r="P1731" t="str">
            <v>No Dependency</v>
          </cell>
        </row>
        <row r="1732">
          <cell r="C1732" t="str">
            <v>ZHF032</v>
          </cell>
          <cell r="D1732" t="str">
            <v>Collocated Sites</v>
          </cell>
          <cell r="E1732" t="str">
            <v>Q3-2019</v>
          </cell>
          <cell r="F1732" t="str">
            <v>Mobile Aspiration</v>
          </cell>
          <cell r="G1732" t="str">
            <v>HUA</v>
          </cell>
          <cell r="H1732" t="str">
            <v>LTE700 Collocated (20Mhz)</v>
          </cell>
          <cell r="I1732" t="str">
            <v>INS</v>
          </cell>
          <cell r="L1732">
            <v>43651</v>
          </cell>
          <cell r="M1732">
            <v>43653</v>
          </cell>
          <cell r="N1732">
            <v>43652</v>
          </cell>
          <cell r="O1732">
            <v>43654</v>
          </cell>
          <cell r="P1732" t="str">
            <v>No Dependency</v>
          </cell>
        </row>
        <row r="1733">
          <cell r="C1733" t="str">
            <v>ZHF030</v>
          </cell>
          <cell r="D1733" t="str">
            <v>Collocated Sites</v>
          </cell>
          <cell r="E1733" t="str">
            <v>Q3-2019</v>
          </cell>
          <cell r="F1733" t="str">
            <v>Mobile Aspiration</v>
          </cell>
          <cell r="G1733" t="str">
            <v>HUA</v>
          </cell>
          <cell r="H1733" t="str">
            <v>LTE700 Collocated (20Mhz)</v>
          </cell>
          <cell r="I1733" t="str">
            <v>INS</v>
          </cell>
          <cell r="L1733">
            <v>43636</v>
          </cell>
          <cell r="M1733">
            <v>43638</v>
          </cell>
          <cell r="N1733">
            <v>43637</v>
          </cell>
          <cell r="O1733">
            <v>43639</v>
          </cell>
          <cell r="P1733" t="str">
            <v>No Dependency</v>
          </cell>
        </row>
        <row r="1734">
          <cell r="C1734" t="str">
            <v>ZHF025</v>
          </cell>
          <cell r="D1734" t="str">
            <v>Collocated Sites</v>
          </cell>
          <cell r="E1734" t="str">
            <v>Q3-2019</v>
          </cell>
          <cell r="F1734" t="str">
            <v>Mobile Aspiration</v>
          </cell>
          <cell r="G1734" t="str">
            <v>HUA</v>
          </cell>
          <cell r="H1734" t="str">
            <v>LTE700 Collocated (20Mhz)</v>
          </cell>
          <cell r="I1734" t="str">
            <v>INS</v>
          </cell>
          <cell r="L1734">
            <v>43659</v>
          </cell>
          <cell r="M1734">
            <v>43661</v>
          </cell>
          <cell r="N1734">
            <v>43660</v>
          </cell>
          <cell r="O1734">
            <v>43662</v>
          </cell>
          <cell r="P1734" t="str">
            <v>No Dependency</v>
          </cell>
        </row>
        <row r="1735">
          <cell r="C1735" t="str">
            <v>ZHF022</v>
          </cell>
          <cell r="D1735" t="str">
            <v>Collocated Sites</v>
          </cell>
          <cell r="E1735" t="str">
            <v>Q3-2019</v>
          </cell>
          <cell r="F1735" t="str">
            <v>Mobile Aspiration</v>
          </cell>
          <cell r="G1735" t="str">
            <v>HUA</v>
          </cell>
          <cell r="H1735" t="str">
            <v>LTE700 Collocated (20Mhz)</v>
          </cell>
          <cell r="I1735" t="str">
            <v>INS</v>
          </cell>
          <cell r="L1735">
            <v>43609</v>
          </cell>
          <cell r="M1735">
            <v>43611</v>
          </cell>
          <cell r="N1735">
            <v>43610</v>
          </cell>
          <cell r="O1735">
            <v>43612</v>
          </cell>
          <cell r="P1735" t="str">
            <v>No Dependency</v>
          </cell>
        </row>
        <row r="1736">
          <cell r="C1736" t="str">
            <v>ZHB920</v>
          </cell>
          <cell r="D1736" t="str">
            <v>Collocated Sites</v>
          </cell>
          <cell r="E1736" t="str">
            <v>Q1-2020</v>
          </cell>
          <cell r="F1736" t="str">
            <v>Mobile Aspiration</v>
          </cell>
          <cell r="G1736" t="str">
            <v>HUA</v>
          </cell>
          <cell r="H1736" t="str">
            <v>LTE700 Collocated (20Mhz)</v>
          </cell>
          <cell r="I1736" t="str">
            <v>INS</v>
          </cell>
          <cell r="L1736">
            <v>43844</v>
          </cell>
          <cell r="M1736">
            <v>43734</v>
          </cell>
          <cell r="N1736">
            <v>43845</v>
          </cell>
          <cell r="O1736">
            <v>43735</v>
          </cell>
          <cell r="P1736" t="str">
            <v>No Dependency</v>
          </cell>
        </row>
        <row r="1737">
          <cell r="C1737" t="str">
            <v>ZHB916</v>
          </cell>
          <cell r="D1737" t="str">
            <v>Collocated Sites</v>
          </cell>
          <cell r="E1737" t="str">
            <v>Q1-2020</v>
          </cell>
          <cell r="F1737" t="str">
            <v>Mobile Aspiration</v>
          </cell>
          <cell r="G1737" t="str">
            <v>HUA</v>
          </cell>
          <cell r="H1737" t="str">
            <v>LTE700 Collocated (20Mhz)</v>
          </cell>
          <cell r="I1737" t="str">
            <v>INS</v>
          </cell>
          <cell r="L1737">
            <v>43844</v>
          </cell>
          <cell r="M1737">
            <v>43709</v>
          </cell>
          <cell r="N1737">
            <v>43845</v>
          </cell>
          <cell r="O1737">
            <v>43710</v>
          </cell>
          <cell r="P1737" t="str">
            <v>No Dependency</v>
          </cell>
        </row>
        <row r="1738">
          <cell r="C1738" t="str">
            <v>ZHAA011</v>
          </cell>
          <cell r="D1738" t="str">
            <v>Collocated Sites</v>
          </cell>
          <cell r="E1738" t="str">
            <v>Q4-2019</v>
          </cell>
          <cell r="F1738" t="str">
            <v>Mobile Aspiration</v>
          </cell>
          <cell r="G1738" t="str">
            <v>HUA</v>
          </cell>
          <cell r="H1738" t="str">
            <v>LTE700 Collocated (20Mhz)</v>
          </cell>
          <cell r="I1738" t="str">
            <v>INS</v>
          </cell>
          <cell r="L1738">
            <v>43686</v>
          </cell>
          <cell r="M1738">
            <v>43688</v>
          </cell>
          <cell r="N1738">
            <v>43687</v>
          </cell>
          <cell r="O1738">
            <v>43689</v>
          </cell>
          <cell r="P1738" t="str">
            <v>No Dependency</v>
          </cell>
        </row>
        <row r="1739">
          <cell r="C1739" t="str">
            <v>ZHA974</v>
          </cell>
          <cell r="D1739" t="str">
            <v>Collocated Sites</v>
          </cell>
          <cell r="E1739" t="str">
            <v>Q3-2019</v>
          </cell>
          <cell r="F1739" t="str">
            <v>Mobile Aspiration</v>
          </cell>
          <cell r="G1739" t="str">
            <v>HUA</v>
          </cell>
          <cell r="H1739" t="str">
            <v>LTE700 Collocated (20Mhz)</v>
          </cell>
          <cell r="I1739" t="str">
            <v>INS</v>
          </cell>
          <cell r="L1739">
            <v>43753</v>
          </cell>
          <cell r="M1739">
            <v>43711</v>
          </cell>
          <cell r="N1739">
            <v>43754</v>
          </cell>
          <cell r="O1739">
            <v>43712</v>
          </cell>
          <cell r="P1739" t="str">
            <v>No Dependency</v>
          </cell>
        </row>
        <row r="1740">
          <cell r="C1740" t="str">
            <v>ZHA972</v>
          </cell>
          <cell r="D1740" t="str">
            <v>Collocated Sites</v>
          </cell>
          <cell r="E1740" t="str">
            <v>Q1-2020</v>
          </cell>
          <cell r="F1740" t="str">
            <v>Mobile Aspiration</v>
          </cell>
          <cell r="G1740" t="str">
            <v>HUA</v>
          </cell>
          <cell r="H1740" t="str">
            <v>LTE700 Collocated (20Mhz)</v>
          </cell>
          <cell r="I1740" t="str">
            <v>INS</v>
          </cell>
          <cell r="L1740">
            <v>43821</v>
          </cell>
          <cell r="M1740">
            <v>43743</v>
          </cell>
          <cell r="N1740">
            <v>43822</v>
          </cell>
          <cell r="O1740">
            <v>43744</v>
          </cell>
          <cell r="P1740" t="str">
            <v>No Dependency</v>
          </cell>
        </row>
        <row r="1741">
          <cell r="C1741" t="str">
            <v>ZHA970</v>
          </cell>
          <cell r="D1741" t="str">
            <v>Collocated Sites</v>
          </cell>
          <cell r="E1741" t="str">
            <v>Q3-2019</v>
          </cell>
          <cell r="F1741" t="str">
            <v>Mobile Aspiration</v>
          </cell>
          <cell r="G1741" t="str">
            <v>HUA</v>
          </cell>
          <cell r="H1741" t="str">
            <v>LTE700 Collocated (20Mhz)</v>
          </cell>
          <cell r="I1741" t="str">
            <v>INS</v>
          </cell>
          <cell r="L1741">
            <v>43691</v>
          </cell>
          <cell r="M1741">
            <v>43693</v>
          </cell>
          <cell r="N1741">
            <v>43692</v>
          </cell>
          <cell r="O1741">
            <v>43694</v>
          </cell>
          <cell r="P1741" t="str">
            <v>No Dependency</v>
          </cell>
        </row>
        <row r="1742">
          <cell r="C1742" t="str">
            <v>ZHA966</v>
          </cell>
          <cell r="D1742" t="str">
            <v>Collocated Sites</v>
          </cell>
          <cell r="E1742" t="str">
            <v>Q3-2019</v>
          </cell>
          <cell r="F1742" t="str">
            <v>Mobile Aspiration</v>
          </cell>
          <cell r="G1742" t="str">
            <v>HUA</v>
          </cell>
          <cell r="H1742" t="str">
            <v>LTE700 Collocated (20Mhz)</v>
          </cell>
          <cell r="I1742" t="str">
            <v>INS</v>
          </cell>
          <cell r="L1742">
            <v>43657</v>
          </cell>
          <cell r="M1742">
            <v>43659</v>
          </cell>
          <cell r="N1742">
            <v>43658</v>
          </cell>
          <cell r="O1742">
            <v>43660</v>
          </cell>
          <cell r="P1742" t="str">
            <v>No Dependency</v>
          </cell>
        </row>
        <row r="1743">
          <cell r="C1743" t="str">
            <v>ZHA960</v>
          </cell>
          <cell r="D1743" t="str">
            <v>Collocated Sites</v>
          </cell>
          <cell r="E1743" t="str">
            <v>Q4-2019</v>
          </cell>
          <cell r="F1743" t="str">
            <v>Mobile Aspiration</v>
          </cell>
          <cell r="G1743" t="str">
            <v>HUA</v>
          </cell>
          <cell r="H1743" t="str">
            <v>LTE700 Collocated (20Mhz)</v>
          </cell>
          <cell r="I1743" t="str">
            <v>INS</v>
          </cell>
          <cell r="L1743">
            <v>43748</v>
          </cell>
          <cell r="M1743">
            <v>43709</v>
          </cell>
          <cell r="N1743">
            <v>43749</v>
          </cell>
          <cell r="O1743">
            <v>43710</v>
          </cell>
          <cell r="P1743" t="str">
            <v>No Dependency</v>
          </cell>
        </row>
        <row r="1744">
          <cell r="C1744" t="str">
            <v>ZHA942</v>
          </cell>
          <cell r="D1744" t="str">
            <v>Collocated Sites</v>
          </cell>
          <cell r="E1744" t="str">
            <v>Q3-2019</v>
          </cell>
          <cell r="F1744" t="str">
            <v>Mobile Aspiration</v>
          </cell>
          <cell r="G1744" t="str">
            <v>HUA</v>
          </cell>
          <cell r="H1744" t="str">
            <v>LTE700 Collocated (20Mhz)</v>
          </cell>
          <cell r="I1744" t="str">
            <v>INS</v>
          </cell>
          <cell r="L1744">
            <v>43651</v>
          </cell>
          <cell r="M1744">
            <v>43653</v>
          </cell>
          <cell r="N1744">
            <v>43652</v>
          </cell>
          <cell r="O1744">
            <v>43654</v>
          </cell>
          <cell r="P1744" t="str">
            <v>No Dependency</v>
          </cell>
        </row>
        <row r="1745">
          <cell r="C1745" t="str">
            <v>ZHA898</v>
          </cell>
          <cell r="D1745" t="str">
            <v>Collocated Sites</v>
          </cell>
          <cell r="E1745" t="str">
            <v>Q4-2019</v>
          </cell>
          <cell r="F1745" t="str">
            <v>Mobile Aspiration</v>
          </cell>
          <cell r="G1745" t="str">
            <v>HUA</v>
          </cell>
          <cell r="H1745" t="str">
            <v>LTE700 Collocated (20Mhz)</v>
          </cell>
          <cell r="I1745" t="str">
            <v>INS</v>
          </cell>
          <cell r="L1745">
            <v>43691</v>
          </cell>
          <cell r="M1745">
            <v>43693</v>
          </cell>
          <cell r="N1745">
            <v>43692</v>
          </cell>
          <cell r="O1745">
            <v>43694</v>
          </cell>
          <cell r="P1745" t="str">
            <v>No Dependency</v>
          </cell>
        </row>
        <row r="1746">
          <cell r="C1746" t="str">
            <v>ZHA347</v>
          </cell>
          <cell r="D1746" t="str">
            <v>Collocated Sites</v>
          </cell>
          <cell r="E1746" t="str">
            <v>Q2-2019</v>
          </cell>
          <cell r="F1746" t="str">
            <v>Mobile Aspiration</v>
          </cell>
          <cell r="G1746" t="str">
            <v>HUA</v>
          </cell>
          <cell r="H1746" t="str">
            <v>LTE700 Collocated (20Mhz)</v>
          </cell>
          <cell r="I1746" t="str">
            <v>INS</v>
          </cell>
          <cell r="L1746">
            <v>43789</v>
          </cell>
          <cell r="N1746">
            <v>43790</v>
          </cell>
          <cell r="P1746" t="str">
            <v>No Dependency</v>
          </cell>
        </row>
        <row r="1747">
          <cell r="C1747" t="str">
            <v>ZHA340</v>
          </cell>
          <cell r="D1747" t="str">
            <v>Collocated Sites</v>
          </cell>
          <cell r="E1747" t="str">
            <v>Q4-2019</v>
          </cell>
          <cell r="F1747" t="str">
            <v>Mobile Aspiration</v>
          </cell>
          <cell r="G1747" t="str">
            <v>HUA</v>
          </cell>
          <cell r="H1747" t="str">
            <v>LTE700 Collocated (20Mhz)</v>
          </cell>
          <cell r="I1747" t="str">
            <v>INS</v>
          </cell>
          <cell r="L1747">
            <v>43748</v>
          </cell>
          <cell r="M1747">
            <v>43734</v>
          </cell>
          <cell r="N1747">
            <v>43749</v>
          </cell>
          <cell r="O1747">
            <v>43735</v>
          </cell>
          <cell r="P1747" t="str">
            <v>No Dependency</v>
          </cell>
        </row>
        <row r="1748">
          <cell r="C1748" t="str">
            <v>ZHA339</v>
          </cell>
          <cell r="D1748" t="str">
            <v>Collocated Sites</v>
          </cell>
          <cell r="E1748" t="str">
            <v>Q4-2019</v>
          </cell>
          <cell r="F1748" t="str">
            <v>Mobile Aspiration</v>
          </cell>
          <cell r="G1748" t="str">
            <v>HUA</v>
          </cell>
          <cell r="H1748" t="str">
            <v>LTE700 Collocated (20Mhz)</v>
          </cell>
          <cell r="I1748" t="str">
            <v>INS</v>
          </cell>
          <cell r="L1748">
            <v>43793</v>
          </cell>
          <cell r="N1748">
            <v>43794</v>
          </cell>
          <cell r="P1748" t="str">
            <v>No Dependency</v>
          </cell>
        </row>
        <row r="1749">
          <cell r="C1749" t="str">
            <v>ZHA306</v>
          </cell>
          <cell r="D1749" t="str">
            <v>Collocated Sites</v>
          </cell>
          <cell r="E1749" t="str">
            <v>Q4-2019</v>
          </cell>
          <cell r="F1749" t="str">
            <v>Mobile Aspiration</v>
          </cell>
          <cell r="G1749" t="str">
            <v>HUA</v>
          </cell>
          <cell r="H1749" t="str">
            <v>LTE700 Collocated (20Mhz)</v>
          </cell>
          <cell r="I1749" t="str">
            <v>INS</v>
          </cell>
          <cell r="L1749">
            <v>43793</v>
          </cell>
          <cell r="N1749">
            <v>43794</v>
          </cell>
          <cell r="P1749" t="str">
            <v>No Dependency</v>
          </cell>
        </row>
        <row r="1750">
          <cell r="C1750" t="str">
            <v>ZHA063</v>
          </cell>
          <cell r="D1750" t="str">
            <v>Collocated Sites</v>
          </cell>
          <cell r="E1750" t="str">
            <v>Q4-2019</v>
          </cell>
          <cell r="F1750" t="str">
            <v>Mobile Aspiration</v>
          </cell>
          <cell r="G1750" t="str">
            <v>HUA</v>
          </cell>
          <cell r="H1750" t="str">
            <v>LTE700 Collocated (20Mhz)</v>
          </cell>
          <cell r="I1750" t="str">
            <v>INS</v>
          </cell>
          <cell r="L1750">
            <v>43793</v>
          </cell>
          <cell r="M1750">
            <v>43709</v>
          </cell>
          <cell r="N1750">
            <v>43794</v>
          </cell>
          <cell r="O1750">
            <v>43710</v>
          </cell>
          <cell r="P1750" t="str">
            <v>No Dependency</v>
          </cell>
        </row>
        <row r="1751">
          <cell r="C1751" t="str">
            <v>ZDM105</v>
          </cell>
          <cell r="D1751" t="str">
            <v>Collocated Sites</v>
          </cell>
          <cell r="E1751" t="str">
            <v>Q1-2020</v>
          </cell>
          <cell r="F1751" t="str">
            <v>Mobile Aspiration</v>
          </cell>
          <cell r="G1751" t="str">
            <v>HUA</v>
          </cell>
          <cell r="H1751" t="str">
            <v>LTE700 Collocated (20Mhz)</v>
          </cell>
          <cell r="I1751" t="str">
            <v>INS</v>
          </cell>
          <cell r="L1751">
            <v>43844</v>
          </cell>
          <cell r="M1751">
            <v>43709</v>
          </cell>
          <cell r="N1751">
            <v>43845</v>
          </cell>
          <cell r="O1751">
            <v>43710</v>
          </cell>
          <cell r="P1751" t="str">
            <v>No Dependency</v>
          </cell>
        </row>
        <row r="1752">
          <cell r="C1752" t="str">
            <v>ZDM092</v>
          </cell>
          <cell r="D1752" t="str">
            <v>Collocated Sites</v>
          </cell>
          <cell r="E1752" t="str">
            <v>Q3-2019</v>
          </cell>
          <cell r="F1752" t="str">
            <v>Mobile Aspiration</v>
          </cell>
          <cell r="G1752" t="str">
            <v>HUA</v>
          </cell>
          <cell r="H1752" t="str">
            <v>LTE700 Collocated (20Mhz)</v>
          </cell>
          <cell r="I1752" t="str">
            <v>INS</v>
          </cell>
          <cell r="L1752">
            <v>43635</v>
          </cell>
          <cell r="M1752">
            <v>43637</v>
          </cell>
          <cell r="N1752">
            <v>43636</v>
          </cell>
          <cell r="O1752">
            <v>43638</v>
          </cell>
          <cell r="P1752" t="str">
            <v>No Dependency</v>
          </cell>
        </row>
        <row r="1753">
          <cell r="C1753" t="str">
            <v>ZDM054</v>
          </cell>
          <cell r="D1753" t="str">
            <v>Collocated Sites</v>
          </cell>
          <cell r="E1753" t="str">
            <v>Q1-2020</v>
          </cell>
          <cell r="F1753" t="str">
            <v>Mobile Aspiration</v>
          </cell>
          <cell r="G1753" t="str">
            <v>HUA</v>
          </cell>
          <cell r="H1753" t="str">
            <v>LTE700 Collocated (20Mhz)</v>
          </cell>
          <cell r="I1753" t="str">
            <v>INS</v>
          </cell>
          <cell r="L1753">
            <v>43849</v>
          </cell>
          <cell r="M1753">
            <v>43734</v>
          </cell>
          <cell r="N1753">
            <v>43850</v>
          </cell>
          <cell r="O1753">
            <v>43735</v>
          </cell>
          <cell r="P1753" t="str">
            <v>No Dependency</v>
          </cell>
        </row>
        <row r="1754">
          <cell r="C1754" t="str">
            <v>ZDM034</v>
          </cell>
          <cell r="D1754" t="str">
            <v>Collocated Sites</v>
          </cell>
          <cell r="E1754" t="str">
            <v>Q1-2020</v>
          </cell>
          <cell r="F1754" t="str">
            <v>Mobile Aspiration</v>
          </cell>
          <cell r="G1754" t="str">
            <v>HUA</v>
          </cell>
          <cell r="H1754" t="str">
            <v>LTE700 Collocated (20Mhz)</v>
          </cell>
          <cell r="I1754" t="str">
            <v>INS</v>
          </cell>
          <cell r="L1754">
            <v>43844</v>
          </cell>
          <cell r="M1754">
            <v>43709</v>
          </cell>
          <cell r="N1754">
            <v>43845</v>
          </cell>
          <cell r="O1754">
            <v>43710</v>
          </cell>
          <cell r="P1754" t="str">
            <v>No Dependency</v>
          </cell>
        </row>
        <row r="1755">
          <cell r="C1755" t="str">
            <v>ZDM028</v>
          </cell>
          <cell r="D1755" t="str">
            <v>Collocated Sites</v>
          </cell>
          <cell r="E1755" t="str">
            <v>Q2-2019</v>
          </cell>
          <cell r="F1755" t="str">
            <v>Mobile Aspiration</v>
          </cell>
          <cell r="G1755" t="str">
            <v>HUA</v>
          </cell>
          <cell r="H1755" t="str">
            <v>LTE700 Collocated (20Mhz)</v>
          </cell>
          <cell r="I1755" t="str">
            <v>INS</v>
          </cell>
          <cell r="L1755">
            <v>43594</v>
          </cell>
          <cell r="M1755">
            <v>43596</v>
          </cell>
          <cell r="N1755">
            <v>43595</v>
          </cell>
          <cell r="O1755">
            <v>43597</v>
          </cell>
          <cell r="P1755" t="str">
            <v>No Dependency</v>
          </cell>
        </row>
        <row r="1756">
          <cell r="C1756" t="str">
            <v>ZDB996</v>
          </cell>
          <cell r="D1756" t="str">
            <v>Collocated Sites</v>
          </cell>
          <cell r="E1756" t="str">
            <v>Q1-2020</v>
          </cell>
          <cell r="F1756" t="str">
            <v>Mobile Aspiration</v>
          </cell>
          <cell r="G1756" t="str">
            <v>HUA</v>
          </cell>
          <cell r="H1756" t="str">
            <v>LTE700 Collocated (20Mhz)</v>
          </cell>
          <cell r="I1756" t="str">
            <v>INS</v>
          </cell>
          <cell r="L1756">
            <v>43844</v>
          </cell>
          <cell r="N1756">
            <v>43845</v>
          </cell>
          <cell r="P1756" t="str">
            <v>No Dependency</v>
          </cell>
        </row>
        <row r="1757">
          <cell r="C1757" t="str">
            <v>ZQE986</v>
          </cell>
          <cell r="D1757" t="str">
            <v>Collocated Sites</v>
          </cell>
          <cell r="E1757" t="str">
            <v>Q1-2020</v>
          </cell>
          <cell r="F1757" t="str">
            <v>Mobile Aspiration</v>
          </cell>
          <cell r="G1757" t="str">
            <v>HUA</v>
          </cell>
          <cell r="H1757" t="str">
            <v>LTE700 Collocated (20Mhz)</v>
          </cell>
          <cell r="I1757" t="str">
            <v>INS</v>
          </cell>
          <cell r="L1757">
            <v>43844</v>
          </cell>
          <cell r="M1757">
            <v>43709</v>
          </cell>
          <cell r="N1757">
            <v>43845</v>
          </cell>
          <cell r="O1757">
            <v>43710</v>
          </cell>
          <cell r="P1757" t="str">
            <v>No Dependency</v>
          </cell>
        </row>
        <row r="1758">
          <cell r="C1758" t="str">
            <v>395-31-403</v>
          </cell>
          <cell r="D1758" t="str">
            <v>Collocated Sites</v>
          </cell>
          <cell r="E1758" t="str">
            <v>Q1-2020</v>
          </cell>
          <cell r="F1758" t="str">
            <v>Mobile Aspiration</v>
          </cell>
          <cell r="G1758" t="str">
            <v>HUA</v>
          </cell>
          <cell r="H1758" t="str">
            <v>LTE700 Collocated (20Mhz)</v>
          </cell>
          <cell r="I1758" t="str">
            <v>INS</v>
          </cell>
          <cell r="L1758">
            <v>43844</v>
          </cell>
          <cell r="M1758">
            <v>43733</v>
          </cell>
          <cell r="N1758">
            <v>43845</v>
          </cell>
          <cell r="O1758">
            <v>43734</v>
          </cell>
          <cell r="P1758" t="str">
            <v>No Dependency</v>
          </cell>
        </row>
        <row r="1759">
          <cell r="C1759" t="str">
            <v>ZND075</v>
          </cell>
          <cell r="D1759" t="str">
            <v>Collocated Sites</v>
          </cell>
          <cell r="E1759" t="str">
            <v>Q1-2020</v>
          </cell>
          <cell r="F1759" t="str">
            <v>Mobile Aspiration</v>
          </cell>
          <cell r="G1759" t="str">
            <v>HUA</v>
          </cell>
          <cell r="H1759" t="str">
            <v>LTE700 Collocated (20Mhz)</v>
          </cell>
          <cell r="I1759" t="str">
            <v>INS</v>
          </cell>
          <cell r="L1759">
            <v>43855</v>
          </cell>
          <cell r="M1759">
            <v>43734</v>
          </cell>
          <cell r="N1759">
            <v>43856</v>
          </cell>
          <cell r="O1759">
            <v>43735</v>
          </cell>
          <cell r="P1759" t="str">
            <v>No Dependency</v>
          </cell>
        </row>
        <row r="1760">
          <cell r="C1760" t="str">
            <v>ZJB028</v>
          </cell>
          <cell r="D1760" t="str">
            <v>Collocated Sites</v>
          </cell>
          <cell r="E1760" t="str">
            <v>Q1-2020</v>
          </cell>
          <cell r="F1760" t="str">
            <v>Mobile Aspiration</v>
          </cell>
          <cell r="G1760" t="str">
            <v>HUA</v>
          </cell>
          <cell r="H1760" t="str">
            <v>LTE700 Collocated (20Mhz)</v>
          </cell>
          <cell r="I1760" t="str">
            <v>INS</v>
          </cell>
          <cell r="L1760">
            <v>43849</v>
          </cell>
          <cell r="M1760">
            <v>43746</v>
          </cell>
          <cell r="N1760">
            <v>43850</v>
          </cell>
          <cell r="O1760">
            <v>43747</v>
          </cell>
          <cell r="P1760" t="str">
            <v>No Dependency</v>
          </cell>
        </row>
        <row r="1761">
          <cell r="C1761" t="str">
            <v>ZBR913</v>
          </cell>
          <cell r="D1761" t="str">
            <v>Collocated Sites</v>
          </cell>
          <cell r="E1761" t="str">
            <v>Q4-2019</v>
          </cell>
          <cell r="F1761" t="str">
            <v>Mobile Aspiration</v>
          </cell>
          <cell r="G1761" t="str">
            <v>HUA</v>
          </cell>
          <cell r="H1761" t="str">
            <v>LTE700 Collocated (20Mhz)</v>
          </cell>
          <cell r="I1761" t="str">
            <v>INS</v>
          </cell>
          <cell r="L1761">
            <v>43656</v>
          </cell>
          <cell r="M1761">
            <v>43658</v>
          </cell>
          <cell r="N1761">
            <v>43657</v>
          </cell>
          <cell r="O1761">
            <v>43659</v>
          </cell>
          <cell r="P1761" t="str">
            <v>No Dependency</v>
          </cell>
        </row>
        <row r="1762">
          <cell r="C1762" t="str">
            <v>Z31001</v>
          </cell>
          <cell r="D1762" t="str">
            <v>Collocated Sites</v>
          </cell>
          <cell r="E1762" t="str">
            <v>Q1-2020</v>
          </cell>
          <cell r="F1762" t="str">
            <v>Mobile Aspiration</v>
          </cell>
          <cell r="G1762" t="str">
            <v>HUA</v>
          </cell>
          <cell r="H1762" t="str">
            <v>LTE700 Collocated (20Mhz)</v>
          </cell>
          <cell r="I1762" t="str">
            <v>INS</v>
          </cell>
          <cell r="L1762">
            <v>43844</v>
          </cell>
          <cell r="M1762">
            <v>43733</v>
          </cell>
          <cell r="N1762">
            <v>43845</v>
          </cell>
          <cell r="O1762">
            <v>43734</v>
          </cell>
          <cell r="P1762" t="str">
            <v>No Dependency</v>
          </cell>
        </row>
        <row r="1763">
          <cell r="C1763" t="str">
            <v>ZBR890</v>
          </cell>
          <cell r="D1763" t="str">
            <v>Collocated Sites</v>
          </cell>
          <cell r="E1763" t="str">
            <v>Q4-2019</v>
          </cell>
          <cell r="F1763" t="str">
            <v>Mobile Aspiration</v>
          </cell>
          <cell r="G1763" t="str">
            <v>HUA</v>
          </cell>
          <cell r="H1763" t="str">
            <v>LTE700 Collocated (20Mhz)</v>
          </cell>
          <cell r="I1763" t="str">
            <v>INS</v>
          </cell>
          <cell r="L1763">
            <v>43753</v>
          </cell>
          <cell r="M1763">
            <v>43743</v>
          </cell>
          <cell r="N1763">
            <v>43754</v>
          </cell>
          <cell r="O1763">
            <v>43744</v>
          </cell>
          <cell r="P1763" t="str">
            <v>No Dependency</v>
          </cell>
        </row>
        <row r="1764">
          <cell r="C1764" t="str">
            <v>ZBR094</v>
          </cell>
          <cell r="D1764" t="str">
            <v>Collocated Sites</v>
          </cell>
          <cell r="E1764" t="str">
            <v>Q2-2019</v>
          </cell>
          <cell r="F1764" t="str">
            <v>Mobile Aspiration</v>
          </cell>
          <cell r="G1764" t="str">
            <v>HUA</v>
          </cell>
          <cell r="H1764" t="str">
            <v>LTE700 Collocated (20Mhz)</v>
          </cell>
          <cell r="I1764" t="str">
            <v>INS</v>
          </cell>
          <cell r="L1764">
            <v>43600</v>
          </cell>
          <cell r="M1764">
            <v>43602</v>
          </cell>
          <cell r="N1764">
            <v>43601</v>
          </cell>
          <cell r="O1764">
            <v>43603</v>
          </cell>
          <cell r="P1764" t="str">
            <v>No Dependency</v>
          </cell>
        </row>
        <row r="1765">
          <cell r="C1765" t="str">
            <v>ZBR052</v>
          </cell>
          <cell r="D1765" t="str">
            <v>Collocated Sites</v>
          </cell>
          <cell r="E1765" t="str">
            <v>Q1-2020</v>
          </cell>
          <cell r="F1765" t="str">
            <v>Mobile Aspiration</v>
          </cell>
          <cell r="G1765" t="str">
            <v>HUA</v>
          </cell>
          <cell r="H1765" t="str">
            <v>LTE700 Collocated (20Mhz)</v>
          </cell>
          <cell r="I1765" t="str">
            <v>INS</v>
          </cell>
          <cell r="L1765">
            <v>43844</v>
          </cell>
          <cell r="M1765">
            <v>43709</v>
          </cell>
          <cell r="N1765">
            <v>43845</v>
          </cell>
          <cell r="O1765">
            <v>43710</v>
          </cell>
          <cell r="P1765" t="str">
            <v>No Dependency</v>
          </cell>
        </row>
        <row r="1766">
          <cell r="C1766" t="str">
            <v>ZBK009</v>
          </cell>
          <cell r="D1766" t="str">
            <v>Collocated Sites</v>
          </cell>
          <cell r="E1766" t="str">
            <v>Q3-2019</v>
          </cell>
          <cell r="F1766" t="str">
            <v>Mobile Aspiration</v>
          </cell>
          <cell r="G1766" t="str">
            <v>HUA</v>
          </cell>
          <cell r="H1766" t="str">
            <v>LTE700 Collocated (20Mhz)</v>
          </cell>
          <cell r="I1766" t="str">
            <v>INS</v>
          </cell>
          <cell r="L1766">
            <v>43691</v>
          </cell>
          <cell r="M1766">
            <v>43693</v>
          </cell>
          <cell r="N1766">
            <v>43692</v>
          </cell>
          <cell r="O1766">
            <v>43694</v>
          </cell>
          <cell r="P1766" t="str">
            <v>No Dependency</v>
          </cell>
        </row>
        <row r="1767">
          <cell r="C1767" t="str">
            <v>ZBD012</v>
          </cell>
          <cell r="D1767" t="str">
            <v>Collocated Sites</v>
          </cell>
          <cell r="E1767" t="str">
            <v>Q1-2020</v>
          </cell>
          <cell r="F1767" t="str">
            <v>Mobile Aspiration</v>
          </cell>
          <cell r="G1767" t="str">
            <v>HUA</v>
          </cell>
          <cell r="H1767" t="str">
            <v>LTE700 Collocated (20Mhz)</v>
          </cell>
          <cell r="I1767" t="str">
            <v>INS</v>
          </cell>
          <cell r="L1767">
            <v>43671</v>
          </cell>
          <cell r="M1767">
            <v>43675</v>
          </cell>
          <cell r="N1767">
            <v>43672</v>
          </cell>
          <cell r="O1767">
            <v>43676</v>
          </cell>
          <cell r="P1767" t="str">
            <v>No Dependency</v>
          </cell>
        </row>
        <row r="1768">
          <cell r="C1768" t="str">
            <v>ZBD007</v>
          </cell>
          <cell r="D1768" t="str">
            <v>Collocated Sites</v>
          </cell>
          <cell r="E1768" t="str">
            <v>Q3-2019</v>
          </cell>
          <cell r="F1768" t="str">
            <v>Mobile Aspiration</v>
          </cell>
          <cell r="G1768" t="str">
            <v>HUA</v>
          </cell>
          <cell r="H1768" t="str">
            <v>LTE700 Collocated (20Mhz)</v>
          </cell>
          <cell r="I1768" t="str">
            <v>INS</v>
          </cell>
          <cell r="L1768">
            <v>43733</v>
          </cell>
          <cell r="M1768">
            <v>43725</v>
          </cell>
          <cell r="N1768">
            <v>43734</v>
          </cell>
          <cell r="O1768">
            <v>43726</v>
          </cell>
          <cell r="P1768" t="str">
            <v>No Dependency</v>
          </cell>
        </row>
        <row r="1769">
          <cell r="C1769" t="str">
            <v>ZAZ994</v>
          </cell>
          <cell r="D1769" t="str">
            <v>Collocated Sites</v>
          </cell>
          <cell r="E1769" t="str">
            <v>Q4-2019</v>
          </cell>
          <cell r="F1769" t="str">
            <v>Mobile Aspiration</v>
          </cell>
          <cell r="G1769" t="str">
            <v>HUA</v>
          </cell>
          <cell r="H1769" t="str">
            <v>LTE700 Collocated (20Mhz)</v>
          </cell>
          <cell r="I1769" t="str">
            <v>INS</v>
          </cell>
          <cell r="L1769">
            <v>43679</v>
          </cell>
          <cell r="M1769">
            <v>43683</v>
          </cell>
          <cell r="N1769">
            <v>43680</v>
          </cell>
          <cell r="O1769">
            <v>43684</v>
          </cell>
          <cell r="P1769" t="str">
            <v>No Dependency</v>
          </cell>
        </row>
        <row r="1770">
          <cell r="C1770" t="str">
            <v>ZAZ985</v>
          </cell>
          <cell r="D1770" t="str">
            <v>Collocated Sites</v>
          </cell>
          <cell r="E1770" t="str">
            <v>Q3-2019</v>
          </cell>
          <cell r="F1770" t="str">
            <v>Mobile Aspiration</v>
          </cell>
          <cell r="G1770" t="str">
            <v>HUA</v>
          </cell>
          <cell r="H1770" t="str">
            <v>LTE700 Collocated (20Mhz)</v>
          </cell>
          <cell r="I1770" t="str">
            <v>INS</v>
          </cell>
          <cell r="L1770">
            <v>43610</v>
          </cell>
          <cell r="M1770">
            <v>43612</v>
          </cell>
          <cell r="N1770">
            <v>43611</v>
          </cell>
          <cell r="O1770">
            <v>43613</v>
          </cell>
          <cell r="P1770" t="str">
            <v>No Dependency</v>
          </cell>
        </row>
        <row r="1771">
          <cell r="C1771" t="str">
            <v>ZAS034</v>
          </cell>
          <cell r="D1771" t="str">
            <v>Collocated Sites</v>
          </cell>
          <cell r="E1771" t="str">
            <v>Q3-2019</v>
          </cell>
          <cell r="F1771" t="str">
            <v>Mobile Aspiration</v>
          </cell>
          <cell r="G1771" t="str">
            <v>HUA</v>
          </cell>
          <cell r="H1771" t="str">
            <v>LTE700 Collocated (20Mhz)</v>
          </cell>
          <cell r="I1771" t="str">
            <v>INS</v>
          </cell>
          <cell r="L1771">
            <v>43691</v>
          </cell>
          <cell r="M1771">
            <v>43639</v>
          </cell>
          <cell r="N1771">
            <v>43691</v>
          </cell>
          <cell r="O1771">
            <v>43640</v>
          </cell>
          <cell r="P1771" t="str">
            <v>No Dependency</v>
          </cell>
        </row>
        <row r="1772">
          <cell r="C1772" t="str">
            <v>ZAS033</v>
          </cell>
          <cell r="D1772" t="str">
            <v>Collocated Sites</v>
          </cell>
          <cell r="E1772" t="str">
            <v>Q4-2019</v>
          </cell>
          <cell r="F1772" t="str">
            <v>Mobile Aspiration</v>
          </cell>
          <cell r="G1772" t="str">
            <v>HUA</v>
          </cell>
          <cell r="H1772" t="str">
            <v>LTE700 Collocated (20Mhz)</v>
          </cell>
          <cell r="I1772" t="str">
            <v>INS</v>
          </cell>
          <cell r="L1772">
            <v>43748</v>
          </cell>
          <cell r="M1772">
            <v>43734</v>
          </cell>
          <cell r="N1772">
            <v>43749</v>
          </cell>
          <cell r="O1772">
            <v>43735</v>
          </cell>
          <cell r="P1772" t="str">
            <v>No Dependency</v>
          </cell>
        </row>
        <row r="1773">
          <cell r="C1773" t="str">
            <v>ZAS023</v>
          </cell>
          <cell r="D1773" t="str">
            <v>Collocated Sites</v>
          </cell>
          <cell r="E1773" t="str">
            <v>Q1-2020</v>
          </cell>
          <cell r="F1773" t="str">
            <v>Mobile Aspiration</v>
          </cell>
          <cell r="G1773" t="str">
            <v>HUA</v>
          </cell>
          <cell r="H1773" t="str">
            <v>LTE700 Collocated (20Mhz)</v>
          </cell>
          <cell r="I1773" t="str">
            <v>INS</v>
          </cell>
          <cell r="L1773">
            <v>43705</v>
          </cell>
          <cell r="M1773">
            <v>43705</v>
          </cell>
          <cell r="N1773">
            <v>43706</v>
          </cell>
          <cell r="O1773">
            <v>43706</v>
          </cell>
          <cell r="P1773" t="str">
            <v>No Dependency</v>
          </cell>
        </row>
        <row r="1774">
          <cell r="C1774" t="str">
            <v>ZAS011</v>
          </cell>
          <cell r="D1774" t="str">
            <v>Collocated Sites</v>
          </cell>
          <cell r="E1774" t="str">
            <v>Q4-2019</v>
          </cell>
          <cell r="F1774" t="str">
            <v>Mobile Aspiration</v>
          </cell>
          <cell r="G1774" t="str">
            <v>HUA</v>
          </cell>
          <cell r="H1774" t="str">
            <v>LTE700 Collocated (20Mhz)</v>
          </cell>
          <cell r="I1774" t="str">
            <v>INS</v>
          </cell>
          <cell r="L1774">
            <v>43788</v>
          </cell>
          <cell r="N1774">
            <v>43789</v>
          </cell>
          <cell r="P1774" t="str">
            <v>No Dependency</v>
          </cell>
        </row>
        <row r="1775">
          <cell r="C1775" t="str">
            <v>ZAS007</v>
          </cell>
          <cell r="D1775" t="str">
            <v>Collocated Sites</v>
          </cell>
          <cell r="E1775" t="str">
            <v>Q3-2019</v>
          </cell>
          <cell r="F1775" t="str">
            <v>Mobile Aspiration</v>
          </cell>
          <cell r="G1775" t="str">
            <v>HUA</v>
          </cell>
          <cell r="H1775" t="str">
            <v>LTE700 Collocated (20Mhz)</v>
          </cell>
          <cell r="I1775" t="str">
            <v>INS</v>
          </cell>
          <cell r="L1775">
            <v>43631</v>
          </cell>
          <cell r="M1775">
            <v>43633</v>
          </cell>
          <cell r="N1775">
            <v>43632</v>
          </cell>
          <cell r="O1775">
            <v>43634</v>
          </cell>
          <cell r="P1775" t="str">
            <v>No Dependency</v>
          </cell>
        </row>
        <row r="1776">
          <cell r="C1776" t="str">
            <v>ZAR019</v>
          </cell>
          <cell r="D1776" t="str">
            <v>Collocated Sites</v>
          </cell>
          <cell r="E1776" t="str">
            <v>Q2-2019</v>
          </cell>
          <cell r="F1776" t="str">
            <v>Mobile Aspiration</v>
          </cell>
          <cell r="G1776" t="str">
            <v>HUA</v>
          </cell>
          <cell r="H1776" t="str">
            <v>LTE700 Collocated (20Mhz)</v>
          </cell>
          <cell r="I1776" t="str">
            <v>INS</v>
          </cell>
          <cell r="L1776">
            <v>43789</v>
          </cell>
          <cell r="N1776">
            <v>43790</v>
          </cell>
          <cell r="P1776" t="str">
            <v>No Dependency</v>
          </cell>
        </row>
        <row r="1777">
          <cell r="C1777" t="str">
            <v>ZAQ031</v>
          </cell>
          <cell r="D1777" t="str">
            <v>Collocated Sites</v>
          </cell>
          <cell r="E1777" t="str">
            <v>Q1-2020</v>
          </cell>
          <cell r="F1777" t="str">
            <v>Mobile Aspiration</v>
          </cell>
          <cell r="G1777" t="str">
            <v>HUA</v>
          </cell>
          <cell r="H1777" t="str">
            <v>LTE700 Collocated (20Mhz)</v>
          </cell>
          <cell r="I1777" t="str">
            <v>INS</v>
          </cell>
          <cell r="L1777">
            <v>43844</v>
          </cell>
          <cell r="M1777">
            <v>43759</v>
          </cell>
          <cell r="N1777">
            <v>43845</v>
          </cell>
          <cell r="O1777">
            <v>43760</v>
          </cell>
          <cell r="P1777" t="str">
            <v>No Dependency</v>
          </cell>
        </row>
        <row r="1778">
          <cell r="C1778" t="str">
            <v>ZAQ010</v>
          </cell>
          <cell r="D1778" t="str">
            <v>Collocated Sites</v>
          </cell>
          <cell r="E1778" t="str">
            <v>Q1-2020</v>
          </cell>
          <cell r="F1778" t="str">
            <v>Mobile Aspiration</v>
          </cell>
          <cell r="G1778" t="str">
            <v>HUA</v>
          </cell>
          <cell r="H1778" t="str">
            <v>LTE700 Collocated (20Mhz)</v>
          </cell>
          <cell r="I1778" t="str">
            <v>INS</v>
          </cell>
          <cell r="L1778">
            <v>43844</v>
          </cell>
          <cell r="M1778">
            <v>43724</v>
          </cell>
          <cell r="N1778">
            <v>43845</v>
          </cell>
          <cell r="O1778">
            <v>43725</v>
          </cell>
          <cell r="P1778" t="str">
            <v>No Dependency</v>
          </cell>
        </row>
        <row r="1779">
          <cell r="C1779" t="str">
            <v>FHQU04</v>
          </cell>
          <cell r="D1779" t="str">
            <v>Collocated Sites</v>
          </cell>
          <cell r="E1779" t="str">
            <v>Q1-2020</v>
          </cell>
          <cell r="F1779" t="str">
            <v>Mobile Aspiration</v>
          </cell>
          <cell r="G1779" t="str">
            <v>HUA</v>
          </cell>
          <cell r="H1779" t="str">
            <v>LTE700 Collocated (20Mhz)</v>
          </cell>
          <cell r="I1779" t="str">
            <v>INS</v>
          </cell>
          <cell r="L1779">
            <v>43844</v>
          </cell>
          <cell r="N1779">
            <v>43845</v>
          </cell>
          <cell r="P1779" t="str">
            <v>No Dependency</v>
          </cell>
        </row>
        <row r="1780">
          <cell r="C1780" t="str">
            <v>CWS813</v>
          </cell>
          <cell r="D1780" t="str">
            <v>Collocated Sites</v>
          </cell>
          <cell r="E1780" t="str">
            <v>Q3-2019</v>
          </cell>
          <cell r="F1780" t="str">
            <v>Mobile Aspiration</v>
          </cell>
          <cell r="G1780" t="str">
            <v>HUA</v>
          </cell>
          <cell r="H1780" t="str">
            <v>LTE700 Collocated (20Mhz)</v>
          </cell>
          <cell r="I1780" t="str">
            <v>INS</v>
          </cell>
          <cell r="L1780">
            <v>43788</v>
          </cell>
          <cell r="N1780">
            <v>43789</v>
          </cell>
          <cell r="P1780" t="str">
            <v>No Dependency</v>
          </cell>
        </row>
        <row r="1781">
          <cell r="C1781" t="str">
            <v>CWH041</v>
          </cell>
          <cell r="D1781" t="str">
            <v>Collocated Sites</v>
          </cell>
          <cell r="E1781" t="str">
            <v>Q1-2020</v>
          </cell>
          <cell r="F1781" t="str">
            <v>Mobile Aspiration</v>
          </cell>
          <cell r="G1781" t="str">
            <v>HUA</v>
          </cell>
          <cell r="H1781" t="str">
            <v>LTE700 Collocated (20Mhz)</v>
          </cell>
          <cell r="I1781" t="str">
            <v>INS</v>
          </cell>
          <cell r="L1781">
            <v>43844</v>
          </cell>
          <cell r="M1781">
            <v>43752</v>
          </cell>
          <cell r="N1781">
            <v>43845</v>
          </cell>
          <cell r="O1781">
            <v>43753</v>
          </cell>
          <cell r="P1781" t="str">
            <v>No Dependency</v>
          </cell>
        </row>
        <row r="1782">
          <cell r="C1782" t="str">
            <v>CWH040</v>
          </cell>
          <cell r="D1782" t="str">
            <v>Collocated Sites</v>
          </cell>
          <cell r="E1782" t="str">
            <v>Q1-2020</v>
          </cell>
          <cell r="F1782" t="str">
            <v>Mobile Aspiration</v>
          </cell>
          <cell r="G1782" t="str">
            <v>HUA</v>
          </cell>
          <cell r="H1782" t="str">
            <v>LTE700 Collocated (20Mhz)</v>
          </cell>
          <cell r="I1782" t="str">
            <v>INS</v>
          </cell>
          <cell r="L1782">
            <v>43844</v>
          </cell>
          <cell r="N1782">
            <v>43845</v>
          </cell>
          <cell r="P1782" t="str">
            <v>No Dependency</v>
          </cell>
        </row>
        <row r="1783">
          <cell r="C1783" t="str">
            <v>CWH039</v>
          </cell>
          <cell r="D1783" t="str">
            <v>Collocated Sites</v>
          </cell>
          <cell r="E1783" t="str">
            <v>Q3-2019</v>
          </cell>
          <cell r="F1783" t="str">
            <v>Mobile Aspiration</v>
          </cell>
          <cell r="G1783" t="str">
            <v>HUA</v>
          </cell>
          <cell r="H1783" t="str">
            <v>LTE700 Collocated (20Mhz)</v>
          </cell>
          <cell r="I1783" t="str">
            <v>INS</v>
          </cell>
          <cell r="L1783">
            <v>43788</v>
          </cell>
          <cell r="N1783">
            <v>43789</v>
          </cell>
          <cell r="P1783" t="str">
            <v>No Dependency</v>
          </cell>
        </row>
        <row r="1784">
          <cell r="C1784" t="str">
            <v>CWH010</v>
          </cell>
          <cell r="D1784" t="str">
            <v>Collocated Sites</v>
          </cell>
          <cell r="E1784" t="str">
            <v>Q1-2020</v>
          </cell>
          <cell r="F1784" t="str">
            <v>Mobile Aspiration</v>
          </cell>
          <cell r="G1784" t="str">
            <v>HUA</v>
          </cell>
          <cell r="H1784" t="str">
            <v>LTE700 Collocated (20Mhz)</v>
          </cell>
          <cell r="I1784" t="str">
            <v>INS</v>
          </cell>
          <cell r="L1784">
            <v>43821</v>
          </cell>
          <cell r="M1784">
            <v>43750</v>
          </cell>
          <cell r="N1784">
            <v>43822</v>
          </cell>
          <cell r="O1784">
            <v>43751</v>
          </cell>
          <cell r="P1784" t="str">
            <v>No Dependency</v>
          </cell>
        </row>
        <row r="1785">
          <cell r="C1785" t="str">
            <v>CWH008</v>
          </cell>
          <cell r="D1785" t="str">
            <v>Collocated Sites</v>
          </cell>
          <cell r="E1785" t="str">
            <v>Q3-2019</v>
          </cell>
          <cell r="F1785" t="str">
            <v>Mobile Aspiration</v>
          </cell>
          <cell r="G1785" t="str">
            <v>HUA</v>
          </cell>
          <cell r="H1785" t="str">
            <v>LTE700 Collocated (20Mhz)</v>
          </cell>
          <cell r="I1785" t="str">
            <v>INS</v>
          </cell>
          <cell r="L1785">
            <v>43645</v>
          </cell>
          <cell r="M1785">
            <v>43647</v>
          </cell>
          <cell r="N1785">
            <v>43646</v>
          </cell>
          <cell r="O1785">
            <v>43648</v>
          </cell>
          <cell r="P1785" t="str">
            <v>No Dependency</v>
          </cell>
        </row>
        <row r="1786">
          <cell r="C1786" t="str">
            <v>CWH005</v>
          </cell>
          <cell r="D1786" t="str">
            <v>Collocated Sites</v>
          </cell>
          <cell r="E1786" t="str">
            <v>Q2-2019</v>
          </cell>
          <cell r="F1786" t="str">
            <v>Mobile Aspiration</v>
          </cell>
          <cell r="G1786" t="str">
            <v>HUA</v>
          </cell>
          <cell r="H1786" t="str">
            <v>LTE700 Collocated (20Mhz)</v>
          </cell>
          <cell r="I1786" t="str">
            <v>INS</v>
          </cell>
          <cell r="L1786">
            <v>43658</v>
          </cell>
          <cell r="M1786">
            <v>43660</v>
          </cell>
          <cell r="N1786">
            <v>43659</v>
          </cell>
          <cell r="O1786">
            <v>43661</v>
          </cell>
          <cell r="P1786" t="str">
            <v>No Dependency</v>
          </cell>
        </row>
        <row r="1787">
          <cell r="C1787" t="str">
            <v>CWA003</v>
          </cell>
          <cell r="D1787" t="str">
            <v>Collocated Sites</v>
          </cell>
          <cell r="E1787" t="str">
            <v>Q4-2019</v>
          </cell>
          <cell r="F1787" t="str">
            <v>Mobile Aspiration</v>
          </cell>
          <cell r="G1787" t="str">
            <v>HUA</v>
          </cell>
          <cell r="H1787" t="str">
            <v>LTE700 Collocated (20Mhz)</v>
          </cell>
          <cell r="I1787" t="str">
            <v>INS</v>
          </cell>
          <cell r="L1787">
            <v>43687</v>
          </cell>
          <cell r="M1787">
            <v>43689</v>
          </cell>
          <cell r="N1787">
            <v>43688</v>
          </cell>
          <cell r="O1787">
            <v>43690</v>
          </cell>
          <cell r="P1787" t="str">
            <v>No Dependency</v>
          </cell>
        </row>
        <row r="1788">
          <cell r="C1788" t="str">
            <v>COW660</v>
          </cell>
          <cell r="D1788" t="str">
            <v>Collocated Sites</v>
          </cell>
          <cell r="E1788" t="str">
            <v>Q3-2019</v>
          </cell>
          <cell r="F1788" t="str">
            <v>Mobile Aspiration</v>
          </cell>
          <cell r="G1788" t="str">
            <v>HUA</v>
          </cell>
          <cell r="H1788" t="str">
            <v>LTE700 Collocated (20Mhz)</v>
          </cell>
          <cell r="I1788" t="str">
            <v>INS</v>
          </cell>
          <cell r="L1788">
            <v>43788</v>
          </cell>
          <cell r="N1788">
            <v>43789</v>
          </cell>
          <cell r="P1788" t="str">
            <v>No Dependency</v>
          </cell>
        </row>
        <row r="1789">
          <cell r="C1789" t="str">
            <v>COW658</v>
          </cell>
          <cell r="D1789" t="str">
            <v>Collocated Sites</v>
          </cell>
          <cell r="E1789" t="str">
            <v>Q1-2020</v>
          </cell>
          <cell r="F1789" t="str">
            <v>Mobile Aspiration</v>
          </cell>
          <cell r="G1789" t="str">
            <v>HUA</v>
          </cell>
          <cell r="H1789" t="str">
            <v>LTE700 Collocated (20Mhz)</v>
          </cell>
          <cell r="I1789" t="str">
            <v>INS</v>
          </cell>
          <cell r="L1789">
            <v>43821</v>
          </cell>
          <cell r="N1789">
            <v>43822</v>
          </cell>
          <cell r="P1789" t="str">
            <v>No Dependency</v>
          </cell>
        </row>
        <row r="1790">
          <cell r="C1790" t="str">
            <v>COW547</v>
          </cell>
          <cell r="D1790" t="str">
            <v>Collocated Sites</v>
          </cell>
          <cell r="E1790" t="str">
            <v>Q1-2020</v>
          </cell>
          <cell r="F1790" t="str">
            <v>Mobile Aspiration</v>
          </cell>
          <cell r="G1790" t="str">
            <v>HUA</v>
          </cell>
          <cell r="H1790" t="str">
            <v>LTE700 Collocated (20Mhz)</v>
          </cell>
          <cell r="I1790" t="str">
            <v>INS</v>
          </cell>
          <cell r="L1790">
            <v>43821</v>
          </cell>
          <cell r="N1790">
            <v>43822</v>
          </cell>
          <cell r="P1790" t="str">
            <v>No Dependency</v>
          </cell>
        </row>
        <row r="1791">
          <cell r="C1791" t="str">
            <v>COW545</v>
          </cell>
          <cell r="D1791" t="str">
            <v>Collocated Sites</v>
          </cell>
          <cell r="E1791" t="str">
            <v>Q3-2019</v>
          </cell>
          <cell r="F1791" t="str">
            <v>Mobile Aspiration</v>
          </cell>
          <cell r="G1791" t="str">
            <v>HUA</v>
          </cell>
          <cell r="H1791" t="str">
            <v>LTE700 Collocated (20Mhz)</v>
          </cell>
          <cell r="I1791" t="str">
            <v>INS</v>
          </cell>
          <cell r="L1791">
            <v>43788</v>
          </cell>
          <cell r="N1791">
            <v>43789</v>
          </cell>
          <cell r="P1791" t="str">
            <v>No Dependency</v>
          </cell>
        </row>
        <row r="1792">
          <cell r="C1792" t="str">
            <v>COW512</v>
          </cell>
          <cell r="D1792" t="str">
            <v>Collocated Sites</v>
          </cell>
          <cell r="E1792" t="str">
            <v>Q1-2020</v>
          </cell>
          <cell r="F1792" t="str">
            <v>Mobile Aspiration</v>
          </cell>
          <cell r="G1792" t="str">
            <v>HUA</v>
          </cell>
          <cell r="H1792" t="str">
            <v>LTE700 Collocated (20Mhz)</v>
          </cell>
          <cell r="I1792" t="str">
            <v>INS</v>
          </cell>
          <cell r="L1792">
            <v>43821</v>
          </cell>
          <cell r="M1792">
            <v>43750</v>
          </cell>
          <cell r="N1792">
            <v>43822</v>
          </cell>
          <cell r="O1792">
            <v>43751</v>
          </cell>
          <cell r="P1792" t="str">
            <v>No Dependency</v>
          </cell>
        </row>
        <row r="1793">
          <cell r="C1793" t="str">
            <v>COW308</v>
          </cell>
          <cell r="D1793" t="str">
            <v>Collocated Sites</v>
          </cell>
          <cell r="E1793" t="str">
            <v>Q3-2019</v>
          </cell>
          <cell r="F1793" t="str">
            <v>Mobile Aspiration</v>
          </cell>
          <cell r="G1793" t="str">
            <v>HUA</v>
          </cell>
          <cell r="H1793" t="str">
            <v>LTE700 Collocated (20Mhz)</v>
          </cell>
          <cell r="I1793" t="str">
            <v>INS</v>
          </cell>
          <cell r="L1793">
            <v>43746</v>
          </cell>
          <cell r="M1793">
            <v>43734</v>
          </cell>
          <cell r="N1793">
            <v>43747</v>
          </cell>
          <cell r="O1793">
            <v>43735</v>
          </cell>
          <cell r="P1793" t="str">
            <v>No Dependency</v>
          </cell>
        </row>
        <row r="1794">
          <cell r="C1794" t="str">
            <v>COW306</v>
          </cell>
          <cell r="D1794" t="str">
            <v>Collocated Sites</v>
          </cell>
          <cell r="E1794" t="str">
            <v>Q3-2019</v>
          </cell>
          <cell r="F1794" t="str">
            <v>Mobile Aspiration</v>
          </cell>
          <cell r="G1794" t="str">
            <v>HUA</v>
          </cell>
          <cell r="H1794" t="str">
            <v>LTE700 Collocated (20Mhz)</v>
          </cell>
          <cell r="I1794" t="str">
            <v>INS</v>
          </cell>
          <cell r="K1794">
            <v>43664</v>
          </cell>
          <cell r="L1794">
            <v>43788</v>
          </cell>
          <cell r="N1794">
            <v>43789</v>
          </cell>
          <cell r="P1794" t="str">
            <v>No Dependency</v>
          </cell>
        </row>
        <row r="1795">
          <cell r="C1795">
            <v>30700</v>
          </cell>
          <cell r="D1795" t="str">
            <v>Collocated Sites</v>
          </cell>
          <cell r="E1795" t="str">
            <v>Q3-2019</v>
          </cell>
          <cell r="F1795" t="str">
            <v>Mobile Aspiration</v>
          </cell>
          <cell r="G1795" t="str">
            <v>HUA</v>
          </cell>
          <cell r="H1795" t="str">
            <v>LTE700 Collocated (20Mhz)</v>
          </cell>
          <cell r="I1795" t="str">
            <v>INS</v>
          </cell>
          <cell r="L1795">
            <v>43788</v>
          </cell>
          <cell r="N1795">
            <v>43789</v>
          </cell>
          <cell r="P1795" t="str">
            <v>No Dependency</v>
          </cell>
        </row>
        <row r="1796">
          <cell r="C1796">
            <v>497</v>
          </cell>
          <cell r="D1796" t="str">
            <v>Collocated Sites</v>
          </cell>
          <cell r="E1796" t="str">
            <v>Q1-2020</v>
          </cell>
          <cell r="F1796" t="str">
            <v>Mobile Aspiration</v>
          </cell>
          <cell r="G1796" t="str">
            <v>HUA</v>
          </cell>
          <cell r="H1796" t="str">
            <v>LTE700 Collocated (20Mhz)</v>
          </cell>
          <cell r="I1796" t="str">
            <v>INS</v>
          </cell>
          <cell r="L1796">
            <v>43844</v>
          </cell>
          <cell r="N1796">
            <v>43845</v>
          </cell>
          <cell r="P1796" t="str">
            <v>No Dependency</v>
          </cell>
        </row>
        <row r="1797">
          <cell r="C1797" t="str">
            <v>ZHA493</v>
          </cell>
          <cell r="D1797" t="str">
            <v>Collocated Sites</v>
          </cell>
          <cell r="E1797" t="str">
            <v>Q1-2020</v>
          </cell>
          <cell r="F1797" t="str">
            <v>Mobile Aspiration</v>
          </cell>
          <cell r="G1797" t="str">
            <v>HUA</v>
          </cell>
          <cell r="H1797" t="str">
            <v>LTE700 Collocated (20Mhz)</v>
          </cell>
          <cell r="I1797" t="str">
            <v>INS</v>
          </cell>
          <cell r="L1797">
            <v>43844</v>
          </cell>
          <cell r="M1797">
            <v>43734</v>
          </cell>
          <cell r="N1797">
            <v>43845</v>
          </cell>
          <cell r="O1797">
            <v>43735</v>
          </cell>
          <cell r="P1797" t="str">
            <v>No Dependency</v>
          </cell>
        </row>
        <row r="1798">
          <cell r="C1798" t="str">
            <v>ZQU009</v>
          </cell>
          <cell r="D1798" t="str">
            <v>Collocated Sites</v>
          </cell>
          <cell r="E1798" t="str">
            <v>Q1-2020</v>
          </cell>
          <cell r="F1798" t="str">
            <v>Mobile Aspiration</v>
          </cell>
          <cell r="G1798" t="str">
            <v>HUA</v>
          </cell>
          <cell r="H1798" t="str">
            <v>LTE700 Collocated (20Mhz)</v>
          </cell>
          <cell r="I1798" t="str">
            <v>INS</v>
          </cell>
          <cell r="L1798">
            <v>43844</v>
          </cell>
          <cell r="M1798">
            <v>43715</v>
          </cell>
          <cell r="N1798">
            <v>43845</v>
          </cell>
          <cell r="O1798">
            <v>43716</v>
          </cell>
          <cell r="P1798" t="str">
            <v>No Dependency</v>
          </cell>
        </row>
        <row r="1799">
          <cell r="C1799" t="str">
            <v>ZHF088</v>
          </cell>
          <cell r="D1799" t="str">
            <v>Collocated Sites</v>
          </cell>
          <cell r="E1799" t="str">
            <v>Q1-2020</v>
          </cell>
          <cell r="F1799" t="str">
            <v>Mobile Aspiration</v>
          </cell>
          <cell r="G1799" t="str">
            <v>HUA</v>
          </cell>
          <cell r="H1799" t="str">
            <v>LTE700 Collocated (20Mhz)</v>
          </cell>
          <cell r="I1799" t="str">
            <v>INS</v>
          </cell>
          <cell r="L1799">
            <v>43844</v>
          </cell>
          <cell r="M1799">
            <v>43745</v>
          </cell>
          <cell r="N1799">
            <v>43845</v>
          </cell>
          <cell r="O1799">
            <v>43746</v>
          </cell>
          <cell r="P1799" t="str">
            <v>No Dependency</v>
          </cell>
        </row>
        <row r="1800">
          <cell r="C1800" t="str">
            <v>ZHF172</v>
          </cell>
          <cell r="D1800" t="str">
            <v>Collocated Sites</v>
          </cell>
          <cell r="E1800" t="str">
            <v>Q1-2020</v>
          </cell>
          <cell r="F1800" t="str">
            <v>Mobile Aspiration</v>
          </cell>
          <cell r="G1800" t="str">
            <v>HUA</v>
          </cell>
          <cell r="H1800" t="str">
            <v>LTE700 Collocated (20Mhz)</v>
          </cell>
          <cell r="I1800" t="str">
            <v>INS</v>
          </cell>
          <cell r="L1800">
            <v>43844</v>
          </cell>
          <cell r="N1800">
            <v>43845</v>
          </cell>
          <cell r="P1800" t="str">
            <v>No Dependency</v>
          </cell>
        </row>
        <row r="1801">
          <cell r="C1801" t="str">
            <v>ZND453</v>
          </cell>
          <cell r="D1801" t="str">
            <v>Collocated Sites</v>
          </cell>
          <cell r="E1801" t="str">
            <v>Q1-2020</v>
          </cell>
          <cell r="F1801" t="str">
            <v>Mobile Aspiration</v>
          </cell>
          <cell r="G1801" t="str">
            <v>HUA</v>
          </cell>
          <cell r="H1801" t="str">
            <v>LTE700 Collocated (20Mhz)</v>
          </cell>
          <cell r="I1801" t="str">
            <v>INS</v>
          </cell>
          <cell r="L1801">
            <v>43844</v>
          </cell>
          <cell r="N1801">
            <v>43845</v>
          </cell>
          <cell r="P1801" t="str">
            <v>No Dependency</v>
          </cell>
        </row>
        <row r="1802">
          <cell r="C1802" t="str">
            <v>ZND440</v>
          </cell>
          <cell r="D1802" t="str">
            <v>Collocated Sites</v>
          </cell>
          <cell r="E1802" t="str">
            <v>Q1-2020</v>
          </cell>
          <cell r="F1802" t="str">
            <v>Mobile Aspiration</v>
          </cell>
          <cell r="G1802" t="str">
            <v>HUA</v>
          </cell>
          <cell r="H1802" t="str">
            <v>LTE700 Collocated (20Mhz)</v>
          </cell>
          <cell r="I1802" t="str">
            <v>INS</v>
          </cell>
          <cell r="L1802">
            <v>43849</v>
          </cell>
          <cell r="N1802">
            <v>43850</v>
          </cell>
          <cell r="P1802" t="str">
            <v>No Dependency</v>
          </cell>
        </row>
        <row r="1803">
          <cell r="C1803" t="str">
            <v>ZND413</v>
          </cell>
          <cell r="D1803" t="str">
            <v>Collocated Sites</v>
          </cell>
          <cell r="E1803" t="str">
            <v>Q4-2019</v>
          </cell>
          <cell r="F1803" t="str">
            <v>Mobile Aspiration</v>
          </cell>
          <cell r="G1803" t="str">
            <v>HUA</v>
          </cell>
          <cell r="H1803" t="str">
            <v>LTE700 Collocated (20Mhz)</v>
          </cell>
          <cell r="I1803" t="str">
            <v>INS</v>
          </cell>
          <cell r="L1803">
            <v>43788</v>
          </cell>
          <cell r="N1803">
            <v>43789</v>
          </cell>
          <cell r="P1803" t="str">
            <v>No Dependency</v>
          </cell>
        </row>
        <row r="1804">
          <cell r="C1804" t="str">
            <v>ZMB001</v>
          </cell>
          <cell r="D1804" t="str">
            <v>Collocated Sites</v>
          </cell>
          <cell r="E1804" t="str">
            <v>Q1-2020</v>
          </cell>
          <cell r="F1804" t="str">
            <v>Mobile Aspiration</v>
          </cell>
          <cell r="G1804" t="str">
            <v>HUA</v>
          </cell>
          <cell r="H1804" t="str">
            <v>LTE700 Collocated (20Mhz)</v>
          </cell>
          <cell r="I1804" t="str">
            <v>INS</v>
          </cell>
          <cell r="L1804">
            <v>43691</v>
          </cell>
          <cell r="M1804">
            <v>43693</v>
          </cell>
          <cell r="N1804">
            <v>43692</v>
          </cell>
          <cell r="O1804">
            <v>43694</v>
          </cell>
          <cell r="P1804" t="str">
            <v>No Dependency</v>
          </cell>
        </row>
        <row r="1805">
          <cell r="C1805" t="str">
            <v>ZJD001</v>
          </cell>
          <cell r="D1805" t="str">
            <v>Collocated Sites</v>
          </cell>
          <cell r="E1805" t="str">
            <v>Q1-2020</v>
          </cell>
          <cell r="F1805" t="str">
            <v>Mobile Aspiration</v>
          </cell>
          <cell r="G1805" t="str">
            <v>HUA</v>
          </cell>
          <cell r="H1805" t="str">
            <v>LTE700 Collocated (20Mhz)</v>
          </cell>
          <cell r="I1805" t="str">
            <v>INS</v>
          </cell>
          <cell r="L1805">
            <v>43844</v>
          </cell>
          <cell r="M1805">
            <v>43715</v>
          </cell>
          <cell r="N1805">
            <v>43845</v>
          </cell>
          <cell r="O1805">
            <v>43716</v>
          </cell>
          <cell r="P1805" t="str">
            <v>No Dependency</v>
          </cell>
        </row>
        <row r="1806">
          <cell r="C1806" t="str">
            <v>ZJB936</v>
          </cell>
          <cell r="D1806" t="str">
            <v>Collocated Sites</v>
          </cell>
          <cell r="E1806" t="str">
            <v>Q3-2019</v>
          </cell>
          <cell r="F1806" t="str">
            <v>Mobile Aspiration</v>
          </cell>
          <cell r="G1806" t="str">
            <v>HUA</v>
          </cell>
          <cell r="H1806" t="str">
            <v>LTE700 Collocated (20Mhz)</v>
          </cell>
          <cell r="I1806" t="str">
            <v>INS</v>
          </cell>
          <cell r="L1806">
            <v>43664</v>
          </cell>
          <cell r="M1806">
            <v>43666</v>
          </cell>
          <cell r="N1806">
            <v>43665</v>
          </cell>
          <cell r="O1806">
            <v>43667</v>
          </cell>
          <cell r="P1806" t="str">
            <v>No Dependency</v>
          </cell>
        </row>
        <row r="1807">
          <cell r="C1807" t="str">
            <v>ZJB869</v>
          </cell>
          <cell r="D1807" t="str">
            <v>Collocated Sites</v>
          </cell>
          <cell r="E1807" t="str">
            <v>Q1-2020</v>
          </cell>
          <cell r="F1807" t="str">
            <v>Mobile Aspiration</v>
          </cell>
          <cell r="G1807" t="str">
            <v>HUA</v>
          </cell>
          <cell r="H1807" t="str">
            <v>LTE700 Collocated (20Mhz)</v>
          </cell>
          <cell r="I1807" t="str">
            <v>INS</v>
          </cell>
          <cell r="L1807">
            <v>43849</v>
          </cell>
          <cell r="N1807">
            <v>43850</v>
          </cell>
          <cell r="P1807" t="str">
            <v>No Dependency</v>
          </cell>
        </row>
        <row r="1808">
          <cell r="C1808" t="str">
            <v>ZJB849</v>
          </cell>
          <cell r="D1808" t="str">
            <v>Collocated Sites</v>
          </cell>
          <cell r="E1808" t="str">
            <v>Q2-2019</v>
          </cell>
          <cell r="F1808" t="str">
            <v>Mobile Aspiration</v>
          </cell>
          <cell r="G1808" t="str">
            <v>HUA</v>
          </cell>
          <cell r="H1808" t="str">
            <v>LTE700 Collocated (20Mhz)</v>
          </cell>
          <cell r="I1808" t="str">
            <v>INS</v>
          </cell>
          <cell r="L1808">
            <v>43646</v>
          </cell>
          <cell r="M1808">
            <v>43648</v>
          </cell>
          <cell r="N1808">
            <v>43647</v>
          </cell>
          <cell r="O1808">
            <v>43649</v>
          </cell>
          <cell r="P1808" t="str">
            <v>No Dependency</v>
          </cell>
        </row>
        <row r="1809">
          <cell r="C1809" t="str">
            <v>ZJB844</v>
          </cell>
          <cell r="D1809" t="str">
            <v>Collocated Sites</v>
          </cell>
          <cell r="E1809" t="str">
            <v>Q4-2019</v>
          </cell>
          <cell r="F1809" t="str">
            <v>Mobile Aspiration</v>
          </cell>
          <cell r="G1809" t="str">
            <v>HUA</v>
          </cell>
          <cell r="H1809" t="str">
            <v>LTE700 Collocated (20Mhz)</v>
          </cell>
          <cell r="I1809" t="str">
            <v>INS</v>
          </cell>
          <cell r="L1809">
            <v>43788</v>
          </cell>
          <cell r="N1809">
            <v>43789</v>
          </cell>
          <cell r="P1809" t="str">
            <v>No Dependency</v>
          </cell>
        </row>
        <row r="1810">
          <cell r="C1810" t="str">
            <v>ZJB202</v>
          </cell>
          <cell r="D1810" t="str">
            <v>Collocated Sites</v>
          </cell>
          <cell r="E1810" t="str">
            <v>Q3-2019</v>
          </cell>
          <cell r="F1810" t="str">
            <v>Mobile Aspiration</v>
          </cell>
          <cell r="G1810" t="str">
            <v>HUA</v>
          </cell>
          <cell r="H1810" t="str">
            <v>LTE700 Collocated (20Mhz)</v>
          </cell>
          <cell r="I1810" t="str">
            <v>INS</v>
          </cell>
          <cell r="L1810">
            <v>43788</v>
          </cell>
          <cell r="N1810">
            <v>43789</v>
          </cell>
          <cell r="P1810" t="str">
            <v>No Dependency</v>
          </cell>
        </row>
        <row r="1811">
          <cell r="C1811" t="str">
            <v>ZHF230</v>
          </cell>
          <cell r="D1811" t="str">
            <v>Collocated Sites</v>
          </cell>
          <cell r="E1811" t="str">
            <v>Q1-2020</v>
          </cell>
          <cell r="F1811" t="str">
            <v>Mobile Aspiration</v>
          </cell>
          <cell r="G1811" t="str">
            <v>HUA</v>
          </cell>
          <cell r="H1811" t="str">
            <v>LTE700 Collocated (20Mhz)</v>
          </cell>
          <cell r="I1811" t="str">
            <v>INS</v>
          </cell>
          <cell r="L1811">
            <v>43821</v>
          </cell>
          <cell r="M1811">
            <v>43758</v>
          </cell>
          <cell r="N1811">
            <v>43822</v>
          </cell>
          <cell r="O1811">
            <v>43759</v>
          </cell>
          <cell r="P1811" t="str">
            <v>No Dependency</v>
          </cell>
        </row>
        <row r="1812">
          <cell r="C1812" t="str">
            <v>ZHF227</v>
          </cell>
          <cell r="D1812" t="str">
            <v>Collocated Sites</v>
          </cell>
          <cell r="E1812" t="str">
            <v>Q1-2020</v>
          </cell>
          <cell r="F1812" t="str">
            <v>Mobile Aspiration</v>
          </cell>
          <cell r="G1812" t="str">
            <v>HUA</v>
          </cell>
          <cell r="H1812" t="str">
            <v>LTE700 Collocated (20Mhz)</v>
          </cell>
          <cell r="I1812" t="str">
            <v>INS</v>
          </cell>
          <cell r="L1812">
            <v>43821</v>
          </cell>
          <cell r="N1812">
            <v>43822</v>
          </cell>
          <cell r="P1812" t="str">
            <v>No Dependency</v>
          </cell>
        </row>
        <row r="1813">
          <cell r="C1813" t="str">
            <v>ZHF177</v>
          </cell>
          <cell r="D1813" t="str">
            <v>Collocated Sites</v>
          </cell>
          <cell r="E1813" t="str">
            <v>Q3-2019</v>
          </cell>
          <cell r="F1813" t="str">
            <v>Mobile Aspiration</v>
          </cell>
          <cell r="G1813" t="str">
            <v>HUA</v>
          </cell>
          <cell r="H1813" t="str">
            <v>LTE700 Collocated (20Mhz)</v>
          </cell>
          <cell r="I1813" t="str">
            <v>INS</v>
          </cell>
          <cell r="L1813">
            <v>43788</v>
          </cell>
          <cell r="N1813">
            <v>43789</v>
          </cell>
          <cell r="P1813" t="str">
            <v>No Dependency</v>
          </cell>
        </row>
        <row r="1814">
          <cell r="C1814" t="str">
            <v>ZHF176</v>
          </cell>
          <cell r="D1814" t="str">
            <v>Collocated Sites</v>
          </cell>
          <cell r="E1814" t="str">
            <v>Q4-2019</v>
          </cell>
          <cell r="F1814" t="str">
            <v>Mobile Aspiration</v>
          </cell>
          <cell r="G1814" t="str">
            <v>HUA</v>
          </cell>
          <cell r="H1814" t="str">
            <v>LTE700 Collocated (20Mhz)</v>
          </cell>
          <cell r="I1814" t="str">
            <v>INS</v>
          </cell>
          <cell r="L1814">
            <v>43753</v>
          </cell>
          <cell r="M1814">
            <v>43744</v>
          </cell>
          <cell r="N1814">
            <v>43754</v>
          </cell>
          <cell r="O1814">
            <v>43745</v>
          </cell>
          <cell r="P1814" t="str">
            <v>No Dependency</v>
          </cell>
        </row>
        <row r="1815">
          <cell r="C1815" t="str">
            <v>ZHF150</v>
          </cell>
          <cell r="D1815" t="str">
            <v>Collocated Sites</v>
          </cell>
          <cell r="E1815" t="str">
            <v>Q1-2020</v>
          </cell>
          <cell r="F1815" t="str">
            <v>Mobile Aspiration</v>
          </cell>
          <cell r="G1815" t="str">
            <v>HUA</v>
          </cell>
          <cell r="H1815" t="str">
            <v>LTE700 Collocated (20Mhz)</v>
          </cell>
          <cell r="I1815" t="str">
            <v>INS</v>
          </cell>
          <cell r="L1815">
            <v>43684</v>
          </cell>
          <cell r="M1815">
            <v>43684</v>
          </cell>
          <cell r="N1815">
            <v>43685</v>
          </cell>
          <cell r="O1815">
            <v>43685</v>
          </cell>
          <cell r="P1815" t="str">
            <v>No Dependency</v>
          </cell>
        </row>
        <row r="1816">
          <cell r="C1816" t="str">
            <v>ZHF149</v>
          </cell>
          <cell r="D1816" t="str">
            <v>Collocated Sites</v>
          </cell>
          <cell r="E1816" t="str">
            <v>Q3-2019</v>
          </cell>
          <cell r="F1816" t="str">
            <v>Mobile Aspiration</v>
          </cell>
          <cell r="G1816" t="str">
            <v>HUA</v>
          </cell>
          <cell r="H1816" t="str">
            <v>LTE700 Collocated (20Mhz)</v>
          </cell>
          <cell r="I1816" t="str">
            <v>INS</v>
          </cell>
          <cell r="L1816">
            <v>43638</v>
          </cell>
          <cell r="M1816">
            <v>43640</v>
          </cell>
          <cell r="N1816">
            <v>43639</v>
          </cell>
          <cell r="O1816">
            <v>43641</v>
          </cell>
          <cell r="P1816" t="str">
            <v>No Dependency</v>
          </cell>
        </row>
        <row r="1817">
          <cell r="C1817" t="str">
            <v>ZHF144</v>
          </cell>
          <cell r="D1817" t="str">
            <v>Collocated Sites</v>
          </cell>
          <cell r="E1817" t="str">
            <v>Q4-2019</v>
          </cell>
          <cell r="F1817" t="str">
            <v>Mobile Aspiration</v>
          </cell>
          <cell r="G1817" t="str">
            <v>HUA</v>
          </cell>
          <cell r="H1817" t="str">
            <v>LTE700 Collocated (20Mhz)</v>
          </cell>
          <cell r="I1817" t="str">
            <v>INS</v>
          </cell>
          <cell r="L1817">
            <v>43788</v>
          </cell>
          <cell r="N1817">
            <v>43789</v>
          </cell>
          <cell r="P1817" t="str">
            <v>No Dependency</v>
          </cell>
        </row>
        <row r="1818">
          <cell r="C1818" t="str">
            <v>ZHF137</v>
          </cell>
          <cell r="D1818" t="str">
            <v>Collocated Sites</v>
          </cell>
          <cell r="E1818" t="str">
            <v>Q1-2020</v>
          </cell>
          <cell r="F1818" t="str">
            <v>Mobile Aspiration</v>
          </cell>
          <cell r="G1818" t="str">
            <v>HUA</v>
          </cell>
          <cell r="H1818" t="str">
            <v>LTE700 Collocated (20Mhz)</v>
          </cell>
          <cell r="I1818" t="str">
            <v>INS</v>
          </cell>
          <cell r="L1818">
            <v>43844</v>
          </cell>
          <cell r="M1818">
            <v>43734</v>
          </cell>
          <cell r="N1818">
            <v>43845</v>
          </cell>
          <cell r="O1818">
            <v>43735</v>
          </cell>
          <cell r="P1818" t="str">
            <v>No Dependency</v>
          </cell>
        </row>
        <row r="1819">
          <cell r="C1819" t="str">
            <v>ZHF136</v>
          </cell>
          <cell r="D1819" t="str">
            <v>Collocated Sites</v>
          </cell>
          <cell r="E1819" t="str">
            <v>Q3-2019</v>
          </cell>
          <cell r="F1819" t="str">
            <v>Mobile Aspiration</v>
          </cell>
          <cell r="G1819" t="str">
            <v>HUA</v>
          </cell>
          <cell r="H1819" t="str">
            <v>LTE700 Collocated (20Mhz)</v>
          </cell>
          <cell r="I1819" t="str">
            <v>INS</v>
          </cell>
          <cell r="L1819">
            <v>43637</v>
          </cell>
          <cell r="M1819">
            <v>43639</v>
          </cell>
          <cell r="N1819">
            <v>43638</v>
          </cell>
          <cell r="O1819">
            <v>43640</v>
          </cell>
          <cell r="P1819" t="str">
            <v>No Dependency</v>
          </cell>
        </row>
        <row r="1820">
          <cell r="C1820" t="str">
            <v>ZHF134</v>
          </cell>
          <cell r="D1820" t="str">
            <v>Collocated Sites</v>
          </cell>
          <cell r="E1820" t="str">
            <v>Q1-2020</v>
          </cell>
          <cell r="F1820" t="str">
            <v>Mobile Aspiration</v>
          </cell>
          <cell r="G1820" t="str">
            <v>HUA</v>
          </cell>
          <cell r="H1820" t="str">
            <v>LTE700 Collocated (20Mhz)</v>
          </cell>
          <cell r="I1820" t="str">
            <v>INS</v>
          </cell>
          <cell r="L1820">
            <v>43844</v>
          </cell>
          <cell r="M1820">
            <v>43734</v>
          </cell>
          <cell r="N1820">
            <v>43845</v>
          </cell>
          <cell r="O1820">
            <v>43735</v>
          </cell>
          <cell r="P1820" t="str">
            <v>No Dependency</v>
          </cell>
        </row>
        <row r="1821">
          <cell r="C1821" t="str">
            <v>ZHF133</v>
          </cell>
          <cell r="D1821" t="str">
            <v>Collocated Sites</v>
          </cell>
          <cell r="E1821" t="str">
            <v>Q3-2019</v>
          </cell>
          <cell r="F1821" t="str">
            <v>Mobile Aspiration</v>
          </cell>
          <cell r="G1821" t="str">
            <v>HUA</v>
          </cell>
          <cell r="H1821" t="str">
            <v>LTE700 Collocated (20Mhz)</v>
          </cell>
          <cell r="I1821" t="str">
            <v>INS</v>
          </cell>
          <cell r="L1821">
            <v>43623</v>
          </cell>
          <cell r="M1821">
            <v>43625</v>
          </cell>
          <cell r="N1821">
            <v>43624</v>
          </cell>
          <cell r="O1821">
            <v>43626</v>
          </cell>
          <cell r="P1821" t="str">
            <v>No Dependency</v>
          </cell>
        </row>
        <row r="1822">
          <cell r="C1822" t="str">
            <v>ZHF130</v>
          </cell>
          <cell r="D1822" t="str">
            <v>Collocated Sites</v>
          </cell>
          <cell r="E1822" t="str">
            <v>Q1-2020</v>
          </cell>
          <cell r="F1822" t="str">
            <v>Mobile Aspiration</v>
          </cell>
          <cell r="G1822" t="str">
            <v>HUA</v>
          </cell>
          <cell r="H1822" t="str">
            <v>LTE700 Collocated (20Mhz)</v>
          </cell>
          <cell r="I1822" t="str">
            <v>INS</v>
          </cell>
          <cell r="L1822">
            <v>43844</v>
          </cell>
          <cell r="M1822">
            <v>43734</v>
          </cell>
          <cell r="N1822">
            <v>43845</v>
          </cell>
          <cell r="O1822">
            <v>43735</v>
          </cell>
          <cell r="P1822" t="str">
            <v>No Dependency</v>
          </cell>
        </row>
        <row r="1823">
          <cell r="C1823" t="str">
            <v>ZHF129</v>
          </cell>
          <cell r="D1823" t="str">
            <v>Collocated Sites</v>
          </cell>
          <cell r="E1823" t="str">
            <v>Q1-2020</v>
          </cell>
          <cell r="F1823" t="str">
            <v>Mobile Aspiration</v>
          </cell>
          <cell r="G1823" t="str">
            <v>HUA</v>
          </cell>
          <cell r="H1823" t="str">
            <v>LTE700 Collocated (20Mhz)</v>
          </cell>
          <cell r="I1823" t="str">
            <v>INS</v>
          </cell>
          <cell r="L1823">
            <v>43844</v>
          </cell>
          <cell r="M1823">
            <v>43734</v>
          </cell>
          <cell r="N1823">
            <v>43845</v>
          </cell>
          <cell r="O1823">
            <v>43735</v>
          </cell>
          <cell r="P1823" t="str">
            <v>No Dependency</v>
          </cell>
        </row>
        <row r="1824">
          <cell r="C1824" t="str">
            <v>ZMA997</v>
          </cell>
          <cell r="D1824" t="str">
            <v>Collocated Sites</v>
          </cell>
          <cell r="E1824" t="str">
            <v>Q1-2020</v>
          </cell>
          <cell r="F1824" t="str">
            <v>Mobile Aspiration</v>
          </cell>
          <cell r="G1824" t="str">
            <v>HUA</v>
          </cell>
          <cell r="H1824" t="str">
            <v>LTE700 Collocated (20Mhz)</v>
          </cell>
          <cell r="I1824" t="str">
            <v>INS</v>
          </cell>
          <cell r="L1824">
            <v>43703</v>
          </cell>
          <cell r="M1824">
            <v>43703</v>
          </cell>
          <cell r="N1824">
            <v>43704</v>
          </cell>
          <cell r="O1824">
            <v>43704</v>
          </cell>
          <cell r="P1824" t="str">
            <v>No Dependency</v>
          </cell>
        </row>
        <row r="1825">
          <cell r="C1825" t="str">
            <v>Z31002</v>
          </cell>
          <cell r="D1825" t="str">
            <v>Collocated Sites</v>
          </cell>
          <cell r="E1825" t="str">
            <v>Q1-2020</v>
          </cell>
          <cell r="F1825" t="str">
            <v>Mobile Aspiration</v>
          </cell>
          <cell r="G1825" t="str">
            <v>HUA</v>
          </cell>
          <cell r="H1825" t="str">
            <v>LTE700 Collocated (20Mhz)</v>
          </cell>
          <cell r="I1825" t="str">
            <v>INS</v>
          </cell>
          <cell r="L1825">
            <v>43844</v>
          </cell>
          <cell r="M1825">
            <v>43733</v>
          </cell>
          <cell r="N1825">
            <v>43845</v>
          </cell>
          <cell r="O1825">
            <v>43734</v>
          </cell>
          <cell r="P1825" t="str">
            <v>No Dependency</v>
          </cell>
        </row>
        <row r="1826">
          <cell r="C1826" t="str">
            <v>609-00-416</v>
          </cell>
          <cell r="D1826" t="str">
            <v>Collocated Sites</v>
          </cell>
          <cell r="E1826" t="str">
            <v>Q1-2020</v>
          </cell>
          <cell r="F1826" t="str">
            <v>Mobile Aspiration</v>
          </cell>
          <cell r="G1826" t="str">
            <v>HUA</v>
          </cell>
          <cell r="H1826" t="str">
            <v>LTE700 Collocated (20Mhz)</v>
          </cell>
          <cell r="I1826" t="str">
            <v>INS</v>
          </cell>
          <cell r="L1826">
            <v>43844</v>
          </cell>
          <cell r="M1826">
            <v>43733</v>
          </cell>
          <cell r="N1826">
            <v>43845</v>
          </cell>
          <cell r="O1826">
            <v>43734</v>
          </cell>
          <cell r="P1826" t="str">
            <v>No Dependency</v>
          </cell>
        </row>
        <row r="1827">
          <cell r="C1827" t="str">
            <v>ZHF087</v>
          </cell>
          <cell r="D1827" t="str">
            <v>Collocated Sites</v>
          </cell>
          <cell r="E1827" t="str">
            <v>Q1-2020</v>
          </cell>
          <cell r="F1827" t="str">
            <v>Mobile Aspiration</v>
          </cell>
          <cell r="G1827" t="str">
            <v>HUA</v>
          </cell>
          <cell r="H1827" t="str">
            <v>LTE700 Collocated (20Mhz)</v>
          </cell>
          <cell r="I1827" t="str">
            <v>INS</v>
          </cell>
          <cell r="L1827">
            <v>43844</v>
          </cell>
          <cell r="M1827">
            <v>43753</v>
          </cell>
          <cell r="N1827">
            <v>43845</v>
          </cell>
          <cell r="O1827">
            <v>43754</v>
          </cell>
          <cell r="P1827" t="str">
            <v>No Dependency</v>
          </cell>
        </row>
        <row r="1828">
          <cell r="C1828" t="str">
            <v>ZHF058</v>
          </cell>
          <cell r="D1828" t="str">
            <v>Collocated Sites</v>
          </cell>
          <cell r="E1828" t="str">
            <v>Q1-2020</v>
          </cell>
          <cell r="F1828" t="str">
            <v>Mobile Aspiration</v>
          </cell>
          <cell r="G1828" t="str">
            <v>HUA</v>
          </cell>
          <cell r="H1828" t="str">
            <v>LTE700 Collocated (20Mhz)</v>
          </cell>
          <cell r="I1828" t="str">
            <v>INS</v>
          </cell>
          <cell r="L1828">
            <v>43670</v>
          </cell>
          <cell r="M1828">
            <v>43672</v>
          </cell>
          <cell r="N1828">
            <v>43671</v>
          </cell>
          <cell r="O1828">
            <v>43673</v>
          </cell>
          <cell r="P1828" t="str">
            <v>No Dependency</v>
          </cell>
        </row>
        <row r="1829">
          <cell r="C1829" t="str">
            <v>ZHA321</v>
          </cell>
          <cell r="D1829" t="str">
            <v>Collocated Sites</v>
          </cell>
          <cell r="E1829" t="str">
            <v>Q1-2020</v>
          </cell>
          <cell r="F1829" t="str">
            <v>Mobile Aspiration</v>
          </cell>
          <cell r="G1829" t="str">
            <v>HUA</v>
          </cell>
          <cell r="H1829" t="str">
            <v>LTE700 Collocated (20Mhz)</v>
          </cell>
          <cell r="I1829" t="str">
            <v>INS</v>
          </cell>
          <cell r="L1829">
            <v>43844</v>
          </cell>
          <cell r="N1829">
            <v>43845</v>
          </cell>
          <cell r="P1829" t="str">
            <v>No Dependency</v>
          </cell>
        </row>
        <row r="1830">
          <cell r="C1830" t="str">
            <v>FRD012</v>
          </cell>
          <cell r="D1830" t="str">
            <v>Collocated Sites</v>
          </cell>
          <cell r="E1830" t="str">
            <v>Q3-2019</v>
          </cell>
          <cell r="F1830" t="str">
            <v>Mobile Aspiration</v>
          </cell>
          <cell r="G1830" t="str">
            <v>HUA</v>
          </cell>
          <cell r="H1830" t="str">
            <v>LTE700 Collocated (20Mhz)</v>
          </cell>
          <cell r="I1830" t="str">
            <v>INS</v>
          </cell>
          <cell r="L1830">
            <v>43632</v>
          </cell>
          <cell r="M1830">
            <v>43634</v>
          </cell>
          <cell r="N1830">
            <v>43633</v>
          </cell>
          <cell r="O1830">
            <v>43635</v>
          </cell>
          <cell r="P1830" t="str">
            <v>No Dependency</v>
          </cell>
        </row>
        <row r="1831">
          <cell r="C1831" t="str">
            <v>ZSK067</v>
          </cell>
          <cell r="D1831" t="str">
            <v>Collocated Sites</v>
          </cell>
          <cell r="E1831" t="str">
            <v>Q1-2020</v>
          </cell>
          <cell r="F1831" t="str">
            <v>Mobile Aspiration</v>
          </cell>
          <cell r="G1831" t="str">
            <v>HUA</v>
          </cell>
          <cell r="H1831" t="str">
            <v>LTE700 Collocated (20Mhz)</v>
          </cell>
          <cell r="I1831" t="str">
            <v>INS</v>
          </cell>
          <cell r="L1831">
            <v>43703</v>
          </cell>
          <cell r="M1831">
            <v>43703</v>
          </cell>
          <cell r="N1831">
            <v>43704</v>
          </cell>
          <cell r="O1831">
            <v>43704</v>
          </cell>
          <cell r="P1831" t="str">
            <v>No Dependency</v>
          </cell>
        </row>
        <row r="1832">
          <cell r="C1832" t="str">
            <v>ZND361</v>
          </cell>
          <cell r="D1832" t="str">
            <v>Collocated Sites</v>
          </cell>
          <cell r="E1832" t="str">
            <v>Q4-2019</v>
          </cell>
          <cell r="F1832" t="str">
            <v>Mobile Aspiration</v>
          </cell>
          <cell r="G1832" t="str">
            <v>HUA</v>
          </cell>
          <cell r="H1832" t="str">
            <v>LTE700 Collocated (20Mhz)</v>
          </cell>
          <cell r="I1832" t="str">
            <v>INS</v>
          </cell>
          <cell r="L1832">
            <v>43674</v>
          </cell>
          <cell r="M1832">
            <v>43676</v>
          </cell>
          <cell r="N1832">
            <v>43675</v>
          </cell>
          <cell r="O1832">
            <v>43677</v>
          </cell>
          <cell r="P1832" t="str">
            <v>No Dependency</v>
          </cell>
        </row>
        <row r="1833">
          <cell r="C1833" t="str">
            <v>395-41-402</v>
          </cell>
          <cell r="D1833" t="str">
            <v>Collocated Sites</v>
          </cell>
          <cell r="E1833" t="str">
            <v>Q1-2020</v>
          </cell>
          <cell r="F1833" t="str">
            <v>Mobile Aspiration</v>
          </cell>
          <cell r="G1833" t="str">
            <v>HUA</v>
          </cell>
          <cell r="H1833" t="str">
            <v>LTE700 Collocated (20Mhz)</v>
          </cell>
          <cell r="I1833" t="str">
            <v>INS</v>
          </cell>
          <cell r="L1833">
            <v>43844</v>
          </cell>
          <cell r="M1833">
            <v>43733</v>
          </cell>
          <cell r="N1833">
            <v>43845</v>
          </cell>
          <cell r="O1833">
            <v>43734</v>
          </cell>
          <cell r="P1833" t="str">
            <v>No Dependency</v>
          </cell>
        </row>
        <row r="1834">
          <cell r="C1834" t="str">
            <v>ZND224</v>
          </cell>
          <cell r="D1834" t="str">
            <v>Collocated Sites</v>
          </cell>
          <cell r="E1834" t="str">
            <v>Q4-2019</v>
          </cell>
          <cell r="F1834" t="str">
            <v>Mobile Aspiration</v>
          </cell>
          <cell r="G1834" t="str">
            <v>HUA</v>
          </cell>
          <cell r="H1834" t="str">
            <v>LTE700 Collocated (20Mhz)</v>
          </cell>
          <cell r="I1834" t="str">
            <v>INS</v>
          </cell>
          <cell r="L1834">
            <v>43670</v>
          </cell>
          <cell r="M1834">
            <v>43672</v>
          </cell>
          <cell r="N1834">
            <v>43671</v>
          </cell>
          <cell r="O1834">
            <v>43673</v>
          </cell>
          <cell r="P1834" t="str">
            <v>No Dependency</v>
          </cell>
        </row>
        <row r="1835">
          <cell r="C1835" t="str">
            <v>ZND040</v>
          </cell>
          <cell r="D1835" t="str">
            <v>Collocated Sites</v>
          </cell>
          <cell r="E1835" t="str">
            <v>Q1-2020</v>
          </cell>
          <cell r="F1835" t="str">
            <v>Mobile Aspiration</v>
          </cell>
          <cell r="G1835" t="str">
            <v>HUA</v>
          </cell>
          <cell r="H1835" t="str">
            <v>LTE700 Collocated (20Mhz)</v>
          </cell>
          <cell r="I1835" t="str">
            <v>INS</v>
          </cell>
          <cell r="L1835">
            <v>43821</v>
          </cell>
          <cell r="M1835">
            <v>43731</v>
          </cell>
          <cell r="N1835">
            <v>43822</v>
          </cell>
          <cell r="O1835">
            <v>43732</v>
          </cell>
          <cell r="P1835" t="str">
            <v>No Dependency</v>
          </cell>
        </row>
        <row r="1836">
          <cell r="C1836" t="str">
            <v>ZKF025</v>
          </cell>
          <cell r="D1836" t="str">
            <v>Collocated Sites</v>
          </cell>
          <cell r="E1836" t="str">
            <v>Q3-2019</v>
          </cell>
          <cell r="F1836" t="str">
            <v>Mobile Aspiration</v>
          </cell>
          <cell r="G1836" t="str">
            <v>HUA</v>
          </cell>
          <cell r="H1836" t="str">
            <v>LTE700 Collocated (20Mhz)</v>
          </cell>
          <cell r="I1836" t="str">
            <v>INS</v>
          </cell>
          <cell r="L1836">
            <v>43622</v>
          </cell>
          <cell r="M1836">
            <v>43624</v>
          </cell>
          <cell r="N1836">
            <v>43623</v>
          </cell>
          <cell r="O1836">
            <v>43625</v>
          </cell>
          <cell r="P1836" t="str">
            <v>No Dependency</v>
          </cell>
        </row>
        <row r="1837">
          <cell r="C1837" t="str">
            <v>ZJB095</v>
          </cell>
          <cell r="D1837" t="str">
            <v>Collocated Sites</v>
          </cell>
          <cell r="E1837" t="str">
            <v>Q4-2019</v>
          </cell>
          <cell r="F1837" t="str">
            <v>Mobile Aspiration</v>
          </cell>
          <cell r="G1837" t="str">
            <v>HUA</v>
          </cell>
          <cell r="H1837" t="str">
            <v>LTE700 Collocated (20Mhz)</v>
          </cell>
          <cell r="I1837" t="str">
            <v>INS</v>
          </cell>
          <cell r="L1837">
            <v>43788</v>
          </cell>
          <cell r="N1837">
            <v>43789</v>
          </cell>
          <cell r="P1837" t="str">
            <v>No Dependency</v>
          </cell>
        </row>
        <row r="1838">
          <cell r="C1838" t="str">
            <v>ZJB090</v>
          </cell>
          <cell r="D1838" t="str">
            <v>Collocated Sites</v>
          </cell>
          <cell r="E1838" t="str">
            <v>Q1-2020</v>
          </cell>
          <cell r="F1838" t="str">
            <v>Mobile Aspiration</v>
          </cell>
          <cell r="G1838" t="str">
            <v>HUA</v>
          </cell>
          <cell r="H1838" t="str">
            <v>LTE700 Collocated (20Mhz)</v>
          </cell>
          <cell r="I1838" t="str">
            <v>INS</v>
          </cell>
          <cell r="L1838">
            <v>43849</v>
          </cell>
          <cell r="N1838">
            <v>43850</v>
          </cell>
          <cell r="P1838" t="str">
            <v>No Dependency</v>
          </cell>
        </row>
        <row r="1839">
          <cell r="C1839" t="str">
            <v>395-42-702</v>
          </cell>
          <cell r="D1839" t="str">
            <v>Collocated Sites</v>
          </cell>
          <cell r="E1839" t="str">
            <v>Q1-2020</v>
          </cell>
          <cell r="F1839" t="str">
            <v>Mobile Aspiration</v>
          </cell>
          <cell r="G1839" t="str">
            <v>HUA</v>
          </cell>
          <cell r="H1839" t="str">
            <v>LTE700 Collocated (20Mhz)</v>
          </cell>
          <cell r="I1839" t="str">
            <v>INS</v>
          </cell>
          <cell r="L1839">
            <v>43844</v>
          </cell>
          <cell r="M1839">
            <v>43733</v>
          </cell>
          <cell r="N1839">
            <v>43845</v>
          </cell>
          <cell r="O1839">
            <v>43734</v>
          </cell>
          <cell r="P1839" t="str">
            <v>No Dependency</v>
          </cell>
        </row>
        <row r="1840">
          <cell r="C1840" t="str">
            <v>ZHF028</v>
          </cell>
          <cell r="D1840" t="str">
            <v>Collocated Sites</v>
          </cell>
          <cell r="E1840" t="str">
            <v>Q1-2020</v>
          </cell>
          <cell r="F1840" t="str">
            <v>Mobile Aspiration</v>
          </cell>
          <cell r="G1840" t="str">
            <v>HUA</v>
          </cell>
          <cell r="H1840" t="str">
            <v>LTE700 Collocated (20Mhz)</v>
          </cell>
          <cell r="I1840" t="str">
            <v>INS</v>
          </cell>
          <cell r="L1840">
            <v>43844</v>
          </cell>
          <cell r="M1840">
            <v>43709</v>
          </cell>
          <cell r="N1840">
            <v>43845</v>
          </cell>
          <cell r="O1840">
            <v>43710</v>
          </cell>
          <cell r="P1840" t="str">
            <v>No Dependency</v>
          </cell>
        </row>
        <row r="1841">
          <cell r="C1841" t="str">
            <v>ZHB016</v>
          </cell>
          <cell r="D1841" t="str">
            <v>Collocated Sites</v>
          </cell>
          <cell r="E1841" t="str">
            <v>Q4-2019</v>
          </cell>
          <cell r="F1841" t="str">
            <v>Mobile Aspiration</v>
          </cell>
          <cell r="G1841" t="str">
            <v>HUA</v>
          </cell>
          <cell r="H1841" t="str">
            <v>LTE700 Collocated (20Mhz)</v>
          </cell>
          <cell r="I1841" t="str">
            <v>INS</v>
          </cell>
          <cell r="L1841">
            <v>43748</v>
          </cell>
          <cell r="M1841">
            <v>43709</v>
          </cell>
          <cell r="N1841">
            <v>43749</v>
          </cell>
          <cell r="O1841">
            <v>43710</v>
          </cell>
          <cell r="P1841" t="str">
            <v>No Dependency</v>
          </cell>
        </row>
        <row r="1842">
          <cell r="C1842" t="str">
            <v>ZRN978</v>
          </cell>
          <cell r="D1842" t="str">
            <v>Collocated Sites</v>
          </cell>
          <cell r="E1842" t="str">
            <v>Q1-2020</v>
          </cell>
          <cell r="F1842" t="str">
            <v>Mobile Aspiration</v>
          </cell>
          <cell r="G1842" t="str">
            <v>HUA</v>
          </cell>
          <cell r="H1842" t="str">
            <v>LTE700 Collocated (20Mhz)</v>
          </cell>
          <cell r="I1842" t="str">
            <v>INS</v>
          </cell>
          <cell r="L1842">
            <v>43849</v>
          </cell>
          <cell r="M1842">
            <v>43709</v>
          </cell>
          <cell r="N1842">
            <v>43850</v>
          </cell>
          <cell r="O1842">
            <v>43710</v>
          </cell>
          <cell r="P1842" t="str">
            <v>No Dependency</v>
          </cell>
        </row>
        <row r="1843">
          <cell r="C1843" t="str">
            <v>ZRN967</v>
          </cell>
          <cell r="D1843" t="str">
            <v>Collocated Sites</v>
          </cell>
          <cell r="E1843" t="str">
            <v>Q1-2020</v>
          </cell>
          <cell r="F1843" t="str">
            <v>Mobile Aspiration</v>
          </cell>
          <cell r="G1843" t="str">
            <v>HUA</v>
          </cell>
          <cell r="H1843" t="str">
            <v>LTE700 Collocated (20Mhz)</v>
          </cell>
          <cell r="I1843" t="str">
            <v>INS</v>
          </cell>
          <cell r="L1843">
            <v>43844</v>
          </cell>
          <cell r="M1843">
            <v>43715</v>
          </cell>
          <cell r="N1843">
            <v>43845</v>
          </cell>
          <cell r="O1843">
            <v>43716</v>
          </cell>
          <cell r="P1843" t="str">
            <v>No Dependency</v>
          </cell>
        </row>
        <row r="1844">
          <cell r="C1844" t="str">
            <v>ZRN968</v>
          </cell>
          <cell r="D1844" t="str">
            <v>Collocated Sites</v>
          </cell>
          <cell r="E1844" t="str">
            <v>Q1-2020</v>
          </cell>
          <cell r="F1844" t="str">
            <v>Mobile Aspiration</v>
          </cell>
          <cell r="G1844" t="str">
            <v>HUA</v>
          </cell>
          <cell r="H1844" t="str">
            <v>LTE700 Collocated (20Mhz)</v>
          </cell>
          <cell r="I1844" t="str">
            <v>INS</v>
          </cell>
          <cell r="L1844">
            <v>43674</v>
          </cell>
          <cell r="M1844">
            <v>43676</v>
          </cell>
          <cell r="N1844">
            <v>43675</v>
          </cell>
          <cell r="O1844">
            <v>43677</v>
          </cell>
          <cell r="P1844" t="str">
            <v>No Dependency</v>
          </cell>
        </row>
        <row r="1845">
          <cell r="C1845" t="str">
            <v>ZQU011</v>
          </cell>
          <cell r="D1845" t="str">
            <v>Collocated Sites</v>
          </cell>
          <cell r="E1845" t="str">
            <v>Q1-2020</v>
          </cell>
          <cell r="F1845" t="str">
            <v>Mobile Aspiration</v>
          </cell>
          <cell r="G1845" t="str">
            <v>HUA</v>
          </cell>
          <cell r="H1845" t="str">
            <v>LTE700 Collocated (20Mhz)</v>
          </cell>
          <cell r="I1845" t="str">
            <v>INS</v>
          </cell>
          <cell r="L1845">
            <v>43844</v>
          </cell>
          <cell r="M1845">
            <v>43733</v>
          </cell>
          <cell r="N1845">
            <v>43845</v>
          </cell>
          <cell r="O1845">
            <v>43734</v>
          </cell>
          <cell r="P1845" t="str">
            <v>No Dependency</v>
          </cell>
        </row>
        <row r="1846">
          <cell r="C1846" t="str">
            <v>ZQS960</v>
          </cell>
          <cell r="D1846" t="str">
            <v>Collocated Sites</v>
          </cell>
          <cell r="E1846" t="str">
            <v>Q1-2020</v>
          </cell>
          <cell r="F1846" t="str">
            <v>Mobile Aspiration</v>
          </cell>
          <cell r="G1846" t="str">
            <v>HUA</v>
          </cell>
          <cell r="H1846" t="str">
            <v>LTE700 Collocated (20Mhz)</v>
          </cell>
          <cell r="I1846" t="str">
            <v>INS</v>
          </cell>
          <cell r="L1846">
            <v>43844</v>
          </cell>
          <cell r="M1846">
            <v>43733</v>
          </cell>
          <cell r="N1846">
            <v>43845</v>
          </cell>
          <cell r="O1846">
            <v>43734</v>
          </cell>
          <cell r="P1846" t="str">
            <v>No Dependency</v>
          </cell>
        </row>
        <row r="1847">
          <cell r="C1847" t="str">
            <v>ZNR998</v>
          </cell>
          <cell r="D1847" t="str">
            <v>Collocated Sites</v>
          </cell>
          <cell r="E1847" t="str">
            <v>Q1-2020</v>
          </cell>
          <cell r="F1847" t="str">
            <v>Mobile Aspiration</v>
          </cell>
          <cell r="G1847" t="str">
            <v>HUA</v>
          </cell>
          <cell r="H1847" t="str">
            <v>LTE700 Collocated (20Mhz)</v>
          </cell>
          <cell r="I1847" t="str">
            <v>INS</v>
          </cell>
          <cell r="L1847">
            <v>43844</v>
          </cell>
          <cell r="M1847">
            <v>43715</v>
          </cell>
          <cell r="N1847">
            <v>43845</v>
          </cell>
          <cell r="O1847">
            <v>43716</v>
          </cell>
          <cell r="P1847" t="str">
            <v>No Dependency</v>
          </cell>
        </row>
        <row r="1848">
          <cell r="C1848" t="str">
            <v>ZMA006</v>
          </cell>
          <cell r="D1848" t="str">
            <v>Collocated Sites</v>
          </cell>
          <cell r="E1848" t="str">
            <v>Q1-2020</v>
          </cell>
          <cell r="F1848" t="str">
            <v>Mobile Aspiration</v>
          </cell>
          <cell r="G1848" t="str">
            <v>HUA</v>
          </cell>
          <cell r="H1848" t="str">
            <v>LTE700 Collocated (20Mhz)</v>
          </cell>
          <cell r="I1848" t="str">
            <v>INS</v>
          </cell>
          <cell r="L1848">
            <v>43690</v>
          </cell>
          <cell r="M1848">
            <v>43690</v>
          </cell>
          <cell r="N1848">
            <v>43691</v>
          </cell>
          <cell r="O1848">
            <v>43691</v>
          </cell>
          <cell r="P1848" t="str">
            <v>No Dependency</v>
          </cell>
        </row>
        <row r="1849">
          <cell r="C1849" t="str">
            <v>ZKF039</v>
          </cell>
          <cell r="D1849" t="str">
            <v>Collocated Sites</v>
          </cell>
          <cell r="E1849" t="str">
            <v>Q1-2020</v>
          </cell>
          <cell r="F1849" t="str">
            <v>Mobile Aspiration</v>
          </cell>
          <cell r="G1849" t="str">
            <v>HUA</v>
          </cell>
          <cell r="H1849" t="str">
            <v>LTE700 Collocated (20Mhz)</v>
          </cell>
          <cell r="I1849" t="str">
            <v>INS</v>
          </cell>
          <cell r="L1849">
            <v>43844</v>
          </cell>
          <cell r="M1849">
            <v>43733</v>
          </cell>
          <cell r="N1849">
            <v>43845</v>
          </cell>
          <cell r="O1849">
            <v>43734</v>
          </cell>
          <cell r="P1849" t="str">
            <v>No Dependency</v>
          </cell>
        </row>
        <row r="1850">
          <cell r="C1850" t="str">
            <v>ZKF036</v>
          </cell>
          <cell r="D1850" t="str">
            <v>Collocated Sites</v>
          </cell>
          <cell r="E1850" t="str">
            <v>Q1-2020</v>
          </cell>
          <cell r="F1850" t="str">
            <v>Mobile Aspiration</v>
          </cell>
          <cell r="G1850" t="str">
            <v>HUA</v>
          </cell>
          <cell r="H1850" t="str">
            <v>LTE700 Collocated (20Mhz)</v>
          </cell>
          <cell r="I1850" t="str">
            <v>INS</v>
          </cell>
          <cell r="L1850">
            <v>43844</v>
          </cell>
          <cell r="M1850">
            <v>43733</v>
          </cell>
          <cell r="N1850">
            <v>43845</v>
          </cell>
          <cell r="O1850">
            <v>43734</v>
          </cell>
          <cell r="P1850" t="str">
            <v>No Dependency</v>
          </cell>
        </row>
        <row r="1851">
          <cell r="C1851" t="str">
            <v>ZKF038</v>
          </cell>
          <cell r="D1851" t="str">
            <v>Collocated Sites</v>
          </cell>
          <cell r="E1851" t="str">
            <v>Q4-2019</v>
          </cell>
          <cell r="F1851" t="str">
            <v>Mobile Aspiration</v>
          </cell>
          <cell r="G1851" t="str">
            <v>HUA</v>
          </cell>
          <cell r="H1851" t="str">
            <v>LTE700 Collocated (20Mhz)</v>
          </cell>
          <cell r="I1851" t="str">
            <v>INS</v>
          </cell>
          <cell r="L1851">
            <v>43748</v>
          </cell>
          <cell r="M1851">
            <v>43715</v>
          </cell>
          <cell r="N1851">
            <v>43749</v>
          </cell>
          <cell r="O1851">
            <v>43716</v>
          </cell>
          <cell r="P1851" t="str">
            <v>No Dependency</v>
          </cell>
        </row>
        <row r="1852">
          <cell r="C1852" t="str">
            <v>ZHF166</v>
          </cell>
          <cell r="D1852" t="str">
            <v>Collocated Sites</v>
          </cell>
          <cell r="E1852" t="str">
            <v>Q1-2020</v>
          </cell>
          <cell r="F1852" t="str">
            <v>Mobile Aspiration</v>
          </cell>
          <cell r="G1852" t="str">
            <v>HUA</v>
          </cell>
          <cell r="H1852" t="str">
            <v>LTE700 Collocated (20Mhz)</v>
          </cell>
          <cell r="I1852" t="str">
            <v>INS</v>
          </cell>
          <cell r="L1852">
            <v>43696</v>
          </cell>
          <cell r="M1852">
            <v>43696</v>
          </cell>
          <cell r="N1852">
            <v>43697</v>
          </cell>
          <cell r="O1852">
            <v>43697</v>
          </cell>
          <cell r="P1852" t="str">
            <v>No Dependency</v>
          </cell>
        </row>
        <row r="1853">
          <cell r="C1853" t="str">
            <v>ZKF017</v>
          </cell>
          <cell r="D1853" t="str">
            <v>Collocated Sites</v>
          </cell>
          <cell r="E1853" t="str">
            <v>Q1-2020</v>
          </cell>
          <cell r="F1853" t="str">
            <v>Mobile Aspiration</v>
          </cell>
          <cell r="G1853" t="str">
            <v>HUA</v>
          </cell>
          <cell r="H1853" t="str">
            <v>LTE700 Collocated (20Mhz)</v>
          </cell>
          <cell r="I1853" t="str">
            <v>INS</v>
          </cell>
          <cell r="L1853">
            <v>43844</v>
          </cell>
          <cell r="N1853">
            <v>43845</v>
          </cell>
          <cell r="P1853" t="str">
            <v>No Dependency</v>
          </cell>
        </row>
        <row r="1854">
          <cell r="C1854" t="str">
            <v>ZKF007</v>
          </cell>
          <cell r="D1854" t="str">
            <v>Collocated Sites</v>
          </cell>
          <cell r="E1854" t="str">
            <v>Q1-2020</v>
          </cell>
          <cell r="F1854" t="str">
            <v>Mobile Aspiration</v>
          </cell>
          <cell r="G1854" t="str">
            <v>HUA</v>
          </cell>
          <cell r="H1854" t="str">
            <v>LTE700 Collocated (20Mhz)</v>
          </cell>
          <cell r="I1854" t="str">
            <v>INS</v>
          </cell>
          <cell r="L1854">
            <v>43844</v>
          </cell>
          <cell r="M1854">
            <v>43715</v>
          </cell>
          <cell r="N1854">
            <v>43845</v>
          </cell>
          <cell r="O1854">
            <v>43716</v>
          </cell>
          <cell r="P1854" t="str">
            <v>No Dependency</v>
          </cell>
        </row>
        <row r="1855">
          <cell r="C1855" t="str">
            <v>ZHB019</v>
          </cell>
          <cell r="D1855" t="str">
            <v>Collocated Sites</v>
          </cell>
          <cell r="E1855" t="str">
            <v>Q1-2020</v>
          </cell>
          <cell r="F1855" t="str">
            <v>Mobile Aspiration</v>
          </cell>
          <cell r="G1855" t="str">
            <v>HUA</v>
          </cell>
          <cell r="H1855" t="str">
            <v>LTE700 Collocated (20Mhz)</v>
          </cell>
          <cell r="I1855" t="str">
            <v>INS</v>
          </cell>
          <cell r="L1855">
            <v>43844</v>
          </cell>
          <cell r="M1855">
            <v>43734</v>
          </cell>
          <cell r="N1855">
            <v>43845</v>
          </cell>
          <cell r="O1855">
            <v>43735</v>
          </cell>
          <cell r="P1855" t="str">
            <v>No Dependency</v>
          </cell>
        </row>
        <row r="1856">
          <cell r="C1856" t="str">
            <v>ZHF091</v>
          </cell>
          <cell r="D1856" t="str">
            <v>Collocated Sites</v>
          </cell>
          <cell r="E1856" t="str">
            <v>Q1-2020</v>
          </cell>
          <cell r="F1856" t="str">
            <v>Mobile Aspiration</v>
          </cell>
          <cell r="G1856" t="str">
            <v>HUA</v>
          </cell>
          <cell r="H1856" t="str">
            <v>LTE700 Collocated (20Mhz)</v>
          </cell>
          <cell r="I1856" t="str">
            <v>INS</v>
          </cell>
          <cell r="L1856">
            <v>43704</v>
          </cell>
          <cell r="M1856">
            <v>43704</v>
          </cell>
          <cell r="N1856">
            <v>43705</v>
          </cell>
          <cell r="O1856">
            <v>43705</v>
          </cell>
          <cell r="P1856" t="str">
            <v>No Dependency</v>
          </cell>
        </row>
        <row r="1857">
          <cell r="C1857" t="str">
            <v>ZHF161</v>
          </cell>
          <cell r="D1857" t="str">
            <v>Collocated Sites</v>
          </cell>
          <cell r="E1857" t="str">
            <v>Q1-2020</v>
          </cell>
          <cell r="F1857" t="str">
            <v>Mobile Aspiration</v>
          </cell>
          <cell r="G1857" t="str">
            <v>HUA</v>
          </cell>
          <cell r="H1857" t="str">
            <v>LTE700 Collocated (20Mhz)</v>
          </cell>
          <cell r="I1857" t="str">
            <v>INS</v>
          </cell>
          <cell r="L1857">
            <v>43844</v>
          </cell>
          <cell r="M1857">
            <v>43709</v>
          </cell>
          <cell r="N1857">
            <v>43845</v>
          </cell>
          <cell r="O1857">
            <v>43710</v>
          </cell>
          <cell r="P1857" t="str">
            <v>No Dependency</v>
          </cell>
        </row>
        <row r="1858">
          <cell r="C1858" t="str">
            <v>FHQU08</v>
          </cell>
          <cell r="D1858" t="str">
            <v>Collocated Sites</v>
          </cell>
          <cell r="E1858" t="str">
            <v>Q3-2019</v>
          </cell>
          <cell r="F1858" t="str">
            <v>Mobile Aspiration</v>
          </cell>
          <cell r="G1858" t="str">
            <v>HUA</v>
          </cell>
          <cell r="H1858" t="str">
            <v>LTE700 Collocated (20Mhz)</v>
          </cell>
          <cell r="I1858" t="str">
            <v>INS</v>
          </cell>
          <cell r="L1858">
            <v>43754</v>
          </cell>
          <cell r="M1858">
            <v>43734</v>
          </cell>
          <cell r="N1858">
            <v>43755</v>
          </cell>
          <cell r="O1858">
            <v>43735</v>
          </cell>
          <cell r="P1858" t="str">
            <v>No Dependency</v>
          </cell>
        </row>
        <row r="1859">
          <cell r="C1859" t="str">
            <v>CWN051</v>
          </cell>
          <cell r="D1859" t="str">
            <v>Collocated Sites</v>
          </cell>
          <cell r="E1859" t="str">
            <v>Q4-2019</v>
          </cell>
          <cell r="F1859" t="str">
            <v>Mobile Aspiration</v>
          </cell>
          <cell r="G1859" t="str">
            <v>HUA</v>
          </cell>
          <cell r="H1859" t="str">
            <v>LTE700 Collocated (20Mhz)</v>
          </cell>
          <cell r="I1859" t="str">
            <v>INS</v>
          </cell>
          <cell r="L1859">
            <v>43748</v>
          </cell>
          <cell r="M1859">
            <v>43709</v>
          </cell>
          <cell r="N1859">
            <v>43749</v>
          </cell>
          <cell r="O1859">
            <v>43710</v>
          </cell>
          <cell r="P1859" t="str">
            <v>No Dependency</v>
          </cell>
        </row>
        <row r="1860">
          <cell r="C1860" t="str">
            <v>395-31-402</v>
          </cell>
          <cell r="D1860" t="str">
            <v>Collocated Sites</v>
          </cell>
          <cell r="E1860" t="str">
            <v>Q1-2020</v>
          </cell>
          <cell r="F1860" t="str">
            <v>Mobile Aspiration</v>
          </cell>
          <cell r="G1860" t="str">
            <v>HUA</v>
          </cell>
          <cell r="H1860" t="str">
            <v>LTE700 Collocated (20Mhz)</v>
          </cell>
          <cell r="I1860" t="str">
            <v>INS</v>
          </cell>
          <cell r="L1860">
            <v>43844</v>
          </cell>
          <cell r="N1860">
            <v>43845</v>
          </cell>
          <cell r="P1860" t="str">
            <v>No Dependency</v>
          </cell>
        </row>
        <row r="1861">
          <cell r="C1861" t="str">
            <v>ZSK099</v>
          </cell>
          <cell r="D1861" t="str">
            <v>Collocated Sites</v>
          </cell>
          <cell r="E1861" t="str">
            <v>Q1-2020</v>
          </cell>
          <cell r="F1861" t="str">
            <v>Mobile Aspiration</v>
          </cell>
          <cell r="G1861" t="str">
            <v>HUA</v>
          </cell>
          <cell r="H1861" t="str">
            <v>LTE700 Collocated (20Mhz)</v>
          </cell>
          <cell r="I1861" t="str">
            <v>INS</v>
          </cell>
          <cell r="L1861">
            <v>43691</v>
          </cell>
          <cell r="M1861">
            <v>43693</v>
          </cell>
          <cell r="N1861">
            <v>43692</v>
          </cell>
          <cell r="O1861">
            <v>43694</v>
          </cell>
          <cell r="P1861" t="str">
            <v>No Dependency</v>
          </cell>
        </row>
        <row r="1862">
          <cell r="C1862" t="str">
            <v>ZND135</v>
          </cell>
          <cell r="D1862" t="str">
            <v>Collocated Sites</v>
          </cell>
          <cell r="E1862" t="str">
            <v>Q3-2019</v>
          </cell>
          <cell r="F1862" t="str">
            <v>Mobile Aspiration</v>
          </cell>
          <cell r="G1862" t="str">
            <v>HUA</v>
          </cell>
          <cell r="H1862" t="str">
            <v>LTE700 Collocated (20Mhz)</v>
          </cell>
          <cell r="I1862" t="str">
            <v>INS</v>
          </cell>
          <cell r="L1862">
            <v>43651</v>
          </cell>
          <cell r="M1862">
            <v>43653</v>
          </cell>
          <cell r="N1862">
            <v>43652</v>
          </cell>
          <cell r="O1862">
            <v>43654</v>
          </cell>
          <cell r="P1862" t="str">
            <v>No Dependency</v>
          </cell>
        </row>
        <row r="1863">
          <cell r="C1863" t="str">
            <v>ZKF019</v>
          </cell>
          <cell r="D1863" t="str">
            <v>Collocated Sites</v>
          </cell>
          <cell r="E1863" t="str">
            <v>Q2-2019</v>
          </cell>
          <cell r="F1863" t="str">
            <v>Mobile Aspiration</v>
          </cell>
          <cell r="G1863" t="str">
            <v>HUA</v>
          </cell>
          <cell r="H1863" t="str">
            <v>LTE700 Collocated (20Mhz)</v>
          </cell>
          <cell r="I1863" t="str">
            <v>INS</v>
          </cell>
          <cell r="L1863">
            <v>43674</v>
          </cell>
          <cell r="M1863">
            <v>43676</v>
          </cell>
          <cell r="N1863">
            <v>43675</v>
          </cell>
          <cell r="O1863">
            <v>43677</v>
          </cell>
          <cell r="P1863" t="str">
            <v>No Dependency</v>
          </cell>
        </row>
        <row r="1864">
          <cell r="C1864" t="str">
            <v>ZHF071</v>
          </cell>
          <cell r="D1864" t="str">
            <v>Collocated Sites</v>
          </cell>
          <cell r="E1864" t="str">
            <v>Q1-2020</v>
          </cell>
          <cell r="F1864" t="str">
            <v>Mobile Aspiration</v>
          </cell>
          <cell r="G1864" t="str">
            <v>HUA</v>
          </cell>
          <cell r="H1864" t="str">
            <v>LTE700 Collocated (20Mhz)</v>
          </cell>
          <cell r="I1864" t="str">
            <v>INS</v>
          </cell>
          <cell r="L1864">
            <v>43844</v>
          </cell>
          <cell r="M1864">
            <v>43733</v>
          </cell>
          <cell r="N1864">
            <v>43845</v>
          </cell>
          <cell r="O1864">
            <v>43734</v>
          </cell>
          <cell r="P1864" t="str">
            <v>No Dependency</v>
          </cell>
        </row>
        <row r="1865">
          <cell r="C1865" t="str">
            <v>ZHB007</v>
          </cell>
          <cell r="D1865" t="str">
            <v>Collocated Sites</v>
          </cell>
          <cell r="E1865" t="str">
            <v>Q1-2020</v>
          </cell>
          <cell r="F1865" t="str">
            <v>Mobile Aspiration</v>
          </cell>
          <cell r="G1865" t="str">
            <v>HUA</v>
          </cell>
          <cell r="H1865" t="str">
            <v>LTE700 Collocated (20Mhz)</v>
          </cell>
          <cell r="I1865" t="str">
            <v>INS</v>
          </cell>
          <cell r="L1865">
            <v>43674</v>
          </cell>
          <cell r="M1865">
            <v>43676</v>
          </cell>
          <cell r="N1865">
            <v>43675</v>
          </cell>
          <cell r="O1865">
            <v>43677</v>
          </cell>
          <cell r="P1865" t="str">
            <v>No Dependency</v>
          </cell>
        </row>
        <row r="1866">
          <cell r="C1866" t="str">
            <v>ZRW856</v>
          </cell>
          <cell r="D1866" t="str">
            <v>Collocated Sites</v>
          </cell>
          <cell r="E1866" t="str">
            <v>Q1-2020</v>
          </cell>
          <cell r="F1866" t="str">
            <v>Mobile Aspiration</v>
          </cell>
          <cell r="G1866" t="str">
            <v>HUA</v>
          </cell>
          <cell r="H1866" t="str">
            <v>LTE700 Collocated (20Mhz)</v>
          </cell>
          <cell r="I1866" t="str">
            <v>INS</v>
          </cell>
          <cell r="L1866">
            <v>43844</v>
          </cell>
          <cell r="M1866">
            <v>43715</v>
          </cell>
          <cell r="N1866">
            <v>43845</v>
          </cell>
          <cell r="O1866">
            <v>43716</v>
          </cell>
          <cell r="P1866" t="str">
            <v>No Dependency</v>
          </cell>
        </row>
        <row r="1867">
          <cell r="C1867" t="str">
            <v>ZHA113</v>
          </cell>
          <cell r="D1867" t="str">
            <v>Collocated Sites</v>
          </cell>
          <cell r="E1867" t="str">
            <v>Q1-2020</v>
          </cell>
          <cell r="F1867" t="str">
            <v>Mobile Aspiration</v>
          </cell>
          <cell r="G1867" t="str">
            <v>HUA</v>
          </cell>
          <cell r="H1867" t="str">
            <v>LTE700 Collocated (20Mhz)</v>
          </cell>
          <cell r="I1867" t="str">
            <v>INS</v>
          </cell>
          <cell r="L1867">
            <v>43844</v>
          </cell>
          <cell r="M1867">
            <v>43709</v>
          </cell>
          <cell r="N1867">
            <v>43845</v>
          </cell>
          <cell r="O1867">
            <v>43710</v>
          </cell>
          <cell r="P1867" t="str">
            <v>No Dependency</v>
          </cell>
        </row>
        <row r="1868">
          <cell r="C1868" t="str">
            <v>ZRW976</v>
          </cell>
          <cell r="D1868" t="str">
            <v>Collocated Sites</v>
          </cell>
          <cell r="E1868" t="str">
            <v>Q1-2020</v>
          </cell>
          <cell r="F1868" t="str">
            <v>Mobile Aspiration</v>
          </cell>
          <cell r="G1868" t="str">
            <v>HUA</v>
          </cell>
          <cell r="H1868" t="str">
            <v>LTE700 Collocated (20Mhz)</v>
          </cell>
          <cell r="I1868" t="str">
            <v>INS</v>
          </cell>
          <cell r="L1868">
            <v>43844</v>
          </cell>
          <cell r="M1868">
            <v>43715</v>
          </cell>
          <cell r="N1868">
            <v>43845</v>
          </cell>
          <cell r="O1868">
            <v>43716</v>
          </cell>
          <cell r="P1868" t="str">
            <v>No Dependency</v>
          </cell>
        </row>
        <row r="1869">
          <cell r="C1869" t="str">
            <v>ZHA084</v>
          </cell>
          <cell r="D1869" t="str">
            <v>Collocated Sites</v>
          </cell>
          <cell r="E1869" t="str">
            <v>Q3-2019</v>
          </cell>
          <cell r="F1869" t="str">
            <v>Mobile Aspiration</v>
          </cell>
          <cell r="G1869" t="str">
            <v>HUA</v>
          </cell>
          <cell r="H1869" t="str">
            <v>LTE700 Collocated (20Mhz)</v>
          </cell>
          <cell r="I1869" t="str">
            <v>INS</v>
          </cell>
          <cell r="L1869">
            <v>43635</v>
          </cell>
          <cell r="M1869">
            <v>43637</v>
          </cell>
          <cell r="N1869">
            <v>43636</v>
          </cell>
          <cell r="O1869">
            <v>43638</v>
          </cell>
          <cell r="P1869" t="str">
            <v>No Dependency</v>
          </cell>
        </row>
        <row r="1870">
          <cell r="C1870" t="str">
            <v>CWH048</v>
          </cell>
          <cell r="D1870" t="str">
            <v>Collocated Sites</v>
          </cell>
          <cell r="E1870" t="str">
            <v>Q1-2020</v>
          </cell>
          <cell r="F1870" t="str">
            <v>Mobile Aspiration</v>
          </cell>
          <cell r="G1870" t="str">
            <v>HUA</v>
          </cell>
          <cell r="H1870" t="str">
            <v>LTE700 Collocated (20Mhz)</v>
          </cell>
          <cell r="I1870" t="str">
            <v>INS</v>
          </cell>
          <cell r="L1870">
            <v>43844</v>
          </cell>
          <cell r="N1870">
            <v>43845</v>
          </cell>
          <cell r="P1870" t="str">
            <v>No Dependency</v>
          </cell>
        </row>
        <row r="1871">
          <cell r="C1871" t="str">
            <v>ZNR018</v>
          </cell>
          <cell r="D1871" t="str">
            <v>Collocated Sites</v>
          </cell>
          <cell r="E1871" t="str">
            <v>Q1-2020</v>
          </cell>
          <cell r="F1871" t="str">
            <v>Mobile Aspiration</v>
          </cell>
          <cell r="G1871" t="str">
            <v>HUA</v>
          </cell>
          <cell r="H1871" t="str">
            <v>LTE700 Collocated (20Mhz)</v>
          </cell>
          <cell r="I1871" t="str">
            <v>INS</v>
          </cell>
          <cell r="L1871">
            <v>43844</v>
          </cell>
          <cell r="M1871">
            <v>43733</v>
          </cell>
          <cell r="N1871">
            <v>43845</v>
          </cell>
          <cell r="O1871">
            <v>43734</v>
          </cell>
          <cell r="P1871" t="str">
            <v>No Dependency</v>
          </cell>
        </row>
        <row r="1872">
          <cell r="C1872" t="str">
            <v>ZRF997</v>
          </cell>
          <cell r="D1872" t="str">
            <v>Collocated Sites</v>
          </cell>
          <cell r="E1872" t="str">
            <v>Q1-2020</v>
          </cell>
          <cell r="F1872" t="str">
            <v>Mobile Aspiration</v>
          </cell>
          <cell r="G1872" t="str">
            <v>HUA</v>
          </cell>
          <cell r="H1872" t="str">
            <v>LTE700 Collocated (20Mhz)</v>
          </cell>
          <cell r="I1872" t="str">
            <v>INS</v>
          </cell>
          <cell r="L1872">
            <v>43670</v>
          </cell>
          <cell r="M1872">
            <v>43672</v>
          </cell>
          <cell r="N1872">
            <v>43671</v>
          </cell>
          <cell r="O1872">
            <v>43673</v>
          </cell>
          <cell r="P1872" t="str">
            <v>No Dependency</v>
          </cell>
        </row>
        <row r="1873">
          <cell r="C1873" t="str">
            <v>ZMA023</v>
          </cell>
          <cell r="D1873" t="str">
            <v>Collocated Sites</v>
          </cell>
          <cell r="E1873" t="str">
            <v>Q4-2019</v>
          </cell>
          <cell r="F1873" t="str">
            <v>Mobile Aspiration</v>
          </cell>
          <cell r="G1873" t="str">
            <v>HUA</v>
          </cell>
          <cell r="H1873" t="str">
            <v>LTE700 Collocated (20Mhz)</v>
          </cell>
          <cell r="I1873" t="str">
            <v>INS</v>
          </cell>
          <cell r="L1873">
            <v>43658</v>
          </cell>
          <cell r="M1873">
            <v>43660</v>
          </cell>
          <cell r="N1873">
            <v>43659</v>
          </cell>
          <cell r="O1873">
            <v>43661</v>
          </cell>
          <cell r="P1873" t="str">
            <v>No Dependency</v>
          </cell>
        </row>
        <row r="1874">
          <cell r="C1874" t="str">
            <v>ZMA012</v>
          </cell>
          <cell r="D1874" t="str">
            <v>Collocated Sites</v>
          </cell>
          <cell r="E1874" t="str">
            <v>Q1-2020</v>
          </cell>
          <cell r="F1874" t="str">
            <v>Mobile Aspiration</v>
          </cell>
          <cell r="G1874" t="str">
            <v>HUA</v>
          </cell>
          <cell r="H1874" t="str">
            <v>LTE700 Collocated (20Mhz)</v>
          </cell>
          <cell r="I1874" t="str">
            <v>INS</v>
          </cell>
          <cell r="L1874">
            <v>43844</v>
          </cell>
          <cell r="N1874">
            <v>43845</v>
          </cell>
          <cell r="P1874" t="str">
            <v>No Dependency</v>
          </cell>
        </row>
        <row r="1875">
          <cell r="C1875" t="str">
            <v>ZJB019</v>
          </cell>
          <cell r="D1875" t="str">
            <v>Collocated Sites</v>
          </cell>
          <cell r="E1875" t="str">
            <v>Q1-2020</v>
          </cell>
          <cell r="F1875" t="str">
            <v>Mobile Aspiration</v>
          </cell>
          <cell r="G1875" t="str">
            <v>HUA</v>
          </cell>
          <cell r="H1875" t="str">
            <v>LTE700 Collocated (20Mhz)</v>
          </cell>
          <cell r="I1875" t="str">
            <v>INS</v>
          </cell>
          <cell r="L1875">
            <v>43699</v>
          </cell>
          <cell r="M1875">
            <v>43699</v>
          </cell>
          <cell r="N1875">
            <v>43700</v>
          </cell>
          <cell r="O1875">
            <v>43700</v>
          </cell>
          <cell r="P1875" t="str">
            <v>No Dependency</v>
          </cell>
        </row>
        <row r="1876">
          <cell r="C1876" t="str">
            <v>ZHB017</v>
          </cell>
          <cell r="D1876" t="str">
            <v>Collocated Sites</v>
          </cell>
          <cell r="E1876" t="str">
            <v>Q1-2020</v>
          </cell>
          <cell r="F1876" t="str">
            <v>Mobile Aspiration</v>
          </cell>
          <cell r="G1876" t="str">
            <v>HUA</v>
          </cell>
          <cell r="H1876" t="str">
            <v>LTE700 Collocated (20Mhz)</v>
          </cell>
          <cell r="I1876" t="str">
            <v>INS</v>
          </cell>
          <cell r="L1876">
            <v>43671</v>
          </cell>
          <cell r="M1876">
            <v>43671</v>
          </cell>
          <cell r="N1876">
            <v>43672</v>
          </cell>
          <cell r="O1876">
            <v>43672</v>
          </cell>
          <cell r="P1876" t="str">
            <v>No Dependency</v>
          </cell>
        </row>
        <row r="1877">
          <cell r="C1877" t="str">
            <v>ZBR935</v>
          </cell>
          <cell r="D1877" t="str">
            <v>Collocated Sites</v>
          </cell>
          <cell r="E1877" t="str">
            <v>Q3-2019</v>
          </cell>
          <cell r="F1877" t="str">
            <v>Mobile Aspiration</v>
          </cell>
          <cell r="G1877" t="str">
            <v>HUA</v>
          </cell>
          <cell r="H1877" t="str">
            <v>LTE700 Collocated (20Mhz)</v>
          </cell>
          <cell r="I1877" t="str">
            <v>INS</v>
          </cell>
          <cell r="L1877">
            <v>43705</v>
          </cell>
          <cell r="M1877">
            <v>43705</v>
          </cell>
          <cell r="N1877">
            <v>43706</v>
          </cell>
          <cell r="O1877">
            <v>43706</v>
          </cell>
          <cell r="P1877" t="str">
            <v>No Dependency</v>
          </cell>
        </row>
        <row r="1878">
          <cell r="C1878" t="str">
            <v>ZAQ012</v>
          </cell>
          <cell r="D1878" t="str">
            <v>Collocated Sites</v>
          </cell>
          <cell r="E1878" t="str">
            <v>Q1-2020</v>
          </cell>
          <cell r="F1878" t="str">
            <v>Mobile Aspiration</v>
          </cell>
          <cell r="G1878" t="str">
            <v>HUA</v>
          </cell>
          <cell r="H1878" t="str">
            <v>LTE700 Collocated (20Mhz)</v>
          </cell>
          <cell r="I1878" t="str">
            <v>INS</v>
          </cell>
          <cell r="L1878">
            <v>43665</v>
          </cell>
          <cell r="M1878">
            <v>43667</v>
          </cell>
          <cell r="N1878">
            <v>43666</v>
          </cell>
          <cell r="O1878">
            <v>43668</v>
          </cell>
          <cell r="P1878" t="str">
            <v>No Dependency</v>
          </cell>
        </row>
        <row r="1879">
          <cell r="C1879" t="str">
            <v>ZAQ011</v>
          </cell>
          <cell r="D1879" t="str">
            <v>Collocated Sites</v>
          </cell>
          <cell r="E1879" t="str">
            <v>Q3-2019</v>
          </cell>
          <cell r="F1879" t="str">
            <v>Mobile Aspiration</v>
          </cell>
          <cell r="G1879" t="str">
            <v>HUA</v>
          </cell>
          <cell r="H1879" t="str">
            <v>LTE700 Collocated (20Mhz)</v>
          </cell>
          <cell r="I1879" t="str">
            <v>INS</v>
          </cell>
          <cell r="L1879">
            <v>43687</v>
          </cell>
          <cell r="M1879">
            <v>43689</v>
          </cell>
          <cell r="N1879">
            <v>43688</v>
          </cell>
          <cell r="O1879">
            <v>43690</v>
          </cell>
          <cell r="P1879" t="str">
            <v>No Dependency</v>
          </cell>
        </row>
        <row r="1880">
          <cell r="C1880" t="str">
            <v>609-00-802</v>
          </cell>
          <cell r="D1880" t="str">
            <v>Collocated Sites</v>
          </cell>
          <cell r="E1880" t="str">
            <v>Q1-2020</v>
          </cell>
          <cell r="F1880" t="str">
            <v>Mobile Aspiration</v>
          </cell>
          <cell r="G1880" t="str">
            <v>HUA</v>
          </cell>
          <cell r="H1880" t="str">
            <v>LTE700 Collocated (20Mhz)</v>
          </cell>
          <cell r="I1880" t="str">
            <v>INS</v>
          </cell>
          <cell r="L1880">
            <v>43844</v>
          </cell>
          <cell r="N1880">
            <v>43845</v>
          </cell>
          <cell r="P1880" t="str">
            <v>No Dependency</v>
          </cell>
        </row>
        <row r="1881">
          <cell r="C1881" t="str">
            <v>ZQE999</v>
          </cell>
          <cell r="D1881" t="str">
            <v>Collocated Sites</v>
          </cell>
          <cell r="E1881" t="str">
            <v>Q3-2019</v>
          </cell>
          <cell r="F1881" t="str">
            <v>Mobile Aspiration</v>
          </cell>
          <cell r="G1881" t="str">
            <v>HUA</v>
          </cell>
          <cell r="H1881" t="str">
            <v>LTE700 Collocated (20Mhz)</v>
          </cell>
          <cell r="I1881" t="str">
            <v>INS</v>
          </cell>
          <cell r="L1881">
            <v>43665</v>
          </cell>
          <cell r="M1881">
            <v>43667</v>
          </cell>
          <cell r="N1881">
            <v>43666</v>
          </cell>
          <cell r="O1881">
            <v>43668</v>
          </cell>
          <cell r="P1881" t="str">
            <v>No Dependency</v>
          </cell>
        </row>
        <row r="1882">
          <cell r="C1882" t="str">
            <v>ZMA017</v>
          </cell>
          <cell r="D1882" t="str">
            <v>Collocated Sites</v>
          </cell>
          <cell r="E1882" t="str">
            <v>Q1-2020</v>
          </cell>
          <cell r="F1882" t="str">
            <v>Mobile Aspiration</v>
          </cell>
          <cell r="G1882" t="str">
            <v>HUA</v>
          </cell>
          <cell r="H1882" t="str">
            <v>LTE700 Collocated (20Mhz)</v>
          </cell>
          <cell r="I1882" t="str">
            <v>INS</v>
          </cell>
          <cell r="L1882">
            <v>43844</v>
          </cell>
          <cell r="M1882">
            <v>43733</v>
          </cell>
          <cell r="N1882">
            <v>43845</v>
          </cell>
          <cell r="O1882">
            <v>43734</v>
          </cell>
          <cell r="P1882" t="str">
            <v>No Dependency</v>
          </cell>
        </row>
        <row r="1883">
          <cell r="C1883" t="str">
            <v>ZMA018</v>
          </cell>
          <cell r="D1883" t="str">
            <v>Collocated Sites</v>
          </cell>
          <cell r="E1883" t="str">
            <v>Q1-2020</v>
          </cell>
          <cell r="F1883" t="str">
            <v>Mobile Aspiration</v>
          </cell>
          <cell r="G1883" t="str">
            <v>HUA</v>
          </cell>
          <cell r="H1883" t="str">
            <v>LTE700 Collocated (20Mhz)</v>
          </cell>
          <cell r="I1883" t="str">
            <v>INS</v>
          </cell>
          <cell r="L1883">
            <v>43844</v>
          </cell>
          <cell r="M1883">
            <v>43733</v>
          </cell>
          <cell r="N1883">
            <v>43845</v>
          </cell>
          <cell r="O1883">
            <v>43734</v>
          </cell>
          <cell r="P1883" t="str">
            <v>No Dependency</v>
          </cell>
        </row>
        <row r="1884">
          <cell r="C1884" t="str">
            <v>ZMA015</v>
          </cell>
          <cell r="D1884" t="str">
            <v>Collocated Sites</v>
          </cell>
          <cell r="E1884" t="str">
            <v>Q4-2019</v>
          </cell>
          <cell r="F1884" t="str">
            <v>Mobile Aspiration</v>
          </cell>
          <cell r="G1884" t="str">
            <v>HUA</v>
          </cell>
          <cell r="H1884" t="str">
            <v>LTE700 Collocated (20Mhz)</v>
          </cell>
          <cell r="I1884" t="str">
            <v>INS</v>
          </cell>
          <cell r="L1884">
            <v>43679</v>
          </cell>
          <cell r="M1884">
            <v>43679</v>
          </cell>
          <cell r="N1884">
            <v>43680</v>
          </cell>
          <cell r="O1884">
            <v>43680</v>
          </cell>
          <cell r="P1884" t="str">
            <v>No Dependency</v>
          </cell>
        </row>
        <row r="1885">
          <cell r="C1885" t="str">
            <v>ZKF026</v>
          </cell>
          <cell r="D1885" t="str">
            <v>Collocated Sites</v>
          </cell>
          <cell r="E1885" t="str">
            <v>Q1-2020</v>
          </cell>
          <cell r="F1885" t="str">
            <v>Mobile Aspiration</v>
          </cell>
          <cell r="G1885" t="str">
            <v>HUA</v>
          </cell>
          <cell r="H1885" t="str">
            <v>LTE700 Collocated (20Mhz)</v>
          </cell>
          <cell r="I1885" t="str">
            <v>INS</v>
          </cell>
          <cell r="L1885">
            <v>43844</v>
          </cell>
          <cell r="M1885">
            <v>43744</v>
          </cell>
          <cell r="N1885">
            <v>43845</v>
          </cell>
          <cell r="O1885">
            <v>43745</v>
          </cell>
          <cell r="P1885" t="str">
            <v>No Dependency</v>
          </cell>
        </row>
        <row r="1886">
          <cell r="C1886" t="str">
            <v>ZHF095</v>
          </cell>
          <cell r="D1886" t="str">
            <v>Collocated Sites</v>
          </cell>
          <cell r="E1886" t="str">
            <v>Q1-2020</v>
          </cell>
          <cell r="F1886" t="str">
            <v>Mobile Aspiration</v>
          </cell>
          <cell r="G1886" t="str">
            <v>HUA</v>
          </cell>
          <cell r="H1886" t="str">
            <v>LTE700 Collocated (20Mhz)</v>
          </cell>
          <cell r="I1886" t="str">
            <v>INS</v>
          </cell>
          <cell r="L1886">
            <v>43849</v>
          </cell>
          <cell r="N1886">
            <v>43850</v>
          </cell>
          <cell r="P1886" t="str">
            <v>No Dependency</v>
          </cell>
        </row>
        <row r="1887">
          <cell r="C1887" t="str">
            <v>ZHF093</v>
          </cell>
          <cell r="D1887" t="str">
            <v>Collocated Sites</v>
          </cell>
          <cell r="E1887" t="str">
            <v>Q1-2020</v>
          </cell>
          <cell r="F1887" t="str">
            <v>Mobile Aspiration</v>
          </cell>
          <cell r="G1887" t="str">
            <v>HUA</v>
          </cell>
          <cell r="H1887" t="str">
            <v>LTE700 Collocated (20Mhz)</v>
          </cell>
          <cell r="I1887" t="str">
            <v>INS</v>
          </cell>
          <cell r="L1887">
            <v>43844</v>
          </cell>
          <cell r="M1887">
            <v>43709</v>
          </cell>
          <cell r="N1887">
            <v>43845</v>
          </cell>
          <cell r="O1887">
            <v>43710</v>
          </cell>
          <cell r="P1887" t="str">
            <v>No Dependency</v>
          </cell>
        </row>
        <row r="1888">
          <cell r="C1888" t="str">
            <v>ZSK052</v>
          </cell>
          <cell r="D1888" t="str">
            <v>Collocated Sites</v>
          </cell>
          <cell r="E1888" t="str">
            <v>Q1-2020</v>
          </cell>
          <cell r="F1888" t="str">
            <v>Mobile Aspiration</v>
          </cell>
          <cell r="G1888" t="str">
            <v>HUA</v>
          </cell>
          <cell r="H1888" t="str">
            <v>LTE700 Collocated (20Mhz)</v>
          </cell>
          <cell r="I1888" t="str">
            <v>INS</v>
          </cell>
          <cell r="L1888">
            <v>43699</v>
          </cell>
          <cell r="M1888">
            <v>43699</v>
          </cell>
          <cell r="N1888">
            <v>43700</v>
          </cell>
          <cell r="O1888">
            <v>43700</v>
          </cell>
          <cell r="P1888" t="str">
            <v>No Dependency</v>
          </cell>
        </row>
        <row r="1889">
          <cell r="C1889" t="str">
            <v>ZSK029</v>
          </cell>
          <cell r="D1889" t="str">
            <v>Collocated Sites</v>
          </cell>
          <cell r="E1889" t="str">
            <v>Q1-2020</v>
          </cell>
          <cell r="F1889" t="str">
            <v>Mobile Aspiration</v>
          </cell>
          <cell r="G1889" t="str">
            <v>HUA</v>
          </cell>
          <cell r="H1889" t="str">
            <v>LTE700 Collocated (20Mhz)</v>
          </cell>
          <cell r="I1889" t="str">
            <v>INS</v>
          </cell>
          <cell r="L1889">
            <v>43844</v>
          </cell>
          <cell r="M1889">
            <v>43715</v>
          </cell>
          <cell r="N1889">
            <v>43845</v>
          </cell>
          <cell r="O1889">
            <v>43716</v>
          </cell>
          <cell r="P1889" t="str">
            <v>No Dependency</v>
          </cell>
        </row>
        <row r="1890">
          <cell r="C1890" t="str">
            <v>ZRN977</v>
          </cell>
          <cell r="D1890" t="str">
            <v>Collocated Sites</v>
          </cell>
          <cell r="E1890" t="str">
            <v>Q1-2020</v>
          </cell>
          <cell r="F1890" t="str">
            <v>Mobile Aspiration</v>
          </cell>
          <cell r="G1890" t="str">
            <v>HUA</v>
          </cell>
          <cell r="H1890" t="str">
            <v>LTE700 Collocated (20Mhz)</v>
          </cell>
          <cell r="I1890" t="str">
            <v>INS</v>
          </cell>
          <cell r="L1890">
            <v>43844</v>
          </cell>
          <cell r="N1890">
            <v>43845</v>
          </cell>
          <cell r="P1890" t="str">
            <v>No Dependency</v>
          </cell>
        </row>
        <row r="1891">
          <cell r="C1891" t="str">
            <v>ZQW987</v>
          </cell>
          <cell r="D1891" t="str">
            <v>Collocated Sites</v>
          </cell>
          <cell r="E1891" t="str">
            <v>Q1-2020</v>
          </cell>
          <cell r="F1891" t="str">
            <v>Mobile Aspiration</v>
          </cell>
          <cell r="G1891" t="str">
            <v>HUA</v>
          </cell>
          <cell r="H1891" t="str">
            <v>LTE700 Collocated (20Mhz)</v>
          </cell>
          <cell r="I1891" t="str">
            <v>INS</v>
          </cell>
          <cell r="L1891">
            <v>43844</v>
          </cell>
          <cell r="M1891">
            <v>43733</v>
          </cell>
          <cell r="N1891">
            <v>43845</v>
          </cell>
          <cell r="O1891">
            <v>43734</v>
          </cell>
          <cell r="P1891" t="str">
            <v>No Dependency</v>
          </cell>
        </row>
        <row r="1892">
          <cell r="C1892" t="str">
            <v>ZQW960</v>
          </cell>
          <cell r="D1892" t="str">
            <v>Collocated Sites</v>
          </cell>
          <cell r="E1892" t="str">
            <v>Q1-2020</v>
          </cell>
          <cell r="F1892" t="str">
            <v>Mobile Aspiration</v>
          </cell>
          <cell r="G1892" t="str">
            <v>HUA</v>
          </cell>
          <cell r="H1892" t="str">
            <v>LTE700 Collocated (20Mhz)</v>
          </cell>
          <cell r="I1892" t="str">
            <v>INS</v>
          </cell>
          <cell r="L1892">
            <v>43703</v>
          </cell>
          <cell r="M1892">
            <v>43703</v>
          </cell>
          <cell r="N1892">
            <v>43704</v>
          </cell>
          <cell r="O1892">
            <v>43704</v>
          </cell>
          <cell r="P1892" t="str">
            <v>No Dependency</v>
          </cell>
        </row>
        <row r="1893">
          <cell r="C1893" t="str">
            <v>ZQU010</v>
          </cell>
          <cell r="D1893" t="str">
            <v>Collocated Sites</v>
          </cell>
          <cell r="E1893" t="str">
            <v>Q1-2020</v>
          </cell>
          <cell r="F1893" t="str">
            <v>Mobile Aspiration</v>
          </cell>
          <cell r="G1893" t="str">
            <v>HUA</v>
          </cell>
          <cell r="H1893" t="str">
            <v>LTE700 Collocated (20Mhz)</v>
          </cell>
          <cell r="I1893" t="str">
            <v>INS</v>
          </cell>
          <cell r="L1893">
            <v>43844</v>
          </cell>
          <cell r="M1893">
            <v>43733</v>
          </cell>
          <cell r="N1893">
            <v>43845</v>
          </cell>
          <cell r="O1893">
            <v>43734</v>
          </cell>
          <cell r="P1893" t="str">
            <v>No Dependency</v>
          </cell>
        </row>
        <row r="1894">
          <cell r="C1894" t="str">
            <v>ZKF016</v>
          </cell>
          <cell r="D1894" t="str">
            <v>Collocated Sites</v>
          </cell>
          <cell r="E1894" t="str">
            <v>Q1-2020</v>
          </cell>
          <cell r="F1894" t="str">
            <v>Mobile Aspiration</v>
          </cell>
          <cell r="G1894" t="str">
            <v>HUA</v>
          </cell>
          <cell r="H1894" t="str">
            <v>LTE700 Collocated (20Mhz)</v>
          </cell>
          <cell r="I1894" t="str">
            <v>INS</v>
          </cell>
          <cell r="L1894">
            <v>43844</v>
          </cell>
          <cell r="M1894">
            <v>43725</v>
          </cell>
          <cell r="N1894">
            <v>43845</v>
          </cell>
          <cell r="O1894">
            <v>43726</v>
          </cell>
          <cell r="P1894" t="str">
            <v>No Dependency</v>
          </cell>
        </row>
        <row r="1895">
          <cell r="C1895" t="str">
            <v>ZHA114</v>
          </cell>
          <cell r="D1895" t="str">
            <v>Collocated Sites</v>
          </cell>
          <cell r="E1895" t="str">
            <v>Q1-2020</v>
          </cell>
          <cell r="F1895" t="str">
            <v>Mobile Aspiration</v>
          </cell>
          <cell r="G1895" t="str">
            <v>HUA</v>
          </cell>
          <cell r="H1895" t="str">
            <v>LTE700 Collocated (20Mhz)</v>
          </cell>
          <cell r="I1895" t="str">
            <v>INS</v>
          </cell>
          <cell r="L1895">
            <v>43844</v>
          </cell>
          <cell r="M1895">
            <v>43733</v>
          </cell>
          <cell r="N1895">
            <v>43845</v>
          </cell>
          <cell r="O1895">
            <v>43734</v>
          </cell>
          <cell r="P1895" t="str">
            <v>No Dependency</v>
          </cell>
        </row>
        <row r="1896">
          <cell r="C1896" t="str">
            <v>ZHF077</v>
          </cell>
          <cell r="D1896" t="str">
            <v>Collocated Sites</v>
          </cell>
          <cell r="E1896" t="str">
            <v>Q1-2020</v>
          </cell>
          <cell r="F1896" t="str">
            <v>Mobile Aspiration</v>
          </cell>
          <cell r="G1896" t="str">
            <v>HUA</v>
          </cell>
          <cell r="H1896" t="str">
            <v>LTE700 Collocated (20Mhz)</v>
          </cell>
          <cell r="I1896" t="str">
            <v>INS</v>
          </cell>
          <cell r="L1896">
            <v>43699</v>
          </cell>
          <cell r="M1896">
            <v>43699</v>
          </cell>
          <cell r="N1896">
            <v>43700</v>
          </cell>
          <cell r="O1896">
            <v>43700</v>
          </cell>
          <cell r="P1896" t="str">
            <v>No Dependency</v>
          </cell>
        </row>
        <row r="1897">
          <cell r="C1897" t="str">
            <v>ZHF063</v>
          </cell>
          <cell r="D1897" t="str">
            <v>Collocated Sites</v>
          </cell>
          <cell r="E1897" t="str">
            <v>Q1-2020</v>
          </cell>
          <cell r="F1897" t="str">
            <v>Mobile Aspiration</v>
          </cell>
          <cell r="G1897" t="str">
            <v>HUA</v>
          </cell>
          <cell r="H1897" t="str">
            <v>LTE700 Collocated (20Mhz)</v>
          </cell>
          <cell r="I1897" t="str">
            <v>INS</v>
          </cell>
          <cell r="L1897">
            <v>43849</v>
          </cell>
          <cell r="M1897">
            <v>43731</v>
          </cell>
          <cell r="N1897">
            <v>43850</v>
          </cell>
          <cell r="O1897">
            <v>43732</v>
          </cell>
          <cell r="P1897" t="str">
            <v>No Dependency</v>
          </cell>
        </row>
        <row r="1898">
          <cell r="C1898" t="str">
            <v>ZAZ992</v>
          </cell>
          <cell r="D1898" t="str">
            <v>Collocated Sites</v>
          </cell>
          <cell r="E1898" t="str">
            <v>Q1-2020</v>
          </cell>
          <cell r="F1898" t="str">
            <v>Mobile Aspiration</v>
          </cell>
          <cell r="G1898" t="str">
            <v>HUA</v>
          </cell>
          <cell r="H1898" t="str">
            <v>LTE700 Collocated (20Mhz)</v>
          </cell>
          <cell r="I1898" t="str">
            <v>INS</v>
          </cell>
          <cell r="L1898">
            <v>43844</v>
          </cell>
          <cell r="M1898">
            <v>43733</v>
          </cell>
          <cell r="N1898">
            <v>43845</v>
          </cell>
          <cell r="O1898">
            <v>43734</v>
          </cell>
          <cell r="P1898" t="str">
            <v>No Dependency</v>
          </cell>
        </row>
        <row r="1899">
          <cell r="C1899" t="str">
            <v>ZHAA035</v>
          </cell>
          <cell r="D1899" t="str">
            <v>Collocated Sites</v>
          </cell>
          <cell r="E1899" t="str">
            <v>Q1-2020</v>
          </cell>
          <cell r="F1899" t="str">
            <v>Mobile Aspiration</v>
          </cell>
          <cell r="G1899" t="str">
            <v>HUA</v>
          </cell>
          <cell r="H1899" t="str">
            <v>LTE700 Collocated (20Mhz)</v>
          </cell>
          <cell r="I1899" t="str">
            <v>INS</v>
          </cell>
          <cell r="L1899">
            <v>43844</v>
          </cell>
          <cell r="M1899">
            <v>43734</v>
          </cell>
          <cell r="N1899">
            <v>43845</v>
          </cell>
          <cell r="O1899">
            <v>43735</v>
          </cell>
          <cell r="P1899" t="str">
            <v>No Dependency</v>
          </cell>
        </row>
        <row r="1900">
          <cell r="C1900" t="str">
            <v>ZAS009</v>
          </cell>
          <cell r="D1900" t="str">
            <v>Collocated Sites</v>
          </cell>
          <cell r="E1900" t="str">
            <v>Q3-2019</v>
          </cell>
          <cell r="F1900" t="str">
            <v>Mobile Aspiration</v>
          </cell>
          <cell r="G1900" t="str">
            <v>HUA</v>
          </cell>
          <cell r="H1900" t="str">
            <v>LTE700 Collocated (20Mhz)</v>
          </cell>
          <cell r="I1900" t="str">
            <v>INS</v>
          </cell>
          <cell r="L1900">
            <v>43691</v>
          </cell>
          <cell r="M1900">
            <v>43693</v>
          </cell>
          <cell r="N1900">
            <v>43692</v>
          </cell>
          <cell r="O1900">
            <v>43694</v>
          </cell>
          <cell r="P1900" t="str">
            <v>No Dependency</v>
          </cell>
        </row>
        <row r="1901">
          <cell r="C1901" t="str">
            <v>ZAR986</v>
          </cell>
          <cell r="D1901" t="str">
            <v>Collocated Sites</v>
          </cell>
          <cell r="E1901" t="str">
            <v>Q4-2019</v>
          </cell>
          <cell r="F1901" t="str">
            <v>Mobile Aspiration</v>
          </cell>
          <cell r="G1901" t="str">
            <v>HUA</v>
          </cell>
          <cell r="H1901" t="str">
            <v>LTE700 Collocated (20Mhz)</v>
          </cell>
          <cell r="I1901" t="str">
            <v>INS</v>
          </cell>
          <cell r="L1901">
            <v>43748</v>
          </cell>
          <cell r="M1901">
            <v>43724</v>
          </cell>
          <cell r="N1901">
            <v>43749</v>
          </cell>
          <cell r="O1901">
            <v>43725</v>
          </cell>
          <cell r="P1901" t="str">
            <v>No Dependency</v>
          </cell>
        </row>
        <row r="1902">
          <cell r="C1902" t="str">
            <v>ZRS948</v>
          </cell>
          <cell r="D1902" t="str">
            <v>Collocated Sites</v>
          </cell>
          <cell r="E1902" t="str">
            <v>Q4-2019</v>
          </cell>
          <cell r="F1902" t="str">
            <v>Mobile Aspiration</v>
          </cell>
          <cell r="G1902" t="str">
            <v>HUA</v>
          </cell>
          <cell r="H1902" t="str">
            <v>LTE700 Collocated (20Mhz)</v>
          </cell>
          <cell r="I1902" t="str">
            <v>INS</v>
          </cell>
          <cell r="L1902">
            <v>43658</v>
          </cell>
          <cell r="M1902">
            <v>43660</v>
          </cell>
          <cell r="N1902">
            <v>43659</v>
          </cell>
          <cell r="O1902">
            <v>43661</v>
          </cell>
          <cell r="P1902" t="str">
            <v>No Dependency</v>
          </cell>
        </row>
        <row r="1903">
          <cell r="C1903" t="str">
            <v>ZRN994</v>
          </cell>
          <cell r="D1903" t="str">
            <v>Collocated Sites</v>
          </cell>
          <cell r="E1903" t="str">
            <v>Q3-2019</v>
          </cell>
          <cell r="F1903" t="str">
            <v>Mobile Aspiration</v>
          </cell>
          <cell r="G1903" t="str">
            <v>HUA</v>
          </cell>
          <cell r="H1903" t="str">
            <v>LTE700 Collocated (20Mhz)</v>
          </cell>
          <cell r="I1903" t="str">
            <v>INS</v>
          </cell>
          <cell r="L1903">
            <v>43635</v>
          </cell>
          <cell r="M1903">
            <v>43637</v>
          </cell>
          <cell r="N1903">
            <v>43636</v>
          </cell>
          <cell r="O1903">
            <v>43638</v>
          </cell>
          <cell r="P1903" t="str">
            <v>No Dependency</v>
          </cell>
        </row>
        <row r="1904">
          <cell r="C1904" t="str">
            <v>ZHA131</v>
          </cell>
          <cell r="D1904" t="str">
            <v>Collocated Sites</v>
          </cell>
          <cell r="E1904" t="str">
            <v>Q1-2020</v>
          </cell>
          <cell r="F1904" t="str">
            <v>Mobile Aspiration</v>
          </cell>
          <cell r="G1904" t="str">
            <v>HUA</v>
          </cell>
          <cell r="H1904" t="str">
            <v>LTE700 Collocated (20Mhz)</v>
          </cell>
          <cell r="I1904" t="str">
            <v>INS</v>
          </cell>
          <cell r="L1904">
            <v>43844</v>
          </cell>
          <cell r="M1904">
            <v>43733</v>
          </cell>
          <cell r="N1904">
            <v>43845</v>
          </cell>
          <cell r="O1904">
            <v>43734</v>
          </cell>
          <cell r="P1904" t="str">
            <v>No Dependency</v>
          </cell>
        </row>
        <row r="1905">
          <cell r="C1905" t="str">
            <v>ZKF058</v>
          </cell>
          <cell r="D1905" t="str">
            <v>Collocated Sites</v>
          </cell>
          <cell r="E1905" t="str">
            <v>Q1-2020</v>
          </cell>
          <cell r="F1905" t="str">
            <v>Mobile Aspiration</v>
          </cell>
          <cell r="G1905" t="str">
            <v>HUA</v>
          </cell>
          <cell r="H1905" t="str">
            <v>LTE700 Collocated (20Mhz)</v>
          </cell>
          <cell r="I1905" t="str">
            <v>INS</v>
          </cell>
          <cell r="L1905">
            <v>43844</v>
          </cell>
          <cell r="M1905">
            <v>43715</v>
          </cell>
          <cell r="N1905">
            <v>43845</v>
          </cell>
          <cell r="O1905">
            <v>43716</v>
          </cell>
          <cell r="P1905" t="str">
            <v>No Dependency</v>
          </cell>
        </row>
        <row r="1906">
          <cell r="C1906" t="str">
            <v>ZKF024</v>
          </cell>
          <cell r="D1906" t="str">
            <v>Collocated Sites</v>
          </cell>
          <cell r="E1906" t="str">
            <v>Q3-2019</v>
          </cell>
          <cell r="F1906" t="str">
            <v>Mobile Aspiration</v>
          </cell>
          <cell r="G1906" t="str">
            <v>HUA</v>
          </cell>
          <cell r="H1906" t="str">
            <v>LTE700 Collocated (20Mhz)</v>
          </cell>
          <cell r="I1906" t="str">
            <v>INS</v>
          </cell>
          <cell r="L1906">
            <v>43620</v>
          </cell>
          <cell r="M1906">
            <v>43622</v>
          </cell>
          <cell r="N1906">
            <v>43621</v>
          </cell>
          <cell r="O1906">
            <v>43623</v>
          </cell>
          <cell r="P1906" t="str">
            <v>No Dependency</v>
          </cell>
        </row>
        <row r="1907">
          <cell r="C1907" t="str">
            <v>ZHF101</v>
          </cell>
          <cell r="D1907" t="str">
            <v>Collocated Sites</v>
          </cell>
          <cell r="E1907" t="str">
            <v>Q1-2020</v>
          </cell>
          <cell r="F1907" t="str">
            <v>Mobile Aspiration</v>
          </cell>
          <cell r="G1907" t="str">
            <v>HUA</v>
          </cell>
          <cell r="H1907" t="str">
            <v>LTE700 Collocated (20Mhz)</v>
          </cell>
          <cell r="I1907" t="str">
            <v>INS</v>
          </cell>
          <cell r="L1907">
            <v>43844</v>
          </cell>
          <cell r="M1907">
            <v>43733</v>
          </cell>
          <cell r="N1907">
            <v>43845</v>
          </cell>
          <cell r="O1907">
            <v>43734</v>
          </cell>
          <cell r="P1907" t="str">
            <v>No Dependency</v>
          </cell>
        </row>
        <row r="1908">
          <cell r="C1908" t="str">
            <v>ZHF059</v>
          </cell>
          <cell r="D1908" t="str">
            <v>Collocated Sites</v>
          </cell>
          <cell r="E1908" t="str">
            <v>Q3-2019</v>
          </cell>
          <cell r="F1908" t="str">
            <v>Mobile Aspiration</v>
          </cell>
          <cell r="G1908" t="str">
            <v>HUA</v>
          </cell>
          <cell r="H1908" t="str">
            <v>LTE700 Collocated (20Mhz)</v>
          </cell>
          <cell r="I1908" t="str">
            <v>INS</v>
          </cell>
          <cell r="L1908">
            <v>43625</v>
          </cell>
          <cell r="M1908">
            <v>43627</v>
          </cell>
          <cell r="N1908">
            <v>43626</v>
          </cell>
          <cell r="O1908">
            <v>43628</v>
          </cell>
          <cell r="P1908" t="str">
            <v>No Dependency</v>
          </cell>
        </row>
        <row r="1909">
          <cell r="C1909" t="str">
            <v>ZHA060</v>
          </cell>
          <cell r="D1909" t="str">
            <v>Collocated Sites</v>
          </cell>
          <cell r="E1909" t="str">
            <v>Q1-2020</v>
          </cell>
          <cell r="F1909" t="str">
            <v>Mobile Aspiration</v>
          </cell>
          <cell r="G1909" t="str">
            <v>HUA</v>
          </cell>
          <cell r="H1909" t="str">
            <v>LTE700 Collocated (20Mhz)</v>
          </cell>
          <cell r="I1909" t="str">
            <v>INS</v>
          </cell>
          <cell r="L1909">
            <v>43844</v>
          </cell>
          <cell r="M1909">
            <v>43733</v>
          </cell>
          <cell r="N1909">
            <v>43845</v>
          </cell>
          <cell r="O1909">
            <v>43734</v>
          </cell>
          <cell r="P1909" t="str">
            <v>No Dependency</v>
          </cell>
        </row>
        <row r="1910">
          <cell r="C1910" t="str">
            <v>COW601</v>
          </cell>
          <cell r="D1910" t="str">
            <v>Collocated Sites</v>
          </cell>
          <cell r="E1910" t="str">
            <v>Q1-2020</v>
          </cell>
          <cell r="F1910" t="str">
            <v>Mobile Aspiration</v>
          </cell>
          <cell r="G1910" t="str">
            <v>HUA</v>
          </cell>
          <cell r="H1910" t="str">
            <v>LTE700 Collocated (20Mhz)</v>
          </cell>
          <cell r="I1910" t="str">
            <v>INS</v>
          </cell>
          <cell r="L1910">
            <v>43844</v>
          </cell>
          <cell r="M1910">
            <v>43758</v>
          </cell>
          <cell r="N1910">
            <v>43845</v>
          </cell>
          <cell r="O1910">
            <v>43759</v>
          </cell>
          <cell r="P1910" t="str">
            <v>No Dependency</v>
          </cell>
        </row>
        <row r="1911">
          <cell r="C1911" t="str">
            <v>COW303</v>
          </cell>
          <cell r="D1911" t="str">
            <v>Collocated Sites</v>
          </cell>
          <cell r="E1911" t="str">
            <v>Q3-2019</v>
          </cell>
          <cell r="F1911" t="str">
            <v>Mobile Aspiration</v>
          </cell>
          <cell r="G1911" t="str">
            <v>HUA</v>
          </cell>
          <cell r="H1911" t="str">
            <v>LTE700 Collocated (20Mhz)</v>
          </cell>
          <cell r="I1911" t="str">
            <v>INS</v>
          </cell>
          <cell r="K1911">
            <v>43664</v>
          </cell>
          <cell r="L1911">
            <v>43788</v>
          </cell>
          <cell r="N1911">
            <v>43789</v>
          </cell>
          <cell r="P1911" t="str">
            <v>No Dependency</v>
          </cell>
        </row>
        <row r="1912">
          <cell r="C1912" t="str">
            <v>609-00-100</v>
          </cell>
          <cell r="D1912" t="str">
            <v>Collocated Sites</v>
          </cell>
          <cell r="E1912" t="str">
            <v>Q1-2020</v>
          </cell>
          <cell r="F1912" t="str">
            <v>Mobile Aspiration</v>
          </cell>
          <cell r="G1912" t="str">
            <v>HUA</v>
          </cell>
          <cell r="H1912" t="str">
            <v>LTE700 Collocated (20Mhz)</v>
          </cell>
          <cell r="I1912" t="str">
            <v>INS</v>
          </cell>
          <cell r="L1912">
            <v>43844</v>
          </cell>
          <cell r="N1912">
            <v>43845</v>
          </cell>
          <cell r="P1912" t="str">
            <v>No Dependency</v>
          </cell>
        </row>
        <row r="1913">
          <cell r="C1913" t="str">
            <v>ZTB119</v>
          </cell>
          <cell r="D1913" t="str">
            <v>Collocated Sites</v>
          </cell>
          <cell r="E1913" t="str">
            <v>Q4-2019</v>
          </cell>
          <cell r="F1913" t="str">
            <v>Mobile Aspiration</v>
          </cell>
          <cell r="G1913" t="str">
            <v>HUA</v>
          </cell>
          <cell r="H1913" t="str">
            <v>LTE700 Collocated (20Mhz)</v>
          </cell>
          <cell r="I1913" t="str">
            <v>INS</v>
          </cell>
          <cell r="L1913">
            <v>43665</v>
          </cell>
          <cell r="M1913">
            <v>43667</v>
          </cell>
          <cell r="N1913">
            <v>43666</v>
          </cell>
          <cell r="O1913">
            <v>43668</v>
          </cell>
          <cell r="P1913" t="str">
            <v>No Dependency</v>
          </cell>
        </row>
        <row r="1914">
          <cell r="C1914" t="str">
            <v>ZSK924</v>
          </cell>
          <cell r="D1914" t="str">
            <v>Collocated Sites</v>
          </cell>
          <cell r="E1914" t="str">
            <v>Q1-2020</v>
          </cell>
          <cell r="F1914" t="str">
            <v>Mobile Aspiration</v>
          </cell>
          <cell r="G1914" t="str">
            <v>HUA</v>
          </cell>
          <cell r="H1914" t="str">
            <v>LTE700 Collocated (20Mhz)</v>
          </cell>
          <cell r="I1914" t="str">
            <v>INS</v>
          </cell>
          <cell r="L1914">
            <v>43844</v>
          </cell>
          <cell r="M1914">
            <v>43715</v>
          </cell>
          <cell r="N1914">
            <v>43845</v>
          </cell>
          <cell r="O1914">
            <v>43716</v>
          </cell>
          <cell r="P1914" t="str">
            <v>No Dependency</v>
          </cell>
        </row>
        <row r="1915">
          <cell r="C1915" t="str">
            <v>ZSK923</v>
          </cell>
          <cell r="D1915" t="str">
            <v>Collocated Sites</v>
          </cell>
          <cell r="E1915" t="str">
            <v>Q1-2020</v>
          </cell>
          <cell r="F1915" t="str">
            <v>Mobile Aspiration</v>
          </cell>
          <cell r="G1915" t="str">
            <v>HUA</v>
          </cell>
          <cell r="H1915" t="str">
            <v>LTE700 Collocated (20Mhz)</v>
          </cell>
          <cell r="I1915" t="str">
            <v>INS</v>
          </cell>
          <cell r="L1915">
            <v>43844</v>
          </cell>
          <cell r="M1915">
            <v>43734</v>
          </cell>
          <cell r="N1915">
            <v>43845</v>
          </cell>
          <cell r="O1915">
            <v>43735</v>
          </cell>
          <cell r="P1915" t="str">
            <v>No Dependency</v>
          </cell>
        </row>
        <row r="1916">
          <cell r="C1916" t="str">
            <v>ZSK032</v>
          </cell>
          <cell r="D1916" t="str">
            <v>Collocated Sites</v>
          </cell>
          <cell r="E1916" t="str">
            <v>Q4-2019</v>
          </cell>
          <cell r="F1916" t="str">
            <v>Mobile Aspiration</v>
          </cell>
          <cell r="G1916" t="str">
            <v>HUA</v>
          </cell>
          <cell r="H1916" t="str">
            <v>LTE700 Collocated (20Mhz)</v>
          </cell>
          <cell r="I1916" t="str">
            <v>INS</v>
          </cell>
          <cell r="L1916">
            <v>43748</v>
          </cell>
          <cell r="M1916">
            <v>43715</v>
          </cell>
          <cell r="N1916">
            <v>43749</v>
          </cell>
          <cell r="O1916">
            <v>43716</v>
          </cell>
          <cell r="P1916" t="str">
            <v>No Dependency</v>
          </cell>
        </row>
        <row r="1917">
          <cell r="C1917" t="str">
            <v>ZSK030</v>
          </cell>
          <cell r="D1917" t="str">
            <v>Collocated Sites</v>
          </cell>
          <cell r="E1917" t="str">
            <v>Q1-2020</v>
          </cell>
          <cell r="F1917" t="str">
            <v>Mobile Aspiration</v>
          </cell>
          <cell r="G1917" t="str">
            <v>HUA</v>
          </cell>
          <cell r="H1917" t="str">
            <v>LTE700 Collocated (20Mhz)</v>
          </cell>
          <cell r="I1917" t="str">
            <v>INS</v>
          </cell>
          <cell r="L1917">
            <v>43844</v>
          </cell>
          <cell r="M1917">
            <v>43733</v>
          </cell>
          <cell r="N1917">
            <v>43845</v>
          </cell>
          <cell r="O1917">
            <v>43734</v>
          </cell>
          <cell r="P1917" t="str">
            <v>No Dependency</v>
          </cell>
        </row>
        <row r="1918">
          <cell r="C1918" t="str">
            <v>ZRW823</v>
          </cell>
          <cell r="D1918" t="str">
            <v>Collocated Sites</v>
          </cell>
          <cell r="E1918" t="str">
            <v>Q1-2020</v>
          </cell>
          <cell r="F1918" t="str">
            <v>Mobile Aspiration</v>
          </cell>
          <cell r="G1918" t="str">
            <v>HUA</v>
          </cell>
          <cell r="H1918" t="str">
            <v>LTE700 Collocated (20Mhz)</v>
          </cell>
          <cell r="I1918" t="str">
            <v>INS</v>
          </cell>
          <cell r="L1918">
            <v>43844</v>
          </cell>
          <cell r="M1918">
            <v>43734</v>
          </cell>
          <cell r="N1918">
            <v>43845</v>
          </cell>
          <cell r="O1918">
            <v>43735</v>
          </cell>
          <cell r="P1918" t="str">
            <v>No Dependency</v>
          </cell>
        </row>
        <row r="1919">
          <cell r="C1919" t="str">
            <v>ZR4007</v>
          </cell>
          <cell r="D1919" t="str">
            <v>Collocated Sites</v>
          </cell>
          <cell r="E1919" t="str">
            <v>Q1-2020</v>
          </cell>
          <cell r="F1919" t="str">
            <v>Mobile Aspiration</v>
          </cell>
          <cell r="G1919" t="str">
            <v>HUA</v>
          </cell>
          <cell r="H1919" t="str">
            <v>LTE700 Collocated (20Mhz)</v>
          </cell>
          <cell r="I1919" t="str">
            <v>INS</v>
          </cell>
          <cell r="L1919">
            <v>43844</v>
          </cell>
          <cell r="M1919">
            <v>43715</v>
          </cell>
          <cell r="N1919">
            <v>43845</v>
          </cell>
          <cell r="O1919">
            <v>43716</v>
          </cell>
          <cell r="P1919" t="str">
            <v>No Dependency</v>
          </cell>
        </row>
        <row r="1920">
          <cell r="C1920" t="str">
            <v>ZR4005</v>
          </cell>
          <cell r="D1920" t="str">
            <v>Collocated Sites</v>
          </cell>
          <cell r="E1920" t="str">
            <v>Q1-2020</v>
          </cell>
          <cell r="F1920" t="str">
            <v>Mobile Aspiration</v>
          </cell>
          <cell r="G1920" t="str">
            <v>HUA</v>
          </cell>
          <cell r="H1920" t="str">
            <v>LTE700 Collocated (20Mhz)</v>
          </cell>
          <cell r="I1920" t="str">
            <v>INS</v>
          </cell>
          <cell r="L1920">
            <v>43844</v>
          </cell>
          <cell r="M1920">
            <v>43734</v>
          </cell>
          <cell r="N1920">
            <v>43845</v>
          </cell>
          <cell r="O1920">
            <v>43735</v>
          </cell>
          <cell r="P1920" t="str">
            <v>No Dependency</v>
          </cell>
        </row>
        <row r="1921">
          <cell r="C1921" t="str">
            <v>ZR4000</v>
          </cell>
          <cell r="D1921" t="str">
            <v>Collocated Sites</v>
          </cell>
          <cell r="E1921" t="str">
            <v>Q1-2020</v>
          </cell>
          <cell r="F1921" t="str">
            <v>Mobile Aspiration</v>
          </cell>
          <cell r="G1921" t="str">
            <v>HUA</v>
          </cell>
          <cell r="H1921" t="str">
            <v>LTE700 Collocated (20Mhz)</v>
          </cell>
          <cell r="I1921" t="str">
            <v>INS</v>
          </cell>
          <cell r="L1921">
            <v>43844</v>
          </cell>
          <cell r="N1921">
            <v>43845</v>
          </cell>
          <cell r="P1921" t="str">
            <v>No Dependency</v>
          </cell>
        </row>
        <row r="1922">
          <cell r="C1922" t="str">
            <v>ZR4004</v>
          </cell>
          <cell r="D1922" t="str">
            <v>Collocated Sites</v>
          </cell>
          <cell r="E1922" t="str">
            <v>Q1-2020</v>
          </cell>
          <cell r="F1922" t="str">
            <v>Mobile Aspiration</v>
          </cell>
          <cell r="G1922" t="str">
            <v>HUA</v>
          </cell>
          <cell r="H1922" t="str">
            <v>LTE700 Collocated (20Mhz)</v>
          </cell>
          <cell r="I1922" t="str">
            <v>INS</v>
          </cell>
          <cell r="L1922">
            <v>43844</v>
          </cell>
          <cell r="M1922">
            <v>43734</v>
          </cell>
          <cell r="N1922">
            <v>43845</v>
          </cell>
          <cell r="O1922">
            <v>43735</v>
          </cell>
          <cell r="P1922" t="str">
            <v>No Dependency</v>
          </cell>
        </row>
        <row r="1923">
          <cell r="C1923" t="str">
            <v>ZR4001</v>
          </cell>
          <cell r="D1923" t="str">
            <v>Collocated Sites</v>
          </cell>
          <cell r="E1923" t="str">
            <v>Q3-2019</v>
          </cell>
          <cell r="F1923" t="str">
            <v>Mobile Aspiration</v>
          </cell>
          <cell r="G1923" t="str">
            <v>HUA</v>
          </cell>
          <cell r="H1923" t="str">
            <v>LTE700 Collocated (20Mhz)</v>
          </cell>
          <cell r="I1923" t="str">
            <v>INS</v>
          </cell>
          <cell r="L1923">
            <v>43691</v>
          </cell>
          <cell r="M1923">
            <v>43693</v>
          </cell>
          <cell r="N1923">
            <v>43692</v>
          </cell>
          <cell r="O1923">
            <v>43694</v>
          </cell>
          <cell r="P1923" t="str">
            <v>No Dependency</v>
          </cell>
        </row>
        <row r="1924">
          <cell r="C1924" t="str">
            <v>ZND181</v>
          </cell>
          <cell r="D1924" t="str">
            <v>Collocated Sites</v>
          </cell>
          <cell r="E1924" t="str">
            <v>Q1-2020</v>
          </cell>
          <cell r="F1924" t="str">
            <v>Mobile Aspiration</v>
          </cell>
          <cell r="G1924" t="str">
            <v>HUA</v>
          </cell>
          <cell r="H1924" t="str">
            <v>LTE700 Collocated (20Mhz)</v>
          </cell>
          <cell r="I1924" t="str">
            <v>INS</v>
          </cell>
          <cell r="L1924">
            <v>43849</v>
          </cell>
          <cell r="M1924">
            <v>43758</v>
          </cell>
          <cell r="N1924">
            <v>43850</v>
          </cell>
          <cell r="O1924">
            <v>43759</v>
          </cell>
          <cell r="P1924" t="str">
            <v>No Dependency</v>
          </cell>
        </row>
        <row r="1925">
          <cell r="C1925" t="str">
            <v>ZMA038</v>
          </cell>
          <cell r="D1925" t="str">
            <v>Collocated Sites</v>
          </cell>
          <cell r="E1925" t="str">
            <v>Q3-2019</v>
          </cell>
          <cell r="F1925" t="str">
            <v>Mobile Aspiration</v>
          </cell>
          <cell r="G1925" t="str">
            <v>HUA</v>
          </cell>
          <cell r="H1925" t="str">
            <v>LTE700 Collocated (20Mhz)</v>
          </cell>
          <cell r="I1925" t="str">
            <v>INS</v>
          </cell>
          <cell r="L1925">
            <v>43788</v>
          </cell>
          <cell r="N1925">
            <v>43789</v>
          </cell>
          <cell r="P1925" t="str">
            <v>No Dependency</v>
          </cell>
        </row>
        <row r="1926">
          <cell r="C1926" t="str">
            <v>ZHF092</v>
          </cell>
          <cell r="D1926" t="str">
            <v>Collocated Sites</v>
          </cell>
          <cell r="E1926" t="str">
            <v>Q1-2020</v>
          </cell>
          <cell r="F1926" t="str">
            <v>Mobile Aspiration</v>
          </cell>
          <cell r="G1926" t="str">
            <v>HUA</v>
          </cell>
          <cell r="H1926" t="str">
            <v>LTE700 Collocated (20Mhz)</v>
          </cell>
          <cell r="I1926" t="str">
            <v>INS</v>
          </cell>
          <cell r="L1926">
            <v>43844</v>
          </cell>
          <cell r="M1926">
            <v>43750</v>
          </cell>
          <cell r="N1926">
            <v>43845</v>
          </cell>
          <cell r="O1926">
            <v>43751</v>
          </cell>
          <cell r="P1926" t="str">
            <v>No Dependency</v>
          </cell>
        </row>
        <row r="1927">
          <cell r="C1927" t="str">
            <v>ZHA946</v>
          </cell>
          <cell r="D1927" t="str">
            <v>Collocated Sites</v>
          </cell>
          <cell r="E1927" t="str">
            <v>Q4-2019</v>
          </cell>
          <cell r="F1927" t="str">
            <v>Mobile Aspiration</v>
          </cell>
          <cell r="G1927" t="str">
            <v>HUA</v>
          </cell>
          <cell r="H1927" t="str">
            <v>LTE700 Collocated (20Mhz)</v>
          </cell>
          <cell r="I1927" t="str">
            <v>INS</v>
          </cell>
          <cell r="L1927">
            <v>43748</v>
          </cell>
          <cell r="M1927">
            <v>43709</v>
          </cell>
          <cell r="N1927">
            <v>43749</v>
          </cell>
          <cell r="O1927">
            <v>43710</v>
          </cell>
          <cell r="P1927" t="str">
            <v>No Dependency</v>
          </cell>
        </row>
        <row r="1928">
          <cell r="C1928" t="str">
            <v>FRB011</v>
          </cell>
          <cell r="D1928" t="str">
            <v>Collocated Sites</v>
          </cell>
          <cell r="E1928" t="str">
            <v>Q1-2020</v>
          </cell>
          <cell r="F1928" t="str">
            <v>Mobile Aspiration</v>
          </cell>
          <cell r="G1928" t="str">
            <v>HUA</v>
          </cell>
          <cell r="H1928" t="str">
            <v>LTE700 Collocated (20Mhz)</v>
          </cell>
          <cell r="I1928" t="str">
            <v>INS</v>
          </cell>
          <cell r="L1928">
            <v>43844</v>
          </cell>
          <cell r="N1928">
            <v>43845</v>
          </cell>
          <cell r="P1928" t="str">
            <v>No Dependency</v>
          </cell>
        </row>
        <row r="1929">
          <cell r="C1929" t="str">
            <v>FRB010</v>
          </cell>
          <cell r="D1929" t="str">
            <v>Collocated Sites</v>
          </cell>
          <cell r="E1929" t="str">
            <v>Q1-2020</v>
          </cell>
          <cell r="F1929" t="str">
            <v>Mobile Aspiration</v>
          </cell>
          <cell r="G1929" t="str">
            <v>HUA</v>
          </cell>
          <cell r="H1929" t="str">
            <v>LTE700 Collocated (20Mhz)</v>
          </cell>
          <cell r="I1929" t="str">
            <v>INS</v>
          </cell>
          <cell r="L1929">
            <v>43821</v>
          </cell>
          <cell r="M1929">
            <v>43734</v>
          </cell>
          <cell r="N1929">
            <v>43822</v>
          </cell>
          <cell r="O1929">
            <v>43735</v>
          </cell>
          <cell r="P1929" t="str">
            <v>No Dependency</v>
          </cell>
        </row>
        <row r="1930">
          <cell r="C1930" t="str">
            <v>FRB009</v>
          </cell>
          <cell r="D1930" t="str">
            <v>Collocated Sites</v>
          </cell>
          <cell r="E1930" t="str">
            <v>Q1-2020</v>
          </cell>
          <cell r="F1930" t="str">
            <v>Mobile Aspiration</v>
          </cell>
          <cell r="G1930" t="str">
            <v>HUA</v>
          </cell>
          <cell r="H1930" t="str">
            <v>LTE700 Collocated (20Mhz)</v>
          </cell>
          <cell r="I1930" t="str">
            <v>INS</v>
          </cell>
          <cell r="L1930">
            <v>43844</v>
          </cell>
          <cell r="N1930">
            <v>43845</v>
          </cell>
          <cell r="P1930" t="str">
            <v>No Dependency</v>
          </cell>
        </row>
        <row r="1931">
          <cell r="C1931" t="str">
            <v>FRB005</v>
          </cell>
          <cell r="D1931" t="str">
            <v>Collocated Sites</v>
          </cell>
          <cell r="E1931" t="str">
            <v>Q1-2020</v>
          </cell>
          <cell r="F1931" t="str">
            <v>Mobile Aspiration</v>
          </cell>
          <cell r="G1931" t="str">
            <v>HUA</v>
          </cell>
          <cell r="H1931" t="str">
            <v>LTE700 Collocated (20Mhz)</v>
          </cell>
          <cell r="I1931" t="str">
            <v>INS</v>
          </cell>
          <cell r="L1931">
            <v>43844</v>
          </cell>
          <cell r="M1931">
            <v>43753</v>
          </cell>
          <cell r="N1931">
            <v>43845</v>
          </cell>
          <cell r="O1931">
            <v>43754</v>
          </cell>
          <cell r="P1931" t="str">
            <v>No Dependency</v>
          </cell>
        </row>
        <row r="1932">
          <cell r="C1932" t="str">
            <v>CWS820</v>
          </cell>
          <cell r="D1932" t="str">
            <v>Collocated Sites</v>
          </cell>
          <cell r="E1932" t="str">
            <v>Q3-2019</v>
          </cell>
          <cell r="F1932" t="str">
            <v>Mobile Aspiration</v>
          </cell>
          <cell r="G1932" t="str">
            <v>HUA</v>
          </cell>
          <cell r="H1932" t="str">
            <v>LTE700 Collocated (20Mhz)</v>
          </cell>
          <cell r="I1932" t="str">
            <v>INS</v>
          </cell>
          <cell r="L1932">
            <v>43788</v>
          </cell>
          <cell r="N1932">
            <v>43789</v>
          </cell>
          <cell r="P1932" t="str">
            <v>No Dependency</v>
          </cell>
        </row>
        <row r="1933">
          <cell r="C1933" t="str">
            <v>CWS819</v>
          </cell>
          <cell r="D1933" t="str">
            <v>Collocated Sites</v>
          </cell>
          <cell r="E1933" t="str">
            <v>Q1-2020</v>
          </cell>
          <cell r="F1933" t="str">
            <v>Mobile Aspiration</v>
          </cell>
          <cell r="G1933" t="str">
            <v>HUA</v>
          </cell>
          <cell r="H1933" t="str">
            <v>LTE700 Collocated (20Mhz)</v>
          </cell>
          <cell r="I1933" t="str">
            <v>INS</v>
          </cell>
          <cell r="L1933">
            <v>43849</v>
          </cell>
          <cell r="N1933">
            <v>43850</v>
          </cell>
          <cell r="P1933" t="str">
            <v>No Dependency</v>
          </cell>
        </row>
        <row r="1934">
          <cell r="C1934" t="str">
            <v>CWH319</v>
          </cell>
          <cell r="D1934" t="str">
            <v>Collocated Sites</v>
          </cell>
          <cell r="E1934" t="str">
            <v>Q1-2020</v>
          </cell>
          <cell r="F1934" t="str">
            <v>Mobile Aspiration</v>
          </cell>
          <cell r="G1934" t="str">
            <v>HUA</v>
          </cell>
          <cell r="H1934" t="str">
            <v>LTE700 Collocated (20Mhz)</v>
          </cell>
          <cell r="I1934" t="str">
            <v>INS</v>
          </cell>
          <cell r="L1934">
            <v>43849</v>
          </cell>
          <cell r="N1934">
            <v>43850</v>
          </cell>
          <cell r="P1934" t="str">
            <v>No Dependency</v>
          </cell>
        </row>
        <row r="1935">
          <cell r="C1935" t="str">
            <v>CWH029</v>
          </cell>
          <cell r="D1935" t="str">
            <v>Collocated Sites</v>
          </cell>
          <cell r="E1935" t="str">
            <v>Q1-2020</v>
          </cell>
          <cell r="F1935" t="str">
            <v>Mobile Aspiration</v>
          </cell>
          <cell r="G1935" t="str">
            <v>HUA</v>
          </cell>
          <cell r="H1935" t="str">
            <v>LTE700 Collocated (20Mhz)</v>
          </cell>
          <cell r="I1935" t="str">
            <v>INS</v>
          </cell>
          <cell r="L1935">
            <v>43844</v>
          </cell>
          <cell r="N1935">
            <v>43845</v>
          </cell>
          <cell r="P1935" t="str">
            <v>No Dependency</v>
          </cell>
        </row>
        <row r="1936">
          <cell r="C1936" t="str">
            <v>CWH012</v>
          </cell>
          <cell r="D1936" t="str">
            <v>Collocated Sites</v>
          </cell>
          <cell r="E1936" t="str">
            <v>Q3-2019</v>
          </cell>
          <cell r="F1936" t="str">
            <v>Mobile Aspiration</v>
          </cell>
          <cell r="G1936" t="str">
            <v>HUA</v>
          </cell>
          <cell r="H1936" t="str">
            <v>LTE700 Collocated (20Mhz)</v>
          </cell>
          <cell r="I1936" t="str">
            <v>INS</v>
          </cell>
          <cell r="L1936">
            <v>43670</v>
          </cell>
          <cell r="M1936">
            <v>43672</v>
          </cell>
          <cell r="N1936">
            <v>43671</v>
          </cell>
          <cell r="O1936">
            <v>43673</v>
          </cell>
          <cell r="P1936" t="str">
            <v>No Dependency</v>
          </cell>
        </row>
        <row r="1937">
          <cell r="C1937" t="str">
            <v>CWH007</v>
          </cell>
          <cell r="D1937" t="str">
            <v>Collocated Sites</v>
          </cell>
          <cell r="E1937" t="str">
            <v>Q1-2020</v>
          </cell>
          <cell r="F1937" t="str">
            <v>Mobile Aspiration</v>
          </cell>
          <cell r="G1937" t="str">
            <v>HUA</v>
          </cell>
          <cell r="H1937" t="str">
            <v>LTE700 Collocated (20Mhz)</v>
          </cell>
          <cell r="I1937" t="str">
            <v>INS</v>
          </cell>
          <cell r="L1937">
            <v>43821</v>
          </cell>
          <cell r="M1937">
            <v>43767</v>
          </cell>
          <cell r="N1937">
            <v>43822</v>
          </cell>
          <cell r="O1937">
            <v>43768</v>
          </cell>
          <cell r="P1937" t="str">
            <v>No Dependency</v>
          </cell>
        </row>
        <row r="1938">
          <cell r="C1938" t="str">
            <v>COW312</v>
          </cell>
          <cell r="D1938" t="str">
            <v>Collocated Sites</v>
          </cell>
          <cell r="E1938" t="str">
            <v>Q3-2019</v>
          </cell>
          <cell r="F1938" t="str">
            <v>Mobile Aspiration</v>
          </cell>
          <cell r="G1938" t="str">
            <v>HUA</v>
          </cell>
          <cell r="H1938" t="str">
            <v>LTE700 Collocated (20Mhz)</v>
          </cell>
          <cell r="I1938" t="str">
            <v>INS</v>
          </cell>
          <cell r="L1938">
            <v>43788</v>
          </cell>
          <cell r="M1938">
            <v>43767</v>
          </cell>
          <cell r="N1938">
            <v>43789</v>
          </cell>
          <cell r="O1938">
            <v>43768</v>
          </cell>
          <cell r="P1938" t="str">
            <v>No Dependency</v>
          </cell>
        </row>
        <row r="1939">
          <cell r="C1939" t="str">
            <v>COW310</v>
          </cell>
          <cell r="D1939" t="str">
            <v>Collocated Sites</v>
          </cell>
          <cell r="E1939" t="str">
            <v>Q1-2020</v>
          </cell>
          <cell r="F1939" t="str">
            <v>Mobile Aspiration</v>
          </cell>
          <cell r="G1939" t="str">
            <v>HUA</v>
          </cell>
          <cell r="H1939" t="str">
            <v>LTE700 Collocated (20Mhz)</v>
          </cell>
          <cell r="I1939" t="str">
            <v>INS</v>
          </cell>
          <cell r="L1939">
            <v>43844</v>
          </cell>
          <cell r="N1939">
            <v>43845</v>
          </cell>
          <cell r="P1939" t="str">
            <v>No Dependency</v>
          </cell>
        </row>
        <row r="1940">
          <cell r="C1940" t="str">
            <v>ZHB018</v>
          </cell>
          <cell r="D1940" t="str">
            <v>Collocated Sites</v>
          </cell>
          <cell r="E1940" t="str">
            <v>Q1-2020</v>
          </cell>
          <cell r="F1940" t="str">
            <v>Mobile Aspiration</v>
          </cell>
          <cell r="G1940" t="str">
            <v>HUA</v>
          </cell>
          <cell r="H1940" t="str">
            <v>LTE700 Collocated (20Mhz)</v>
          </cell>
          <cell r="I1940" t="str">
            <v>INS</v>
          </cell>
          <cell r="L1940">
            <v>43844</v>
          </cell>
          <cell r="M1940">
            <v>43733</v>
          </cell>
          <cell r="N1940">
            <v>43845</v>
          </cell>
          <cell r="O1940">
            <v>43734</v>
          </cell>
          <cell r="P1940" t="str">
            <v>No Dependency</v>
          </cell>
        </row>
        <row r="1941">
          <cell r="C1941" t="str">
            <v>ZSK066</v>
          </cell>
          <cell r="D1941" t="str">
            <v>Collocated Sites</v>
          </cell>
          <cell r="E1941" t="str">
            <v>Q1-2020</v>
          </cell>
          <cell r="F1941" t="str">
            <v>Mobile Aspiration</v>
          </cell>
          <cell r="G1941" t="str">
            <v>HUA</v>
          </cell>
          <cell r="H1941" t="str">
            <v>LTE700 Collocated (20Mhz)</v>
          </cell>
          <cell r="I1941" t="str">
            <v>INS</v>
          </cell>
          <cell r="L1941">
            <v>43844</v>
          </cell>
          <cell r="M1941">
            <v>43715</v>
          </cell>
          <cell r="N1941">
            <v>43845</v>
          </cell>
          <cell r="O1941">
            <v>43716</v>
          </cell>
          <cell r="P1941" t="str">
            <v>No Dependency</v>
          </cell>
        </row>
        <row r="1942">
          <cell r="C1942" t="str">
            <v>ZRW956</v>
          </cell>
          <cell r="D1942" t="str">
            <v>Collocated Sites</v>
          </cell>
          <cell r="E1942" t="str">
            <v>Q4-2019</v>
          </cell>
          <cell r="F1942" t="str">
            <v>Mobile Aspiration</v>
          </cell>
          <cell r="G1942" t="str">
            <v>HUA</v>
          </cell>
          <cell r="H1942" t="str">
            <v>LTE700 Collocated (20Mhz)</v>
          </cell>
          <cell r="I1942" t="str">
            <v>INS</v>
          </cell>
          <cell r="L1942">
            <v>43748</v>
          </cell>
          <cell r="M1942">
            <v>43733</v>
          </cell>
          <cell r="N1942">
            <v>43749</v>
          </cell>
          <cell r="O1942">
            <v>43734</v>
          </cell>
          <cell r="P1942" t="str">
            <v>No Dependency</v>
          </cell>
        </row>
        <row r="1943">
          <cell r="C1943" t="str">
            <v>ZMB999</v>
          </cell>
          <cell r="D1943" t="str">
            <v>Collocated Sites</v>
          </cell>
          <cell r="E1943" t="str">
            <v>Q1-2020</v>
          </cell>
          <cell r="F1943" t="str">
            <v>Mobile Aspiration</v>
          </cell>
          <cell r="G1943" t="str">
            <v>HUA</v>
          </cell>
          <cell r="H1943" t="str">
            <v>LTE700 Collocated (20Mhz)</v>
          </cell>
          <cell r="I1943" t="str">
            <v>INS</v>
          </cell>
          <cell r="L1943">
            <v>43674</v>
          </cell>
          <cell r="M1943">
            <v>43676</v>
          </cell>
          <cell r="N1943">
            <v>43675</v>
          </cell>
          <cell r="O1943">
            <v>43677</v>
          </cell>
          <cell r="P1943" t="str">
            <v>No Dependency</v>
          </cell>
        </row>
        <row r="1944">
          <cell r="C1944" t="str">
            <v>ZKU052</v>
          </cell>
          <cell r="D1944" t="str">
            <v>Collocated Sites</v>
          </cell>
          <cell r="E1944" t="str">
            <v>Q1-2020</v>
          </cell>
          <cell r="F1944" t="str">
            <v>Mobile Aspiration</v>
          </cell>
          <cell r="G1944" t="str">
            <v>HUA</v>
          </cell>
          <cell r="H1944" t="str">
            <v>LTE700 Collocated (20Mhz)</v>
          </cell>
          <cell r="I1944" t="str">
            <v>INS</v>
          </cell>
          <cell r="L1944">
            <v>43844</v>
          </cell>
          <cell r="M1944">
            <v>43734</v>
          </cell>
          <cell r="N1944">
            <v>43845</v>
          </cell>
          <cell r="O1944">
            <v>43735</v>
          </cell>
          <cell r="P1944" t="str">
            <v>No Dependency</v>
          </cell>
        </row>
        <row r="1945">
          <cell r="C1945" t="str">
            <v>ZKF009</v>
          </cell>
          <cell r="D1945" t="str">
            <v>Collocated Sites</v>
          </cell>
          <cell r="E1945" t="str">
            <v>Q1-2020</v>
          </cell>
          <cell r="F1945" t="str">
            <v>Mobile Aspiration</v>
          </cell>
          <cell r="G1945" t="str">
            <v>HUA</v>
          </cell>
          <cell r="H1945" t="str">
            <v>LTE700 Collocated (20Mhz)</v>
          </cell>
          <cell r="I1945" t="str">
            <v>INS</v>
          </cell>
          <cell r="L1945">
            <v>43844</v>
          </cell>
          <cell r="M1945">
            <v>43733</v>
          </cell>
          <cell r="N1945">
            <v>43845</v>
          </cell>
          <cell r="O1945">
            <v>43734</v>
          </cell>
          <cell r="P1945" t="str">
            <v>No Dependency</v>
          </cell>
        </row>
        <row r="1946">
          <cell r="C1946" t="str">
            <v>ZHA124</v>
          </cell>
          <cell r="D1946" t="str">
            <v>Collocated Sites</v>
          </cell>
          <cell r="E1946" t="str">
            <v>Q1-2020</v>
          </cell>
          <cell r="F1946" t="str">
            <v>Mobile Aspiration</v>
          </cell>
          <cell r="G1946" t="str">
            <v>HUA</v>
          </cell>
          <cell r="H1946" t="str">
            <v>LTE700 Collocated (20Mhz)</v>
          </cell>
          <cell r="I1946" t="str">
            <v>INS</v>
          </cell>
          <cell r="L1946">
            <v>43844</v>
          </cell>
          <cell r="N1946">
            <v>43845</v>
          </cell>
          <cell r="P1946" t="str">
            <v>No Dependency</v>
          </cell>
        </row>
        <row r="1947">
          <cell r="C1947" t="str">
            <v>Z80012</v>
          </cell>
          <cell r="D1947" t="str">
            <v>Collocated Sites</v>
          </cell>
          <cell r="E1947" t="str">
            <v>Q1-2020</v>
          </cell>
          <cell r="F1947" t="str">
            <v>Mobile Aspiration</v>
          </cell>
          <cell r="G1947" t="str">
            <v>HUA</v>
          </cell>
          <cell r="H1947" t="str">
            <v>LTE700 Collocated (20Mhz)</v>
          </cell>
          <cell r="I1947" t="str">
            <v>INS</v>
          </cell>
          <cell r="L1947">
            <v>43844</v>
          </cell>
          <cell r="N1947">
            <v>43845</v>
          </cell>
          <cell r="P1947" t="str">
            <v>No Dependency</v>
          </cell>
        </row>
        <row r="1948">
          <cell r="C1948" t="str">
            <v>Z80011</v>
          </cell>
          <cell r="D1948" t="str">
            <v>Collocated Sites</v>
          </cell>
          <cell r="E1948" t="str">
            <v>Q1-2020</v>
          </cell>
          <cell r="F1948" t="str">
            <v>Mobile Aspiration</v>
          </cell>
          <cell r="G1948" t="str">
            <v>HUA</v>
          </cell>
          <cell r="H1948" t="str">
            <v>LTE700 Collocated (20Mhz)</v>
          </cell>
          <cell r="I1948" t="str">
            <v>INS</v>
          </cell>
          <cell r="L1948">
            <v>43844</v>
          </cell>
          <cell r="M1948">
            <v>43709</v>
          </cell>
          <cell r="N1948">
            <v>43845</v>
          </cell>
          <cell r="O1948">
            <v>43710</v>
          </cell>
          <cell r="P1948" t="str">
            <v>No Dependency</v>
          </cell>
        </row>
        <row r="1949">
          <cell r="C1949" t="str">
            <v>Z80010</v>
          </cell>
          <cell r="D1949" t="str">
            <v>Collocated Sites</v>
          </cell>
          <cell r="E1949" t="str">
            <v>Q1-2020</v>
          </cell>
          <cell r="F1949" t="str">
            <v>Mobile Aspiration</v>
          </cell>
          <cell r="G1949" t="str">
            <v>HUA</v>
          </cell>
          <cell r="H1949" t="str">
            <v>LTE700 Collocated (20Mhz)</v>
          </cell>
          <cell r="I1949" t="str">
            <v>INS</v>
          </cell>
          <cell r="L1949">
            <v>43844</v>
          </cell>
          <cell r="M1949">
            <v>43709</v>
          </cell>
          <cell r="N1949">
            <v>43845</v>
          </cell>
          <cell r="O1949">
            <v>43710</v>
          </cell>
          <cell r="P1949" t="str">
            <v>No Dependency</v>
          </cell>
        </row>
        <row r="1950">
          <cell r="C1950" t="str">
            <v>FBM006</v>
          </cell>
          <cell r="D1950" t="str">
            <v>Collocated Sites</v>
          </cell>
          <cell r="E1950" t="str">
            <v>Q1-2020</v>
          </cell>
          <cell r="F1950" t="str">
            <v>Mobile Aspiration</v>
          </cell>
          <cell r="G1950" t="str">
            <v>HUA</v>
          </cell>
          <cell r="H1950" t="str">
            <v>LTE700 Collocated (20Mhz)</v>
          </cell>
          <cell r="I1950" t="str">
            <v>INS</v>
          </cell>
          <cell r="L1950">
            <v>43844</v>
          </cell>
          <cell r="M1950">
            <v>43734</v>
          </cell>
          <cell r="N1950">
            <v>43845</v>
          </cell>
          <cell r="O1950">
            <v>43735</v>
          </cell>
          <cell r="P1950" t="str">
            <v>No Dependency</v>
          </cell>
        </row>
        <row r="1951">
          <cell r="C1951" t="str">
            <v>CWS837</v>
          </cell>
          <cell r="D1951" t="str">
            <v>Collocated Sites</v>
          </cell>
          <cell r="E1951" t="str">
            <v>Q1-2020</v>
          </cell>
          <cell r="F1951" t="str">
            <v>Mobile Aspiration</v>
          </cell>
          <cell r="G1951" t="str">
            <v>HUA</v>
          </cell>
          <cell r="H1951" t="str">
            <v>LTE700 Collocated (20Mhz)</v>
          </cell>
          <cell r="I1951" t="str">
            <v>INS</v>
          </cell>
          <cell r="L1951">
            <v>43844</v>
          </cell>
          <cell r="N1951">
            <v>43845</v>
          </cell>
          <cell r="P1951" t="str">
            <v>No Dependency</v>
          </cell>
        </row>
        <row r="1952">
          <cell r="C1952" t="str">
            <v>CWS815</v>
          </cell>
          <cell r="D1952" t="str">
            <v>Collocated Sites</v>
          </cell>
          <cell r="E1952" t="str">
            <v>Q3-2019</v>
          </cell>
          <cell r="F1952" t="str">
            <v>Mobile Aspiration</v>
          </cell>
          <cell r="G1952" t="str">
            <v>HUA</v>
          </cell>
          <cell r="H1952" t="str">
            <v>LTE700 Collocated (20Mhz)</v>
          </cell>
          <cell r="I1952" t="str">
            <v>INS</v>
          </cell>
          <cell r="L1952">
            <v>43788</v>
          </cell>
          <cell r="M1952">
            <v>43767</v>
          </cell>
          <cell r="N1952">
            <v>43789</v>
          </cell>
          <cell r="O1952">
            <v>43768</v>
          </cell>
          <cell r="P1952" t="str">
            <v>No Dependency</v>
          </cell>
        </row>
        <row r="1953">
          <cell r="C1953" t="str">
            <v>CWH019</v>
          </cell>
          <cell r="D1953" t="str">
            <v>Collocated Sites</v>
          </cell>
          <cell r="E1953" t="str">
            <v>Q1-2020</v>
          </cell>
          <cell r="F1953" t="str">
            <v>Mobile Aspiration</v>
          </cell>
          <cell r="G1953" t="str">
            <v>HUA</v>
          </cell>
          <cell r="H1953" t="str">
            <v>LTE700 Collocated (20Mhz)</v>
          </cell>
          <cell r="I1953" t="str">
            <v>INS</v>
          </cell>
          <cell r="L1953">
            <v>43844</v>
          </cell>
          <cell r="N1953">
            <v>43845</v>
          </cell>
          <cell r="P1953" t="str">
            <v>No Dependency</v>
          </cell>
        </row>
        <row r="1954">
          <cell r="C1954" t="str">
            <v>CWH004</v>
          </cell>
          <cell r="D1954" t="str">
            <v>Collocated Sites</v>
          </cell>
          <cell r="E1954" t="str">
            <v>Q1-2020</v>
          </cell>
          <cell r="F1954" t="str">
            <v>Mobile Aspiration</v>
          </cell>
          <cell r="G1954" t="str">
            <v>HUA</v>
          </cell>
          <cell r="H1954" t="str">
            <v>LTE700 Collocated (20Mhz)</v>
          </cell>
          <cell r="I1954" t="str">
            <v>INS</v>
          </cell>
          <cell r="L1954">
            <v>43844</v>
          </cell>
          <cell r="N1954">
            <v>43845</v>
          </cell>
          <cell r="P1954" t="str">
            <v>No Dependency</v>
          </cell>
        </row>
        <row r="1955">
          <cell r="C1955" t="str">
            <v>ZJB211</v>
          </cell>
          <cell r="D1955" t="str">
            <v>Collocated Sites</v>
          </cell>
          <cell r="E1955" t="str">
            <v>Q3-2019</v>
          </cell>
          <cell r="F1955" t="str">
            <v>Mobile Aspiration</v>
          </cell>
          <cell r="G1955" t="str">
            <v>HUA</v>
          </cell>
          <cell r="H1955" t="str">
            <v>LTE700 Collocated (20Mhz)</v>
          </cell>
          <cell r="I1955" t="str">
            <v>INS</v>
          </cell>
          <cell r="L1955">
            <v>43706</v>
          </cell>
          <cell r="M1955">
            <v>43671</v>
          </cell>
          <cell r="N1955">
            <v>43707</v>
          </cell>
          <cell r="O1955">
            <v>43672</v>
          </cell>
          <cell r="P1955" t="str">
            <v>No Dependency</v>
          </cell>
        </row>
        <row r="1956">
          <cell r="C1956" t="str">
            <v>ZHF218</v>
          </cell>
          <cell r="D1956" t="str">
            <v>Collocated Sites</v>
          </cell>
          <cell r="E1956" t="str">
            <v>Q1-2020</v>
          </cell>
          <cell r="F1956" t="str">
            <v>Mobile Aspiration</v>
          </cell>
          <cell r="G1956" t="str">
            <v>HUA</v>
          </cell>
          <cell r="H1956" t="str">
            <v>LTE700 Collocated (20Mhz)</v>
          </cell>
          <cell r="I1956" t="str">
            <v>INS</v>
          </cell>
          <cell r="L1956">
            <v>43821</v>
          </cell>
          <cell r="M1956">
            <v>43744</v>
          </cell>
          <cell r="N1956">
            <v>43822</v>
          </cell>
          <cell r="O1956">
            <v>43745</v>
          </cell>
          <cell r="P1956" t="str">
            <v>No Dependency</v>
          </cell>
        </row>
        <row r="1957">
          <cell r="C1957" t="str">
            <v>ZHF054</v>
          </cell>
          <cell r="D1957" t="str">
            <v>Collocated Sites</v>
          </cell>
          <cell r="E1957" t="str">
            <v>Q3-2019</v>
          </cell>
          <cell r="F1957" t="str">
            <v>Mobile Aspiration</v>
          </cell>
          <cell r="G1957" t="str">
            <v>HUA</v>
          </cell>
          <cell r="H1957" t="str">
            <v>LTE700 Collocated (20Mhz)</v>
          </cell>
          <cell r="I1957" t="str">
            <v>INS</v>
          </cell>
          <cell r="L1957">
            <v>43791</v>
          </cell>
          <cell r="N1957">
            <v>43792</v>
          </cell>
          <cell r="P1957" t="str">
            <v>No Dependency</v>
          </cell>
        </row>
        <row r="1958">
          <cell r="C1958" t="str">
            <v>ZBR112</v>
          </cell>
          <cell r="D1958" t="str">
            <v>Collocated Sites</v>
          </cell>
          <cell r="E1958" t="str">
            <v>Q1-2020</v>
          </cell>
          <cell r="F1958" t="str">
            <v>Mobile Aspiration</v>
          </cell>
          <cell r="G1958" t="str">
            <v>HUA</v>
          </cell>
          <cell r="H1958" t="str">
            <v>LTE700 Collocated (20Mhz)</v>
          </cell>
          <cell r="I1958" t="str">
            <v>INS</v>
          </cell>
          <cell r="L1958">
            <v>43821</v>
          </cell>
          <cell r="M1958">
            <v>43734</v>
          </cell>
          <cell r="N1958">
            <v>43822</v>
          </cell>
          <cell r="O1958">
            <v>43735</v>
          </cell>
          <cell r="P1958" t="str">
            <v>No Dependency</v>
          </cell>
        </row>
        <row r="1959">
          <cell r="C1959" t="str">
            <v>ZJB020</v>
          </cell>
          <cell r="D1959" t="str">
            <v>Collocated Sites</v>
          </cell>
          <cell r="E1959" t="str">
            <v>Q1-2020</v>
          </cell>
          <cell r="F1959" t="str">
            <v>Mobile Aspiration</v>
          </cell>
          <cell r="G1959" t="str">
            <v>HUA</v>
          </cell>
          <cell r="H1959" t="str">
            <v>LTE700 Collocated (20Mhz)</v>
          </cell>
          <cell r="I1959" t="str">
            <v>INS</v>
          </cell>
          <cell r="L1959">
            <v>43849</v>
          </cell>
          <cell r="N1959">
            <v>43850</v>
          </cell>
          <cell r="P1959" t="str">
            <v>No Dependency</v>
          </cell>
        </row>
        <row r="1960">
          <cell r="C1960" t="str">
            <v>ZND168</v>
          </cell>
          <cell r="D1960" t="str">
            <v>Collocated Sites</v>
          </cell>
          <cell r="E1960" t="str">
            <v>Q3-2019</v>
          </cell>
          <cell r="F1960" t="str">
            <v>Mobile Aspiration</v>
          </cell>
          <cell r="G1960" t="str">
            <v>HUA</v>
          </cell>
          <cell r="H1960" t="str">
            <v>LTE700 Collocated (20Mhz)</v>
          </cell>
          <cell r="I1960" t="str">
            <v>INS</v>
          </cell>
          <cell r="L1960">
            <v>43643</v>
          </cell>
          <cell r="M1960">
            <v>43645</v>
          </cell>
          <cell r="N1960">
            <v>43644</v>
          </cell>
          <cell r="O1960">
            <v>43646</v>
          </cell>
          <cell r="P1960" t="str">
            <v>No Dependency</v>
          </cell>
        </row>
        <row r="1961">
          <cell r="C1961" t="str">
            <v>CWH035</v>
          </cell>
          <cell r="D1961" t="str">
            <v>Collocated Sites</v>
          </cell>
          <cell r="E1961" t="str">
            <v>Q1-2020</v>
          </cell>
          <cell r="F1961" t="str">
            <v>Mobile Aspiration</v>
          </cell>
          <cell r="G1961" t="str">
            <v>HUA</v>
          </cell>
          <cell r="H1961" t="str">
            <v>LTE700 Collocated (20Mhz)</v>
          </cell>
          <cell r="I1961" t="str">
            <v>INS</v>
          </cell>
          <cell r="L1961">
            <v>43821</v>
          </cell>
          <cell r="N1961">
            <v>43822</v>
          </cell>
          <cell r="P1961" t="str">
            <v>No Dependency</v>
          </cell>
        </row>
        <row r="1962">
          <cell r="C1962" t="str">
            <v>COW618</v>
          </cell>
          <cell r="D1962" t="str">
            <v>Collocated Sites</v>
          </cell>
          <cell r="E1962" t="str">
            <v>Q1-2020</v>
          </cell>
          <cell r="F1962" t="str">
            <v>Mobile Aspiration</v>
          </cell>
          <cell r="G1962" t="str">
            <v>HUA</v>
          </cell>
          <cell r="H1962" t="str">
            <v>LTE700 Collocated (20Mhz)</v>
          </cell>
          <cell r="I1962" t="str">
            <v>INS</v>
          </cell>
          <cell r="L1962">
            <v>43849</v>
          </cell>
          <cell r="N1962">
            <v>43850</v>
          </cell>
          <cell r="P1962" t="str">
            <v>No Dependency</v>
          </cell>
        </row>
        <row r="1963">
          <cell r="C1963" t="str">
            <v>COW516</v>
          </cell>
          <cell r="D1963" t="str">
            <v>Collocated Sites</v>
          </cell>
          <cell r="E1963" t="str">
            <v>Q3-2019</v>
          </cell>
          <cell r="F1963" t="str">
            <v>Mobile Aspiration</v>
          </cell>
          <cell r="G1963" t="str">
            <v>HUA</v>
          </cell>
          <cell r="H1963" t="str">
            <v>LTE700 Collocated (20Mhz)</v>
          </cell>
          <cell r="I1963" t="str">
            <v>INS</v>
          </cell>
          <cell r="L1963">
            <v>43788</v>
          </cell>
          <cell r="N1963">
            <v>43789</v>
          </cell>
          <cell r="P1963" t="str">
            <v>No Dependency</v>
          </cell>
        </row>
        <row r="1964">
          <cell r="C1964" t="str">
            <v>ZHF132</v>
          </cell>
          <cell r="D1964" t="str">
            <v>Collocated Sites</v>
          </cell>
          <cell r="E1964" t="str">
            <v>Q1-2020</v>
          </cell>
          <cell r="F1964" t="str">
            <v>Mobile Aspiration</v>
          </cell>
          <cell r="G1964" t="str">
            <v>HUA</v>
          </cell>
          <cell r="H1964" t="str">
            <v>LTE700 Collocated (20Mhz)</v>
          </cell>
          <cell r="I1964" t="str">
            <v>INS</v>
          </cell>
          <cell r="L1964">
            <v>43844</v>
          </cell>
          <cell r="M1964">
            <v>43709</v>
          </cell>
          <cell r="N1964">
            <v>43845</v>
          </cell>
          <cell r="O1964">
            <v>43710</v>
          </cell>
          <cell r="P1964" t="str">
            <v>No Dependency</v>
          </cell>
        </row>
        <row r="1965">
          <cell r="C1965" t="str">
            <v>ZHA036</v>
          </cell>
          <cell r="D1965" t="str">
            <v>Collocated Sites</v>
          </cell>
          <cell r="E1965" t="str">
            <v>Q1-2020</v>
          </cell>
          <cell r="F1965" t="str">
            <v>Mobile Aspiration</v>
          </cell>
          <cell r="G1965" t="str">
            <v>HUA</v>
          </cell>
          <cell r="H1965" t="str">
            <v>LTE700 Collocated (20Mhz)</v>
          </cell>
          <cell r="I1965" t="str">
            <v>INS</v>
          </cell>
          <cell r="L1965">
            <v>43844</v>
          </cell>
          <cell r="M1965">
            <v>43745</v>
          </cell>
          <cell r="N1965">
            <v>43845</v>
          </cell>
          <cell r="O1965">
            <v>43746</v>
          </cell>
          <cell r="P1965" t="str">
            <v>No Dependency</v>
          </cell>
        </row>
        <row r="1966">
          <cell r="C1966" t="str">
            <v>CWH317</v>
          </cell>
          <cell r="D1966" t="str">
            <v>Collocated Sites</v>
          </cell>
          <cell r="E1966" t="str">
            <v>Q1-2020</v>
          </cell>
          <cell r="F1966" t="str">
            <v>Mobile Aspiration</v>
          </cell>
          <cell r="G1966" t="str">
            <v>HUA</v>
          </cell>
          <cell r="H1966" t="str">
            <v>LTE700 Collocated (20Mhz)</v>
          </cell>
          <cell r="I1966" t="str">
            <v>INS</v>
          </cell>
          <cell r="L1966">
            <v>43849</v>
          </cell>
          <cell r="N1966">
            <v>43850</v>
          </cell>
          <cell r="P1966" t="str">
            <v>No Dependency</v>
          </cell>
        </row>
        <row r="1967">
          <cell r="C1967" t="str">
            <v>COW543</v>
          </cell>
          <cell r="D1967" t="str">
            <v>Collocated Sites</v>
          </cell>
          <cell r="E1967" t="str">
            <v>Q1-2020</v>
          </cell>
          <cell r="F1967" t="str">
            <v>Mobile Aspiration</v>
          </cell>
          <cell r="G1967" t="str">
            <v>HUA</v>
          </cell>
          <cell r="H1967" t="str">
            <v>LTE700 Collocated (20Mhz)</v>
          </cell>
          <cell r="I1967" t="str">
            <v>INS</v>
          </cell>
          <cell r="L1967">
            <v>43844</v>
          </cell>
          <cell r="N1967">
            <v>43845</v>
          </cell>
          <cell r="P1967" t="str">
            <v>No Dependency</v>
          </cell>
        </row>
        <row r="1968">
          <cell r="C1968" t="str">
            <v>COW300</v>
          </cell>
          <cell r="D1968" t="str">
            <v>Collocated Sites</v>
          </cell>
          <cell r="E1968" t="str">
            <v>Q4-2019</v>
          </cell>
          <cell r="F1968" t="str">
            <v>Mobile Aspiration</v>
          </cell>
          <cell r="G1968" t="str">
            <v>HUA</v>
          </cell>
          <cell r="H1968" t="str">
            <v>LTE700 Collocated (20Mhz)</v>
          </cell>
          <cell r="I1968" t="str">
            <v>INS</v>
          </cell>
          <cell r="L1968">
            <v>43693</v>
          </cell>
          <cell r="M1968">
            <v>43695</v>
          </cell>
          <cell r="N1968">
            <v>43694</v>
          </cell>
          <cell r="O1968">
            <v>43696</v>
          </cell>
          <cell r="P1968" t="str">
            <v>No Dependency</v>
          </cell>
        </row>
        <row r="1969">
          <cell r="C1969" t="str">
            <v>ZND747</v>
          </cell>
          <cell r="D1969" t="str">
            <v>Collocated Sites</v>
          </cell>
          <cell r="E1969" t="str">
            <v>Q1-2020</v>
          </cell>
          <cell r="F1969" t="str">
            <v>Mobile Aspiration</v>
          </cell>
          <cell r="G1969" t="str">
            <v>HUA</v>
          </cell>
          <cell r="H1969" t="str">
            <v>LTE700 Collocated (20Mhz)</v>
          </cell>
          <cell r="I1969" t="str">
            <v>INS</v>
          </cell>
          <cell r="L1969">
            <v>43690</v>
          </cell>
          <cell r="M1969">
            <v>43693</v>
          </cell>
          <cell r="N1969">
            <v>43691</v>
          </cell>
          <cell r="O1969">
            <v>43694</v>
          </cell>
          <cell r="P1969" t="str">
            <v>No Dependency</v>
          </cell>
        </row>
        <row r="1970">
          <cell r="C1970" t="str">
            <v>ZHF080</v>
          </cell>
          <cell r="D1970" t="str">
            <v>Collocated Sites</v>
          </cell>
          <cell r="E1970" t="str">
            <v>Q1-2020</v>
          </cell>
          <cell r="F1970" t="str">
            <v>Mobile Aspiration</v>
          </cell>
          <cell r="G1970" t="str">
            <v>HUA</v>
          </cell>
          <cell r="H1970" t="str">
            <v>LTE700 Collocated (20Mhz)</v>
          </cell>
          <cell r="I1970" t="str">
            <v>INS</v>
          </cell>
          <cell r="L1970">
            <v>43844</v>
          </cell>
          <cell r="N1970">
            <v>43845</v>
          </cell>
          <cell r="P1970" t="str">
            <v>No Dependency</v>
          </cell>
        </row>
        <row r="1971">
          <cell r="C1971" t="str">
            <v>ZHA915</v>
          </cell>
          <cell r="D1971" t="str">
            <v>Collocated Sites</v>
          </cell>
          <cell r="E1971" t="str">
            <v>Q3-2019</v>
          </cell>
          <cell r="F1971" t="str">
            <v>Mobile Aspiration</v>
          </cell>
          <cell r="G1971" t="str">
            <v>HUA</v>
          </cell>
          <cell r="H1971" t="str">
            <v>LTE700 Collocated (20Mhz)</v>
          </cell>
          <cell r="I1971" t="str">
            <v>INS</v>
          </cell>
          <cell r="L1971">
            <v>43637</v>
          </cell>
          <cell r="M1971">
            <v>43639</v>
          </cell>
          <cell r="N1971">
            <v>43638</v>
          </cell>
          <cell r="O1971">
            <v>43640</v>
          </cell>
          <cell r="P1971" t="str">
            <v>No Dependency</v>
          </cell>
        </row>
        <row r="1972">
          <cell r="C1972" t="str">
            <v>COW603</v>
          </cell>
          <cell r="D1972" t="str">
            <v>Collocated Sites</v>
          </cell>
          <cell r="E1972" t="str">
            <v>Q3-2019</v>
          </cell>
          <cell r="F1972" t="str">
            <v>Mobile Aspiration</v>
          </cell>
          <cell r="G1972" t="str">
            <v>HUA</v>
          </cell>
          <cell r="H1972" t="str">
            <v>LTE700 Collocated (20Mhz)</v>
          </cell>
          <cell r="I1972" t="str">
            <v>INS</v>
          </cell>
          <cell r="L1972">
            <v>43788</v>
          </cell>
          <cell r="N1972">
            <v>43789</v>
          </cell>
          <cell r="P1972" t="str">
            <v>No Dependency</v>
          </cell>
        </row>
        <row r="1973">
          <cell r="C1973" t="str">
            <v>ZMB972</v>
          </cell>
          <cell r="D1973" t="str">
            <v>Collocated Sites</v>
          </cell>
          <cell r="E1973" t="str">
            <v>Q1-2020</v>
          </cell>
          <cell r="F1973" t="str">
            <v>Mobile Aspiration</v>
          </cell>
          <cell r="G1973" t="str">
            <v>HUA</v>
          </cell>
          <cell r="H1973" t="str">
            <v>LTE700 Collocated (20Mhz)</v>
          </cell>
          <cell r="I1973" t="str">
            <v>INS</v>
          </cell>
          <cell r="L1973">
            <v>43689</v>
          </cell>
          <cell r="M1973">
            <v>43689</v>
          </cell>
          <cell r="N1973">
            <v>43690</v>
          </cell>
          <cell r="O1973">
            <v>43690</v>
          </cell>
          <cell r="P1973" t="str">
            <v>No Dependency</v>
          </cell>
        </row>
        <row r="1974">
          <cell r="C1974" t="str">
            <v>ZQU021</v>
          </cell>
          <cell r="D1974" t="str">
            <v>Collocated Sites</v>
          </cell>
          <cell r="E1974" t="str">
            <v>Q1-2020</v>
          </cell>
          <cell r="F1974" t="str">
            <v>Mobile Aspiration</v>
          </cell>
          <cell r="G1974" t="str">
            <v>HUA</v>
          </cell>
          <cell r="H1974" t="str">
            <v>LTE700 Collocated (20Mhz)</v>
          </cell>
          <cell r="I1974" t="str">
            <v>INS</v>
          </cell>
          <cell r="L1974">
            <v>43844</v>
          </cell>
          <cell r="N1974">
            <v>43845</v>
          </cell>
          <cell r="P1974" t="str">
            <v>No Dependency</v>
          </cell>
        </row>
        <row r="1975">
          <cell r="C1975" t="str">
            <v>Z67004</v>
          </cell>
          <cell r="D1975" t="str">
            <v>Collocated Sites</v>
          </cell>
          <cell r="E1975" t="str">
            <v>Q1-2020</v>
          </cell>
          <cell r="F1975" t="str">
            <v>Mobile Aspiration</v>
          </cell>
          <cell r="G1975" t="str">
            <v>HUA</v>
          </cell>
          <cell r="H1975" t="str">
            <v>LTE700 Collocated (20Mhz)</v>
          </cell>
          <cell r="I1975" t="str">
            <v>INS</v>
          </cell>
          <cell r="L1975">
            <v>43844</v>
          </cell>
          <cell r="M1975">
            <v>43733</v>
          </cell>
          <cell r="N1975">
            <v>43845</v>
          </cell>
          <cell r="O1975">
            <v>43734</v>
          </cell>
          <cell r="P1975" t="str">
            <v>No Dependency</v>
          </cell>
        </row>
        <row r="1976">
          <cell r="C1976" t="str">
            <v>ZQN991</v>
          </cell>
          <cell r="D1976" t="str">
            <v>Collocated Sites</v>
          </cell>
          <cell r="E1976" t="str">
            <v>Q1-2020</v>
          </cell>
          <cell r="F1976" t="str">
            <v>Mobile Aspiration</v>
          </cell>
          <cell r="G1976" t="str">
            <v>HUA</v>
          </cell>
          <cell r="H1976" t="str">
            <v>LTE700 Collocated (20Mhz)</v>
          </cell>
          <cell r="I1976" t="str">
            <v>INS</v>
          </cell>
          <cell r="L1976">
            <v>43844</v>
          </cell>
          <cell r="M1976">
            <v>43733</v>
          </cell>
          <cell r="N1976">
            <v>43845</v>
          </cell>
          <cell r="O1976">
            <v>43734</v>
          </cell>
          <cell r="P1976" t="str">
            <v>No Dependency</v>
          </cell>
        </row>
        <row r="1977">
          <cell r="C1977" t="str">
            <v>ZJB949</v>
          </cell>
          <cell r="D1977" t="str">
            <v>Collocated Sites</v>
          </cell>
          <cell r="E1977" t="str">
            <v>Q1-2020</v>
          </cell>
          <cell r="F1977" t="str">
            <v>Mobile Aspiration</v>
          </cell>
          <cell r="G1977" t="str">
            <v>HUA</v>
          </cell>
          <cell r="H1977" t="str">
            <v>LTE700 Collocated (20Mhz)</v>
          </cell>
          <cell r="I1977" t="str">
            <v>INS</v>
          </cell>
          <cell r="L1977">
            <v>43844</v>
          </cell>
          <cell r="N1977">
            <v>43845</v>
          </cell>
          <cell r="P1977" t="str">
            <v>No Dependency</v>
          </cell>
        </row>
        <row r="1978">
          <cell r="C1978" t="str">
            <v>Z16006</v>
          </cell>
          <cell r="D1978" t="str">
            <v>Collocated Sites</v>
          </cell>
          <cell r="E1978" t="str">
            <v>Q3-2019</v>
          </cell>
          <cell r="F1978" t="str">
            <v>Mobile Aspiration</v>
          </cell>
          <cell r="G1978" t="str">
            <v>HUA</v>
          </cell>
          <cell r="H1978" t="str">
            <v>LTE700 Collocated (20Mhz)</v>
          </cell>
          <cell r="I1978" t="str">
            <v>INS</v>
          </cell>
          <cell r="L1978">
            <v>43643</v>
          </cell>
          <cell r="M1978">
            <v>43645</v>
          </cell>
          <cell r="N1978">
            <v>43644</v>
          </cell>
          <cell r="O1978">
            <v>43646</v>
          </cell>
          <cell r="P1978" t="str">
            <v>No Dependency</v>
          </cell>
        </row>
        <row r="1979">
          <cell r="C1979" t="str">
            <v>CWN016</v>
          </cell>
          <cell r="D1979" t="str">
            <v>Collocated Sites</v>
          </cell>
          <cell r="E1979" t="str">
            <v>Q3-2019</v>
          </cell>
          <cell r="F1979" t="str">
            <v>Mobile Aspiration</v>
          </cell>
          <cell r="G1979" t="str">
            <v>HUA</v>
          </cell>
          <cell r="H1979" t="str">
            <v>LTE700 Collocated (20Mhz)</v>
          </cell>
          <cell r="I1979" t="str">
            <v>INS</v>
          </cell>
          <cell r="L1979">
            <v>43767</v>
          </cell>
          <cell r="M1979">
            <v>43759</v>
          </cell>
          <cell r="N1979">
            <v>43768</v>
          </cell>
          <cell r="O1979">
            <v>43760</v>
          </cell>
          <cell r="P1979" t="str">
            <v>No Dependency</v>
          </cell>
        </row>
        <row r="1980">
          <cell r="C1980" t="str">
            <v>COW656</v>
          </cell>
          <cell r="D1980" t="str">
            <v>Collocated Sites</v>
          </cell>
          <cell r="E1980" t="str">
            <v>Q3-2019</v>
          </cell>
          <cell r="F1980" t="str">
            <v>Mobile Aspiration</v>
          </cell>
          <cell r="G1980" t="str">
            <v>HUA</v>
          </cell>
          <cell r="H1980" t="str">
            <v>LTE700 Collocated (20Mhz)</v>
          </cell>
          <cell r="I1980" t="str">
            <v>INS</v>
          </cell>
          <cell r="L1980">
            <v>43796</v>
          </cell>
          <cell r="N1980">
            <v>43797</v>
          </cell>
          <cell r="P1980" t="str">
            <v>No Dependency</v>
          </cell>
        </row>
        <row r="1981">
          <cell r="C1981" t="str">
            <v>COW629</v>
          </cell>
          <cell r="D1981" t="str">
            <v>Collocated Sites</v>
          </cell>
          <cell r="E1981" t="str">
            <v>Q1-2020</v>
          </cell>
          <cell r="F1981" t="str">
            <v>Mobile Aspiration</v>
          </cell>
          <cell r="G1981" t="str">
            <v>HUA</v>
          </cell>
          <cell r="H1981" t="str">
            <v>LTE700 Collocated (20Mhz)</v>
          </cell>
          <cell r="I1981" t="str">
            <v>INS</v>
          </cell>
          <cell r="L1981">
            <v>43821</v>
          </cell>
          <cell r="N1981">
            <v>43822</v>
          </cell>
          <cell r="P1981" t="str">
            <v>No Dependency</v>
          </cell>
        </row>
        <row r="1982">
          <cell r="C1982" t="str">
            <v>154-00-101</v>
          </cell>
          <cell r="D1982" t="str">
            <v>Collocated Sites</v>
          </cell>
          <cell r="E1982" t="str">
            <v>Q1-2020</v>
          </cell>
          <cell r="F1982" t="str">
            <v>Mobile Aspiration</v>
          </cell>
          <cell r="G1982" t="str">
            <v>HUA</v>
          </cell>
          <cell r="H1982" t="str">
            <v>LTE700 Collocated (20Mhz)</v>
          </cell>
          <cell r="I1982" t="str">
            <v>INS</v>
          </cell>
          <cell r="L1982">
            <v>43844</v>
          </cell>
          <cell r="M1982">
            <v>43709</v>
          </cell>
          <cell r="N1982">
            <v>43845</v>
          </cell>
          <cell r="O1982">
            <v>43710</v>
          </cell>
          <cell r="P1982" t="str">
            <v>No Dependency</v>
          </cell>
        </row>
        <row r="1983">
          <cell r="C1983" t="str">
            <v>ZSKA004</v>
          </cell>
          <cell r="D1983" t="str">
            <v>Collocated Sites</v>
          </cell>
          <cell r="E1983" t="str">
            <v>Q1-2020</v>
          </cell>
          <cell r="F1983" t="str">
            <v>Mobile Aspiration</v>
          </cell>
          <cell r="G1983" t="str">
            <v>HUA</v>
          </cell>
          <cell r="H1983" t="str">
            <v>LTE700 Collocated (20Mhz)</v>
          </cell>
          <cell r="I1983" t="str">
            <v>INS</v>
          </cell>
          <cell r="L1983">
            <v>43849</v>
          </cell>
          <cell r="M1983">
            <v>43734</v>
          </cell>
          <cell r="N1983">
            <v>43850</v>
          </cell>
          <cell r="O1983">
            <v>43735</v>
          </cell>
          <cell r="P1983" t="str">
            <v>No Dependency</v>
          </cell>
        </row>
        <row r="1984">
          <cell r="C1984" t="str">
            <v>ZHF898</v>
          </cell>
          <cell r="D1984" t="str">
            <v>Collocated Sites</v>
          </cell>
          <cell r="E1984" t="str">
            <v>Q1-2020</v>
          </cell>
          <cell r="F1984" t="str">
            <v>Mobile Aspiration</v>
          </cell>
          <cell r="G1984" t="str">
            <v>HUA</v>
          </cell>
          <cell r="H1984" t="str">
            <v>LTE700 Collocated (20Mhz)</v>
          </cell>
          <cell r="I1984" t="str">
            <v>INS</v>
          </cell>
          <cell r="L1984">
            <v>43844</v>
          </cell>
          <cell r="M1984">
            <v>43725</v>
          </cell>
          <cell r="N1984">
            <v>43845</v>
          </cell>
          <cell r="O1984">
            <v>43726</v>
          </cell>
          <cell r="P1984" t="str">
            <v>No Dependency</v>
          </cell>
        </row>
        <row r="1985">
          <cell r="C1985" t="str">
            <v>ZHF914</v>
          </cell>
          <cell r="D1985" t="str">
            <v>Collocated Sites</v>
          </cell>
          <cell r="E1985" t="str">
            <v>Q1-2020</v>
          </cell>
          <cell r="F1985" t="str">
            <v>Mobile Aspiration</v>
          </cell>
          <cell r="G1985" t="str">
            <v>HUA</v>
          </cell>
          <cell r="H1985" t="str">
            <v>LTE700 Collocated (20Mhz)</v>
          </cell>
          <cell r="I1985" t="str">
            <v>INS</v>
          </cell>
          <cell r="L1985">
            <v>43653</v>
          </cell>
          <cell r="M1985">
            <v>43655</v>
          </cell>
          <cell r="N1985">
            <v>43654</v>
          </cell>
          <cell r="O1985">
            <v>43656</v>
          </cell>
          <cell r="P1985" t="str">
            <v>No Dependency</v>
          </cell>
        </row>
        <row r="1986">
          <cell r="C1986" t="str">
            <v>ZHF165</v>
          </cell>
          <cell r="D1986" t="str">
            <v>Collocated Sites</v>
          </cell>
          <cell r="E1986" t="str">
            <v>Q1-2020</v>
          </cell>
          <cell r="F1986" t="str">
            <v>Mobile Aspiration</v>
          </cell>
          <cell r="G1986" t="str">
            <v>HUA</v>
          </cell>
          <cell r="H1986" t="str">
            <v>LTE700 Collocated (20Mhz)</v>
          </cell>
          <cell r="I1986" t="str">
            <v>INS</v>
          </cell>
          <cell r="L1986">
            <v>43844</v>
          </cell>
          <cell r="M1986">
            <v>43734</v>
          </cell>
          <cell r="N1986">
            <v>43845</v>
          </cell>
          <cell r="O1986">
            <v>43735</v>
          </cell>
          <cell r="P1986" t="str">
            <v>No Dependency</v>
          </cell>
        </row>
        <row r="1987">
          <cell r="C1987" t="str">
            <v>ZND823</v>
          </cell>
          <cell r="D1987" t="str">
            <v>Collocated Sites</v>
          </cell>
          <cell r="E1987" t="str">
            <v>Q4-2019</v>
          </cell>
          <cell r="F1987" t="str">
            <v>Mobile Aspiration</v>
          </cell>
          <cell r="G1987" t="str">
            <v>HUA</v>
          </cell>
          <cell r="H1987" t="str">
            <v>LTE700 Collocated (20Mhz)</v>
          </cell>
          <cell r="I1987" t="str">
            <v>INS</v>
          </cell>
          <cell r="L1987">
            <v>43788</v>
          </cell>
          <cell r="N1987">
            <v>43789</v>
          </cell>
          <cell r="P1987" t="str">
            <v>No Dependency</v>
          </cell>
        </row>
        <row r="1988">
          <cell r="C1988" t="str">
            <v>Z12010</v>
          </cell>
          <cell r="D1988" t="str">
            <v>Collocated Sites</v>
          </cell>
          <cell r="E1988" t="str">
            <v>Q1-2020</v>
          </cell>
          <cell r="F1988" t="str">
            <v>Mobile Aspiration</v>
          </cell>
          <cell r="G1988" t="str">
            <v>HUA</v>
          </cell>
          <cell r="H1988" t="str">
            <v>LTE700 Collocated (20Mhz)</v>
          </cell>
          <cell r="I1988" t="str">
            <v>INS</v>
          </cell>
          <cell r="L1988">
            <v>43844</v>
          </cell>
          <cell r="M1988">
            <v>43734</v>
          </cell>
          <cell r="N1988">
            <v>43845</v>
          </cell>
          <cell r="O1988">
            <v>43735</v>
          </cell>
          <cell r="P1988" t="str">
            <v>No Dependency</v>
          </cell>
        </row>
        <row r="1989">
          <cell r="C1989" t="str">
            <v>COW304</v>
          </cell>
          <cell r="D1989" t="str">
            <v>Collocated Sites</v>
          </cell>
          <cell r="E1989" t="str">
            <v>Q4-2019</v>
          </cell>
          <cell r="F1989" t="str">
            <v>Mobile Aspiration</v>
          </cell>
          <cell r="G1989" t="str">
            <v>HUA</v>
          </cell>
          <cell r="H1989" t="str">
            <v>LTE700 Collocated (20Mhz)</v>
          </cell>
          <cell r="I1989" t="str">
            <v>INS</v>
          </cell>
          <cell r="L1989">
            <v>43788</v>
          </cell>
          <cell r="N1989">
            <v>43789</v>
          </cell>
          <cell r="P1989" t="str">
            <v>No Dependency</v>
          </cell>
        </row>
        <row r="1990">
          <cell r="C1990" t="str">
            <v>ZRF011</v>
          </cell>
          <cell r="D1990" t="str">
            <v>Collocated Sites</v>
          </cell>
          <cell r="E1990" t="str">
            <v>Q1-2020</v>
          </cell>
          <cell r="F1990" t="str">
            <v>Mobile Aspiration</v>
          </cell>
          <cell r="G1990" t="str">
            <v>HUA</v>
          </cell>
          <cell r="H1990" t="str">
            <v>LTE700 Collocated (20Mhz)</v>
          </cell>
          <cell r="I1990" t="str">
            <v>INS</v>
          </cell>
          <cell r="L1990">
            <v>43670</v>
          </cell>
          <cell r="M1990">
            <v>43672</v>
          </cell>
          <cell r="N1990">
            <v>43671</v>
          </cell>
          <cell r="O1990">
            <v>43673</v>
          </cell>
          <cell r="P1990" t="str">
            <v>No Dependency</v>
          </cell>
        </row>
        <row r="1991">
          <cell r="C1991" t="str">
            <v>ZQE987</v>
          </cell>
          <cell r="D1991" t="str">
            <v>Collocated Sites</v>
          </cell>
          <cell r="E1991" t="str">
            <v>Q1-2020</v>
          </cell>
          <cell r="F1991" t="str">
            <v>Mobile Aspiration</v>
          </cell>
          <cell r="G1991" t="str">
            <v>HUA</v>
          </cell>
          <cell r="H1991" t="str">
            <v>LTE700 Collocated (20Mhz)</v>
          </cell>
          <cell r="I1991" t="str">
            <v>INS</v>
          </cell>
          <cell r="L1991">
            <v>43683</v>
          </cell>
          <cell r="M1991">
            <v>43683</v>
          </cell>
          <cell r="N1991">
            <v>43684</v>
          </cell>
          <cell r="O1991">
            <v>43684</v>
          </cell>
          <cell r="P1991" t="str">
            <v>No Dependency</v>
          </cell>
        </row>
        <row r="1992">
          <cell r="C1992" t="str">
            <v>ZKF075</v>
          </cell>
          <cell r="D1992" t="str">
            <v>Collocated Sites</v>
          </cell>
          <cell r="E1992" t="str">
            <v>Q1-2020</v>
          </cell>
          <cell r="F1992" t="str">
            <v>Mobile Aspiration</v>
          </cell>
          <cell r="G1992" t="str">
            <v>HUA</v>
          </cell>
          <cell r="H1992" t="str">
            <v>LTE700 Collocated (20Mhz)</v>
          </cell>
          <cell r="I1992" t="str">
            <v>INS</v>
          </cell>
          <cell r="L1992">
            <v>43844</v>
          </cell>
          <cell r="M1992">
            <v>43715</v>
          </cell>
          <cell r="N1992">
            <v>43845</v>
          </cell>
          <cell r="O1992">
            <v>43716</v>
          </cell>
          <cell r="P1992" t="str">
            <v>No Dependency</v>
          </cell>
        </row>
        <row r="1993">
          <cell r="C1993" t="str">
            <v>ZHF050</v>
          </cell>
          <cell r="D1993" t="str">
            <v>Collocated Sites</v>
          </cell>
          <cell r="E1993" t="str">
            <v>Q3-2019</v>
          </cell>
          <cell r="F1993" t="str">
            <v>Mobile Aspiration</v>
          </cell>
          <cell r="G1993" t="str">
            <v>HUA</v>
          </cell>
          <cell r="H1993" t="str">
            <v>LTE700 Collocated (20Mhz)</v>
          </cell>
          <cell r="I1993" t="str">
            <v>INS</v>
          </cell>
          <cell r="L1993">
            <v>43788</v>
          </cell>
          <cell r="N1993">
            <v>43789</v>
          </cell>
          <cell r="P1993" t="str">
            <v>No Dependency</v>
          </cell>
        </row>
        <row r="1994">
          <cell r="C1994" t="str">
            <v>Z6G111</v>
          </cell>
          <cell r="D1994" t="str">
            <v>Collocated Sites</v>
          </cell>
          <cell r="E1994" t="str">
            <v>Q1-2020</v>
          </cell>
          <cell r="F1994" t="str">
            <v>Mobile Aspiration</v>
          </cell>
          <cell r="G1994" t="str">
            <v>HUA</v>
          </cell>
          <cell r="H1994" t="str">
            <v>LTE700 Collocated (20Mhz)</v>
          </cell>
          <cell r="I1994" t="str">
            <v>INS</v>
          </cell>
          <cell r="L1994">
            <v>43844</v>
          </cell>
          <cell r="N1994">
            <v>43845</v>
          </cell>
          <cell r="P1994" t="str">
            <v>No Dependency</v>
          </cell>
        </row>
        <row r="1995">
          <cell r="C1995" t="str">
            <v>Z6G094</v>
          </cell>
          <cell r="D1995" t="str">
            <v>Collocated Sites</v>
          </cell>
          <cell r="E1995" t="str">
            <v>Q1-2020</v>
          </cell>
          <cell r="F1995" t="str">
            <v>Mobile Aspiration</v>
          </cell>
          <cell r="G1995" t="str">
            <v>HUA</v>
          </cell>
          <cell r="H1995" t="str">
            <v>LTE700 Collocated (20Mhz)</v>
          </cell>
          <cell r="I1995" t="str">
            <v>INS</v>
          </cell>
          <cell r="L1995">
            <v>43674</v>
          </cell>
          <cell r="M1995">
            <v>43676</v>
          </cell>
          <cell r="N1995">
            <v>43675</v>
          </cell>
          <cell r="O1995">
            <v>43677</v>
          </cell>
          <cell r="P1995" t="str">
            <v>No Dependency</v>
          </cell>
        </row>
        <row r="1996">
          <cell r="C1996" t="str">
            <v>Z6G054</v>
          </cell>
          <cell r="D1996" t="str">
            <v>Collocated Sites</v>
          </cell>
          <cell r="E1996" t="str">
            <v>Q4-2019</v>
          </cell>
          <cell r="F1996" t="str">
            <v>Mobile Aspiration</v>
          </cell>
          <cell r="G1996" t="str">
            <v>HUA</v>
          </cell>
          <cell r="H1996" t="str">
            <v>LTE700 Collocated (20Mhz)</v>
          </cell>
          <cell r="I1996" t="str">
            <v>INS</v>
          </cell>
          <cell r="L1996">
            <v>43788</v>
          </cell>
          <cell r="N1996">
            <v>43789</v>
          </cell>
          <cell r="P1996" t="str">
            <v>No Dependency</v>
          </cell>
        </row>
        <row r="1997">
          <cell r="C1997" t="str">
            <v>Z6G014</v>
          </cell>
          <cell r="D1997" t="str">
            <v>Collocated Sites</v>
          </cell>
          <cell r="E1997" t="str">
            <v>Q1-2020</v>
          </cell>
          <cell r="F1997" t="str">
            <v>Mobile Aspiration</v>
          </cell>
          <cell r="G1997" t="str">
            <v>HUA</v>
          </cell>
          <cell r="H1997" t="str">
            <v>LTE700 Collocated (20Mhz)</v>
          </cell>
          <cell r="I1997" t="str">
            <v>INS</v>
          </cell>
          <cell r="L1997">
            <v>43844</v>
          </cell>
          <cell r="M1997">
            <v>43750</v>
          </cell>
          <cell r="N1997">
            <v>43845</v>
          </cell>
          <cell r="O1997">
            <v>43751</v>
          </cell>
          <cell r="P1997" t="str">
            <v>No Dependency</v>
          </cell>
        </row>
        <row r="1998">
          <cell r="C1998" t="str">
            <v>Z6G010</v>
          </cell>
          <cell r="D1998" t="str">
            <v>Collocated Sites</v>
          </cell>
          <cell r="E1998" t="str">
            <v>Q4-2019</v>
          </cell>
          <cell r="F1998" t="str">
            <v>Mobile Aspiration</v>
          </cell>
          <cell r="G1998" t="str">
            <v>HUA</v>
          </cell>
          <cell r="H1998" t="str">
            <v>LTE700 Collocated (20Mhz)</v>
          </cell>
          <cell r="I1998" t="str">
            <v>INS</v>
          </cell>
          <cell r="L1998">
            <v>43748</v>
          </cell>
          <cell r="M1998">
            <v>43709</v>
          </cell>
          <cell r="N1998">
            <v>43749</v>
          </cell>
          <cell r="O1998">
            <v>43710</v>
          </cell>
          <cell r="P1998" t="str">
            <v>No Dependency</v>
          </cell>
        </row>
        <row r="1999">
          <cell r="C1999" t="str">
            <v>Z14018</v>
          </cell>
          <cell r="D1999" t="str">
            <v>Collocated Sites</v>
          </cell>
          <cell r="E1999" t="str">
            <v>Q1-2020</v>
          </cell>
          <cell r="F1999" t="str">
            <v>Mobile Aspiration</v>
          </cell>
          <cell r="G1999" t="str">
            <v>HUA</v>
          </cell>
          <cell r="H1999" t="str">
            <v>LTE700 Collocated (20Mhz)</v>
          </cell>
          <cell r="I1999" t="str">
            <v>INS</v>
          </cell>
          <cell r="L1999">
            <v>43844</v>
          </cell>
          <cell r="N1999">
            <v>43845</v>
          </cell>
          <cell r="P1999" t="str">
            <v>No Dependency</v>
          </cell>
        </row>
        <row r="2000">
          <cell r="C2000" t="str">
            <v>ZTB045</v>
          </cell>
          <cell r="D2000" t="str">
            <v>Collocated Sites</v>
          </cell>
          <cell r="E2000" t="str">
            <v>Q1-2020</v>
          </cell>
          <cell r="F2000" t="str">
            <v>Mobile Aspiration</v>
          </cell>
          <cell r="G2000" t="str">
            <v>HUA</v>
          </cell>
          <cell r="H2000" t="str">
            <v>LTE700 Collocated (20Mhz)</v>
          </cell>
          <cell r="I2000" t="str">
            <v>INS</v>
          </cell>
          <cell r="L2000">
            <v>43844</v>
          </cell>
          <cell r="M2000">
            <v>43743</v>
          </cell>
          <cell r="N2000">
            <v>43845</v>
          </cell>
          <cell r="O2000">
            <v>43744</v>
          </cell>
          <cell r="P2000" t="str">
            <v>No Dependency</v>
          </cell>
        </row>
        <row r="2001">
          <cell r="C2001" t="str">
            <v>CWH006</v>
          </cell>
          <cell r="D2001" t="str">
            <v>Collocated Sites</v>
          </cell>
          <cell r="E2001" t="str">
            <v>Q1-2020</v>
          </cell>
          <cell r="F2001" t="str">
            <v>Mobile Aspiration</v>
          </cell>
          <cell r="G2001" t="str">
            <v>HUA</v>
          </cell>
          <cell r="H2001" t="str">
            <v>LTE700 Collocated (20Mhz)</v>
          </cell>
          <cell r="I2001" t="str">
            <v>INS</v>
          </cell>
          <cell r="L2001">
            <v>43821</v>
          </cell>
          <cell r="N2001">
            <v>43822</v>
          </cell>
          <cell r="P2001" t="str">
            <v>No Dependency</v>
          </cell>
        </row>
        <row r="2002">
          <cell r="C2002" t="str">
            <v>COW309</v>
          </cell>
          <cell r="D2002" t="str">
            <v>Collocated Sites</v>
          </cell>
          <cell r="E2002" t="str">
            <v>Q4-2019</v>
          </cell>
          <cell r="F2002" t="str">
            <v>Mobile Aspiration</v>
          </cell>
          <cell r="G2002" t="str">
            <v>HUA</v>
          </cell>
          <cell r="H2002" t="str">
            <v>LTE700 Collocated (20Mhz)</v>
          </cell>
          <cell r="I2002" t="str">
            <v>INS</v>
          </cell>
          <cell r="L2002">
            <v>43788</v>
          </cell>
          <cell r="N2002">
            <v>43789</v>
          </cell>
          <cell r="P2002" t="str">
            <v>No Dependency</v>
          </cell>
        </row>
        <row r="2003">
          <cell r="C2003" t="str">
            <v>ZND941</v>
          </cell>
          <cell r="D2003" t="str">
            <v>Collocated Sites</v>
          </cell>
          <cell r="E2003" t="str">
            <v>Q4-2019</v>
          </cell>
          <cell r="F2003" t="str">
            <v>Mobile Aspiration</v>
          </cell>
          <cell r="G2003" t="str">
            <v>HUA</v>
          </cell>
          <cell r="H2003" t="str">
            <v>LTE700 Collocated (20Mhz)</v>
          </cell>
          <cell r="I2003" t="str">
            <v>INS</v>
          </cell>
          <cell r="L2003">
            <v>43665</v>
          </cell>
          <cell r="M2003">
            <v>43667</v>
          </cell>
          <cell r="N2003">
            <v>43666</v>
          </cell>
          <cell r="O2003">
            <v>43668</v>
          </cell>
          <cell r="P2003" t="str">
            <v>No Dependency</v>
          </cell>
        </row>
        <row r="2004">
          <cell r="C2004" t="str">
            <v>ZMB986</v>
          </cell>
          <cell r="D2004" t="str">
            <v>Collocated Sites</v>
          </cell>
          <cell r="E2004" t="str">
            <v>Q1-2020</v>
          </cell>
          <cell r="F2004" t="str">
            <v>Mobile Aspiration</v>
          </cell>
          <cell r="G2004" t="str">
            <v>HUA</v>
          </cell>
          <cell r="H2004" t="str">
            <v>LTE700 Collocated (20Mhz)</v>
          </cell>
          <cell r="I2004" t="str">
            <v>INS</v>
          </cell>
          <cell r="L2004">
            <v>43844</v>
          </cell>
          <cell r="M2004">
            <v>43746</v>
          </cell>
          <cell r="N2004">
            <v>43845</v>
          </cell>
          <cell r="O2004">
            <v>43747</v>
          </cell>
          <cell r="P2004" t="str">
            <v>No Dependency</v>
          </cell>
        </row>
        <row r="2005">
          <cell r="C2005" t="str">
            <v>ZMB003</v>
          </cell>
          <cell r="D2005" t="str">
            <v>Collocated Sites</v>
          </cell>
          <cell r="E2005" t="str">
            <v>Q1-2020</v>
          </cell>
          <cell r="F2005" t="str">
            <v>Mobile Aspiration</v>
          </cell>
          <cell r="G2005" t="str">
            <v>HUA</v>
          </cell>
          <cell r="H2005" t="str">
            <v>LTE700 Collocated (20Mhz)</v>
          </cell>
          <cell r="I2005" t="str">
            <v>INS</v>
          </cell>
          <cell r="L2005">
            <v>43844</v>
          </cell>
          <cell r="N2005">
            <v>43845</v>
          </cell>
          <cell r="P2005" t="str">
            <v>No Dependency</v>
          </cell>
        </row>
        <row r="2006">
          <cell r="C2006" t="str">
            <v>ZDH014</v>
          </cell>
          <cell r="D2006" t="str">
            <v>Collocated Sites</v>
          </cell>
          <cell r="E2006" t="str">
            <v>Q4-2019</v>
          </cell>
          <cell r="F2006" t="str">
            <v>Mobile Aspiration</v>
          </cell>
          <cell r="G2006" t="str">
            <v>HUA</v>
          </cell>
          <cell r="H2006" t="str">
            <v>LTE700 Collocated (20Mhz)</v>
          </cell>
          <cell r="I2006" t="str">
            <v>INS</v>
          </cell>
          <cell r="L2006">
            <v>43659</v>
          </cell>
          <cell r="M2006">
            <v>43661</v>
          </cell>
          <cell r="N2006">
            <v>43660</v>
          </cell>
          <cell r="O2006">
            <v>43662</v>
          </cell>
          <cell r="P2006" t="str">
            <v>No Dependency</v>
          </cell>
        </row>
        <row r="2007">
          <cell r="C2007" t="str">
            <v>CWS832</v>
          </cell>
          <cell r="D2007" t="str">
            <v>Collocated Sites</v>
          </cell>
          <cell r="E2007" t="str">
            <v>Q1-2020</v>
          </cell>
          <cell r="F2007" t="str">
            <v>Mobile Aspiration</v>
          </cell>
          <cell r="G2007" t="str">
            <v>HUA</v>
          </cell>
          <cell r="H2007" t="str">
            <v>LTE700 Collocated (20Mhz)</v>
          </cell>
          <cell r="I2007" t="str">
            <v>INS</v>
          </cell>
          <cell r="L2007">
            <v>43844</v>
          </cell>
          <cell r="N2007">
            <v>43845</v>
          </cell>
          <cell r="P2007" t="str">
            <v>No Dependency</v>
          </cell>
        </row>
        <row r="2008">
          <cell r="C2008" t="str">
            <v>COW305</v>
          </cell>
          <cell r="D2008" t="str">
            <v>Collocated Sites</v>
          </cell>
          <cell r="E2008" t="str">
            <v>Q4-2019</v>
          </cell>
          <cell r="F2008" t="str">
            <v>Mobile Aspiration</v>
          </cell>
          <cell r="G2008" t="str">
            <v>HUA</v>
          </cell>
          <cell r="H2008" t="str">
            <v>LTE700 Collocated (20Mhz)</v>
          </cell>
          <cell r="I2008" t="str">
            <v>INS</v>
          </cell>
          <cell r="K2008">
            <v>43664</v>
          </cell>
          <cell r="L2008">
            <v>43788</v>
          </cell>
          <cell r="N2008">
            <v>43789</v>
          </cell>
          <cell r="P2008" t="str">
            <v>No Dependency</v>
          </cell>
        </row>
        <row r="2009">
          <cell r="C2009" t="str">
            <v>ZHF072</v>
          </cell>
          <cell r="D2009" t="str">
            <v>Collocated Sites</v>
          </cell>
          <cell r="E2009" t="str">
            <v>Q1-2020</v>
          </cell>
          <cell r="F2009" t="str">
            <v>Mobile Aspiration</v>
          </cell>
          <cell r="G2009" t="str">
            <v>HUA</v>
          </cell>
          <cell r="H2009" t="str">
            <v>LTE700 Collocated (20Mhz)</v>
          </cell>
          <cell r="I2009" t="str">
            <v>INS</v>
          </cell>
          <cell r="L2009">
            <v>43844</v>
          </cell>
          <cell r="M2009">
            <v>43752</v>
          </cell>
          <cell r="N2009">
            <v>43845</v>
          </cell>
          <cell r="O2009">
            <v>43753</v>
          </cell>
          <cell r="P2009" t="str">
            <v>No Dependency</v>
          </cell>
        </row>
        <row r="2010">
          <cell r="C2010" t="str">
            <v>ZJB188</v>
          </cell>
          <cell r="D2010" t="str">
            <v>Collocated Sites</v>
          </cell>
          <cell r="E2010" t="str">
            <v>Q1-2020</v>
          </cell>
          <cell r="F2010" t="str">
            <v>Mobile Aspiration</v>
          </cell>
          <cell r="G2010" t="str">
            <v>HUA</v>
          </cell>
          <cell r="H2010" t="str">
            <v>LTE700 Collocated (20Mhz)</v>
          </cell>
          <cell r="I2010" t="str">
            <v>INS</v>
          </cell>
          <cell r="L2010">
            <v>43844</v>
          </cell>
          <cell r="N2010">
            <v>43845</v>
          </cell>
          <cell r="P2010" t="str">
            <v>No Dependency</v>
          </cell>
        </row>
        <row r="2011">
          <cell r="C2011" t="str">
            <v>COW641</v>
          </cell>
          <cell r="D2011" t="str">
            <v>Collocated Sites</v>
          </cell>
          <cell r="E2011" t="str">
            <v>Q1-2020</v>
          </cell>
          <cell r="F2011" t="str">
            <v>Mobile Aspiration</v>
          </cell>
          <cell r="G2011" t="str">
            <v>HUA</v>
          </cell>
          <cell r="H2011" t="str">
            <v>LTE700 Collocated (20Mhz)</v>
          </cell>
          <cell r="I2011" t="str">
            <v>INS</v>
          </cell>
          <cell r="L2011">
            <v>43844</v>
          </cell>
          <cell r="N2011">
            <v>43845</v>
          </cell>
          <cell r="P2011" t="str">
            <v>No Dependency</v>
          </cell>
        </row>
        <row r="2012">
          <cell r="C2012" t="str">
            <v>CWH021</v>
          </cell>
          <cell r="D2012" t="str">
            <v>Collocated Sites</v>
          </cell>
          <cell r="E2012" t="str">
            <v>Q1-2020</v>
          </cell>
          <cell r="F2012" t="str">
            <v>Mobile Aspiration</v>
          </cell>
          <cell r="G2012" t="str">
            <v>HUA</v>
          </cell>
          <cell r="H2012" t="str">
            <v>LTE700 Collocated (20Mhz)</v>
          </cell>
          <cell r="I2012" t="str">
            <v>INS</v>
          </cell>
          <cell r="L2012">
            <v>43821</v>
          </cell>
          <cell r="N2012">
            <v>43822</v>
          </cell>
          <cell r="P2012" t="str">
            <v>No Dependency</v>
          </cell>
        </row>
        <row r="2013">
          <cell r="C2013" t="str">
            <v>COW307</v>
          </cell>
          <cell r="D2013" t="str">
            <v>Collocated Sites</v>
          </cell>
          <cell r="E2013" t="str">
            <v>Q4-2019</v>
          </cell>
          <cell r="F2013" t="str">
            <v>Mobile Aspiration</v>
          </cell>
          <cell r="G2013" t="str">
            <v>HUA</v>
          </cell>
          <cell r="H2013" t="str">
            <v>LTE700 Collocated (20Mhz)</v>
          </cell>
          <cell r="I2013" t="str">
            <v>INS</v>
          </cell>
          <cell r="L2013">
            <v>43788</v>
          </cell>
          <cell r="N2013">
            <v>43789</v>
          </cell>
          <cell r="P2013" t="str">
            <v>No Dependency</v>
          </cell>
        </row>
        <row r="2014">
          <cell r="C2014" t="str">
            <v>ZHF153</v>
          </cell>
          <cell r="D2014" t="str">
            <v>Collocated Sites</v>
          </cell>
          <cell r="E2014" t="str">
            <v>Q1-2020</v>
          </cell>
          <cell r="F2014" t="str">
            <v>Mobile Aspiration</v>
          </cell>
          <cell r="G2014" t="str">
            <v>HUA</v>
          </cell>
          <cell r="H2014" t="str">
            <v>LTE700 Collocated (20Mhz)</v>
          </cell>
          <cell r="I2014" t="str">
            <v>INS</v>
          </cell>
          <cell r="L2014">
            <v>43844</v>
          </cell>
          <cell r="N2014">
            <v>43845</v>
          </cell>
          <cell r="P2014" t="str">
            <v>No Dependency</v>
          </cell>
        </row>
        <row r="2015">
          <cell r="C2015" t="str">
            <v>ZJB050</v>
          </cell>
          <cell r="D2015" t="str">
            <v>Collocated Sites</v>
          </cell>
          <cell r="E2015" t="str">
            <v>Q1-2020</v>
          </cell>
          <cell r="F2015" t="str">
            <v>Mobile Aspiration</v>
          </cell>
          <cell r="G2015" t="str">
            <v>HUA</v>
          </cell>
          <cell r="H2015" t="str">
            <v>LTE700 Collocated (20Mhz)</v>
          </cell>
          <cell r="I2015" t="str">
            <v>INS</v>
          </cell>
          <cell r="L2015">
            <v>43844</v>
          </cell>
          <cell r="M2015">
            <v>43734</v>
          </cell>
          <cell r="N2015">
            <v>43845</v>
          </cell>
          <cell r="O2015">
            <v>43735</v>
          </cell>
          <cell r="P2015" t="str">
            <v>No Dependency</v>
          </cell>
        </row>
        <row r="2016">
          <cell r="C2016" t="str">
            <v>ZHF109</v>
          </cell>
          <cell r="D2016" t="str">
            <v>Collocated Sites</v>
          </cell>
          <cell r="E2016" t="str">
            <v>Q1-2020</v>
          </cell>
          <cell r="F2016" t="str">
            <v>Mobile Aspiration</v>
          </cell>
          <cell r="G2016" t="str">
            <v>HUA</v>
          </cell>
          <cell r="H2016" t="str">
            <v>LTE700 Collocated (20Mhz)</v>
          </cell>
          <cell r="I2016" t="str">
            <v>INS</v>
          </cell>
          <cell r="L2016">
            <v>43844</v>
          </cell>
          <cell r="M2016">
            <v>43734</v>
          </cell>
          <cell r="N2016">
            <v>43845</v>
          </cell>
          <cell r="O2016">
            <v>43735</v>
          </cell>
          <cell r="P2016" t="str">
            <v>No Dependency</v>
          </cell>
        </row>
        <row r="2017">
          <cell r="C2017" t="str">
            <v>COW302</v>
          </cell>
          <cell r="D2017" t="str">
            <v>Collocated Sites</v>
          </cell>
          <cell r="E2017" t="str">
            <v>Q4-2019</v>
          </cell>
          <cell r="F2017" t="str">
            <v>Mobile Aspiration</v>
          </cell>
          <cell r="G2017" t="str">
            <v>HUA</v>
          </cell>
          <cell r="H2017" t="str">
            <v>LTE700 Collocated (20Mhz)</v>
          </cell>
          <cell r="I2017" t="str">
            <v>INS</v>
          </cell>
          <cell r="L2017">
            <v>43788</v>
          </cell>
          <cell r="N2017">
            <v>43789</v>
          </cell>
          <cell r="P2017" t="str">
            <v>No Dependency</v>
          </cell>
        </row>
        <row r="2018">
          <cell r="C2018" t="str">
            <v>CWS800</v>
          </cell>
          <cell r="D2018" t="str">
            <v>Collocated Sites</v>
          </cell>
          <cell r="E2018" t="str">
            <v>Q1-2020</v>
          </cell>
          <cell r="F2018" t="str">
            <v>Mobile Aspiration</v>
          </cell>
          <cell r="G2018" t="str">
            <v>HUA</v>
          </cell>
          <cell r="H2018" t="str">
            <v>LTE700 Collocated (20Mhz)</v>
          </cell>
          <cell r="I2018" t="str">
            <v>INS</v>
          </cell>
          <cell r="L2018">
            <v>43821</v>
          </cell>
          <cell r="N2018">
            <v>43822</v>
          </cell>
          <cell r="P2018" t="str">
            <v>No Dependency</v>
          </cell>
        </row>
        <row r="2019">
          <cell r="C2019" t="str">
            <v>ZHF068</v>
          </cell>
          <cell r="D2019" t="str">
            <v>Collocated Sites</v>
          </cell>
          <cell r="E2019" t="str">
            <v>Q1-2020</v>
          </cell>
          <cell r="F2019" t="str">
            <v>Mobile Aspiration</v>
          </cell>
          <cell r="G2019" t="str">
            <v>HUA</v>
          </cell>
          <cell r="H2019" t="str">
            <v>LTE700 Collocated (20Mhz)</v>
          </cell>
          <cell r="I2019" t="str">
            <v>INS</v>
          </cell>
          <cell r="L2019">
            <v>43844</v>
          </cell>
          <cell r="M2019">
            <v>43760</v>
          </cell>
          <cell r="N2019">
            <v>43845</v>
          </cell>
          <cell r="O2019">
            <v>43761</v>
          </cell>
          <cell r="P2019" t="str">
            <v>No Dependency</v>
          </cell>
        </row>
        <row r="2020">
          <cell r="C2020" t="str">
            <v>ZAZ010</v>
          </cell>
          <cell r="D2020" t="str">
            <v>Collocated Sites</v>
          </cell>
          <cell r="E2020" t="str">
            <v>Q1-2020</v>
          </cell>
          <cell r="F2020" t="str">
            <v>Mobile Aspiration</v>
          </cell>
          <cell r="G2020" t="str">
            <v>HUA</v>
          </cell>
          <cell r="H2020" t="str">
            <v>LTE700 Collocated (20Mhz)</v>
          </cell>
          <cell r="I2020" t="str">
            <v>INS</v>
          </cell>
          <cell r="L2020">
            <v>43844</v>
          </cell>
          <cell r="M2020">
            <v>43734</v>
          </cell>
          <cell r="N2020">
            <v>43845</v>
          </cell>
          <cell r="O2020">
            <v>43735</v>
          </cell>
          <cell r="P2020" t="str">
            <v>No Dependency</v>
          </cell>
        </row>
        <row r="2021">
          <cell r="C2021" t="str">
            <v>CWS830</v>
          </cell>
          <cell r="D2021" t="str">
            <v>Collocated Sites</v>
          </cell>
          <cell r="E2021" t="str">
            <v>Q4-2019</v>
          </cell>
          <cell r="F2021" t="str">
            <v>Mobile Aspiration</v>
          </cell>
          <cell r="G2021" t="str">
            <v>HUA</v>
          </cell>
          <cell r="H2021" t="str">
            <v>LTE700 Collocated (20Mhz)</v>
          </cell>
          <cell r="I2021" t="str">
            <v>INS</v>
          </cell>
          <cell r="L2021">
            <v>43788</v>
          </cell>
          <cell r="N2021">
            <v>43789</v>
          </cell>
          <cell r="P2021" t="str">
            <v>No Dependency</v>
          </cell>
        </row>
        <row r="2022">
          <cell r="C2022" t="str">
            <v>CWS807</v>
          </cell>
          <cell r="D2022" t="str">
            <v>Collocated Sites</v>
          </cell>
          <cell r="E2022" t="str">
            <v>Q1-2020</v>
          </cell>
          <cell r="F2022" t="str">
            <v>Mobile Aspiration</v>
          </cell>
          <cell r="G2022" t="str">
            <v>HUA</v>
          </cell>
          <cell r="H2022" t="str">
            <v>LTE700 Collocated (20Mhz)</v>
          </cell>
          <cell r="I2022" t="str">
            <v>INS</v>
          </cell>
          <cell r="L2022">
            <v>43821</v>
          </cell>
          <cell r="M2022">
            <v>43734</v>
          </cell>
          <cell r="N2022">
            <v>43822</v>
          </cell>
          <cell r="O2022">
            <v>43735</v>
          </cell>
          <cell r="P2022" t="str">
            <v>No Dependency</v>
          </cell>
        </row>
        <row r="2023">
          <cell r="C2023" t="str">
            <v>CWH009</v>
          </cell>
          <cell r="D2023" t="str">
            <v>Collocated Sites</v>
          </cell>
          <cell r="E2023" t="str">
            <v>Q1-2020</v>
          </cell>
          <cell r="F2023" t="str">
            <v>Mobile Aspiration</v>
          </cell>
          <cell r="G2023" t="str">
            <v>HUA</v>
          </cell>
          <cell r="H2023" t="str">
            <v>LTE700 Collocated (20Mhz)</v>
          </cell>
          <cell r="I2023" t="str">
            <v>INS</v>
          </cell>
          <cell r="L2023">
            <v>43821</v>
          </cell>
          <cell r="M2023">
            <v>43767</v>
          </cell>
          <cell r="N2023">
            <v>43822</v>
          </cell>
          <cell r="O2023">
            <v>43768</v>
          </cell>
          <cell r="P2023" t="str">
            <v>No Dependency</v>
          </cell>
        </row>
        <row r="2024">
          <cell r="C2024" t="str">
            <v>ZND763</v>
          </cell>
          <cell r="D2024" t="str">
            <v>Collocated Sites</v>
          </cell>
          <cell r="E2024" t="str">
            <v>Q4-2019</v>
          </cell>
          <cell r="F2024" t="str">
            <v>Mobile Aspiration</v>
          </cell>
          <cell r="G2024" t="str">
            <v>HUA</v>
          </cell>
          <cell r="H2024" t="str">
            <v>LTE700 Collocated (20Mhz)</v>
          </cell>
          <cell r="I2024" t="str">
            <v>INS</v>
          </cell>
          <cell r="L2024">
            <v>43674</v>
          </cell>
          <cell r="M2024">
            <v>43676</v>
          </cell>
          <cell r="N2024">
            <v>43675</v>
          </cell>
          <cell r="O2024">
            <v>43677</v>
          </cell>
          <cell r="P2024" t="str">
            <v>No Dependency</v>
          </cell>
        </row>
        <row r="2025">
          <cell r="C2025" t="str">
            <v>ZND698</v>
          </cell>
          <cell r="D2025" t="str">
            <v>Collocated Sites</v>
          </cell>
          <cell r="E2025" t="str">
            <v>Q1-2020</v>
          </cell>
          <cell r="F2025" t="str">
            <v>Mobile Aspiration</v>
          </cell>
          <cell r="G2025" t="str">
            <v>HUA</v>
          </cell>
          <cell r="H2025" t="str">
            <v>LTE700 Collocated (20Mhz)</v>
          </cell>
          <cell r="I2025" t="str">
            <v>INS</v>
          </cell>
          <cell r="L2025">
            <v>43855</v>
          </cell>
          <cell r="M2025">
            <v>43734</v>
          </cell>
          <cell r="N2025">
            <v>43856</v>
          </cell>
          <cell r="O2025">
            <v>43735</v>
          </cell>
          <cell r="P2025" t="str">
            <v>No Dependency</v>
          </cell>
        </row>
        <row r="2026">
          <cell r="C2026" t="str">
            <v>ZND696</v>
          </cell>
          <cell r="D2026" t="str">
            <v>Collocated Sites</v>
          </cell>
          <cell r="E2026" t="str">
            <v>Q4-2019</v>
          </cell>
          <cell r="F2026" t="str">
            <v>Mobile Aspiration</v>
          </cell>
          <cell r="G2026" t="str">
            <v>HUA</v>
          </cell>
          <cell r="H2026" t="str">
            <v>LTE700 Collocated (20Mhz)</v>
          </cell>
          <cell r="I2026" t="str">
            <v>INS</v>
          </cell>
          <cell r="L2026">
            <v>43664</v>
          </cell>
          <cell r="M2026">
            <v>43666</v>
          </cell>
          <cell r="N2026">
            <v>43665</v>
          </cell>
          <cell r="O2026">
            <v>43667</v>
          </cell>
          <cell r="P2026" t="str">
            <v>No Dependency</v>
          </cell>
        </row>
        <row r="2027">
          <cell r="C2027" t="str">
            <v>ZQW962</v>
          </cell>
          <cell r="D2027" t="str">
            <v>Collocated Sites</v>
          </cell>
          <cell r="E2027" t="str">
            <v>Q1-2020</v>
          </cell>
          <cell r="F2027" t="str">
            <v>Mobile Aspiration</v>
          </cell>
          <cell r="G2027" t="str">
            <v>HUA</v>
          </cell>
          <cell r="H2027" t="str">
            <v>LTE700 Collocated (20Mhz)</v>
          </cell>
          <cell r="I2027" t="str">
            <v>INS</v>
          </cell>
          <cell r="L2027">
            <v>43844</v>
          </cell>
          <cell r="M2027">
            <v>43733</v>
          </cell>
          <cell r="N2027">
            <v>43845</v>
          </cell>
          <cell r="O2027">
            <v>43734</v>
          </cell>
          <cell r="P2027" t="str">
            <v>No Dependency</v>
          </cell>
        </row>
        <row r="2028">
          <cell r="C2028" t="str">
            <v>Z14101</v>
          </cell>
          <cell r="D2028" t="str">
            <v>Collocated Sites</v>
          </cell>
          <cell r="E2028" t="str">
            <v>Q1-2020</v>
          </cell>
          <cell r="F2028" t="str">
            <v>Mobile Aspiration</v>
          </cell>
          <cell r="G2028" t="str">
            <v>HUA</v>
          </cell>
          <cell r="H2028" t="str">
            <v>LTE700 Collocated (20Mhz)</v>
          </cell>
          <cell r="I2028" t="str">
            <v>INS</v>
          </cell>
          <cell r="L2028">
            <v>43844</v>
          </cell>
          <cell r="N2028">
            <v>43845</v>
          </cell>
          <cell r="P2028" t="str">
            <v>No Dependency</v>
          </cell>
        </row>
        <row r="2029">
          <cell r="C2029" t="str">
            <v>ZKF032</v>
          </cell>
          <cell r="D2029" t="str">
            <v>Collocated Sites</v>
          </cell>
          <cell r="E2029" t="str">
            <v>Q1-2020</v>
          </cell>
          <cell r="F2029" t="str">
            <v>Mobile Aspiration</v>
          </cell>
          <cell r="G2029" t="str">
            <v>HUA</v>
          </cell>
          <cell r="H2029" t="str">
            <v>LTE700 Collocated (20Mhz)</v>
          </cell>
          <cell r="I2029" t="str">
            <v>INS</v>
          </cell>
          <cell r="L2029">
            <v>43844</v>
          </cell>
          <cell r="M2029">
            <v>43733</v>
          </cell>
          <cell r="N2029">
            <v>43845</v>
          </cell>
          <cell r="O2029">
            <v>43734</v>
          </cell>
          <cell r="P2029" t="str">
            <v>No Dependency</v>
          </cell>
        </row>
        <row r="2030">
          <cell r="C2030" t="str">
            <v>ZND674</v>
          </cell>
          <cell r="D2030" t="str">
            <v>Collocated Sites</v>
          </cell>
          <cell r="E2030" t="str">
            <v>Q4-2019</v>
          </cell>
          <cell r="F2030" t="str">
            <v>Mobile Aspiration</v>
          </cell>
          <cell r="G2030" t="str">
            <v>HUA</v>
          </cell>
          <cell r="H2030" t="str">
            <v>LTE700 Collocated (20Mhz)</v>
          </cell>
          <cell r="I2030" t="str">
            <v>INS</v>
          </cell>
          <cell r="L2030">
            <v>43691</v>
          </cell>
          <cell r="M2030">
            <v>43693</v>
          </cell>
          <cell r="N2030">
            <v>43692</v>
          </cell>
          <cell r="O2030">
            <v>43694</v>
          </cell>
          <cell r="P2030" t="str">
            <v>No Dependency</v>
          </cell>
        </row>
        <row r="2031">
          <cell r="C2031" t="str">
            <v>ZAZ995</v>
          </cell>
          <cell r="D2031" t="str">
            <v>Collocated Sites</v>
          </cell>
          <cell r="E2031" t="str">
            <v>Q1-2020</v>
          </cell>
          <cell r="F2031" t="str">
            <v>Mobile Aspiration</v>
          </cell>
          <cell r="G2031" t="str">
            <v>HUA</v>
          </cell>
          <cell r="H2031" t="str">
            <v>LTE700 Collocated (20Mhz)</v>
          </cell>
          <cell r="I2031" t="str">
            <v>INS</v>
          </cell>
          <cell r="L2031">
            <v>43844</v>
          </cell>
          <cell r="M2031">
            <v>43743</v>
          </cell>
          <cell r="N2031">
            <v>43845</v>
          </cell>
          <cell r="O2031">
            <v>43744</v>
          </cell>
          <cell r="P2031" t="str">
            <v>No Dependency</v>
          </cell>
        </row>
        <row r="2032">
          <cell r="C2032" t="str">
            <v>CWS808</v>
          </cell>
          <cell r="D2032" t="str">
            <v>Collocated Sites</v>
          </cell>
          <cell r="E2032" t="str">
            <v>Q1-2020</v>
          </cell>
          <cell r="F2032" t="str">
            <v>Mobile Aspiration</v>
          </cell>
          <cell r="G2032" t="str">
            <v>HUA</v>
          </cell>
          <cell r="H2032" t="str">
            <v>LTE700 Collocated (20Mhz)</v>
          </cell>
          <cell r="I2032" t="str">
            <v>INS</v>
          </cell>
          <cell r="L2032">
            <v>43844</v>
          </cell>
          <cell r="N2032">
            <v>43845</v>
          </cell>
          <cell r="P2032" t="str">
            <v>No Dependency</v>
          </cell>
        </row>
        <row r="2033">
          <cell r="C2033" t="str">
            <v>CWS816</v>
          </cell>
          <cell r="D2033" t="str">
            <v>Collocated Sites</v>
          </cell>
          <cell r="E2033" t="str">
            <v>Q1-2020</v>
          </cell>
          <cell r="F2033" t="str">
            <v>Mobile Aspiration</v>
          </cell>
          <cell r="G2033" t="str">
            <v>HUA</v>
          </cell>
          <cell r="H2033" t="str">
            <v>LTE700 Collocated (20Mhz)</v>
          </cell>
          <cell r="I2033" t="str">
            <v>INS</v>
          </cell>
          <cell r="L2033">
            <v>43844</v>
          </cell>
          <cell r="N2033">
            <v>43845</v>
          </cell>
          <cell r="P2033" t="str">
            <v>No Dependency</v>
          </cell>
        </row>
        <row r="2034">
          <cell r="C2034" t="str">
            <v>ZJB012</v>
          </cell>
          <cell r="D2034" t="str">
            <v>Collocated Sites</v>
          </cell>
          <cell r="E2034" t="str">
            <v>Q1-2020</v>
          </cell>
          <cell r="F2034" t="str">
            <v>Mobile Aspiration</v>
          </cell>
          <cell r="G2034" t="str">
            <v>HUA</v>
          </cell>
          <cell r="H2034" t="str">
            <v>LTE700 Collocated (20Mhz)</v>
          </cell>
          <cell r="I2034" t="str">
            <v>INS</v>
          </cell>
          <cell r="L2034">
            <v>43844</v>
          </cell>
          <cell r="M2034">
            <v>43734</v>
          </cell>
          <cell r="N2034">
            <v>43845</v>
          </cell>
          <cell r="O2034">
            <v>43735</v>
          </cell>
          <cell r="P2034" t="str">
            <v>No Dependency</v>
          </cell>
        </row>
        <row r="2035">
          <cell r="C2035" t="str">
            <v>ZRN010</v>
          </cell>
          <cell r="D2035" t="str">
            <v>Collocated Sites</v>
          </cell>
          <cell r="E2035" t="str">
            <v>Q3-2019</v>
          </cell>
          <cell r="F2035" t="str">
            <v>Mobile Aspiration</v>
          </cell>
          <cell r="G2035" t="str">
            <v>HUA</v>
          </cell>
          <cell r="H2035" t="str">
            <v>LTE700 Collocated (20Mhz)</v>
          </cell>
          <cell r="I2035" t="str">
            <v>INS</v>
          </cell>
          <cell r="L2035">
            <v>43691</v>
          </cell>
          <cell r="M2035">
            <v>43693</v>
          </cell>
          <cell r="N2035">
            <v>43692</v>
          </cell>
          <cell r="O2035">
            <v>43694</v>
          </cell>
          <cell r="P2035" t="str">
            <v>No Dependency</v>
          </cell>
        </row>
        <row r="2036">
          <cell r="C2036" t="str">
            <v>ZQN989</v>
          </cell>
          <cell r="D2036" t="str">
            <v>Collocated Sites</v>
          </cell>
          <cell r="E2036" t="str">
            <v>Q1-2020</v>
          </cell>
          <cell r="F2036" t="str">
            <v>Mobile Aspiration</v>
          </cell>
          <cell r="G2036" t="str">
            <v>HUA</v>
          </cell>
          <cell r="H2036" t="str">
            <v>LTE700 Collocated (20Mhz)</v>
          </cell>
          <cell r="I2036" t="str">
            <v>INS</v>
          </cell>
          <cell r="L2036">
            <v>43844</v>
          </cell>
          <cell r="M2036">
            <v>43733</v>
          </cell>
          <cell r="N2036">
            <v>43845</v>
          </cell>
          <cell r="O2036">
            <v>43734</v>
          </cell>
          <cell r="P2036" t="str">
            <v>No Dependency</v>
          </cell>
        </row>
        <row r="2037">
          <cell r="C2037" t="str">
            <v>ZHB992</v>
          </cell>
          <cell r="D2037" t="str">
            <v>Collocated Sites</v>
          </cell>
          <cell r="E2037" t="str">
            <v>Q1-2020</v>
          </cell>
          <cell r="F2037" t="str">
            <v>Mobile Aspiration</v>
          </cell>
          <cell r="G2037" t="str">
            <v>HUA</v>
          </cell>
          <cell r="H2037" t="str">
            <v>LTE700 Collocated (20Mhz)</v>
          </cell>
          <cell r="I2037" t="str">
            <v>INS</v>
          </cell>
          <cell r="L2037">
            <v>43844</v>
          </cell>
          <cell r="M2037">
            <v>43709</v>
          </cell>
          <cell r="N2037">
            <v>43845</v>
          </cell>
          <cell r="O2037">
            <v>43710</v>
          </cell>
          <cell r="P2037" t="str">
            <v>No Dependency</v>
          </cell>
        </row>
        <row r="2038">
          <cell r="C2038" t="str">
            <v>COW531</v>
          </cell>
          <cell r="D2038" t="str">
            <v>Collocated Sites</v>
          </cell>
          <cell r="E2038" t="str">
            <v>Q3-2019</v>
          </cell>
          <cell r="F2038" t="str">
            <v>Mobile Aspiration</v>
          </cell>
          <cell r="G2038" t="str">
            <v>HUA</v>
          </cell>
          <cell r="H2038" t="str">
            <v>LTE700 Collocated (20Mhz)</v>
          </cell>
          <cell r="I2038" t="str">
            <v>INS</v>
          </cell>
          <cell r="L2038">
            <v>43788</v>
          </cell>
          <cell r="N2038">
            <v>43789</v>
          </cell>
          <cell r="P2038" t="str">
            <v>No Dependency</v>
          </cell>
        </row>
        <row r="2039">
          <cell r="C2039" t="str">
            <v>CWH022</v>
          </cell>
          <cell r="D2039" t="str">
            <v>Collocated Sites</v>
          </cell>
          <cell r="E2039" t="str">
            <v>Q1-2020</v>
          </cell>
          <cell r="F2039" t="str">
            <v>Mobile Aspiration</v>
          </cell>
          <cell r="G2039" t="str">
            <v>HUA</v>
          </cell>
          <cell r="H2039" t="str">
            <v>LTE700 Collocated (20Mhz)</v>
          </cell>
          <cell r="I2039" t="str">
            <v>INS</v>
          </cell>
          <cell r="L2039">
            <v>43821</v>
          </cell>
          <cell r="M2039">
            <v>43744</v>
          </cell>
          <cell r="N2039">
            <v>43822</v>
          </cell>
          <cell r="O2039">
            <v>43745</v>
          </cell>
          <cell r="P2039" t="str">
            <v>No Dependency</v>
          </cell>
        </row>
        <row r="2040">
          <cell r="C2040" t="str">
            <v>ZRF006</v>
          </cell>
          <cell r="D2040" t="str">
            <v>Collocated Sites</v>
          </cell>
          <cell r="E2040" t="str">
            <v>Q1-2020</v>
          </cell>
          <cell r="F2040" t="str">
            <v>Mobile Aspiration</v>
          </cell>
          <cell r="G2040" t="str">
            <v>HUA</v>
          </cell>
          <cell r="H2040" t="str">
            <v>LTE700 Collocated (20Mhz)</v>
          </cell>
          <cell r="I2040" t="str">
            <v>INS</v>
          </cell>
          <cell r="L2040">
            <v>43844</v>
          </cell>
          <cell r="M2040">
            <v>43715</v>
          </cell>
          <cell r="N2040">
            <v>43845</v>
          </cell>
          <cell r="O2040">
            <v>43716</v>
          </cell>
          <cell r="P2040" t="str">
            <v>No Dependency</v>
          </cell>
        </row>
        <row r="2041">
          <cell r="C2041" t="str">
            <v>COW311</v>
          </cell>
          <cell r="D2041" t="str">
            <v>Collocated Sites</v>
          </cell>
          <cell r="E2041" t="str">
            <v>Q1-2020</v>
          </cell>
          <cell r="F2041" t="str">
            <v>Mobile Aspiration</v>
          </cell>
          <cell r="G2041" t="str">
            <v>HUA</v>
          </cell>
          <cell r="H2041" t="str">
            <v>LTE700 Collocated (20Mhz)</v>
          </cell>
          <cell r="I2041" t="str">
            <v>INS</v>
          </cell>
          <cell r="L2041">
            <v>43849</v>
          </cell>
          <cell r="N2041">
            <v>43850</v>
          </cell>
          <cell r="P2041" t="str">
            <v>No Dependency</v>
          </cell>
        </row>
        <row r="2042">
          <cell r="C2042" t="str">
            <v>ZJB044</v>
          </cell>
          <cell r="D2042" t="str">
            <v>Collocated Sites</v>
          </cell>
          <cell r="E2042" t="str">
            <v>Q4-2019</v>
          </cell>
          <cell r="F2042" t="str">
            <v>Mobile Aspiration</v>
          </cell>
          <cell r="G2042" t="str">
            <v>HUA</v>
          </cell>
          <cell r="H2042" t="str">
            <v>LTE700 Collocated (20Mhz)</v>
          </cell>
          <cell r="I2042" t="str">
            <v>INS</v>
          </cell>
          <cell r="L2042">
            <v>43788</v>
          </cell>
          <cell r="N2042">
            <v>43789</v>
          </cell>
          <cell r="P2042" t="str">
            <v>No Dependency</v>
          </cell>
        </row>
        <row r="2043">
          <cell r="C2043" t="str">
            <v>CWS814</v>
          </cell>
          <cell r="D2043" t="str">
            <v>Collocated Sites</v>
          </cell>
          <cell r="E2043" t="str">
            <v>Q3-2019</v>
          </cell>
          <cell r="F2043" t="str">
            <v>Mobile Aspiration</v>
          </cell>
          <cell r="G2043" t="str">
            <v>HUA</v>
          </cell>
          <cell r="H2043" t="str">
            <v>LTE700 Collocated (20Mhz)</v>
          </cell>
          <cell r="I2043" t="str">
            <v>INS</v>
          </cell>
          <cell r="L2043">
            <v>43788</v>
          </cell>
          <cell r="N2043">
            <v>43789</v>
          </cell>
          <cell r="P2043" t="str">
            <v>No Dependency</v>
          </cell>
        </row>
        <row r="2044">
          <cell r="C2044" t="str">
            <v>CWS836</v>
          </cell>
          <cell r="D2044" t="str">
            <v>Collocated Sites</v>
          </cell>
          <cell r="E2044" t="str">
            <v>Q1-2020</v>
          </cell>
          <cell r="F2044" t="str">
            <v>Mobile Aspiration</v>
          </cell>
          <cell r="G2044" t="str">
            <v>HUA</v>
          </cell>
          <cell r="H2044" t="str">
            <v>LTE700 Collocated (20Mhz)</v>
          </cell>
          <cell r="I2044" t="str">
            <v>INS</v>
          </cell>
          <cell r="L2044">
            <v>43844</v>
          </cell>
          <cell r="N2044">
            <v>43845</v>
          </cell>
          <cell r="P2044" t="str">
            <v>No Dependency</v>
          </cell>
        </row>
        <row r="2045">
          <cell r="C2045" t="str">
            <v>CWS831</v>
          </cell>
          <cell r="D2045" t="str">
            <v>Collocated Sites</v>
          </cell>
          <cell r="E2045" t="str">
            <v>Q1-2020</v>
          </cell>
          <cell r="F2045" t="str">
            <v>Mobile Aspiration</v>
          </cell>
          <cell r="G2045" t="str">
            <v>HUA</v>
          </cell>
          <cell r="H2045" t="str">
            <v>LTE700 Collocated (20Mhz)</v>
          </cell>
          <cell r="I2045" t="str">
            <v>INS</v>
          </cell>
          <cell r="L2045">
            <v>43844</v>
          </cell>
          <cell r="M2045">
            <v>43759</v>
          </cell>
          <cell r="N2045">
            <v>43845</v>
          </cell>
          <cell r="O2045">
            <v>43760</v>
          </cell>
          <cell r="P2045" t="str">
            <v>No Dependency</v>
          </cell>
        </row>
        <row r="2046">
          <cell r="C2046" t="str">
            <v>COW546</v>
          </cell>
          <cell r="D2046" t="str">
            <v>Collocated Sites</v>
          </cell>
          <cell r="E2046" t="str">
            <v>Q1-2020</v>
          </cell>
          <cell r="F2046" t="str">
            <v>Mobile Aspiration</v>
          </cell>
          <cell r="G2046" t="str">
            <v>HUA</v>
          </cell>
          <cell r="H2046" t="str">
            <v>LTE700 Collocated (20Mhz)</v>
          </cell>
          <cell r="I2046" t="str">
            <v>INS</v>
          </cell>
          <cell r="L2046">
            <v>43821</v>
          </cell>
          <cell r="N2046">
            <v>43822</v>
          </cell>
          <cell r="P2046" t="str">
            <v>No Dependency</v>
          </cell>
        </row>
        <row r="2047">
          <cell r="C2047" t="str">
            <v>CWH031</v>
          </cell>
          <cell r="D2047" t="str">
            <v>Collocated Sites</v>
          </cell>
          <cell r="E2047" t="str">
            <v>Q1-2020</v>
          </cell>
          <cell r="F2047" t="str">
            <v>Mobile Aspiration</v>
          </cell>
          <cell r="G2047" t="str">
            <v>HUA</v>
          </cell>
          <cell r="H2047" t="str">
            <v>LTE700 Collocated (20Mhz)</v>
          </cell>
          <cell r="I2047" t="str">
            <v>INS</v>
          </cell>
          <cell r="L2047">
            <v>43844</v>
          </cell>
          <cell r="N2047">
            <v>43845</v>
          </cell>
          <cell r="P2047" t="str">
            <v>No Dependency</v>
          </cell>
        </row>
        <row r="2048">
          <cell r="C2048" t="str">
            <v>ZND187</v>
          </cell>
          <cell r="D2048" t="str">
            <v>Collocated Sites</v>
          </cell>
          <cell r="E2048" t="str">
            <v>Q1-2020</v>
          </cell>
          <cell r="F2048" t="str">
            <v>Mobile Aspiration</v>
          </cell>
          <cell r="G2048" t="str">
            <v>HUA</v>
          </cell>
          <cell r="H2048" t="str">
            <v>LTE700 Collocated (20Mhz)</v>
          </cell>
          <cell r="I2048" t="str">
            <v>INS</v>
          </cell>
          <cell r="L2048">
            <v>43849</v>
          </cell>
          <cell r="M2048">
            <v>43715</v>
          </cell>
          <cell r="N2048">
            <v>43850</v>
          </cell>
          <cell r="O2048">
            <v>43716</v>
          </cell>
          <cell r="P2048" t="str">
            <v>No Dependency</v>
          </cell>
        </row>
        <row r="2049">
          <cell r="C2049" t="str">
            <v>ZMA016</v>
          </cell>
          <cell r="D2049" t="str">
            <v>Collocated Sites</v>
          </cell>
          <cell r="E2049" t="str">
            <v>Q1-2020</v>
          </cell>
          <cell r="F2049" t="str">
            <v>Mobile Aspiration</v>
          </cell>
          <cell r="G2049" t="str">
            <v>HUA</v>
          </cell>
          <cell r="H2049" t="str">
            <v>LTE700 Collocated (20Mhz)</v>
          </cell>
          <cell r="I2049" t="str">
            <v>INS</v>
          </cell>
          <cell r="L2049">
            <v>43844</v>
          </cell>
          <cell r="M2049">
            <v>43733</v>
          </cell>
          <cell r="N2049">
            <v>43845</v>
          </cell>
          <cell r="O2049">
            <v>43734</v>
          </cell>
          <cell r="P2049" t="str">
            <v>No Dependency</v>
          </cell>
        </row>
        <row r="2050">
          <cell r="C2050" t="str">
            <v>ZND185</v>
          </cell>
          <cell r="D2050" t="str">
            <v>Collocated Sites</v>
          </cell>
          <cell r="E2050" t="str">
            <v>Q4-2019</v>
          </cell>
          <cell r="F2050" t="str">
            <v>Mobile Aspiration</v>
          </cell>
          <cell r="G2050" t="str">
            <v>HUA</v>
          </cell>
          <cell r="H2050" t="str">
            <v>LTE700 Collocated (20Mhz)</v>
          </cell>
          <cell r="I2050" t="str">
            <v>INS</v>
          </cell>
          <cell r="L2050">
            <v>43748</v>
          </cell>
          <cell r="M2050">
            <v>43715</v>
          </cell>
          <cell r="N2050">
            <v>43749</v>
          </cell>
          <cell r="O2050">
            <v>43716</v>
          </cell>
          <cell r="P2050" t="str">
            <v>No Dependency</v>
          </cell>
        </row>
        <row r="2051">
          <cell r="C2051" t="str">
            <v>CWH027</v>
          </cell>
          <cell r="D2051" t="str">
            <v>Collocated Sites</v>
          </cell>
          <cell r="E2051" t="str">
            <v>Q1-2020</v>
          </cell>
          <cell r="F2051" t="str">
            <v>Mobile Aspiration</v>
          </cell>
          <cell r="G2051" t="str">
            <v>HUA</v>
          </cell>
          <cell r="H2051" t="str">
            <v>LTE700 Collocated (20Mhz)</v>
          </cell>
          <cell r="I2051" t="str">
            <v>INS</v>
          </cell>
          <cell r="L2051">
            <v>43844</v>
          </cell>
          <cell r="N2051">
            <v>43845</v>
          </cell>
          <cell r="P2051" t="str">
            <v>No Dependency</v>
          </cell>
        </row>
        <row r="2052">
          <cell r="C2052" t="str">
            <v>CWS821</v>
          </cell>
          <cell r="D2052" t="str">
            <v>Collocated Sites</v>
          </cell>
          <cell r="E2052" t="str">
            <v>Q4-2019</v>
          </cell>
          <cell r="F2052" t="str">
            <v>Mobile Aspiration</v>
          </cell>
          <cell r="G2052" t="str">
            <v>HUA</v>
          </cell>
          <cell r="H2052" t="str">
            <v>LTE700 Collocated (20Mhz)</v>
          </cell>
          <cell r="I2052" t="str">
            <v>INS</v>
          </cell>
          <cell r="K2052">
            <v>43664</v>
          </cell>
          <cell r="L2052">
            <v>43788</v>
          </cell>
          <cell r="N2052">
            <v>43789</v>
          </cell>
          <cell r="P2052" t="str">
            <v>No Dependency</v>
          </cell>
        </row>
        <row r="2053">
          <cell r="C2053" t="str">
            <v>CWS834</v>
          </cell>
          <cell r="D2053" t="str">
            <v>Collocated Sites</v>
          </cell>
          <cell r="E2053" t="str">
            <v>Q3-2019</v>
          </cell>
          <cell r="F2053" t="str">
            <v>Mobile Aspiration</v>
          </cell>
          <cell r="G2053" t="str">
            <v>HUA</v>
          </cell>
          <cell r="H2053" t="str">
            <v>LTE700 Collocated (20Mhz)</v>
          </cell>
          <cell r="I2053" t="str">
            <v>INS</v>
          </cell>
          <cell r="L2053">
            <v>43788</v>
          </cell>
          <cell r="N2053">
            <v>43789</v>
          </cell>
          <cell r="P2053" t="str">
            <v>No Dependency</v>
          </cell>
        </row>
        <row r="2054">
          <cell r="C2054" t="str">
            <v>CWH001</v>
          </cell>
          <cell r="D2054" t="str">
            <v>Collocated Sites</v>
          </cell>
          <cell r="E2054" t="str">
            <v>Q1-2020</v>
          </cell>
          <cell r="F2054" t="str">
            <v>Mobile Aspiration</v>
          </cell>
          <cell r="G2054" t="str">
            <v>HUA</v>
          </cell>
          <cell r="H2054" t="str">
            <v>LTE700 Collocated (20Mhz)</v>
          </cell>
          <cell r="I2054" t="str">
            <v>INS</v>
          </cell>
          <cell r="L2054">
            <v>43844</v>
          </cell>
          <cell r="N2054">
            <v>43845</v>
          </cell>
          <cell r="P2054" t="str">
            <v>No Dependency</v>
          </cell>
        </row>
        <row r="2055">
          <cell r="C2055" t="str">
            <v>CWH032</v>
          </cell>
          <cell r="D2055" t="str">
            <v>Collocated Sites</v>
          </cell>
          <cell r="E2055" t="str">
            <v>Q1-2020</v>
          </cell>
          <cell r="F2055" t="str">
            <v>Mobile Aspiration</v>
          </cell>
          <cell r="G2055" t="str">
            <v>HUA</v>
          </cell>
          <cell r="H2055" t="str">
            <v>LTE700 Collocated (20Mhz)</v>
          </cell>
          <cell r="I2055" t="str">
            <v>INS</v>
          </cell>
          <cell r="L2055">
            <v>43844</v>
          </cell>
          <cell r="N2055">
            <v>43845</v>
          </cell>
          <cell r="P2055" t="str">
            <v>No Dependency</v>
          </cell>
        </row>
        <row r="2056">
          <cell r="C2056" t="str">
            <v>CWH030</v>
          </cell>
          <cell r="D2056" t="str">
            <v>Collocated Sites</v>
          </cell>
          <cell r="E2056" t="str">
            <v>Q1-2020</v>
          </cell>
          <cell r="F2056" t="str">
            <v>Mobile Aspiration</v>
          </cell>
          <cell r="G2056" t="str">
            <v>HUA</v>
          </cell>
          <cell r="H2056" t="str">
            <v>LTE700 Collocated (20Mhz)</v>
          </cell>
          <cell r="I2056" t="str">
            <v>INS</v>
          </cell>
          <cell r="L2056">
            <v>43821</v>
          </cell>
          <cell r="N2056">
            <v>43822</v>
          </cell>
          <cell r="P2056" t="str">
            <v>No Dependency</v>
          </cell>
        </row>
        <row r="2057">
          <cell r="C2057" t="str">
            <v>CWH028</v>
          </cell>
          <cell r="D2057" t="str">
            <v>Collocated Sites</v>
          </cell>
          <cell r="E2057" t="str">
            <v>Q1-2020</v>
          </cell>
          <cell r="F2057" t="str">
            <v>Mobile Aspiration</v>
          </cell>
          <cell r="G2057" t="str">
            <v>HUA</v>
          </cell>
          <cell r="H2057" t="str">
            <v>LTE700 Collocated (20Mhz)</v>
          </cell>
          <cell r="I2057" t="str">
            <v>INS</v>
          </cell>
          <cell r="L2057">
            <v>43844</v>
          </cell>
          <cell r="N2057">
            <v>43845</v>
          </cell>
          <cell r="P2057" t="str">
            <v>No Dependency</v>
          </cell>
        </row>
        <row r="2058">
          <cell r="C2058" t="str">
            <v>ZND826</v>
          </cell>
          <cell r="D2058" t="str">
            <v>Collocated Sites</v>
          </cell>
          <cell r="E2058" t="str">
            <v>Q3-2019</v>
          </cell>
          <cell r="F2058" t="str">
            <v>Mobile Aspiration</v>
          </cell>
          <cell r="G2058" t="str">
            <v>HUA</v>
          </cell>
          <cell r="H2058" t="str">
            <v>LTE700 Collocated (20Mhz)</v>
          </cell>
          <cell r="I2058" t="str">
            <v>INS</v>
          </cell>
          <cell r="L2058">
            <v>43796</v>
          </cell>
          <cell r="N2058">
            <v>43797</v>
          </cell>
          <cell r="P2058" t="str">
            <v>No Dependency</v>
          </cell>
        </row>
        <row r="2059">
          <cell r="C2059" t="str">
            <v>CWH033</v>
          </cell>
          <cell r="D2059" t="str">
            <v>Collocated Sites</v>
          </cell>
          <cell r="E2059" t="str">
            <v>Q1-2020</v>
          </cell>
          <cell r="F2059" t="str">
            <v>Mobile Aspiration</v>
          </cell>
          <cell r="G2059" t="str">
            <v>HUA</v>
          </cell>
          <cell r="H2059" t="str">
            <v>LTE700 Collocated (20Mhz)</v>
          </cell>
          <cell r="I2059" t="str">
            <v>INS</v>
          </cell>
          <cell r="L2059">
            <v>43844</v>
          </cell>
          <cell r="N2059">
            <v>43845</v>
          </cell>
          <cell r="P2059" t="str">
            <v>No Dependency</v>
          </cell>
        </row>
        <row r="2060">
          <cell r="C2060" t="str">
            <v>CWH002</v>
          </cell>
          <cell r="D2060" t="str">
            <v>Collocated Sites</v>
          </cell>
          <cell r="E2060" t="str">
            <v>Q1-2020</v>
          </cell>
          <cell r="F2060" t="str">
            <v>Mobile Aspiration</v>
          </cell>
          <cell r="G2060" t="str">
            <v>HUA</v>
          </cell>
          <cell r="H2060" t="str">
            <v>LTE700 Collocated (20Mhz)</v>
          </cell>
          <cell r="I2060" t="str">
            <v>INS</v>
          </cell>
          <cell r="L2060">
            <v>43844</v>
          </cell>
          <cell r="N2060">
            <v>43845</v>
          </cell>
          <cell r="P2060" t="str">
            <v>No Dependency</v>
          </cell>
        </row>
        <row r="2061">
          <cell r="C2061" t="str">
            <v>ZRF004</v>
          </cell>
          <cell r="D2061" t="str">
            <v>Collocated Sites</v>
          </cell>
          <cell r="E2061" t="str">
            <v>Q3-2019</v>
          </cell>
          <cell r="F2061" t="str">
            <v>Mobile Aspiration</v>
          </cell>
          <cell r="G2061" t="str">
            <v>HUA</v>
          </cell>
          <cell r="H2061" t="str">
            <v>LTE700 Collocated (20Mhz)</v>
          </cell>
          <cell r="I2061" t="str">
            <v>INS</v>
          </cell>
          <cell r="L2061">
            <v>43706</v>
          </cell>
          <cell r="M2061">
            <v>43637</v>
          </cell>
          <cell r="N2061">
            <v>43707</v>
          </cell>
          <cell r="O2061">
            <v>43638</v>
          </cell>
          <cell r="P2061" t="str">
            <v>No Dependency</v>
          </cell>
        </row>
        <row r="2062">
          <cell r="C2062" t="str">
            <v>Z5D002</v>
          </cell>
          <cell r="D2062" t="str">
            <v>Collocated Sites</v>
          </cell>
          <cell r="E2062" t="str">
            <v>Q1-2020</v>
          </cell>
          <cell r="F2062" t="str">
            <v>Mobile Aspiration</v>
          </cell>
          <cell r="G2062" t="str">
            <v>HUA</v>
          </cell>
          <cell r="H2062" t="str">
            <v>LTE700 Collocated (20Mhz)</v>
          </cell>
          <cell r="I2062" t="str">
            <v>INS</v>
          </cell>
          <cell r="L2062">
            <v>43844</v>
          </cell>
          <cell r="M2062">
            <v>43734</v>
          </cell>
          <cell r="N2062">
            <v>43845</v>
          </cell>
          <cell r="O2062">
            <v>43735</v>
          </cell>
          <cell r="P2062" t="str">
            <v>No Dependency</v>
          </cell>
        </row>
        <row r="2063">
          <cell r="C2063" t="str">
            <v>ZHQ017</v>
          </cell>
          <cell r="D2063" t="str">
            <v>Collocated Sites</v>
          </cell>
          <cell r="E2063" t="str">
            <v>Q1-2020</v>
          </cell>
          <cell r="F2063" t="str">
            <v>Mobile Aspiration</v>
          </cell>
          <cell r="G2063" t="str">
            <v>HUA</v>
          </cell>
          <cell r="H2063" t="str">
            <v>LTE700 Collocated (20Mhz)</v>
          </cell>
          <cell r="I2063" t="str">
            <v>INS</v>
          </cell>
          <cell r="L2063">
            <v>43844</v>
          </cell>
          <cell r="M2063">
            <v>43734</v>
          </cell>
          <cell r="N2063">
            <v>43845</v>
          </cell>
          <cell r="O2063">
            <v>43735</v>
          </cell>
          <cell r="P2063" t="str">
            <v>No Dependency</v>
          </cell>
        </row>
        <row r="2064">
          <cell r="C2064" t="str">
            <v>ZHQ002</v>
          </cell>
          <cell r="D2064" t="str">
            <v>Collocated Sites</v>
          </cell>
          <cell r="E2064" t="str">
            <v>Q1-2020</v>
          </cell>
          <cell r="F2064" t="str">
            <v>Mobile Aspiration</v>
          </cell>
          <cell r="G2064" t="str">
            <v>HUA</v>
          </cell>
          <cell r="H2064" t="str">
            <v>LTE700 Collocated (20Mhz)</v>
          </cell>
          <cell r="I2064" t="str">
            <v>INS</v>
          </cell>
          <cell r="L2064">
            <v>43844</v>
          </cell>
          <cell r="M2064">
            <v>43715</v>
          </cell>
          <cell r="N2064">
            <v>43845</v>
          </cell>
          <cell r="O2064">
            <v>43716</v>
          </cell>
          <cell r="P2064" t="str">
            <v>No Dependency</v>
          </cell>
        </row>
        <row r="2065">
          <cell r="C2065" t="str">
            <v>ZHA081</v>
          </cell>
          <cell r="D2065" t="str">
            <v>Collocated Sites</v>
          </cell>
          <cell r="E2065" t="str">
            <v>Q1-2020</v>
          </cell>
          <cell r="F2065" t="str">
            <v>Mobile Aspiration</v>
          </cell>
          <cell r="G2065" t="str">
            <v>HUA</v>
          </cell>
          <cell r="H2065" t="str">
            <v>LTE700 Collocated (20Mhz)</v>
          </cell>
          <cell r="I2065" t="str">
            <v>INS</v>
          </cell>
          <cell r="L2065">
            <v>43844</v>
          </cell>
          <cell r="M2065">
            <v>43731</v>
          </cell>
          <cell r="N2065">
            <v>43845</v>
          </cell>
          <cell r="O2065">
            <v>43732</v>
          </cell>
          <cell r="P2065" t="str">
            <v>No Dependency</v>
          </cell>
        </row>
        <row r="2066">
          <cell r="C2066" t="str">
            <v>Z25004</v>
          </cell>
          <cell r="D2066" t="str">
            <v>Collocated Sites</v>
          </cell>
          <cell r="E2066" t="str">
            <v>Q4-2019</v>
          </cell>
          <cell r="F2066" t="str">
            <v>Mobile Aspiration</v>
          </cell>
          <cell r="G2066" t="str">
            <v>HUA</v>
          </cell>
          <cell r="H2066" t="str">
            <v>LTE700 Collocated (20Mhz)</v>
          </cell>
          <cell r="I2066" t="str">
            <v>INS</v>
          </cell>
          <cell r="L2066">
            <v>43748</v>
          </cell>
          <cell r="M2066">
            <v>43725</v>
          </cell>
          <cell r="N2066">
            <v>43749</v>
          </cell>
          <cell r="O2066">
            <v>43726</v>
          </cell>
          <cell r="P2066" t="str">
            <v>No Dependency</v>
          </cell>
        </row>
        <row r="2067">
          <cell r="C2067" t="str">
            <v>ZNR003</v>
          </cell>
          <cell r="D2067" t="str">
            <v>Collocated Sites</v>
          </cell>
          <cell r="E2067" t="str">
            <v>Q1-2020</v>
          </cell>
          <cell r="F2067" t="str">
            <v>Mobile Aspiration</v>
          </cell>
          <cell r="G2067" t="str">
            <v>HUA</v>
          </cell>
          <cell r="H2067" t="str">
            <v>LTE700 Collocated (20Mhz)</v>
          </cell>
          <cell r="I2067" t="str">
            <v>INS</v>
          </cell>
          <cell r="L2067">
            <v>43844</v>
          </cell>
          <cell r="M2067">
            <v>43733</v>
          </cell>
          <cell r="N2067">
            <v>43845</v>
          </cell>
          <cell r="O2067">
            <v>43734</v>
          </cell>
          <cell r="P2067" t="str">
            <v>No Dependency</v>
          </cell>
        </row>
        <row r="2068">
          <cell r="C2068" t="str">
            <v>ZJB013</v>
          </cell>
          <cell r="D2068" t="str">
            <v>Collocated Sites</v>
          </cell>
          <cell r="E2068" t="str">
            <v>Q1-2020</v>
          </cell>
          <cell r="F2068" t="str">
            <v>Mobile Aspiration</v>
          </cell>
          <cell r="G2068" t="str">
            <v>HUA</v>
          </cell>
          <cell r="H2068" t="str">
            <v>LTE700 Collocated (20Mhz)</v>
          </cell>
          <cell r="I2068" t="str">
            <v>INS</v>
          </cell>
          <cell r="L2068">
            <v>43674</v>
          </cell>
          <cell r="M2068">
            <v>43676</v>
          </cell>
          <cell r="N2068">
            <v>43675</v>
          </cell>
          <cell r="O2068">
            <v>43677</v>
          </cell>
          <cell r="P2068" t="str">
            <v>No Dependency</v>
          </cell>
        </row>
        <row r="2069">
          <cell r="C2069" t="str">
            <v>Z32002</v>
          </cell>
          <cell r="D2069" t="str">
            <v>Collocated Sites</v>
          </cell>
          <cell r="E2069" t="str">
            <v>Q1-2020</v>
          </cell>
          <cell r="F2069" t="str">
            <v>Mobile Aspiration</v>
          </cell>
          <cell r="G2069" t="str">
            <v>HUA</v>
          </cell>
          <cell r="H2069" t="str">
            <v>LTE700 Collocated (20Mhz)</v>
          </cell>
          <cell r="I2069" t="str">
            <v>INS</v>
          </cell>
          <cell r="L2069">
            <v>43844</v>
          </cell>
          <cell r="N2069">
            <v>43845</v>
          </cell>
          <cell r="P2069" t="str">
            <v>No Dependency</v>
          </cell>
        </row>
        <row r="2070">
          <cell r="C2070" t="str">
            <v>ZHF060</v>
          </cell>
          <cell r="D2070" t="str">
            <v>Collocated Sites</v>
          </cell>
          <cell r="E2070" t="str">
            <v>Q4-2019</v>
          </cell>
          <cell r="F2070" t="str">
            <v>Mobile Aspiration</v>
          </cell>
          <cell r="G2070" t="str">
            <v>HUA</v>
          </cell>
          <cell r="H2070" t="str">
            <v>LTE700 Collocated (20Mhz)</v>
          </cell>
          <cell r="I2070" t="str">
            <v>INS</v>
          </cell>
          <cell r="L2070">
            <v>43748</v>
          </cell>
          <cell r="M2070">
            <v>43733</v>
          </cell>
          <cell r="N2070">
            <v>43749</v>
          </cell>
          <cell r="O2070">
            <v>43734</v>
          </cell>
          <cell r="P2070" t="str">
            <v>No Dependency</v>
          </cell>
        </row>
        <row r="2071">
          <cell r="C2071" t="str">
            <v>ZHF170</v>
          </cell>
          <cell r="D2071" t="str">
            <v>Collocated Sites</v>
          </cell>
          <cell r="E2071" t="str">
            <v>Q1-2020</v>
          </cell>
          <cell r="F2071" t="str">
            <v>Mobile Aspiration</v>
          </cell>
          <cell r="G2071" t="str">
            <v>HUA</v>
          </cell>
          <cell r="H2071" t="str">
            <v>LTE700 Collocated (20Mhz)</v>
          </cell>
          <cell r="I2071" t="str">
            <v>INS</v>
          </cell>
          <cell r="L2071">
            <v>43844</v>
          </cell>
          <cell r="M2071">
            <v>43734</v>
          </cell>
          <cell r="N2071">
            <v>43845</v>
          </cell>
          <cell r="O2071">
            <v>43735</v>
          </cell>
          <cell r="P2071" t="str">
            <v>No Dependency</v>
          </cell>
        </row>
        <row r="2072">
          <cell r="C2072" t="str">
            <v>ZMB983</v>
          </cell>
          <cell r="D2072" t="str">
            <v>Collocated Sites</v>
          </cell>
          <cell r="E2072" t="str">
            <v>Q1-2020</v>
          </cell>
          <cell r="F2072" t="str">
            <v>Mobile Aspiration</v>
          </cell>
          <cell r="G2072" t="str">
            <v>HUA</v>
          </cell>
          <cell r="H2072" t="str">
            <v>LTE700 Collocated (20Mhz)</v>
          </cell>
          <cell r="I2072" t="str">
            <v>INS</v>
          </cell>
          <cell r="L2072">
            <v>43844</v>
          </cell>
          <cell r="M2072">
            <v>43715</v>
          </cell>
          <cell r="N2072">
            <v>43845</v>
          </cell>
          <cell r="O2072">
            <v>43716</v>
          </cell>
          <cell r="P2072" t="str">
            <v>No Dependency</v>
          </cell>
        </row>
        <row r="2073">
          <cell r="C2073" t="str">
            <v>ZRW926</v>
          </cell>
          <cell r="D2073" t="str">
            <v>Collocated Sites</v>
          </cell>
          <cell r="E2073" t="str">
            <v>Q3-2019</v>
          </cell>
          <cell r="F2073" t="str">
            <v>Mobile Aspiration</v>
          </cell>
          <cell r="G2073" t="str">
            <v>HUA</v>
          </cell>
          <cell r="H2073" t="str">
            <v>LTE700 Collocated (20Mhz)</v>
          </cell>
          <cell r="I2073" t="str">
            <v>INS</v>
          </cell>
          <cell r="L2073">
            <v>43625</v>
          </cell>
          <cell r="M2073">
            <v>43627</v>
          </cell>
          <cell r="N2073">
            <v>43626</v>
          </cell>
          <cell r="O2073">
            <v>43628</v>
          </cell>
          <cell r="P2073" t="str">
            <v>No Dependency</v>
          </cell>
        </row>
        <row r="2074">
          <cell r="C2074" t="str">
            <v>ZKF035</v>
          </cell>
          <cell r="D2074" t="str">
            <v>Collocated Sites</v>
          </cell>
          <cell r="E2074" t="str">
            <v>Q1-2020</v>
          </cell>
          <cell r="F2074" t="str">
            <v>Mobile Aspiration</v>
          </cell>
          <cell r="G2074" t="str">
            <v>HUA</v>
          </cell>
          <cell r="H2074" t="str">
            <v>LTE700 Collocated (20Mhz)</v>
          </cell>
          <cell r="I2074" t="str">
            <v>INS</v>
          </cell>
          <cell r="L2074">
            <v>43844</v>
          </cell>
          <cell r="M2074">
            <v>43733</v>
          </cell>
          <cell r="N2074">
            <v>43845</v>
          </cell>
          <cell r="O2074">
            <v>43734</v>
          </cell>
          <cell r="P2074" t="str">
            <v>No Dependency</v>
          </cell>
        </row>
        <row r="2075">
          <cell r="C2075" t="str">
            <v>ZBR912</v>
          </cell>
          <cell r="D2075" t="str">
            <v>Collocated Sites</v>
          </cell>
          <cell r="E2075" t="str">
            <v>Q1-2020</v>
          </cell>
          <cell r="F2075" t="str">
            <v>Mobile Aspiration</v>
          </cell>
          <cell r="G2075" t="str">
            <v>HUA</v>
          </cell>
          <cell r="H2075" t="str">
            <v>LTE700 Collocated (20Mhz)</v>
          </cell>
          <cell r="I2075" t="str">
            <v>INS</v>
          </cell>
          <cell r="L2075">
            <v>43890</v>
          </cell>
          <cell r="M2075">
            <v>43676</v>
          </cell>
          <cell r="N2075">
            <v>43908</v>
          </cell>
          <cell r="O2075">
            <v>43677</v>
          </cell>
          <cell r="P2075" t="str">
            <v>No Dependency</v>
          </cell>
        </row>
        <row r="2076">
          <cell r="C2076" t="str">
            <v>FRHB012</v>
          </cell>
          <cell r="D2076" t="str">
            <v>Collocated Sites</v>
          </cell>
          <cell r="E2076" t="str">
            <v>Q1-2020</v>
          </cell>
          <cell r="F2076" t="str">
            <v>Mobile Aspiration</v>
          </cell>
          <cell r="G2076" t="str">
            <v>HUA</v>
          </cell>
          <cell r="H2076" t="str">
            <v>LTE700 Collocated (20Mhz)</v>
          </cell>
          <cell r="I2076" t="str">
            <v>INS</v>
          </cell>
          <cell r="L2076">
            <v>43844</v>
          </cell>
          <cell r="M2076">
            <v>43734</v>
          </cell>
          <cell r="N2076">
            <v>43845</v>
          </cell>
          <cell r="O2076">
            <v>43735</v>
          </cell>
          <cell r="P2076" t="str">
            <v>No Dependency</v>
          </cell>
        </row>
        <row r="2077">
          <cell r="C2077" t="str">
            <v>ZR4A003</v>
          </cell>
          <cell r="D2077" t="str">
            <v>Collocated Sites</v>
          </cell>
          <cell r="E2077" t="str">
            <v>Q1-2020</v>
          </cell>
          <cell r="F2077" t="str">
            <v>Mobile Aspiration</v>
          </cell>
          <cell r="G2077" t="str">
            <v>HUA</v>
          </cell>
          <cell r="H2077" t="str">
            <v>LTE700 Collocated (20Mhz)</v>
          </cell>
          <cell r="I2077" t="str">
            <v>INS</v>
          </cell>
          <cell r="L2077">
            <v>43844</v>
          </cell>
          <cell r="N2077">
            <v>43845</v>
          </cell>
          <cell r="P2077" t="str">
            <v>No Dependency</v>
          </cell>
        </row>
        <row r="2078">
          <cell r="C2078" t="str">
            <v>Z43008</v>
          </cell>
          <cell r="D2078" t="str">
            <v>Collocated Sites</v>
          </cell>
          <cell r="E2078" t="str">
            <v>Q1-2020</v>
          </cell>
          <cell r="F2078" t="str">
            <v>Mobile Aspiration</v>
          </cell>
          <cell r="G2078" t="str">
            <v>HUA</v>
          </cell>
          <cell r="H2078" t="str">
            <v>LTE700 Collocated (20Mhz)</v>
          </cell>
          <cell r="I2078" t="str">
            <v>INS</v>
          </cell>
          <cell r="L2078">
            <v>43844</v>
          </cell>
          <cell r="M2078">
            <v>43725</v>
          </cell>
          <cell r="N2078">
            <v>43845</v>
          </cell>
          <cell r="O2078">
            <v>43726</v>
          </cell>
          <cell r="P2078" t="str">
            <v>No Dependency</v>
          </cell>
        </row>
        <row r="2079">
          <cell r="C2079" t="str">
            <v>Z43001</v>
          </cell>
          <cell r="D2079" t="str">
            <v>Collocated Sites</v>
          </cell>
          <cell r="E2079" t="str">
            <v>Q1-2020</v>
          </cell>
          <cell r="F2079" t="str">
            <v>Mobile Aspiration</v>
          </cell>
          <cell r="G2079" t="str">
            <v>HUA</v>
          </cell>
          <cell r="H2079" t="str">
            <v>LTE700 Collocated (20Mhz)</v>
          </cell>
          <cell r="I2079" t="str">
            <v>INS</v>
          </cell>
          <cell r="L2079">
            <v>43844</v>
          </cell>
          <cell r="M2079">
            <v>43745</v>
          </cell>
          <cell r="N2079">
            <v>43845</v>
          </cell>
          <cell r="O2079">
            <v>43746</v>
          </cell>
          <cell r="P2079" t="str">
            <v>No Dependency</v>
          </cell>
        </row>
        <row r="2080">
          <cell r="C2080" t="str">
            <v>ZR2030</v>
          </cell>
          <cell r="D2080" t="str">
            <v>Collocated Sites</v>
          </cell>
          <cell r="E2080" t="str">
            <v>Q1-2020</v>
          </cell>
          <cell r="F2080" t="str">
            <v>Mobile Aspiration</v>
          </cell>
          <cell r="G2080" t="str">
            <v>HUA</v>
          </cell>
          <cell r="H2080" t="str">
            <v>LTE700 Collocated (20Mhz)</v>
          </cell>
          <cell r="I2080" t="str">
            <v>INS</v>
          </cell>
          <cell r="L2080">
            <v>43844</v>
          </cell>
          <cell r="M2080">
            <v>43734</v>
          </cell>
          <cell r="N2080">
            <v>43845</v>
          </cell>
          <cell r="O2080">
            <v>43735</v>
          </cell>
          <cell r="P2080" t="str">
            <v>No Dependency</v>
          </cell>
        </row>
        <row r="2081">
          <cell r="C2081" t="str">
            <v>409-401</v>
          </cell>
          <cell r="D2081" t="str">
            <v>Collocated Sites</v>
          </cell>
          <cell r="E2081" t="str">
            <v>Q1-2020</v>
          </cell>
          <cell r="F2081" t="str">
            <v>Mobile Aspiration</v>
          </cell>
          <cell r="G2081" t="str">
            <v>HUA</v>
          </cell>
          <cell r="H2081" t="str">
            <v>LTE700 Collocated (20Mhz)</v>
          </cell>
          <cell r="I2081" t="str">
            <v>INS</v>
          </cell>
          <cell r="L2081">
            <v>43844</v>
          </cell>
          <cell r="N2081">
            <v>43845</v>
          </cell>
          <cell r="P2081" t="str">
            <v>No Dependency</v>
          </cell>
        </row>
        <row r="2082">
          <cell r="C2082" t="str">
            <v>ZHF079</v>
          </cell>
          <cell r="D2082" t="str">
            <v>Collocated Sites</v>
          </cell>
          <cell r="E2082" t="str">
            <v>Q1-2020</v>
          </cell>
          <cell r="F2082" t="str">
            <v>Mobile Aspiration</v>
          </cell>
          <cell r="G2082" t="str">
            <v>HUA</v>
          </cell>
          <cell r="H2082" t="str">
            <v>LTE700 Collocated (20Mhz)</v>
          </cell>
          <cell r="I2082" t="str">
            <v>INS</v>
          </cell>
          <cell r="L2082">
            <v>43844</v>
          </cell>
          <cell r="M2082">
            <v>43733</v>
          </cell>
          <cell r="N2082">
            <v>43845</v>
          </cell>
          <cell r="O2082">
            <v>43734</v>
          </cell>
          <cell r="P2082" t="str">
            <v>No Dependency</v>
          </cell>
        </row>
        <row r="2083">
          <cell r="C2083" t="str">
            <v>ZR2027</v>
          </cell>
          <cell r="D2083" t="str">
            <v>Collocated Sites</v>
          </cell>
          <cell r="E2083" t="str">
            <v>Q1-2020</v>
          </cell>
          <cell r="F2083" t="str">
            <v>Mobile Aspiration</v>
          </cell>
          <cell r="G2083" t="str">
            <v>HUA</v>
          </cell>
          <cell r="H2083" t="str">
            <v>LTE700 Collocated (20Mhz)</v>
          </cell>
          <cell r="I2083" t="str">
            <v>INS</v>
          </cell>
          <cell r="L2083">
            <v>43849</v>
          </cell>
          <cell r="M2083">
            <v>43715</v>
          </cell>
          <cell r="N2083">
            <v>43850</v>
          </cell>
          <cell r="O2083">
            <v>43716</v>
          </cell>
          <cell r="P2083" t="str">
            <v>No Dependency</v>
          </cell>
        </row>
        <row r="2084">
          <cell r="C2084" t="str">
            <v>ZR2019</v>
          </cell>
          <cell r="D2084" t="str">
            <v>Collocated Sites</v>
          </cell>
          <cell r="E2084" t="str">
            <v>Q1-2020</v>
          </cell>
          <cell r="F2084" t="str">
            <v>Mobile Aspiration</v>
          </cell>
          <cell r="G2084" t="str">
            <v>HUA</v>
          </cell>
          <cell r="H2084" t="str">
            <v>LTE700 Collocated (20Mhz)</v>
          </cell>
          <cell r="I2084" t="str">
            <v>INS</v>
          </cell>
          <cell r="L2084">
            <v>43699</v>
          </cell>
          <cell r="M2084">
            <v>43699</v>
          </cell>
          <cell r="N2084">
            <v>43700</v>
          </cell>
          <cell r="O2084">
            <v>43700</v>
          </cell>
          <cell r="P2084" t="str">
            <v>No Dependency</v>
          </cell>
        </row>
        <row r="2085">
          <cell r="C2085" t="str">
            <v>ZR2013</v>
          </cell>
          <cell r="D2085" t="str">
            <v>Collocated Sites</v>
          </cell>
          <cell r="E2085" t="str">
            <v>Q1-2020</v>
          </cell>
          <cell r="F2085" t="str">
            <v>Mobile Aspiration</v>
          </cell>
          <cell r="G2085" t="str">
            <v>HUA</v>
          </cell>
          <cell r="H2085" t="str">
            <v>LTE700 Collocated (20Mhz)</v>
          </cell>
          <cell r="I2085" t="str">
            <v>INS</v>
          </cell>
          <cell r="L2085">
            <v>43844</v>
          </cell>
          <cell r="N2085">
            <v>43845</v>
          </cell>
          <cell r="P2085" t="str">
            <v>No Dependency</v>
          </cell>
        </row>
        <row r="2086">
          <cell r="C2086" t="str">
            <v>ZR2010</v>
          </cell>
          <cell r="D2086" t="str">
            <v>Collocated Sites</v>
          </cell>
          <cell r="E2086" t="str">
            <v>Q1-2020</v>
          </cell>
          <cell r="F2086" t="str">
            <v>Mobile Aspiration</v>
          </cell>
          <cell r="G2086" t="str">
            <v>HUA</v>
          </cell>
          <cell r="H2086" t="str">
            <v>LTE700 Collocated (20Mhz)</v>
          </cell>
          <cell r="I2086" t="str">
            <v>INS</v>
          </cell>
          <cell r="L2086">
            <v>43849</v>
          </cell>
          <cell r="N2086">
            <v>43850</v>
          </cell>
          <cell r="P2086" t="str">
            <v>No Dependency</v>
          </cell>
        </row>
        <row r="2087">
          <cell r="C2087" t="str">
            <v>ZR2005</v>
          </cell>
          <cell r="D2087" t="str">
            <v>Collocated Sites</v>
          </cell>
          <cell r="E2087" t="str">
            <v>Q1-2020</v>
          </cell>
          <cell r="F2087" t="str">
            <v>Mobile Aspiration</v>
          </cell>
          <cell r="G2087" t="str">
            <v>HUA</v>
          </cell>
          <cell r="H2087" t="str">
            <v>LTE700 Collocated (20Mhz)</v>
          </cell>
          <cell r="I2087" t="str">
            <v>INS</v>
          </cell>
          <cell r="L2087">
            <v>43844</v>
          </cell>
          <cell r="N2087">
            <v>43845</v>
          </cell>
          <cell r="P2087" t="str">
            <v>No Dependency</v>
          </cell>
        </row>
        <row r="2088">
          <cell r="C2088" t="str">
            <v>ZQE984</v>
          </cell>
          <cell r="D2088" t="str">
            <v>Collocated Sites</v>
          </cell>
          <cell r="E2088" t="str">
            <v>Q1-2020</v>
          </cell>
          <cell r="F2088" t="str">
            <v>Mobile Aspiration</v>
          </cell>
          <cell r="G2088" t="str">
            <v>HUA</v>
          </cell>
          <cell r="H2088" t="str">
            <v>LTE700 Collocated (20Mhz)</v>
          </cell>
          <cell r="I2088" t="str">
            <v>INS</v>
          </cell>
          <cell r="L2088">
            <v>43844</v>
          </cell>
          <cell r="M2088">
            <v>43752</v>
          </cell>
          <cell r="N2088">
            <v>43845</v>
          </cell>
          <cell r="O2088">
            <v>43753</v>
          </cell>
          <cell r="P2088" t="str">
            <v>No Dependency</v>
          </cell>
        </row>
        <row r="2089">
          <cell r="C2089" t="str">
            <v>ZND940</v>
          </cell>
          <cell r="D2089" t="str">
            <v>Collocated Sites</v>
          </cell>
          <cell r="E2089" t="str">
            <v>Q4-2019</v>
          </cell>
          <cell r="F2089" t="str">
            <v>Mobile Aspiration</v>
          </cell>
          <cell r="G2089" t="str">
            <v>HUA</v>
          </cell>
          <cell r="H2089" t="str">
            <v>LTE700 Collocated (20Mhz)</v>
          </cell>
          <cell r="I2089" t="str">
            <v>INS</v>
          </cell>
          <cell r="L2089">
            <v>43748</v>
          </cell>
          <cell r="M2089">
            <v>43715</v>
          </cell>
          <cell r="N2089">
            <v>43749</v>
          </cell>
          <cell r="O2089">
            <v>43716</v>
          </cell>
          <cell r="P2089" t="str">
            <v>No Dependency</v>
          </cell>
        </row>
        <row r="2090">
          <cell r="C2090" t="str">
            <v>FRD011</v>
          </cell>
          <cell r="D2090" t="str">
            <v>Collocated Sites</v>
          </cell>
          <cell r="E2090" t="str">
            <v>Q3-2019</v>
          </cell>
          <cell r="F2090" t="str">
            <v>Mobile Aspiration</v>
          </cell>
          <cell r="G2090" t="str">
            <v>HUA</v>
          </cell>
          <cell r="H2090" t="str">
            <v>LTE700 Collocated (20Mhz)</v>
          </cell>
          <cell r="I2090" t="str">
            <v>INS</v>
          </cell>
          <cell r="L2090">
            <v>43788</v>
          </cell>
          <cell r="N2090">
            <v>43789</v>
          </cell>
          <cell r="P2090" t="str">
            <v>No Dependency</v>
          </cell>
        </row>
        <row r="2091">
          <cell r="C2091" t="str">
            <v>FRD009</v>
          </cell>
          <cell r="D2091" t="str">
            <v>Collocated Sites</v>
          </cell>
          <cell r="E2091" t="str">
            <v>Q1-2020</v>
          </cell>
          <cell r="F2091" t="str">
            <v>Mobile Aspiration</v>
          </cell>
          <cell r="G2091" t="str">
            <v>HUA</v>
          </cell>
          <cell r="H2091" t="str">
            <v>LTE700 Collocated (20Mhz)</v>
          </cell>
          <cell r="I2091" t="str">
            <v>INS</v>
          </cell>
          <cell r="L2091">
            <v>43844</v>
          </cell>
          <cell r="N2091">
            <v>43845</v>
          </cell>
          <cell r="P2091" t="str">
            <v>No Dependency</v>
          </cell>
        </row>
        <row r="2092">
          <cell r="C2092" t="str">
            <v>FRD008</v>
          </cell>
          <cell r="D2092" t="str">
            <v>Collocated Sites</v>
          </cell>
          <cell r="E2092" t="str">
            <v>Q1-2020</v>
          </cell>
          <cell r="F2092" t="str">
            <v>Mobile Aspiration</v>
          </cell>
          <cell r="G2092" t="str">
            <v>HUA</v>
          </cell>
          <cell r="H2092" t="str">
            <v>LTE700 Collocated (20Mhz)</v>
          </cell>
          <cell r="I2092" t="str">
            <v>INS</v>
          </cell>
          <cell r="L2092">
            <v>43844</v>
          </cell>
          <cell r="M2092">
            <v>43750</v>
          </cell>
          <cell r="N2092">
            <v>43845</v>
          </cell>
          <cell r="O2092">
            <v>43751</v>
          </cell>
          <cell r="P2092" t="str">
            <v>No Dependency</v>
          </cell>
        </row>
        <row r="2093">
          <cell r="C2093" t="str">
            <v>FRD006</v>
          </cell>
          <cell r="D2093" t="str">
            <v>Collocated Sites</v>
          </cell>
          <cell r="E2093" t="str">
            <v>Q1-2020</v>
          </cell>
          <cell r="F2093" t="str">
            <v>Mobile Aspiration</v>
          </cell>
          <cell r="G2093" t="str">
            <v>HUA</v>
          </cell>
          <cell r="H2093" t="str">
            <v>LTE700 Collocated (20Mhz)</v>
          </cell>
          <cell r="I2093" t="str">
            <v>INS</v>
          </cell>
          <cell r="L2093">
            <v>43844</v>
          </cell>
          <cell r="N2093">
            <v>43845</v>
          </cell>
          <cell r="P2093" t="str">
            <v>No Dependency</v>
          </cell>
        </row>
        <row r="2094">
          <cell r="C2094" t="str">
            <v>ZMB997</v>
          </cell>
          <cell r="D2094" t="str">
            <v>Collocated Sites</v>
          </cell>
          <cell r="E2094" t="str">
            <v>Q1-2020</v>
          </cell>
          <cell r="F2094" t="str">
            <v>Mobile Aspiration</v>
          </cell>
          <cell r="G2094" t="str">
            <v>HUA</v>
          </cell>
          <cell r="H2094" t="str">
            <v>LTE700 Collocated (20Mhz)</v>
          </cell>
          <cell r="I2094" t="str">
            <v>INS</v>
          </cell>
          <cell r="L2094">
            <v>43821</v>
          </cell>
          <cell r="M2094">
            <v>43733</v>
          </cell>
          <cell r="N2094">
            <v>43822</v>
          </cell>
          <cell r="O2094">
            <v>43734</v>
          </cell>
          <cell r="P2094" t="str">
            <v>No Dependency</v>
          </cell>
        </row>
        <row r="2095">
          <cell r="C2095" t="str">
            <v>ZHF959</v>
          </cell>
          <cell r="D2095" t="str">
            <v>Collocated Sites</v>
          </cell>
          <cell r="E2095" t="str">
            <v>Q1-2020</v>
          </cell>
          <cell r="F2095" t="str">
            <v>Mobile Aspiration</v>
          </cell>
          <cell r="G2095" t="str">
            <v>HUA</v>
          </cell>
          <cell r="H2095" t="str">
            <v>LTE700 Collocated (20Mhz)</v>
          </cell>
          <cell r="I2095" t="str">
            <v>INS</v>
          </cell>
          <cell r="L2095">
            <v>43844</v>
          </cell>
          <cell r="M2095">
            <v>43733</v>
          </cell>
          <cell r="N2095">
            <v>43845</v>
          </cell>
          <cell r="O2095">
            <v>43734</v>
          </cell>
          <cell r="P2095" t="str">
            <v>No Dependency</v>
          </cell>
        </row>
        <row r="2096">
          <cell r="C2096" t="str">
            <v>ZHF923</v>
          </cell>
          <cell r="D2096" t="str">
            <v>Collocated Sites</v>
          </cell>
          <cell r="E2096" t="str">
            <v>Q3-2019</v>
          </cell>
          <cell r="F2096" t="str">
            <v>Mobile Aspiration</v>
          </cell>
          <cell r="G2096" t="str">
            <v>HUA</v>
          </cell>
          <cell r="H2096" t="str">
            <v>LTE700 Collocated (20Mhz)</v>
          </cell>
          <cell r="I2096" t="str">
            <v>INS</v>
          </cell>
          <cell r="L2096">
            <v>43657</v>
          </cell>
          <cell r="M2096">
            <v>43659</v>
          </cell>
          <cell r="N2096">
            <v>43658</v>
          </cell>
          <cell r="O2096">
            <v>43660</v>
          </cell>
          <cell r="P2096" t="str">
            <v>No Dependency</v>
          </cell>
        </row>
        <row r="2097">
          <cell r="C2097" t="str">
            <v>ZHF067</v>
          </cell>
          <cell r="D2097" t="str">
            <v>Collocated Sites</v>
          </cell>
          <cell r="E2097" t="str">
            <v>Q3-2019</v>
          </cell>
          <cell r="F2097" t="str">
            <v>Mobile Aspiration</v>
          </cell>
          <cell r="G2097" t="str">
            <v>HUA</v>
          </cell>
          <cell r="H2097" t="str">
            <v>LTE700 Collocated (20Mhz)</v>
          </cell>
          <cell r="I2097" t="str">
            <v>INS</v>
          </cell>
          <cell r="L2097">
            <v>43746</v>
          </cell>
          <cell r="M2097">
            <v>43733</v>
          </cell>
          <cell r="N2097">
            <v>43747</v>
          </cell>
          <cell r="O2097">
            <v>43734</v>
          </cell>
          <cell r="P2097" t="str">
            <v>No Dependency</v>
          </cell>
        </row>
        <row r="2098">
          <cell r="C2098" t="str">
            <v>ZF3001</v>
          </cell>
          <cell r="D2098" t="str">
            <v>Collocated Sites</v>
          </cell>
          <cell r="E2098" t="str">
            <v>Q1-2020</v>
          </cell>
          <cell r="F2098" t="str">
            <v>Mobile Aspiration</v>
          </cell>
          <cell r="G2098" t="str">
            <v>HUA</v>
          </cell>
          <cell r="H2098" t="str">
            <v>LTE700 Collocated (20Mhz)</v>
          </cell>
          <cell r="I2098" t="str">
            <v>INS</v>
          </cell>
          <cell r="L2098">
            <v>43703</v>
          </cell>
          <cell r="M2098">
            <v>43703</v>
          </cell>
          <cell r="N2098">
            <v>43704</v>
          </cell>
          <cell r="O2098">
            <v>43704</v>
          </cell>
          <cell r="P2098" t="str">
            <v>No Dependency</v>
          </cell>
        </row>
        <row r="2099">
          <cell r="C2099" t="str">
            <v>ZND949</v>
          </cell>
          <cell r="D2099" t="str">
            <v>Collocated Sites</v>
          </cell>
          <cell r="E2099" t="str">
            <v>Q1-2020</v>
          </cell>
          <cell r="F2099" t="str">
            <v>Mobile Aspiration</v>
          </cell>
          <cell r="G2099" t="str">
            <v>HUA</v>
          </cell>
          <cell r="H2099" t="str">
            <v>LTE700 Collocated (20Mhz)</v>
          </cell>
          <cell r="I2099" t="str">
            <v>INS</v>
          </cell>
          <cell r="L2099">
            <v>43690</v>
          </cell>
          <cell r="M2099">
            <v>43692</v>
          </cell>
          <cell r="N2099">
            <v>43691</v>
          </cell>
          <cell r="O2099">
            <v>43693</v>
          </cell>
          <cell r="P2099" t="str">
            <v>No Dependency</v>
          </cell>
        </row>
        <row r="2100">
          <cell r="C2100" t="str">
            <v>ZND080</v>
          </cell>
          <cell r="D2100" t="str">
            <v>Collocated Sites</v>
          </cell>
          <cell r="E2100" t="str">
            <v>Q1-2020</v>
          </cell>
          <cell r="F2100" t="str">
            <v>Mobile Aspiration</v>
          </cell>
          <cell r="G2100" t="str">
            <v>HUA</v>
          </cell>
          <cell r="H2100" t="str">
            <v>LTE700 Collocated (20Mhz)</v>
          </cell>
          <cell r="I2100" t="str">
            <v>INS</v>
          </cell>
          <cell r="L2100">
            <v>43844</v>
          </cell>
          <cell r="M2100">
            <v>43715</v>
          </cell>
          <cell r="N2100">
            <v>43845</v>
          </cell>
          <cell r="O2100">
            <v>43716</v>
          </cell>
          <cell r="P2100" t="str">
            <v>No Dependency</v>
          </cell>
        </row>
        <row r="2101">
          <cell r="C2101" t="str">
            <v>ZHF034</v>
          </cell>
          <cell r="D2101" t="str">
            <v>Collocated Sites</v>
          </cell>
          <cell r="E2101" t="str">
            <v>Q1-2020</v>
          </cell>
          <cell r="F2101" t="str">
            <v>Mobile Aspiration</v>
          </cell>
          <cell r="G2101" t="str">
            <v>HUA</v>
          </cell>
          <cell r="H2101" t="str">
            <v>LTE700 Collocated (20Mhz)</v>
          </cell>
          <cell r="I2101" t="str">
            <v>INS</v>
          </cell>
          <cell r="L2101">
            <v>43674</v>
          </cell>
          <cell r="M2101">
            <v>43676</v>
          </cell>
          <cell r="N2101">
            <v>43675</v>
          </cell>
          <cell r="O2101">
            <v>43677</v>
          </cell>
          <cell r="P2101" t="str">
            <v>No Dependency</v>
          </cell>
        </row>
        <row r="2102">
          <cell r="C2102" t="str">
            <v>Z26007</v>
          </cell>
          <cell r="D2102" t="str">
            <v>Collocated Sites</v>
          </cell>
          <cell r="E2102" t="str">
            <v>Q1-2020</v>
          </cell>
          <cell r="F2102" t="str">
            <v>Mobile Aspiration</v>
          </cell>
          <cell r="G2102" t="str">
            <v>HUA</v>
          </cell>
          <cell r="H2102" t="str">
            <v>LTE700 Collocated (20Mhz)</v>
          </cell>
          <cell r="I2102" t="str">
            <v>INS</v>
          </cell>
          <cell r="L2102">
            <v>43697</v>
          </cell>
          <cell r="M2102">
            <v>43697</v>
          </cell>
          <cell r="N2102">
            <v>43698</v>
          </cell>
          <cell r="O2102">
            <v>43698</v>
          </cell>
          <cell r="P2102" t="str">
            <v>No Dependency</v>
          </cell>
        </row>
        <row r="2103">
          <cell r="C2103" t="str">
            <v>Z12016</v>
          </cell>
          <cell r="D2103" t="str">
            <v>Collocated Sites</v>
          </cell>
          <cell r="E2103" t="str">
            <v>Q1-2020</v>
          </cell>
          <cell r="F2103" t="str">
            <v>Mobile Aspiration</v>
          </cell>
          <cell r="G2103" t="str">
            <v>HUA</v>
          </cell>
          <cell r="H2103" t="str">
            <v>LTE700 Collocated (20Mhz)</v>
          </cell>
          <cell r="I2103" t="str">
            <v>INS</v>
          </cell>
          <cell r="L2103">
            <v>43844</v>
          </cell>
          <cell r="M2103">
            <v>43724</v>
          </cell>
          <cell r="N2103">
            <v>43845</v>
          </cell>
          <cell r="O2103">
            <v>43725</v>
          </cell>
          <cell r="P2103" t="str">
            <v>No Dependency</v>
          </cell>
        </row>
        <row r="2104">
          <cell r="C2104" t="str">
            <v>Z12015</v>
          </cell>
          <cell r="D2104" t="str">
            <v>Collocated Sites</v>
          </cell>
          <cell r="E2104" t="str">
            <v>Q1-2020</v>
          </cell>
          <cell r="F2104" t="str">
            <v>Mobile Aspiration</v>
          </cell>
          <cell r="G2104" t="str">
            <v>HUA</v>
          </cell>
          <cell r="H2104" t="str">
            <v>LTE700 Collocated (20Mhz)</v>
          </cell>
          <cell r="I2104" t="str">
            <v>INS</v>
          </cell>
          <cell r="L2104">
            <v>43704</v>
          </cell>
          <cell r="M2104">
            <v>43704</v>
          </cell>
          <cell r="N2104">
            <v>43705</v>
          </cell>
          <cell r="O2104">
            <v>43705</v>
          </cell>
          <cell r="P2104" t="str">
            <v>No Dependency</v>
          </cell>
        </row>
        <row r="2105">
          <cell r="C2105" t="str">
            <v>Z12013</v>
          </cell>
          <cell r="D2105" t="str">
            <v>Collocated Sites</v>
          </cell>
          <cell r="E2105" t="str">
            <v>Q1-2020</v>
          </cell>
          <cell r="F2105" t="str">
            <v>Mobile Aspiration</v>
          </cell>
          <cell r="G2105" t="str">
            <v>HUA</v>
          </cell>
          <cell r="H2105" t="str">
            <v>LTE700 Collocated (20Mhz)</v>
          </cell>
          <cell r="I2105" t="str">
            <v>INS</v>
          </cell>
          <cell r="L2105">
            <v>43844</v>
          </cell>
          <cell r="M2105">
            <v>43724</v>
          </cell>
          <cell r="N2105">
            <v>43845</v>
          </cell>
          <cell r="O2105">
            <v>43725</v>
          </cell>
          <cell r="P2105" t="str">
            <v>No Dependency</v>
          </cell>
        </row>
        <row r="2106">
          <cell r="C2106" t="str">
            <v>Z12012</v>
          </cell>
          <cell r="D2106" t="str">
            <v>Collocated Sites</v>
          </cell>
          <cell r="E2106" t="str">
            <v>Q1-2020</v>
          </cell>
          <cell r="F2106" t="str">
            <v>Mobile Aspiration</v>
          </cell>
          <cell r="G2106" t="str">
            <v>HUA</v>
          </cell>
          <cell r="H2106" t="str">
            <v>LTE700 Collocated (20Mhz)</v>
          </cell>
          <cell r="I2106" t="str">
            <v>INS</v>
          </cell>
          <cell r="L2106">
            <v>43844</v>
          </cell>
          <cell r="M2106">
            <v>43709</v>
          </cell>
          <cell r="N2106">
            <v>43845</v>
          </cell>
          <cell r="O2106">
            <v>43710</v>
          </cell>
          <cell r="P2106" t="str">
            <v>No Dependency</v>
          </cell>
        </row>
        <row r="2107">
          <cell r="C2107" t="str">
            <v>Z12011</v>
          </cell>
          <cell r="D2107" t="str">
            <v>Collocated Sites</v>
          </cell>
          <cell r="E2107" t="str">
            <v>Q1-2020</v>
          </cell>
          <cell r="F2107" t="str">
            <v>Mobile Aspiration</v>
          </cell>
          <cell r="G2107" t="str">
            <v>HUA</v>
          </cell>
          <cell r="H2107" t="str">
            <v>LTE700 Collocated (20Mhz)</v>
          </cell>
          <cell r="I2107" t="str">
            <v>INS</v>
          </cell>
          <cell r="L2107">
            <v>43705</v>
          </cell>
          <cell r="M2107">
            <v>43705</v>
          </cell>
          <cell r="N2107">
            <v>43706</v>
          </cell>
          <cell r="O2107">
            <v>43706</v>
          </cell>
          <cell r="P2107" t="str">
            <v>No Dependency</v>
          </cell>
        </row>
        <row r="2108">
          <cell r="C2108" t="str">
            <v>Z12009</v>
          </cell>
          <cell r="D2108" t="str">
            <v>Collocated Sites</v>
          </cell>
          <cell r="E2108" t="str">
            <v>Q1-2020</v>
          </cell>
          <cell r="F2108" t="str">
            <v>Mobile Aspiration</v>
          </cell>
          <cell r="G2108" t="str">
            <v>HUA</v>
          </cell>
          <cell r="H2108" t="str">
            <v>LTE700 Collocated (20Mhz)</v>
          </cell>
          <cell r="I2108" t="str">
            <v>INS</v>
          </cell>
          <cell r="L2108">
            <v>43844</v>
          </cell>
          <cell r="M2108">
            <v>43709</v>
          </cell>
          <cell r="N2108">
            <v>43845</v>
          </cell>
          <cell r="O2108">
            <v>43710</v>
          </cell>
          <cell r="P2108" t="str">
            <v>No Dependency</v>
          </cell>
        </row>
        <row r="2109">
          <cell r="C2109" t="str">
            <v>MW311</v>
          </cell>
          <cell r="D2109" t="str">
            <v>Collocated Sites</v>
          </cell>
          <cell r="E2109" t="str">
            <v>Q1-2020</v>
          </cell>
          <cell r="F2109" t="str">
            <v>Mobile Aspiration</v>
          </cell>
          <cell r="G2109" t="str">
            <v>HUA</v>
          </cell>
          <cell r="H2109" t="str">
            <v>LTE700 Collocated (20Mhz)</v>
          </cell>
          <cell r="I2109" t="str">
            <v>INS</v>
          </cell>
          <cell r="L2109">
            <v>43844</v>
          </cell>
          <cell r="M2109">
            <v>43709</v>
          </cell>
          <cell r="N2109">
            <v>43845</v>
          </cell>
          <cell r="O2109">
            <v>43710</v>
          </cell>
          <cell r="P2109" t="str">
            <v>No Dependency</v>
          </cell>
        </row>
        <row r="2110">
          <cell r="C2110" t="str">
            <v>ZND945</v>
          </cell>
          <cell r="D2110" t="str">
            <v>Collocated Sites</v>
          </cell>
          <cell r="E2110" t="str">
            <v>Q4-2019</v>
          </cell>
          <cell r="F2110" t="str">
            <v>Mobile Aspiration</v>
          </cell>
          <cell r="G2110" t="str">
            <v>HUA</v>
          </cell>
          <cell r="H2110" t="str">
            <v>LTE700 Collocated (20Mhz)</v>
          </cell>
          <cell r="I2110" t="str">
            <v>INS</v>
          </cell>
          <cell r="L2110">
            <v>43748</v>
          </cell>
          <cell r="M2110">
            <v>43709</v>
          </cell>
          <cell r="N2110">
            <v>43749</v>
          </cell>
          <cell r="O2110">
            <v>43710</v>
          </cell>
          <cell r="P2110" t="str">
            <v>No Dependency</v>
          </cell>
        </row>
        <row r="2111">
          <cell r="C2111" t="str">
            <v>ZKF008</v>
          </cell>
          <cell r="D2111" t="str">
            <v>Collocated Sites</v>
          </cell>
          <cell r="E2111" t="str">
            <v>Q1-2020</v>
          </cell>
          <cell r="F2111" t="str">
            <v>Mobile Aspiration</v>
          </cell>
          <cell r="G2111" t="str">
            <v>HUA</v>
          </cell>
          <cell r="H2111" t="str">
            <v>LTE700 Collocated (20Mhz)</v>
          </cell>
          <cell r="I2111" t="str">
            <v>INS</v>
          </cell>
          <cell r="L2111">
            <v>43844</v>
          </cell>
          <cell r="N2111">
            <v>43845</v>
          </cell>
          <cell r="P2111" t="str">
            <v>No Dependency</v>
          </cell>
        </row>
        <row r="2112">
          <cell r="C2112" t="str">
            <v>ZHF064</v>
          </cell>
          <cell r="D2112" t="str">
            <v>Collocated Sites</v>
          </cell>
          <cell r="E2112" t="str">
            <v>Q1-2020</v>
          </cell>
          <cell r="F2112" t="str">
            <v>Mobile Aspiration</v>
          </cell>
          <cell r="G2112" t="str">
            <v>HUA</v>
          </cell>
          <cell r="H2112" t="str">
            <v>LTE700 Collocated (20Mhz)</v>
          </cell>
          <cell r="I2112" t="str">
            <v>INS</v>
          </cell>
          <cell r="L2112">
            <v>43844</v>
          </cell>
          <cell r="M2112">
            <v>43733</v>
          </cell>
          <cell r="N2112">
            <v>43845</v>
          </cell>
          <cell r="O2112">
            <v>43734</v>
          </cell>
          <cell r="P2112" t="str">
            <v>No Dependency</v>
          </cell>
        </row>
        <row r="2113">
          <cell r="C2113" t="str">
            <v>ZTB025</v>
          </cell>
          <cell r="D2113" t="str">
            <v>Collocated Sites</v>
          </cell>
          <cell r="E2113" t="str">
            <v>Q3-2019</v>
          </cell>
          <cell r="F2113" t="str">
            <v>Mobile Aspiration</v>
          </cell>
          <cell r="G2113" t="str">
            <v>HUA</v>
          </cell>
          <cell r="H2113" t="str">
            <v>LTE700 Collocated (20Mhz)</v>
          </cell>
          <cell r="I2113" t="str">
            <v>INS</v>
          </cell>
          <cell r="L2113">
            <v>43691</v>
          </cell>
          <cell r="M2113">
            <v>43693</v>
          </cell>
          <cell r="N2113">
            <v>43692</v>
          </cell>
          <cell r="O2113">
            <v>43694</v>
          </cell>
          <cell r="P2113" t="str">
            <v>No Dependency</v>
          </cell>
        </row>
        <row r="2114">
          <cell r="C2114" t="str">
            <v>ZKF004</v>
          </cell>
          <cell r="D2114" t="str">
            <v>Collocated Sites</v>
          </cell>
          <cell r="E2114" t="str">
            <v>Q2-2019</v>
          </cell>
          <cell r="F2114" t="str">
            <v>Mobile Aspiration</v>
          </cell>
          <cell r="G2114" t="str">
            <v>HUA</v>
          </cell>
          <cell r="H2114" t="str">
            <v>LTE700 Collocated (20Mhz)</v>
          </cell>
          <cell r="I2114" t="str">
            <v>INS</v>
          </cell>
          <cell r="L2114">
            <v>43649</v>
          </cell>
          <cell r="M2114">
            <v>43651</v>
          </cell>
          <cell r="N2114">
            <v>43650</v>
          </cell>
          <cell r="O2114">
            <v>43652</v>
          </cell>
          <cell r="P2114" t="str">
            <v>No Dependency</v>
          </cell>
        </row>
        <row r="2115">
          <cell r="C2115" t="str">
            <v>Z59001</v>
          </cell>
          <cell r="D2115" t="str">
            <v>Collocated Sites</v>
          </cell>
          <cell r="E2115" t="str">
            <v>Q1-2020</v>
          </cell>
          <cell r="F2115" t="str">
            <v>Mobile Aspiration</v>
          </cell>
          <cell r="G2115" t="str">
            <v>HUA</v>
          </cell>
          <cell r="H2115" t="str">
            <v>LTE700 Collocated (20Mhz)</v>
          </cell>
          <cell r="I2115" t="str">
            <v>INS</v>
          </cell>
          <cell r="L2115">
            <v>43844</v>
          </cell>
          <cell r="M2115">
            <v>43733</v>
          </cell>
          <cell r="N2115">
            <v>43845</v>
          </cell>
          <cell r="O2115">
            <v>43734</v>
          </cell>
          <cell r="P2115" t="str">
            <v>No Dependency</v>
          </cell>
        </row>
        <row r="2116">
          <cell r="C2116" t="str">
            <v>CWS605</v>
          </cell>
          <cell r="D2116" t="str">
            <v>Collocated Sites</v>
          </cell>
          <cell r="E2116" t="str">
            <v>Q3-2019</v>
          </cell>
          <cell r="F2116" t="str">
            <v>Mobile Aspiration</v>
          </cell>
          <cell r="G2116" t="str">
            <v>HUA</v>
          </cell>
          <cell r="H2116" t="str">
            <v>LTE700 Collocated (20Mhz)</v>
          </cell>
          <cell r="I2116" t="str">
            <v>INS</v>
          </cell>
          <cell r="L2116">
            <v>43788</v>
          </cell>
          <cell r="N2116">
            <v>43789</v>
          </cell>
          <cell r="P2116" t="str">
            <v>No Dependency</v>
          </cell>
        </row>
        <row r="2117">
          <cell r="C2117" t="str">
            <v>391-00-210</v>
          </cell>
          <cell r="D2117" t="str">
            <v>Collocated Sites</v>
          </cell>
          <cell r="E2117" t="str">
            <v>Q1-2020</v>
          </cell>
          <cell r="F2117" t="str">
            <v>Mobile Aspiration</v>
          </cell>
          <cell r="G2117" t="str">
            <v>HUA</v>
          </cell>
          <cell r="H2117" t="str">
            <v>LTE700 Collocated (20Mhz)</v>
          </cell>
          <cell r="I2117" t="str">
            <v>INS</v>
          </cell>
          <cell r="L2117">
            <v>43844</v>
          </cell>
          <cell r="N2117">
            <v>43845</v>
          </cell>
          <cell r="P2117" t="str">
            <v>No Dependency</v>
          </cell>
        </row>
        <row r="2118">
          <cell r="C2118" t="str">
            <v>MW2531</v>
          </cell>
          <cell r="D2118" t="str">
            <v>Collocated Sites</v>
          </cell>
          <cell r="E2118" t="str">
            <v>Q4-2019</v>
          </cell>
          <cell r="F2118" t="str">
            <v>Mobile Aspiration</v>
          </cell>
          <cell r="G2118" t="str">
            <v>HUA</v>
          </cell>
          <cell r="H2118" t="str">
            <v>LTE700 Collocated (20Mhz)</v>
          </cell>
          <cell r="I2118" t="str">
            <v>INS</v>
          </cell>
          <cell r="L2118">
            <v>43788</v>
          </cell>
          <cell r="N2118">
            <v>43789</v>
          </cell>
          <cell r="P2118" t="str">
            <v>No Dependency</v>
          </cell>
        </row>
        <row r="2119">
          <cell r="C2119" t="str">
            <v>ZKF062</v>
          </cell>
          <cell r="D2119" t="str">
            <v>Collocated Sites</v>
          </cell>
          <cell r="E2119" t="str">
            <v>Q4-2019</v>
          </cell>
          <cell r="F2119" t="str">
            <v>Mobile Aspiration</v>
          </cell>
          <cell r="G2119" t="str">
            <v>HUA</v>
          </cell>
          <cell r="H2119" t="str">
            <v>LTE700 Collocated (20Mhz)</v>
          </cell>
          <cell r="I2119" t="str">
            <v>INS</v>
          </cell>
          <cell r="L2119">
            <v>43670</v>
          </cell>
          <cell r="M2119">
            <v>43672</v>
          </cell>
          <cell r="N2119">
            <v>43671</v>
          </cell>
          <cell r="O2119">
            <v>43673</v>
          </cell>
          <cell r="P2119" t="str">
            <v>No Dependency</v>
          </cell>
        </row>
        <row r="2120">
          <cell r="C2120" t="str">
            <v>ZQW003</v>
          </cell>
          <cell r="D2120" t="str">
            <v>Collocated Sites</v>
          </cell>
          <cell r="E2120" t="str">
            <v>Q1-2020</v>
          </cell>
          <cell r="F2120" t="str">
            <v>Mobile Aspiration</v>
          </cell>
          <cell r="G2120" t="str">
            <v>HUA</v>
          </cell>
          <cell r="H2120" t="str">
            <v>LTE700 Collocated (20Mhz)</v>
          </cell>
          <cell r="I2120" t="str">
            <v>INS</v>
          </cell>
          <cell r="L2120">
            <v>43844</v>
          </cell>
          <cell r="M2120">
            <v>43734</v>
          </cell>
          <cell r="N2120">
            <v>43845</v>
          </cell>
          <cell r="O2120">
            <v>43735</v>
          </cell>
          <cell r="P2120" t="str">
            <v>No Dependency</v>
          </cell>
        </row>
        <row r="2121">
          <cell r="C2121" t="str">
            <v>ZRR009</v>
          </cell>
          <cell r="D2121" t="str">
            <v>Collocated Sites</v>
          </cell>
          <cell r="E2121" t="str">
            <v>Q1-2020</v>
          </cell>
          <cell r="F2121" t="str">
            <v>Mobile Aspiration</v>
          </cell>
          <cell r="G2121" t="str">
            <v>HUA</v>
          </cell>
          <cell r="H2121" t="str">
            <v>LTE700 Collocated (20Mhz)</v>
          </cell>
          <cell r="I2121" t="str">
            <v>INS</v>
          </cell>
          <cell r="L2121">
            <v>43849</v>
          </cell>
          <cell r="M2121">
            <v>43734</v>
          </cell>
          <cell r="N2121">
            <v>43850</v>
          </cell>
          <cell r="O2121">
            <v>43735</v>
          </cell>
          <cell r="P2121" t="str">
            <v>No Dependency</v>
          </cell>
        </row>
        <row r="2122">
          <cell r="C2122" t="str">
            <v>686-11-405</v>
          </cell>
          <cell r="D2122" t="str">
            <v>Collocated Sites</v>
          </cell>
          <cell r="E2122" t="str">
            <v>Q1-2020</v>
          </cell>
          <cell r="F2122" t="str">
            <v>Mobile Aspiration</v>
          </cell>
          <cell r="G2122" t="str">
            <v>HUA</v>
          </cell>
          <cell r="H2122" t="str">
            <v>LTE700 Collocated (20Mhz)</v>
          </cell>
          <cell r="I2122" t="str">
            <v>INS</v>
          </cell>
          <cell r="L2122">
            <v>43844</v>
          </cell>
          <cell r="M2122">
            <v>43724</v>
          </cell>
          <cell r="N2122">
            <v>43845</v>
          </cell>
          <cell r="O2122">
            <v>43725</v>
          </cell>
          <cell r="P2122" t="str">
            <v>No Dependency</v>
          </cell>
        </row>
        <row r="2123">
          <cell r="C2123" t="str">
            <v>ZJB984</v>
          </cell>
          <cell r="D2123" t="str">
            <v>Collocated Sites</v>
          </cell>
          <cell r="E2123" t="str">
            <v>Q1-2020</v>
          </cell>
          <cell r="F2123" t="str">
            <v>Mobile Aspiration</v>
          </cell>
          <cell r="G2123" t="str">
            <v>HUA</v>
          </cell>
          <cell r="H2123" t="str">
            <v>LTE700 Collocated (20Mhz)</v>
          </cell>
          <cell r="I2123" t="str">
            <v>INS</v>
          </cell>
          <cell r="L2123">
            <v>43844</v>
          </cell>
          <cell r="M2123">
            <v>43733</v>
          </cell>
          <cell r="N2123">
            <v>43845</v>
          </cell>
          <cell r="O2123">
            <v>43734</v>
          </cell>
          <cell r="P2123" t="str">
            <v>No Dependency</v>
          </cell>
        </row>
        <row r="2124">
          <cell r="C2124" t="str">
            <v>ZQW986</v>
          </cell>
          <cell r="D2124" t="str">
            <v>Collocated Sites</v>
          </cell>
          <cell r="E2124" t="str">
            <v>Q3-2019</v>
          </cell>
          <cell r="F2124" t="str">
            <v>Mobile Aspiration</v>
          </cell>
          <cell r="G2124" t="str">
            <v>HUA</v>
          </cell>
          <cell r="H2124" t="str">
            <v>LTE700 Collocated (20Mhz)</v>
          </cell>
          <cell r="I2124" t="str">
            <v>INS</v>
          </cell>
          <cell r="L2124">
            <v>43628</v>
          </cell>
          <cell r="M2124">
            <v>43630</v>
          </cell>
          <cell r="N2124">
            <v>43629</v>
          </cell>
          <cell r="O2124">
            <v>43631</v>
          </cell>
          <cell r="P2124" t="str">
            <v>No Dependency</v>
          </cell>
        </row>
        <row r="2125">
          <cell r="C2125" t="str">
            <v>ZHA979</v>
          </cell>
          <cell r="D2125" t="str">
            <v>Collocated Sites</v>
          </cell>
          <cell r="E2125" t="str">
            <v>Q1-2020</v>
          </cell>
          <cell r="F2125" t="str">
            <v>Mobile Aspiration</v>
          </cell>
          <cell r="G2125" t="str">
            <v>HUA</v>
          </cell>
          <cell r="H2125" t="str">
            <v>LTE700 Collocated (20Mhz)</v>
          </cell>
          <cell r="I2125" t="str">
            <v>INS</v>
          </cell>
          <cell r="L2125">
            <v>43844</v>
          </cell>
          <cell r="M2125">
            <v>43733</v>
          </cell>
          <cell r="N2125">
            <v>43845</v>
          </cell>
          <cell r="O2125">
            <v>43734</v>
          </cell>
          <cell r="P2125" t="str">
            <v>No Dependency</v>
          </cell>
        </row>
        <row r="2126">
          <cell r="C2126">
            <v>69900</v>
          </cell>
          <cell r="D2126" t="str">
            <v>Collocated Sites</v>
          </cell>
          <cell r="E2126" t="str">
            <v>Q3-2019</v>
          </cell>
          <cell r="F2126" t="str">
            <v>Mobile Aspiration</v>
          </cell>
          <cell r="G2126" t="str">
            <v>HUA</v>
          </cell>
          <cell r="H2126" t="str">
            <v>LTE700 Collocated (20Mhz)</v>
          </cell>
          <cell r="I2126" t="str">
            <v>INS</v>
          </cell>
          <cell r="L2126">
            <v>43788</v>
          </cell>
          <cell r="N2126">
            <v>43789</v>
          </cell>
          <cell r="P2126" t="str">
            <v>No Dependency</v>
          </cell>
        </row>
        <row r="2127">
          <cell r="C2127" t="str">
            <v>ZJB024</v>
          </cell>
          <cell r="D2127" t="str">
            <v>Collocated Sites</v>
          </cell>
          <cell r="E2127" t="str">
            <v>Q1-2020</v>
          </cell>
          <cell r="F2127" t="str">
            <v>Mobile Aspiration</v>
          </cell>
          <cell r="G2127" t="str">
            <v>HUA</v>
          </cell>
          <cell r="H2127" t="str">
            <v>LTE700 Collocated (20Mhz)</v>
          </cell>
          <cell r="I2127" t="str">
            <v>INS</v>
          </cell>
          <cell r="L2127">
            <v>43844</v>
          </cell>
          <cell r="N2127">
            <v>43845</v>
          </cell>
          <cell r="P2127" t="str">
            <v>No Dependency</v>
          </cell>
        </row>
        <row r="2128">
          <cell r="C2128" t="str">
            <v>ZKF015</v>
          </cell>
          <cell r="D2128" t="str">
            <v>Collocated Sites</v>
          </cell>
          <cell r="E2128" t="str">
            <v>Q1-2020</v>
          </cell>
          <cell r="F2128" t="str">
            <v>Mobile Aspiration</v>
          </cell>
          <cell r="G2128" t="str">
            <v>HUA</v>
          </cell>
          <cell r="H2128" t="str">
            <v>LTE700 Collocated (20Mhz)</v>
          </cell>
          <cell r="I2128" t="str">
            <v>INS</v>
          </cell>
          <cell r="L2128">
            <v>43844</v>
          </cell>
          <cell r="M2128">
            <v>43733</v>
          </cell>
          <cell r="N2128">
            <v>43845</v>
          </cell>
          <cell r="O2128">
            <v>43734</v>
          </cell>
          <cell r="P2128" t="str">
            <v>No Dependency</v>
          </cell>
        </row>
        <row r="2129">
          <cell r="C2129" t="str">
            <v>ZHF199</v>
          </cell>
          <cell r="D2129" t="str">
            <v>Collocated Sites</v>
          </cell>
          <cell r="E2129" t="str">
            <v>Q1-2020</v>
          </cell>
          <cell r="F2129" t="str">
            <v>Mobile Aspiration</v>
          </cell>
          <cell r="G2129" t="str">
            <v>HUA</v>
          </cell>
          <cell r="H2129" t="str">
            <v>LTE700 Collocated (20Mhz)</v>
          </cell>
          <cell r="I2129" t="str">
            <v>INS</v>
          </cell>
          <cell r="L2129">
            <v>43844</v>
          </cell>
          <cell r="M2129">
            <v>43709</v>
          </cell>
          <cell r="N2129">
            <v>43845</v>
          </cell>
          <cell r="O2129">
            <v>43710</v>
          </cell>
          <cell r="P2129" t="str">
            <v>No Dependency</v>
          </cell>
        </row>
        <row r="2130">
          <cell r="C2130" t="str">
            <v>ZMA013</v>
          </cell>
          <cell r="D2130" t="str">
            <v>Collocated Sites</v>
          </cell>
          <cell r="E2130" t="str">
            <v>Q4-2019</v>
          </cell>
          <cell r="F2130" t="str">
            <v>Mobile Aspiration</v>
          </cell>
          <cell r="G2130" t="str">
            <v>HUA</v>
          </cell>
          <cell r="H2130" t="str">
            <v>LTE700 Collocated (20Mhz)</v>
          </cell>
          <cell r="I2130" t="str">
            <v>INS</v>
          </cell>
          <cell r="L2130">
            <v>43748</v>
          </cell>
          <cell r="M2130">
            <v>43733</v>
          </cell>
          <cell r="N2130">
            <v>43749</v>
          </cell>
          <cell r="O2130">
            <v>43734</v>
          </cell>
          <cell r="P2130" t="str">
            <v>No Dependency</v>
          </cell>
        </row>
        <row r="2131">
          <cell r="C2131" t="str">
            <v>ZNR013</v>
          </cell>
          <cell r="D2131" t="str">
            <v>Collocated Sites</v>
          </cell>
          <cell r="E2131" t="str">
            <v>Q1-2020</v>
          </cell>
          <cell r="F2131" t="str">
            <v>Mobile Aspiration</v>
          </cell>
          <cell r="G2131" t="str">
            <v>HUA</v>
          </cell>
          <cell r="H2131" t="str">
            <v>LTE700 Collocated (20Mhz)</v>
          </cell>
          <cell r="I2131" t="str">
            <v>INS</v>
          </cell>
          <cell r="L2131">
            <v>43844</v>
          </cell>
          <cell r="M2131">
            <v>43731</v>
          </cell>
          <cell r="N2131">
            <v>43845</v>
          </cell>
          <cell r="O2131">
            <v>43732</v>
          </cell>
          <cell r="P2131" t="str">
            <v>No Dependency</v>
          </cell>
        </row>
        <row r="2132">
          <cell r="C2132" t="str">
            <v>324-00-311</v>
          </cell>
          <cell r="D2132" t="str">
            <v>Collocated Sites</v>
          </cell>
          <cell r="E2132" t="str">
            <v>Q1-2020</v>
          </cell>
          <cell r="F2132" t="str">
            <v>Mobile Aspiration</v>
          </cell>
          <cell r="G2132" t="str">
            <v>HUA</v>
          </cell>
          <cell r="H2132" t="str">
            <v>LTE700 Collocated (20Mhz)</v>
          </cell>
          <cell r="I2132" t="str">
            <v>INS</v>
          </cell>
          <cell r="L2132">
            <v>43844</v>
          </cell>
          <cell r="M2132">
            <v>43733</v>
          </cell>
          <cell r="N2132">
            <v>43845</v>
          </cell>
          <cell r="O2132">
            <v>43734</v>
          </cell>
          <cell r="P2132" t="str">
            <v>No Dependency</v>
          </cell>
        </row>
        <row r="2133">
          <cell r="C2133" t="str">
            <v>ZHF039</v>
          </cell>
          <cell r="D2133" t="str">
            <v>Collocated Sites</v>
          </cell>
          <cell r="E2133" t="str">
            <v>Q3-2019</v>
          </cell>
          <cell r="F2133" t="str">
            <v>Mobile Aspiration</v>
          </cell>
          <cell r="G2133" t="str">
            <v>HUA</v>
          </cell>
          <cell r="H2133" t="str">
            <v>LTE700 Collocated (20Mhz)</v>
          </cell>
          <cell r="I2133" t="str">
            <v>INS</v>
          </cell>
          <cell r="L2133">
            <v>43635</v>
          </cell>
          <cell r="M2133">
            <v>43637</v>
          </cell>
          <cell r="N2133">
            <v>43636</v>
          </cell>
          <cell r="O2133">
            <v>43638</v>
          </cell>
          <cell r="P2133" t="str">
            <v>No Dependency</v>
          </cell>
        </row>
        <row r="2134">
          <cell r="C2134" t="str">
            <v>ZQU024</v>
          </cell>
          <cell r="D2134" t="str">
            <v>Collocated Sites</v>
          </cell>
          <cell r="E2134" t="str">
            <v>Q1-2020</v>
          </cell>
          <cell r="F2134" t="str">
            <v>Mobile Aspiration</v>
          </cell>
          <cell r="G2134" t="str">
            <v>HUA</v>
          </cell>
          <cell r="H2134" t="str">
            <v>LTE700 Collocated (20Mhz)</v>
          </cell>
          <cell r="I2134" t="str">
            <v>INS</v>
          </cell>
          <cell r="L2134">
            <v>43844</v>
          </cell>
          <cell r="M2134">
            <v>43715</v>
          </cell>
          <cell r="N2134">
            <v>43845</v>
          </cell>
          <cell r="O2134">
            <v>43716</v>
          </cell>
          <cell r="P2134" t="str">
            <v>No Dependency</v>
          </cell>
        </row>
        <row r="2135">
          <cell r="C2135" t="str">
            <v>ZSK020</v>
          </cell>
          <cell r="D2135" t="str">
            <v>Collocated Sites</v>
          </cell>
          <cell r="E2135" t="str">
            <v>Q1-2020</v>
          </cell>
          <cell r="F2135" t="str">
            <v>Mobile Aspiration</v>
          </cell>
          <cell r="G2135" t="str">
            <v>HUA</v>
          </cell>
          <cell r="H2135" t="str">
            <v>LTE700 Collocated (20Mhz)</v>
          </cell>
          <cell r="I2135" t="str">
            <v>INS</v>
          </cell>
          <cell r="L2135">
            <v>43844</v>
          </cell>
          <cell r="M2135">
            <v>43715</v>
          </cell>
          <cell r="N2135">
            <v>43845</v>
          </cell>
          <cell r="O2135">
            <v>43716</v>
          </cell>
          <cell r="P2135" t="str">
            <v>No Dependency</v>
          </cell>
        </row>
        <row r="2136">
          <cell r="C2136" t="str">
            <v>ZSK019</v>
          </cell>
          <cell r="D2136" t="str">
            <v>Collocated Sites</v>
          </cell>
          <cell r="E2136" t="str">
            <v>Q1-2020</v>
          </cell>
          <cell r="F2136" t="str">
            <v>Mobile Aspiration</v>
          </cell>
          <cell r="G2136" t="str">
            <v>HUA</v>
          </cell>
          <cell r="H2136" t="str">
            <v>LTE700 Collocated (20Mhz)</v>
          </cell>
          <cell r="I2136" t="str">
            <v>INS</v>
          </cell>
          <cell r="L2136">
            <v>43844</v>
          </cell>
          <cell r="M2136">
            <v>43733</v>
          </cell>
          <cell r="N2136">
            <v>43845</v>
          </cell>
          <cell r="O2136">
            <v>43734</v>
          </cell>
          <cell r="P2136" t="str">
            <v>No Dependency</v>
          </cell>
        </row>
        <row r="2137">
          <cell r="C2137" t="str">
            <v>Z41003</v>
          </cell>
          <cell r="D2137" t="str">
            <v>Collocated Sites</v>
          </cell>
          <cell r="E2137" t="str">
            <v>Q1-2020</v>
          </cell>
          <cell r="F2137" t="str">
            <v>Mobile Aspiration</v>
          </cell>
          <cell r="G2137" t="str">
            <v>HUA</v>
          </cell>
          <cell r="H2137" t="str">
            <v>LTE700 Collocated (20Mhz)</v>
          </cell>
          <cell r="I2137" t="str">
            <v>INS</v>
          </cell>
          <cell r="L2137">
            <v>43844</v>
          </cell>
          <cell r="M2137">
            <v>43733</v>
          </cell>
          <cell r="N2137">
            <v>43845</v>
          </cell>
          <cell r="O2137">
            <v>43734</v>
          </cell>
          <cell r="P2137" t="str">
            <v>No Dependency</v>
          </cell>
        </row>
        <row r="2138">
          <cell r="C2138" t="str">
            <v>ZRW977</v>
          </cell>
          <cell r="D2138" t="str">
            <v>Collocated Sites</v>
          </cell>
          <cell r="E2138" t="str">
            <v>Q3-2019</v>
          </cell>
          <cell r="F2138" t="str">
            <v>Mobile Aspiration</v>
          </cell>
          <cell r="G2138" t="str">
            <v>HUA</v>
          </cell>
          <cell r="H2138" t="str">
            <v>LTE700 Collocated (20Mhz)</v>
          </cell>
          <cell r="I2138" t="str">
            <v>INS</v>
          </cell>
          <cell r="L2138">
            <v>43691</v>
          </cell>
          <cell r="M2138">
            <v>43693</v>
          </cell>
          <cell r="N2138">
            <v>43692</v>
          </cell>
          <cell r="O2138">
            <v>43694</v>
          </cell>
          <cell r="P2138" t="str">
            <v>No Dependency</v>
          </cell>
        </row>
        <row r="2139">
          <cell r="C2139" t="str">
            <v>ZKF042</v>
          </cell>
          <cell r="D2139" t="str">
            <v>Collocated Sites</v>
          </cell>
          <cell r="E2139" t="str">
            <v>Q1-2020</v>
          </cell>
          <cell r="F2139" t="str">
            <v>Mobile Aspiration</v>
          </cell>
          <cell r="G2139" t="str">
            <v>HUA</v>
          </cell>
          <cell r="H2139" t="str">
            <v>LTE700 Collocated (20Mhz)</v>
          </cell>
          <cell r="I2139" t="str">
            <v>INS</v>
          </cell>
          <cell r="L2139">
            <v>43844</v>
          </cell>
          <cell r="M2139">
            <v>43733</v>
          </cell>
          <cell r="N2139">
            <v>43845</v>
          </cell>
          <cell r="O2139">
            <v>43734</v>
          </cell>
          <cell r="P2139" t="str">
            <v>No Dependency</v>
          </cell>
        </row>
        <row r="2140">
          <cell r="C2140" t="str">
            <v>ZNR012</v>
          </cell>
          <cell r="D2140" t="str">
            <v>Collocated Sites</v>
          </cell>
          <cell r="E2140" t="str">
            <v>Q1-2020</v>
          </cell>
          <cell r="F2140" t="str">
            <v>Mobile Aspiration</v>
          </cell>
          <cell r="G2140" t="str">
            <v>HUA</v>
          </cell>
          <cell r="H2140" t="str">
            <v>LTE700 Collocated (20Mhz)</v>
          </cell>
          <cell r="I2140" t="str">
            <v>INS</v>
          </cell>
          <cell r="L2140">
            <v>43849</v>
          </cell>
          <cell r="M2140">
            <v>43731</v>
          </cell>
          <cell r="N2140">
            <v>43850</v>
          </cell>
          <cell r="O2140">
            <v>43732</v>
          </cell>
          <cell r="P2140" t="str">
            <v>No Dependency</v>
          </cell>
        </row>
        <row r="2141">
          <cell r="C2141" t="str">
            <v>ZHF198</v>
          </cell>
          <cell r="D2141" t="str">
            <v>Collocated Sites</v>
          </cell>
          <cell r="E2141" t="str">
            <v>Q1-2020</v>
          </cell>
          <cell r="F2141" t="str">
            <v>Mobile Aspiration</v>
          </cell>
          <cell r="G2141" t="str">
            <v>HUA</v>
          </cell>
          <cell r="H2141" t="str">
            <v>LTE700 Collocated (20Mhz)</v>
          </cell>
          <cell r="I2141" t="str">
            <v>INS</v>
          </cell>
          <cell r="L2141">
            <v>43849</v>
          </cell>
          <cell r="N2141">
            <v>43850</v>
          </cell>
          <cell r="P2141" t="str">
            <v>No Dependency</v>
          </cell>
        </row>
        <row r="2142">
          <cell r="C2142" t="str">
            <v>ZSK042</v>
          </cell>
          <cell r="D2142" t="str">
            <v>Collocated Sites</v>
          </cell>
          <cell r="E2142" t="str">
            <v>Q4-2019</v>
          </cell>
          <cell r="F2142" t="str">
            <v>Mobile Aspiration</v>
          </cell>
          <cell r="G2142" t="str">
            <v>HUA</v>
          </cell>
          <cell r="H2142" t="str">
            <v>LTE700 Collocated (20Mhz)</v>
          </cell>
          <cell r="I2142" t="str">
            <v>INS</v>
          </cell>
          <cell r="L2142">
            <v>43748</v>
          </cell>
          <cell r="M2142">
            <v>43733</v>
          </cell>
          <cell r="N2142">
            <v>43749</v>
          </cell>
          <cell r="O2142">
            <v>43734</v>
          </cell>
          <cell r="P2142" t="str">
            <v>No Dependency</v>
          </cell>
        </row>
        <row r="2143">
          <cell r="C2143" t="str">
            <v>ZSK036</v>
          </cell>
          <cell r="D2143" t="str">
            <v>Collocated Sites</v>
          </cell>
          <cell r="E2143" t="str">
            <v>Q1-2020</v>
          </cell>
          <cell r="F2143" t="str">
            <v>Mobile Aspiration</v>
          </cell>
          <cell r="G2143" t="str">
            <v>HUA</v>
          </cell>
          <cell r="H2143" t="str">
            <v>LTE700 Collocated (20Mhz)</v>
          </cell>
          <cell r="I2143" t="str">
            <v>INS</v>
          </cell>
          <cell r="L2143">
            <v>43666</v>
          </cell>
          <cell r="M2143">
            <v>43668</v>
          </cell>
          <cell r="N2143">
            <v>43667</v>
          </cell>
          <cell r="O2143">
            <v>43669</v>
          </cell>
          <cell r="P2143" t="str">
            <v>No Dependency</v>
          </cell>
        </row>
        <row r="2144">
          <cell r="C2144" t="str">
            <v>Z50008</v>
          </cell>
          <cell r="D2144" t="str">
            <v>Collocated Sites</v>
          </cell>
          <cell r="E2144" t="str">
            <v>Q1-2020</v>
          </cell>
          <cell r="F2144" t="str">
            <v>Mobile Aspiration</v>
          </cell>
          <cell r="G2144" t="str">
            <v>HUA</v>
          </cell>
          <cell r="H2144" t="str">
            <v>LTE700 Collocated (20Mhz)</v>
          </cell>
          <cell r="I2144" t="str">
            <v>INS</v>
          </cell>
          <cell r="L2144">
            <v>43844</v>
          </cell>
          <cell r="M2144">
            <v>43709</v>
          </cell>
          <cell r="N2144">
            <v>43845</v>
          </cell>
          <cell r="O2144">
            <v>43710</v>
          </cell>
          <cell r="P2144" t="str">
            <v>No Dependency</v>
          </cell>
        </row>
        <row r="2145">
          <cell r="C2145" t="str">
            <v>Z50001</v>
          </cell>
          <cell r="D2145" t="str">
            <v>Collocated Sites</v>
          </cell>
          <cell r="E2145" t="str">
            <v>Q1-2020</v>
          </cell>
          <cell r="F2145" t="str">
            <v>Mobile Aspiration</v>
          </cell>
          <cell r="G2145" t="str">
            <v>HUA</v>
          </cell>
          <cell r="H2145" t="str">
            <v>LTE700 Collocated (20Mhz)</v>
          </cell>
          <cell r="I2145" t="str">
            <v>INS</v>
          </cell>
          <cell r="L2145">
            <v>43844</v>
          </cell>
          <cell r="M2145">
            <v>43733</v>
          </cell>
          <cell r="N2145">
            <v>43845</v>
          </cell>
          <cell r="O2145">
            <v>43734</v>
          </cell>
          <cell r="P2145" t="str">
            <v>No Dependency</v>
          </cell>
        </row>
        <row r="2146">
          <cell r="C2146" t="str">
            <v>FTJS#11</v>
          </cell>
          <cell r="D2146" t="str">
            <v>Collocated Sites</v>
          </cell>
          <cell r="E2146" t="str">
            <v>Q1-2020</v>
          </cell>
          <cell r="F2146" t="str">
            <v>Mobile Aspiration</v>
          </cell>
          <cell r="G2146" t="str">
            <v>HUA</v>
          </cell>
          <cell r="H2146" t="str">
            <v>LTE700 Collocated (20Mhz)</v>
          </cell>
          <cell r="I2146" t="str">
            <v>INS</v>
          </cell>
          <cell r="L2146">
            <v>43821</v>
          </cell>
          <cell r="M2146">
            <v>43734</v>
          </cell>
          <cell r="N2146">
            <v>43822</v>
          </cell>
          <cell r="O2146">
            <v>43735</v>
          </cell>
          <cell r="P2146" t="str">
            <v>No Dependency</v>
          </cell>
        </row>
        <row r="2147">
          <cell r="C2147" t="str">
            <v>ZSKA011</v>
          </cell>
          <cell r="D2147" t="str">
            <v>Collocated Sites</v>
          </cell>
          <cell r="E2147" t="str">
            <v>Q3-2019</v>
          </cell>
          <cell r="F2147" t="str">
            <v>Mobile Aspiration</v>
          </cell>
          <cell r="G2147" t="str">
            <v>HUA</v>
          </cell>
          <cell r="H2147" t="str">
            <v>LTE700 Collocated (20Mhz)</v>
          </cell>
          <cell r="I2147" t="str">
            <v>INS</v>
          </cell>
          <cell r="L2147">
            <v>43715</v>
          </cell>
          <cell r="M2147">
            <v>43634</v>
          </cell>
          <cell r="N2147">
            <v>43716</v>
          </cell>
          <cell r="O2147">
            <v>43635</v>
          </cell>
          <cell r="P2147" t="str">
            <v>No Dependency</v>
          </cell>
        </row>
        <row r="2148">
          <cell r="C2148" t="str">
            <v>ZSK928</v>
          </cell>
          <cell r="D2148" t="str">
            <v>Collocated Sites</v>
          </cell>
          <cell r="E2148" t="str">
            <v>Q1-2020</v>
          </cell>
          <cell r="F2148" t="str">
            <v>Mobile Aspiration</v>
          </cell>
          <cell r="G2148" t="str">
            <v>HUA</v>
          </cell>
          <cell r="H2148" t="str">
            <v>LTE700 Collocated (20Mhz)</v>
          </cell>
          <cell r="I2148" t="str">
            <v>INS</v>
          </cell>
          <cell r="L2148">
            <v>43697</v>
          </cell>
          <cell r="M2148">
            <v>43697</v>
          </cell>
          <cell r="N2148">
            <v>43698</v>
          </cell>
          <cell r="O2148">
            <v>43698</v>
          </cell>
          <cell r="P2148" t="str">
            <v>No Dependency</v>
          </cell>
        </row>
        <row r="2149">
          <cell r="C2149" t="str">
            <v>ZSKA015</v>
          </cell>
          <cell r="D2149" t="str">
            <v>Collocated Sites</v>
          </cell>
          <cell r="E2149" t="str">
            <v>Q1-2020</v>
          </cell>
          <cell r="F2149" t="str">
            <v>Mobile Aspiration</v>
          </cell>
          <cell r="G2149" t="str">
            <v>HUA</v>
          </cell>
          <cell r="H2149" t="str">
            <v>LTE700 Collocated (20Mhz)</v>
          </cell>
          <cell r="I2149" t="str">
            <v>INS</v>
          </cell>
          <cell r="L2149">
            <v>43844</v>
          </cell>
          <cell r="M2149">
            <v>43734</v>
          </cell>
          <cell r="N2149">
            <v>43845</v>
          </cell>
          <cell r="O2149">
            <v>43735</v>
          </cell>
          <cell r="P2149" t="str">
            <v>No Dependency</v>
          </cell>
        </row>
        <row r="2150">
          <cell r="C2150" t="str">
            <v>ZSKA018</v>
          </cell>
          <cell r="D2150" t="str">
            <v>Collocated Sites</v>
          </cell>
          <cell r="E2150" t="str">
            <v>Q1-2020</v>
          </cell>
          <cell r="F2150" t="str">
            <v>Mobile Aspiration</v>
          </cell>
          <cell r="G2150" t="str">
            <v>HUA</v>
          </cell>
          <cell r="H2150" t="str">
            <v>LTE700 Collocated (20Mhz)</v>
          </cell>
          <cell r="I2150" t="str">
            <v>INS</v>
          </cell>
          <cell r="L2150">
            <v>43849</v>
          </cell>
          <cell r="M2150">
            <v>43715</v>
          </cell>
          <cell r="N2150">
            <v>43850</v>
          </cell>
          <cell r="O2150">
            <v>43716</v>
          </cell>
          <cell r="P2150" t="str">
            <v>No Dependency</v>
          </cell>
        </row>
        <row r="2151">
          <cell r="C2151" t="str">
            <v>Z55004</v>
          </cell>
          <cell r="D2151" t="str">
            <v>Collocated Sites</v>
          </cell>
          <cell r="E2151" t="str">
            <v>Q1-2020</v>
          </cell>
          <cell r="F2151" t="str">
            <v>Mobile Aspiration</v>
          </cell>
          <cell r="G2151" t="str">
            <v>HUA</v>
          </cell>
          <cell r="H2151" t="str">
            <v>LTE700 Collocated (20Mhz)</v>
          </cell>
          <cell r="I2151" t="str">
            <v>INS</v>
          </cell>
          <cell r="L2151">
            <v>43674</v>
          </cell>
          <cell r="M2151">
            <v>43676</v>
          </cell>
          <cell r="N2151">
            <v>43675</v>
          </cell>
          <cell r="O2151">
            <v>43677</v>
          </cell>
          <cell r="P2151" t="str">
            <v>No Dependency</v>
          </cell>
        </row>
        <row r="2152">
          <cell r="C2152" t="str">
            <v>FBM008</v>
          </cell>
          <cell r="D2152" t="str">
            <v>Collocated Sites</v>
          </cell>
          <cell r="E2152" t="str">
            <v>Q3-2019</v>
          </cell>
          <cell r="F2152" t="str">
            <v>Mobile Aspiration</v>
          </cell>
          <cell r="G2152" t="str">
            <v>HUA</v>
          </cell>
          <cell r="H2152" t="str">
            <v>LTE700 Collocated (20Mhz)</v>
          </cell>
          <cell r="I2152" t="str">
            <v>INS</v>
          </cell>
          <cell r="L2152">
            <v>43788</v>
          </cell>
          <cell r="M2152">
            <v>43772</v>
          </cell>
          <cell r="N2152">
            <v>43789</v>
          </cell>
          <cell r="O2152">
            <v>43773</v>
          </cell>
          <cell r="P2152" t="str">
            <v>No Dependency</v>
          </cell>
        </row>
        <row r="2153">
          <cell r="C2153" t="str">
            <v>611-13</v>
          </cell>
          <cell r="D2153" t="str">
            <v>Collocated Sites</v>
          </cell>
          <cell r="E2153" t="str">
            <v>Q3-2019</v>
          </cell>
          <cell r="F2153" t="str">
            <v>Mobile Aspiration</v>
          </cell>
          <cell r="G2153" t="str">
            <v>HUA</v>
          </cell>
          <cell r="H2153" t="str">
            <v>LTE700 Collocated (20Mhz)</v>
          </cell>
          <cell r="I2153" t="str">
            <v>INS</v>
          </cell>
          <cell r="L2153">
            <v>43788</v>
          </cell>
          <cell r="N2153">
            <v>43789</v>
          </cell>
          <cell r="P2153" t="str">
            <v>No Dependency</v>
          </cell>
        </row>
        <row r="2154">
          <cell r="C2154" t="str">
            <v>ZKF011</v>
          </cell>
          <cell r="D2154" t="str">
            <v>Collocated Sites</v>
          </cell>
          <cell r="E2154" t="str">
            <v>Q1-2020</v>
          </cell>
          <cell r="F2154" t="str">
            <v>Mobile Aspiration</v>
          </cell>
          <cell r="G2154" t="str">
            <v>HUA</v>
          </cell>
          <cell r="H2154" t="str">
            <v>LTE700 Collocated (20Mhz)</v>
          </cell>
          <cell r="I2154" t="str">
            <v>INS</v>
          </cell>
          <cell r="L2154">
            <v>43844</v>
          </cell>
          <cell r="M2154">
            <v>43715</v>
          </cell>
          <cell r="N2154">
            <v>43845</v>
          </cell>
          <cell r="O2154">
            <v>43716</v>
          </cell>
          <cell r="P2154" t="str">
            <v>No Dependency</v>
          </cell>
        </row>
        <row r="2155">
          <cell r="C2155" t="str">
            <v>ZHA150</v>
          </cell>
          <cell r="D2155" t="str">
            <v>Collocated Sites</v>
          </cell>
          <cell r="E2155" t="str">
            <v>Q1-2020</v>
          </cell>
          <cell r="F2155" t="str">
            <v>Mobile Aspiration</v>
          </cell>
          <cell r="G2155" t="str">
            <v>HUA</v>
          </cell>
          <cell r="H2155" t="str">
            <v>LTE700 Collocated (20Mhz)</v>
          </cell>
          <cell r="I2155" t="str">
            <v>INS</v>
          </cell>
          <cell r="L2155">
            <v>43844</v>
          </cell>
          <cell r="M2155">
            <v>43731</v>
          </cell>
          <cell r="N2155">
            <v>43845</v>
          </cell>
          <cell r="O2155">
            <v>43732</v>
          </cell>
          <cell r="P2155" t="str">
            <v>No Dependency</v>
          </cell>
        </row>
        <row r="2156">
          <cell r="C2156" t="str">
            <v>COW652</v>
          </cell>
          <cell r="D2156" t="str">
            <v>Collocated Sites</v>
          </cell>
          <cell r="E2156" t="str">
            <v>Q3-2019</v>
          </cell>
          <cell r="F2156" t="str">
            <v>Mobile Aspiration</v>
          </cell>
          <cell r="G2156" t="str">
            <v>HUA</v>
          </cell>
          <cell r="H2156" t="str">
            <v>LTE700 Collocated (20Mhz)</v>
          </cell>
          <cell r="I2156" t="str">
            <v>INS</v>
          </cell>
          <cell r="L2156">
            <v>43788</v>
          </cell>
          <cell r="N2156">
            <v>43789</v>
          </cell>
          <cell r="P2156" t="str">
            <v>No Dependency</v>
          </cell>
        </row>
        <row r="2157">
          <cell r="C2157" t="str">
            <v>ZRW985</v>
          </cell>
          <cell r="D2157" t="str">
            <v>Collocated Sites</v>
          </cell>
          <cell r="E2157" t="str">
            <v>Q1-2020</v>
          </cell>
          <cell r="F2157" t="str">
            <v>Mobile Aspiration</v>
          </cell>
          <cell r="G2157" t="str">
            <v>HUA</v>
          </cell>
          <cell r="H2157" t="str">
            <v>LTE700 Collocated (20Mhz)</v>
          </cell>
          <cell r="I2157" t="str">
            <v>INS</v>
          </cell>
          <cell r="L2157">
            <v>43844</v>
          </cell>
          <cell r="M2157">
            <v>43715</v>
          </cell>
          <cell r="N2157">
            <v>43845</v>
          </cell>
          <cell r="O2157">
            <v>43716</v>
          </cell>
          <cell r="P2157" t="str">
            <v>No Dependency</v>
          </cell>
        </row>
        <row r="2158">
          <cell r="C2158" t="str">
            <v>Z23029</v>
          </cell>
          <cell r="D2158" t="str">
            <v>Collocated Sites</v>
          </cell>
          <cell r="E2158" t="str">
            <v>Q1-2020</v>
          </cell>
          <cell r="F2158" t="str">
            <v>Mobile Aspiration</v>
          </cell>
          <cell r="G2158" t="str">
            <v>HUA</v>
          </cell>
          <cell r="H2158" t="str">
            <v>LTE700 Collocated (20Mhz)</v>
          </cell>
          <cell r="I2158" t="str">
            <v>INS</v>
          </cell>
          <cell r="L2158">
            <v>43844</v>
          </cell>
          <cell r="M2158">
            <v>43709</v>
          </cell>
          <cell r="N2158">
            <v>43845</v>
          </cell>
          <cell r="O2158">
            <v>43710</v>
          </cell>
          <cell r="P2158" t="str">
            <v>No Dependency</v>
          </cell>
        </row>
        <row r="2159">
          <cell r="C2159" t="str">
            <v>391-00-205</v>
          </cell>
          <cell r="D2159" t="str">
            <v>Collocated Sites</v>
          </cell>
          <cell r="E2159" t="str">
            <v>Q3-2019</v>
          </cell>
          <cell r="F2159" t="str">
            <v>Mobile Aspiration</v>
          </cell>
          <cell r="G2159" t="str">
            <v>HUA</v>
          </cell>
          <cell r="H2159" t="str">
            <v>LTE700 Collocated (20Mhz)</v>
          </cell>
          <cell r="I2159" t="str">
            <v>INS</v>
          </cell>
          <cell r="L2159">
            <v>43693</v>
          </cell>
          <cell r="M2159">
            <v>43661</v>
          </cell>
          <cell r="N2159">
            <v>43693</v>
          </cell>
          <cell r="O2159">
            <v>43662</v>
          </cell>
          <cell r="P2159" t="str">
            <v>No Dependency</v>
          </cell>
        </row>
        <row r="2160">
          <cell r="C2160" t="str">
            <v>ZND626</v>
          </cell>
          <cell r="D2160" t="str">
            <v>Collocated Sites</v>
          </cell>
          <cell r="E2160" t="str">
            <v>Q3-2019</v>
          </cell>
          <cell r="F2160" t="str">
            <v>Mobile Aspiration</v>
          </cell>
          <cell r="G2160" t="str">
            <v>HUA</v>
          </cell>
          <cell r="H2160" t="str">
            <v>LTE700 Collocated (20Mhz)</v>
          </cell>
          <cell r="I2160" t="str">
            <v>INS</v>
          </cell>
          <cell r="L2160">
            <v>43706</v>
          </cell>
          <cell r="M2160">
            <v>43637</v>
          </cell>
          <cell r="N2160">
            <v>43707</v>
          </cell>
          <cell r="O2160">
            <v>43638</v>
          </cell>
          <cell r="P2160" t="str">
            <v>No Dependency</v>
          </cell>
        </row>
        <row r="2161">
          <cell r="C2161" t="str">
            <v>Z51014</v>
          </cell>
          <cell r="D2161" t="str">
            <v>Collocated Sites</v>
          </cell>
          <cell r="E2161" t="str">
            <v>Q1-2020</v>
          </cell>
          <cell r="F2161" t="str">
            <v>Mobile Aspiration</v>
          </cell>
          <cell r="G2161" t="str">
            <v>HUA</v>
          </cell>
          <cell r="H2161" t="str">
            <v>LTE700 Collocated (20Mhz)</v>
          </cell>
          <cell r="I2161" t="str">
            <v>INS</v>
          </cell>
          <cell r="L2161">
            <v>43844</v>
          </cell>
          <cell r="M2161">
            <v>43724</v>
          </cell>
          <cell r="N2161">
            <v>43845</v>
          </cell>
          <cell r="O2161">
            <v>43725</v>
          </cell>
          <cell r="P2161" t="str">
            <v>No Dependency</v>
          </cell>
        </row>
        <row r="2162">
          <cell r="C2162" t="str">
            <v>Z51012</v>
          </cell>
          <cell r="D2162" t="str">
            <v>Collocated Sites</v>
          </cell>
          <cell r="E2162" t="str">
            <v>Q1-2020</v>
          </cell>
          <cell r="F2162" t="str">
            <v>Mobile Aspiration</v>
          </cell>
          <cell r="G2162" t="str">
            <v>HUA</v>
          </cell>
          <cell r="H2162" t="str">
            <v>LTE700 Collocated (20Mhz)</v>
          </cell>
          <cell r="I2162" t="str">
            <v>INS</v>
          </cell>
          <cell r="L2162">
            <v>43844</v>
          </cell>
          <cell r="M2162">
            <v>43731</v>
          </cell>
          <cell r="N2162">
            <v>43845</v>
          </cell>
          <cell r="O2162">
            <v>43732</v>
          </cell>
          <cell r="P2162" t="str">
            <v>No Dependency</v>
          </cell>
        </row>
        <row r="2163">
          <cell r="C2163" t="str">
            <v>Z51011</v>
          </cell>
          <cell r="D2163" t="str">
            <v>Collocated Sites</v>
          </cell>
          <cell r="E2163" t="str">
            <v>Q1-2020</v>
          </cell>
          <cell r="F2163" t="str">
            <v>Mobile Aspiration</v>
          </cell>
          <cell r="G2163" t="str">
            <v>HUA</v>
          </cell>
          <cell r="H2163" t="str">
            <v>LTE700 Collocated (20Mhz)</v>
          </cell>
          <cell r="I2163" t="str">
            <v>INS</v>
          </cell>
          <cell r="L2163">
            <v>43665</v>
          </cell>
          <cell r="M2163">
            <v>43667</v>
          </cell>
          <cell r="N2163">
            <v>43666</v>
          </cell>
          <cell r="O2163">
            <v>43668</v>
          </cell>
          <cell r="P2163" t="str">
            <v>No Dependency</v>
          </cell>
        </row>
        <row r="2164">
          <cell r="C2164" t="str">
            <v>Z51010</v>
          </cell>
          <cell r="D2164" t="str">
            <v>Collocated Sites</v>
          </cell>
          <cell r="E2164" t="str">
            <v>Q1-2020</v>
          </cell>
          <cell r="F2164" t="str">
            <v>Mobile Aspiration</v>
          </cell>
          <cell r="G2164" t="str">
            <v>HUA</v>
          </cell>
          <cell r="H2164" t="str">
            <v>LTE700 Collocated (20Mhz)</v>
          </cell>
          <cell r="I2164" t="str">
            <v>INS</v>
          </cell>
          <cell r="L2164">
            <v>43844</v>
          </cell>
          <cell r="M2164">
            <v>43724</v>
          </cell>
          <cell r="N2164">
            <v>43845</v>
          </cell>
          <cell r="O2164">
            <v>43725</v>
          </cell>
          <cell r="P2164" t="str">
            <v>No Dependency</v>
          </cell>
        </row>
        <row r="2165">
          <cell r="C2165" t="str">
            <v>ZHF131</v>
          </cell>
          <cell r="D2165" t="str">
            <v>Collocated Sites</v>
          </cell>
          <cell r="E2165" t="str">
            <v>Q1-2020</v>
          </cell>
          <cell r="F2165" t="str">
            <v>Mobile Aspiration</v>
          </cell>
          <cell r="G2165" t="str">
            <v>HUA</v>
          </cell>
          <cell r="H2165" t="str">
            <v>LTE700 Collocated (20Mhz)</v>
          </cell>
          <cell r="I2165" t="str">
            <v>INS</v>
          </cell>
          <cell r="L2165">
            <v>43844</v>
          </cell>
          <cell r="M2165">
            <v>43709</v>
          </cell>
          <cell r="N2165">
            <v>43845</v>
          </cell>
          <cell r="O2165">
            <v>43710</v>
          </cell>
          <cell r="P2165" t="str">
            <v>No Dependency</v>
          </cell>
        </row>
        <row r="2166">
          <cell r="C2166" t="str">
            <v>ZRR978</v>
          </cell>
          <cell r="D2166" t="str">
            <v>Collocated Sites</v>
          </cell>
          <cell r="E2166" t="str">
            <v>Q1-2020</v>
          </cell>
          <cell r="F2166" t="str">
            <v>Mobile Aspiration</v>
          </cell>
          <cell r="G2166" t="str">
            <v>HUA</v>
          </cell>
          <cell r="H2166" t="str">
            <v>LTE700 Collocated (20Mhz)</v>
          </cell>
          <cell r="I2166" t="str">
            <v>INS</v>
          </cell>
          <cell r="L2166">
            <v>43682</v>
          </cell>
          <cell r="M2166">
            <v>43682</v>
          </cell>
          <cell r="N2166">
            <v>43683</v>
          </cell>
          <cell r="O2166">
            <v>43683</v>
          </cell>
          <cell r="P2166" t="str">
            <v>No Dependency</v>
          </cell>
        </row>
        <row r="2167">
          <cell r="C2167" t="str">
            <v>ZRR039</v>
          </cell>
          <cell r="D2167" t="str">
            <v>Collocated Sites</v>
          </cell>
          <cell r="E2167" t="str">
            <v>Q1-2020</v>
          </cell>
          <cell r="F2167" t="str">
            <v>Mobile Aspiration</v>
          </cell>
          <cell r="G2167" t="str">
            <v>HUA</v>
          </cell>
          <cell r="H2167" t="str">
            <v>LTE700 Collocated (20Mhz)</v>
          </cell>
          <cell r="I2167" t="str">
            <v>INS</v>
          </cell>
          <cell r="L2167">
            <v>43844</v>
          </cell>
          <cell r="M2167">
            <v>43715</v>
          </cell>
          <cell r="N2167">
            <v>43845</v>
          </cell>
          <cell r="O2167">
            <v>43716</v>
          </cell>
          <cell r="P2167" t="str">
            <v>No Dependency</v>
          </cell>
        </row>
        <row r="2168">
          <cell r="C2168" t="str">
            <v>Z50027</v>
          </cell>
          <cell r="D2168" t="str">
            <v>Collocated Sites</v>
          </cell>
          <cell r="E2168" t="str">
            <v>Q1-2020</v>
          </cell>
          <cell r="F2168" t="str">
            <v>Mobile Aspiration</v>
          </cell>
          <cell r="G2168" t="str">
            <v>HUA</v>
          </cell>
          <cell r="H2168" t="str">
            <v>LTE700 Collocated (20Mhz)</v>
          </cell>
          <cell r="I2168" t="str">
            <v>INS</v>
          </cell>
          <cell r="L2168">
            <v>43821</v>
          </cell>
          <cell r="M2168">
            <v>43724</v>
          </cell>
          <cell r="N2168">
            <v>43822</v>
          </cell>
          <cell r="O2168">
            <v>43725</v>
          </cell>
          <cell r="P2168" t="str">
            <v>No Dependency</v>
          </cell>
        </row>
        <row r="2169">
          <cell r="C2169" t="str">
            <v>Z13036</v>
          </cell>
          <cell r="D2169" t="str">
            <v>Collocated Sites</v>
          </cell>
          <cell r="E2169" t="str">
            <v>Q1-2020</v>
          </cell>
          <cell r="F2169" t="str">
            <v>Mobile Aspiration</v>
          </cell>
          <cell r="G2169" t="str">
            <v>HUA</v>
          </cell>
          <cell r="H2169" t="str">
            <v>LTE700 Collocated (20Mhz)</v>
          </cell>
          <cell r="I2169" t="str">
            <v>INS</v>
          </cell>
          <cell r="L2169">
            <v>43844</v>
          </cell>
          <cell r="M2169">
            <v>43724</v>
          </cell>
          <cell r="N2169">
            <v>43845</v>
          </cell>
          <cell r="O2169">
            <v>43725</v>
          </cell>
          <cell r="P2169" t="str">
            <v>No Dependency</v>
          </cell>
        </row>
        <row r="2170">
          <cell r="C2170" t="str">
            <v>Z13025</v>
          </cell>
          <cell r="D2170" t="str">
            <v>Collocated Sites</v>
          </cell>
          <cell r="E2170" t="str">
            <v>Q1-2020</v>
          </cell>
          <cell r="F2170" t="str">
            <v>Mobile Aspiration</v>
          </cell>
          <cell r="G2170" t="str">
            <v>HUA</v>
          </cell>
          <cell r="H2170" t="str">
            <v>LTE700 Collocated (20Mhz)</v>
          </cell>
          <cell r="I2170" t="str">
            <v>INS</v>
          </cell>
          <cell r="L2170">
            <v>43844</v>
          </cell>
          <cell r="M2170">
            <v>43734</v>
          </cell>
          <cell r="N2170">
            <v>43845</v>
          </cell>
          <cell r="O2170">
            <v>43735</v>
          </cell>
          <cell r="P2170" t="str">
            <v>No Dependency</v>
          </cell>
        </row>
        <row r="2171">
          <cell r="C2171" t="str">
            <v>FSAR13</v>
          </cell>
          <cell r="D2171" t="str">
            <v>Collocated Sites</v>
          </cell>
          <cell r="E2171" t="str">
            <v>Q1-2020</v>
          </cell>
          <cell r="F2171" t="str">
            <v>Mobile Aspiration</v>
          </cell>
          <cell r="G2171" t="str">
            <v>HUA</v>
          </cell>
          <cell r="H2171" t="str">
            <v>LTE700 Collocated (20Mhz)</v>
          </cell>
          <cell r="I2171" t="str">
            <v>INS</v>
          </cell>
          <cell r="L2171">
            <v>43821</v>
          </cell>
          <cell r="M2171">
            <v>43734</v>
          </cell>
          <cell r="N2171">
            <v>43822</v>
          </cell>
          <cell r="O2171">
            <v>43735</v>
          </cell>
          <cell r="P2171" t="str">
            <v>No Dependency</v>
          </cell>
        </row>
        <row r="2172">
          <cell r="C2172" t="str">
            <v>FSAR11</v>
          </cell>
          <cell r="D2172" t="str">
            <v>Collocated Sites</v>
          </cell>
          <cell r="E2172" t="str">
            <v>Q1-2020</v>
          </cell>
          <cell r="F2172" t="str">
            <v>Mobile Aspiration</v>
          </cell>
          <cell r="G2172" t="str">
            <v>HUA</v>
          </cell>
          <cell r="H2172" t="str">
            <v>LTE700 Collocated (20Mhz)</v>
          </cell>
          <cell r="I2172" t="str">
            <v>INS</v>
          </cell>
          <cell r="L2172">
            <v>43821</v>
          </cell>
          <cell r="N2172">
            <v>43822</v>
          </cell>
          <cell r="P2172" t="str">
            <v>No Dependency</v>
          </cell>
        </row>
        <row r="2173">
          <cell r="C2173" t="str">
            <v>F93R15</v>
          </cell>
          <cell r="D2173" t="str">
            <v>Collocated Sites</v>
          </cell>
          <cell r="E2173" t="str">
            <v>Q1-2020</v>
          </cell>
          <cell r="F2173" t="str">
            <v>Mobile Aspiration</v>
          </cell>
          <cell r="G2173" t="str">
            <v>HUA</v>
          </cell>
          <cell r="H2173" t="str">
            <v>LTE700 Collocated (20Mhz)</v>
          </cell>
          <cell r="I2173" t="str">
            <v>INS</v>
          </cell>
          <cell r="L2173">
            <v>43844</v>
          </cell>
          <cell r="N2173">
            <v>43845</v>
          </cell>
          <cell r="P2173" t="str">
            <v>No Dependency</v>
          </cell>
        </row>
        <row r="2174">
          <cell r="C2174" t="str">
            <v>CWH045</v>
          </cell>
          <cell r="D2174" t="str">
            <v>Collocated Sites</v>
          </cell>
          <cell r="E2174" t="str">
            <v>Q1-2020</v>
          </cell>
          <cell r="F2174" t="str">
            <v>Mobile Aspiration</v>
          </cell>
          <cell r="G2174" t="str">
            <v>HUA</v>
          </cell>
          <cell r="H2174" t="str">
            <v>LTE700 Collocated (20Mhz)</v>
          </cell>
          <cell r="I2174" t="str">
            <v>INS</v>
          </cell>
          <cell r="L2174">
            <v>43844</v>
          </cell>
          <cell r="N2174">
            <v>43845</v>
          </cell>
          <cell r="P2174" t="str">
            <v>No Dependency</v>
          </cell>
        </row>
        <row r="2175">
          <cell r="C2175" t="str">
            <v>ZQN983</v>
          </cell>
          <cell r="D2175" t="str">
            <v>Collocated Sites</v>
          </cell>
          <cell r="E2175" t="str">
            <v>Q3-2019</v>
          </cell>
          <cell r="F2175" t="str">
            <v>Mobile Aspiration</v>
          </cell>
          <cell r="G2175" t="str">
            <v>HUA</v>
          </cell>
          <cell r="H2175" t="str">
            <v>LTE700 Collocated (20Mhz)</v>
          </cell>
          <cell r="I2175" t="str">
            <v>INS</v>
          </cell>
          <cell r="L2175">
            <v>43625</v>
          </cell>
          <cell r="M2175">
            <v>43627</v>
          </cell>
          <cell r="N2175">
            <v>43626</v>
          </cell>
          <cell r="O2175">
            <v>43628</v>
          </cell>
          <cell r="P2175" t="str">
            <v>No Dependency</v>
          </cell>
        </row>
        <row r="2176">
          <cell r="C2176" t="str">
            <v>ZSS001</v>
          </cell>
          <cell r="D2176" t="str">
            <v>Collocated Sites</v>
          </cell>
          <cell r="E2176" t="str">
            <v>Q3-2019</v>
          </cell>
          <cell r="F2176" t="str">
            <v>Mobile Aspiration</v>
          </cell>
          <cell r="G2176" t="str">
            <v>HUA</v>
          </cell>
          <cell r="H2176" t="str">
            <v>LTE700 Collocated (20Mhz)</v>
          </cell>
          <cell r="I2176" t="str">
            <v>INS</v>
          </cell>
          <cell r="L2176">
            <v>43747</v>
          </cell>
          <cell r="M2176">
            <v>43715</v>
          </cell>
          <cell r="N2176">
            <v>43748</v>
          </cell>
          <cell r="O2176">
            <v>43716</v>
          </cell>
          <cell r="P2176" t="str">
            <v>No Dependency</v>
          </cell>
        </row>
        <row r="2177">
          <cell r="C2177" t="str">
            <v>ZRF991</v>
          </cell>
          <cell r="D2177" t="str">
            <v>Collocated Sites</v>
          </cell>
          <cell r="E2177" t="str">
            <v>Q1-2020</v>
          </cell>
          <cell r="F2177" t="str">
            <v>Mobile Aspiration</v>
          </cell>
          <cell r="G2177" t="str">
            <v>HUA</v>
          </cell>
          <cell r="H2177" t="str">
            <v>LTE700 Collocated (20Mhz)</v>
          </cell>
          <cell r="I2177" t="str">
            <v>INS</v>
          </cell>
          <cell r="L2177">
            <v>43844</v>
          </cell>
          <cell r="M2177">
            <v>43734</v>
          </cell>
          <cell r="N2177">
            <v>43845</v>
          </cell>
          <cell r="O2177">
            <v>43735</v>
          </cell>
          <cell r="P2177" t="str">
            <v>No Dependency</v>
          </cell>
        </row>
        <row r="2178">
          <cell r="C2178" t="str">
            <v>COWJN1</v>
          </cell>
          <cell r="D2178" t="str">
            <v>Collocated Sites</v>
          </cell>
          <cell r="E2178" t="str">
            <v>Q1-2020</v>
          </cell>
          <cell r="F2178" t="str">
            <v>Mobile Aspiration</v>
          </cell>
          <cell r="G2178" t="str">
            <v>HUA</v>
          </cell>
          <cell r="H2178" t="str">
            <v>LTE700 Collocated (20Mhz)</v>
          </cell>
          <cell r="I2178" t="str">
            <v>INS</v>
          </cell>
          <cell r="L2178">
            <v>43844</v>
          </cell>
          <cell r="N2178">
            <v>43845</v>
          </cell>
          <cell r="P2178" t="str">
            <v>No Dependency</v>
          </cell>
        </row>
        <row r="2179">
          <cell r="C2179" t="str">
            <v>ZHB014</v>
          </cell>
          <cell r="D2179" t="str">
            <v>Collocated Sites</v>
          </cell>
          <cell r="E2179" t="str">
            <v>Q1-2020</v>
          </cell>
          <cell r="F2179" t="str">
            <v>Mobile Aspiration</v>
          </cell>
          <cell r="G2179" t="str">
            <v>HUA</v>
          </cell>
          <cell r="H2179" t="str">
            <v>LTE700 Collocated (20Mhz)</v>
          </cell>
          <cell r="I2179" t="str">
            <v>INS</v>
          </cell>
          <cell r="L2179">
            <v>43844</v>
          </cell>
          <cell r="M2179">
            <v>43734</v>
          </cell>
          <cell r="N2179">
            <v>43845</v>
          </cell>
          <cell r="O2179">
            <v>43735</v>
          </cell>
          <cell r="P2179" t="str">
            <v>No Dependency</v>
          </cell>
        </row>
        <row r="2180">
          <cell r="C2180" t="str">
            <v>MW2435</v>
          </cell>
          <cell r="D2180" t="str">
            <v>Collocated Sites</v>
          </cell>
          <cell r="E2180" t="str">
            <v>Q1-2020</v>
          </cell>
          <cell r="F2180" t="str">
            <v>Mobile Aspiration</v>
          </cell>
          <cell r="G2180" t="str">
            <v>HUA</v>
          </cell>
          <cell r="H2180" t="str">
            <v>LTE700 Collocated (20Mhz)</v>
          </cell>
          <cell r="I2180" t="str">
            <v>INS</v>
          </cell>
          <cell r="L2180">
            <v>43844</v>
          </cell>
          <cell r="N2180">
            <v>43845</v>
          </cell>
          <cell r="P2180" t="str">
            <v>No Dependency</v>
          </cell>
        </row>
        <row r="2181">
          <cell r="C2181" t="str">
            <v>ZMA011</v>
          </cell>
          <cell r="D2181" t="str">
            <v>Collocated Sites</v>
          </cell>
          <cell r="E2181" t="str">
            <v>Q1-2020</v>
          </cell>
          <cell r="F2181" t="str">
            <v>Mobile Aspiration</v>
          </cell>
          <cell r="G2181" t="str">
            <v>HUA</v>
          </cell>
          <cell r="H2181" t="str">
            <v>LTE700 Collocated (20Mhz)</v>
          </cell>
          <cell r="I2181" t="str">
            <v>INS</v>
          </cell>
          <cell r="L2181">
            <v>43844</v>
          </cell>
          <cell r="M2181">
            <v>43743</v>
          </cell>
          <cell r="N2181">
            <v>43845</v>
          </cell>
          <cell r="O2181">
            <v>43744</v>
          </cell>
          <cell r="P2181" t="str">
            <v>No Dependency</v>
          </cell>
        </row>
        <row r="2182">
          <cell r="C2182" t="str">
            <v>ZHB042</v>
          </cell>
          <cell r="D2182" t="str">
            <v>Collocated Sites</v>
          </cell>
          <cell r="E2182" t="str">
            <v>Q1-2020</v>
          </cell>
          <cell r="F2182" t="str">
            <v>Mobile Aspiration</v>
          </cell>
          <cell r="G2182" t="str">
            <v>HUA</v>
          </cell>
          <cell r="H2182" t="str">
            <v>LTE700 Collocated (20Mhz)</v>
          </cell>
          <cell r="I2182" t="str">
            <v>INS</v>
          </cell>
          <cell r="L2182">
            <v>43844</v>
          </cell>
          <cell r="N2182">
            <v>43845</v>
          </cell>
          <cell r="P2182" t="str">
            <v>No Dependency</v>
          </cell>
        </row>
        <row r="2183">
          <cell r="C2183" t="str">
            <v>Z15012</v>
          </cell>
          <cell r="D2183" t="str">
            <v>Collocated Sites</v>
          </cell>
          <cell r="E2183" t="str">
            <v>Q1-2020</v>
          </cell>
          <cell r="F2183" t="str">
            <v>Mobile Aspiration</v>
          </cell>
          <cell r="G2183" t="str">
            <v>HUA</v>
          </cell>
          <cell r="H2183" t="str">
            <v>LTE700 Collocated (20Mhz)</v>
          </cell>
          <cell r="I2183" t="str">
            <v>INS</v>
          </cell>
          <cell r="L2183">
            <v>43844</v>
          </cell>
          <cell r="M2183">
            <v>43724</v>
          </cell>
          <cell r="N2183">
            <v>43845</v>
          </cell>
          <cell r="O2183">
            <v>43725</v>
          </cell>
          <cell r="P2183" t="str">
            <v>No Dependency</v>
          </cell>
        </row>
        <row r="2184">
          <cell r="C2184" t="str">
            <v>Z15001</v>
          </cell>
          <cell r="D2184" t="str">
            <v>Collocated Sites</v>
          </cell>
          <cell r="E2184" t="str">
            <v>Q1-2020</v>
          </cell>
          <cell r="F2184" t="str">
            <v>Mobile Aspiration</v>
          </cell>
          <cell r="G2184" t="str">
            <v>HUA</v>
          </cell>
          <cell r="H2184" t="str">
            <v>LTE700 Collocated (20Mhz)</v>
          </cell>
          <cell r="I2184" t="str">
            <v>INS</v>
          </cell>
          <cell r="L2184">
            <v>43844</v>
          </cell>
          <cell r="M2184">
            <v>43709</v>
          </cell>
          <cell r="N2184">
            <v>43845</v>
          </cell>
          <cell r="O2184">
            <v>43710</v>
          </cell>
          <cell r="P2184" t="str">
            <v>No Dependency</v>
          </cell>
        </row>
        <row r="2185">
          <cell r="C2185" t="str">
            <v>SRS413</v>
          </cell>
          <cell r="D2185" t="str">
            <v>Collocated Sites</v>
          </cell>
          <cell r="E2185" t="str">
            <v>Q4-2019</v>
          </cell>
          <cell r="F2185" t="str">
            <v>Mobile Aspiration</v>
          </cell>
          <cell r="G2185" t="str">
            <v>HUA</v>
          </cell>
          <cell r="H2185" t="str">
            <v>LTE700 Collocated (20Mhz)</v>
          </cell>
          <cell r="I2185" t="str">
            <v>INS</v>
          </cell>
          <cell r="L2185">
            <v>43748</v>
          </cell>
          <cell r="M2185">
            <v>43709</v>
          </cell>
          <cell r="N2185">
            <v>43749</v>
          </cell>
          <cell r="O2185">
            <v>43710</v>
          </cell>
          <cell r="P2185" t="str">
            <v>No Dependency</v>
          </cell>
        </row>
        <row r="2186">
          <cell r="C2186" t="str">
            <v>MW315</v>
          </cell>
          <cell r="D2186" t="str">
            <v>Collocated Sites</v>
          </cell>
          <cell r="E2186" t="str">
            <v>Q1-2020</v>
          </cell>
          <cell r="F2186" t="str">
            <v>Mobile Aspiration</v>
          </cell>
          <cell r="G2186" t="str">
            <v>HUA</v>
          </cell>
          <cell r="H2186" t="str">
            <v>LTE700 Collocated (20Mhz)</v>
          </cell>
          <cell r="I2186" t="str">
            <v>INS</v>
          </cell>
          <cell r="L2186">
            <v>43844</v>
          </cell>
          <cell r="N2186">
            <v>43845</v>
          </cell>
          <cell r="P2186" t="str">
            <v>No Dependency</v>
          </cell>
        </row>
        <row r="2187">
          <cell r="C2187" t="str">
            <v>MW314</v>
          </cell>
          <cell r="D2187" t="str">
            <v>Collocated Sites</v>
          </cell>
          <cell r="E2187" t="str">
            <v>Q4-2019</v>
          </cell>
          <cell r="F2187" t="str">
            <v>Mobile Aspiration</v>
          </cell>
          <cell r="G2187" t="str">
            <v>HUA</v>
          </cell>
          <cell r="H2187" t="str">
            <v>LTE700 Collocated (20Mhz)</v>
          </cell>
          <cell r="I2187" t="str">
            <v>INS</v>
          </cell>
          <cell r="L2187">
            <v>43788</v>
          </cell>
          <cell r="N2187">
            <v>43789</v>
          </cell>
          <cell r="P2187" t="str">
            <v>No Dependency</v>
          </cell>
        </row>
        <row r="2188">
          <cell r="C2188" t="str">
            <v>ZMA022</v>
          </cell>
          <cell r="D2188" t="str">
            <v>Collocated Sites</v>
          </cell>
          <cell r="E2188" t="str">
            <v>Q1-2020</v>
          </cell>
          <cell r="F2188" t="str">
            <v>Mobile Aspiration</v>
          </cell>
          <cell r="G2188" t="str">
            <v>HUA</v>
          </cell>
          <cell r="H2188" t="str">
            <v>LTE700 Collocated (20Mhz)</v>
          </cell>
          <cell r="I2188" t="str">
            <v>INS</v>
          </cell>
          <cell r="L2188">
            <v>43844</v>
          </cell>
          <cell r="M2188">
            <v>43715</v>
          </cell>
          <cell r="N2188">
            <v>43845</v>
          </cell>
          <cell r="O2188">
            <v>43716</v>
          </cell>
          <cell r="P2188" t="str">
            <v>No Dependency</v>
          </cell>
        </row>
        <row r="2189">
          <cell r="C2189" t="str">
            <v>ZND221</v>
          </cell>
          <cell r="D2189" t="str">
            <v>Collocated Sites</v>
          </cell>
          <cell r="E2189" t="str">
            <v>Q3-2019</v>
          </cell>
          <cell r="F2189" t="str">
            <v>Mobile Aspiration</v>
          </cell>
          <cell r="G2189" t="str">
            <v>HUA</v>
          </cell>
          <cell r="H2189" t="str">
            <v>LTE700 Collocated (20Mhz)</v>
          </cell>
          <cell r="I2189" t="str">
            <v>INS</v>
          </cell>
          <cell r="L2189">
            <v>43687</v>
          </cell>
          <cell r="M2189">
            <v>43689</v>
          </cell>
          <cell r="N2189">
            <v>43688</v>
          </cell>
          <cell r="O2189">
            <v>43690</v>
          </cell>
          <cell r="P2189" t="str">
            <v>No Dependency</v>
          </cell>
        </row>
        <row r="2190">
          <cell r="C2190" t="str">
            <v>ZJB049</v>
          </cell>
          <cell r="D2190" t="str">
            <v>Collocated Sites</v>
          </cell>
          <cell r="E2190" t="str">
            <v>Q3-2019</v>
          </cell>
          <cell r="F2190" t="str">
            <v>Mobile Aspiration</v>
          </cell>
          <cell r="G2190" t="str">
            <v>HUA</v>
          </cell>
          <cell r="H2190" t="str">
            <v>LTE700 Collocated (20Mhz)</v>
          </cell>
          <cell r="I2190" t="str">
            <v>INS</v>
          </cell>
          <cell r="L2190">
            <v>43788</v>
          </cell>
          <cell r="M2190">
            <v>43772</v>
          </cell>
          <cell r="N2190">
            <v>43789</v>
          </cell>
          <cell r="O2190">
            <v>43773</v>
          </cell>
          <cell r="P2190" t="str">
            <v>No Dependency</v>
          </cell>
        </row>
        <row r="2191">
          <cell r="C2191" t="str">
            <v>Z14011</v>
          </cell>
          <cell r="D2191" t="str">
            <v>Collocated Sites</v>
          </cell>
          <cell r="E2191" t="str">
            <v>Q4-2019</v>
          </cell>
          <cell r="F2191" t="str">
            <v>Mobile Aspiration</v>
          </cell>
          <cell r="G2191" t="str">
            <v>HUA</v>
          </cell>
          <cell r="H2191" t="str">
            <v>LTE700 Collocated (20Mhz)</v>
          </cell>
          <cell r="I2191" t="str">
            <v>INS</v>
          </cell>
          <cell r="L2191">
            <v>43748</v>
          </cell>
          <cell r="M2191">
            <v>43709</v>
          </cell>
          <cell r="N2191">
            <v>43749</v>
          </cell>
          <cell r="O2191">
            <v>43710</v>
          </cell>
          <cell r="P2191" t="str">
            <v>No Dependency</v>
          </cell>
        </row>
        <row r="2192">
          <cell r="C2192" t="str">
            <v>FD9302</v>
          </cell>
          <cell r="D2192" t="str">
            <v>Collocated Sites</v>
          </cell>
          <cell r="E2192" t="str">
            <v>Q4-2019</v>
          </cell>
          <cell r="F2192" t="str">
            <v>Mobile Aspiration</v>
          </cell>
          <cell r="G2192" t="str">
            <v>HUA</v>
          </cell>
          <cell r="H2192" t="str">
            <v>LTE700 Collocated (20Mhz)</v>
          </cell>
          <cell r="I2192" t="str">
            <v>INS</v>
          </cell>
          <cell r="L2192">
            <v>43788</v>
          </cell>
          <cell r="N2192">
            <v>43789</v>
          </cell>
          <cell r="P2192" t="str">
            <v>No Dependency</v>
          </cell>
        </row>
        <row r="2193">
          <cell r="C2193" t="str">
            <v>F93R04</v>
          </cell>
          <cell r="D2193" t="str">
            <v>Collocated Sites</v>
          </cell>
          <cell r="E2193" t="str">
            <v>Q1-2020</v>
          </cell>
          <cell r="F2193" t="str">
            <v>Mobile Aspiration</v>
          </cell>
          <cell r="G2193" t="str">
            <v>HUA</v>
          </cell>
          <cell r="H2193" t="str">
            <v>LTE700 Collocated (20Mhz)</v>
          </cell>
          <cell r="I2193" t="str">
            <v>INS</v>
          </cell>
          <cell r="L2193">
            <v>43844</v>
          </cell>
          <cell r="N2193">
            <v>43845</v>
          </cell>
          <cell r="P2193" t="str">
            <v>No Dependency</v>
          </cell>
        </row>
        <row r="2194">
          <cell r="C2194" t="str">
            <v>ZKF056</v>
          </cell>
          <cell r="D2194" t="str">
            <v>Collocated Sites</v>
          </cell>
          <cell r="E2194" t="str">
            <v>Q3-2019</v>
          </cell>
          <cell r="F2194" t="str">
            <v>Mobile Aspiration</v>
          </cell>
          <cell r="G2194" t="str">
            <v>HUA</v>
          </cell>
          <cell r="H2194" t="str">
            <v>LTE700 Collocated (20Mhz)</v>
          </cell>
          <cell r="I2194" t="str">
            <v>INS</v>
          </cell>
          <cell r="L2194">
            <v>43746</v>
          </cell>
          <cell r="M2194">
            <v>43734</v>
          </cell>
          <cell r="N2194">
            <v>43747</v>
          </cell>
          <cell r="O2194">
            <v>43735</v>
          </cell>
          <cell r="P2194" t="str">
            <v>No Dependency</v>
          </cell>
        </row>
        <row r="2195">
          <cell r="C2195" t="str">
            <v>ZSK043</v>
          </cell>
          <cell r="D2195" t="str">
            <v>Collocated Sites</v>
          </cell>
          <cell r="E2195" t="str">
            <v>Q1-2020</v>
          </cell>
          <cell r="F2195" t="str">
            <v>Mobile Aspiration</v>
          </cell>
          <cell r="G2195" t="str">
            <v>HUA</v>
          </cell>
          <cell r="H2195" t="str">
            <v>LTE700 Collocated (20Mhz)</v>
          </cell>
          <cell r="I2195" t="str">
            <v>INS</v>
          </cell>
          <cell r="L2195">
            <v>43844</v>
          </cell>
          <cell r="M2195">
            <v>43715</v>
          </cell>
          <cell r="N2195">
            <v>43845</v>
          </cell>
          <cell r="O2195">
            <v>43716</v>
          </cell>
          <cell r="P2195" t="str">
            <v>No Dependency</v>
          </cell>
        </row>
        <row r="2196">
          <cell r="C2196" t="str">
            <v>ZQU018</v>
          </cell>
          <cell r="D2196" t="str">
            <v>Collocated Sites</v>
          </cell>
          <cell r="E2196" t="str">
            <v>Q1-2020</v>
          </cell>
          <cell r="F2196" t="str">
            <v>Mobile Aspiration</v>
          </cell>
          <cell r="G2196" t="str">
            <v>HUA</v>
          </cell>
          <cell r="H2196" t="str">
            <v>LTE700 Collocated (20Mhz)</v>
          </cell>
          <cell r="I2196" t="str">
            <v>INS</v>
          </cell>
          <cell r="L2196">
            <v>43849</v>
          </cell>
          <cell r="N2196">
            <v>43850</v>
          </cell>
          <cell r="P2196" t="str">
            <v>No Dependency</v>
          </cell>
        </row>
        <row r="2197">
          <cell r="C2197" t="str">
            <v>ZRW999</v>
          </cell>
          <cell r="D2197" t="str">
            <v>Collocated Sites</v>
          </cell>
          <cell r="E2197" t="str">
            <v>Q1-2020</v>
          </cell>
          <cell r="F2197" t="str">
            <v>Mobile Aspiration</v>
          </cell>
          <cell r="G2197" t="str">
            <v>HUA</v>
          </cell>
          <cell r="H2197" t="str">
            <v>LTE700 Collocated (20Mhz)</v>
          </cell>
          <cell r="I2197" t="str">
            <v>INS</v>
          </cell>
          <cell r="L2197">
            <v>43844</v>
          </cell>
          <cell r="N2197">
            <v>43845</v>
          </cell>
          <cell r="P2197" t="str">
            <v>No Dependency</v>
          </cell>
        </row>
        <row r="2198">
          <cell r="C2198" t="str">
            <v>ZQE995</v>
          </cell>
          <cell r="D2198" t="str">
            <v>Collocated Sites</v>
          </cell>
          <cell r="E2198" t="str">
            <v>Q3-2019</v>
          </cell>
          <cell r="F2198" t="str">
            <v>Mobile Aspiration</v>
          </cell>
          <cell r="G2198" t="str">
            <v>HUA</v>
          </cell>
          <cell r="H2198" t="str">
            <v>LTE700 Collocated (20Mhz)</v>
          </cell>
          <cell r="I2198" t="str">
            <v>INS</v>
          </cell>
          <cell r="L2198">
            <v>43726</v>
          </cell>
          <cell r="M2198">
            <v>43627</v>
          </cell>
          <cell r="N2198">
            <v>43726</v>
          </cell>
          <cell r="O2198">
            <v>43628</v>
          </cell>
          <cell r="P2198" t="str">
            <v>No Dependency</v>
          </cell>
        </row>
        <row r="2199">
          <cell r="C2199" t="str">
            <v>ZMB980</v>
          </cell>
          <cell r="D2199" t="str">
            <v>Collocated Sites</v>
          </cell>
          <cell r="E2199" t="str">
            <v>Q1-2020</v>
          </cell>
          <cell r="F2199" t="str">
            <v>Mobile Aspiration</v>
          </cell>
          <cell r="G2199" t="str">
            <v>HUA</v>
          </cell>
          <cell r="H2199" t="str">
            <v>LTE700 Collocated (20Mhz)</v>
          </cell>
          <cell r="I2199" t="str">
            <v>INS</v>
          </cell>
          <cell r="L2199">
            <v>43844</v>
          </cell>
          <cell r="M2199">
            <v>43731</v>
          </cell>
          <cell r="N2199">
            <v>43845</v>
          </cell>
          <cell r="O2199">
            <v>43732</v>
          </cell>
          <cell r="P2199" t="str">
            <v>No Dependency</v>
          </cell>
        </row>
        <row r="2200">
          <cell r="C2200" t="str">
            <v>Z60002</v>
          </cell>
          <cell r="D2200" t="str">
            <v>Collocated Sites</v>
          </cell>
          <cell r="E2200" t="str">
            <v>Q4-2019</v>
          </cell>
          <cell r="F2200" t="str">
            <v>Mobile Aspiration</v>
          </cell>
          <cell r="G2200" t="str">
            <v>HUA</v>
          </cell>
          <cell r="H2200" t="str">
            <v>LTE700 Collocated (20Mhz)</v>
          </cell>
          <cell r="I2200" t="str">
            <v>INS</v>
          </cell>
          <cell r="L2200">
            <v>43788</v>
          </cell>
          <cell r="M2200">
            <v>43767</v>
          </cell>
          <cell r="N2200">
            <v>43789</v>
          </cell>
          <cell r="O2200">
            <v>43768</v>
          </cell>
          <cell r="P2200" t="str">
            <v>No Dependency</v>
          </cell>
        </row>
        <row r="2201">
          <cell r="C2201" t="str">
            <v>ZND637</v>
          </cell>
          <cell r="D2201" t="str">
            <v>Collocated Sites</v>
          </cell>
          <cell r="E2201" t="str">
            <v>Q4-2019</v>
          </cell>
          <cell r="F2201" t="str">
            <v>Mobile Aspiration</v>
          </cell>
          <cell r="G2201" t="str">
            <v>HUA</v>
          </cell>
          <cell r="H2201" t="str">
            <v>LTE700 Collocated (20Mhz)</v>
          </cell>
          <cell r="I2201" t="str">
            <v>INS</v>
          </cell>
          <cell r="L2201">
            <v>43691</v>
          </cell>
          <cell r="M2201">
            <v>43693</v>
          </cell>
          <cell r="N2201">
            <v>43692</v>
          </cell>
          <cell r="O2201">
            <v>43694</v>
          </cell>
          <cell r="P2201" t="str">
            <v>No Dependency</v>
          </cell>
        </row>
        <row r="2202">
          <cell r="C2202" t="str">
            <v>ZSK031</v>
          </cell>
          <cell r="D2202" t="str">
            <v>Collocated Sites</v>
          </cell>
          <cell r="E2202" t="str">
            <v>Q1-2020</v>
          </cell>
          <cell r="F2202" t="str">
            <v>Mobile Aspiration</v>
          </cell>
          <cell r="G2202" t="str">
            <v>HUA</v>
          </cell>
          <cell r="H2202" t="str">
            <v>LTE700 Collocated (20Mhz)</v>
          </cell>
          <cell r="I2202" t="str">
            <v>INS</v>
          </cell>
          <cell r="L2202">
            <v>43844</v>
          </cell>
          <cell r="M2202">
            <v>43715</v>
          </cell>
          <cell r="N2202">
            <v>43845</v>
          </cell>
          <cell r="O2202">
            <v>43716</v>
          </cell>
          <cell r="P2202" t="str">
            <v>No Dependency</v>
          </cell>
        </row>
        <row r="2203">
          <cell r="C2203" t="str">
            <v>ZHF049</v>
          </cell>
          <cell r="D2203" t="str">
            <v>Collocated Sites</v>
          </cell>
          <cell r="E2203" t="str">
            <v>Q1-2020</v>
          </cell>
          <cell r="F2203" t="str">
            <v>Mobile Aspiration</v>
          </cell>
          <cell r="G2203" t="str">
            <v>HUA</v>
          </cell>
          <cell r="H2203" t="str">
            <v>LTE700 Collocated (20Mhz)</v>
          </cell>
          <cell r="I2203" t="str">
            <v>INS</v>
          </cell>
          <cell r="L2203">
            <v>43844</v>
          </cell>
          <cell r="M2203">
            <v>43744</v>
          </cell>
          <cell r="N2203">
            <v>43845</v>
          </cell>
          <cell r="O2203">
            <v>43745</v>
          </cell>
          <cell r="P2203" t="str">
            <v>No Dependency</v>
          </cell>
        </row>
        <row r="2204">
          <cell r="C2204" t="str">
            <v>ZRF003</v>
          </cell>
          <cell r="D2204" t="str">
            <v>Collocated Sites</v>
          </cell>
          <cell r="E2204" t="str">
            <v>Q1-2020</v>
          </cell>
          <cell r="F2204" t="str">
            <v>Mobile Aspiration</v>
          </cell>
          <cell r="G2204" t="str">
            <v>HUA</v>
          </cell>
          <cell r="H2204" t="str">
            <v>LTE700 Collocated (20Mhz)</v>
          </cell>
          <cell r="I2204" t="str">
            <v>INS</v>
          </cell>
          <cell r="L2204">
            <v>43849</v>
          </cell>
          <cell r="M2204">
            <v>43715</v>
          </cell>
          <cell r="N2204">
            <v>43850</v>
          </cell>
          <cell r="O2204">
            <v>43716</v>
          </cell>
          <cell r="P2204" t="str">
            <v>No Dependency</v>
          </cell>
        </row>
        <row r="2205">
          <cell r="C2205" t="str">
            <v>714-21-307</v>
          </cell>
          <cell r="D2205" t="str">
            <v>Collocated Sites</v>
          </cell>
          <cell r="E2205" t="str">
            <v>Q1-2020</v>
          </cell>
          <cell r="F2205" t="str">
            <v>Mobile Aspiration</v>
          </cell>
          <cell r="G2205" t="str">
            <v>HUA</v>
          </cell>
          <cell r="H2205" t="str">
            <v>LTE700 Collocated (20Mhz)</v>
          </cell>
          <cell r="I2205" t="str">
            <v>INS</v>
          </cell>
          <cell r="L2205">
            <v>43844</v>
          </cell>
          <cell r="M2205">
            <v>43709</v>
          </cell>
          <cell r="N2205">
            <v>43845</v>
          </cell>
          <cell r="O2205">
            <v>43710</v>
          </cell>
          <cell r="P2205" t="str">
            <v>No Dependency</v>
          </cell>
        </row>
        <row r="2206">
          <cell r="C2206" t="str">
            <v>ZR2023</v>
          </cell>
          <cell r="D2206" t="str">
            <v>Collocated Sites</v>
          </cell>
          <cell r="E2206" t="str">
            <v>Q1-2020</v>
          </cell>
          <cell r="F2206" t="str">
            <v>Mobile Aspiration</v>
          </cell>
          <cell r="G2206" t="str">
            <v>HUA</v>
          </cell>
          <cell r="H2206" t="str">
            <v>LTE700 Collocated (20Mhz)</v>
          </cell>
          <cell r="I2206" t="str">
            <v>INS</v>
          </cell>
          <cell r="L2206">
            <v>43844</v>
          </cell>
          <cell r="M2206">
            <v>43733</v>
          </cell>
          <cell r="N2206">
            <v>43845</v>
          </cell>
          <cell r="O2206">
            <v>43734</v>
          </cell>
          <cell r="P2206" t="str">
            <v>No Dependency</v>
          </cell>
        </row>
        <row r="2207">
          <cell r="C2207" t="str">
            <v>ZHF143</v>
          </cell>
          <cell r="D2207" t="str">
            <v>Collocated Sites</v>
          </cell>
          <cell r="E2207" t="str">
            <v>Q1-2020</v>
          </cell>
          <cell r="F2207" t="str">
            <v>Mobile Aspiration</v>
          </cell>
          <cell r="G2207" t="str">
            <v>HUA</v>
          </cell>
          <cell r="H2207" t="str">
            <v>LTE700 Collocated (20Mhz)</v>
          </cell>
          <cell r="I2207" t="str">
            <v>INS</v>
          </cell>
          <cell r="L2207">
            <v>43699</v>
          </cell>
          <cell r="M2207">
            <v>43699</v>
          </cell>
          <cell r="N2207">
            <v>43700</v>
          </cell>
          <cell r="O2207">
            <v>43700</v>
          </cell>
          <cell r="P2207" t="str">
            <v>No Dependency</v>
          </cell>
        </row>
        <row r="2208">
          <cell r="C2208" t="str">
            <v>Z11005</v>
          </cell>
          <cell r="D2208" t="str">
            <v>Collocated Sites</v>
          </cell>
          <cell r="E2208" t="str">
            <v>Q1-2020</v>
          </cell>
          <cell r="F2208" t="str">
            <v>Mobile Aspiration</v>
          </cell>
          <cell r="G2208" t="str">
            <v>HUA</v>
          </cell>
          <cell r="H2208" t="str">
            <v>LTE700 Collocated (20Mhz)</v>
          </cell>
          <cell r="I2208" t="str">
            <v>INS</v>
          </cell>
          <cell r="L2208">
            <v>43844</v>
          </cell>
          <cell r="N2208">
            <v>43845</v>
          </cell>
          <cell r="P2208" t="str">
            <v>No Dependency</v>
          </cell>
        </row>
        <row r="2209">
          <cell r="C2209" t="str">
            <v>FRD004</v>
          </cell>
          <cell r="D2209" t="str">
            <v>Collocated Sites</v>
          </cell>
          <cell r="E2209" t="str">
            <v>Q1-2020</v>
          </cell>
          <cell r="F2209" t="str">
            <v>Mobile Aspiration</v>
          </cell>
          <cell r="G2209" t="str">
            <v>HUA</v>
          </cell>
          <cell r="H2209" t="str">
            <v>LTE700 Collocated (20Mhz)</v>
          </cell>
          <cell r="I2209" t="str">
            <v>INS</v>
          </cell>
          <cell r="L2209">
            <v>43844</v>
          </cell>
          <cell r="N2209">
            <v>43845</v>
          </cell>
          <cell r="P2209" t="str">
            <v>No Dependency</v>
          </cell>
        </row>
        <row r="2210">
          <cell r="C2210" t="str">
            <v>ZNN910</v>
          </cell>
          <cell r="D2210" t="str">
            <v>Expansion Sites</v>
          </cell>
          <cell r="E2210" t="str">
            <v>Q3-2019</v>
          </cell>
          <cell r="F2210" t="str">
            <v>Mobile Aspiration</v>
          </cell>
          <cell r="G2210" t="str">
            <v>HUA</v>
          </cell>
          <cell r="H2210" t="str">
            <v>FDD2100</v>
          </cell>
          <cell r="I2210" t="str">
            <v>INS</v>
          </cell>
          <cell r="L2210">
            <v>43691</v>
          </cell>
          <cell r="M2210">
            <v>43693</v>
          </cell>
          <cell r="N2210">
            <v>43692</v>
          </cell>
          <cell r="O2210">
            <v>43694</v>
          </cell>
          <cell r="P2210" t="str">
            <v>No Dependency</v>
          </cell>
        </row>
        <row r="2211">
          <cell r="C2211" t="str">
            <v>ZNN899</v>
          </cell>
          <cell r="D2211" t="str">
            <v>Expansion Sites</v>
          </cell>
          <cell r="E2211" t="str">
            <v>Q3-2019</v>
          </cell>
          <cell r="F2211" t="str">
            <v>Mobile Aspiration</v>
          </cell>
          <cell r="G2211" t="str">
            <v>HUA</v>
          </cell>
          <cell r="H2211" t="str">
            <v>FDD2100</v>
          </cell>
          <cell r="I2211" t="str">
            <v>INS</v>
          </cell>
          <cell r="L2211">
            <v>43663</v>
          </cell>
          <cell r="M2211">
            <v>43665</v>
          </cell>
          <cell r="N2211">
            <v>43664</v>
          </cell>
          <cell r="O2211">
            <v>43666</v>
          </cell>
          <cell r="P2211" t="str">
            <v>No Dependency</v>
          </cell>
        </row>
        <row r="2212">
          <cell r="C2212" t="str">
            <v>ZNN879</v>
          </cell>
          <cell r="D2212" t="str">
            <v>Expansion Sites</v>
          </cell>
          <cell r="E2212" t="str">
            <v>Q3-2019</v>
          </cell>
          <cell r="F2212" t="str">
            <v>Mobile Aspiration</v>
          </cell>
          <cell r="G2212" t="str">
            <v>HUA</v>
          </cell>
          <cell r="H2212" t="str">
            <v>FDD2100</v>
          </cell>
          <cell r="I2212" t="str">
            <v>INS</v>
          </cell>
          <cell r="L2212">
            <v>43622</v>
          </cell>
          <cell r="M2212">
            <v>43624</v>
          </cell>
          <cell r="N2212">
            <v>43623</v>
          </cell>
          <cell r="O2212">
            <v>43625</v>
          </cell>
          <cell r="P2212" t="str">
            <v>No Dependency</v>
          </cell>
        </row>
        <row r="2213">
          <cell r="C2213" t="str">
            <v>ZNN769</v>
          </cell>
          <cell r="D2213" t="str">
            <v>Expansion Sites</v>
          </cell>
          <cell r="E2213" t="str">
            <v>Q3-2019</v>
          </cell>
          <cell r="F2213" t="str">
            <v>Mobile Aspiration</v>
          </cell>
          <cell r="G2213" t="str">
            <v>HUA</v>
          </cell>
          <cell r="H2213" t="str">
            <v>FDD2100</v>
          </cell>
          <cell r="I2213" t="str">
            <v>INS</v>
          </cell>
          <cell r="L2213">
            <v>43862</v>
          </cell>
          <cell r="M2213">
            <v>43624</v>
          </cell>
          <cell r="N2213">
            <v>43863</v>
          </cell>
          <cell r="O2213">
            <v>43625</v>
          </cell>
          <cell r="P2213" t="str">
            <v>No Dependency</v>
          </cell>
        </row>
        <row r="2214">
          <cell r="C2214" t="str">
            <v>ZNN756</v>
          </cell>
          <cell r="D2214" t="str">
            <v>Expansion Sites</v>
          </cell>
          <cell r="E2214" t="str">
            <v>Q3-2019</v>
          </cell>
          <cell r="F2214" t="str">
            <v>Mobile Aspiration</v>
          </cell>
          <cell r="G2214" t="str">
            <v>HUA</v>
          </cell>
          <cell r="H2214" t="str">
            <v>FDD2100</v>
          </cell>
          <cell r="I2214" t="str">
            <v>INS</v>
          </cell>
          <cell r="L2214">
            <v>43862</v>
          </cell>
          <cell r="M2214">
            <v>43692</v>
          </cell>
          <cell r="N2214">
            <v>43863</v>
          </cell>
          <cell r="O2214">
            <v>43693</v>
          </cell>
          <cell r="P2214" t="str">
            <v>No Dependency</v>
          </cell>
        </row>
        <row r="2215">
          <cell r="C2215" t="str">
            <v>ZNN744</v>
          </cell>
          <cell r="D2215" t="str">
            <v>Expansion Sites</v>
          </cell>
          <cell r="E2215" t="str">
            <v>Q3-2019</v>
          </cell>
          <cell r="F2215" t="str">
            <v>Mobile Aspiration</v>
          </cell>
          <cell r="G2215" t="str">
            <v>HUA</v>
          </cell>
          <cell r="H2215" t="str">
            <v>FDD2100</v>
          </cell>
          <cell r="I2215" t="str">
            <v>INS</v>
          </cell>
          <cell r="L2215">
            <v>43629</v>
          </cell>
          <cell r="M2215">
            <v>43631</v>
          </cell>
          <cell r="N2215">
            <v>43630</v>
          </cell>
          <cell r="O2215">
            <v>43632</v>
          </cell>
          <cell r="P2215" t="str">
            <v>No Dependency</v>
          </cell>
        </row>
        <row r="2216">
          <cell r="C2216" t="str">
            <v>ZJZ592</v>
          </cell>
          <cell r="D2216" t="str">
            <v>Expansion Sites</v>
          </cell>
          <cell r="E2216" t="str">
            <v>Q2-2019</v>
          </cell>
          <cell r="F2216" t="str">
            <v>Mobile Aspiration</v>
          </cell>
          <cell r="G2216" t="str">
            <v>HUA</v>
          </cell>
          <cell r="H2216" t="str">
            <v>FDD2100</v>
          </cell>
          <cell r="I2216" t="str">
            <v>INS</v>
          </cell>
          <cell r="L2216">
            <v>43648</v>
          </cell>
          <cell r="M2216">
            <v>43650</v>
          </cell>
          <cell r="N2216">
            <v>43649</v>
          </cell>
          <cell r="O2216">
            <v>43651</v>
          </cell>
          <cell r="P2216" t="str">
            <v>No Dependency</v>
          </cell>
        </row>
        <row r="2217">
          <cell r="C2217" t="str">
            <v>ZJZ485</v>
          </cell>
          <cell r="D2217" t="str">
            <v>Expansion Sites</v>
          </cell>
          <cell r="E2217" t="str">
            <v>Q3-2019</v>
          </cell>
          <cell r="F2217" t="str">
            <v>Mobile Aspiration</v>
          </cell>
          <cell r="G2217" t="str">
            <v>HUA</v>
          </cell>
          <cell r="H2217" t="str">
            <v>FDD2100</v>
          </cell>
          <cell r="I2217" t="str">
            <v>INS</v>
          </cell>
          <cell r="L2217">
            <v>43848</v>
          </cell>
          <cell r="M2217">
            <v>43715</v>
          </cell>
          <cell r="N2217">
            <v>43849</v>
          </cell>
          <cell r="O2217">
            <v>43716</v>
          </cell>
          <cell r="P2217" t="str">
            <v>No Dependency</v>
          </cell>
        </row>
        <row r="2218">
          <cell r="C2218" t="str">
            <v>ZJZ456</v>
          </cell>
          <cell r="D2218" t="str">
            <v>Expansion Sites</v>
          </cell>
          <cell r="E2218" t="str">
            <v>Q3-2019</v>
          </cell>
          <cell r="F2218" t="str">
            <v>Mobile Aspiration</v>
          </cell>
          <cell r="G2218" t="str">
            <v>HUA</v>
          </cell>
          <cell r="H2218" t="str">
            <v>FDD2100</v>
          </cell>
          <cell r="I2218" t="str">
            <v>INS</v>
          </cell>
          <cell r="L2218">
            <v>43848</v>
          </cell>
          <cell r="M2218">
            <v>43734</v>
          </cell>
          <cell r="N2218">
            <v>43849</v>
          </cell>
          <cell r="O2218">
            <v>43735</v>
          </cell>
          <cell r="P2218" t="str">
            <v>No Dependency</v>
          </cell>
        </row>
        <row r="2219">
          <cell r="C2219" t="str">
            <v>ZJZA017</v>
          </cell>
          <cell r="D2219" t="str">
            <v>Expansion Sites</v>
          </cell>
          <cell r="E2219" t="str">
            <v>Q3-2019</v>
          </cell>
          <cell r="F2219" t="str">
            <v>Mobile Aspiration</v>
          </cell>
          <cell r="G2219" t="str">
            <v>HUA</v>
          </cell>
          <cell r="H2219" t="str">
            <v>FDD2100</v>
          </cell>
          <cell r="I2219" t="str">
            <v>INS</v>
          </cell>
          <cell r="L2219">
            <v>43853</v>
          </cell>
          <cell r="M2219">
            <v>43638</v>
          </cell>
          <cell r="N2219">
            <v>43854</v>
          </cell>
          <cell r="O2219">
            <v>43639</v>
          </cell>
          <cell r="P2219" t="str">
            <v>No Dependency</v>
          </cell>
        </row>
        <row r="2220">
          <cell r="C2220" t="str">
            <v>ZUZ993</v>
          </cell>
          <cell r="D2220" t="str">
            <v>Expansion Sites</v>
          </cell>
          <cell r="E2220" t="str">
            <v>Q3-2019</v>
          </cell>
          <cell r="F2220" t="str">
            <v>Mobile Aspiration</v>
          </cell>
          <cell r="G2220" t="str">
            <v>HUA</v>
          </cell>
          <cell r="H2220" t="str">
            <v>FDD2100</v>
          </cell>
          <cell r="I2220" t="str">
            <v>INS</v>
          </cell>
          <cell r="L2220">
            <v>43909</v>
          </cell>
          <cell r="M2220">
            <v>43615</v>
          </cell>
          <cell r="N2220">
            <v>43910</v>
          </cell>
          <cell r="O2220">
            <v>43616</v>
          </cell>
          <cell r="P2220" t="str">
            <v>No Dependency</v>
          </cell>
        </row>
        <row r="2221">
          <cell r="C2221" t="str">
            <v>ZUZ988</v>
          </cell>
          <cell r="D2221" t="str">
            <v>Expansion Sites</v>
          </cell>
          <cell r="E2221" t="str">
            <v>Q3-2019</v>
          </cell>
          <cell r="F2221" t="str">
            <v>Mobile Aspiration</v>
          </cell>
          <cell r="G2221" t="str">
            <v>HUA</v>
          </cell>
          <cell r="H2221" t="str">
            <v>FDD2100</v>
          </cell>
          <cell r="I2221" t="str">
            <v>INS</v>
          </cell>
          <cell r="L2221">
            <v>43895</v>
          </cell>
          <cell r="M2221">
            <v>43638</v>
          </cell>
          <cell r="N2221">
            <v>43896</v>
          </cell>
          <cell r="O2221">
            <v>43639</v>
          </cell>
          <cell r="P2221" t="str">
            <v>No Dependency</v>
          </cell>
        </row>
        <row r="2222">
          <cell r="C2222" t="str">
            <v>ZUZ981</v>
          </cell>
          <cell r="D2222" t="str">
            <v>Expansion Sites</v>
          </cell>
          <cell r="E2222" t="str">
            <v>Q3-2019</v>
          </cell>
          <cell r="F2222" t="str">
            <v>Mobile Aspiration</v>
          </cell>
          <cell r="G2222" t="str">
            <v>HUA</v>
          </cell>
          <cell r="H2222" t="str">
            <v>FDD2100</v>
          </cell>
          <cell r="I2222" t="str">
            <v>INS</v>
          </cell>
          <cell r="L2222">
            <v>43890</v>
          </cell>
          <cell r="M2222">
            <v>43750</v>
          </cell>
          <cell r="N2222">
            <v>43891</v>
          </cell>
          <cell r="O2222">
            <v>43751</v>
          </cell>
          <cell r="P2222" t="str">
            <v>No Dependency</v>
          </cell>
        </row>
        <row r="2223">
          <cell r="C2223" t="str">
            <v>ZUZ980</v>
          </cell>
          <cell r="D2223" t="str">
            <v>Expansion Sites</v>
          </cell>
          <cell r="E2223" t="str">
            <v>Q3-2019</v>
          </cell>
          <cell r="F2223" t="str">
            <v>Mobile Aspiration</v>
          </cell>
          <cell r="G2223" t="str">
            <v>HUA</v>
          </cell>
          <cell r="H2223" t="str">
            <v>FDD2100</v>
          </cell>
          <cell r="I2223" t="str">
            <v>INS</v>
          </cell>
          <cell r="L2223">
            <v>43895</v>
          </cell>
          <cell r="M2223">
            <v>43624</v>
          </cell>
          <cell r="N2223">
            <v>43896</v>
          </cell>
          <cell r="O2223">
            <v>43625</v>
          </cell>
          <cell r="P2223" t="str">
            <v>No Dependency</v>
          </cell>
        </row>
        <row r="2224">
          <cell r="C2224" t="str">
            <v>ZUZ979</v>
          </cell>
          <cell r="D2224" t="str">
            <v>Expansion Sites</v>
          </cell>
          <cell r="E2224" t="str">
            <v>Q3-2019</v>
          </cell>
          <cell r="F2224" t="str">
            <v>Mobile Aspiration</v>
          </cell>
          <cell r="G2224" t="str">
            <v>HUA</v>
          </cell>
          <cell r="H2224" t="str">
            <v>FDD2100</v>
          </cell>
          <cell r="I2224" t="str">
            <v>INS</v>
          </cell>
          <cell r="L2224">
            <v>43867</v>
          </cell>
          <cell r="M2224">
            <v>43651</v>
          </cell>
          <cell r="N2224">
            <v>43868</v>
          </cell>
          <cell r="O2224">
            <v>43652</v>
          </cell>
          <cell r="P2224" t="str">
            <v>No Dependency</v>
          </cell>
        </row>
        <row r="2225">
          <cell r="C2225" t="str">
            <v>ZUZ972</v>
          </cell>
          <cell r="D2225" t="str">
            <v>Expansion Sites</v>
          </cell>
          <cell r="E2225" t="str">
            <v>Q3-2019</v>
          </cell>
          <cell r="F2225" t="str">
            <v>Mobile Aspiration</v>
          </cell>
          <cell r="G2225" t="str">
            <v>HUA</v>
          </cell>
          <cell r="H2225" t="str">
            <v>FDD2100</v>
          </cell>
          <cell r="I2225" t="str">
            <v>INS</v>
          </cell>
          <cell r="L2225">
            <v>43895</v>
          </cell>
          <cell r="M2225">
            <v>43641</v>
          </cell>
          <cell r="N2225">
            <v>43896</v>
          </cell>
          <cell r="O2225">
            <v>43642</v>
          </cell>
          <cell r="P2225" t="str">
            <v>No Dependency</v>
          </cell>
        </row>
        <row r="2226">
          <cell r="C2226" t="str">
            <v>ZUZ037</v>
          </cell>
          <cell r="D2226" t="str">
            <v>Expansion Sites</v>
          </cell>
          <cell r="E2226" t="str">
            <v>Q3-2019</v>
          </cell>
          <cell r="F2226" t="str">
            <v>Mobile Aspiration</v>
          </cell>
          <cell r="G2226" t="str">
            <v>HUA</v>
          </cell>
          <cell r="H2226" t="str">
            <v>FDD2100</v>
          </cell>
          <cell r="I2226" t="str">
            <v>INS</v>
          </cell>
          <cell r="L2226">
            <v>43895</v>
          </cell>
          <cell r="M2226">
            <v>43638</v>
          </cell>
          <cell r="N2226">
            <v>43896</v>
          </cell>
          <cell r="O2226">
            <v>43639</v>
          </cell>
          <cell r="P2226" t="str">
            <v>No Dependency</v>
          </cell>
        </row>
        <row r="2227">
          <cell r="C2227" t="str">
            <v>ZUZ014</v>
          </cell>
          <cell r="D2227" t="str">
            <v>Expansion Sites</v>
          </cell>
          <cell r="E2227" t="str">
            <v>Q3-2019</v>
          </cell>
          <cell r="F2227" t="str">
            <v>Mobile Aspiration</v>
          </cell>
          <cell r="G2227" t="str">
            <v>HUA</v>
          </cell>
          <cell r="H2227" t="str">
            <v>FDD2100</v>
          </cell>
          <cell r="I2227" t="str">
            <v>INS</v>
          </cell>
          <cell r="L2227">
            <v>43846</v>
          </cell>
          <cell r="M2227">
            <v>43636</v>
          </cell>
          <cell r="N2227">
            <v>43847</v>
          </cell>
          <cell r="O2227">
            <v>43637</v>
          </cell>
          <cell r="P2227" t="str">
            <v>No Dependency</v>
          </cell>
        </row>
        <row r="2228">
          <cell r="C2228" t="str">
            <v>ZUZ012</v>
          </cell>
          <cell r="D2228" t="str">
            <v>Expansion Sites</v>
          </cell>
          <cell r="E2228" t="str">
            <v>Q3-2019</v>
          </cell>
          <cell r="F2228" t="str">
            <v>Mobile Aspiration</v>
          </cell>
          <cell r="G2228" t="str">
            <v>HUA</v>
          </cell>
          <cell r="H2228" t="str">
            <v>FDD2100</v>
          </cell>
          <cell r="I2228" t="str">
            <v>INS</v>
          </cell>
          <cell r="L2228">
            <v>43895</v>
          </cell>
          <cell r="M2228">
            <v>43639</v>
          </cell>
          <cell r="N2228">
            <v>43896</v>
          </cell>
          <cell r="O2228">
            <v>43640</v>
          </cell>
          <cell r="P2228" t="str">
            <v>No Dependency</v>
          </cell>
        </row>
        <row r="2229">
          <cell r="C2229" t="str">
            <v>ZUZ011</v>
          </cell>
          <cell r="D2229" t="str">
            <v>Expansion Sites</v>
          </cell>
          <cell r="E2229" t="str">
            <v>Q3-2019</v>
          </cell>
          <cell r="F2229" t="str">
            <v>Mobile Aspiration</v>
          </cell>
          <cell r="G2229" t="str">
            <v>HUA</v>
          </cell>
          <cell r="H2229" t="str">
            <v>FDD2100</v>
          </cell>
          <cell r="I2229" t="str">
            <v>INS</v>
          </cell>
          <cell r="L2229">
            <v>43895</v>
          </cell>
          <cell r="M2229">
            <v>43626</v>
          </cell>
          <cell r="N2229">
            <v>43896</v>
          </cell>
          <cell r="O2229">
            <v>43627</v>
          </cell>
          <cell r="P2229" t="str">
            <v>No Dependency</v>
          </cell>
        </row>
        <row r="2230">
          <cell r="C2230" t="str">
            <v>ZUZ005</v>
          </cell>
          <cell r="D2230" t="str">
            <v>Expansion Sites</v>
          </cell>
          <cell r="E2230" t="str">
            <v>Q3-2019</v>
          </cell>
          <cell r="F2230" t="str">
            <v>Mobile Aspiration</v>
          </cell>
          <cell r="G2230" t="str">
            <v>HUA</v>
          </cell>
          <cell r="H2230" t="str">
            <v>FDD2100</v>
          </cell>
          <cell r="I2230" t="str">
            <v>INS</v>
          </cell>
          <cell r="L2230">
            <v>43846</v>
          </cell>
          <cell r="M2230">
            <v>43626</v>
          </cell>
          <cell r="N2230">
            <v>43847</v>
          </cell>
          <cell r="O2230">
            <v>43627</v>
          </cell>
          <cell r="P2230" t="str">
            <v>No Dependency</v>
          </cell>
        </row>
        <row r="2231">
          <cell r="C2231" t="str">
            <v>ZUZ003</v>
          </cell>
          <cell r="D2231" t="str">
            <v>Expansion Sites</v>
          </cell>
          <cell r="E2231" t="str">
            <v>Q3-2019</v>
          </cell>
          <cell r="F2231" t="str">
            <v>Mobile Aspiration</v>
          </cell>
          <cell r="G2231" t="str">
            <v>HUA</v>
          </cell>
          <cell r="H2231" t="str">
            <v>FDD2100</v>
          </cell>
          <cell r="I2231" t="str">
            <v>INS</v>
          </cell>
          <cell r="L2231">
            <v>43691</v>
          </cell>
          <cell r="M2231">
            <v>43693</v>
          </cell>
          <cell r="N2231">
            <v>43692</v>
          </cell>
          <cell r="O2231">
            <v>43694</v>
          </cell>
          <cell r="P2231" t="str">
            <v>No Dependency</v>
          </cell>
        </row>
        <row r="2232">
          <cell r="C2232" t="str">
            <v>ZTBA021</v>
          </cell>
          <cell r="D2232" t="str">
            <v>Expansion Sites</v>
          </cell>
          <cell r="E2232" t="str">
            <v>Q4-2019</v>
          </cell>
          <cell r="F2232" t="str">
            <v>Mobile Aspiration</v>
          </cell>
          <cell r="G2232" t="str">
            <v>HUA</v>
          </cell>
          <cell r="H2232" t="str">
            <v>FDD2100</v>
          </cell>
          <cell r="I2232" t="str">
            <v>INS</v>
          </cell>
          <cell r="L2232">
            <v>43697</v>
          </cell>
          <cell r="M2232">
            <v>43697</v>
          </cell>
          <cell r="N2232">
            <v>43698</v>
          </cell>
          <cell r="O2232">
            <v>43698</v>
          </cell>
          <cell r="P2232" t="str">
            <v>No Dependency</v>
          </cell>
        </row>
        <row r="2233">
          <cell r="C2233" t="str">
            <v>ZTBA013</v>
          </cell>
          <cell r="D2233" t="str">
            <v>Expansion Sites</v>
          </cell>
          <cell r="E2233" t="str">
            <v>Q4-2019</v>
          </cell>
          <cell r="F2233" t="str">
            <v>Mobile Aspiration</v>
          </cell>
          <cell r="G2233" t="str">
            <v>HUA</v>
          </cell>
          <cell r="H2233" t="str">
            <v>FDD2100</v>
          </cell>
          <cell r="I2233" t="str">
            <v>INS</v>
          </cell>
          <cell r="L2233">
            <v>43668</v>
          </cell>
          <cell r="M2233">
            <v>43670</v>
          </cell>
          <cell r="N2233">
            <v>43669</v>
          </cell>
          <cell r="O2233">
            <v>43671</v>
          </cell>
          <cell r="P2233" t="str">
            <v>No Dependency</v>
          </cell>
        </row>
        <row r="2234">
          <cell r="C2234" t="str">
            <v>ZTBA012</v>
          </cell>
          <cell r="D2234" t="str">
            <v>Expansion Sites</v>
          </cell>
          <cell r="E2234" t="str">
            <v>Q3-2019</v>
          </cell>
          <cell r="F2234" t="str">
            <v>Mobile Aspiration</v>
          </cell>
          <cell r="G2234" t="str">
            <v>HUA</v>
          </cell>
          <cell r="H2234" t="str">
            <v>FDD2100</v>
          </cell>
          <cell r="I2234" t="str">
            <v>INS</v>
          </cell>
          <cell r="L2234">
            <v>43881</v>
          </cell>
          <cell r="M2234">
            <v>43640</v>
          </cell>
          <cell r="N2234">
            <v>43882</v>
          </cell>
          <cell r="O2234">
            <v>43641</v>
          </cell>
          <cell r="P2234" t="str">
            <v>No Dependency</v>
          </cell>
        </row>
        <row r="2235">
          <cell r="C2235" t="str">
            <v>ZTBA011</v>
          </cell>
          <cell r="D2235" t="str">
            <v>Expansion Sites</v>
          </cell>
          <cell r="E2235" t="str">
            <v>Q3-2019</v>
          </cell>
          <cell r="F2235" t="str">
            <v>Mobile Aspiration</v>
          </cell>
          <cell r="G2235" t="str">
            <v>HUA</v>
          </cell>
          <cell r="H2235" t="str">
            <v>FDD2100</v>
          </cell>
          <cell r="I2235" t="str">
            <v>INS</v>
          </cell>
          <cell r="L2235">
            <v>43881</v>
          </cell>
          <cell r="M2235">
            <v>43624</v>
          </cell>
          <cell r="N2235">
            <v>43882</v>
          </cell>
          <cell r="O2235">
            <v>43625</v>
          </cell>
          <cell r="P2235" t="str">
            <v>No Dependency</v>
          </cell>
        </row>
        <row r="2236">
          <cell r="C2236" t="str">
            <v>ZTB997</v>
          </cell>
          <cell r="D2236" t="str">
            <v>Expansion Sites</v>
          </cell>
          <cell r="E2236" t="str">
            <v>Q3-2019</v>
          </cell>
          <cell r="F2236" t="str">
            <v>Mobile Aspiration</v>
          </cell>
          <cell r="G2236" t="str">
            <v>HUA</v>
          </cell>
          <cell r="H2236" t="str">
            <v>FDD2100</v>
          </cell>
          <cell r="I2236" t="str">
            <v>INS</v>
          </cell>
          <cell r="L2236">
            <v>43846</v>
          </cell>
          <cell r="M2236">
            <v>43605</v>
          </cell>
          <cell r="N2236">
            <v>43847</v>
          </cell>
          <cell r="O2236">
            <v>43606</v>
          </cell>
          <cell r="P2236" t="str">
            <v>No Dependency</v>
          </cell>
        </row>
        <row r="2237">
          <cell r="C2237" t="str">
            <v>ZTB983</v>
          </cell>
          <cell r="D2237" t="str">
            <v>Expansion Sites</v>
          </cell>
          <cell r="E2237" t="str">
            <v>Q4-2019</v>
          </cell>
          <cell r="F2237" t="str">
            <v>Mobile Aspiration</v>
          </cell>
          <cell r="G2237" t="str">
            <v>HUA</v>
          </cell>
          <cell r="H2237" t="str">
            <v>FDD2100</v>
          </cell>
          <cell r="I2237" t="str">
            <v>INS</v>
          </cell>
          <cell r="L2237">
            <v>43674</v>
          </cell>
          <cell r="M2237">
            <v>43676</v>
          </cell>
          <cell r="N2237">
            <v>43675</v>
          </cell>
          <cell r="O2237">
            <v>43677</v>
          </cell>
          <cell r="P2237" t="str">
            <v>No Dependency</v>
          </cell>
        </row>
        <row r="2238">
          <cell r="C2238" t="str">
            <v>ZTB973</v>
          </cell>
          <cell r="D2238" t="str">
            <v>Expansion Sites</v>
          </cell>
          <cell r="E2238" t="str">
            <v>Q3-2019</v>
          </cell>
          <cell r="F2238" t="str">
            <v>Mobile Aspiration</v>
          </cell>
          <cell r="G2238" t="str">
            <v>HUA</v>
          </cell>
          <cell r="H2238" t="str">
            <v>FDD2100</v>
          </cell>
          <cell r="I2238" t="str">
            <v>INS</v>
          </cell>
          <cell r="L2238">
            <v>43674</v>
          </cell>
          <cell r="M2238">
            <v>43676</v>
          </cell>
          <cell r="N2238">
            <v>43675</v>
          </cell>
          <cell r="O2238">
            <v>43677</v>
          </cell>
          <cell r="P2238" t="str">
            <v>No Dependency</v>
          </cell>
        </row>
        <row r="2239">
          <cell r="C2239" t="str">
            <v>ZTB972</v>
          </cell>
          <cell r="D2239" t="str">
            <v>Expansion Sites</v>
          </cell>
          <cell r="E2239" t="str">
            <v>Q4-2019</v>
          </cell>
          <cell r="F2239" t="str">
            <v>Mobile Aspiration</v>
          </cell>
          <cell r="G2239" t="str">
            <v>HUA</v>
          </cell>
          <cell r="H2239" t="str">
            <v>FDD2100</v>
          </cell>
          <cell r="I2239" t="str">
            <v>INS</v>
          </cell>
          <cell r="L2239">
            <v>43691</v>
          </cell>
          <cell r="M2239">
            <v>43693</v>
          </cell>
          <cell r="N2239">
            <v>43692</v>
          </cell>
          <cell r="O2239">
            <v>43694</v>
          </cell>
          <cell r="P2239" t="str">
            <v>No Dependency</v>
          </cell>
        </row>
        <row r="2240">
          <cell r="C2240" t="str">
            <v>ZTB971</v>
          </cell>
          <cell r="D2240" t="str">
            <v>Expansion Sites</v>
          </cell>
          <cell r="E2240" t="str">
            <v>Q4-2019</v>
          </cell>
          <cell r="F2240" t="str">
            <v>Mobile Aspiration</v>
          </cell>
          <cell r="G2240" t="str">
            <v>HUA</v>
          </cell>
          <cell r="H2240" t="str">
            <v>FDD2100</v>
          </cell>
          <cell r="I2240" t="str">
            <v>INS</v>
          </cell>
          <cell r="L2240">
            <v>43691</v>
          </cell>
          <cell r="M2240">
            <v>43693</v>
          </cell>
          <cell r="N2240">
            <v>43692</v>
          </cell>
          <cell r="O2240">
            <v>43694</v>
          </cell>
          <cell r="P2240" t="str">
            <v>No Dependency</v>
          </cell>
        </row>
        <row r="2241">
          <cell r="C2241" t="str">
            <v>ZTB969</v>
          </cell>
          <cell r="D2241" t="str">
            <v>Expansion Sites</v>
          </cell>
          <cell r="E2241" t="str">
            <v>Q3-2019</v>
          </cell>
          <cell r="F2241" t="str">
            <v>Mobile Aspiration</v>
          </cell>
          <cell r="G2241" t="str">
            <v>HUA</v>
          </cell>
          <cell r="H2241" t="str">
            <v>FDD2100</v>
          </cell>
          <cell r="I2241" t="str">
            <v>INS</v>
          </cell>
          <cell r="L2241">
            <v>43630</v>
          </cell>
          <cell r="M2241">
            <v>43632</v>
          </cell>
          <cell r="N2241">
            <v>43631</v>
          </cell>
          <cell r="O2241">
            <v>43633</v>
          </cell>
          <cell r="P2241" t="str">
            <v>No Dependency</v>
          </cell>
        </row>
        <row r="2242">
          <cell r="C2242" t="str">
            <v>ZTB965</v>
          </cell>
          <cell r="D2242" t="str">
            <v>Expansion Sites</v>
          </cell>
          <cell r="E2242" t="str">
            <v>Q3-2019</v>
          </cell>
          <cell r="F2242" t="str">
            <v>Mobile Aspiration</v>
          </cell>
          <cell r="G2242" t="str">
            <v>HUA</v>
          </cell>
          <cell r="H2242" t="str">
            <v>FDD2100</v>
          </cell>
          <cell r="I2242" t="str">
            <v>INS</v>
          </cell>
          <cell r="L2242">
            <v>43862</v>
          </cell>
          <cell r="N2242">
            <v>43863</v>
          </cell>
          <cell r="P2242" t="str">
            <v>No Dependency</v>
          </cell>
        </row>
        <row r="2243">
          <cell r="C2243" t="str">
            <v>ZTB956</v>
          </cell>
          <cell r="D2243" t="str">
            <v>Expansion Sites</v>
          </cell>
          <cell r="E2243" t="str">
            <v>Q4-2019</v>
          </cell>
          <cell r="F2243" t="str">
            <v>Mobile Aspiration</v>
          </cell>
          <cell r="G2243" t="str">
            <v>HUA</v>
          </cell>
          <cell r="H2243" t="str">
            <v>FDD2100</v>
          </cell>
          <cell r="I2243" t="str">
            <v>INS</v>
          </cell>
          <cell r="L2243">
            <v>43883</v>
          </cell>
          <cell r="M2243">
            <v>43725</v>
          </cell>
          <cell r="N2243">
            <v>43884</v>
          </cell>
          <cell r="O2243">
            <v>43726</v>
          </cell>
          <cell r="P2243" t="str">
            <v>No Dependency</v>
          </cell>
        </row>
        <row r="2244">
          <cell r="C2244" t="str">
            <v>ZTB955</v>
          </cell>
          <cell r="D2244" t="str">
            <v>Expansion Sites</v>
          </cell>
          <cell r="E2244" t="str">
            <v>Q3-2019</v>
          </cell>
          <cell r="F2244" t="str">
            <v>Mobile Aspiration</v>
          </cell>
          <cell r="G2244" t="str">
            <v>HUA</v>
          </cell>
          <cell r="H2244" t="str">
            <v>FDD2100</v>
          </cell>
          <cell r="I2244" t="str">
            <v>INS</v>
          </cell>
          <cell r="L2244">
            <v>43691</v>
          </cell>
          <cell r="M2244">
            <v>43693</v>
          </cell>
          <cell r="N2244">
            <v>43692</v>
          </cell>
          <cell r="O2244">
            <v>43694</v>
          </cell>
          <cell r="P2244" t="str">
            <v>No Dependency</v>
          </cell>
        </row>
        <row r="2245">
          <cell r="C2245" t="str">
            <v>ZTB946</v>
          </cell>
          <cell r="D2245" t="str">
            <v>Expansion Sites</v>
          </cell>
          <cell r="E2245" t="str">
            <v>Q3-2019</v>
          </cell>
          <cell r="F2245" t="str">
            <v>Mobile Aspiration</v>
          </cell>
          <cell r="G2245" t="str">
            <v>HUA</v>
          </cell>
          <cell r="H2245" t="str">
            <v>FDD2100</v>
          </cell>
          <cell r="I2245" t="str">
            <v>INS</v>
          </cell>
          <cell r="L2245">
            <v>43862</v>
          </cell>
          <cell r="M2245">
            <v>43651</v>
          </cell>
          <cell r="N2245">
            <v>43863</v>
          </cell>
          <cell r="O2245">
            <v>43652</v>
          </cell>
          <cell r="P2245" t="str">
            <v>No Dependency</v>
          </cell>
        </row>
        <row r="2246">
          <cell r="C2246" t="str">
            <v>ZTB945</v>
          </cell>
          <cell r="D2246" t="str">
            <v>Expansion Sites</v>
          </cell>
          <cell r="E2246" t="str">
            <v>Q3-2019</v>
          </cell>
          <cell r="F2246" t="str">
            <v>Mobile Aspiration</v>
          </cell>
          <cell r="G2246" t="str">
            <v>HUA</v>
          </cell>
          <cell r="H2246" t="str">
            <v>FDD2100</v>
          </cell>
          <cell r="I2246" t="str">
            <v>INS</v>
          </cell>
          <cell r="L2246">
            <v>43846</v>
          </cell>
          <cell r="M2246">
            <v>43597</v>
          </cell>
          <cell r="N2246">
            <v>43847</v>
          </cell>
          <cell r="O2246">
            <v>43598</v>
          </cell>
          <cell r="P2246" t="str">
            <v>No Dependency</v>
          </cell>
        </row>
        <row r="2247">
          <cell r="C2247" t="str">
            <v>ZTB939</v>
          </cell>
          <cell r="D2247" t="str">
            <v>Expansion Sites</v>
          </cell>
          <cell r="E2247" t="str">
            <v>Q3-2019</v>
          </cell>
          <cell r="F2247" t="str">
            <v>Mobile Aspiration</v>
          </cell>
          <cell r="G2247" t="str">
            <v>HUA</v>
          </cell>
          <cell r="H2247" t="str">
            <v>FDD2100</v>
          </cell>
          <cell r="I2247" t="str">
            <v>INS</v>
          </cell>
          <cell r="L2247">
            <v>43871</v>
          </cell>
          <cell r="M2247">
            <v>43743</v>
          </cell>
          <cell r="N2247">
            <v>43872</v>
          </cell>
          <cell r="O2247">
            <v>43744</v>
          </cell>
          <cell r="P2247" t="str">
            <v>No Dependency</v>
          </cell>
        </row>
        <row r="2248">
          <cell r="C2248" t="str">
            <v>ZTB938</v>
          </cell>
          <cell r="D2248" t="str">
            <v>Expansion Sites</v>
          </cell>
          <cell r="E2248" t="str">
            <v>Q4-2019</v>
          </cell>
          <cell r="F2248" t="str">
            <v>Mobile Aspiration</v>
          </cell>
          <cell r="G2248" t="str">
            <v>HUA</v>
          </cell>
          <cell r="H2248" t="str">
            <v>FDD2100</v>
          </cell>
          <cell r="I2248" t="str">
            <v>INS</v>
          </cell>
          <cell r="L2248">
            <v>43849</v>
          </cell>
          <cell r="M2248">
            <v>43715</v>
          </cell>
          <cell r="N2248">
            <v>43850</v>
          </cell>
          <cell r="O2248">
            <v>43716</v>
          </cell>
          <cell r="P2248" t="str">
            <v>No Dependency</v>
          </cell>
        </row>
        <row r="2249">
          <cell r="C2249" t="str">
            <v>ZTB929</v>
          </cell>
          <cell r="D2249" t="str">
            <v>Expansion Sites</v>
          </cell>
          <cell r="E2249" t="str">
            <v>Q3-2019</v>
          </cell>
          <cell r="F2249" t="str">
            <v>Mobile Aspiration</v>
          </cell>
          <cell r="G2249" t="str">
            <v>HUA</v>
          </cell>
          <cell r="H2249" t="str">
            <v>FDD2100</v>
          </cell>
          <cell r="I2249" t="str">
            <v>INS</v>
          </cell>
          <cell r="L2249">
            <v>43867</v>
          </cell>
          <cell r="M2249">
            <v>43634</v>
          </cell>
          <cell r="N2249">
            <v>43868</v>
          </cell>
          <cell r="O2249">
            <v>43635</v>
          </cell>
          <cell r="P2249" t="str">
            <v>No Dependency</v>
          </cell>
        </row>
        <row r="2250">
          <cell r="C2250" t="str">
            <v>ZTB922</v>
          </cell>
          <cell r="D2250" t="str">
            <v>Expansion Sites</v>
          </cell>
          <cell r="E2250" t="str">
            <v>Q3-2019</v>
          </cell>
          <cell r="F2250" t="str">
            <v>Mobile Aspiration</v>
          </cell>
          <cell r="G2250" t="str">
            <v>HUA</v>
          </cell>
          <cell r="H2250" t="str">
            <v>FDD2100</v>
          </cell>
          <cell r="I2250" t="str">
            <v>INS</v>
          </cell>
          <cell r="L2250">
            <v>43691</v>
          </cell>
          <cell r="M2250">
            <v>43693</v>
          </cell>
          <cell r="N2250">
            <v>43692</v>
          </cell>
          <cell r="O2250">
            <v>43694</v>
          </cell>
          <cell r="P2250" t="str">
            <v>No Dependency</v>
          </cell>
        </row>
        <row r="2251">
          <cell r="C2251" t="str">
            <v>ZTB919</v>
          </cell>
          <cell r="D2251" t="str">
            <v>Expansion Sites</v>
          </cell>
          <cell r="E2251" t="str">
            <v>Q3-2019</v>
          </cell>
          <cell r="F2251" t="str">
            <v>Mobile Aspiration</v>
          </cell>
          <cell r="G2251" t="str">
            <v>HUA</v>
          </cell>
          <cell r="H2251" t="str">
            <v>FDD2100</v>
          </cell>
          <cell r="I2251" t="str">
            <v>INS</v>
          </cell>
          <cell r="L2251">
            <v>43883</v>
          </cell>
          <cell r="M2251">
            <v>43634</v>
          </cell>
          <cell r="N2251">
            <v>43884</v>
          </cell>
          <cell r="O2251">
            <v>43635</v>
          </cell>
          <cell r="P2251" t="str">
            <v>No Dependency</v>
          </cell>
        </row>
        <row r="2252">
          <cell r="C2252" t="str">
            <v>ZTB916</v>
          </cell>
          <cell r="D2252" t="str">
            <v>Expansion Sites</v>
          </cell>
          <cell r="E2252" t="str">
            <v>Q3-2019</v>
          </cell>
          <cell r="F2252" t="str">
            <v>Mobile Aspiration</v>
          </cell>
          <cell r="G2252" t="str">
            <v>HUA</v>
          </cell>
          <cell r="H2252" t="str">
            <v>FDD2100</v>
          </cell>
          <cell r="I2252" t="str">
            <v>INS</v>
          </cell>
          <cell r="L2252">
            <v>43671</v>
          </cell>
          <cell r="M2252">
            <v>43638</v>
          </cell>
          <cell r="N2252">
            <v>43672</v>
          </cell>
          <cell r="O2252">
            <v>43639</v>
          </cell>
          <cell r="P2252" t="str">
            <v>No Dependency</v>
          </cell>
        </row>
        <row r="2253">
          <cell r="C2253" t="str">
            <v>ZTB915</v>
          </cell>
          <cell r="D2253" t="str">
            <v>Expansion Sites</v>
          </cell>
          <cell r="E2253" t="str">
            <v>Q3-2019</v>
          </cell>
          <cell r="F2253" t="str">
            <v>Mobile Aspiration</v>
          </cell>
          <cell r="G2253" t="str">
            <v>HUA</v>
          </cell>
          <cell r="H2253" t="str">
            <v>FDD2100</v>
          </cell>
          <cell r="I2253" t="str">
            <v>INS</v>
          </cell>
          <cell r="L2253">
            <v>43867</v>
          </cell>
          <cell r="M2253">
            <v>43602</v>
          </cell>
          <cell r="N2253">
            <v>43868</v>
          </cell>
          <cell r="O2253">
            <v>43603</v>
          </cell>
          <cell r="P2253" t="str">
            <v>No Dependency</v>
          </cell>
        </row>
        <row r="2254">
          <cell r="C2254" t="str">
            <v>ZTB911</v>
          </cell>
          <cell r="D2254" t="str">
            <v>Expansion Sites</v>
          </cell>
          <cell r="E2254" t="str">
            <v>Q4-2019</v>
          </cell>
          <cell r="F2254" t="str">
            <v>Mobile Aspiration</v>
          </cell>
          <cell r="G2254" t="str">
            <v>HUA</v>
          </cell>
          <cell r="H2254" t="str">
            <v>FDD2100</v>
          </cell>
          <cell r="I2254" t="str">
            <v>INS</v>
          </cell>
          <cell r="L2254">
            <v>43674</v>
          </cell>
          <cell r="M2254">
            <v>43676</v>
          </cell>
          <cell r="N2254">
            <v>43675</v>
          </cell>
          <cell r="O2254">
            <v>43677</v>
          </cell>
          <cell r="P2254" t="str">
            <v>No Dependency</v>
          </cell>
        </row>
        <row r="2255">
          <cell r="C2255" t="str">
            <v>ZTB910</v>
          </cell>
          <cell r="D2255" t="str">
            <v>Expansion Sites</v>
          </cell>
          <cell r="E2255" t="str">
            <v>Q3-2019</v>
          </cell>
          <cell r="F2255" t="str">
            <v>Mobile Aspiration</v>
          </cell>
          <cell r="G2255" t="str">
            <v>HUA</v>
          </cell>
          <cell r="H2255" t="str">
            <v>FDD2100</v>
          </cell>
          <cell r="I2255" t="str">
            <v>INS</v>
          </cell>
          <cell r="L2255">
            <v>43657</v>
          </cell>
          <cell r="M2255">
            <v>43659</v>
          </cell>
          <cell r="N2255">
            <v>43658</v>
          </cell>
          <cell r="O2255">
            <v>43660</v>
          </cell>
          <cell r="P2255" t="str">
            <v>No Dependency</v>
          </cell>
        </row>
        <row r="2256">
          <cell r="C2256" t="str">
            <v>ZTB907</v>
          </cell>
          <cell r="D2256" t="str">
            <v>Expansion Sites</v>
          </cell>
          <cell r="E2256" t="str">
            <v>Q3-2019</v>
          </cell>
          <cell r="F2256" t="str">
            <v>Mobile Aspiration</v>
          </cell>
          <cell r="G2256" t="str">
            <v>HUA</v>
          </cell>
          <cell r="H2256" t="str">
            <v>FDD2100</v>
          </cell>
          <cell r="I2256" t="str">
            <v>INS</v>
          </cell>
          <cell r="L2256">
            <v>43846</v>
          </cell>
          <cell r="M2256">
            <v>43650</v>
          </cell>
          <cell r="N2256">
            <v>43847</v>
          </cell>
          <cell r="O2256">
            <v>43651</v>
          </cell>
          <cell r="P2256" t="str">
            <v>No Dependency</v>
          </cell>
        </row>
        <row r="2257">
          <cell r="C2257" t="str">
            <v>ZTB894</v>
          </cell>
          <cell r="D2257" t="str">
            <v>Expansion Sites</v>
          </cell>
          <cell r="E2257" t="str">
            <v>Q2-2019</v>
          </cell>
          <cell r="F2257" t="str">
            <v>Mobile Aspiration</v>
          </cell>
          <cell r="G2257" t="str">
            <v>HUA</v>
          </cell>
          <cell r="H2257" t="str">
            <v>FDD2100</v>
          </cell>
          <cell r="I2257" t="str">
            <v>INS</v>
          </cell>
          <cell r="L2257">
            <v>43846</v>
          </cell>
          <cell r="M2257">
            <v>43632</v>
          </cell>
          <cell r="N2257">
            <v>43847</v>
          </cell>
          <cell r="O2257">
            <v>43633</v>
          </cell>
          <cell r="P2257" t="str">
            <v>No Dependency</v>
          </cell>
        </row>
        <row r="2258">
          <cell r="C2258" t="str">
            <v>ZTB891</v>
          </cell>
          <cell r="D2258" t="str">
            <v>Expansion Sites</v>
          </cell>
          <cell r="E2258" t="str">
            <v>Q3-2019</v>
          </cell>
          <cell r="F2258" t="str">
            <v>Mobile Aspiration</v>
          </cell>
          <cell r="G2258" t="str">
            <v>HUA</v>
          </cell>
          <cell r="H2258" t="str">
            <v>FDD2100</v>
          </cell>
          <cell r="I2258" t="str">
            <v>INS</v>
          </cell>
          <cell r="L2258">
            <v>43622</v>
          </cell>
          <cell r="M2258">
            <v>43624</v>
          </cell>
          <cell r="N2258">
            <v>43623</v>
          </cell>
          <cell r="O2258">
            <v>43625</v>
          </cell>
          <cell r="P2258" t="str">
            <v>No Dependency</v>
          </cell>
        </row>
        <row r="2259">
          <cell r="C2259" t="str">
            <v>ZTB877</v>
          </cell>
          <cell r="D2259" t="str">
            <v>Expansion Sites</v>
          </cell>
          <cell r="E2259" t="str">
            <v>Q4-2019</v>
          </cell>
          <cell r="F2259" t="str">
            <v>Mobile Aspiration</v>
          </cell>
          <cell r="G2259" t="str">
            <v>HUA</v>
          </cell>
          <cell r="H2259" t="str">
            <v>FDD2100</v>
          </cell>
          <cell r="I2259" t="str">
            <v>INS</v>
          </cell>
          <cell r="L2259">
            <v>43849</v>
          </cell>
          <cell r="M2259">
            <v>43715</v>
          </cell>
          <cell r="N2259">
            <v>43850</v>
          </cell>
          <cell r="O2259">
            <v>43716</v>
          </cell>
          <cell r="P2259" t="str">
            <v>No Dependency</v>
          </cell>
        </row>
        <row r="2260">
          <cell r="C2260" t="str">
            <v>ZTB108</v>
          </cell>
          <cell r="D2260" t="str">
            <v>Expansion Sites</v>
          </cell>
          <cell r="E2260" t="str">
            <v>Q4-2019</v>
          </cell>
          <cell r="F2260" t="str">
            <v>Mobile Aspiration</v>
          </cell>
          <cell r="G2260" t="str">
            <v>HUA</v>
          </cell>
          <cell r="H2260" t="str">
            <v>FDD2100</v>
          </cell>
          <cell r="I2260" t="str">
            <v>INS</v>
          </cell>
          <cell r="L2260">
            <v>43883</v>
          </cell>
          <cell r="N2260">
            <v>43884</v>
          </cell>
          <cell r="P2260" t="str">
            <v>No Dependency</v>
          </cell>
        </row>
        <row r="2261">
          <cell r="C2261" t="str">
            <v>ZTB102</v>
          </cell>
          <cell r="D2261" t="str">
            <v>Expansion Sites</v>
          </cell>
          <cell r="E2261" t="str">
            <v>Q4-2019</v>
          </cell>
          <cell r="F2261" t="str">
            <v>Mobile Aspiration</v>
          </cell>
          <cell r="G2261" t="str">
            <v>HUA</v>
          </cell>
          <cell r="H2261" t="str">
            <v>FDD2100</v>
          </cell>
          <cell r="I2261" t="str">
            <v>INS</v>
          </cell>
          <cell r="L2261">
            <v>43691</v>
          </cell>
          <cell r="M2261">
            <v>43693</v>
          </cell>
          <cell r="N2261">
            <v>43692</v>
          </cell>
          <cell r="O2261">
            <v>43694</v>
          </cell>
          <cell r="P2261" t="str">
            <v>No Dependency</v>
          </cell>
        </row>
        <row r="2262">
          <cell r="C2262" t="str">
            <v>ZSK999</v>
          </cell>
          <cell r="D2262" t="str">
            <v>Expansion Sites</v>
          </cell>
          <cell r="E2262" t="str">
            <v>Q4-2019</v>
          </cell>
          <cell r="F2262" t="str">
            <v>Mobile Aspiration</v>
          </cell>
          <cell r="G2262" t="str">
            <v>HUA</v>
          </cell>
          <cell r="H2262" t="str">
            <v>FDD2100</v>
          </cell>
          <cell r="I2262" t="str">
            <v>INS</v>
          </cell>
          <cell r="L2262">
            <v>43696</v>
          </cell>
          <cell r="M2262">
            <v>43696</v>
          </cell>
          <cell r="N2262">
            <v>43697</v>
          </cell>
          <cell r="O2262">
            <v>43697</v>
          </cell>
          <cell r="P2262" t="str">
            <v>No Dependency</v>
          </cell>
        </row>
        <row r="2263">
          <cell r="C2263" t="str">
            <v>ZTB131</v>
          </cell>
          <cell r="D2263" t="str">
            <v>Expansion Sites</v>
          </cell>
          <cell r="E2263" t="str">
            <v>Q3-2019</v>
          </cell>
          <cell r="F2263" t="str">
            <v>Mobile Aspiration</v>
          </cell>
          <cell r="G2263" t="str">
            <v>HUA</v>
          </cell>
          <cell r="H2263" t="str">
            <v>FDD2100</v>
          </cell>
          <cell r="I2263" t="str">
            <v>INS</v>
          </cell>
          <cell r="L2263">
            <v>43853</v>
          </cell>
          <cell r="M2263">
            <v>43639</v>
          </cell>
          <cell r="N2263">
            <v>43854</v>
          </cell>
          <cell r="O2263">
            <v>43640</v>
          </cell>
          <cell r="P2263" t="str">
            <v>No Dependency</v>
          </cell>
        </row>
        <row r="2264">
          <cell r="C2264" t="str">
            <v>ZTB127</v>
          </cell>
          <cell r="D2264" t="str">
            <v>Expansion Sites</v>
          </cell>
          <cell r="E2264" t="str">
            <v>Q3-2019</v>
          </cell>
          <cell r="F2264" t="str">
            <v>Mobile Aspiration</v>
          </cell>
          <cell r="G2264" t="str">
            <v>HUA</v>
          </cell>
          <cell r="H2264" t="str">
            <v>FDD2100</v>
          </cell>
          <cell r="I2264" t="str">
            <v>INS</v>
          </cell>
          <cell r="L2264">
            <v>43867</v>
          </cell>
          <cell r="M2264">
            <v>43639</v>
          </cell>
          <cell r="N2264">
            <v>43868</v>
          </cell>
          <cell r="O2264">
            <v>43640</v>
          </cell>
          <cell r="P2264" t="str">
            <v>No Dependency</v>
          </cell>
        </row>
        <row r="2265">
          <cell r="C2265" t="str">
            <v>ZTB124</v>
          </cell>
          <cell r="D2265" t="str">
            <v>Expansion Sites</v>
          </cell>
          <cell r="E2265" t="str">
            <v>Q3-2019</v>
          </cell>
          <cell r="F2265" t="str">
            <v>Mobile Aspiration</v>
          </cell>
          <cell r="G2265" t="str">
            <v>HUA</v>
          </cell>
          <cell r="H2265" t="str">
            <v>FDD2100</v>
          </cell>
          <cell r="I2265" t="str">
            <v>INS</v>
          </cell>
          <cell r="L2265">
            <v>43848</v>
          </cell>
          <cell r="M2265">
            <v>43706</v>
          </cell>
          <cell r="N2265">
            <v>43849</v>
          </cell>
          <cell r="O2265">
            <v>43707</v>
          </cell>
          <cell r="P2265" t="str">
            <v>No Dependency</v>
          </cell>
        </row>
        <row r="2266">
          <cell r="C2266" t="str">
            <v>ZTB034</v>
          </cell>
          <cell r="D2266" t="str">
            <v>Expansion Sites</v>
          </cell>
          <cell r="E2266" t="str">
            <v>Q2-2019</v>
          </cell>
          <cell r="F2266" t="str">
            <v>Mobile Aspiration</v>
          </cell>
          <cell r="G2266" t="str">
            <v>HUA</v>
          </cell>
          <cell r="H2266" t="str">
            <v>FDD2100</v>
          </cell>
          <cell r="I2266" t="str">
            <v>INS</v>
          </cell>
          <cell r="L2266">
            <v>43855</v>
          </cell>
          <cell r="M2266">
            <v>43600</v>
          </cell>
          <cell r="N2266">
            <v>43856</v>
          </cell>
          <cell r="O2266">
            <v>43601</v>
          </cell>
          <cell r="P2266" t="str">
            <v>No Dependency</v>
          </cell>
        </row>
        <row r="2267">
          <cell r="C2267" t="str">
            <v>ZSK968</v>
          </cell>
          <cell r="D2267" t="str">
            <v>Expansion Sites</v>
          </cell>
          <cell r="E2267" t="str">
            <v>Q3-2019</v>
          </cell>
          <cell r="F2267" t="str">
            <v>Mobile Aspiration</v>
          </cell>
          <cell r="G2267" t="str">
            <v>HUA</v>
          </cell>
          <cell r="H2267" t="str">
            <v>FDD2100</v>
          </cell>
          <cell r="I2267" t="str">
            <v>INS</v>
          </cell>
          <cell r="L2267">
            <v>43862</v>
          </cell>
          <cell r="M2267">
            <v>43706</v>
          </cell>
          <cell r="N2267">
            <v>43863</v>
          </cell>
          <cell r="O2267">
            <v>43707</v>
          </cell>
          <cell r="P2267" t="str">
            <v>No Dependency</v>
          </cell>
        </row>
        <row r="2268">
          <cell r="C2268" t="str">
            <v>ZSK914</v>
          </cell>
          <cell r="D2268" t="str">
            <v>Expansion Sites</v>
          </cell>
          <cell r="E2268" t="str">
            <v>Q3-2019</v>
          </cell>
          <cell r="F2268" t="str">
            <v>Mobile Aspiration</v>
          </cell>
          <cell r="G2268" t="str">
            <v>HUA</v>
          </cell>
          <cell r="H2268" t="str">
            <v>FDD2100</v>
          </cell>
          <cell r="I2268" t="str">
            <v>INS</v>
          </cell>
          <cell r="L2268">
            <v>43867</v>
          </cell>
          <cell r="M2268">
            <v>43600</v>
          </cell>
          <cell r="N2268">
            <v>43868</v>
          </cell>
          <cell r="O2268">
            <v>43601</v>
          </cell>
          <cell r="P2268" t="str">
            <v>No Dependency</v>
          </cell>
        </row>
        <row r="2269">
          <cell r="C2269" t="str">
            <v>ZSK101</v>
          </cell>
          <cell r="D2269" t="str">
            <v>Expansion Sites</v>
          </cell>
          <cell r="E2269" t="str">
            <v>Q3-2019</v>
          </cell>
          <cell r="F2269" t="str">
            <v>Mobile Aspiration</v>
          </cell>
          <cell r="G2269" t="str">
            <v>HUA</v>
          </cell>
          <cell r="H2269" t="str">
            <v>FDD2100</v>
          </cell>
          <cell r="I2269" t="str">
            <v>INS</v>
          </cell>
          <cell r="L2269">
            <v>43862</v>
          </cell>
          <cell r="M2269">
            <v>43715</v>
          </cell>
          <cell r="N2269">
            <v>43863</v>
          </cell>
          <cell r="O2269">
            <v>43716</v>
          </cell>
          <cell r="P2269" t="str">
            <v>No Dependency</v>
          </cell>
        </row>
        <row r="2270">
          <cell r="C2270" t="str">
            <v>ZRR984</v>
          </cell>
          <cell r="D2270" t="str">
            <v>Expansion Sites</v>
          </cell>
          <cell r="E2270" t="str">
            <v>Q1-2020</v>
          </cell>
          <cell r="F2270" t="str">
            <v>Mobile Aspiration</v>
          </cell>
          <cell r="G2270" t="str">
            <v>HUA</v>
          </cell>
          <cell r="H2270" t="str">
            <v>FDD2100</v>
          </cell>
          <cell r="I2270" t="str">
            <v>INS</v>
          </cell>
          <cell r="L2270">
            <v>43844</v>
          </cell>
          <cell r="M2270">
            <v>43715</v>
          </cell>
          <cell r="N2270">
            <v>43845</v>
          </cell>
          <cell r="O2270">
            <v>43716</v>
          </cell>
          <cell r="P2270" t="str">
            <v>No Dependency</v>
          </cell>
        </row>
        <row r="2271">
          <cell r="C2271" t="str">
            <v>ZRR976</v>
          </cell>
          <cell r="D2271" t="str">
            <v>Expansion Sites</v>
          </cell>
          <cell r="E2271" t="str">
            <v>Q3-2019</v>
          </cell>
          <cell r="F2271" t="str">
            <v>Mobile Aspiration</v>
          </cell>
          <cell r="G2271" t="str">
            <v>HUA</v>
          </cell>
          <cell r="H2271" t="str">
            <v>FDD2100</v>
          </cell>
          <cell r="I2271" t="str">
            <v>INS</v>
          </cell>
          <cell r="L2271">
            <v>43637</v>
          </cell>
          <cell r="M2271">
            <v>43639</v>
          </cell>
          <cell r="N2271">
            <v>43638</v>
          </cell>
          <cell r="O2271">
            <v>43640</v>
          </cell>
          <cell r="P2271" t="str">
            <v>No Dependency</v>
          </cell>
        </row>
        <row r="2272">
          <cell r="C2272" t="str">
            <v>ZRR972</v>
          </cell>
          <cell r="D2272" t="str">
            <v>Expansion Sites</v>
          </cell>
          <cell r="E2272" t="str">
            <v>Q3-2019</v>
          </cell>
          <cell r="F2272" t="str">
            <v>Mobile Aspiration</v>
          </cell>
          <cell r="G2272" t="str">
            <v>HUA</v>
          </cell>
          <cell r="H2272" t="str">
            <v>FDD2100</v>
          </cell>
          <cell r="I2272" t="str">
            <v>INS</v>
          </cell>
          <cell r="L2272">
            <v>43871</v>
          </cell>
          <cell r="M2272">
            <v>43745</v>
          </cell>
          <cell r="N2272">
            <v>43872</v>
          </cell>
          <cell r="O2272">
            <v>43746</v>
          </cell>
          <cell r="P2272" t="str">
            <v>No Dependency</v>
          </cell>
        </row>
        <row r="2273">
          <cell r="C2273" t="str">
            <v>ZRR020</v>
          </cell>
          <cell r="D2273" t="str">
            <v>Expansion Sites</v>
          </cell>
          <cell r="E2273" t="str">
            <v>Q3-2019</v>
          </cell>
          <cell r="F2273" t="str">
            <v>Mobile Aspiration</v>
          </cell>
          <cell r="G2273" t="str">
            <v>HUA</v>
          </cell>
          <cell r="H2273" t="str">
            <v>FDD2100</v>
          </cell>
          <cell r="I2273" t="str">
            <v>INS</v>
          </cell>
          <cell r="L2273">
            <v>43890</v>
          </cell>
          <cell r="N2273">
            <v>43891</v>
          </cell>
          <cell r="P2273" t="str">
            <v>No Dependency</v>
          </cell>
        </row>
        <row r="2274">
          <cell r="C2274" t="str">
            <v>ZRR014</v>
          </cell>
          <cell r="D2274" t="str">
            <v>Expansion Sites</v>
          </cell>
          <cell r="E2274" t="str">
            <v>Q1-2020</v>
          </cell>
          <cell r="F2274" t="str">
            <v>Mobile Aspiration</v>
          </cell>
          <cell r="G2274" t="str">
            <v>HUA</v>
          </cell>
          <cell r="H2274" t="str">
            <v>FDD2100</v>
          </cell>
          <cell r="I2274" t="str">
            <v>INS</v>
          </cell>
          <cell r="L2274">
            <v>43699</v>
          </cell>
          <cell r="M2274">
            <v>43699</v>
          </cell>
          <cell r="N2274">
            <v>43700</v>
          </cell>
          <cell r="O2274">
            <v>43700</v>
          </cell>
          <cell r="P2274" t="str">
            <v>No Dependency</v>
          </cell>
        </row>
        <row r="2275">
          <cell r="C2275" t="str">
            <v>ZRR013</v>
          </cell>
          <cell r="D2275" t="str">
            <v>Expansion Sites</v>
          </cell>
          <cell r="E2275" t="str">
            <v>Q1-2020</v>
          </cell>
          <cell r="F2275" t="str">
            <v>Mobile Aspiration</v>
          </cell>
          <cell r="G2275" t="str">
            <v>HUA</v>
          </cell>
          <cell r="H2275" t="str">
            <v>FDD2100</v>
          </cell>
          <cell r="I2275" t="str">
            <v>INS</v>
          </cell>
          <cell r="L2275">
            <v>43844</v>
          </cell>
          <cell r="M2275">
            <v>43715</v>
          </cell>
          <cell r="N2275">
            <v>43845</v>
          </cell>
          <cell r="O2275">
            <v>43716</v>
          </cell>
          <cell r="P2275" t="str">
            <v>No Dependency</v>
          </cell>
        </row>
        <row r="2276">
          <cell r="C2276" t="str">
            <v>ZRR008</v>
          </cell>
          <cell r="D2276" t="str">
            <v>Expansion Sites</v>
          </cell>
          <cell r="E2276" t="str">
            <v>Q4-2019</v>
          </cell>
          <cell r="F2276" t="str">
            <v>Mobile Aspiration</v>
          </cell>
          <cell r="G2276" t="str">
            <v>HUA</v>
          </cell>
          <cell r="H2276" t="str">
            <v>FDD2100</v>
          </cell>
          <cell r="I2276" t="str">
            <v>INS</v>
          </cell>
          <cell r="L2276">
            <v>43685</v>
          </cell>
          <cell r="M2276">
            <v>43685</v>
          </cell>
          <cell r="N2276">
            <v>43686</v>
          </cell>
          <cell r="O2276">
            <v>43686</v>
          </cell>
          <cell r="P2276" t="str">
            <v>No Dependency</v>
          </cell>
        </row>
        <row r="2277">
          <cell r="C2277" t="str">
            <v>ZQUA003</v>
          </cell>
          <cell r="D2277" t="str">
            <v>Expansion Sites</v>
          </cell>
          <cell r="E2277" t="str">
            <v>Q1-2020</v>
          </cell>
          <cell r="F2277" t="str">
            <v>Mobile Aspiration</v>
          </cell>
          <cell r="G2277" t="str">
            <v>HUA</v>
          </cell>
          <cell r="H2277" t="str">
            <v>FDD2100</v>
          </cell>
          <cell r="I2277" t="str">
            <v>INS</v>
          </cell>
          <cell r="L2277">
            <v>43849</v>
          </cell>
          <cell r="M2277">
            <v>43715</v>
          </cell>
          <cell r="N2277">
            <v>43850</v>
          </cell>
          <cell r="O2277">
            <v>43716</v>
          </cell>
          <cell r="P2277" t="str">
            <v>No Dependency</v>
          </cell>
        </row>
        <row r="2278">
          <cell r="C2278" t="str">
            <v>ZQUA002</v>
          </cell>
          <cell r="D2278" t="str">
            <v>Expansion Sites</v>
          </cell>
          <cell r="E2278" t="str">
            <v>Q3-2019</v>
          </cell>
          <cell r="F2278" t="str">
            <v>Mobile Aspiration</v>
          </cell>
          <cell r="G2278" t="str">
            <v>HUA</v>
          </cell>
          <cell r="H2278" t="str">
            <v>FDD2100</v>
          </cell>
          <cell r="I2278" t="str">
            <v>INS</v>
          </cell>
          <cell r="L2278">
            <v>43887</v>
          </cell>
          <cell r="M2278">
            <v>43625</v>
          </cell>
          <cell r="N2278">
            <v>43888</v>
          </cell>
          <cell r="O2278">
            <v>43626</v>
          </cell>
          <cell r="P2278" t="str">
            <v>No Dependency</v>
          </cell>
        </row>
        <row r="2279">
          <cell r="C2279" t="str">
            <v>ZND918</v>
          </cell>
          <cell r="D2279" t="str">
            <v>Expansion Sites</v>
          </cell>
          <cell r="E2279" t="str">
            <v>Q3-2019</v>
          </cell>
          <cell r="F2279" t="str">
            <v>Mobile Aspiration</v>
          </cell>
          <cell r="G2279" t="str">
            <v>HUA</v>
          </cell>
          <cell r="H2279" t="str">
            <v>FDD2100</v>
          </cell>
          <cell r="I2279" t="str">
            <v>INS</v>
          </cell>
          <cell r="L2279">
            <v>43904</v>
          </cell>
          <cell r="M2279">
            <v>43733</v>
          </cell>
          <cell r="N2279">
            <v>43905</v>
          </cell>
          <cell r="O2279">
            <v>43734</v>
          </cell>
          <cell r="P2279" t="str">
            <v>No Dependency</v>
          </cell>
        </row>
        <row r="2280">
          <cell r="C2280" t="str">
            <v>ZND859</v>
          </cell>
          <cell r="D2280" t="str">
            <v>Expansion Sites</v>
          </cell>
          <cell r="E2280" t="str">
            <v>Q3-2019</v>
          </cell>
          <cell r="F2280" t="str">
            <v>Mobile Aspiration</v>
          </cell>
          <cell r="G2280" t="str">
            <v>HUA</v>
          </cell>
          <cell r="H2280" t="str">
            <v>FDD2100</v>
          </cell>
          <cell r="I2280" t="str">
            <v>INS</v>
          </cell>
          <cell r="L2280">
            <v>43864</v>
          </cell>
          <cell r="M2280">
            <v>43765</v>
          </cell>
          <cell r="N2280">
            <v>43865</v>
          </cell>
          <cell r="O2280">
            <v>43766</v>
          </cell>
          <cell r="P2280" t="str">
            <v>No Dependency</v>
          </cell>
        </row>
        <row r="2281">
          <cell r="C2281" t="str">
            <v>ZND797</v>
          </cell>
          <cell r="D2281" t="str">
            <v>Expansion Sites</v>
          </cell>
          <cell r="E2281" t="str">
            <v>Q3-2019</v>
          </cell>
          <cell r="F2281" t="str">
            <v>Mobile Aspiration</v>
          </cell>
          <cell r="G2281" t="str">
            <v>HUA</v>
          </cell>
          <cell r="H2281" t="str">
            <v>FDD2100</v>
          </cell>
          <cell r="I2281" t="str">
            <v>INS</v>
          </cell>
          <cell r="L2281">
            <v>43664</v>
          </cell>
          <cell r="M2281">
            <v>43638</v>
          </cell>
          <cell r="N2281">
            <v>43665</v>
          </cell>
          <cell r="O2281">
            <v>43639</v>
          </cell>
          <cell r="P2281" t="str">
            <v>No Dependency</v>
          </cell>
        </row>
        <row r="2282">
          <cell r="C2282" t="str">
            <v>ZND122</v>
          </cell>
          <cell r="D2282" t="str">
            <v>Expansion Sites</v>
          </cell>
          <cell r="E2282" t="str">
            <v>Q3-2019</v>
          </cell>
          <cell r="F2282" t="str">
            <v>Mobile Aspiration</v>
          </cell>
          <cell r="G2282" t="str">
            <v>HUA</v>
          </cell>
          <cell r="H2282" t="str">
            <v>FDD2100</v>
          </cell>
          <cell r="I2282" t="str">
            <v>INS</v>
          </cell>
          <cell r="L2282">
            <v>43902</v>
          </cell>
          <cell r="M2282">
            <v>43629</v>
          </cell>
          <cell r="N2282">
            <v>43903</v>
          </cell>
          <cell r="O2282">
            <v>43630</v>
          </cell>
          <cell r="P2282" t="str">
            <v>No Dependency</v>
          </cell>
        </row>
        <row r="2283">
          <cell r="C2283" t="str">
            <v>ZND117</v>
          </cell>
          <cell r="D2283" t="str">
            <v>Expansion Sites</v>
          </cell>
          <cell r="E2283" t="str">
            <v>Q1-2020</v>
          </cell>
          <cell r="F2283" t="str">
            <v>Mobile Aspiration</v>
          </cell>
          <cell r="G2283" t="str">
            <v>HUA</v>
          </cell>
          <cell r="H2283" t="str">
            <v>FDD2100</v>
          </cell>
          <cell r="I2283" t="str">
            <v>INS</v>
          </cell>
          <cell r="L2283">
            <v>43881</v>
          </cell>
          <cell r="N2283">
            <v>43882</v>
          </cell>
          <cell r="P2283" t="str">
            <v>No Dependency</v>
          </cell>
        </row>
        <row r="2284">
          <cell r="C2284" t="str">
            <v>ZND103</v>
          </cell>
          <cell r="D2284" t="str">
            <v>Expansion Sites</v>
          </cell>
          <cell r="E2284" t="str">
            <v>Q2-2019</v>
          </cell>
          <cell r="F2284" t="str">
            <v>Mobile Aspiration</v>
          </cell>
          <cell r="G2284" t="str">
            <v>HUA</v>
          </cell>
          <cell r="H2284" t="str">
            <v>FDD2100</v>
          </cell>
          <cell r="I2284" t="str">
            <v>INS</v>
          </cell>
          <cell r="L2284">
            <v>43834</v>
          </cell>
          <cell r="M2284">
            <v>43643</v>
          </cell>
          <cell r="N2284">
            <v>43835</v>
          </cell>
          <cell r="O2284">
            <v>43644</v>
          </cell>
          <cell r="P2284" t="str">
            <v>No Dependency</v>
          </cell>
        </row>
        <row r="2285">
          <cell r="C2285" t="str">
            <v>ZND082</v>
          </cell>
          <cell r="D2285" t="str">
            <v>Expansion Sites</v>
          </cell>
          <cell r="E2285" t="str">
            <v>Q3-2019</v>
          </cell>
          <cell r="F2285" t="str">
            <v>Mobile Aspiration</v>
          </cell>
          <cell r="G2285" t="str">
            <v>HUA</v>
          </cell>
          <cell r="H2285" t="str">
            <v>FDD2100</v>
          </cell>
          <cell r="I2285" t="str">
            <v>INS</v>
          </cell>
          <cell r="L2285">
            <v>43691</v>
          </cell>
          <cell r="M2285">
            <v>43693</v>
          </cell>
          <cell r="N2285">
            <v>43692</v>
          </cell>
          <cell r="O2285">
            <v>43694</v>
          </cell>
          <cell r="P2285" t="str">
            <v>No Dependency</v>
          </cell>
        </row>
        <row r="2286">
          <cell r="C2286" t="str">
            <v>ZND069</v>
          </cell>
          <cell r="D2286" t="str">
            <v>Expansion Sites</v>
          </cell>
          <cell r="E2286" t="str">
            <v>Q4-2019</v>
          </cell>
          <cell r="F2286" t="str">
            <v>Mobile Aspiration</v>
          </cell>
          <cell r="G2286" t="str">
            <v>HUA</v>
          </cell>
          <cell r="H2286" t="str">
            <v>FDD2100</v>
          </cell>
          <cell r="I2286" t="str">
            <v>INS</v>
          </cell>
          <cell r="L2286">
            <v>43883</v>
          </cell>
          <cell r="N2286">
            <v>43884</v>
          </cell>
          <cell r="P2286" t="str">
            <v>No Dependency</v>
          </cell>
        </row>
        <row r="2287">
          <cell r="C2287" t="str">
            <v>ZND065</v>
          </cell>
          <cell r="D2287" t="str">
            <v>Expansion Sites</v>
          </cell>
          <cell r="E2287" t="str">
            <v>Q3-2019</v>
          </cell>
          <cell r="F2287" t="str">
            <v>Mobile Aspiration</v>
          </cell>
          <cell r="G2287" t="str">
            <v>HUA</v>
          </cell>
          <cell r="H2287" t="str">
            <v>FDD2100</v>
          </cell>
          <cell r="I2287" t="str">
            <v>INS</v>
          </cell>
          <cell r="L2287">
            <v>43899</v>
          </cell>
          <cell r="M2287">
            <v>43665</v>
          </cell>
          <cell r="N2287">
            <v>43899</v>
          </cell>
          <cell r="O2287">
            <v>43666</v>
          </cell>
          <cell r="P2287" t="str">
            <v>No Dependency</v>
          </cell>
        </row>
        <row r="2288">
          <cell r="C2288" t="str">
            <v>ZND064</v>
          </cell>
          <cell r="D2288" t="str">
            <v>Expansion Sites</v>
          </cell>
          <cell r="E2288" t="str">
            <v>Q3-2019</v>
          </cell>
          <cell r="F2288" t="str">
            <v>Mobile Aspiration</v>
          </cell>
          <cell r="G2288" t="str">
            <v>HUA</v>
          </cell>
          <cell r="H2288" t="str">
            <v>FDD2100</v>
          </cell>
          <cell r="I2288" t="str">
            <v>INS</v>
          </cell>
          <cell r="L2288">
            <v>43887</v>
          </cell>
          <cell r="M2288">
            <v>43635</v>
          </cell>
          <cell r="N2288">
            <v>43888</v>
          </cell>
          <cell r="O2288">
            <v>43636</v>
          </cell>
          <cell r="P2288" t="str">
            <v>No Dependency</v>
          </cell>
        </row>
        <row r="2289">
          <cell r="C2289" t="str">
            <v>ZND062</v>
          </cell>
          <cell r="D2289" t="str">
            <v>Expansion Sites</v>
          </cell>
          <cell r="E2289" t="str">
            <v>Q3-2019</v>
          </cell>
          <cell r="F2289" t="str">
            <v>Mobile Aspiration</v>
          </cell>
          <cell r="G2289" t="str">
            <v>HUA</v>
          </cell>
          <cell r="H2289" t="str">
            <v>FDD2100</v>
          </cell>
          <cell r="I2289" t="str">
            <v>INS</v>
          </cell>
          <cell r="L2289">
            <v>43834</v>
          </cell>
          <cell r="M2289">
            <v>43653</v>
          </cell>
          <cell r="N2289">
            <v>43835</v>
          </cell>
          <cell r="O2289">
            <v>43654</v>
          </cell>
          <cell r="P2289" t="str">
            <v>No Dependency</v>
          </cell>
        </row>
        <row r="2290">
          <cell r="C2290" t="str">
            <v>ZND047</v>
          </cell>
          <cell r="D2290" t="str">
            <v>Expansion Sites</v>
          </cell>
          <cell r="E2290" t="str">
            <v>Q1-2020</v>
          </cell>
          <cell r="F2290" t="str">
            <v>Mobile Aspiration</v>
          </cell>
          <cell r="G2290" t="str">
            <v>HUA</v>
          </cell>
          <cell r="H2290" t="str">
            <v>FDD2100</v>
          </cell>
          <cell r="I2290" t="str">
            <v>INS</v>
          </cell>
          <cell r="L2290">
            <v>43691</v>
          </cell>
          <cell r="M2290">
            <v>43693</v>
          </cell>
          <cell r="N2290">
            <v>43692</v>
          </cell>
          <cell r="O2290">
            <v>43694</v>
          </cell>
          <cell r="P2290" t="str">
            <v>No Dependency</v>
          </cell>
        </row>
        <row r="2291">
          <cell r="C2291" t="str">
            <v>ZJB831</v>
          </cell>
          <cell r="D2291" t="str">
            <v>Expansion Sites</v>
          </cell>
          <cell r="E2291" t="str">
            <v>Q3-2019</v>
          </cell>
          <cell r="F2291" t="str">
            <v>Mobile Aspiration</v>
          </cell>
          <cell r="G2291" t="str">
            <v>HUA</v>
          </cell>
          <cell r="H2291" t="str">
            <v>FDD2100</v>
          </cell>
          <cell r="I2291" t="str">
            <v>INS</v>
          </cell>
          <cell r="L2291">
            <v>43876</v>
          </cell>
          <cell r="M2291">
            <v>43657</v>
          </cell>
          <cell r="N2291">
            <v>43877</v>
          </cell>
          <cell r="O2291">
            <v>43658</v>
          </cell>
          <cell r="P2291" t="str">
            <v>No Dependency</v>
          </cell>
        </row>
        <row r="2292">
          <cell r="C2292" t="str">
            <v>ZJB811</v>
          </cell>
          <cell r="D2292" t="str">
            <v>Expansion Sites</v>
          </cell>
          <cell r="E2292" t="str">
            <v>Q1-2020</v>
          </cell>
          <cell r="F2292" t="str">
            <v>Mobile Aspiration</v>
          </cell>
          <cell r="G2292" t="str">
            <v>HUA</v>
          </cell>
          <cell r="H2292" t="str">
            <v>FDD2100</v>
          </cell>
          <cell r="I2292" t="str">
            <v>INS</v>
          </cell>
          <cell r="L2292">
            <v>43844</v>
          </cell>
          <cell r="M2292">
            <v>43734</v>
          </cell>
          <cell r="N2292">
            <v>43845</v>
          </cell>
          <cell r="O2292">
            <v>43735</v>
          </cell>
          <cell r="P2292" t="str">
            <v>No Dependency</v>
          </cell>
        </row>
        <row r="2293">
          <cell r="C2293" t="str">
            <v>ZJB195</v>
          </cell>
          <cell r="D2293" t="str">
            <v>Expansion Sites</v>
          </cell>
          <cell r="E2293" t="str">
            <v>Q3-2019</v>
          </cell>
          <cell r="F2293" t="str">
            <v>Mobile Aspiration</v>
          </cell>
          <cell r="G2293" t="str">
            <v>HUA</v>
          </cell>
          <cell r="H2293" t="str">
            <v>FDD2100</v>
          </cell>
          <cell r="I2293" t="str">
            <v>INS</v>
          </cell>
          <cell r="L2293">
            <v>43862</v>
          </cell>
          <cell r="M2293">
            <v>43706</v>
          </cell>
          <cell r="N2293">
            <v>43863</v>
          </cell>
          <cell r="O2293">
            <v>43707</v>
          </cell>
          <cell r="P2293" t="str">
            <v>No Dependency</v>
          </cell>
        </row>
        <row r="2294">
          <cell r="C2294" t="str">
            <v>ZJB064</v>
          </cell>
          <cell r="D2294" t="str">
            <v>Expansion Sites</v>
          </cell>
          <cell r="E2294" t="str">
            <v>Q3-2019</v>
          </cell>
          <cell r="F2294" t="str">
            <v>Mobile Aspiration</v>
          </cell>
          <cell r="G2294" t="str">
            <v>HUA</v>
          </cell>
          <cell r="H2294" t="str">
            <v>FDD2100</v>
          </cell>
          <cell r="I2294" t="str">
            <v>INS</v>
          </cell>
          <cell r="L2294">
            <v>43862</v>
          </cell>
          <cell r="M2294">
            <v>43638</v>
          </cell>
          <cell r="N2294">
            <v>43863</v>
          </cell>
          <cell r="O2294">
            <v>43639</v>
          </cell>
          <cell r="P2294" t="str">
            <v>No Dependency</v>
          </cell>
        </row>
        <row r="2295">
          <cell r="C2295" t="str">
            <v>ZJB055</v>
          </cell>
          <cell r="D2295" t="str">
            <v>Expansion Sites</v>
          </cell>
          <cell r="E2295" t="str">
            <v>Q3-2019</v>
          </cell>
          <cell r="F2295" t="str">
            <v>Mobile Aspiration</v>
          </cell>
          <cell r="G2295" t="str">
            <v>HUA</v>
          </cell>
          <cell r="H2295" t="str">
            <v>FDD2100</v>
          </cell>
          <cell r="I2295" t="str">
            <v>INS</v>
          </cell>
          <cell r="L2295">
            <v>43853</v>
          </cell>
          <cell r="M2295">
            <v>43614</v>
          </cell>
          <cell r="N2295">
            <v>43854</v>
          </cell>
          <cell r="O2295">
            <v>43615</v>
          </cell>
          <cell r="P2295" t="str">
            <v>No Dependency</v>
          </cell>
        </row>
        <row r="2296">
          <cell r="C2296" t="str">
            <v>ZHF976</v>
          </cell>
          <cell r="D2296" t="str">
            <v>Expansion Sites</v>
          </cell>
          <cell r="E2296" t="str">
            <v>Q2-2019</v>
          </cell>
          <cell r="F2296" t="str">
            <v>Mobile Aspiration</v>
          </cell>
          <cell r="G2296" t="str">
            <v>HUA</v>
          </cell>
          <cell r="H2296" t="str">
            <v>FDD2100</v>
          </cell>
          <cell r="I2296" t="str">
            <v>INS</v>
          </cell>
          <cell r="L2296">
            <v>43634</v>
          </cell>
          <cell r="M2296">
            <v>43636</v>
          </cell>
          <cell r="N2296">
            <v>43635</v>
          </cell>
          <cell r="O2296">
            <v>43637</v>
          </cell>
          <cell r="P2296" t="str">
            <v>No Dependency</v>
          </cell>
        </row>
        <row r="2297">
          <cell r="C2297" t="str">
            <v>ZHF963</v>
          </cell>
          <cell r="D2297" t="str">
            <v>Expansion Sites</v>
          </cell>
          <cell r="E2297" t="str">
            <v>Q3-2019</v>
          </cell>
          <cell r="F2297" t="str">
            <v>Mobile Aspiration</v>
          </cell>
          <cell r="G2297" t="str">
            <v>HUA</v>
          </cell>
          <cell r="H2297" t="str">
            <v>FDD2100</v>
          </cell>
          <cell r="I2297" t="str">
            <v>INS</v>
          </cell>
          <cell r="L2297">
            <v>43909</v>
          </cell>
          <cell r="M2297">
            <v>43615</v>
          </cell>
          <cell r="N2297">
            <v>43910</v>
          </cell>
          <cell r="O2297">
            <v>43616</v>
          </cell>
          <cell r="P2297" t="str">
            <v>No Dependency</v>
          </cell>
        </row>
        <row r="2298">
          <cell r="C2298" t="str">
            <v>ZHF956</v>
          </cell>
          <cell r="D2298" t="str">
            <v>Expansion Sites</v>
          </cell>
          <cell r="E2298" t="str">
            <v>Q2-2019</v>
          </cell>
          <cell r="F2298" t="str">
            <v>Mobile Aspiration</v>
          </cell>
          <cell r="G2298" t="str">
            <v>HUA</v>
          </cell>
          <cell r="H2298" t="str">
            <v>FDD2100</v>
          </cell>
          <cell r="I2298" t="str">
            <v>INS</v>
          </cell>
          <cell r="L2298">
            <v>43691</v>
          </cell>
          <cell r="M2298">
            <v>43693</v>
          </cell>
          <cell r="N2298">
            <v>43692</v>
          </cell>
          <cell r="O2298">
            <v>43694</v>
          </cell>
          <cell r="P2298" t="str">
            <v>No Dependency</v>
          </cell>
        </row>
        <row r="2299">
          <cell r="C2299" t="str">
            <v>ZHF947</v>
          </cell>
          <cell r="D2299" t="str">
            <v>Expansion Sites</v>
          </cell>
          <cell r="E2299" t="str">
            <v>Q2-2019</v>
          </cell>
          <cell r="F2299" t="str">
            <v>Mobile Aspiration</v>
          </cell>
          <cell r="G2299" t="str">
            <v>HUA</v>
          </cell>
          <cell r="H2299" t="str">
            <v>FDD2100</v>
          </cell>
          <cell r="I2299" t="str">
            <v>INS</v>
          </cell>
          <cell r="L2299">
            <v>43862</v>
          </cell>
          <cell r="M2299">
            <v>43597</v>
          </cell>
          <cell r="N2299">
            <v>43863</v>
          </cell>
          <cell r="O2299">
            <v>43598</v>
          </cell>
          <cell r="P2299" t="str">
            <v>No Dependency</v>
          </cell>
        </row>
        <row r="2300">
          <cell r="C2300" t="str">
            <v>ZHF881</v>
          </cell>
          <cell r="D2300" t="str">
            <v>Expansion Sites</v>
          </cell>
          <cell r="E2300" t="str">
            <v>Q3-2019</v>
          </cell>
          <cell r="F2300" t="str">
            <v>Mobile Aspiration</v>
          </cell>
          <cell r="G2300" t="str">
            <v>HUA</v>
          </cell>
          <cell r="H2300" t="str">
            <v>FDD2100</v>
          </cell>
          <cell r="I2300" t="str">
            <v>INS</v>
          </cell>
          <cell r="L2300">
            <v>43869</v>
          </cell>
          <cell r="M2300">
            <v>43653</v>
          </cell>
          <cell r="N2300">
            <v>43870</v>
          </cell>
          <cell r="O2300">
            <v>43654</v>
          </cell>
          <cell r="P2300" t="str">
            <v>No Dependency</v>
          </cell>
        </row>
        <row r="2301">
          <cell r="C2301" t="str">
            <v>ZHF867</v>
          </cell>
          <cell r="D2301" t="str">
            <v>Expansion Sites</v>
          </cell>
          <cell r="E2301" t="str">
            <v>Q3-2019</v>
          </cell>
          <cell r="F2301" t="str">
            <v>Mobile Aspiration</v>
          </cell>
          <cell r="G2301" t="str">
            <v>HUA</v>
          </cell>
          <cell r="H2301" t="str">
            <v>FDD2100</v>
          </cell>
          <cell r="I2301" t="str">
            <v>INS</v>
          </cell>
          <cell r="L2301">
            <v>43671</v>
          </cell>
          <cell r="M2301">
            <v>43673</v>
          </cell>
          <cell r="N2301">
            <v>43672</v>
          </cell>
          <cell r="O2301">
            <v>43674</v>
          </cell>
          <cell r="P2301" t="str">
            <v>No Dependency</v>
          </cell>
        </row>
        <row r="2302">
          <cell r="C2302" t="str">
            <v>ZHF846</v>
          </cell>
          <cell r="D2302" t="str">
            <v>Expansion Sites</v>
          </cell>
          <cell r="E2302" t="str">
            <v>Q2-2019</v>
          </cell>
          <cell r="F2302" t="str">
            <v>Mobile Aspiration</v>
          </cell>
          <cell r="G2302" t="str">
            <v>HUA</v>
          </cell>
          <cell r="H2302" t="str">
            <v>FDD2100</v>
          </cell>
          <cell r="I2302" t="str">
            <v>INS</v>
          </cell>
          <cell r="L2302">
            <v>43850</v>
          </cell>
          <cell r="M2302">
            <v>43734</v>
          </cell>
          <cell r="N2302">
            <v>43851</v>
          </cell>
          <cell r="O2302">
            <v>43735</v>
          </cell>
          <cell r="P2302" t="str">
            <v>No Dependency</v>
          </cell>
        </row>
        <row r="2303">
          <cell r="C2303" t="str">
            <v>ZHF840</v>
          </cell>
          <cell r="D2303" t="str">
            <v>Expansion Sites</v>
          </cell>
          <cell r="E2303" t="str">
            <v>Q3-2019</v>
          </cell>
          <cell r="F2303" t="str">
            <v>Mobile Aspiration</v>
          </cell>
          <cell r="G2303" t="str">
            <v>HUA</v>
          </cell>
          <cell r="H2303" t="str">
            <v>FDD2100</v>
          </cell>
          <cell r="I2303" t="str">
            <v>INS</v>
          </cell>
          <cell r="L2303">
            <v>43638</v>
          </cell>
          <cell r="M2303">
            <v>43640</v>
          </cell>
          <cell r="N2303">
            <v>43639</v>
          </cell>
          <cell r="O2303">
            <v>43641</v>
          </cell>
          <cell r="P2303" t="str">
            <v>No Dependency</v>
          </cell>
        </row>
        <row r="2304">
          <cell r="C2304" t="str">
            <v>ZHF804</v>
          </cell>
          <cell r="D2304" t="str">
            <v>Expansion Sites</v>
          </cell>
          <cell r="E2304" t="str">
            <v>Q3-2019</v>
          </cell>
          <cell r="F2304" t="str">
            <v>Mobile Aspiration</v>
          </cell>
          <cell r="G2304" t="str">
            <v>HUA</v>
          </cell>
          <cell r="H2304" t="str">
            <v>FDD2100</v>
          </cell>
          <cell r="I2304" t="str">
            <v>INS</v>
          </cell>
          <cell r="L2304">
            <v>43881</v>
          </cell>
          <cell r="M2304">
            <v>43638</v>
          </cell>
          <cell r="N2304">
            <v>43882</v>
          </cell>
          <cell r="O2304">
            <v>43639</v>
          </cell>
          <cell r="P2304" t="str">
            <v>No Dependency</v>
          </cell>
        </row>
        <row r="2305">
          <cell r="C2305" t="str">
            <v>ZHF788</v>
          </cell>
          <cell r="D2305" t="str">
            <v>Expansion Sites</v>
          </cell>
          <cell r="E2305" t="str">
            <v>Q3-2019</v>
          </cell>
          <cell r="F2305" t="str">
            <v>Mobile Aspiration</v>
          </cell>
          <cell r="G2305" t="str">
            <v>HUA</v>
          </cell>
          <cell r="H2305" t="str">
            <v>FDD2100</v>
          </cell>
          <cell r="I2305" t="str">
            <v>INS</v>
          </cell>
          <cell r="L2305">
            <v>43881</v>
          </cell>
          <cell r="M2305">
            <v>43627</v>
          </cell>
          <cell r="N2305">
            <v>43882</v>
          </cell>
          <cell r="O2305">
            <v>43628</v>
          </cell>
          <cell r="P2305" t="str">
            <v>No Dependency</v>
          </cell>
        </row>
        <row r="2306">
          <cell r="C2306" t="str">
            <v>ZHF188</v>
          </cell>
          <cell r="D2306" t="str">
            <v>Expansion Sites</v>
          </cell>
          <cell r="E2306" t="str">
            <v>Q2-2019</v>
          </cell>
          <cell r="F2306" t="str">
            <v>Mobile Aspiration</v>
          </cell>
          <cell r="G2306" t="str">
            <v>HUA</v>
          </cell>
          <cell r="H2306" t="str">
            <v>FDD2100</v>
          </cell>
          <cell r="I2306" t="str">
            <v>INS</v>
          </cell>
          <cell r="L2306">
            <v>43846</v>
          </cell>
          <cell r="M2306">
            <v>43626</v>
          </cell>
          <cell r="N2306">
            <v>43847</v>
          </cell>
          <cell r="O2306">
            <v>43627</v>
          </cell>
          <cell r="P2306" t="str">
            <v>No Dependency</v>
          </cell>
        </row>
        <row r="2307">
          <cell r="C2307" t="str">
            <v>ZHF128</v>
          </cell>
          <cell r="D2307" t="str">
            <v>Expansion Sites</v>
          </cell>
          <cell r="E2307" t="str">
            <v>Q2-2019</v>
          </cell>
          <cell r="F2307" t="str">
            <v>Mobile Aspiration</v>
          </cell>
          <cell r="G2307" t="str">
            <v>HUA</v>
          </cell>
          <cell r="H2307" t="str">
            <v>FDD2100</v>
          </cell>
          <cell r="I2307" t="str">
            <v>INS</v>
          </cell>
          <cell r="L2307">
            <v>43846</v>
          </cell>
          <cell r="M2307">
            <v>43646</v>
          </cell>
          <cell r="N2307">
            <v>43847</v>
          </cell>
          <cell r="O2307">
            <v>43647</v>
          </cell>
          <cell r="P2307" t="str">
            <v>No Dependency</v>
          </cell>
        </row>
        <row r="2308">
          <cell r="C2308" t="str">
            <v>ZHF123</v>
          </cell>
          <cell r="D2308" t="str">
            <v>Expansion Sites</v>
          </cell>
          <cell r="E2308" t="str">
            <v>Q2-2019</v>
          </cell>
          <cell r="F2308" t="str">
            <v>Mobile Aspiration</v>
          </cell>
          <cell r="G2308" t="str">
            <v>HUA</v>
          </cell>
          <cell r="H2308" t="str">
            <v>FDD2100</v>
          </cell>
          <cell r="I2308" t="str">
            <v>INS</v>
          </cell>
          <cell r="L2308">
            <v>43871</v>
          </cell>
          <cell r="M2308">
            <v>43602</v>
          </cell>
          <cell r="N2308">
            <v>43872</v>
          </cell>
          <cell r="O2308">
            <v>43603</v>
          </cell>
          <cell r="P2308" t="str">
            <v>No Dependency</v>
          </cell>
        </row>
        <row r="2309">
          <cell r="C2309" t="str">
            <v>ZHF118</v>
          </cell>
          <cell r="D2309" t="str">
            <v>Expansion Sites</v>
          </cell>
          <cell r="E2309" t="str">
            <v>Q3-2019</v>
          </cell>
          <cell r="F2309" t="str">
            <v>Mobile Aspiration</v>
          </cell>
          <cell r="G2309" t="str">
            <v>HUA</v>
          </cell>
          <cell r="H2309" t="str">
            <v>FDD2100</v>
          </cell>
          <cell r="I2309" t="str">
            <v>INS</v>
          </cell>
          <cell r="L2309">
            <v>43881</v>
          </cell>
          <cell r="M2309">
            <v>43627</v>
          </cell>
          <cell r="N2309">
            <v>43882</v>
          </cell>
          <cell r="O2309">
            <v>43628</v>
          </cell>
          <cell r="P2309" t="str">
            <v>No Dependency</v>
          </cell>
        </row>
        <row r="2310">
          <cell r="C2310" t="str">
            <v>ZHF085</v>
          </cell>
          <cell r="D2310" t="str">
            <v>Expansion Sites</v>
          </cell>
          <cell r="E2310" t="str">
            <v>Q2-2019</v>
          </cell>
          <cell r="F2310" t="str">
            <v>Mobile Aspiration</v>
          </cell>
          <cell r="G2310" t="str">
            <v>HUA</v>
          </cell>
          <cell r="H2310" t="str">
            <v>FDD2100</v>
          </cell>
          <cell r="I2310" t="str">
            <v>INS</v>
          </cell>
          <cell r="L2310">
            <v>43846</v>
          </cell>
          <cell r="M2310">
            <v>43597</v>
          </cell>
          <cell r="N2310">
            <v>43847</v>
          </cell>
          <cell r="O2310">
            <v>43598</v>
          </cell>
          <cell r="P2310" t="str">
            <v>No Dependency</v>
          </cell>
        </row>
        <row r="2311">
          <cell r="C2311" t="str">
            <v>ZHAA002</v>
          </cell>
          <cell r="D2311" t="str">
            <v>Expansion Sites</v>
          </cell>
          <cell r="E2311" t="str">
            <v>Q3-2019</v>
          </cell>
          <cell r="F2311" t="str">
            <v>Mobile Aspiration</v>
          </cell>
          <cell r="G2311" t="str">
            <v>HUA</v>
          </cell>
          <cell r="H2311" t="str">
            <v>FDD2100</v>
          </cell>
          <cell r="I2311" t="str">
            <v>INS</v>
          </cell>
          <cell r="L2311">
            <v>43909</v>
          </cell>
          <cell r="M2311">
            <v>43642</v>
          </cell>
          <cell r="N2311">
            <v>43910</v>
          </cell>
          <cell r="O2311">
            <v>43643</v>
          </cell>
          <cell r="P2311" t="str">
            <v>No Dependency</v>
          </cell>
        </row>
        <row r="2312">
          <cell r="C2312" t="str">
            <v>ZHA978</v>
          </cell>
          <cell r="D2312" t="str">
            <v>Expansion Sites</v>
          </cell>
          <cell r="E2312" t="str">
            <v>Q3-2019</v>
          </cell>
          <cell r="F2312" t="str">
            <v>Mobile Aspiration</v>
          </cell>
          <cell r="G2312" t="str">
            <v>HUA</v>
          </cell>
          <cell r="H2312" t="str">
            <v>FDD2100</v>
          </cell>
          <cell r="I2312" t="str">
            <v>INS</v>
          </cell>
          <cell r="L2312">
            <v>43864</v>
          </cell>
          <cell r="M2312">
            <v>43733</v>
          </cell>
          <cell r="N2312">
            <v>43865</v>
          </cell>
          <cell r="O2312">
            <v>43734</v>
          </cell>
          <cell r="P2312" t="str">
            <v>No Dependency</v>
          </cell>
        </row>
        <row r="2313">
          <cell r="C2313" t="str">
            <v>ZHA975</v>
          </cell>
          <cell r="D2313" t="str">
            <v>Expansion Sites</v>
          </cell>
          <cell r="E2313" t="str">
            <v>Q3-2019</v>
          </cell>
          <cell r="F2313" t="str">
            <v>Mobile Aspiration</v>
          </cell>
          <cell r="G2313" t="str">
            <v>HUA</v>
          </cell>
          <cell r="H2313" t="str">
            <v>FDD2100</v>
          </cell>
          <cell r="I2313" t="str">
            <v>INS</v>
          </cell>
          <cell r="L2313">
            <v>43881</v>
          </cell>
          <cell r="M2313">
            <v>43659</v>
          </cell>
          <cell r="N2313">
            <v>43882</v>
          </cell>
          <cell r="O2313">
            <v>43660</v>
          </cell>
          <cell r="P2313" t="str">
            <v>No Dependency</v>
          </cell>
        </row>
        <row r="2314">
          <cell r="C2314" t="str">
            <v>ZHA963</v>
          </cell>
          <cell r="D2314" t="str">
            <v>Expansion Sites</v>
          </cell>
          <cell r="E2314" t="str">
            <v>Q1-2020</v>
          </cell>
          <cell r="F2314" t="str">
            <v>Mobile Aspiration</v>
          </cell>
          <cell r="G2314" t="str">
            <v>HUA</v>
          </cell>
          <cell r="H2314" t="str">
            <v>FDD2100</v>
          </cell>
          <cell r="I2314" t="str">
            <v>INS</v>
          </cell>
          <cell r="L2314">
            <v>43674</v>
          </cell>
          <cell r="M2314">
            <v>43676</v>
          </cell>
          <cell r="N2314">
            <v>43675</v>
          </cell>
          <cell r="O2314">
            <v>43677</v>
          </cell>
          <cell r="P2314" t="str">
            <v>No Dependency</v>
          </cell>
        </row>
        <row r="2315">
          <cell r="C2315" t="str">
            <v>ZHA960</v>
          </cell>
          <cell r="D2315" t="str">
            <v>Expansion Sites</v>
          </cell>
          <cell r="E2315" t="str">
            <v>Q4-2019</v>
          </cell>
          <cell r="F2315" t="str">
            <v>Mobile Aspiration</v>
          </cell>
          <cell r="G2315" t="str">
            <v>HUA</v>
          </cell>
          <cell r="H2315" t="str">
            <v>FDD2100</v>
          </cell>
          <cell r="I2315" t="str">
            <v>INS</v>
          </cell>
          <cell r="L2315">
            <v>43881</v>
          </cell>
          <cell r="M2315">
            <v>43709</v>
          </cell>
          <cell r="N2315">
            <v>43882</v>
          </cell>
          <cell r="O2315">
            <v>43710</v>
          </cell>
          <cell r="P2315" t="str">
            <v>No Dependency</v>
          </cell>
        </row>
        <row r="2316">
          <cell r="C2316" t="str">
            <v>ZHA898</v>
          </cell>
          <cell r="D2316" t="str">
            <v>Expansion Sites</v>
          </cell>
          <cell r="E2316" t="str">
            <v>Q4-2019</v>
          </cell>
          <cell r="F2316" t="str">
            <v>Mobile Aspiration</v>
          </cell>
          <cell r="G2316" t="str">
            <v>HUA</v>
          </cell>
          <cell r="H2316" t="str">
            <v>FDD2100</v>
          </cell>
          <cell r="I2316" t="str">
            <v>INS</v>
          </cell>
          <cell r="L2316">
            <v>43691</v>
          </cell>
          <cell r="M2316">
            <v>43693</v>
          </cell>
          <cell r="N2316">
            <v>43692</v>
          </cell>
          <cell r="O2316">
            <v>43694</v>
          </cell>
          <cell r="P2316" t="str">
            <v>No Dependency</v>
          </cell>
        </row>
        <row r="2317">
          <cell r="C2317" t="str">
            <v>ZHA897</v>
          </cell>
          <cell r="D2317" t="str">
            <v>Expansion Sites</v>
          </cell>
          <cell r="E2317" t="str">
            <v>Q4-2019</v>
          </cell>
          <cell r="F2317" t="str">
            <v>Mobile Aspiration</v>
          </cell>
          <cell r="G2317" t="str">
            <v>HUA</v>
          </cell>
          <cell r="H2317" t="str">
            <v>FDD2100</v>
          </cell>
          <cell r="I2317" t="str">
            <v>INS</v>
          </cell>
          <cell r="L2317">
            <v>43881</v>
          </cell>
          <cell r="M2317">
            <v>43772</v>
          </cell>
          <cell r="N2317">
            <v>43882</v>
          </cell>
          <cell r="O2317">
            <v>43773</v>
          </cell>
          <cell r="P2317" t="str">
            <v>No Dependency</v>
          </cell>
        </row>
        <row r="2318">
          <cell r="C2318" t="str">
            <v>ZHA478</v>
          </cell>
          <cell r="D2318" t="str">
            <v>Expansion Sites</v>
          </cell>
          <cell r="E2318" t="str">
            <v>Q2-2019</v>
          </cell>
          <cell r="F2318" t="str">
            <v>Mobile Aspiration</v>
          </cell>
          <cell r="G2318" t="str">
            <v>HUA</v>
          </cell>
          <cell r="H2318" t="str">
            <v>FDD2100</v>
          </cell>
          <cell r="I2318" t="str">
            <v>INS</v>
          </cell>
          <cell r="L2318">
            <v>43862</v>
          </cell>
          <cell r="M2318">
            <v>43595</v>
          </cell>
          <cell r="N2318">
            <v>43863</v>
          </cell>
          <cell r="O2318">
            <v>43596</v>
          </cell>
          <cell r="P2318" t="str">
            <v>No Dependency</v>
          </cell>
        </row>
        <row r="2319">
          <cell r="C2319" t="str">
            <v>ZBR962</v>
          </cell>
          <cell r="D2319" t="str">
            <v>Expansion Sites</v>
          </cell>
          <cell r="E2319" t="str">
            <v>Q2-2019</v>
          </cell>
          <cell r="F2319" t="str">
            <v>Mobile Aspiration</v>
          </cell>
          <cell r="G2319" t="str">
            <v>HUA</v>
          </cell>
          <cell r="H2319" t="str">
            <v>FDD2100</v>
          </cell>
          <cell r="I2319" t="str">
            <v>INS</v>
          </cell>
          <cell r="L2319">
            <v>43866</v>
          </cell>
          <cell r="M2319">
            <v>43733</v>
          </cell>
          <cell r="N2319">
            <v>43867</v>
          </cell>
          <cell r="O2319">
            <v>43734</v>
          </cell>
          <cell r="P2319" t="str">
            <v>No Dependency</v>
          </cell>
        </row>
        <row r="2320">
          <cell r="C2320" t="str">
            <v>ZBR946</v>
          </cell>
          <cell r="D2320" t="str">
            <v>Expansion Sites</v>
          </cell>
          <cell r="E2320" t="str">
            <v>Q3-2019</v>
          </cell>
          <cell r="F2320" t="str">
            <v>Mobile Aspiration</v>
          </cell>
          <cell r="G2320" t="str">
            <v>HUA</v>
          </cell>
          <cell r="H2320" t="str">
            <v>FDD2100</v>
          </cell>
          <cell r="I2320" t="str">
            <v>INS</v>
          </cell>
          <cell r="L2320">
            <v>43857</v>
          </cell>
          <cell r="M2320">
            <v>43733</v>
          </cell>
          <cell r="N2320">
            <v>43858</v>
          </cell>
          <cell r="O2320">
            <v>43734</v>
          </cell>
          <cell r="P2320" t="str">
            <v>No Dependency</v>
          </cell>
        </row>
        <row r="2321">
          <cell r="C2321" t="str">
            <v>ZBR908</v>
          </cell>
          <cell r="D2321" t="str">
            <v>Expansion Sites</v>
          </cell>
          <cell r="E2321" t="str">
            <v>Q2-2019</v>
          </cell>
          <cell r="F2321" t="str">
            <v>Mobile Aspiration</v>
          </cell>
          <cell r="G2321" t="str">
            <v>HUA</v>
          </cell>
          <cell r="H2321" t="str">
            <v>FDD2100</v>
          </cell>
          <cell r="I2321" t="str">
            <v>INS</v>
          </cell>
          <cell r="L2321">
            <v>43878</v>
          </cell>
          <cell r="M2321">
            <v>43647</v>
          </cell>
          <cell r="N2321">
            <v>43879</v>
          </cell>
          <cell r="O2321">
            <v>43648</v>
          </cell>
          <cell r="P2321" t="str">
            <v>No Dependency</v>
          </cell>
        </row>
        <row r="2322">
          <cell r="C2322" t="str">
            <v>ZBR181</v>
          </cell>
          <cell r="D2322" t="str">
            <v>Expansion Sites</v>
          </cell>
          <cell r="E2322" t="str">
            <v>Q3-2019</v>
          </cell>
          <cell r="F2322" t="str">
            <v>Mobile Aspiration</v>
          </cell>
          <cell r="G2322" t="str">
            <v>HUA</v>
          </cell>
          <cell r="H2322" t="str">
            <v>FDD2100</v>
          </cell>
          <cell r="I2322" t="str">
            <v>INS</v>
          </cell>
          <cell r="L2322">
            <v>43871</v>
          </cell>
          <cell r="N2322">
            <v>43872</v>
          </cell>
          <cell r="P2322" t="str">
            <v>No Dependency</v>
          </cell>
        </row>
        <row r="2323">
          <cell r="C2323" t="str">
            <v>ZBR094</v>
          </cell>
          <cell r="D2323" t="str">
            <v>Expansion Sites</v>
          </cell>
          <cell r="E2323" t="str">
            <v>Q2-2019</v>
          </cell>
          <cell r="F2323" t="str">
            <v>Mobile Aspiration</v>
          </cell>
          <cell r="G2323" t="str">
            <v>HUA</v>
          </cell>
          <cell r="H2323" t="str">
            <v>FDD2100</v>
          </cell>
          <cell r="I2323" t="str">
            <v>INS</v>
          </cell>
          <cell r="L2323">
            <v>43846</v>
          </cell>
          <cell r="M2323">
            <v>43602</v>
          </cell>
          <cell r="N2323">
            <v>43847</v>
          </cell>
          <cell r="O2323">
            <v>43603</v>
          </cell>
          <cell r="P2323" t="str">
            <v>No Dependency</v>
          </cell>
        </row>
        <row r="2324">
          <cell r="C2324">
            <v>615101</v>
          </cell>
          <cell r="D2324" t="str">
            <v>Expansion Sites</v>
          </cell>
          <cell r="E2324" t="str">
            <v>Q3-2019</v>
          </cell>
          <cell r="F2324" t="str">
            <v>Mobile Aspiration</v>
          </cell>
          <cell r="G2324" t="str">
            <v>HUA</v>
          </cell>
          <cell r="H2324" t="str">
            <v>FDD2100</v>
          </cell>
          <cell r="I2324" t="str">
            <v>INS</v>
          </cell>
          <cell r="L2324">
            <v>43864</v>
          </cell>
          <cell r="N2324">
            <v>43865</v>
          </cell>
          <cell r="P2324" t="str">
            <v>No Dependency</v>
          </cell>
        </row>
        <row r="2325">
          <cell r="C2325">
            <v>60200</v>
          </cell>
          <cell r="D2325" t="str">
            <v>Expansion Sites</v>
          </cell>
          <cell r="E2325" t="str">
            <v>Q3-2019</v>
          </cell>
          <cell r="F2325" t="str">
            <v>Mobile Aspiration</v>
          </cell>
          <cell r="G2325" t="str">
            <v>HUA</v>
          </cell>
          <cell r="H2325" t="str">
            <v>FDD2100</v>
          </cell>
          <cell r="I2325" t="str">
            <v>INS</v>
          </cell>
          <cell r="L2325">
            <v>43904</v>
          </cell>
          <cell r="N2325">
            <v>43905</v>
          </cell>
          <cell r="P2325" t="str">
            <v>No Dependency</v>
          </cell>
        </row>
        <row r="2326">
          <cell r="C2326">
            <v>60131</v>
          </cell>
          <cell r="D2326" t="str">
            <v>Expansion Sites</v>
          </cell>
          <cell r="E2326" t="str">
            <v>Q3-2019</v>
          </cell>
          <cell r="F2326" t="str">
            <v>Mobile Aspiration</v>
          </cell>
          <cell r="G2326" t="str">
            <v>HUA</v>
          </cell>
          <cell r="H2326" t="str">
            <v>FDD2100</v>
          </cell>
          <cell r="I2326" t="str">
            <v>INS</v>
          </cell>
          <cell r="L2326">
            <v>43669</v>
          </cell>
          <cell r="M2326">
            <v>43669</v>
          </cell>
          <cell r="N2326">
            <v>43670</v>
          </cell>
          <cell r="O2326">
            <v>43670</v>
          </cell>
          <cell r="P2326" t="str">
            <v>No Dependency</v>
          </cell>
        </row>
        <row r="2327">
          <cell r="C2327">
            <v>60100</v>
          </cell>
          <cell r="D2327" t="str">
            <v>Expansion Sites</v>
          </cell>
          <cell r="E2327" t="str">
            <v>Q3-2019</v>
          </cell>
          <cell r="F2327" t="str">
            <v>Mobile Aspiration</v>
          </cell>
          <cell r="G2327" t="str">
            <v>HUA</v>
          </cell>
          <cell r="H2327" t="str">
            <v>FDD2100</v>
          </cell>
          <cell r="I2327" t="str">
            <v>INS</v>
          </cell>
          <cell r="L2327">
            <v>43876</v>
          </cell>
          <cell r="N2327">
            <v>43877</v>
          </cell>
          <cell r="P2327" t="str">
            <v>No Dependency</v>
          </cell>
        </row>
        <row r="2328">
          <cell r="C2328">
            <v>33200</v>
          </cell>
          <cell r="D2328" t="str">
            <v>Expansion Sites</v>
          </cell>
          <cell r="E2328" t="str">
            <v>Q3-2019</v>
          </cell>
          <cell r="F2328" t="str">
            <v>Mobile Aspiration</v>
          </cell>
          <cell r="G2328" t="str">
            <v>HUA</v>
          </cell>
          <cell r="H2328" t="str">
            <v>FDD2100</v>
          </cell>
          <cell r="I2328" t="str">
            <v>INS</v>
          </cell>
          <cell r="L2328">
            <v>43871</v>
          </cell>
          <cell r="N2328">
            <v>43872</v>
          </cell>
          <cell r="P2328" t="str">
            <v>No Dependency</v>
          </cell>
        </row>
        <row r="2329">
          <cell r="C2329">
            <v>30500</v>
          </cell>
          <cell r="D2329" t="str">
            <v>Expansion Sites</v>
          </cell>
          <cell r="E2329" t="str">
            <v>Q3-2019</v>
          </cell>
          <cell r="F2329" t="str">
            <v>Mobile Aspiration</v>
          </cell>
          <cell r="G2329" t="str">
            <v>HUA</v>
          </cell>
          <cell r="H2329" t="str">
            <v>FDD2100</v>
          </cell>
          <cell r="I2329" t="str">
            <v>INS</v>
          </cell>
          <cell r="L2329">
            <v>43864</v>
          </cell>
          <cell r="N2329">
            <v>43865</v>
          </cell>
          <cell r="P2329" t="str">
            <v>No Dependency</v>
          </cell>
        </row>
        <row r="2330">
          <cell r="C2330">
            <v>611</v>
          </cell>
          <cell r="D2330" t="str">
            <v>Expansion Sites</v>
          </cell>
          <cell r="E2330" t="str">
            <v>Q3-2019</v>
          </cell>
          <cell r="F2330" t="str">
            <v>Mobile Aspiration</v>
          </cell>
          <cell r="G2330" t="str">
            <v>HUA</v>
          </cell>
          <cell r="H2330" t="str">
            <v>FDD2100</v>
          </cell>
          <cell r="I2330" t="str">
            <v>INS</v>
          </cell>
          <cell r="L2330">
            <v>43850</v>
          </cell>
          <cell r="N2330">
            <v>43851</v>
          </cell>
          <cell r="P2330" t="str">
            <v>No Dependency</v>
          </cell>
        </row>
        <row r="2331">
          <cell r="C2331">
            <v>490</v>
          </cell>
          <cell r="D2331" t="str">
            <v>Expansion Sites</v>
          </cell>
          <cell r="E2331" t="str">
            <v>Q3-2019</v>
          </cell>
          <cell r="F2331" t="str">
            <v>Mobile Aspiration</v>
          </cell>
          <cell r="G2331" t="str">
            <v>HUA</v>
          </cell>
          <cell r="H2331" t="str">
            <v>FDD2100</v>
          </cell>
          <cell r="I2331" t="str">
            <v>INS</v>
          </cell>
          <cell r="L2331">
            <v>43875</v>
          </cell>
          <cell r="N2331">
            <v>43876</v>
          </cell>
          <cell r="P2331" t="str">
            <v>No Dependency</v>
          </cell>
        </row>
        <row r="2332">
          <cell r="C2332" t="str">
            <v>ZND060</v>
          </cell>
          <cell r="D2332" t="str">
            <v>Expansion Sites</v>
          </cell>
          <cell r="E2332" t="str">
            <v>Q4-2019</v>
          </cell>
          <cell r="F2332" t="str">
            <v>Mobile Aspiration</v>
          </cell>
          <cell r="G2332" t="str">
            <v>HUA</v>
          </cell>
          <cell r="H2332" t="str">
            <v>FDD2100</v>
          </cell>
          <cell r="I2332" t="str">
            <v>INS</v>
          </cell>
          <cell r="L2332">
            <v>43883</v>
          </cell>
          <cell r="M2332">
            <v>43734</v>
          </cell>
          <cell r="N2332">
            <v>43884</v>
          </cell>
          <cell r="O2332">
            <v>43735</v>
          </cell>
          <cell r="P2332" t="str">
            <v>No Dependency</v>
          </cell>
        </row>
        <row r="2333">
          <cell r="C2333" t="str">
            <v>ZR5A018</v>
          </cell>
          <cell r="D2333" t="str">
            <v>Expansion Sites</v>
          </cell>
          <cell r="E2333" t="str">
            <v>Q3-2019</v>
          </cell>
          <cell r="F2333" t="str">
            <v>Mobile Aspiration</v>
          </cell>
          <cell r="G2333" t="str">
            <v>HUA</v>
          </cell>
          <cell r="H2333" t="str">
            <v>3G900_2nd Carrier</v>
          </cell>
          <cell r="I2333" t="str">
            <v>INS</v>
          </cell>
          <cell r="L2333">
            <v>43747</v>
          </cell>
          <cell r="M2333">
            <v>43715</v>
          </cell>
          <cell r="N2333">
            <v>43748</v>
          </cell>
          <cell r="O2333">
            <v>43716</v>
          </cell>
          <cell r="P2333" t="str">
            <v>No Dependency</v>
          </cell>
        </row>
        <row r="2334">
          <cell r="C2334" t="str">
            <v>ZR5A034</v>
          </cell>
          <cell r="D2334" t="str">
            <v>Expansion Sites</v>
          </cell>
          <cell r="E2334" t="str">
            <v>Q1-2020</v>
          </cell>
          <cell r="F2334" t="str">
            <v>Mobile Aspiration</v>
          </cell>
          <cell r="G2334" t="str">
            <v>HUA</v>
          </cell>
          <cell r="H2334" t="str">
            <v>3G900_2nd Carrier</v>
          </cell>
          <cell r="I2334" t="str">
            <v>INS</v>
          </cell>
          <cell r="L2334">
            <v>43844</v>
          </cell>
          <cell r="M2334">
            <v>43715</v>
          </cell>
          <cell r="N2334">
            <v>43845</v>
          </cell>
          <cell r="O2334">
            <v>43716</v>
          </cell>
          <cell r="P2334" t="str">
            <v>No Dependency</v>
          </cell>
        </row>
        <row r="2335">
          <cell r="C2335" t="str">
            <v>ZNN703</v>
          </cell>
          <cell r="D2335" t="str">
            <v>Expansion Sites</v>
          </cell>
          <cell r="E2335" t="str">
            <v>Q3-2019</v>
          </cell>
          <cell r="F2335" t="str">
            <v>Mobile Aspiration</v>
          </cell>
          <cell r="G2335" t="str">
            <v>HUA</v>
          </cell>
          <cell r="H2335" t="str">
            <v>3G900_2nd Carrier</v>
          </cell>
          <cell r="I2335" t="str">
            <v>INS</v>
          </cell>
          <cell r="L2335">
            <v>43699</v>
          </cell>
          <cell r="M2335">
            <v>43699</v>
          </cell>
          <cell r="N2335">
            <v>43700</v>
          </cell>
          <cell r="O2335">
            <v>43700</v>
          </cell>
          <cell r="P2335" t="str">
            <v>No Dependency</v>
          </cell>
        </row>
        <row r="2336">
          <cell r="C2336" t="str">
            <v>ZNM003</v>
          </cell>
          <cell r="D2336" t="str">
            <v>Expansion Sites</v>
          </cell>
          <cell r="E2336" t="str">
            <v>Q3-2019</v>
          </cell>
          <cell r="F2336" t="str">
            <v>Mobile Aspiration</v>
          </cell>
          <cell r="G2336" t="str">
            <v>HUA</v>
          </cell>
          <cell r="H2336" t="str">
            <v>3G900_2nd Carrier</v>
          </cell>
          <cell r="I2336" t="str">
            <v>INS</v>
          </cell>
          <cell r="L2336">
            <v>43706</v>
          </cell>
          <cell r="M2336">
            <v>43626</v>
          </cell>
          <cell r="N2336">
            <v>43707</v>
          </cell>
          <cell r="O2336">
            <v>43627</v>
          </cell>
          <cell r="P2336" t="str">
            <v>No Dependency</v>
          </cell>
        </row>
        <row r="2337">
          <cell r="C2337" t="str">
            <v>ZNN756</v>
          </cell>
          <cell r="D2337" t="str">
            <v>Expansion Sites</v>
          </cell>
          <cell r="E2337" t="str">
            <v>Q3-2019</v>
          </cell>
          <cell r="F2337" t="str">
            <v>Mobile Aspiration</v>
          </cell>
          <cell r="G2337" t="str">
            <v>HUA</v>
          </cell>
          <cell r="H2337" t="str">
            <v>3G900_2nd Carrier</v>
          </cell>
          <cell r="I2337" t="str">
            <v>INS</v>
          </cell>
          <cell r="L2337">
            <v>43722</v>
          </cell>
          <cell r="M2337">
            <v>43692</v>
          </cell>
          <cell r="N2337">
            <v>43723</v>
          </cell>
          <cell r="O2337">
            <v>43693</v>
          </cell>
          <cell r="P2337" t="str">
            <v>No Dependency</v>
          </cell>
        </row>
        <row r="2338">
          <cell r="C2338" t="str">
            <v>ZNM037</v>
          </cell>
          <cell r="D2338" t="str">
            <v>Expansion Sites</v>
          </cell>
          <cell r="E2338" t="str">
            <v>Q1-2020</v>
          </cell>
          <cell r="F2338" t="str">
            <v>Mobile Aspiration</v>
          </cell>
          <cell r="G2338" t="str">
            <v>HUA</v>
          </cell>
          <cell r="H2338" t="str">
            <v>3G900_2nd Carrier</v>
          </cell>
          <cell r="I2338" t="str">
            <v>INS</v>
          </cell>
          <cell r="L2338">
            <v>43844</v>
          </cell>
          <cell r="M2338">
            <v>43709</v>
          </cell>
          <cell r="N2338">
            <v>43845</v>
          </cell>
          <cell r="O2338">
            <v>43710</v>
          </cell>
          <cell r="P2338" t="str">
            <v>No Dependency</v>
          </cell>
        </row>
        <row r="2339">
          <cell r="C2339" t="str">
            <v>ZNM012</v>
          </cell>
          <cell r="D2339" t="str">
            <v>Expansion Sites</v>
          </cell>
          <cell r="E2339" t="str">
            <v>Q3-2019</v>
          </cell>
          <cell r="F2339" t="str">
            <v>Mobile Aspiration</v>
          </cell>
          <cell r="G2339" t="str">
            <v>HUA</v>
          </cell>
          <cell r="H2339" t="str">
            <v>3G900_2nd Carrier</v>
          </cell>
          <cell r="I2339" t="str">
            <v>INS</v>
          </cell>
          <cell r="L2339">
            <v>43733</v>
          </cell>
          <cell r="M2339">
            <v>43627</v>
          </cell>
          <cell r="N2339">
            <v>43733</v>
          </cell>
          <cell r="O2339">
            <v>43628</v>
          </cell>
          <cell r="P2339" t="str">
            <v>No Dependency</v>
          </cell>
        </row>
        <row r="2340">
          <cell r="C2340" t="str">
            <v>ZJZ760</v>
          </cell>
          <cell r="D2340" t="str">
            <v>Expansion Sites</v>
          </cell>
          <cell r="E2340" t="str">
            <v>Q2-2019</v>
          </cell>
          <cell r="F2340" t="str">
            <v>Mobile Aspiration</v>
          </cell>
          <cell r="G2340" t="str">
            <v>HUA</v>
          </cell>
          <cell r="H2340" t="str">
            <v>3G900_2nd Carrier</v>
          </cell>
          <cell r="I2340" t="str">
            <v>INS</v>
          </cell>
          <cell r="L2340">
            <v>43670</v>
          </cell>
          <cell r="M2340">
            <v>43612</v>
          </cell>
          <cell r="N2340">
            <v>43670</v>
          </cell>
          <cell r="O2340">
            <v>43613</v>
          </cell>
          <cell r="P2340" t="str">
            <v>No Dependency</v>
          </cell>
        </row>
        <row r="2341">
          <cell r="C2341" t="str">
            <v>ZJZ738</v>
          </cell>
          <cell r="D2341" t="str">
            <v>Expansion Sites</v>
          </cell>
          <cell r="E2341" t="str">
            <v>Q3-2019</v>
          </cell>
          <cell r="F2341" t="str">
            <v>Mobile Aspiration</v>
          </cell>
          <cell r="G2341" t="str">
            <v>HUA</v>
          </cell>
          <cell r="H2341" t="str">
            <v>3G900_2nd Carrier</v>
          </cell>
          <cell r="I2341" t="str">
            <v>INS</v>
          </cell>
          <cell r="L2341">
            <v>43722</v>
          </cell>
          <cell r="M2341">
            <v>43715</v>
          </cell>
          <cell r="N2341">
            <v>43723</v>
          </cell>
          <cell r="O2341">
            <v>43716</v>
          </cell>
          <cell r="P2341" t="str">
            <v>No Dependency</v>
          </cell>
        </row>
        <row r="2342">
          <cell r="C2342" t="str">
            <v>ZJZ715</v>
          </cell>
          <cell r="D2342" t="str">
            <v>Expansion Sites</v>
          </cell>
          <cell r="E2342" t="str">
            <v>Q2-2019</v>
          </cell>
          <cell r="F2342" t="str">
            <v>Mobile Aspiration</v>
          </cell>
          <cell r="G2342" t="str">
            <v>HUA</v>
          </cell>
          <cell r="H2342" t="str">
            <v>3G900_2nd Carrier</v>
          </cell>
          <cell r="I2342" t="str">
            <v>INS</v>
          </cell>
          <cell r="L2342">
            <v>43670</v>
          </cell>
          <cell r="M2342">
            <v>43633</v>
          </cell>
          <cell r="N2342">
            <v>43670</v>
          </cell>
          <cell r="O2342">
            <v>43634</v>
          </cell>
          <cell r="P2342" t="str">
            <v>No Dependency</v>
          </cell>
        </row>
        <row r="2343">
          <cell r="C2343" t="str">
            <v>ZJZ695</v>
          </cell>
          <cell r="D2343" t="str">
            <v>Expansion Sites</v>
          </cell>
          <cell r="E2343" t="str">
            <v>Q2-2019</v>
          </cell>
          <cell r="F2343" t="str">
            <v>Mobile Aspiration</v>
          </cell>
          <cell r="G2343" t="str">
            <v>HUA</v>
          </cell>
          <cell r="H2343" t="str">
            <v>3G900_2nd Carrier</v>
          </cell>
          <cell r="I2343" t="str">
            <v>INS</v>
          </cell>
          <cell r="L2343">
            <v>43722</v>
          </cell>
          <cell r="M2343">
            <v>43715</v>
          </cell>
          <cell r="N2343">
            <v>43723</v>
          </cell>
          <cell r="O2343">
            <v>43716</v>
          </cell>
          <cell r="P2343" t="str">
            <v>No Dependency</v>
          </cell>
        </row>
        <row r="2344">
          <cell r="C2344" t="str">
            <v>ZJZ687</v>
          </cell>
          <cell r="D2344" t="str">
            <v>Expansion Sites</v>
          </cell>
          <cell r="E2344" t="str">
            <v>Q3-2019</v>
          </cell>
          <cell r="F2344" t="str">
            <v>Mobile Aspiration</v>
          </cell>
          <cell r="G2344" t="str">
            <v>HUA</v>
          </cell>
          <cell r="H2344" t="str">
            <v>3G900_2nd Carrier</v>
          </cell>
          <cell r="I2344" t="str">
            <v>INS</v>
          </cell>
          <cell r="L2344">
            <v>43693</v>
          </cell>
          <cell r="M2344">
            <v>43639</v>
          </cell>
          <cell r="N2344">
            <v>43693</v>
          </cell>
          <cell r="O2344">
            <v>43640</v>
          </cell>
          <cell r="P2344" t="str">
            <v>No Dependency</v>
          </cell>
        </row>
        <row r="2345">
          <cell r="C2345" t="str">
            <v>ZJZ673</v>
          </cell>
          <cell r="D2345" t="str">
            <v>Expansion Sites</v>
          </cell>
          <cell r="E2345" t="str">
            <v>Q4-2019</v>
          </cell>
          <cell r="F2345" t="str">
            <v>Mobile Aspiration</v>
          </cell>
          <cell r="G2345" t="str">
            <v>HUA</v>
          </cell>
          <cell r="H2345" t="str">
            <v>3G900_2nd Carrier</v>
          </cell>
          <cell r="I2345" t="str">
            <v>INS</v>
          </cell>
          <cell r="L2345">
            <v>43703</v>
          </cell>
          <cell r="M2345">
            <v>43703</v>
          </cell>
          <cell r="N2345">
            <v>43704</v>
          </cell>
          <cell r="O2345">
            <v>43704</v>
          </cell>
          <cell r="P2345" t="str">
            <v>No Dependency</v>
          </cell>
        </row>
        <row r="2346">
          <cell r="C2346" t="str">
            <v>ZJZ671</v>
          </cell>
          <cell r="D2346" t="str">
            <v>Expansion Sites</v>
          </cell>
          <cell r="E2346" t="str">
            <v>Q3-2019</v>
          </cell>
          <cell r="F2346" t="str">
            <v>Mobile Aspiration</v>
          </cell>
          <cell r="G2346" t="str">
            <v>HUA</v>
          </cell>
          <cell r="H2346" t="str">
            <v>3G900_2nd Carrier</v>
          </cell>
          <cell r="I2346" t="str">
            <v>INS</v>
          </cell>
          <cell r="L2346">
            <v>43686</v>
          </cell>
          <cell r="M2346">
            <v>43654</v>
          </cell>
          <cell r="N2346">
            <v>43686</v>
          </cell>
          <cell r="O2346">
            <v>43655</v>
          </cell>
          <cell r="P2346" t="str">
            <v>No Dependency</v>
          </cell>
        </row>
        <row r="2347">
          <cell r="C2347" t="str">
            <v>ZJZ669</v>
          </cell>
          <cell r="D2347" t="str">
            <v>Expansion Sites</v>
          </cell>
          <cell r="E2347" t="str">
            <v>Q4-2019</v>
          </cell>
          <cell r="F2347" t="str">
            <v>Mobile Aspiration</v>
          </cell>
          <cell r="G2347" t="str">
            <v>HUA</v>
          </cell>
          <cell r="H2347" t="str">
            <v>3G900_2nd Carrier</v>
          </cell>
          <cell r="I2347" t="str">
            <v>INS</v>
          </cell>
          <cell r="L2347">
            <v>43643</v>
          </cell>
          <cell r="M2347">
            <v>43646</v>
          </cell>
          <cell r="N2347">
            <v>43644</v>
          </cell>
          <cell r="O2347">
            <v>43647</v>
          </cell>
          <cell r="P2347" t="str">
            <v>No Dependency</v>
          </cell>
        </row>
        <row r="2348">
          <cell r="C2348" t="str">
            <v>ZJZ668</v>
          </cell>
          <cell r="D2348" t="str">
            <v>Expansion Sites</v>
          </cell>
          <cell r="E2348" t="str">
            <v>Q3-2019</v>
          </cell>
          <cell r="F2348" t="str">
            <v>Mobile Aspiration</v>
          </cell>
          <cell r="G2348" t="str">
            <v>HUA</v>
          </cell>
          <cell r="H2348" t="str">
            <v>3G900_2nd Carrier</v>
          </cell>
          <cell r="I2348" t="str">
            <v>INS</v>
          </cell>
          <cell r="L2348">
            <v>43637</v>
          </cell>
          <cell r="M2348">
            <v>43639</v>
          </cell>
          <cell r="N2348">
            <v>43638</v>
          </cell>
          <cell r="O2348">
            <v>43640</v>
          </cell>
          <cell r="P2348" t="str">
            <v>No Dependency</v>
          </cell>
        </row>
        <row r="2349">
          <cell r="C2349" t="str">
            <v>ZJZ663</v>
          </cell>
          <cell r="D2349" t="str">
            <v>Expansion Sites</v>
          </cell>
          <cell r="E2349" t="str">
            <v>Q3-2019</v>
          </cell>
          <cell r="F2349" t="str">
            <v>Mobile Aspiration</v>
          </cell>
          <cell r="G2349" t="str">
            <v>HUA</v>
          </cell>
          <cell r="H2349" t="str">
            <v>3G900_2nd Carrier</v>
          </cell>
          <cell r="I2349" t="str">
            <v>INS</v>
          </cell>
          <cell r="L2349">
            <v>43746</v>
          </cell>
          <cell r="M2349">
            <v>43734</v>
          </cell>
          <cell r="N2349">
            <v>43747</v>
          </cell>
          <cell r="O2349">
            <v>43735</v>
          </cell>
          <cell r="P2349" t="str">
            <v>No Dependency</v>
          </cell>
        </row>
        <row r="2350">
          <cell r="C2350" t="str">
            <v>ZJZ656</v>
          </cell>
          <cell r="D2350" t="str">
            <v>Expansion Sites</v>
          </cell>
          <cell r="E2350" t="str">
            <v>Q2-2019</v>
          </cell>
          <cell r="F2350" t="str">
            <v>Mobile Aspiration</v>
          </cell>
          <cell r="G2350" t="str">
            <v>HUA</v>
          </cell>
          <cell r="H2350" t="str">
            <v>3G900_2nd Carrier</v>
          </cell>
          <cell r="I2350" t="str">
            <v>INS</v>
          </cell>
          <cell r="L2350">
            <v>43639</v>
          </cell>
          <cell r="M2350">
            <v>43641</v>
          </cell>
          <cell r="N2350">
            <v>43640</v>
          </cell>
          <cell r="O2350">
            <v>43642</v>
          </cell>
          <cell r="P2350" t="str">
            <v>No Dependency</v>
          </cell>
        </row>
        <row r="2351">
          <cell r="C2351" t="str">
            <v>ZJZ642</v>
          </cell>
          <cell r="D2351" t="str">
            <v>Expansion Sites</v>
          </cell>
          <cell r="E2351" t="str">
            <v>Q3-2019</v>
          </cell>
          <cell r="F2351" t="str">
            <v>Mobile Aspiration</v>
          </cell>
          <cell r="G2351" t="str">
            <v>HUA</v>
          </cell>
          <cell r="H2351" t="str">
            <v>3G900_2nd Carrier</v>
          </cell>
          <cell r="I2351" t="str">
            <v>INS</v>
          </cell>
          <cell r="L2351">
            <v>43624</v>
          </cell>
          <cell r="M2351">
            <v>43626</v>
          </cell>
          <cell r="N2351">
            <v>43625</v>
          </cell>
          <cell r="O2351">
            <v>43627</v>
          </cell>
          <cell r="P2351" t="str">
            <v>No Dependency</v>
          </cell>
        </row>
        <row r="2352">
          <cell r="C2352" t="str">
            <v>ZJZ605</v>
          </cell>
          <cell r="D2352" t="str">
            <v>Expansion Sites</v>
          </cell>
          <cell r="E2352" t="str">
            <v>Q2-2019</v>
          </cell>
          <cell r="F2352" t="str">
            <v>Mobile Aspiration</v>
          </cell>
          <cell r="G2352" t="str">
            <v>HUA</v>
          </cell>
          <cell r="H2352" t="str">
            <v>3G900_2nd Carrier</v>
          </cell>
          <cell r="I2352" t="str">
            <v>INS</v>
          </cell>
          <cell r="L2352">
            <v>43746</v>
          </cell>
          <cell r="M2352">
            <v>43734</v>
          </cell>
          <cell r="N2352">
            <v>43747</v>
          </cell>
          <cell r="O2352">
            <v>43735</v>
          </cell>
          <cell r="P2352" t="str">
            <v>No Dependency</v>
          </cell>
        </row>
        <row r="2353">
          <cell r="C2353" t="str">
            <v>ZJZ604</v>
          </cell>
          <cell r="D2353" t="str">
            <v>Expansion Sites</v>
          </cell>
          <cell r="E2353" t="str">
            <v>Q2-2019</v>
          </cell>
          <cell r="F2353" t="str">
            <v>Mobile Aspiration</v>
          </cell>
          <cell r="G2353" t="str">
            <v>HUA</v>
          </cell>
          <cell r="H2353" t="str">
            <v>3G900_2nd Carrier</v>
          </cell>
          <cell r="I2353" t="str">
            <v>INS</v>
          </cell>
          <cell r="L2353">
            <v>43621</v>
          </cell>
          <cell r="M2353">
            <v>43623</v>
          </cell>
          <cell r="N2353">
            <v>43622</v>
          </cell>
          <cell r="O2353">
            <v>43624</v>
          </cell>
          <cell r="P2353" t="str">
            <v>No Dependency</v>
          </cell>
        </row>
        <row r="2354">
          <cell r="C2354" t="str">
            <v>ZJZ603</v>
          </cell>
          <cell r="D2354" t="str">
            <v>Expansion Sites</v>
          </cell>
          <cell r="E2354" t="str">
            <v>Q2-2019</v>
          </cell>
          <cell r="F2354" t="str">
            <v>Mobile Aspiration</v>
          </cell>
          <cell r="G2354" t="str">
            <v>HUA</v>
          </cell>
          <cell r="H2354" t="str">
            <v>3G900_2nd Carrier</v>
          </cell>
          <cell r="I2354" t="str">
            <v>INS</v>
          </cell>
          <cell r="L2354">
            <v>43600</v>
          </cell>
          <cell r="M2354">
            <v>43602</v>
          </cell>
          <cell r="N2354">
            <v>43601</v>
          </cell>
          <cell r="O2354">
            <v>43603</v>
          </cell>
          <cell r="P2354" t="str">
            <v>No Dependency</v>
          </cell>
        </row>
        <row r="2355">
          <cell r="C2355" t="str">
            <v>ZJZ602</v>
          </cell>
          <cell r="D2355" t="str">
            <v>Expansion Sites</v>
          </cell>
          <cell r="E2355" t="str">
            <v>Q3-2019</v>
          </cell>
          <cell r="F2355" t="str">
            <v>Mobile Aspiration</v>
          </cell>
          <cell r="G2355" t="str">
            <v>HUA</v>
          </cell>
          <cell r="H2355" t="str">
            <v>3G900_2nd Carrier</v>
          </cell>
          <cell r="I2355" t="str">
            <v>INS</v>
          </cell>
          <cell r="L2355">
            <v>43636</v>
          </cell>
          <cell r="M2355">
            <v>43638</v>
          </cell>
          <cell r="N2355">
            <v>43637</v>
          </cell>
          <cell r="O2355">
            <v>43639</v>
          </cell>
          <cell r="P2355" t="str">
            <v>No Dependency</v>
          </cell>
        </row>
        <row r="2356">
          <cell r="C2356" t="str">
            <v>ZJZ560</v>
          </cell>
          <cell r="D2356" t="str">
            <v>Expansion Sites</v>
          </cell>
          <cell r="E2356" t="str">
            <v>Q3-2019</v>
          </cell>
          <cell r="F2356" t="str">
            <v>Mobile Aspiration</v>
          </cell>
          <cell r="G2356" t="str">
            <v>HUA</v>
          </cell>
          <cell r="H2356" t="str">
            <v>3G900_2nd Carrier</v>
          </cell>
          <cell r="I2356" t="str">
            <v>INS</v>
          </cell>
          <cell r="L2356">
            <v>43788</v>
          </cell>
          <cell r="N2356">
            <v>43789</v>
          </cell>
          <cell r="P2356" t="str">
            <v>No Dependency</v>
          </cell>
        </row>
        <row r="2357">
          <cell r="C2357" t="str">
            <v>ZJZ556</v>
          </cell>
          <cell r="D2357" t="str">
            <v>Expansion Sites</v>
          </cell>
          <cell r="E2357" t="str">
            <v>Q2-2019</v>
          </cell>
          <cell r="F2357" t="str">
            <v>Mobile Aspiration</v>
          </cell>
          <cell r="G2357" t="str">
            <v>HUA</v>
          </cell>
          <cell r="H2357" t="str">
            <v>3G900_2nd Carrier</v>
          </cell>
          <cell r="I2357" t="str">
            <v>INS</v>
          </cell>
          <cell r="L2357">
            <v>43597</v>
          </cell>
          <cell r="M2357">
            <v>43599</v>
          </cell>
          <cell r="N2357">
            <v>43598</v>
          </cell>
          <cell r="O2357">
            <v>43600</v>
          </cell>
          <cell r="P2357" t="str">
            <v>No Dependency</v>
          </cell>
        </row>
        <row r="2358">
          <cell r="C2358" t="str">
            <v>ZJZ548</v>
          </cell>
          <cell r="D2358" t="str">
            <v>Expansion Sites</v>
          </cell>
          <cell r="E2358" t="str">
            <v>Q2-2019</v>
          </cell>
          <cell r="F2358" t="str">
            <v>Mobile Aspiration</v>
          </cell>
          <cell r="G2358" t="str">
            <v>HUA</v>
          </cell>
          <cell r="H2358" t="str">
            <v>3G900_2nd Carrier</v>
          </cell>
          <cell r="I2358" t="str">
            <v>INS</v>
          </cell>
          <cell r="L2358">
            <v>43622</v>
          </cell>
          <cell r="M2358">
            <v>43624</v>
          </cell>
          <cell r="N2358">
            <v>43623</v>
          </cell>
          <cell r="O2358">
            <v>43625</v>
          </cell>
          <cell r="P2358" t="str">
            <v>No Dependency</v>
          </cell>
        </row>
        <row r="2359">
          <cell r="C2359" t="str">
            <v>ZJZ542</v>
          </cell>
          <cell r="D2359" t="str">
            <v>Expansion Sites</v>
          </cell>
          <cell r="E2359" t="str">
            <v>Q3-2019</v>
          </cell>
          <cell r="F2359" t="str">
            <v>Mobile Aspiration</v>
          </cell>
          <cell r="G2359" t="str">
            <v>HUA</v>
          </cell>
          <cell r="H2359" t="str">
            <v>3G900_2nd Carrier</v>
          </cell>
          <cell r="I2359" t="str">
            <v>INS</v>
          </cell>
          <cell r="L2359">
            <v>43635</v>
          </cell>
          <cell r="M2359">
            <v>43638</v>
          </cell>
          <cell r="N2359">
            <v>43636</v>
          </cell>
          <cell r="O2359">
            <v>43639</v>
          </cell>
          <cell r="P2359" t="str">
            <v>No Dependency</v>
          </cell>
        </row>
        <row r="2360">
          <cell r="C2360" t="str">
            <v>ZJZ539</v>
          </cell>
          <cell r="D2360" t="str">
            <v>Expansion Sites</v>
          </cell>
          <cell r="E2360" t="str">
            <v>Q2-2019</v>
          </cell>
          <cell r="F2360" t="str">
            <v>Mobile Aspiration</v>
          </cell>
          <cell r="G2360" t="str">
            <v>HUA</v>
          </cell>
          <cell r="H2360" t="str">
            <v>3G900_2nd Carrier</v>
          </cell>
          <cell r="I2360" t="str">
            <v>INS</v>
          </cell>
          <cell r="L2360">
            <v>43674</v>
          </cell>
          <cell r="M2360">
            <v>43676</v>
          </cell>
          <cell r="N2360">
            <v>43675</v>
          </cell>
          <cell r="O2360">
            <v>43677</v>
          </cell>
          <cell r="P2360" t="str">
            <v>No Dependency</v>
          </cell>
        </row>
        <row r="2361">
          <cell r="C2361" t="str">
            <v>ZJZ518</v>
          </cell>
          <cell r="D2361" t="str">
            <v>Expansion Sites</v>
          </cell>
          <cell r="E2361" t="str">
            <v>Q1-2020</v>
          </cell>
          <cell r="F2361" t="str">
            <v>Mobile Aspiration</v>
          </cell>
          <cell r="G2361" t="str">
            <v>HUA</v>
          </cell>
          <cell r="H2361" t="str">
            <v>3G900_2nd Carrier</v>
          </cell>
          <cell r="I2361" t="str">
            <v>INS</v>
          </cell>
          <cell r="L2361">
            <v>43844</v>
          </cell>
          <cell r="M2361">
            <v>43715</v>
          </cell>
          <cell r="N2361">
            <v>43845</v>
          </cell>
          <cell r="O2361">
            <v>43716</v>
          </cell>
          <cell r="P2361" t="str">
            <v>No Dependency</v>
          </cell>
        </row>
        <row r="2362">
          <cell r="C2362" t="str">
            <v>ZJZ514</v>
          </cell>
          <cell r="D2362" t="str">
            <v>Expansion Sites</v>
          </cell>
          <cell r="E2362" t="str">
            <v>Q3-2019</v>
          </cell>
          <cell r="F2362" t="str">
            <v>Mobile Aspiration</v>
          </cell>
          <cell r="G2362" t="str">
            <v>HUA</v>
          </cell>
          <cell r="H2362" t="str">
            <v>3G900_2nd Carrier</v>
          </cell>
          <cell r="I2362" t="str">
            <v>INS</v>
          </cell>
          <cell r="L2362">
            <v>43788</v>
          </cell>
          <cell r="N2362">
            <v>43789</v>
          </cell>
          <cell r="P2362" t="str">
            <v>No Dependency</v>
          </cell>
        </row>
        <row r="2363">
          <cell r="C2363" t="str">
            <v>ZJZ488</v>
          </cell>
          <cell r="D2363" t="str">
            <v>Expansion Sites</v>
          </cell>
          <cell r="E2363" t="str">
            <v>Q3-2019</v>
          </cell>
          <cell r="F2363" t="str">
            <v>Mobile Aspiration</v>
          </cell>
          <cell r="G2363" t="str">
            <v>HUA</v>
          </cell>
          <cell r="H2363" t="str">
            <v>3G900_2nd Carrier</v>
          </cell>
          <cell r="I2363" t="str">
            <v>INS</v>
          </cell>
          <cell r="L2363">
            <v>43658</v>
          </cell>
          <cell r="M2363">
            <v>43660</v>
          </cell>
          <cell r="N2363">
            <v>43659</v>
          </cell>
          <cell r="O2363">
            <v>43661</v>
          </cell>
          <cell r="P2363" t="str">
            <v>No Dependency</v>
          </cell>
        </row>
        <row r="2364">
          <cell r="C2364" t="str">
            <v>ZJZ469</v>
          </cell>
          <cell r="D2364" t="str">
            <v>Expansion Sites</v>
          </cell>
          <cell r="E2364" t="str">
            <v>Q3-2019</v>
          </cell>
          <cell r="F2364" t="str">
            <v>Mobile Aspiration</v>
          </cell>
          <cell r="G2364" t="str">
            <v>HUA</v>
          </cell>
          <cell r="H2364" t="str">
            <v>3G900_2nd Carrier</v>
          </cell>
          <cell r="I2364" t="str">
            <v>INS</v>
          </cell>
          <cell r="L2364">
            <v>43722</v>
          </cell>
          <cell r="M2364">
            <v>43715</v>
          </cell>
          <cell r="N2364">
            <v>43723</v>
          </cell>
          <cell r="O2364">
            <v>43716</v>
          </cell>
          <cell r="P2364" t="str">
            <v>No Dependency</v>
          </cell>
        </row>
        <row r="2365">
          <cell r="C2365" t="str">
            <v>ZJZ462</v>
          </cell>
          <cell r="D2365" t="str">
            <v>Expansion Sites</v>
          </cell>
          <cell r="E2365" t="str">
            <v>Q3-2019</v>
          </cell>
          <cell r="F2365" t="str">
            <v>Mobile Aspiration</v>
          </cell>
          <cell r="G2365" t="str">
            <v>HUA</v>
          </cell>
          <cell r="H2365" t="str">
            <v>3G900_2nd Carrier</v>
          </cell>
          <cell r="I2365" t="str">
            <v>INS</v>
          </cell>
          <cell r="L2365">
            <v>43691</v>
          </cell>
          <cell r="M2365">
            <v>43693</v>
          </cell>
          <cell r="N2365">
            <v>43692</v>
          </cell>
          <cell r="O2365">
            <v>43694</v>
          </cell>
          <cell r="P2365" t="str">
            <v>No Dependency</v>
          </cell>
        </row>
        <row r="2366">
          <cell r="C2366" t="str">
            <v>ZJZ459</v>
          </cell>
          <cell r="D2366" t="str">
            <v>Expansion Sites</v>
          </cell>
          <cell r="E2366" t="str">
            <v>Q2-2019</v>
          </cell>
          <cell r="F2366" t="str">
            <v>Mobile Aspiration</v>
          </cell>
          <cell r="G2366" t="str">
            <v>HUA</v>
          </cell>
          <cell r="H2366" t="str">
            <v>3G900_2nd Carrier</v>
          </cell>
          <cell r="I2366" t="str">
            <v>INS</v>
          </cell>
          <cell r="L2366">
            <v>43706</v>
          </cell>
          <cell r="M2366">
            <v>43715</v>
          </cell>
          <cell r="N2366">
            <v>43707</v>
          </cell>
          <cell r="O2366">
            <v>43716</v>
          </cell>
          <cell r="P2366" t="str">
            <v>No Dependency</v>
          </cell>
        </row>
        <row r="2367">
          <cell r="C2367" t="str">
            <v>ZJZ436</v>
          </cell>
          <cell r="D2367" t="str">
            <v>Expansion Sites</v>
          </cell>
          <cell r="E2367" t="str">
            <v>Q3-2019</v>
          </cell>
          <cell r="F2367" t="str">
            <v>Mobile Aspiration</v>
          </cell>
          <cell r="G2367" t="str">
            <v>HUA</v>
          </cell>
          <cell r="H2367" t="str">
            <v>3G900_2nd Carrier</v>
          </cell>
          <cell r="I2367" t="str">
            <v>INS</v>
          </cell>
          <cell r="L2367">
            <v>43691</v>
          </cell>
          <cell r="M2367">
            <v>43693</v>
          </cell>
          <cell r="N2367">
            <v>43692</v>
          </cell>
          <cell r="O2367">
            <v>43694</v>
          </cell>
          <cell r="P2367" t="str">
            <v>No Dependency</v>
          </cell>
        </row>
        <row r="2368">
          <cell r="C2368" t="str">
            <v>ZJZ434</v>
          </cell>
          <cell r="D2368" t="str">
            <v>Expansion Sites</v>
          </cell>
          <cell r="E2368" t="str">
            <v>Q1-2020</v>
          </cell>
          <cell r="F2368" t="str">
            <v>Mobile Aspiration</v>
          </cell>
          <cell r="G2368" t="str">
            <v>HUA</v>
          </cell>
          <cell r="H2368" t="str">
            <v>3G900_2nd Carrier</v>
          </cell>
          <cell r="I2368" t="str">
            <v>INS</v>
          </cell>
          <cell r="L2368">
            <v>43821</v>
          </cell>
          <cell r="M2368">
            <v>43715</v>
          </cell>
          <cell r="N2368">
            <v>43822</v>
          </cell>
          <cell r="O2368">
            <v>43716</v>
          </cell>
          <cell r="P2368" t="str">
            <v>No Dependency</v>
          </cell>
        </row>
        <row r="2369">
          <cell r="C2369" t="str">
            <v>ZJZ418</v>
          </cell>
          <cell r="D2369" t="str">
            <v>Expansion Sites</v>
          </cell>
          <cell r="E2369" t="str">
            <v>Q2-2019</v>
          </cell>
          <cell r="F2369" t="str">
            <v>Mobile Aspiration</v>
          </cell>
          <cell r="G2369" t="str">
            <v>HUA</v>
          </cell>
          <cell r="H2369" t="str">
            <v>3G900_2nd Carrier</v>
          </cell>
          <cell r="I2369" t="str">
            <v>INS</v>
          </cell>
          <cell r="L2369">
            <v>43691</v>
          </cell>
          <cell r="M2369">
            <v>43693</v>
          </cell>
          <cell r="N2369">
            <v>43692</v>
          </cell>
          <cell r="O2369">
            <v>43694</v>
          </cell>
          <cell r="P2369" t="str">
            <v>No Dependency</v>
          </cell>
        </row>
        <row r="2370">
          <cell r="C2370" t="str">
            <v>ZJZ395</v>
          </cell>
          <cell r="D2370" t="str">
            <v>Expansion Sites</v>
          </cell>
          <cell r="E2370" t="str">
            <v>Q3-2019</v>
          </cell>
          <cell r="F2370" t="str">
            <v>Mobile Aspiration</v>
          </cell>
          <cell r="G2370" t="str">
            <v>HUA</v>
          </cell>
          <cell r="H2370" t="str">
            <v>3G900_2nd Carrier</v>
          </cell>
          <cell r="I2370" t="str">
            <v>INS</v>
          </cell>
          <cell r="L2370">
            <v>43717</v>
          </cell>
          <cell r="M2370">
            <v>43715</v>
          </cell>
          <cell r="N2370">
            <v>43718</v>
          </cell>
          <cell r="O2370">
            <v>43716</v>
          </cell>
          <cell r="P2370" t="str">
            <v>No Dependency</v>
          </cell>
        </row>
        <row r="2371">
          <cell r="C2371" t="str">
            <v>ZJZ394</v>
          </cell>
          <cell r="D2371" t="str">
            <v>Expansion Sites</v>
          </cell>
          <cell r="E2371" t="str">
            <v>Q3-2019</v>
          </cell>
          <cell r="F2371" t="str">
            <v>Mobile Aspiration</v>
          </cell>
          <cell r="G2371" t="str">
            <v>HUA</v>
          </cell>
          <cell r="H2371" t="str">
            <v>3G900_2nd Carrier</v>
          </cell>
          <cell r="I2371" t="str">
            <v>INS</v>
          </cell>
          <cell r="L2371">
            <v>43746</v>
          </cell>
          <cell r="M2371">
            <v>43692</v>
          </cell>
          <cell r="N2371">
            <v>43747</v>
          </cell>
          <cell r="O2371">
            <v>43693</v>
          </cell>
          <cell r="P2371" t="str">
            <v>No Dependency</v>
          </cell>
        </row>
        <row r="2372">
          <cell r="C2372" t="str">
            <v>ZJZ391</v>
          </cell>
          <cell r="D2372" t="str">
            <v>Expansion Sites</v>
          </cell>
          <cell r="E2372" t="str">
            <v>Q2-2019</v>
          </cell>
          <cell r="F2372" t="str">
            <v>Mobile Aspiration</v>
          </cell>
          <cell r="G2372" t="str">
            <v>HUA</v>
          </cell>
          <cell r="H2372" t="str">
            <v>3G900_2nd Carrier</v>
          </cell>
          <cell r="I2372" t="str">
            <v>INS</v>
          </cell>
          <cell r="L2372">
            <v>43691</v>
          </cell>
          <cell r="M2372">
            <v>43693</v>
          </cell>
          <cell r="N2372">
            <v>43692</v>
          </cell>
          <cell r="O2372">
            <v>43694</v>
          </cell>
          <cell r="P2372" t="str">
            <v>No Dependency</v>
          </cell>
        </row>
        <row r="2373">
          <cell r="C2373" t="str">
            <v>ZJZ309</v>
          </cell>
          <cell r="D2373" t="str">
            <v>Expansion Sites</v>
          </cell>
          <cell r="E2373" t="str">
            <v>Q1-2020</v>
          </cell>
          <cell r="F2373" t="str">
            <v>Mobile Aspiration</v>
          </cell>
          <cell r="G2373" t="str">
            <v>HUA</v>
          </cell>
          <cell r="H2373" t="str">
            <v>3G900_2nd Carrier</v>
          </cell>
          <cell r="I2373" t="str">
            <v>INS</v>
          </cell>
          <cell r="L2373">
            <v>43844</v>
          </cell>
          <cell r="M2373">
            <v>43734</v>
          </cell>
          <cell r="N2373">
            <v>43845</v>
          </cell>
          <cell r="O2373">
            <v>43735</v>
          </cell>
          <cell r="P2373" t="str">
            <v>No Dependency</v>
          </cell>
        </row>
        <row r="2374">
          <cell r="C2374" t="str">
            <v>ZJZ227</v>
          </cell>
          <cell r="D2374" t="str">
            <v>Expansion Sites</v>
          </cell>
          <cell r="E2374" t="str">
            <v>Q1-2020</v>
          </cell>
          <cell r="F2374" t="str">
            <v>Mobile Aspiration</v>
          </cell>
          <cell r="G2374" t="str">
            <v>HUA</v>
          </cell>
          <cell r="H2374" t="str">
            <v>3G900_2nd Carrier</v>
          </cell>
          <cell r="I2374" t="str">
            <v>INS</v>
          </cell>
          <cell r="L2374">
            <v>43689</v>
          </cell>
          <cell r="M2374">
            <v>43689</v>
          </cell>
          <cell r="N2374">
            <v>43690</v>
          </cell>
          <cell r="O2374">
            <v>43690</v>
          </cell>
          <cell r="P2374" t="str">
            <v>No Dependency</v>
          </cell>
        </row>
        <row r="2375">
          <cell r="C2375" t="str">
            <v>ZABA215</v>
          </cell>
          <cell r="D2375" t="str">
            <v>Expansion Sites</v>
          </cell>
          <cell r="E2375" t="str">
            <v>Q3-2019</v>
          </cell>
          <cell r="F2375" t="str">
            <v>Mobile Aspiration</v>
          </cell>
          <cell r="G2375" t="str">
            <v>HUA</v>
          </cell>
          <cell r="H2375" t="str">
            <v>3G900_2nd Carrier</v>
          </cell>
          <cell r="I2375" t="str">
            <v>INS</v>
          </cell>
          <cell r="L2375">
            <v>43746</v>
          </cell>
          <cell r="M2375">
            <v>43709</v>
          </cell>
          <cell r="N2375">
            <v>43747</v>
          </cell>
          <cell r="O2375">
            <v>43710</v>
          </cell>
          <cell r="P2375" t="str">
            <v>No Dependency</v>
          </cell>
        </row>
        <row r="2376">
          <cell r="C2376" t="str">
            <v>ZAB965</v>
          </cell>
          <cell r="D2376" t="str">
            <v>Expansion Sites</v>
          </cell>
          <cell r="E2376" t="str">
            <v>Q3-2019</v>
          </cell>
          <cell r="F2376" t="str">
            <v>Mobile Aspiration</v>
          </cell>
          <cell r="G2376" t="str">
            <v>HUA</v>
          </cell>
          <cell r="H2376" t="str">
            <v>3G900_2nd Carrier</v>
          </cell>
          <cell r="I2376" t="str">
            <v>INS</v>
          </cell>
          <cell r="L2376">
            <v>43635</v>
          </cell>
          <cell r="M2376">
            <v>43637</v>
          </cell>
          <cell r="N2376">
            <v>43636</v>
          </cell>
          <cell r="O2376">
            <v>43638</v>
          </cell>
          <cell r="P2376" t="str">
            <v>No Dependency</v>
          </cell>
        </row>
        <row r="2377">
          <cell r="C2377" t="str">
            <v>ZBHA005</v>
          </cell>
          <cell r="D2377" t="str">
            <v>Expansion Sites</v>
          </cell>
          <cell r="E2377" t="str">
            <v>Q3-2019</v>
          </cell>
          <cell r="F2377" t="str">
            <v>Mobile Aspiration</v>
          </cell>
          <cell r="G2377" t="str">
            <v>HUA</v>
          </cell>
          <cell r="H2377" t="str">
            <v>3G900_2nd Carrier</v>
          </cell>
          <cell r="I2377" t="str">
            <v>INS</v>
          </cell>
          <cell r="L2377">
            <v>43707</v>
          </cell>
          <cell r="M2377">
            <v>43648</v>
          </cell>
          <cell r="N2377">
            <v>43707</v>
          </cell>
          <cell r="O2377">
            <v>43649</v>
          </cell>
          <cell r="P2377" t="str">
            <v>No Dependency</v>
          </cell>
        </row>
        <row r="2378">
          <cell r="C2378" t="str">
            <v>ZBH986</v>
          </cell>
          <cell r="D2378" t="str">
            <v>Expansion Sites</v>
          </cell>
          <cell r="E2378" t="str">
            <v>Q3-2019</v>
          </cell>
          <cell r="F2378" t="str">
            <v>Mobile Aspiration</v>
          </cell>
          <cell r="G2378" t="str">
            <v>HUA</v>
          </cell>
          <cell r="H2378" t="str">
            <v>3G900_2nd Carrier</v>
          </cell>
          <cell r="I2378" t="str">
            <v>INS</v>
          </cell>
          <cell r="L2378">
            <v>43609</v>
          </cell>
          <cell r="M2378">
            <v>43611</v>
          </cell>
          <cell r="N2378">
            <v>43610</v>
          </cell>
          <cell r="O2378">
            <v>43612</v>
          </cell>
          <cell r="P2378" t="str">
            <v>No Dependency</v>
          </cell>
        </row>
        <row r="2379">
          <cell r="C2379" t="str">
            <v>ZBH983</v>
          </cell>
          <cell r="D2379" t="str">
            <v>Expansion Sites</v>
          </cell>
          <cell r="E2379" t="str">
            <v>Q3-2019</v>
          </cell>
          <cell r="F2379" t="str">
            <v>Mobile Aspiration</v>
          </cell>
          <cell r="G2379" t="str">
            <v>HUA</v>
          </cell>
          <cell r="H2379" t="str">
            <v>3G900_2nd Carrier</v>
          </cell>
          <cell r="I2379" t="str">
            <v>INS</v>
          </cell>
          <cell r="L2379">
            <v>43615</v>
          </cell>
          <cell r="M2379">
            <v>43617</v>
          </cell>
          <cell r="N2379">
            <v>43616</v>
          </cell>
          <cell r="O2379">
            <v>43618</v>
          </cell>
          <cell r="P2379" t="str">
            <v>No Dependency</v>
          </cell>
        </row>
        <row r="2380">
          <cell r="C2380" t="str">
            <v>ZBH959</v>
          </cell>
          <cell r="D2380" t="str">
            <v>Expansion Sites</v>
          </cell>
          <cell r="E2380" t="str">
            <v>Q3-2019</v>
          </cell>
          <cell r="F2380" t="str">
            <v>Mobile Aspiration</v>
          </cell>
          <cell r="G2380" t="str">
            <v>HUA</v>
          </cell>
          <cell r="H2380" t="str">
            <v>3G900_2nd Carrier</v>
          </cell>
          <cell r="I2380" t="str">
            <v>INS</v>
          </cell>
          <cell r="L2380">
            <v>43746</v>
          </cell>
          <cell r="M2380">
            <v>43709</v>
          </cell>
          <cell r="N2380">
            <v>43747</v>
          </cell>
          <cell r="O2380">
            <v>43710</v>
          </cell>
          <cell r="P2380" t="str">
            <v>No Dependency</v>
          </cell>
        </row>
        <row r="2381">
          <cell r="C2381" t="str">
            <v>ZBH929</v>
          </cell>
          <cell r="D2381" t="str">
            <v>Expansion Sites</v>
          </cell>
          <cell r="E2381" t="str">
            <v>Q3-2019</v>
          </cell>
          <cell r="F2381" t="str">
            <v>Mobile Aspiration</v>
          </cell>
          <cell r="G2381" t="str">
            <v>HUA</v>
          </cell>
          <cell r="H2381" t="str">
            <v>3G900_2nd Carrier</v>
          </cell>
          <cell r="I2381" t="str">
            <v>INS</v>
          </cell>
          <cell r="L2381">
            <v>43637</v>
          </cell>
          <cell r="M2381">
            <v>43639</v>
          </cell>
          <cell r="N2381">
            <v>43638</v>
          </cell>
          <cell r="O2381">
            <v>43640</v>
          </cell>
          <cell r="P2381" t="str">
            <v>No Dependency</v>
          </cell>
        </row>
        <row r="2382">
          <cell r="C2382" t="str">
            <v>ZBH928</v>
          </cell>
          <cell r="D2382" t="str">
            <v>Expansion Sites</v>
          </cell>
          <cell r="E2382" t="str">
            <v>Q3-2019</v>
          </cell>
          <cell r="F2382" t="str">
            <v>Mobile Aspiration</v>
          </cell>
          <cell r="G2382" t="str">
            <v>HUA</v>
          </cell>
          <cell r="H2382" t="str">
            <v>3G900_2nd Carrier</v>
          </cell>
          <cell r="I2382" t="str">
            <v>INS</v>
          </cell>
          <cell r="L2382">
            <v>43635</v>
          </cell>
          <cell r="M2382">
            <v>43637</v>
          </cell>
          <cell r="N2382">
            <v>43636</v>
          </cell>
          <cell r="O2382">
            <v>43638</v>
          </cell>
          <cell r="P2382" t="str">
            <v>No Dependency</v>
          </cell>
        </row>
        <row r="2383">
          <cell r="C2383" t="str">
            <v>ZBH927</v>
          </cell>
          <cell r="D2383" t="str">
            <v>Expansion Sites</v>
          </cell>
          <cell r="E2383" t="str">
            <v>Q3-2019</v>
          </cell>
          <cell r="F2383" t="str">
            <v>Mobile Aspiration</v>
          </cell>
          <cell r="G2383" t="str">
            <v>HUA</v>
          </cell>
          <cell r="H2383" t="str">
            <v>3G900_2nd Carrier</v>
          </cell>
          <cell r="I2383" t="str">
            <v>INS</v>
          </cell>
          <cell r="L2383">
            <v>43722</v>
          </cell>
          <cell r="M2383">
            <v>43709</v>
          </cell>
          <cell r="N2383">
            <v>43723</v>
          </cell>
          <cell r="O2383">
            <v>43710</v>
          </cell>
          <cell r="P2383" t="str">
            <v>No Dependency</v>
          </cell>
        </row>
        <row r="2384">
          <cell r="C2384" t="str">
            <v>ZBH861</v>
          </cell>
          <cell r="D2384" t="str">
            <v>Expansion Sites</v>
          </cell>
          <cell r="E2384" t="str">
            <v>Q3-2019</v>
          </cell>
          <cell r="F2384" t="str">
            <v>Mobile Aspiration</v>
          </cell>
          <cell r="G2384" t="str">
            <v>HUA</v>
          </cell>
          <cell r="H2384" t="str">
            <v>3G900_2nd Carrier</v>
          </cell>
          <cell r="I2384" t="str">
            <v>INS</v>
          </cell>
          <cell r="L2384">
            <v>43620</v>
          </cell>
          <cell r="M2384">
            <v>43622</v>
          </cell>
          <cell r="N2384">
            <v>43621</v>
          </cell>
          <cell r="O2384">
            <v>43623</v>
          </cell>
          <cell r="P2384" t="str">
            <v>No Dependency</v>
          </cell>
        </row>
        <row r="2385">
          <cell r="C2385" t="str">
            <v>Z95001</v>
          </cell>
          <cell r="D2385" t="str">
            <v>Expansion Sites</v>
          </cell>
          <cell r="E2385" t="str">
            <v>Q3-2019</v>
          </cell>
          <cell r="F2385" t="str">
            <v>Mobile Aspiration</v>
          </cell>
          <cell r="G2385" t="str">
            <v>HUA</v>
          </cell>
          <cell r="H2385" t="str">
            <v>3G900_2nd Carrier</v>
          </cell>
          <cell r="I2385" t="str">
            <v>INS</v>
          </cell>
          <cell r="L2385">
            <v>43767</v>
          </cell>
          <cell r="M2385">
            <v>43761</v>
          </cell>
          <cell r="N2385">
            <v>43768</v>
          </cell>
          <cell r="O2385">
            <v>43762</v>
          </cell>
          <cell r="P2385" t="str">
            <v>No Dependency</v>
          </cell>
        </row>
        <row r="2386">
          <cell r="C2386" t="str">
            <v>Z7D012</v>
          </cell>
          <cell r="D2386" t="str">
            <v>Expansion Sites</v>
          </cell>
          <cell r="E2386" t="str">
            <v>Q1-2020</v>
          </cell>
          <cell r="F2386" t="str">
            <v>Mobile Aspiration</v>
          </cell>
          <cell r="G2386" t="str">
            <v>HUA</v>
          </cell>
          <cell r="H2386" t="str">
            <v>3G900_2nd Carrier</v>
          </cell>
          <cell r="I2386" t="str">
            <v>INS</v>
          </cell>
          <cell r="L2386">
            <v>43844</v>
          </cell>
          <cell r="N2386">
            <v>43845</v>
          </cell>
          <cell r="P2386" t="str">
            <v>No Dependency</v>
          </cell>
        </row>
        <row r="2387">
          <cell r="C2387" t="str">
            <v>CWN910</v>
          </cell>
          <cell r="D2387" t="str">
            <v>Expansion Sites</v>
          </cell>
          <cell r="E2387" t="str">
            <v>Q1-2020</v>
          </cell>
          <cell r="F2387" t="str">
            <v>Mobile Aspiration</v>
          </cell>
          <cell r="G2387" t="str">
            <v>HUA</v>
          </cell>
          <cell r="H2387" t="str">
            <v>3G900_2nd Carrier</v>
          </cell>
          <cell r="I2387" t="str">
            <v>INS</v>
          </cell>
          <cell r="L2387">
            <v>43844</v>
          </cell>
          <cell r="N2387">
            <v>43845</v>
          </cell>
          <cell r="P2387" t="str">
            <v>No Dependency</v>
          </cell>
        </row>
        <row r="2388">
          <cell r="C2388" t="str">
            <v>FAM06</v>
          </cell>
          <cell r="D2388" t="str">
            <v>Expansion Sites</v>
          </cell>
          <cell r="E2388" t="str">
            <v>Q3-2019</v>
          </cell>
          <cell r="F2388" t="str">
            <v>Mobile Aspiration</v>
          </cell>
          <cell r="G2388" t="str">
            <v>HUA</v>
          </cell>
          <cell r="H2388" t="str">
            <v>3G900_2nd Carrier</v>
          </cell>
          <cell r="I2388" t="str">
            <v>INS</v>
          </cell>
          <cell r="L2388">
            <v>43707</v>
          </cell>
          <cell r="M2388">
            <v>43651</v>
          </cell>
          <cell r="N2388">
            <v>43707</v>
          </cell>
          <cell r="O2388">
            <v>43652</v>
          </cell>
          <cell r="P2388" t="str">
            <v>No Dependency</v>
          </cell>
        </row>
        <row r="2389">
          <cell r="C2389" t="str">
            <v>FAM02</v>
          </cell>
          <cell r="D2389" t="str">
            <v>Expansion Sites</v>
          </cell>
          <cell r="E2389" t="str">
            <v>Q1-2020</v>
          </cell>
          <cell r="F2389" t="str">
            <v>Mobile Aspiration</v>
          </cell>
          <cell r="G2389" t="str">
            <v>HUA</v>
          </cell>
          <cell r="H2389" t="str">
            <v>3G900_2nd Carrier</v>
          </cell>
          <cell r="I2389" t="str">
            <v>INS</v>
          </cell>
          <cell r="L2389">
            <v>43844</v>
          </cell>
          <cell r="N2389">
            <v>43845</v>
          </cell>
          <cell r="P2389" t="str">
            <v>No Dependency</v>
          </cell>
        </row>
        <row r="2390">
          <cell r="C2390" t="str">
            <v>CWN911</v>
          </cell>
          <cell r="D2390" t="str">
            <v>Expansion Sites</v>
          </cell>
          <cell r="E2390" t="str">
            <v>Q1-2020</v>
          </cell>
          <cell r="F2390" t="str">
            <v>Mobile Aspiration</v>
          </cell>
          <cell r="G2390" t="str">
            <v>HUA</v>
          </cell>
          <cell r="H2390" t="str">
            <v>3G900_2nd Carrier</v>
          </cell>
          <cell r="I2390" t="str">
            <v>INS</v>
          </cell>
          <cell r="L2390">
            <v>43844</v>
          </cell>
          <cell r="N2390">
            <v>43845</v>
          </cell>
          <cell r="P2390" t="str">
            <v>No Dependency</v>
          </cell>
        </row>
        <row r="2391">
          <cell r="C2391" t="str">
            <v>CWN057</v>
          </cell>
          <cell r="D2391" t="str">
            <v>Expansion Sites</v>
          </cell>
          <cell r="E2391" t="str">
            <v>Q1-2020</v>
          </cell>
          <cell r="F2391" t="str">
            <v>Mobile Aspiration</v>
          </cell>
          <cell r="G2391" t="str">
            <v>HUA</v>
          </cell>
          <cell r="H2391" t="str">
            <v>3G900_2nd Carrier</v>
          </cell>
          <cell r="I2391" t="str">
            <v>INS</v>
          </cell>
          <cell r="L2391">
            <v>43844</v>
          </cell>
          <cell r="N2391">
            <v>43845</v>
          </cell>
          <cell r="P2391" t="str">
            <v>No Dependency</v>
          </cell>
        </row>
        <row r="2392">
          <cell r="C2392" t="str">
            <v>CWN054</v>
          </cell>
          <cell r="D2392" t="str">
            <v>Expansion Sites</v>
          </cell>
          <cell r="E2392" t="str">
            <v>Q1-2020</v>
          </cell>
          <cell r="F2392" t="str">
            <v>Mobile Aspiration</v>
          </cell>
          <cell r="G2392" t="str">
            <v>HUA</v>
          </cell>
          <cell r="H2392" t="str">
            <v>3G900_2nd Carrier</v>
          </cell>
          <cell r="I2392" t="str">
            <v>INS</v>
          </cell>
          <cell r="L2392">
            <v>43844</v>
          </cell>
          <cell r="N2392">
            <v>43845</v>
          </cell>
          <cell r="P2392" t="str">
            <v>No Dependency</v>
          </cell>
        </row>
        <row r="2393">
          <cell r="C2393" t="str">
            <v>CWN042</v>
          </cell>
          <cell r="D2393" t="str">
            <v>Expansion Sites</v>
          </cell>
          <cell r="E2393" t="str">
            <v>Q1-2020</v>
          </cell>
          <cell r="F2393" t="str">
            <v>Mobile Aspiration</v>
          </cell>
          <cell r="G2393" t="str">
            <v>HUA</v>
          </cell>
          <cell r="H2393" t="str">
            <v>3G900_2nd Carrier</v>
          </cell>
          <cell r="I2393" t="str">
            <v>INS</v>
          </cell>
          <cell r="L2393">
            <v>43844</v>
          </cell>
          <cell r="N2393">
            <v>43845</v>
          </cell>
          <cell r="P2393" t="str">
            <v>No Dependency</v>
          </cell>
        </row>
        <row r="2394">
          <cell r="C2394" t="str">
            <v>CWN018</v>
          </cell>
          <cell r="D2394" t="str">
            <v>Expansion Sites</v>
          </cell>
          <cell r="E2394" t="str">
            <v>Q2-2019</v>
          </cell>
          <cell r="F2394" t="str">
            <v>Mobile Aspiration</v>
          </cell>
          <cell r="G2394" t="str">
            <v>HUA</v>
          </cell>
          <cell r="H2394" t="str">
            <v>3G900_2nd Carrier</v>
          </cell>
          <cell r="I2394" t="str">
            <v>INS</v>
          </cell>
          <cell r="L2394">
            <v>43636</v>
          </cell>
          <cell r="M2394">
            <v>43638</v>
          </cell>
          <cell r="N2394">
            <v>43637</v>
          </cell>
          <cell r="O2394">
            <v>43639</v>
          </cell>
          <cell r="P2394" t="str">
            <v>No Dependency</v>
          </cell>
        </row>
        <row r="2395">
          <cell r="C2395" t="str">
            <v>CWN006</v>
          </cell>
          <cell r="D2395" t="str">
            <v>Expansion Sites</v>
          </cell>
          <cell r="E2395" t="str">
            <v>Q1-2020</v>
          </cell>
          <cell r="F2395" t="str">
            <v>Mobile Aspiration</v>
          </cell>
          <cell r="G2395" t="str">
            <v>HUA</v>
          </cell>
          <cell r="H2395" t="str">
            <v>3G900_2nd Carrier</v>
          </cell>
          <cell r="I2395" t="str">
            <v>INS</v>
          </cell>
          <cell r="L2395">
            <v>43844</v>
          </cell>
          <cell r="N2395">
            <v>43845</v>
          </cell>
          <cell r="P2395" t="str">
            <v>No Dependency</v>
          </cell>
        </row>
        <row r="2396">
          <cell r="C2396" t="str">
            <v>CWN003</v>
          </cell>
          <cell r="D2396" t="str">
            <v>Expansion Sites</v>
          </cell>
          <cell r="E2396" t="str">
            <v>Q1-2020</v>
          </cell>
          <cell r="F2396" t="str">
            <v>Mobile Aspiration</v>
          </cell>
          <cell r="G2396" t="str">
            <v>HUA</v>
          </cell>
          <cell r="H2396" t="str">
            <v>3G900_2nd Carrier</v>
          </cell>
          <cell r="I2396" t="str">
            <v>INS</v>
          </cell>
          <cell r="L2396">
            <v>43849</v>
          </cell>
          <cell r="N2396">
            <v>43850</v>
          </cell>
          <cell r="P2396" t="str">
            <v>No Dependency</v>
          </cell>
        </row>
        <row r="2397">
          <cell r="C2397" t="str">
            <v>CWH043</v>
          </cell>
          <cell r="D2397" t="str">
            <v>Expansion Sites</v>
          </cell>
          <cell r="E2397" t="str">
            <v>Q1-2020</v>
          </cell>
          <cell r="F2397" t="str">
            <v>Mobile Aspiration</v>
          </cell>
          <cell r="G2397" t="str">
            <v>HUA</v>
          </cell>
          <cell r="H2397" t="str">
            <v>3G900_2nd Carrier</v>
          </cell>
          <cell r="I2397" t="str">
            <v>INS</v>
          </cell>
          <cell r="L2397">
            <v>43844</v>
          </cell>
          <cell r="N2397">
            <v>43845</v>
          </cell>
          <cell r="P2397" t="str">
            <v>No Dependency</v>
          </cell>
        </row>
        <row r="2398">
          <cell r="C2398" t="str">
            <v>CWH042</v>
          </cell>
          <cell r="D2398" t="str">
            <v>Expansion Sites</v>
          </cell>
          <cell r="E2398" t="str">
            <v>Q1-2020</v>
          </cell>
          <cell r="F2398" t="str">
            <v>Mobile Aspiration</v>
          </cell>
          <cell r="G2398" t="str">
            <v>HUA</v>
          </cell>
          <cell r="H2398" t="str">
            <v>3G900_2nd Carrier</v>
          </cell>
          <cell r="I2398" t="str">
            <v>INS</v>
          </cell>
          <cell r="L2398">
            <v>43844</v>
          </cell>
          <cell r="N2398">
            <v>43845</v>
          </cell>
          <cell r="P2398" t="str">
            <v>No Dependency</v>
          </cell>
        </row>
        <row r="2399">
          <cell r="C2399" t="str">
            <v>CWH034</v>
          </cell>
          <cell r="D2399" t="str">
            <v>Expansion Sites</v>
          </cell>
          <cell r="E2399" t="str">
            <v>Q3-2019</v>
          </cell>
          <cell r="F2399" t="str">
            <v>Mobile Aspiration</v>
          </cell>
          <cell r="G2399" t="str">
            <v>HUA</v>
          </cell>
          <cell r="H2399" t="str">
            <v>3G900_2nd Carrier</v>
          </cell>
          <cell r="I2399" t="str">
            <v>INS</v>
          </cell>
          <cell r="L2399">
            <v>43788</v>
          </cell>
          <cell r="N2399">
            <v>43789</v>
          </cell>
          <cell r="P2399" t="str">
            <v>No Dependency</v>
          </cell>
        </row>
        <row r="2400">
          <cell r="C2400" t="str">
            <v>CWH026</v>
          </cell>
          <cell r="D2400" t="str">
            <v>Expansion Sites</v>
          </cell>
          <cell r="E2400" t="str">
            <v>Q3-2019</v>
          </cell>
          <cell r="F2400" t="str">
            <v>Mobile Aspiration</v>
          </cell>
          <cell r="G2400" t="str">
            <v>HUA</v>
          </cell>
          <cell r="H2400" t="str">
            <v>3G900_2nd Carrier</v>
          </cell>
          <cell r="I2400" t="str">
            <v>INS</v>
          </cell>
          <cell r="L2400">
            <v>43658</v>
          </cell>
          <cell r="M2400">
            <v>43660</v>
          </cell>
          <cell r="N2400">
            <v>43659</v>
          </cell>
          <cell r="O2400">
            <v>43661</v>
          </cell>
          <cell r="P2400" t="str">
            <v>No Dependency</v>
          </cell>
        </row>
        <row r="2401">
          <cell r="C2401" t="str">
            <v>CWH015</v>
          </cell>
          <cell r="D2401" t="str">
            <v>Expansion Sites</v>
          </cell>
          <cell r="E2401" t="str">
            <v>Q3-2019</v>
          </cell>
          <cell r="F2401" t="str">
            <v>Mobile Aspiration</v>
          </cell>
          <cell r="G2401" t="str">
            <v>HUA</v>
          </cell>
          <cell r="H2401" t="str">
            <v>3G900_2nd Carrier</v>
          </cell>
          <cell r="I2401" t="str">
            <v>INS</v>
          </cell>
          <cell r="L2401">
            <v>43687</v>
          </cell>
          <cell r="M2401">
            <v>43689</v>
          </cell>
          <cell r="N2401">
            <v>43688</v>
          </cell>
          <cell r="O2401">
            <v>43690</v>
          </cell>
          <cell r="P2401" t="str">
            <v>No Dependency</v>
          </cell>
        </row>
        <row r="2402">
          <cell r="C2402" t="str">
            <v>CWH013</v>
          </cell>
          <cell r="D2402" t="str">
            <v>Expansion Sites</v>
          </cell>
          <cell r="E2402" t="str">
            <v>Q3-2019</v>
          </cell>
          <cell r="F2402" t="str">
            <v>Mobile Aspiration</v>
          </cell>
          <cell r="G2402" t="str">
            <v>HUA</v>
          </cell>
          <cell r="H2402" t="str">
            <v>3G900_2nd Carrier</v>
          </cell>
          <cell r="I2402" t="str">
            <v>INS</v>
          </cell>
          <cell r="L2402">
            <v>43788</v>
          </cell>
          <cell r="N2402">
            <v>43789</v>
          </cell>
          <cell r="P2402" t="str">
            <v>No Dependency</v>
          </cell>
        </row>
        <row r="2403">
          <cell r="C2403" t="str">
            <v>CWH003</v>
          </cell>
          <cell r="D2403" t="str">
            <v>Expansion Sites</v>
          </cell>
          <cell r="E2403" t="str">
            <v>Q1-2020</v>
          </cell>
          <cell r="F2403" t="str">
            <v>Mobile Aspiration</v>
          </cell>
          <cell r="G2403" t="str">
            <v>HUA</v>
          </cell>
          <cell r="H2403" t="str">
            <v>3G900_2nd Carrier</v>
          </cell>
          <cell r="I2403" t="str">
            <v>INS</v>
          </cell>
          <cell r="L2403">
            <v>43844</v>
          </cell>
          <cell r="N2403">
            <v>43845</v>
          </cell>
          <cell r="P2403" t="str">
            <v>No Dependency</v>
          </cell>
        </row>
        <row r="2404">
          <cell r="C2404" t="str">
            <v>708-46-002</v>
          </cell>
          <cell r="D2404" t="str">
            <v>Expansion Sites</v>
          </cell>
          <cell r="E2404" t="str">
            <v>Q3-2019</v>
          </cell>
          <cell r="F2404" t="str">
            <v>Mobile Aspiration</v>
          </cell>
          <cell r="G2404" t="str">
            <v>HUA</v>
          </cell>
          <cell r="H2404" t="str">
            <v>3G900_2nd Carrier</v>
          </cell>
          <cell r="I2404" t="str">
            <v>INS</v>
          </cell>
          <cell r="L2404">
            <v>43740</v>
          </cell>
          <cell r="M2404">
            <v>43733</v>
          </cell>
          <cell r="N2404">
            <v>43741</v>
          </cell>
          <cell r="O2404">
            <v>43734</v>
          </cell>
          <cell r="P2404" t="str">
            <v>No Dependency</v>
          </cell>
        </row>
        <row r="2405">
          <cell r="C2405" t="str">
            <v>708-14</v>
          </cell>
          <cell r="D2405" t="str">
            <v>Expansion Sites</v>
          </cell>
          <cell r="E2405" t="str">
            <v>Q3-2019</v>
          </cell>
          <cell r="F2405" t="str">
            <v>Mobile Aspiration</v>
          </cell>
          <cell r="G2405" t="str">
            <v>HUA</v>
          </cell>
          <cell r="H2405" t="str">
            <v>3G900_2nd Carrier</v>
          </cell>
          <cell r="I2405" t="str">
            <v>INS</v>
          </cell>
          <cell r="L2405">
            <v>43746</v>
          </cell>
          <cell r="M2405">
            <v>43733</v>
          </cell>
          <cell r="N2405">
            <v>43747</v>
          </cell>
          <cell r="O2405">
            <v>43734</v>
          </cell>
          <cell r="P2405" t="str">
            <v>No Dependency</v>
          </cell>
        </row>
        <row r="2406">
          <cell r="C2406">
            <v>79643</v>
          </cell>
          <cell r="D2406" t="str">
            <v>Expansion Sites</v>
          </cell>
          <cell r="E2406" t="str">
            <v>Q3-2019</v>
          </cell>
          <cell r="F2406" t="str">
            <v>Mobile Aspiration</v>
          </cell>
          <cell r="G2406" t="str">
            <v>HUA</v>
          </cell>
          <cell r="H2406" t="str">
            <v>3G900_2nd Carrier</v>
          </cell>
          <cell r="I2406" t="str">
            <v>INS</v>
          </cell>
          <cell r="L2406">
            <v>43788</v>
          </cell>
          <cell r="N2406">
            <v>43789</v>
          </cell>
          <cell r="P2406" t="str">
            <v>No Dependency</v>
          </cell>
        </row>
        <row r="2407">
          <cell r="C2407" t="str">
            <v>ZJZ974</v>
          </cell>
          <cell r="D2407" t="str">
            <v>Expansion Sites</v>
          </cell>
          <cell r="E2407" t="str">
            <v>Q1-2020</v>
          </cell>
          <cell r="F2407" t="str">
            <v>Mobile Aspiration</v>
          </cell>
          <cell r="G2407" t="str">
            <v>HUA</v>
          </cell>
          <cell r="H2407" t="str">
            <v>3G900_2nd Carrier</v>
          </cell>
          <cell r="I2407" t="str">
            <v>INS</v>
          </cell>
          <cell r="L2407">
            <v>43844</v>
          </cell>
          <cell r="N2407">
            <v>43845</v>
          </cell>
          <cell r="P2407" t="str">
            <v>No Dependency</v>
          </cell>
        </row>
        <row r="2408">
          <cell r="C2408" t="str">
            <v>ZMH089</v>
          </cell>
          <cell r="D2408" t="str">
            <v>Expansion Sites</v>
          </cell>
          <cell r="E2408" t="str">
            <v>Q3-2019</v>
          </cell>
          <cell r="F2408" t="str">
            <v>Mobile Aspiration</v>
          </cell>
          <cell r="G2408" t="str">
            <v>HUA</v>
          </cell>
          <cell r="H2408" t="str">
            <v>3G900_2nd Carrier</v>
          </cell>
          <cell r="I2408" t="str">
            <v>INS</v>
          </cell>
          <cell r="L2408">
            <v>43636</v>
          </cell>
          <cell r="M2408">
            <v>43638</v>
          </cell>
          <cell r="N2408">
            <v>43637</v>
          </cell>
          <cell r="O2408">
            <v>43639</v>
          </cell>
          <cell r="P2408" t="str">
            <v>No Dependency</v>
          </cell>
        </row>
        <row r="2409">
          <cell r="C2409" t="str">
            <v>ZJZA020</v>
          </cell>
          <cell r="D2409" t="str">
            <v>Expansion Sites</v>
          </cell>
          <cell r="E2409" t="str">
            <v>Q2-2019</v>
          </cell>
          <cell r="F2409" t="str">
            <v>Mobile Aspiration</v>
          </cell>
          <cell r="G2409" t="str">
            <v>HUA</v>
          </cell>
          <cell r="H2409" t="str">
            <v>3G900_2nd Carrier</v>
          </cell>
          <cell r="I2409" t="str">
            <v>INS</v>
          </cell>
          <cell r="L2409">
            <v>43706</v>
          </cell>
          <cell r="M2409">
            <v>43668</v>
          </cell>
          <cell r="N2409">
            <v>43707</v>
          </cell>
          <cell r="O2409">
            <v>43669</v>
          </cell>
          <cell r="P2409" t="str">
            <v>No Dependency</v>
          </cell>
        </row>
        <row r="2410">
          <cell r="C2410" t="str">
            <v>ZJZA018</v>
          </cell>
          <cell r="D2410" t="str">
            <v>Expansion Sites</v>
          </cell>
          <cell r="E2410" t="str">
            <v>Q3-2019</v>
          </cell>
          <cell r="F2410" t="str">
            <v>Mobile Aspiration</v>
          </cell>
          <cell r="G2410" t="str">
            <v>HUA</v>
          </cell>
          <cell r="H2410" t="str">
            <v>3G900_2nd Carrier</v>
          </cell>
          <cell r="I2410" t="str">
            <v>INS</v>
          </cell>
          <cell r="L2410">
            <v>43788</v>
          </cell>
          <cell r="N2410">
            <v>43789</v>
          </cell>
          <cell r="P2410" t="str">
            <v>No Dependency</v>
          </cell>
        </row>
        <row r="2411">
          <cell r="C2411" t="str">
            <v>ZJZ972</v>
          </cell>
          <cell r="D2411" t="str">
            <v>Expansion Sites</v>
          </cell>
          <cell r="E2411" t="str">
            <v>Q2-2019</v>
          </cell>
          <cell r="F2411" t="str">
            <v>Mobile Aspiration</v>
          </cell>
          <cell r="G2411" t="str">
            <v>HUA</v>
          </cell>
          <cell r="H2411" t="str">
            <v>3G900_2nd Carrier</v>
          </cell>
          <cell r="I2411" t="str">
            <v>INS</v>
          </cell>
          <cell r="L2411">
            <v>43746</v>
          </cell>
          <cell r="M2411">
            <v>43733</v>
          </cell>
          <cell r="N2411">
            <v>43747</v>
          </cell>
          <cell r="O2411">
            <v>43734</v>
          </cell>
          <cell r="P2411" t="str">
            <v>No Dependency</v>
          </cell>
        </row>
        <row r="2412">
          <cell r="C2412" t="str">
            <v>ZJZ967</v>
          </cell>
          <cell r="D2412" t="str">
            <v>Expansion Sites</v>
          </cell>
          <cell r="E2412" t="str">
            <v>Q3-2019</v>
          </cell>
          <cell r="F2412" t="str">
            <v>Mobile Aspiration</v>
          </cell>
          <cell r="G2412" t="str">
            <v>HUA</v>
          </cell>
          <cell r="H2412" t="str">
            <v>3G900_2nd Carrier</v>
          </cell>
          <cell r="I2412" t="str">
            <v>INS</v>
          </cell>
          <cell r="L2412">
            <v>43788</v>
          </cell>
          <cell r="N2412">
            <v>43789</v>
          </cell>
          <cell r="P2412" t="str">
            <v>No Dependency</v>
          </cell>
        </row>
        <row r="2413">
          <cell r="C2413" t="str">
            <v>ZJZ955</v>
          </cell>
          <cell r="D2413" t="str">
            <v>Expansion Sites</v>
          </cell>
          <cell r="E2413" t="str">
            <v>Q4-2019</v>
          </cell>
          <cell r="F2413" t="str">
            <v>Mobile Aspiration</v>
          </cell>
          <cell r="G2413" t="str">
            <v>HUA</v>
          </cell>
          <cell r="H2413" t="str">
            <v>3G900_2nd Carrier</v>
          </cell>
          <cell r="I2413" t="str">
            <v>INS</v>
          </cell>
          <cell r="L2413">
            <v>43663</v>
          </cell>
          <cell r="M2413">
            <v>43665</v>
          </cell>
          <cell r="N2413">
            <v>43664</v>
          </cell>
          <cell r="O2413">
            <v>43666</v>
          </cell>
          <cell r="P2413" t="str">
            <v>No Dependency</v>
          </cell>
        </row>
        <row r="2414">
          <cell r="C2414" t="str">
            <v>ZJZ944</v>
          </cell>
          <cell r="D2414" t="str">
            <v>Expansion Sites</v>
          </cell>
          <cell r="E2414" t="str">
            <v>Q2-2019</v>
          </cell>
          <cell r="F2414" t="str">
            <v>Mobile Aspiration</v>
          </cell>
          <cell r="G2414" t="str">
            <v>HUA</v>
          </cell>
          <cell r="H2414" t="str">
            <v>3G900_2nd Carrier</v>
          </cell>
          <cell r="I2414" t="str">
            <v>INS</v>
          </cell>
          <cell r="L2414">
            <v>43702</v>
          </cell>
          <cell r="M2414">
            <v>43628</v>
          </cell>
          <cell r="N2414">
            <v>43702</v>
          </cell>
          <cell r="O2414">
            <v>43629</v>
          </cell>
          <cell r="P2414" t="str">
            <v>No Dependency</v>
          </cell>
        </row>
        <row r="2415">
          <cell r="C2415" t="str">
            <v>ZJZ940</v>
          </cell>
          <cell r="D2415" t="str">
            <v>Expansion Sites</v>
          </cell>
          <cell r="E2415" t="str">
            <v>Q1-2020</v>
          </cell>
          <cell r="F2415" t="str">
            <v>Mobile Aspiration</v>
          </cell>
          <cell r="G2415" t="str">
            <v>HUA</v>
          </cell>
          <cell r="H2415" t="str">
            <v>3G900_2nd Carrier</v>
          </cell>
          <cell r="I2415" t="str">
            <v>INS</v>
          </cell>
          <cell r="L2415">
            <v>43674</v>
          </cell>
          <cell r="M2415">
            <v>43676</v>
          </cell>
          <cell r="N2415">
            <v>43675</v>
          </cell>
          <cell r="O2415">
            <v>43677</v>
          </cell>
          <cell r="P2415" t="str">
            <v>No Dependency</v>
          </cell>
        </row>
        <row r="2416">
          <cell r="C2416" t="str">
            <v>ZJZ941</v>
          </cell>
          <cell r="D2416" t="str">
            <v>Expansion Sites</v>
          </cell>
          <cell r="E2416" t="str">
            <v>Q2-2019</v>
          </cell>
          <cell r="F2416" t="str">
            <v>Mobile Aspiration</v>
          </cell>
          <cell r="G2416" t="str">
            <v>HUA</v>
          </cell>
          <cell r="H2416" t="str">
            <v>3G900_2nd Carrier</v>
          </cell>
          <cell r="I2416" t="str">
            <v>INS</v>
          </cell>
          <cell r="L2416">
            <v>43788</v>
          </cell>
          <cell r="N2416">
            <v>43789</v>
          </cell>
          <cell r="P2416" t="str">
            <v>No Dependency</v>
          </cell>
        </row>
        <row r="2417">
          <cell r="C2417" t="str">
            <v>ZJZ939</v>
          </cell>
          <cell r="D2417" t="str">
            <v>Expansion Sites</v>
          </cell>
          <cell r="E2417" t="str">
            <v>Q1-2020</v>
          </cell>
          <cell r="F2417" t="str">
            <v>Mobile Aspiration</v>
          </cell>
          <cell r="G2417" t="str">
            <v>HUA</v>
          </cell>
          <cell r="H2417" t="str">
            <v>3G900_2nd Carrier</v>
          </cell>
          <cell r="I2417" t="str">
            <v>INS</v>
          </cell>
          <cell r="L2417">
            <v>43844</v>
          </cell>
          <cell r="M2417">
            <v>43733</v>
          </cell>
          <cell r="N2417">
            <v>43845</v>
          </cell>
          <cell r="O2417">
            <v>43734</v>
          </cell>
          <cell r="P2417" t="str">
            <v>No Dependency</v>
          </cell>
        </row>
        <row r="2418">
          <cell r="C2418" t="str">
            <v>ZJZ938</v>
          </cell>
          <cell r="D2418" t="str">
            <v>Expansion Sites</v>
          </cell>
          <cell r="E2418" t="str">
            <v>Q3-2019</v>
          </cell>
          <cell r="F2418" t="str">
            <v>Mobile Aspiration</v>
          </cell>
          <cell r="G2418" t="str">
            <v>HUA</v>
          </cell>
          <cell r="H2418" t="str">
            <v>3G900_2nd Carrier</v>
          </cell>
          <cell r="I2418" t="str">
            <v>INS</v>
          </cell>
          <cell r="L2418">
            <v>43746</v>
          </cell>
          <cell r="M2418">
            <v>43733</v>
          </cell>
          <cell r="N2418">
            <v>43747</v>
          </cell>
          <cell r="O2418">
            <v>43734</v>
          </cell>
          <cell r="P2418" t="str">
            <v>No Dependency</v>
          </cell>
        </row>
        <row r="2419">
          <cell r="C2419" t="str">
            <v>ZJZ906</v>
          </cell>
          <cell r="D2419" t="str">
            <v>Expansion Sites</v>
          </cell>
          <cell r="E2419" t="str">
            <v>Q4-2019</v>
          </cell>
          <cell r="F2419" t="str">
            <v>Mobile Aspiration</v>
          </cell>
          <cell r="G2419" t="str">
            <v>HUA</v>
          </cell>
          <cell r="H2419" t="str">
            <v>3G900_2nd Carrier</v>
          </cell>
          <cell r="I2419" t="str">
            <v>INS</v>
          </cell>
          <cell r="L2419">
            <v>43677</v>
          </cell>
          <cell r="M2419">
            <v>43677</v>
          </cell>
          <cell r="N2419">
            <v>43678</v>
          </cell>
          <cell r="O2419">
            <v>43678</v>
          </cell>
          <cell r="P2419" t="str">
            <v>No Dependency</v>
          </cell>
        </row>
        <row r="2420">
          <cell r="C2420" t="str">
            <v>ZJZ905</v>
          </cell>
          <cell r="D2420" t="str">
            <v>Expansion Sites</v>
          </cell>
          <cell r="E2420" t="str">
            <v>Q1-2020</v>
          </cell>
          <cell r="F2420" t="str">
            <v>Mobile Aspiration</v>
          </cell>
          <cell r="G2420" t="str">
            <v>HUA</v>
          </cell>
          <cell r="H2420" t="str">
            <v>3G900_2nd Carrier</v>
          </cell>
          <cell r="I2420" t="str">
            <v>INS</v>
          </cell>
          <cell r="L2420">
            <v>43844</v>
          </cell>
          <cell r="M2420">
            <v>43733</v>
          </cell>
          <cell r="N2420">
            <v>43845</v>
          </cell>
          <cell r="O2420">
            <v>43734</v>
          </cell>
          <cell r="P2420" t="str">
            <v>No Dependency</v>
          </cell>
        </row>
        <row r="2421">
          <cell r="C2421" t="str">
            <v>ZJZ892</v>
          </cell>
          <cell r="D2421" t="str">
            <v>Expansion Sites</v>
          </cell>
          <cell r="E2421" t="str">
            <v>Q1-2020</v>
          </cell>
          <cell r="F2421" t="str">
            <v>Mobile Aspiration</v>
          </cell>
          <cell r="G2421" t="str">
            <v>HUA</v>
          </cell>
          <cell r="H2421" t="str">
            <v>3G900_2nd Carrier</v>
          </cell>
          <cell r="I2421" t="str">
            <v>INS</v>
          </cell>
          <cell r="L2421">
            <v>43688</v>
          </cell>
          <cell r="M2421">
            <v>43688</v>
          </cell>
          <cell r="N2421">
            <v>43689</v>
          </cell>
          <cell r="O2421">
            <v>43689</v>
          </cell>
          <cell r="P2421" t="str">
            <v>No Dependency</v>
          </cell>
        </row>
        <row r="2422">
          <cell r="C2422" t="str">
            <v>ZJZ887</v>
          </cell>
          <cell r="D2422" t="str">
            <v>Expansion Sites</v>
          </cell>
          <cell r="E2422" t="str">
            <v>Q3-2019</v>
          </cell>
          <cell r="F2422" t="str">
            <v>Mobile Aspiration</v>
          </cell>
          <cell r="G2422" t="str">
            <v>HUA</v>
          </cell>
          <cell r="H2422" t="str">
            <v>3G900_2nd Carrier</v>
          </cell>
          <cell r="I2422" t="str">
            <v>INS</v>
          </cell>
          <cell r="L2422">
            <v>43686</v>
          </cell>
          <cell r="M2422">
            <v>43639</v>
          </cell>
          <cell r="N2422">
            <v>43686</v>
          </cell>
          <cell r="O2422">
            <v>43640</v>
          </cell>
          <cell r="P2422" t="str">
            <v>No Dependency</v>
          </cell>
        </row>
        <row r="2423">
          <cell r="C2423" t="str">
            <v>ZJZ873</v>
          </cell>
          <cell r="D2423" t="str">
            <v>Expansion Sites</v>
          </cell>
          <cell r="E2423" t="str">
            <v>Q3-2019</v>
          </cell>
          <cell r="F2423" t="str">
            <v>Mobile Aspiration</v>
          </cell>
          <cell r="G2423" t="str">
            <v>HUA</v>
          </cell>
          <cell r="H2423" t="str">
            <v>3G900_2nd Carrier</v>
          </cell>
          <cell r="I2423" t="str">
            <v>INS</v>
          </cell>
          <cell r="L2423">
            <v>43693</v>
          </cell>
          <cell r="M2423">
            <v>43612</v>
          </cell>
          <cell r="N2423">
            <v>43693</v>
          </cell>
          <cell r="O2423">
            <v>43613</v>
          </cell>
          <cell r="P2423" t="str">
            <v>No Dependency</v>
          </cell>
        </row>
        <row r="2424">
          <cell r="C2424" t="str">
            <v>ZJZ849</v>
          </cell>
          <cell r="D2424" t="str">
            <v>Expansion Sites</v>
          </cell>
          <cell r="E2424" t="str">
            <v>Q2-2019</v>
          </cell>
          <cell r="F2424" t="str">
            <v>Mobile Aspiration</v>
          </cell>
          <cell r="G2424" t="str">
            <v>HUA</v>
          </cell>
          <cell r="H2424" t="str">
            <v>3G900_2nd Carrier</v>
          </cell>
          <cell r="I2424" t="str">
            <v>INS</v>
          </cell>
          <cell r="L2424">
            <v>43722</v>
          </cell>
          <cell r="M2424">
            <v>43709</v>
          </cell>
          <cell r="N2424">
            <v>43723</v>
          </cell>
          <cell r="O2424">
            <v>43710</v>
          </cell>
          <cell r="P2424" t="str">
            <v>No Dependency</v>
          </cell>
        </row>
        <row r="2425">
          <cell r="C2425" t="str">
            <v>ZJZ844</v>
          </cell>
          <cell r="D2425" t="str">
            <v>Expansion Sites</v>
          </cell>
          <cell r="E2425" t="str">
            <v>Q1-2020</v>
          </cell>
          <cell r="F2425" t="str">
            <v>Mobile Aspiration</v>
          </cell>
          <cell r="G2425" t="str">
            <v>HUA</v>
          </cell>
          <cell r="H2425" t="str">
            <v>3G900_2nd Carrier</v>
          </cell>
          <cell r="I2425" t="str">
            <v>INS</v>
          </cell>
          <cell r="L2425">
            <v>43844</v>
          </cell>
          <cell r="M2425">
            <v>43733</v>
          </cell>
          <cell r="N2425">
            <v>43845</v>
          </cell>
          <cell r="O2425">
            <v>43734</v>
          </cell>
          <cell r="P2425" t="str">
            <v>No Dependency</v>
          </cell>
        </row>
        <row r="2426">
          <cell r="C2426" t="str">
            <v>ZJZ829</v>
          </cell>
          <cell r="D2426" t="str">
            <v>Expansion Sites</v>
          </cell>
          <cell r="E2426" t="str">
            <v>Q2-2019</v>
          </cell>
          <cell r="F2426" t="str">
            <v>Mobile Aspiration</v>
          </cell>
          <cell r="G2426" t="str">
            <v>HUA</v>
          </cell>
          <cell r="H2426" t="str">
            <v>3G900_2nd Carrier</v>
          </cell>
          <cell r="I2426" t="str">
            <v>INS</v>
          </cell>
          <cell r="L2426">
            <v>43613</v>
          </cell>
          <cell r="M2426">
            <v>43615</v>
          </cell>
          <cell r="N2426">
            <v>43614</v>
          </cell>
          <cell r="O2426">
            <v>43616</v>
          </cell>
          <cell r="P2426" t="str">
            <v>No Dependency</v>
          </cell>
        </row>
        <row r="2427">
          <cell r="C2427" t="str">
            <v>ZJZ827</v>
          </cell>
          <cell r="D2427" t="str">
            <v>Expansion Sites</v>
          </cell>
          <cell r="E2427" t="str">
            <v>Q1-2020</v>
          </cell>
          <cell r="F2427" t="str">
            <v>Mobile Aspiration</v>
          </cell>
          <cell r="G2427" t="str">
            <v>HUA</v>
          </cell>
          <cell r="H2427" t="str">
            <v>3G900_2nd Carrier</v>
          </cell>
          <cell r="I2427" t="str">
            <v>INS</v>
          </cell>
          <cell r="L2427">
            <v>43844</v>
          </cell>
          <cell r="M2427">
            <v>43715</v>
          </cell>
          <cell r="N2427">
            <v>43845</v>
          </cell>
          <cell r="O2427">
            <v>43716</v>
          </cell>
          <cell r="P2427" t="str">
            <v>No Dependency</v>
          </cell>
        </row>
        <row r="2428">
          <cell r="C2428" t="str">
            <v>ZWJ999</v>
          </cell>
          <cell r="D2428" t="str">
            <v>Expansion Sites</v>
          </cell>
          <cell r="E2428" t="str">
            <v>Q3-2019</v>
          </cell>
          <cell r="F2428" t="str">
            <v>Mobile Aspiration</v>
          </cell>
          <cell r="G2428" t="str">
            <v>HUA</v>
          </cell>
          <cell r="H2428" t="str">
            <v>3G900_2nd Carrier</v>
          </cell>
          <cell r="I2428" t="str">
            <v>INS</v>
          </cell>
          <cell r="L2428">
            <v>43740</v>
          </cell>
          <cell r="M2428">
            <v>43733</v>
          </cell>
          <cell r="N2428">
            <v>43741</v>
          </cell>
          <cell r="O2428">
            <v>43734</v>
          </cell>
          <cell r="P2428" t="str">
            <v>No Dependency</v>
          </cell>
        </row>
        <row r="2429">
          <cell r="C2429" t="str">
            <v>ZWJ036</v>
          </cell>
          <cell r="D2429" t="str">
            <v>Expansion Sites</v>
          </cell>
          <cell r="E2429" t="str">
            <v>Q3-2019</v>
          </cell>
          <cell r="F2429" t="str">
            <v>Mobile Aspiration</v>
          </cell>
          <cell r="G2429" t="str">
            <v>HUA</v>
          </cell>
          <cell r="H2429" t="str">
            <v>3G900_2nd Carrier</v>
          </cell>
          <cell r="I2429" t="str">
            <v>INS</v>
          </cell>
          <cell r="L2429">
            <v>43691</v>
          </cell>
          <cell r="M2429">
            <v>43693</v>
          </cell>
          <cell r="N2429">
            <v>43692</v>
          </cell>
          <cell r="O2429">
            <v>43694</v>
          </cell>
          <cell r="P2429" t="str">
            <v>No Dependency</v>
          </cell>
        </row>
        <row r="2430">
          <cell r="C2430" t="str">
            <v>ZWJ022</v>
          </cell>
          <cell r="D2430" t="str">
            <v>Expansion Sites</v>
          </cell>
          <cell r="E2430" t="str">
            <v>Q3-2019</v>
          </cell>
          <cell r="F2430" t="str">
            <v>Mobile Aspiration</v>
          </cell>
          <cell r="G2430" t="str">
            <v>HUA</v>
          </cell>
          <cell r="H2430" t="str">
            <v>3G900_2nd Carrier</v>
          </cell>
          <cell r="I2430" t="str">
            <v>INS</v>
          </cell>
          <cell r="L2430">
            <v>43663</v>
          </cell>
          <cell r="M2430">
            <v>43624</v>
          </cell>
          <cell r="N2430">
            <v>43664</v>
          </cell>
          <cell r="O2430">
            <v>43625</v>
          </cell>
          <cell r="P2430" t="str">
            <v>No Dependency</v>
          </cell>
        </row>
        <row r="2431">
          <cell r="C2431" t="str">
            <v>ZWJ021</v>
          </cell>
          <cell r="D2431" t="str">
            <v>Expansion Sites</v>
          </cell>
          <cell r="E2431" t="str">
            <v>Q4-2019</v>
          </cell>
          <cell r="F2431" t="str">
            <v>Mobile Aspiration</v>
          </cell>
          <cell r="G2431" t="str">
            <v>HUA</v>
          </cell>
          <cell r="H2431" t="str">
            <v>3G900_2nd Carrier</v>
          </cell>
          <cell r="I2431" t="str">
            <v>INS</v>
          </cell>
          <cell r="L2431">
            <v>43703</v>
          </cell>
          <cell r="M2431">
            <v>43706</v>
          </cell>
          <cell r="N2431">
            <v>43704</v>
          </cell>
          <cell r="O2431">
            <v>43707</v>
          </cell>
          <cell r="P2431" t="str">
            <v>No Dependency</v>
          </cell>
        </row>
        <row r="2432">
          <cell r="C2432" t="str">
            <v>ZWJ019</v>
          </cell>
          <cell r="D2432" t="str">
            <v>Expansion Sites</v>
          </cell>
          <cell r="E2432" t="str">
            <v>Q3-2019</v>
          </cell>
          <cell r="F2432" t="str">
            <v>Mobile Aspiration</v>
          </cell>
          <cell r="G2432" t="str">
            <v>HUA</v>
          </cell>
          <cell r="H2432" t="str">
            <v>3G900_2nd Carrier</v>
          </cell>
          <cell r="I2432" t="str">
            <v>INS</v>
          </cell>
          <cell r="L2432">
            <v>43788</v>
          </cell>
          <cell r="N2432">
            <v>43789</v>
          </cell>
          <cell r="P2432" t="str">
            <v>No Dependency</v>
          </cell>
        </row>
        <row r="2433">
          <cell r="C2433" t="str">
            <v>ZWJ015</v>
          </cell>
          <cell r="D2433" t="str">
            <v>Expansion Sites</v>
          </cell>
          <cell r="E2433" t="str">
            <v>Q4-2019</v>
          </cell>
          <cell r="F2433" t="str">
            <v>Mobile Aspiration</v>
          </cell>
          <cell r="G2433" t="str">
            <v>HUA</v>
          </cell>
          <cell r="H2433" t="str">
            <v>3G900_2nd Carrier</v>
          </cell>
          <cell r="I2433" t="str">
            <v>INS</v>
          </cell>
          <cell r="L2433">
            <v>43665</v>
          </cell>
          <cell r="M2433">
            <v>43667</v>
          </cell>
          <cell r="N2433">
            <v>43666</v>
          </cell>
          <cell r="O2433">
            <v>43668</v>
          </cell>
          <cell r="P2433" t="str">
            <v>No Dependency</v>
          </cell>
        </row>
        <row r="2434">
          <cell r="C2434" t="str">
            <v>ZWJ013</v>
          </cell>
          <cell r="D2434" t="str">
            <v>Expansion Sites</v>
          </cell>
          <cell r="E2434" t="str">
            <v>Q3-2019</v>
          </cell>
          <cell r="F2434" t="str">
            <v>Mobile Aspiration</v>
          </cell>
          <cell r="G2434" t="str">
            <v>HUA</v>
          </cell>
          <cell r="H2434" t="str">
            <v>3G900_2nd Carrier</v>
          </cell>
          <cell r="I2434" t="str">
            <v>INS</v>
          </cell>
          <cell r="L2434">
            <v>43632</v>
          </cell>
          <cell r="M2434">
            <v>43635</v>
          </cell>
          <cell r="N2434">
            <v>43633</v>
          </cell>
          <cell r="O2434">
            <v>43636</v>
          </cell>
          <cell r="P2434" t="str">
            <v>No Dependency</v>
          </cell>
        </row>
        <row r="2435">
          <cell r="C2435" t="str">
            <v>ZWJ003</v>
          </cell>
          <cell r="D2435" t="str">
            <v>Expansion Sites</v>
          </cell>
          <cell r="E2435" t="str">
            <v>Q1-2020</v>
          </cell>
          <cell r="F2435" t="str">
            <v>Mobile Aspiration</v>
          </cell>
          <cell r="G2435" t="str">
            <v>HUA</v>
          </cell>
          <cell r="H2435" t="str">
            <v>3G900_2nd Carrier</v>
          </cell>
          <cell r="I2435" t="str">
            <v>INS</v>
          </cell>
          <cell r="L2435">
            <v>43703</v>
          </cell>
          <cell r="M2435">
            <v>43703</v>
          </cell>
          <cell r="N2435">
            <v>43704</v>
          </cell>
          <cell r="O2435">
            <v>43704</v>
          </cell>
          <cell r="P2435" t="str">
            <v>No Dependency</v>
          </cell>
        </row>
        <row r="2436">
          <cell r="C2436" t="str">
            <v>ZWJ001</v>
          </cell>
          <cell r="D2436" t="str">
            <v>Expansion Sites</v>
          </cell>
          <cell r="E2436" t="str">
            <v>Q3-2019</v>
          </cell>
          <cell r="F2436" t="str">
            <v>Mobile Aspiration</v>
          </cell>
          <cell r="G2436" t="str">
            <v>HUA</v>
          </cell>
          <cell r="H2436" t="str">
            <v>3G900_2nd Carrier</v>
          </cell>
          <cell r="I2436" t="str">
            <v>INS</v>
          </cell>
          <cell r="L2436">
            <v>43672</v>
          </cell>
          <cell r="M2436">
            <v>43631</v>
          </cell>
          <cell r="N2436">
            <v>43673</v>
          </cell>
          <cell r="O2436">
            <v>43632</v>
          </cell>
          <cell r="P2436" t="str">
            <v>No Dependency</v>
          </cell>
        </row>
        <row r="2437">
          <cell r="C2437" t="str">
            <v>ZTY999</v>
          </cell>
          <cell r="D2437" t="str">
            <v>Expansion Sites</v>
          </cell>
          <cell r="E2437" t="str">
            <v>Q3-2019</v>
          </cell>
          <cell r="F2437" t="str">
            <v>Mobile Aspiration</v>
          </cell>
          <cell r="G2437" t="str">
            <v>HUA</v>
          </cell>
          <cell r="H2437" t="str">
            <v>3G900_2nd Carrier</v>
          </cell>
          <cell r="I2437" t="str">
            <v>INS</v>
          </cell>
          <cell r="L2437">
            <v>43670</v>
          </cell>
          <cell r="M2437">
            <v>43626</v>
          </cell>
          <cell r="N2437">
            <v>43670</v>
          </cell>
          <cell r="O2437">
            <v>43627</v>
          </cell>
          <cell r="P2437" t="str">
            <v>No Dependency</v>
          </cell>
        </row>
        <row r="2438">
          <cell r="C2438" t="str">
            <v>ZTY998</v>
          </cell>
          <cell r="D2438" t="str">
            <v>Expansion Sites</v>
          </cell>
          <cell r="E2438" t="str">
            <v>Q3-2019</v>
          </cell>
          <cell r="F2438" t="str">
            <v>Mobile Aspiration</v>
          </cell>
          <cell r="G2438" t="str">
            <v>HUA</v>
          </cell>
          <cell r="H2438" t="str">
            <v>3G900_2nd Carrier</v>
          </cell>
          <cell r="I2438" t="str">
            <v>INS</v>
          </cell>
          <cell r="L2438">
            <v>43621</v>
          </cell>
          <cell r="M2438">
            <v>43623</v>
          </cell>
          <cell r="N2438">
            <v>43622</v>
          </cell>
          <cell r="O2438">
            <v>43624</v>
          </cell>
          <cell r="P2438" t="str">
            <v>No Dependency</v>
          </cell>
        </row>
        <row r="2439">
          <cell r="C2439" t="str">
            <v>ZTY997</v>
          </cell>
          <cell r="D2439" t="str">
            <v>Expansion Sites</v>
          </cell>
          <cell r="E2439" t="str">
            <v>Q3-2019</v>
          </cell>
          <cell r="F2439" t="str">
            <v>Mobile Aspiration</v>
          </cell>
          <cell r="G2439" t="str">
            <v>HUA</v>
          </cell>
          <cell r="H2439" t="str">
            <v>3G900_2nd Carrier</v>
          </cell>
          <cell r="I2439" t="str">
            <v>INS</v>
          </cell>
          <cell r="L2439">
            <v>43642</v>
          </cell>
          <cell r="M2439">
            <v>43645</v>
          </cell>
          <cell r="N2439">
            <v>43643</v>
          </cell>
          <cell r="O2439">
            <v>43646</v>
          </cell>
          <cell r="P2439" t="str">
            <v>No Dependency</v>
          </cell>
        </row>
        <row r="2440">
          <cell r="C2440" t="str">
            <v>ZTY996</v>
          </cell>
          <cell r="D2440" t="str">
            <v>Expansion Sites</v>
          </cell>
          <cell r="E2440" t="str">
            <v>Q3-2019</v>
          </cell>
          <cell r="F2440" t="str">
            <v>Mobile Aspiration</v>
          </cell>
          <cell r="G2440" t="str">
            <v>HUA</v>
          </cell>
          <cell r="H2440" t="str">
            <v>3G900_2nd Carrier</v>
          </cell>
          <cell r="I2440" t="str">
            <v>INS</v>
          </cell>
          <cell r="L2440">
            <v>43667</v>
          </cell>
          <cell r="M2440">
            <v>43642</v>
          </cell>
          <cell r="N2440">
            <v>43668</v>
          </cell>
          <cell r="O2440">
            <v>43643</v>
          </cell>
          <cell r="P2440" t="str">
            <v>No Dependency</v>
          </cell>
        </row>
        <row r="2441">
          <cell r="C2441" t="str">
            <v>ZTY004</v>
          </cell>
          <cell r="D2441" t="str">
            <v>Expansion Sites</v>
          </cell>
          <cell r="E2441" t="str">
            <v>Q4-2019</v>
          </cell>
          <cell r="F2441" t="str">
            <v>Mobile Aspiration</v>
          </cell>
          <cell r="G2441" t="str">
            <v>HUA</v>
          </cell>
          <cell r="H2441" t="str">
            <v>3G900_2nd Carrier</v>
          </cell>
          <cell r="I2441" t="str">
            <v>INS</v>
          </cell>
          <cell r="L2441">
            <v>43748</v>
          </cell>
          <cell r="M2441">
            <v>43709</v>
          </cell>
          <cell r="N2441">
            <v>43749</v>
          </cell>
          <cell r="O2441">
            <v>43710</v>
          </cell>
          <cell r="P2441" t="str">
            <v>No Dependency</v>
          </cell>
        </row>
        <row r="2442">
          <cell r="C2442" t="str">
            <v>ZTY003</v>
          </cell>
          <cell r="D2442" t="str">
            <v>Expansion Sites</v>
          </cell>
          <cell r="E2442" t="str">
            <v>Q3-2019</v>
          </cell>
          <cell r="F2442" t="str">
            <v>Mobile Aspiration</v>
          </cell>
          <cell r="G2442" t="str">
            <v>HUA</v>
          </cell>
          <cell r="H2442" t="str">
            <v>3G900_2nd Carrier</v>
          </cell>
          <cell r="I2442" t="str">
            <v>INS</v>
          </cell>
          <cell r="L2442">
            <v>43670</v>
          </cell>
          <cell r="M2442">
            <v>43706</v>
          </cell>
          <cell r="N2442">
            <v>43671</v>
          </cell>
          <cell r="O2442">
            <v>43707</v>
          </cell>
          <cell r="P2442" t="str">
            <v>No Dependency</v>
          </cell>
        </row>
        <row r="2443">
          <cell r="C2443" t="str">
            <v>ZTY002</v>
          </cell>
          <cell r="D2443" t="str">
            <v>Expansion Sites</v>
          </cell>
          <cell r="E2443" t="str">
            <v>Q3-2019</v>
          </cell>
          <cell r="F2443" t="str">
            <v>Mobile Aspiration</v>
          </cell>
          <cell r="G2443" t="str">
            <v>HUA</v>
          </cell>
          <cell r="H2443" t="str">
            <v>3G900_2nd Carrier</v>
          </cell>
          <cell r="I2443" t="str">
            <v>INS</v>
          </cell>
          <cell r="L2443">
            <v>43671</v>
          </cell>
          <cell r="M2443">
            <v>43631</v>
          </cell>
          <cell r="N2443">
            <v>43672</v>
          </cell>
          <cell r="O2443">
            <v>43632</v>
          </cell>
          <cell r="P2443" t="str">
            <v>No Dependency</v>
          </cell>
        </row>
        <row r="2444">
          <cell r="C2444" t="str">
            <v>ZTY001</v>
          </cell>
          <cell r="D2444" t="str">
            <v>Expansion Sites</v>
          </cell>
          <cell r="E2444" t="str">
            <v>Q3-2019</v>
          </cell>
          <cell r="F2444" t="str">
            <v>Mobile Aspiration</v>
          </cell>
          <cell r="G2444" t="str">
            <v>HUA</v>
          </cell>
          <cell r="H2444" t="str">
            <v>3G900_2nd Carrier</v>
          </cell>
          <cell r="I2444" t="str">
            <v>INS</v>
          </cell>
          <cell r="L2444">
            <v>43651</v>
          </cell>
          <cell r="M2444">
            <v>43621</v>
          </cell>
          <cell r="N2444">
            <v>43652</v>
          </cell>
          <cell r="O2444">
            <v>43622</v>
          </cell>
          <cell r="P2444" t="str">
            <v>No Dependency</v>
          </cell>
        </row>
        <row r="2445">
          <cell r="C2445" t="str">
            <v>ZTR998</v>
          </cell>
          <cell r="D2445" t="str">
            <v>Expansion Sites</v>
          </cell>
          <cell r="E2445" t="str">
            <v>Q3-2019</v>
          </cell>
          <cell r="F2445" t="str">
            <v>Mobile Aspiration</v>
          </cell>
          <cell r="G2445" t="str">
            <v>HUA</v>
          </cell>
          <cell r="H2445" t="str">
            <v>3G900_2nd Carrier</v>
          </cell>
          <cell r="I2445" t="str">
            <v>INS</v>
          </cell>
          <cell r="L2445">
            <v>43635</v>
          </cell>
          <cell r="M2445">
            <v>43638</v>
          </cell>
          <cell r="N2445">
            <v>43636</v>
          </cell>
          <cell r="O2445">
            <v>43639</v>
          </cell>
          <cell r="P2445" t="str">
            <v>No Dependency</v>
          </cell>
        </row>
        <row r="2446">
          <cell r="C2446" t="str">
            <v>ZTR997</v>
          </cell>
          <cell r="D2446" t="str">
            <v>Expansion Sites</v>
          </cell>
          <cell r="E2446" t="str">
            <v>Q3-2019</v>
          </cell>
          <cell r="F2446" t="str">
            <v>Mobile Aspiration</v>
          </cell>
          <cell r="G2446" t="str">
            <v>HUA</v>
          </cell>
          <cell r="H2446" t="str">
            <v>3G900_2nd Carrier</v>
          </cell>
          <cell r="I2446" t="str">
            <v>INS</v>
          </cell>
          <cell r="L2446">
            <v>43621</v>
          </cell>
          <cell r="M2446">
            <v>43624</v>
          </cell>
          <cell r="N2446">
            <v>43622</v>
          </cell>
          <cell r="O2446">
            <v>43625</v>
          </cell>
          <cell r="P2446" t="str">
            <v>No Dependency</v>
          </cell>
        </row>
        <row r="2447">
          <cell r="C2447" t="str">
            <v>ZTR994</v>
          </cell>
          <cell r="D2447" t="str">
            <v>Expansion Sites</v>
          </cell>
          <cell r="E2447" t="str">
            <v>Q4-2019</v>
          </cell>
          <cell r="F2447" t="str">
            <v>Mobile Aspiration</v>
          </cell>
          <cell r="G2447" t="str">
            <v>HUA</v>
          </cell>
          <cell r="H2447" t="str">
            <v>3G900_2nd Carrier</v>
          </cell>
          <cell r="I2447" t="str">
            <v>INS</v>
          </cell>
          <cell r="L2447">
            <v>43691</v>
          </cell>
          <cell r="M2447">
            <v>43693</v>
          </cell>
          <cell r="N2447">
            <v>43692</v>
          </cell>
          <cell r="O2447">
            <v>43694</v>
          </cell>
          <cell r="P2447" t="str">
            <v>No Dependency</v>
          </cell>
        </row>
        <row r="2448">
          <cell r="C2448" t="str">
            <v>ZTR062</v>
          </cell>
          <cell r="D2448" t="str">
            <v>Expansion Sites</v>
          </cell>
          <cell r="E2448" t="str">
            <v>Q3-2019</v>
          </cell>
          <cell r="F2448" t="str">
            <v>Mobile Aspiration</v>
          </cell>
          <cell r="G2448" t="str">
            <v>HUA</v>
          </cell>
          <cell r="H2448" t="str">
            <v>3G900_2nd Carrier</v>
          </cell>
          <cell r="I2448" t="str">
            <v>INS</v>
          </cell>
          <cell r="L2448">
            <v>43791</v>
          </cell>
          <cell r="N2448">
            <v>43792</v>
          </cell>
          <cell r="P2448" t="str">
            <v>No Dependency</v>
          </cell>
        </row>
        <row r="2449">
          <cell r="C2449" t="str">
            <v>ZTR034</v>
          </cell>
          <cell r="D2449" t="str">
            <v>Expansion Sites</v>
          </cell>
          <cell r="E2449" t="str">
            <v>Q3-2019</v>
          </cell>
          <cell r="F2449" t="str">
            <v>Mobile Aspiration</v>
          </cell>
          <cell r="G2449" t="str">
            <v>HUA</v>
          </cell>
          <cell r="H2449" t="str">
            <v>3G900_2nd Carrier</v>
          </cell>
          <cell r="I2449" t="str">
            <v>INS</v>
          </cell>
          <cell r="L2449">
            <v>43791</v>
          </cell>
          <cell r="N2449">
            <v>43792</v>
          </cell>
          <cell r="P2449" t="str">
            <v>No Dependency</v>
          </cell>
        </row>
        <row r="2450">
          <cell r="C2450" t="str">
            <v>ZTR025</v>
          </cell>
          <cell r="D2450" t="str">
            <v>Expansion Sites</v>
          </cell>
          <cell r="E2450" t="str">
            <v>Q3-2019</v>
          </cell>
          <cell r="F2450" t="str">
            <v>Mobile Aspiration</v>
          </cell>
          <cell r="G2450" t="str">
            <v>HUA</v>
          </cell>
          <cell r="H2450" t="str">
            <v>3G900_2nd Carrier</v>
          </cell>
          <cell r="I2450" t="str">
            <v>INS</v>
          </cell>
          <cell r="L2450">
            <v>43754</v>
          </cell>
          <cell r="M2450">
            <v>43709</v>
          </cell>
          <cell r="N2450">
            <v>43755</v>
          </cell>
          <cell r="O2450">
            <v>43710</v>
          </cell>
          <cell r="P2450" t="str">
            <v>No Dependency</v>
          </cell>
        </row>
        <row r="2451">
          <cell r="C2451" t="str">
            <v>ZTR024</v>
          </cell>
          <cell r="D2451" t="str">
            <v>Expansion Sites</v>
          </cell>
          <cell r="E2451" t="str">
            <v>Q1-2020</v>
          </cell>
          <cell r="F2451" t="str">
            <v>Mobile Aspiration</v>
          </cell>
          <cell r="G2451" t="str">
            <v>HUA</v>
          </cell>
          <cell r="H2451" t="str">
            <v>3G900_2nd Carrier</v>
          </cell>
          <cell r="I2451" t="str">
            <v>INS</v>
          </cell>
          <cell r="L2451">
            <v>43849</v>
          </cell>
          <cell r="M2451">
            <v>43734</v>
          </cell>
          <cell r="N2451">
            <v>43850</v>
          </cell>
          <cell r="O2451">
            <v>43735</v>
          </cell>
          <cell r="P2451" t="str">
            <v>No Dependency</v>
          </cell>
        </row>
        <row r="2452">
          <cell r="C2452" t="str">
            <v>ZTR023</v>
          </cell>
          <cell r="D2452" t="str">
            <v>Expansion Sites</v>
          </cell>
          <cell r="E2452" t="str">
            <v>Q1-2020</v>
          </cell>
          <cell r="F2452" t="str">
            <v>Mobile Aspiration</v>
          </cell>
          <cell r="G2452" t="str">
            <v>HUA</v>
          </cell>
          <cell r="H2452" t="str">
            <v>3G900_2nd Carrier</v>
          </cell>
          <cell r="I2452" t="str">
            <v>INS</v>
          </cell>
          <cell r="L2452">
            <v>43844</v>
          </cell>
          <cell r="M2452">
            <v>43734</v>
          </cell>
          <cell r="N2452">
            <v>43845</v>
          </cell>
          <cell r="O2452">
            <v>43735</v>
          </cell>
          <cell r="P2452" t="str">
            <v>No Dependency</v>
          </cell>
        </row>
        <row r="2453">
          <cell r="C2453" t="str">
            <v>ZTR014</v>
          </cell>
          <cell r="D2453" t="str">
            <v>Expansion Sites</v>
          </cell>
          <cell r="E2453" t="str">
            <v>Q3-2019</v>
          </cell>
          <cell r="F2453" t="str">
            <v>Mobile Aspiration</v>
          </cell>
          <cell r="G2453" t="str">
            <v>HUA</v>
          </cell>
          <cell r="H2453" t="str">
            <v>3G900_2nd Carrier</v>
          </cell>
          <cell r="I2453" t="str">
            <v>INS</v>
          </cell>
          <cell r="L2453">
            <v>43624</v>
          </cell>
          <cell r="M2453">
            <v>43627</v>
          </cell>
          <cell r="N2453">
            <v>43625</v>
          </cell>
          <cell r="O2453">
            <v>43628</v>
          </cell>
          <cell r="P2453" t="str">
            <v>No Dependency</v>
          </cell>
        </row>
        <row r="2454">
          <cell r="C2454" t="str">
            <v>ZTR013</v>
          </cell>
          <cell r="D2454" t="str">
            <v>Expansion Sites</v>
          </cell>
          <cell r="E2454" t="str">
            <v>Q3-2019</v>
          </cell>
          <cell r="F2454" t="str">
            <v>Mobile Aspiration</v>
          </cell>
          <cell r="G2454" t="str">
            <v>HUA</v>
          </cell>
          <cell r="H2454" t="str">
            <v>3G900_2nd Carrier</v>
          </cell>
          <cell r="I2454" t="str">
            <v>INS</v>
          </cell>
          <cell r="L2454">
            <v>43657</v>
          </cell>
          <cell r="M2454">
            <v>43660</v>
          </cell>
          <cell r="N2454">
            <v>43658</v>
          </cell>
          <cell r="O2454">
            <v>43661</v>
          </cell>
          <cell r="P2454" t="str">
            <v>No Dependency</v>
          </cell>
        </row>
        <row r="2455">
          <cell r="C2455" t="str">
            <v>ZTR012</v>
          </cell>
          <cell r="D2455" t="str">
            <v>Expansion Sites</v>
          </cell>
          <cell r="E2455" t="str">
            <v>Q1-2020</v>
          </cell>
          <cell r="F2455" t="str">
            <v>Mobile Aspiration</v>
          </cell>
          <cell r="G2455" t="str">
            <v>HUA</v>
          </cell>
          <cell r="H2455" t="str">
            <v>3G900_2nd Carrier</v>
          </cell>
          <cell r="I2455" t="str">
            <v>INS</v>
          </cell>
          <cell r="L2455">
            <v>43844</v>
          </cell>
          <cell r="M2455">
            <v>43715</v>
          </cell>
          <cell r="N2455">
            <v>43845</v>
          </cell>
          <cell r="O2455">
            <v>43716</v>
          </cell>
          <cell r="P2455" t="str">
            <v>No Dependency</v>
          </cell>
        </row>
        <row r="2456">
          <cell r="C2456" t="str">
            <v>ZTR011</v>
          </cell>
          <cell r="D2456" t="str">
            <v>Expansion Sites</v>
          </cell>
          <cell r="E2456" t="str">
            <v>Q1-2020</v>
          </cell>
          <cell r="F2456" t="str">
            <v>Mobile Aspiration</v>
          </cell>
          <cell r="G2456" t="str">
            <v>HUA</v>
          </cell>
          <cell r="H2456" t="str">
            <v>3G900_2nd Carrier</v>
          </cell>
          <cell r="I2456" t="str">
            <v>INS</v>
          </cell>
          <cell r="L2456">
            <v>43849</v>
          </cell>
          <cell r="N2456">
            <v>43850</v>
          </cell>
          <cell r="P2456" t="str">
            <v>No Dependency</v>
          </cell>
        </row>
        <row r="2457">
          <cell r="C2457" t="str">
            <v>ZTR010</v>
          </cell>
          <cell r="D2457" t="str">
            <v>Expansion Sites</v>
          </cell>
          <cell r="E2457" t="str">
            <v>Q3-2019</v>
          </cell>
          <cell r="F2457" t="str">
            <v>Mobile Aspiration</v>
          </cell>
          <cell r="G2457" t="str">
            <v>HUA</v>
          </cell>
          <cell r="H2457" t="str">
            <v>3G900_2nd Carrier</v>
          </cell>
          <cell r="I2457" t="str">
            <v>INS</v>
          </cell>
          <cell r="L2457">
            <v>43625</v>
          </cell>
          <cell r="M2457">
            <v>43628</v>
          </cell>
          <cell r="N2457">
            <v>43626</v>
          </cell>
          <cell r="O2457">
            <v>43629</v>
          </cell>
          <cell r="P2457" t="str">
            <v>No Dependency</v>
          </cell>
        </row>
        <row r="2458">
          <cell r="C2458" t="str">
            <v>ZTR007</v>
          </cell>
          <cell r="D2458" t="str">
            <v>Expansion Sites</v>
          </cell>
          <cell r="E2458" t="str">
            <v>Q1-2020</v>
          </cell>
          <cell r="F2458" t="str">
            <v>Mobile Aspiration</v>
          </cell>
          <cell r="G2458" t="str">
            <v>HUA</v>
          </cell>
          <cell r="H2458" t="str">
            <v>3G900_2nd Carrier</v>
          </cell>
          <cell r="I2458" t="str">
            <v>INS</v>
          </cell>
          <cell r="L2458">
            <v>43854</v>
          </cell>
          <cell r="M2458">
            <v>43660</v>
          </cell>
          <cell r="N2458">
            <v>43855</v>
          </cell>
          <cell r="O2458">
            <v>43661</v>
          </cell>
          <cell r="P2458" t="str">
            <v>No Dependency</v>
          </cell>
        </row>
        <row r="2459">
          <cell r="C2459" t="str">
            <v>ZTR004</v>
          </cell>
          <cell r="D2459" t="str">
            <v>Expansion Sites</v>
          </cell>
          <cell r="E2459" t="str">
            <v>Q3-2019</v>
          </cell>
          <cell r="F2459" t="str">
            <v>Mobile Aspiration</v>
          </cell>
          <cell r="G2459" t="str">
            <v>HUA</v>
          </cell>
          <cell r="H2459" t="str">
            <v>3G900_2nd Carrier</v>
          </cell>
          <cell r="I2459" t="str">
            <v>INS</v>
          </cell>
          <cell r="L2459">
            <v>43626</v>
          </cell>
          <cell r="M2459">
            <v>43629</v>
          </cell>
          <cell r="N2459">
            <v>43627</v>
          </cell>
          <cell r="O2459">
            <v>43630</v>
          </cell>
          <cell r="P2459" t="str">
            <v>No Dependency</v>
          </cell>
        </row>
        <row r="2460">
          <cell r="C2460" t="str">
            <v>ZTR003</v>
          </cell>
          <cell r="D2460" t="str">
            <v>Expansion Sites</v>
          </cell>
          <cell r="E2460" t="str">
            <v>Q1-2020</v>
          </cell>
          <cell r="F2460" t="str">
            <v>Mobile Aspiration</v>
          </cell>
          <cell r="G2460" t="str">
            <v>HUA</v>
          </cell>
          <cell r="H2460" t="str">
            <v>3G900_2nd Carrier</v>
          </cell>
          <cell r="I2460" t="str">
            <v>INS</v>
          </cell>
          <cell r="L2460">
            <v>43853</v>
          </cell>
          <cell r="M2460">
            <v>43734</v>
          </cell>
          <cell r="N2460">
            <v>43853</v>
          </cell>
          <cell r="O2460">
            <v>43735</v>
          </cell>
          <cell r="P2460" t="str">
            <v>No Dependency</v>
          </cell>
        </row>
        <row r="2461">
          <cell r="C2461" t="str">
            <v>ZTR002</v>
          </cell>
          <cell r="D2461" t="str">
            <v>Expansion Sites</v>
          </cell>
          <cell r="E2461" t="str">
            <v>Q3-2019</v>
          </cell>
          <cell r="F2461" t="str">
            <v>Mobile Aspiration</v>
          </cell>
          <cell r="G2461" t="str">
            <v>HUA</v>
          </cell>
          <cell r="H2461" t="str">
            <v>3G900_2nd Carrier</v>
          </cell>
          <cell r="I2461" t="str">
            <v>INS</v>
          </cell>
          <cell r="L2461">
            <v>43697</v>
          </cell>
          <cell r="M2461">
            <v>43697</v>
          </cell>
          <cell r="N2461">
            <v>43698</v>
          </cell>
          <cell r="O2461">
            <v>43698</v>
          </cell>
          <cell r="P2461" t="str">
            <v>No Dependency</v>
          </cell>
        </row>
        <row r="2462">
          <cell r="C2462" t="str">
            <v>ZTR001</v>
          </cell>
          <cell r="D2462" t="str">
            <v>Expansion Sites</v>
          </cell>
          <cell r="E2462" t="str">
            <v>Q1-2020</v>
          </cell>
          <cell r="F2462" t="str">
            <v>Mobile Aspiration</v>
          </cell>
          <cell r="G2462" t="str">
            <v>HUA</v>
          </cell>
          <cell r="H2462" t="str">
            <v>3G900_2nd Carrier</v>
          </cell>
          <cell r="I2462" t="str">
            <v>INS</v>
          </cell>
          <cell r="L2462">
            <v>43858</v>
          </cell>
          <cell r="M2462">
            <v>43734</v>
          </cell>
          <cell r="N2462">
            <v>43858</v>
          </cell>
          <cell r="O2462">
            <v>43735</v>
          </cell>
          <cell r="P2462" t="str">
            <v>No Dependency</v>
          </cell>
        </row>
        <row r="2463">
          <cell r="C2463" t="str">
            <v>ZTBA031</v>
          </cell>
          <cell r="D2463" t="str">
            <v>Expansion Sites</v>
          </cell>
          <cell r="E2463" t="str">
            <v>Q1-2020</v>
          </cell>
          <cell r="F2463" t="str">
            <v>Mobile Aspiration</v>
          </cell>
          <cell r="G2463" t="str">
            <v>HUA</v>
          </cell>
          <cell r="H2463" t="str">
            <v>3G900_2nd Carrier</v>
          </cell>
          <cell r="I2463" t="str">
            <v>INS</v>
          </cell>
          <cell r="L2463">
            <v>43853</v>
          </cell>
          <cell r="N2463">
            <v>43853</v>
          </cell>
          <cell r="P2463" t="str">
            <v>No Dependency</v>
          </cell>
        </row>
        <row r="2464">
          <cell r="C2464" t="str">
            <v>ZTBA030</v>
          </cell>
          <cell r="D2464" t="str">
            <v>Expansion Sites</v>
          </cell>
          <cell r="E2464" t="str">
            <v>Q3-2019</v>
          </cell>
          <cell r="F2464" t="str">
            <v>Mobile Aspiration</v>
          </cell>
          <cell r="G2464" t="str">
            <v>HUA</v>
          </cell>
          <cell r="H2464" t="str">
            <v>3G900_2nd Carrier</v>
          </cell>
          <cell r="I2464" t="str">
            <v>INS</v>
          </cell>
          <cell r="L2464">
            <v>43705</v>
          </cell>
          <cell r="M2464">
            <v>43653</v>
          </cell>
          <cell r="N2464">
            <v>43705</v>
          </cell>
          <cell r="O2464">
            <v>43654</v>
          </cell>
          <cell r="P2464" t="str">
            <v>No Dependency</v>
          </cell>
        </row>
        <row r="2465">
          <cell r="C2465" t="str">
            <v>ZTBA029</v>
          </cell>
          <cell r="D2465" t="str">
            <v>Expansion Sites</v>
          </cell>
          <cell r="E2465" t="str">
            <v>Q2-2019</v>
          </cell>
          <cell r="F2465" t="str">
            <v>Mobile Aspiration</v>
          </cell>
          <cell r="G2465" t="str">
            <v>HUA</v>
          </cell>
          <cell r="H2465" t="str">
            <v>3G900_2nd Carrier</v>
          </cell>
          <cell r="I2465" t="str">
            <v>INS</v>
          </cell>
          <cell r="L2465">
            <v>43630</v>
          </cell>
          <cell r="M2465">
            <v>43611</v>
          </cell>
          <cell r="N2465">
            <v>43631</v>
          </cell>
          <cell r="O2465">
            <v>43612</v>
          </cell>
          <cell r="P2465" t="str">
            <v>No Dependency</v>
          </cell>
        </row>
        <row r="2466">
          <cell r="C2466" t="str">
            <v>ZTBA028</v>
          </cell>
          <cell r="D2466" t="str">
            <v>Expansion Sites</v>
          </cell>
          <cell r="E2466" t="str">
            <v>Q3-2019</v>
          </cell>
          <cell r="F2466" t="str">
            <v>Mobile Aspiration</v>
          </cell>
          <cell r="G2466" t="str">
            <v>HUA</v>
          </cell>
          <cell r="H2466" t="str">
            <v>3G900_2nd Carrier</v>
          </cell>
          <cell r="I2466" t="str">
            <v>INS</v>
          </cell>
          <cell r="L2466">
            <v>43646</v>
          </cell>
          <cell r="M2466">
            <v>43648</v>
          </cell>
          <cell r="N2466">
            <v>43647</v>
          </cell>
          <cell r="O2466">
            <v>43649</v>
          </cell>
          <cell r="P2466" t="str">
            <v>No Dependency</v>
          </cell>
        </row>
        <row r="2467">
          <cell r="C2467" t="str">
            <v>ZTBA027</v>
          </cell>
          <cell r="D2467" t="str">
            <v>Expansion Sites</v>
          </cell>
          <cell r="E2467" t="str">
            <v>Q3-2019</v>
          </cell>
          <cell r="F2467" t="str">
            <v>Mobile Aspiration</v>
          </cell>
          <cell r="G2467" t="str">
            <v>HUA</v>
          </cell>
          <cell r="H2467" t="str">
            <v>3G900_2nd Carrier</v>
          </cell>
          <cell r="I2467" t="str">
            <v>INS</v>
          </cell>
          <cell r="L2467">
            <v>43671</v>
          </cell>
          <cell r="M2467">
            <v>43635</v>
          </cell>
          <cell r="N2467">
            <v>43672</v>
          </cell>
          <cell r="O2467">
            <v>43636</v>
          </cell>
          <cell r="P2467" t="str">
            <v>No Dependency</v>
          </cell>
        </row>
        <row r="2468">
          <cell r="C2468" t="str">
            <v>ZTBA026</v>
          </cell>
          <cell r="D2468" t="str">
            <v>Expansion Sites</v>
          </cell>
          <cell r="E2468" t="str">
            <v>Q4-2019</v>
          </cell>
          <cell r="F2468" t="str">
            <v>Mobile Aspiration</v>
          </cell>
          <cell r="G2468" t="str">
            <v>HUA</v>
          </cell>
          <cell r="H2468" t="str">
            <v>3G900_2nd Carrier</v>
          </cell>
          <cell r="I2468" t="str">
            <v>INS</v>
          </cell>
          <cell r="L2468">
            <v>43767</v>
          </cell>
          <cell r="M2468">
            <v>43758</v>
          </cell>
          <cell r="N2468">
            <v>43768</v>
          </cell>
          <cell r="O2468">
            <v>43759</v>
          </cell>
          <cell r="P2468" t="str">
            <v>No Dependency</v>
          </cell>
        </row>
        <row r="2469">
          <cell r="C2469" t="str">
            <v>ZTBA024</v>
          </cell>
          <cell r="D2469" t="str">
            <v>Expansion Sites</v>
          </cell>
          <cell r="E2469" t="str">
            <v>Q4-2019</v>
          </cell>
          <cell r="F2469" t="str">
            <v>Mobile Aspiration</v>
          </cell>
          <cell r="G2469" t="str">
            <v>HUA</v>
          </cell>
          <cell r="H2469" t="str">
            <v>3G900_2nd Carrier</v>
          </cell>
          <cell r="I2469" t="str">
            <v>INS</v>
          </cell>
          <cell r="L2469">
            <v>43633</v>
          </cell>
          <cell r="M2469">
            <v>43636</v>
          </cell>
          <cell r="N2469">
            <v>43634</v>
          </cell>
          <cell r="O2469">
            <v>43637</v>
          </cell>
          <cell r="P2469" t="str">
            <v>No Dependency</v>
          </cell>
        </row>
        <row r="2470">
          <cell r="C2470" t="str">
            <v>ZTBA023</v>
          </cell>
          <cell r="D2470" t="str">
            <v>Expansion Sites</v>
          </cell>
          <cell r="E2470" t="str">
            <v>Q3-2019</v>
          </cell>
          <cell r="F2470" t="str">
            <v>Mobile Aspiration</v>
          </cell>
          <cell r="G2470" t="str">
            <v>HUA</v>
          </cell>
          <cell r="H2470" t="str">
            <v>3G900_2nd Carrier</v>
          </cell>
          <cell r="I2470" t="str">
            <v>INS</v>
          </cell>
          <cell r="L2470">
            <v>43706</v>
          </cell>
          <cell r="M2470">
            <v>43666</v>
          </cell>
          <cell r="N2470">
            <v>43707</v>
          </cell>
          <cell r="O2470">
            <v>43667</v>
          </cell>
          <cell r="P2470" t="str">
            <v>No Dependency</v>
          </cell>
        </row>
        <row r="2471">
          <cell r="C2471" t="str">
            <v>ZTBA022</v>
          </cell>
          <cell r="D2471" t="str">
            <v>Expansion Sites</v>
          </cell>
          <cell r="E2471" t="str">
            <v>Q3-2019</v>
          </cell>
          <cell r="F2471" t="str">
            <v>Mobile Aspiration</v>
          </cell>
          <cell r="G2471" t="str">
            <v>HUA</v>
          </cell>
          <cell r="H2471" t="str">
            <v>3G900_2nd Carrier</v>
          </cell>
          <cell r="I2471" t="str">
            <v>INS</v>
          </cell>
          <cell r="L2471">
            <v>43705</v>
          </cell>
          <cell r="M2471">
            <v>43638</v>
          </cell>
          <cell r="N2471">
            <v>43705</v>
          </cell>
          <cell r="O2471">
            <v>43639</v>
          </cell>
          <cell r="P2471" t="str">
            <v>No Dependency</v>
          </cell>
        </row>
        <row r="2472">
          <cell r="C2472" t="str">
            <v>ZTBA021</v>
          </cell>
          <cell r="D2472" t="str">
            <v>Expansion Sites</v>
          </cell>
          <cell r="E2472" t="str">
            <v>Q4-2019</v>
          </cell>
          <cell r="F2472" t="str">
            <v>Mobile Aspiration</v>
          </cell>
          <cell r="G2472" t="str">
            <v>HUA</v>
          </cell>
          <cell r="H2472" t="str">
            <v>3G900_2nd Carrier</v>
          </cell>
          <cell r="I2472" t="str">
            <v>INS</v>
          </cell>
          <cell r="L2472">
            <v>43697</v>
          </cell>
          <cell r="M2472">
            <v>43697</v>
          </cell>
          <cell r="N2472">
            <v>43698</v>
          </cell>
          <cell r="O2472">
            <v>43698</v>
          </cell>
          <cell r="P2472" t="str">
            <v>No Dependency</v>
          </cell>
        </row>
        <row r="2473">
          <cell r="C2473" t="str">
            <v>ZTBA017</v>
          </cell>
          <cell r="D2473" t="str">
            <v>Expansion Sites</v>
          </cell>
          <cell r="E2473" t="str">
            <v>Q3-2019</v>
          </cell>
          <cell r="F2473" t="str">
            <v>Mobile Aspiration</v>
          </cell>
          <cell r="G2473" t="str">
            <v>HUA</v>
          </cell>
          <cell r="H2473" t="str">
            <v>3G900_2nd Carrier</v>
          </cell>
          <cell r="I2473" t="str">
            <v>INS</v>
          </cell>
          <cell r="L2473">
            <v>43707</v>
          </cell>
          <cell r="M2473">
            <v>43640</v>
          </cell>
          <cell r="N2473">
            <v>43707</v>
          </cell>
          <cell r="O2473">
            <v>43641</v>
          </cell>
          <cell r="P2473" t="str">
            <v>No Dependency</v>
          </cell>
        </row>
        <row r="2474">
          <cell r="C2474" t="str">
            <v>ZTBA015</v>
          </cell>
          <cell r="D2474" t="str">
            <v>Expansion Sites</v>
          </cell>
          <cell r="E2474" t="str">
            <v>Q4-2019</v>
          </cell>
          <cell r="F2474" t="str">
            <v>Mobile Aspiration</v>
          </cell>
          <cell r="G2474" t="str">
            <v>HUA</v>
          </cell>
          <cell r="H2474" t="str">
            <v>3G900_2nd Carrier</v>
          </cell>
          <cell r="I2474" t="str">
            <v>INS</v>
          </cell>
          <cell r="L2474">
            <v>43741</v>
          </cell>
          <cell r="M2474">
            <v>43715</v>
          </cell>
          <cell r="N2474">
            <v>43742</v>
          </cell>
          <cell r="O2474">
            <v>43716</v>
          </cell>
          <cell r="P2474" t="str">
            <v>No Dependency</v>
          </cell>
        </row>
        <row r="2475">
          <cell r="C2475" t="str">
            <v>ZTBA014</v>
          </cell>
          <cell r="D2475" t="str">
            <v>Expansion Sites</v>
          </cell>
          <cell r="E2475" t="str">
            <v>Q3-2019</v>
          </cell>
          <cell r="F2475" t="str">
            <v>Mobile Aspiration</v>
          </cell>
          <cell r="G2475" t="str">
            <v>HUA</v>
          </cell>
          <cell r="H2475" t="str">
            <v>3G900_2nd Carrier</v>
          </cell>
          <cell r="I2475" t="str">
            <v>INS</v>
          </cell>
          <cell r="L2475">
            <v>43668</v>
          </cell>
          <cell r="M2475">
            <v>43671</v>
          </cell>
          <cell r="N2475">
            <v>43669</v>
          </cell>
          <cell r="O2475">
            <v>43672</v>
          </cell>
          <cell r="P2475" t="str">
            <v>No Dependency</v>
          </cell>
        </row>
        <row r="2476">
          <cell r="C2476" t="str">
            <v>ZTBA013</v>
          </cell>
          <cell r="D2476" t="str">
            <v>Expansion Sites</v>
          </cell>
          <cell r="E2476" t="str">
            <v>Q4-2019</v>
          </cell>
          <cell r="F2476" t="str">
            <v>Mobile Aspiration</v>
          </cell>
          <cell r="G2476" t="str">
            <v>HUA</v>
          </cell>
          <cell r="H2476" t="str">
            <v>3G900_2nd Carrier</v>
          </cell>
          <cell r="I2476" t="str">
            <v>INS</v>
          </cell>
          <cell r="L2476">
            <v>43668</v>
          </cell>
          <cell r="M2476">
            <v>43670</v>
          </cell>
          <cell r="N2476">
            <v>43669</v>
          </cell>
          <cell r="O2476">
            <v>43671</v>
          </cell>
          <cell r="P2476" t="str">
            <v>No Dependency</v>
          </cell>
        </row>
        <row r="2477">
          <cell r="C2477" t="str">
            <v>ZTBA012</v>
          </cell>
          <cell r="D2477" t="str">
            <v>Expansion Sites</v>
          </cell>
          <cell r="E2477" t="str">
            <v>Q3-2019</v>
          </cell>
          <cell r="F2477" t="str">
            <v>Mobile Aspiration</v>
          </cell>
          <cell r="G2477" t="str">
            <v>HUA</v>
          </cell>
          <cell r="H2477" t="str">
            <v>3G900_2nd Carrier</v>
          </cell>
          <cell r="I2477" t="str">
            <v>INS</v>
          </cell>
          <cell r="L2477">
            <v>43705</v>
          </cell>
          <cell r="M2477">
            <v>43640</v>
          </cell>
          <cell r="N2477">
            <v>43705</v>
          </cell>
          <cell r="O2477">
            <v>43641</v>
          </cell>
          <cell r="P2477" t="str">
            <v>No Dependency</v>
          </cell>
        </row>
        <row r="2478">
          <cell r="C2478" t="str">
            <v>ZTBA011</v>
          </cell>
          <cell r="D2478" t="str">
            <v>Expansion Sites</v>
          </cell>
          <cell r="E2478" t="str">
            <v>Q3-2019</v>
          </cell>
          <cell r="F2478" t="str">
            <v>Mobile Aspiration</v>
          </cell>
          <cell r="G2478" t="str">
            <v>HUA</v>
          </cell>
          <cell r="H2478" t="str">
            <v>3G900_2nd Carrier</v>
          </cell>
          <cell r="I2478" t="str">
            <v>INS</v>
          </cell>
          <cell r="L2478">
            <v>43702</v>
          </cell>
          <cell r="M2478">
            <v>43624</v>
          </cell>
          <cell r="N2478">
            <v>43703</v>
          </cell>
          <cell r="O2478">
            <v>43625</v>
          </cell>
          <cell r="P2478" t="str">
            <v>No Dependency</v>
          </cell>
        </row>
        <row r="2479">
          <cell r="C2479" t="str">
            <v>ZTBA010</v>
          </cell>
          <cell r="D2479" t="str">
            <v>Expansion Sites</v>
          </cell>
          <cell r="E2479" t="str">
            <v>Q3-2019</v>
          </cell>
          <cell r="F2479" t="str">
            <v>Mobile Aspiration</v>
          </cell>
          <cell r="G2479" t="str">
            <v>HUA</v>
          </cell>
          <cell r="H2479" t="str">
            <v>3G900_2nd Carrier</v>
          </cell>
          <cell r="I2479" t="str">
            <v>INS</v>
          </cell>
          <cell r="L2479">
            <v>43707</v>
          </cell>
          <cell r="M2479">
            <v>43638</v>
          </cell>
          <cell r="N2479">
            <v>43707</v>
          </cell>
          <cell r="O2479">
            <v>43639</v>
          </cell>
          <cell r="P2479" t="str">
            <v>No Dependency</v>
          </cell>
        </row>
        <row r="2480">
          <cell r="C2480" t="str">
            <v>ZTBA008</v>
          </cell>
          <cell r="D2480" t="str">
            <v>Expansion Sites</v>
          </cell>
          <cell r="E2480" t="str">
            <v>Q4-2019</v>
          </cell>
          <cell r="F2480" t="str">
            <v>Mobile Aspiration</v>
          </cell>
          <cell r="G2480" t="str">
            <v>HUA</v>
          </cell>
          <cell r="H2480" t="str">
            <v>3G900_2nd Carrier</v>
          </cell>
          <cell r="I2480" t="str">
            <v>INS</v>
          </cell>
          <cell r="L2480">
            <v>43741</v>
          </cell>
          <cell r="M2480">
            <v>43734</v>
          </cell>
          <cell r="N2480">
            <v>43742</v>
          </cell>
          <cell r="O2480">
            <v>43735</v>
          </cell>
          <cell r="P2480" t="str">
            <v>No Dependency</v>
          </cell>
        </row>
        <row r="2481">
          <cell r="C2481" t="str">
            <v>ZTBA005</v>
          </cell>
          <cell r="D2481" t="str">
            <v>Expansion Sites</v>
          </cell>
          <cell r="E2481" t="str">
            <v>Q3-2019</v>
          </cell>
          <cell r="F2481" t="str">
            <v>Mobile Aspiration</v>
          </cell>
          <cell r="G2481" t="str">
            <v>HUA</v>
          </cell>
          <cell r="H2481" t="str">
            <v>3G900_2nd Carrier</v>
          </cell>
          <cell r="I2481" t="str">
            <v>INS</v>
          </cell>
          <cell r="L2481">
            <v>43759</v>
          </cell>
          <cell r="M2481">
            <v>43752</v>
          </cell>
          <cell r="N2481">
            <v>43760</v>
          </cell>
          <cell r="O2481">
            <v>43753</v>
          </cell>
          <cell r="P2481" t="str">
            <v>No Dependency</v>
          </cell>
        </row>
        <row r="2482">
          <cell r="C2482" t="str">
            <v>ZTBA004</v>
          </cell>
          <cell r="D2482" t="str">
            <v>Expansion Sites</v>
          </cell>
          <cell r="E2482" t="str">
            <v>Q3-2019</v>
          </cell>
          <cell r="F2482" t="str">
            <v>Mobile Aspiration</v>
          </cell>
          <cell r="G2482" t="str">
            <v>HUA</v>
          </cell>
          <cell r="H2482" t="str">
            <v>3G900_2nd Carrier</v>
          </cell>
          <cell r="I2482" t="str">
            <v>INS</v>
          </cell>
          <cell r="L2482">
            <v>43746</v>
          </cell>
          <cell r="M2482">
            <v>43734</v>
          </cell>
          <cell r="N2482">
            <v>43747</v>
          </cell>
          <cell r="O2482">
            <v>43735</v>
          </cell>
          <cell r="P2482" t="str">
            <v>No Dependency</v>
          </cell>
        </row>
        <row r="2483">
          <cell r="C2483" t="str">
            <v>ZTBA003</v>
          </cell>
          <cell r="D2483" t="str">
            <v>Expansion Sites</v>
          </cell>
          <cell r="E2483" t="str">
            <v>Q3-2019</v>
          </cell>
          <cell r="F2483" t="str">
            <v>Mobile Aspiration</v>
          </cell>
          <cell r="G2483" t="str">
            <v>HUA</v>
          </cell>
          <cell r="H2483" t="str">
            <v>3G900_2nd Carrier</v>
          </cell>
          <cell r="I2483" t="str">
            <v>INS</v>
          </cell>
          <cell r="L2483">
            <v>43715</v>
          </cell>
          <cell r="M2483">
            <v>43635</v>
          </cell>
          <cell r="N2483">
            <v>43716</v>
          </cell>
          <cell r="O2483">
            <v>43636</v>
          </cell>
          <cell r="P2483" t="str">
            <v>No Dependency</v>
          </cell>
        </row>
        <row r="2484">
          <cell r="C2484" t="str">
            <v>ZTB999</v>
          </cell>
          <cell r="D2484" t="str">
            <v>Expansion Sites</v>
          </cell>
          <cell r="E2484" t="str">
            <v>Q1-2020</v>
          </cell>
          <cell r="F2484" t="str">
            <v>Mobile Aspiration</v>
          </cell>
          <cell r="G2484" t="str">
            <v>HUA</v>
          </cell>
          <cell r="H2484" t="str">
            <v>3G900_2nd Carrier</v>
          </cell>
          <cell r="I2484" t="str">
            <v>INS</v>
          </cell>
          <cell r="L2484">
            <v>43802</v>
          </cell>
          <cell r="M2484">
            <v>43743</v>
          </cell>
          <cell r="N2484">
            <v>43802</v>
          </cell>
          <cell r="O2484">
            <v>43744</v>
          </cell>
          <cell r="P2484" t="str">
            <v>No Dependency</v>
          </cell>
        </row>
        <row r="2485">
          <cell r="C2485" t="str">
            <v>ZTB998</v>
          </cell>
          <cell r="D2485" t="str">
            <v>Expansion Sites</v>
          </cell>
          <cell r="E2485" t="str">
            <v>Q3-2019</v>
          </cell>
          <cell r="F2485" t="str">
            <v>Mobile Aspiration</v>
          </cell>
          <cell r="G2485" t="str">
            <v>HUA</v>
          </cell>
          <cell r="H2485" t="str">
            <v>3G900_2nd Carrier</v>
          </cell>
          <cell r="I2485" t="str">
            <v>INS</v>
          </cell>
          <cell r="L2485">
            <v>43788</v>
          </cell>
          <cell r="N2485">
            <v>43789</v>
          </cell>
          <cell r="P2485" t="str">
            <v>No Dependency</v>
          </cell>
        </row>
        <row r="2486">
          <cell r="C2486" t="str">
            <v>ZTB997</v>
          </cell>
          <cell r="D2486" t="str">
            <v>Expansion Sites</v>
          </cell>
          <cell r="E2486" t="str">
            <v>Q3-2019</v>
          </cell>
          <cell r="F2486" t="str">
            <v>Mobile Aspiration</v>
          </cell>
          <cell r="G2486" t="str">
            <v>HUA</v>
          </cell>
          <cell r="H2486" t="str">
            <v>3G900_2nd Carrier</v>
          </cell>
          <cell r="I2486" t="str">
            <v>INS</v>
          </cell>
          <cell r="L2486">
            <v>43603</v>
          </cell>
          <cell r="M2486">
            <v>43605</v>
          </cell>
          <cell r="N2486">
            <v>43604</v>
          </cell>
          <cell r="O2486">
            <v>43606</v>
          </cell>
          <cell r="P2486" t="str">
            <v>No Dependency</v>
          </cell>
        </row>
        <row r="2487">
          <cell r="C2487" t="str">
            <v>ZTB996</v>
          </cell>
          <cell r="D2487" t="str">
            <v>Expansion Sites</v>
          </cell>
          <cell r="E2487" t="str">
            <v>Q4-2019</v>
          </cell>
          <cell r="F2487" t="str">
            <v>Mobile Aspiration</v>
          </cell>
          <cell r="G2487" t="str">
            <v>HUA</v>
          </cell>
          <cell r="H2487" t="str">
            <v>3G900_2nd Carrier</v>
          </cell>
          <cell r="I2487" t="str">
            <v>INS</v>
          </cell>
          <cell r="L2487">
            <v>43670</v>
          </cell>
          <cell r="M2487">
            <v>43672</v>
          </cell>
          <cell r="N2487">
            <v>43671</v>
          </cell>
          <cell r="O2487">
            <v>43673</v>
          </cell>
          <cell r="P2487" t="str">
            <v>No Dependency</v>
          </cell>
        </row>
        <row r="2488">
          <cell r="C2488" t="str">
            <v>ZTB994</v>
          </cell>
          <cell r="D2488" t="str">
            <v>Expansion Sites</v>
          </cell>
          <cell r="E2488" t="str">
            <v>Q3-2019</v>
          </cell>
          <cell r="F2488" t="str">
            <v>Mobile Aspiration</v>
          </cell>
          <cell r="G2488" t="str">
            <v>HUA</v>
          </cell>
          <cell r="H2488" t="str">
            <v>3G900_2nd Carrier</v>
          </cell>
          <cell r="I2488" t="str">
            <v>INS</v>
          </cell>
          <cell r="L2488">
            <v>43703</v>
          </cell>
          <cell r="M2488">
            <v>43706</v>
          </cell>
          <cell r="N2488">
            <v>43704</v>
          </cell>
          <cell r="O2488">
            <v>43707</v>
          </cell>
          <cell r="P2488" t="str">
            <v>No Dependency</v>
          </cell>
        </row>
        <row r="2489">
          <cell r="C2489" t="str">
            <v>ZTB993</v>
          </cell>
          <cell r="D2489" t="str">
            <v>Expansion Sites</v>
          </cell>
          <cell r="E2489" t="str">
            <v>Q4-2019</v>
          </cell>
          <cell r="F2489" t="str">
            <v>Mobile Aspiration</v>
          </cell>
          <cell r="G2489" t="str">
            <v>HUA</v>
          </cell>
          <cell r="H2489" t="str">
            <v>3G900_2nd Carrier</v>
          </cell>
          <cell r="I2489" t="str">
            <v>INS</v>
          </cell>
          <cell r="L2489">
            <v>43608</v>
          </cell>
          <cell r="M2489">
            <v>43611</v>
          </cell>
          <cell r="N2489">
            <v>43609</v>
          </cell>
          <cell r="O2489">
            <v>43612</v>
          </cell>
          <cell r="P2489" t="str">
            <v>No Dependency</v>
          </cell>
        </row>
        <row r="2490">
          <cell r="C2490" t="str">
            <v>ZTB992</v>
          </cell>
          <cell r="D2490" t="str">
            <v>Expansion Sites</v>
          </cell>
          <cell r="E2490" t="str">
            <v>Q4-2019</v>
          </cell>
          <cell r="F2490" t="str">
            <v>Mobile Aspiration</v>
          </cell>
          <cell r="G2490" t="str">
            <v>HUA</v>
          </cell>
          <cell r="H2490" t="str">
            <v>3G900_2nd Carrier</v>
          </cell>
          <cell r="I2490" t="str">
            <v>INS</v>
          </cell>
          <cell r="L2490">
            <v>43755</v>
          </cell>
          <cell r="M2490">
            <v>43750</v>
          </cell>
          <cell r="N2490">
            <v>43756</v>
          </cell>
          <cell r="O2490">
            <v>43751</v>
          </cell>
          <cell r="P2490" t="str">
            <v>No Dependency</v>
          </cell>
        </row>
        <row r="2491">
          <cell r="C2491" t="str">
            <v>ZTB991</v>
          </cell>
          <cell r="D2491" t="str">
            <v>Expansion Sites</v>
          </cell>
          <cell r="E2491" t="str">
            <v>Q1-2020</v>
          </cell>
          <cell r="F2491" t="str">
            <v>Mobile Aspiration</v>
          </cell>
          <cell r="G2491" t="str">
            <v>HUA</v>
          </cell>
          <cell r="H2491" t="str">
            <v>3G900_2nd Carrier</v>
          </cell>
          <cell r="I2491" t="str">
            <v>INS</v>
          </cell>
          <cell r="L2491">
            <v>43700</v>
          </cell>
          <cell r="M2491">
            <v>43700</v>
          </cell>
          <cell r="N2491">
            <v>43701</v>
          </cell>
          <cell r="O2491">
            <v>43701</v>
          </cell>
          <cell r="P2491" t="str">
            <v>No Dependency</v>
          </cell>
        </row>
        <row r="2492">
          <cell r="C2492" t="str">
            <v>ZTB989</v>
          </cell>
          <cell r="D2492" t="str">
            <v>Expansion Sites</v>
          </cell>
          <cell r="E2492" t="str">
            <v>Q3-2019</v>
          </cell>
          <cell r="F2492" t="str">
            <v>Mobile Aspiration</v>
          </cell>
          <cell r="G2492" t="str">
            <v>HUA</v>
          </cell>
          <cell r="H2492" t="str">
            <v>3G900_2nd Carrier</v>
          </cell>
          <cell r="I2492" t="str">
            <v>INS</v>
          </cell>
          <cell r="L2492">
            <v>43691</v>
          </cell>
          <cell r="M2492">
            <v>43693</v>
          </cell>
          <cell r="N2492">
            <v>43692</v>
          </cell>
          <cell r="O2492">
            <v>43694</v>
          </cell>
          <cell r="P2492" t="str">
            <v>No Dependency</v>
          </cell>
        </row>
        <row r="2493">
          <cell r="C2493" t="str">
            <v>ZTB988</v>
          </cell>
          <cell r="D2493" t="str">
            <v>Expansion Sites</v>
          </cell>
          <cell r="E2493" t="str">
            <v>Q3-2019</v>
          </cell>
          <cell r="F2493" t="str">
            <v>Mobile Aspiration</v>
          </cell>
          <cell r="G2493" t="str">
            <v>HUA</v>
          </cell>
          <cell r="H2493" t="str">
            <v>3G900_2nd Carrier</v>
          </cell>
          <cell r="I2493" t="str">
            <v>INS</v>
          </cell>
          <cell r="L2493">
            <v>43638</v>
          </cell>
          <cell r="M2493">
            <v>43640</v>
          </cell>
          <cell r="N2493">
            <v>43639</v>
          </cell>
          <cell r="O2493">
            <v>43641</v>
          </cell>
          <cell r="P2493" t="str">
            <v>No Dependency</v>
          </cell>
        </row>
        <row r="2494">
          <cell r="C2494" t="str">
            <v>ZTB987</v>
          </cell>
          <cell r="D2494" t="str">
            <v>Expansion Sites</v>
          </cell>
          <cell r="E2494" t="str">
            <v>Q4-2019</v>
          </cell>
          <cell r="F2494" t="str">
            <v>Mobile Aspiration</v>
          </cell>
          <cell r="G2494" t="str">
            <v>HUA</v>
          </cell>
          <cell r="H2494" t="str">
            <v>3G900_2nd Carrier</v>
          </cell>
          <cell r="I2494" t="str">
            <v>INS</v>
          </cell>
          <cell r="L2494">
            <v>43685</v>
          </cell>
          <cell r="M2494">
            <v>43685</v>
          </cell>
          <cell r="N2494">
            <v>43686</v>
          </cell>
          <cell r="O2494">
            <v>43686</v>
          </cell>
          <cell r="P2494" t="str">
            <v>No Dependency</v>
          </cell>
        </row>
        <row r="2495">
          <cell r="C2495" t="str">
            <v>ZTB986</v>
          </cell>
          <cell r="D2495" t="str">
            <v>Expansion Sites</v>
          </cell>
          <cell r="E2495" t="str">
            <v>Q1-2020</v>
          </cell>
          <cell r="F2495" t="str">
            <v>Mobile Aspiration</v>
          </cell>
          <cell r="G2495" t="str">
            <v>HUA</v>
          </cell>
          <cell r="H2495" t="str">
            <v>3G900_2nd Carrier</v>
          </cell>
          <cell r="I2495" t="str">
            <v>INS</v>
          </cell>
          <cell r="L2495">
            <v>43854</v>
          </cell>
          <cell r="M2495">
            <v>43715</v>
          </cell>
          <cell r="N2495">
            <v>43855</v>
          </cell>
          <cell r="O2495">
            <v>43716</v>
          </cell>
          <cell r="P2495" t="str">
            <v>No Dependency</v>
          </cell>
        </row>
        <row r="2496">
          <cell r="C2496" t="str">
            <v>ZTB985</v>
          </cell>
          <cell r="D2496" t="str">
            <v>Expansion Sites</v>
          </cell>
          <cell r="E2496" t="str">
            <v>Q4-2019</v>
          </cell>
          <cell r="F2496" t="str">
            <v>Mobile Aspiration</v>
          </cell>
          <cell r="G2496" t="str">
            <v>HUA</v>
          </cell>
          <cell r="H2496" t="str">
            <v>3G900_2nd Carrier</v>
          </cell>
          <cell r="I2496" t="str">
            <v>INS</v>
          </cell>
          <cell r="L2496">
            <v>43683</v>
          </cell>
          <cell r="M2496">
            <v>43683</v>
          </cell>
          <cell r="N2496">
            <v>43684</v>
          </cell>
          <cell r="O2496">
            <v>43684</v>
          </cell>
          <cell r="P2496" t="str">
            <v>No Dependency</v>
          </cell>
        </row>
        <row r="2497">
          <cell r="C2497" t="str">
            <v>ZTB983</v>
          </cell>
          <cell r="D2497" t="str">
            <v>Expansion Sites</v>
          </cell>
          <cell r="E2497" t="str">
            <v>Q4-2019</v>
          </cell>
          <cell r="F2497" t="str">
            <v>Mobile Aspiration</v>
          </cell>
          <cell r="G2497" t="str">
            <v>HUA</v>
          </cell>
          <cell r="H2497" t="str">
            <v>3G900_2nd Carrier</v>
          </cell>
          <cell r="I2497" t="str">
            <v>INS</v>
          </cell>
          <cell r="L2497">
            <v>43674</v>
          </cell>
          <cell r="M2497">
            <v>43676</v>
          </cell>
          <cell r="N2497">
            <v>43675</v>
          </cell>
          <cell r="O2497">
            <v>43677</v>
          </cell>
          <cell r="P2497" t="str">
            <v>No Dependency</v>
          </cell>
        </row>
        <row r="2498">
          <cell r="C2498" t="str">
            <v>ZTB982</v>
          </cell>
          <cell r="D2498" t="str">
            <v>Expansion Sites</v>
          </cell>
          <cell r="E2498" t="str">
            <v>Q4-2019</v>
          </cell>
          <cell r="F2498" t="str">
            <v>Mobile Aspiration</v>
          </cell>
          <cell r="G2498" t="str">
            <v>HUA</v>
          </cell>
          <cell r="H2498" t="str">
            <v>3G900_2nd Carrier</v>
          </cell>
          <cell r="I2498" t="str">
            <v>INS</v>
          </cell>
          <cell r="L2498">
            <v>43741</v>
          </cell>
          <cell r="M2498">
            <v>43733</v>
          </cell>
          <cell r="N2498">
            <v>43742</v>
          </cell>
          <cell r="O2498">
            <v>43734</v>
          </cell>
          <cell r="P2498" t="str">
            <v>No Dependency</v>
          </cell>
        </row>
        <row r="2499">
          <cell r="C2499" t="str">
            <v>ZTB981</v>
          </cell>
          <cell r="D2499" t="str">
            <v>Expansion Sites</v>
          </cell>
          <cell r="E2499" t="str">
            <v>Q3-2019</v>
          </cell>
          <cell r="F2499" t="str">
            <v>Mobile Aspiration</v>
          </cell>
          <cell r="G2499" t="str">
            <v>HUA</v>
          </cell>
          <cell r="H2499" t="str">
            <v>3G900_2nd Carrier</v>
          </cell>
          <cell r="I2499" t="str">
            <v>INS</v>
          </cell>
          <cell r="L2499">
            <v>43691</v>
          </cell>
          <cell r="M2499">
            <v>43693</v>
          </cell>
          <cell r="N2499">
            <v>43692</v>
          </cell>
          <cell r="O2499">
            <v>43694</v>
          </cell>
          <cell r="P2499" t="str">
            <v>No Dependency</v>
          </cell>
        </row>
        <row r="2500">
          <cell r="C2500" t="str">
            <v>ZTB980</v>
          </cell>
          <cell r="D2500" t="str">
            <v>Expansion Sites</v>
          </cell>
          <cell r="E2500" t="str">
            <v>Q4-2019</v>
          </cell>
          <cell r="F2500" t="str">
            <v>Mobile Aspiration</v>
          </cell>
          <cell r="G2500" t="str">
            <v>HUA</v>
          </cell>
          <cell r="H2500" t="str">
            <v>3G900_2nd Carrier</v>
          </cell>
          <cell r="I2500" t="str">
            <v>INS</v>
          </cell>
          <cell r="L2500">
            <v>43741</v>
          </cell>
          <cell r="M2500">
            <v>43715</v>
          </cell>
          <cell r="N2500">
            <v>43742</v>
          </cell>
          <cell r="O2500">
            <v>43716</v>
          </cell>
          <cell r="P2500" t="str">
            <v>No Dependency</v>
          </cell>
        </row>
        <row r="2501">
          <cell r="C2501" t="str">
            <v>ZTB979</v>
          </cell>
          <cell r="D2501" t="str">
            <v>Expansion Sites</v>
          </cell>
          <cell r="E2501" t="str">
            <v>Q4-2019</v>
          </cell>
          <cell r="F2501" t="str">
            <v>Mobile Aspiration</v>
          </cell>
          <cell r="G2501" t="str">
            <v>HUA</v>
          </cell>
          <cell r="H2501" t="str">
            <v>3G900_2nd Carrier</v>
          </cell>
          <cell r="I2501" t="str">
            <v>INS</v>
          </cell>
          <cell r="L2501">
            <v>43755</v>
          </cell>
          <cell r="M2501">
            <v>43744</v>
          </cell>
          <cell r="N2501">
            <v>43756</v>
          </cell>
          <cell r="O2501">
            <v>43745</v>
          </cell>
          <cell r="P2501" t="str">
            <v>No Dependency</v>
          </cell>
        </row>
        <row r="2502">
          <cell r="C2502" t="str">
            <v>ZTB978</v>
          </cell>
          <cell r="D2502" t="str">
            <v>Expansion Sites</v>
          </cell>
          <cell r="E2502" t="str">
            <v>Q4-2019</v>
          </cell>
          <cell r="F2502" t="str">
            <v>Mobile Aspiration</v>
          </cell>
          <cell r="G2502" t="str">
            <v>HUA</v>
          </cell>
          <cell r="H2502" t="str">
            <v>3G900_2nd Carrier</v>
          </cell>
          <cell r="I2502" t="str">
            <v>INS</v>
          </cell>
          <cell r="L2502">
            <v>43753</v>
          </cell>
          <cell r="M2502">
            <v>43715</v>
          </cell>
          <cell r="N2502">
            <v>43754</v>
          </cell>
          <cell r="O2502">
            <v>43716</v>
          </cell>
          <cell r="P2502" t="str">
            <v>No Dependency</v>
          </cell>
        </row>
        <row r="2503">
          <cell r="C2503" t="str">
            <v>ZTB977</v>
          </cell>
          <cell r="D2503" t="str">
            <v>Expansion Sites</v>
          </cell>
          <cell r="E2503" t="str">
            <v>Q3-2019</v>
          </cell>
          <cell r="F2503" t="str">
            <v>Mobile Aspiration</v>
          </cell>
          <cell r="G2503" t="str">
            <v>HUA</v>
          </cell>
          <cell r="H2503" t="str">
            <v>3G900_2nd Carrier</v>
          </cell>
          <cell r="I2503" t="str">
            <v>INS</v>
          </cell>
          <cell r="L2503">
            <v>43722</v>
          </cell>
          <cell r="M2503">
            <v>43715</v>
          </cell>
          <cell r="N2503">
            <v>43723</v>
          </cell>
          <cell r="O2503">
            <v>43716</v>
          </cell>
          <cell r="P2503" t="str">
            <v>No Dependency</v>
          </cell>
        </row>
        <row r="2504">
          <cell r="C2504" t="str">
            <v>ZTB976</v>
          </cell>
          <cell r="D2504" t="str">
            <v>Expansion Sites</v>
          </cell>
          <cell r="E2504" t="str">
            <v>Q1-2020</v>
          </cell>
          <cell r="F2504" t="str">
            <v>Mobile Aspiration</v>
          </cell>
          <cell r="G2504" t="str">
            <v>HUA</v>
          </cell>
          <cell r="H2504" t="str">
            <v>3G900_2nd Carrier</v>
          </cell>
          <cell r="I2504" t="str">
            <v>INS</v>
          </cell>
          <cell r="L2504">
            <v>43858</v>
          </cell>
          <cell r="M2504">
            <v>43715</v>
          </cell>
          <cell r="N2504">
            <v>43858</v>
          </cell>
          <cell r="O2504">
            <v>43716</v>
          </cell>
          <cell r="P2504" t="str">
            <v>No Dependency</v>
          </cell>
        </row>
        <row r="2505">
          <cell r="C2505" t="str">
            <v>ZTB975</v>
          </cell>
          <cell r="D2505" t="str">
            <v>Expansion Sites</v>
          </cell>
          <cell r="E2505" t="str">
            <v>Q1-2020</v>
          </cell>
          <cell r="F2505" t="str">
            <v>Mobile Aspiration</v>
          </cell>
          <cell r="G2505" t="str">
            <v>HUA</v>
          </cell>
          <cell r="H2505" t="str">
            <v>3G900_2nd Carrier</v>
          </cell>
          <cell r="I2505" t="str">
            <v>INS</v>
          </cell>
          <cell r="L2505">
            <v>43826</v>
          </cell>
          <cell r="M2505">
            <v>43715</v>
          </cell>
          <cell r="N2505">
            <v>43827</v>
          </cell>
          <cell r="O2505">
            <v>43716</v>
          </cell>
          <cell r="P2505" t="str">
            <v>No Dependency</v>
          </cell>
        </row>
        <row r="2506">
          <cell r="C2506" t="str">
            <v>ZTB973</v>
          </cell>
          <cell r="D2506" t="str">
            <v>Expansion Sites</v>
          </cell>
          <cell r="E2506" t="str">
            <v>Q3-2019</v>
          </cell>
          <cell r="F2506" t="str">
            <v>Mobile Aspiration</v>
          </cell>
          <cell r="G2506" t="str">
            <v>HUA</v>
          </cell>
          <cell r="H2506" t="str">
            <v>3G900_2nd Carrier</v>
          </cell>
          <cell r="I2506" t="str">
            <v>INS</v>
          </cell>
          <cell r="L2506">
            <v>43674</v>
          </cell>
          <cell r="M2506">
            <v>43676</v>
          </cell>
          <cell r="N2506">
            <v>43675</v>
          </cell>
          <cell r="O2506">
            <v>43677</v>
          </cell>
          <cell r="P2506" t="str">
            <v>No Dependency</v>
          </cell>
        </row>
        <row r="2507">
          <cell r="C2507" t="str">
            <v>ZTB972</v>
          </cell>
          <cell r="D2507" t="str">
            <v>Expansion Sites</v>
          </cell>
          <cell r="E2507" t="str">
            <v>Q4-2019</v>
          </cell>
          <cell r="F2507" t="str">
            <v>Mobile Aspiration</v>
          </cell>
          <cell r="G2507" t="str">
            <v>HUA</v>
          </cell>
          <cell r="H2507" t="str">
            <v>3G900_2nd Carrier</v>
          </cell>
          <cell r="I2507" t="str">
            <v>INS</v>
          </cell>
          <cell r="L2507">
            <v>43691</v>
          </cell>
          <cell r="M2507">
            <v>43693</v>
          </cell>
          <cell r="N2507">
            <v>43692</v>
          </cell>
          <cell r="O2507">
            <v>43694</v>
          </cell>
          <cell r="P2507" t="str">
            <v>No Dependency</v>
          </cell>
        </row>
        <row r="2508">
          <cell r="C2508" t="str">
            <v>ZTB971</v>
          </cell>
          <cell r="D2508" t="str">
            <v>Expansion Sites</v>
          </cell>
          <cell r="E2508" t="str">
            <v>Q4-2019</v>
          </cell>
          <cell r="F2508" t="str">
            <v>Mobile Aspiration</v>
          </cell>
          <cell r="G2508" t="str">
            <v>HUA</v>
          </cell>
          <cell r="H2508" t="str">
            <v>3G900_2nd Carrier</v>
          </cell>
          <cell r="I2508" t="str">
            <v>INS</v>
          </cell>
          <cell r="L2508">
            <v>43691</v>
          </cell>
          <cell r="M2508">
            <v>43693</v>
          </cell>
          <cell r="N2508">
            <v>43692</v>
          </cell>
          <cell r="O2508">
            <v>43694</v>
          </cell>
          <cell r="P2508" t="str">
            <v>No Dependency</v>
          </cell>
        </row>
        <row r="2509">
          <cell r="C2509" t="str">
            <v>ZTB970</v>
          </cell>
          <cell r="D2509" t="str">
            <v>Expansion Sites</v>
          </cell>
          <cell r="E2509" t="str">
            <v>Q3-2019</v>
          </cell>
          <cell r="F2509" t="str">
            <v>Mobile Aspiration</v>
          </cell>
          <cell r="G2509" t="str">
            <v>HUA</v>
          </cell>
          <cell r="H2509" t="str">
            <v>3G900_2nd Carrier</v>
          </cell>
          <cell r="I2509" t="str">
            <v>INS</v>
          </cell>
          <cell r="L2509">
            <v>43626</v>
          </cell>
          <cell r="M2509">
            <v>43628</v>
          </cell>
          <cell r="N2509">
            <v>43627</v>
          </cell>
          <cell r="O2509">
            <v>43629</v>
          </cell>
          <cell r="P2509" t="str">
            <v>No Dependency</v>
          </cell>
        </row>
        <row r="2510">
          <cell r="C2510" t="str">
            <v>ZTB969</v>
          </cell>
          <cell r="D2510" t="str">
            <v>Expansion Sites</v>
          </cell>
          <cell r="E2510" t="str">
            <v>Q3-2019</v>
          </cell>
          <cell r="F2510" t="str">
            <v>Mobile Aspiration</v>
          </cell>
          <cell r="G2510" t="str">
            <v>HUA</v>
          </cell>
          <cell r="H2510" t="str">
            <v>3G900_2nd Carrier</v>
          </cell>
          <cell r="I2510" t="str">
            <v>INS</v>
          </cell>
          <cell r="L2510">
            <v>43706</v>
          </cell>
          <cell r="M2510">
            <v>43632</v>
          </cell>
          <cell r="N2510">
            <v>43707</v>
          </cell>
          <cell r="O2510">
            <v>43633</v>
          </cell>
          <cell r="P2510" t="str">
            <v>No Dependency</v>
          </cell>
        </row>
        <row r="2511">
          <cell r="C2511" t="str">
            <v>ZTB968</v>
          </cell>
          <cell r="D2511" t="str">
            <v>Expansion Sites</v>
          </cell>
          <cell r="E2511" t="str">
            <v>Q2-2019</v>
          </cell>
          <cell r="F2511" t="str">
            <v>Mobile Aspiration</v>
          </cell>
          <cell r="G2511" t="str">
            <v>HUA</v>
          </cell>
          <cell r="H2511" t="str">
            <v>3G900_2nd Carrier</v>
          </cell>
          <cell r="I2511" t="str">
            <v>INS</v>
          </cell>
          <cell r="L2511">
            <v>43670</v>
          </cell>
          <cell r="M2511">
            <v>43643</v>
          </cell>
          <cell r="N2511">
            <v>43670</v>
          </cell>
          <cell r="O2511">
            <v>43644</v>
          </cell>
          <cell r="P2511" t="str">
            <v>No Dependency</v>
          </cell>
        </row>
        <row r="2512">
          <cell r="C2512" t="str">
            <v>ZTB966</v>
          </cell>
          <cell r="D2512" t="str">
            <v>Expansion Sites</v>
          </cell>
          <cell r="E2512" t="str">
            <v>Q4-2019</v>
          </cell>
          <cell r="F2512" t="str">
            <v>Mobile Aspiration</v>
          </cell>
          <cell r="G2512" t="str">
            <v>HUA</v>
          </cell>
          <cell r="H2512" t="str">
            <v>3G900_2nd Carrier</v>
          </cell>
          <cell r="I2512" t="str">
            <v>INS</v>
          </cell>
          <cell r="L2512">
            <v>43691</v>
          </cell>
          <cell r="M2512">
            <v>43693</v>
          </cell>
          <cell r="N2512">
            <v>43692</v>
          </cell>
          <cell r="O2512">
            <v>43694</v>
          </cell>
          <cell r="P2512" t="str">
            <v>No Dependency</v>
          </cell>
        </row>
        <row r="2513">
          <cell r="C2513" t="str">
            <v>ZTB965</v>
          </cell>
          <cell r="D2513" t="str">
            <v>Expansion Sites</v>
          </cell>
          <cell r="E2513" t="str">
            <v>Q3-2019</v>
          </cell>
          <cell r="F2513" t="str">
            <v>Mobile Aspiration</v>
          </cell>
          <cell r="G2513" t="str">
            <v>HUA</v>
          </cell>
          <cell r="H2513" t="str">
            <v>3G900_2nd Carrier</v>
          </cell>
          <cell r="I2513" t="str">
            <v>INS</v>
          </cell>
          <cell r="L2513">
            <v>43788</v>
          </cell>
          <cell r="N2513">
            <v>43789</v>
          </cell>
          <cell r="P2513" t="str">
            <v>No Dependency</v>
          </cell>
        </row>
        <row r="2514">
          <cell r="C2514" t="str">
            <v>ZTB964</v>
          </cell>
          <cell r="D2514" t="str">
            <v>Expansion Sites</v>
          </cell>
          <cell r="E2514" t="str">
            <v>Q3-2019</v>
          </cell>
          <cell r="F2514" t="str">
            <v>Mobile Aspiration</v>
          </cell>
          <cell r="G2514" t="str">
            <v>HUA</v>
          </cell>
          <cell r="H2514" t="str">
            <v>3G900_2nd Carrier</v>
          </cell>
          <cell r="I2514" t="str">
            <v>INS</v>
          </cell>
          <cell r="L2514">
            <v>43637</v>
          </cell>
          <cell r="M2514">
            <v>43639</v>
          </cell>
          <cell r="N2514">
            <v>43638</v>
          </cell>
          <cell r="O2514">
            <v>43640</v>
          </cell>
          <cell r="P2514" t="str">
            <v>No Dependency</v>
          </cell>
        </row>
        <row r="2515">
          <cell r="C2515" t="str">
            <v>ZTB963</v>
          </cell>
          <cell r="D2515" t="str">
            <v>Expansion Sites</v>
          </cell>
          <cell r="E2515" t="str">
            <v>Q4-2019</v>
          </cell>
          <cell r="F2515" t="str">
            <v>Mobile Aspiration</v>
          </cell>
          <cell r="G2515" t="str">
            <v>HUA</v>
          </cell>
          <cell r="H2515" t="str">
            <v>3G900_2nd Carrier</v>
          </cell>
          <cell r="I2515" t="str">
            <v>INS</v>
          </cell>
          <cell r="L2515">
            <v>43753</v>
          </cell>
          <cell r="M2515">
            <v>43715</v>
          </cell>
          <cell r="N2515">
            <v>43754</v>
          </cell>
          <cell r="O2515">
            <v>43716</v>
          </cell>
          <cell r="P2515" t="str">
            <v>No Dependency</v>
          </cell>
        </row>
        <row r="2516">
          <cell r="C2516" t="str">
            <v>ZTB962</v>
          </cell>
          <cell r="D2516" t="str">
            <v>Expansion Sites</v>
          </cell>
          <cell r="E2516" t="str">
            <v>Q4-2019</v>
          </cell>
          <cell r="F2516" t="str">
            <v>Mobile Aspiration</v>
          </cell>
          <cell r="G2516" t="str">
            <v>HUA</v>
          </cell>
          <cell r="H2516" t="str">
            <v>3G900_2nd Carrier</v>
          </cell>
          <cell r="I2516" t="str">
            <v>INS</v>
          </cell>
          <cell r="L2516">
            <v>43691</v>
          </cell>
          <cell r="M2516">
            <v>43693</v>
          </cell>
          <cell r="N2516">
            <v>43692</v>
          </cell>
          <cell r="O2516">
            <v>43694</v>
          </cell>
          <cell r="P2516" t="str">
            <v>No Dependency</v>
          </cell>
        </row>
        <row r="2517">
          <cell r="C2517" t="str">
            <v>ZTB961</v>
          </cell>
          <cell r="D2517" t="str">
            <v>Expansion Sites</v>
          </cell>
          <cell r="E2517" t="str">
            <v>Q4-2019</v>
          </cell>
          <cell r="F2517" t="str">
            <v>Mobile Aspiration</v>
          </cell>
          <cell r="G2517" t="str">
            <v>HUA</v>
          </cell>
          <cell r="H2517" t="str">
            <v>3G900_2nd Carrier</v>
          </cell>
          <cell r="I2517" t="str">
            <v>INS</v>
          </cell>
          <cell r="L2517">
            <v>43691</v>
          </cell>
          <cell r="M2517">
            <v>43693</v>
          </cell>
          <cell r="N2517">
            <v>43692</v>
          </cell>
          <cell r="O2517">
            <v>43694</v>
          </cell>
          <cell r="P2517" t="str">
            <v>No Dependency</v>
          </cell>
        </row>
        <row r="2518">
          <cell r="C2518" t="str">
            <v>ZTB960</v>
          </cell>
          <cell r="D2518" t="str">
            <v>Expansion Sites</v>
          </cell>
          <cell r="E2518" t="str">
            <v>Q1-2020</v>
          </cell>
          <cell r="F2518" t="str">
            <v>Mobile Aspiration</v>
          </cell>
          <cell r="G2518" t="str">
            <v>HUA</v>
          </cell>
          <cell r="H2518" t="str">
            <v>3G900_2nd Carrier</v>
          </cell>
          <cell r="I2518" t="str">
            <v>INS</v>
          </cell>
          <cell r="L2518">
            <v>43830</v>
          </cell>
          <cell r="M2518">
            <v>43725</v>
          </cell>
          <cell r="N2518">
            <v>43830</v>
          </cell>
          <cell r="O2518">
            <v>43726</v>
          </cell>
          <cell r="P2518" t="str">
            <v>No Dependency</v>
          </cell>
        </row>
        <row r="2519">
          <cell r="C2519" t="str">
            <v>ZTB959</v>
          </cell>
          <cell r="D2519" t="str">
            <v>Expansion Sites</v>
          </cell>
          <cell r="E2519" t="str">
            <v>Q3-2019</v>
          </cell>
          <cell r="F2519" t="str">
            <v>Mobile Aspiration</v>
          </cell>
          <cell r="G2519" t="str">
            <v>HUA</v>
          </cell>
          <cell r="H2519" t="str">
            <v>3G900_2nd Carrier</v>
          </cell>
          <cell r="I2519" t="str">
            <v>INS</v>
          </cell>
          <cell r="L2519">
            <v>43703</v>
          </cell>
          <cell r="M2519">
            <v>43706</v>
          </cell>
          <cell r="N2519">
            <v>43704</v>
          </cell>
          <cell r="O2519">
            <v>43707</v>
          </cell>
          <cell r="P2519" t="str">
            <v>No Dependency</v>
          </cell>
        </row>
        <row r="2520">
          <cell r="C2520" t="str">
            <v>ZTB958</v>
          </cell>
          <cell r="D2520" t="str">
            <v>Expansion Sites</v>
          </cell>
          <cell r="E2520" t="str">
            <v>Q4-2019</v>
          </cell>
          <cell r="F2520" t="str">
            <v>Mobile Aspiration</v>
          </cell>
          <cell r="G2520" t="str">
            <v>HUA</v>
          </cell>
          <cell r="H2520" t="str">
            <v>3G900_2nd Carrier</v>
          </cell>
          <cell r="I2520" t="str">
            <v>INS</v>
          </cell>
          <cell r="L2520">
            <v>43753</v>
          </cell>
          <cell r="M2520">
            <v>43715</v>
          </cell>
          <cell r="N2520">
            <v>43754</v>
          </cell>
          <cell r="O2520">
            <v>43716</v>
          </cell>
          <cell r="P2520" t="str">
            <v>No Dependency</v>
          </cell>
        </row>
        <row r="2521">
          <cell r="C2521" t="str">
            <v>ZTB957</v>
          </cell>
          <cell r="D2521" t="str">
            <v>Expansion Sites</v>
          </cell>
          <cell r="E2521" t="str">
            <v>Q4-2019</v>
          </cell>
          <cell r="F2521" t="str">
            <v>Mobile Aspiration</v>
          </cell>
          <cell r="G2521" t="str">
            <v>HUA</v>
          </cell>
          <cell r="H2521" t="str">
            <v>3G900_2nd Carrier</v>
          </cell>
          <cell r="I2521" t="str">
            <v>INS</v>
          </cell>
          <cell r="L2521">
            <v>43802</v>
          </cell>
          <cell r="M2521">
            <v>43733</v>
          </cell>
          <cell r="N2521">
            <v>43802</v>
          </cell>
          <cell r="O2521">
            <v>43734</v>
          </cell>
          <cell r="P2521" t="str">
            <v>No Dependency</v>
          </cell>
        </row>
        <row r="2522">
          <cell r="C2522" t="str">
            <v>ZTB956</v>
          </cell>
          <cell r="D2522" t="str">
            <v>Expansion Sites</v>
          </cell>
          <cell r="E2522" t="str">
            <v>Q4-2019</v>
          </cell>
          <cell r="F2522" t="str">
            <v>Mobile Aspiration</v>
          </cell>
          <cell r="G2522" t="str">
            <v>HUA</v>
          </cell>
          <cell r="H2522" t="str">
            <v>3G900_2nd Carrier</v>
          </cell>
          <cell r="I2522" t="str">
            <v>INS</v>
          </cell>
          <cell r="L2522">
            <v>43798</v>
          </cell>
          <cell r="M2522">
            <v>43715</v>
          </cell>
          <cell r="N2522">
            <v>43799</v>
          </cell>
          <cell r="O2522">
            <v>43716</v>
          </cell>
          <cell r="P2522" t="str">
            <v>No Dependency</v>
          </cell>
        </row>
        <row r="2523">
          <cell r="C2523" t="str">
            <v>ZTB955</v>
          </cell>
          <cell r="D2523" t="str">
            <v>Expansion Sites</v>
          </cell>
          <cell r="E2523" t="str">
            <v>Q3-2019</v>
          </cell>
          <cell r="F2523" t="str">
            <v>Mobile Aspiration</v>
          </cell>
          <cell r="G2523" t="str">
            <v>HUA</v>
          </cell>
          <cell r="H2523" t="str">
            <v>3G900_2nd Carrier</v>
          </cell>
          <cell r="I2523" t="str">
            <v>INS</v>
          </cell>
          <cell r="L2523">
            <v>43691</v>
          </cell>
          <cell r="M2523">
            <v>43693</v>
          </cell>
          <cell r="N2523">
            <v>43692</v>
          </cell>
          <cell r="O2523">
            <v>43694</v>
          </cell>
          <cell r="P2523" t="str">
            <v>No Dependency</v>
          </cell>
        </row>
        <row r="2524">
          <cell r="C2524" t="str">
            <v>ZTB952</v>
          </cell>
          <cell r="D2524" t="str">
            <v>Expansion Sites</v>
          </cell>
          <cell r="E2524" t="str">
            <v>Q3-2019</v>
          </cell>
          <cell r="F2524" t="str">
            <v>Mobile Aspiration</v>
          </cell>
          <cell r="G2524" t="str">
            <v>HUA</v>
          </cell>
          <cell r="H2524" t="str">
            <v>3G900_2nd Carrier</v>
          </cell>
          <cell r="I2524" t="str">
            <v>INS</v>
          </cell>
          <cell r="L2524">
            <v>43636</v>
          </cell>
          <cell r="M2524">
            <v>43638</v>
          </cell>
          <cell r="N2524">
            <v>43637</v>
          </cell>
          <cell r="O2524">
            <v>43639</v>
          </cell>
          <cell r="P2524" t="str">
            <v>No Dependency</v>
          </cell>
        </row>
        <row r="2525">
          <cell r="C2525" t="str">
            <v>ZTB950</v>
          </cell>
          <cell r="D2525" t="str">
            <v>Expansion Sites</v>
          </cell>
          <cell r="E2525" t="str">
            <v>Q3-2019</v>
          </cell>
          <cell r="F2525" t="str">
            <v>Mobile Aspiration</v>
          </cell>
          <cell r="G2525" t="str">
            <v>HUA</v>
          </cell>
          <cell r="H2525" t="str">
            <v>3G900_2nd Carrier</v>
          </cell>
          <cell r="I2525" t="str">
            <v>INS</v>
          </cell>
          <cell r="L2525">
            <v>43677</v>
          </cell>
          <cell r="M2525">
            <v>43656</v>
          </cell>
          <cell r="N2525">
            <v>43678</v>
          </cell>
          <cell r="O2525">
            <v>43657</v>
          </cell>
          <cell r="P2525" t="str">
            <v>No Dependency</v>
          </cell>
        </row>
        <row r="2526">
          <cell r="C2526" t="str">
            <v>ZTB949</v>
          </cell>
          <cell r="D2526" t="str">
            <v>Expansion Sites</v>
          </cell>
          <cell r="E2526" t="str">
            <v>Q4-2019</v>
          </cell>
          <cell r="F2526" t="str">
            <v>Mobile Aspiration</v>
          </cell>
          <cell r="G2526" t="str">
            <v>HUA</v>
          </cell>
          <cell r="H2526" t="str">
            <v>3G900_2nd Carrier</v>
          </cell>
          <cell r="I2526" t="str">
            <v>INS</v>
          </cell>
          <cell r="L2526">
            <v>43802</v>
          </cell>
          <cell r="M2526">
            <v>43725</v>
          </cell>
          <cell r="N2526">
            <v>43802</v>
          </cell>
          <cell r="O2526">
            <v>43726</v>
          </cell>
          <cell r="P2526" t="str">
            <v>No Dependency</v>
          </cell>
        </row>
        <row r="2527">
          <cell r="C2527" t="str">
            <v>ZTB948</v>
          </cell>
          <cell r="D2527" t="str">
            <v>Expansion Sites</v>
          </cell>
          <cell r="E2527" t="str">
            <v>Q4-2019</v>
          </cell>
          <cell r="F2527" t="str">
            <v>Mobile Aspiration</v>
          </cell>
          <cell r="G2527" t="str">
            <v>HUA</v>
          </cell>
          <cell r="H2527" t="str">
            <v>3G900_2nd Carrier</v>
          </cell>
          <cell r="I2527" t="str">
            <v>INS</v>
          </cell>
          <cell r="L2527">
            <v>43741</v>
          </cell>
          <cell r="M2527">
            <v>43715</v>
          </cell>
          <cell r="N2527">
            <v>43742</v>
          </cell>
          <cell r="O2527">
            <v>43716</v>
          </cell>
          <cell r="P2527" t="str">
            <v>No Dependency</v>
          </cell>
        </row>
        <row r="2528">
          <cell r="C2528" t="str">
            <v>ZTB947</v>
          </cell>
          <cell r="D2528" t="str">
            <v>Expansion Sites</v>
          </cell>
          <cell r="E2528" t="str">
            <v>Q3-2019</v>
          </cell>
          <cell r="F2528" t="str">
            <v>Mobile Aspiration</v>
          </cell>
          <cell r="G2528" t="str">
            <v>HUA</v>
          </cell>
          <cell r="H2528" t="str">
            <v>3G900_2nd Carrier</v>
          </cell>
          <cell r="I2528" t="str">
            <v>INS</v>
          </cell>
          <cell r="L2528">
            <v>43746</v>
          </cell>
          <cell r="M2528">
            <v>43733</v>
          </cell>
          <cell r="N2528">
            <v>43747</v>
          </cell>
          <cell r="O2528">
            <v>43734</v>
          </cell>
          <cell r="P2528" t="str">
            <v>No Dependency</v>
          </cell>
        </row>
        <row r="2529">
          <cell r="C2529" t="str">
            <v>ZTB946</v>
          </cell>
          <cell r="D2529" t="str">
            <v>Expansion Sites</v>
          </cell>
          <cell r="E2529" t="str">
            <v>Q3-2019</v>
          </cell>
          <cell r="F2529" t="str">
            <v>Mobile Aspiration</v>
          </cell>
          <cell r="G2529" t="str">
            <v>HUA</v>
          </cell>
          <cell r="H2529" t="str">
            <v>3G900_2nd Carrier</v>
          </cell>
          <cell r="I2529" t="str">
            <v>INS</v>
          </cell>
          <cell r="L2529">
            <v>43686</v>
          </cell>
          <cell r="M2529">
            <v>43651</v>
          </cell>
          <cell r="N2529">
            <v>43686</v>
          </cell>
          <cell r="O2529">
            <v>43652</v>
          </cell>
          <cell r="P2529" t="str">
            <v>No Dependency</v>
          </cell>
        </row>
        <row r="2530">
          <cell r="C2530" t="str">
            <v>ZTB945</v>
          </cell>
          <cell r="D2530" t="str">
            <v>Expansion Sites</v>
          </cell>
          <cell r="E2530" t="str">
            <v>Q3-2019</v>
          </cell>
          <cell r="F2530" t="str">
            <v>Mobile Aspiration</v>
          </cell>
          <cell r="G2530" t="str">
            <v>HUA</v>
          </cell>
          <cell r="H2530" t="str">
            <v>3G900_2nd Carrier</v>
          </cell>
          <cell r="I2530" t="str">
            <v>INS</v>
          </cell>
          <cell r="L2530">
            <v>43670</v>
          </cell>
          <cell r="M2530">
            <v>43597</v>
          </cell>
          <cell r="N2530">
            <v>43670</v>
          </cell>
          <cell r="O2530">
            <v>43598</v>
          </cell>
          <cell r="P2530" t="str">
            <v>No Dependency</v>
          </cell>
        </row>
        <row r="2531">
          <cell r="C2531" t="str">
            <v>ZTB944</v>
          </cell>
          <cell r="D2531" t="str">
            <v>Expansion Sites</v>
          </cell>
          <cell r="E2531" t="str">
            <v>Q3-2019</v>
          </cell>
          <cell r="F2531" t="str">
            <v>Mobile Aspiration</v>
          </cell>
          <cell r="G2531" t="str">
            <v>HUA</v>
          </cell>
          <cell r="H2531" t="str">
            <v>3G900_2nd Carrier</v>
          </cell>
          <cell r="I2531" t="str">
            <v>INS</v>
          </cell>
          <cell r="L2531">
            <v>43614</v>
          </cell>
          <cell r="M2531">
            <v>43616</v>
          </cell>
          <cell r="N2531">
            <v>43615</v>
          </cell>
          <cell r="O2531">
            <v>43617</v>
          </cell>
          <cell r="P2531" t="str">
            <v>No Dependency</v>
          </cell>
        </row>
        <row r="2532">
          <cell r="C2532" t="str">
            <v>ZTB943</v>
          </cell>
          <cell r="D2532" t="str">
            <v>Expansion Sites</v>
          </cell>
          <cell r="E2532" t="str">
            <v>Q3-2019</v>
          </cell>
          <cell r="F2532" t="str">
            <v>Mobile Aspiration</v>
          </cell>
          <cell r="G2532" t="str">
            <v>HUA</v>
          </cell>
          <cell r="H2532" t="str">
            <v>3G900_2nd Carrier</v>
          </cell>
          <cell r="I2532" t="str">
            <v>INS</v>
          </cell>
          <cell r="L2532">
            <v>43706</v>
          </cell>
          <cell r="M2532">
            <v>43640</v>
          </cell>
          <cell r="N2532">
            <v>43707</v>
          </cell>
          <cell r="O2532">
            <v>43641</v>
          </cell>
          <cell r="P2532" t="str">
            <v>No Dependency</v>
          </cell>
        </row>
        <row r="2533">
          <cell r="C2533" t="str">
            <v>ZTB941</v>
          </cell>
          <cell r="D2533" t="str">
            <v>Expansion Sites</v>
          </cell>
          <cell r="E2533" t="str">
            <v>Q1-2020</v>
          </cell>
          <cell r="F2533" t="str">
            <v>Mobile Aspiration</v>
          </cell>
          <cell r="G2533" t="str">
            <v>HUA</v>
          </cell>
          <cell r="H2533" t="str">
            <v>3G900_2nd Carrier</v>
          </cell>
          <cell r="I2533" t="str">
            <v>INS</v>
          </cell>
          <cell r="L2533">
            <v>43691</v>
          </cell>
          <cell r="M2533">
            <v>43693</v>
          </cell>
          <cell r="N2533">
            <v>43692</v>
          </cell>
          <cell r="O2533">
            <v>43694</v>
          </cell>
          <cell r="P2533" t="str">
            <v>No Dependency</v>
          </cell>
        </row>
        <row r="2534">
          <cell r="C2534" t="str">
            <v>ZTB940</v>
          </cell>
          <cell r="D2534" t="str">
            <v>Expansion Sites</v>
          </cell>
          <cell r="E2534" t="str">
            <v>Q4-2019</v>
          </cell>
          <cell r="F2534" t="str">
            <v>Mobile Aspiration</v>
          </cell>
          <cell r="G2534" t="str">
            <v>HUA</v>
          </cell>
          <cell r="H2534" t="str">
            <v>3G900_2nd Carrier</v>
          </cell>
          <cell r="I2534" t="str">
            <v>INS</v>
          </cell>
          <cell r="L2534">
            <v>43649</v>
          </cell>
          <cell r="M2534">
            <v>43652</v>
          </cell>
          <cell r="N2534">
            <v>43650</v>
          </cell>
          <cell r="O2534">
            <v>43653</v>
          </cell>
          <cell r="P2534" t="str">
            <v>No Dependency</v>
          </cell>
        </row>
        <row r="2535">
          <cell r="C2535" t="str">
            <v>ZTB939</v>
          </cell>
          <cell r="D2535" t="str">
            <v>Expansion Sites</v>
          </cell>
          <cell r="E2535" t="str">
            <v>Q3-2019</v>
          </cell>
          <cell r="F2535" t="str">
            <v>Mobile Aspiration</v>
          </cell>
          <cell r="G2535" t="str">
            <v>HUA</v>
          </cell>
          <cell r="H2535" t="str">
            <v>3G900_2nd Carrier</v>
          </cell>
          <cell r="I2535" t="str">
            <v>INS</v>
          </cell>
          <cell r="L2535">
            <v>43753</v>
          </cell>
          <cell r="M2535">
            <v>43743</v>
          </cell>
          <cell r="N2535">
            <v>43754</v>
          </cell>
          <cell r="O2535">
            <v>43744</v>
          </cell>
          <cell r="P2535" t="str">
            <v>No Dependency</v>
          </cell>
        </row>
        <row r="2536">
          <cell r="C2536" t="str">
            <v>ZTB938</v>
          </cell>
          <cell r="D2536" t="str">
            <v>Expansion Sites</v>
          </cell>
          <cell r="E2536" t="str">
            <v>Q4-2019</v>
          </cell>
          <cell r="F2536" t="str">
            <v>Mobile Aspiration</v>
          </cell>
          <cell r="G2536" t="str">
            <v>HUA</v>
          </cell>
          <cell r="H2536" t="str">
            <v>3G900_2nd Carrier</v>
          </cell>
          <cell r="I2536" t="str">
            <v>INS</v>
          </cell>
          <cell r="L2536">
            <v>43753</v>
          </cell>
          <cell r="M2536">
            <v>43715</v>
          </cell>
          <cell r="N2536">
            <v>43754</v>
          </cell>
          <cell r="O2536">
            <v>43716</v>
          </cell>
          <cell r="P2536" t="str">
            <v>No Dependency</v>
          </cell>
        </row>
        <row r="2537">
          <cell r="C2537" t="str">
            <v>ZTB937</v>
          </cell>
          <cell r="D2537" t="str">
            <v>Expansion Sites</v>
          </cell>
          <cell r="E2537" t="str">
            <v>Q4-2019</v>
          </cell>
          <cell r="F2537" t="str">
            <v>Mobile Aspiration</v>
          </cell>
          <cell r="G2537" t="str">
            <v>HUA</v>
          </cell>
          <cell r="H2537" t="str">
            <v>3G900_2nd Carrier</v>
          </cell>
          <cell r="I2537" t="str">
            <v>INS</v>
          </cell>
          <cell r="L2537">
            <v>43688</v>
          </cell>
          <cell r="M2537">
            <v>43662</v>
          </cell>
          <cell r="N2537">
            <v>43689</v>
          </cell>
          <cell r="O2537">
            <v>43663</v>
          </cell>
          <cell r="P2537" t="str">
            <v>No Dependency</v>
          </cell>
        </row>
        <row r="2538">
          <cell r="C2538" t="str">
            <v>ZTB936</v>
          </cell>
          <cell r="D2538" t="str">
            <v>Expansion Sites</v>
          </cell>
          <cell r="E2538" t="str">
            <v>Q3-2019</v>
          </cell>
          <cell r="F2538" t="str">
            <v>Mobile Aspiration</v>
          </cell>
          <cell r="G2538" t="str">
            <v>HUA</v>
          </cell>
          <cell r="H2538" t="str">
            <v>3G900_2nd Carrier</v>
          </cell>
          <cell r="I2538" t="str">
            <v>INS</v>
          </cell>
          <cell r="L2538">
            <v>43746</v>
          </cell>
          <cell r="M2538">
            <v>43733</v>
          </cell>
          <cell r="N2538">
            <v>43747</v>
          </cell>
          <cell r="O2538">
            <v>43734</v>
          </cell>
          <cell r="P2538" t="str">
            <v>No Dependency</v>
          </cell>
        </row>
        <row r="2539">
          <cell r="C2539" t="str">
            <v>ZTB935</v>
          </cell>
          <cell r="D2539" t="str">
            <v>Expansion Sites</v>
          </cell>
          <cell r="E2539" t="str">
            <v>Q3-2019</v>
          </cell>
          <cell r="F2539" t="str">
            <v>Mobile Aspiration</v>
          </cell>
          <cell r="G2539" t="str">
            <v>HUA</v>
          </cell>
          <cell r="H2539" t="str">
            <v>3G900_2nd Carrier</v>
          </cell>
          <cell r="I2539" t="str">
            <v>INS</v>
          </cell>
          <cell r="L2539">
            <v>43706</v>
          </cell>
          <cell r="M2539">
            <v>43667</v>
          </cell>
          <cell r="N2539">
            <v>43707</v>
          </cell>
          <cell r="O2539">
            <v>43668</v>
          </cell>
          <cell r="P2539" t="str">
            <v>No Dependency</v>
          </cell>
        </row>
        <row r="2540">
          <cell r="C2540" t="str">
            <v>ZTB934</v>
          </cell>
          <cell r="D2540" t="str">
            <v>Expansion Sites</v>
          </cell>
          <cell r="E2540" t="str">
            <v>Q4-2019</v>
          </cell>
          <cell r="F2540" t="str">
            <v>Mobile Aspiration</v>
          </cell>
          <cell r="G2540" t="str">
            <v>HUA</v>
          </cell>
          <cell r="H2540" t="str">
            <v>3G900_2nd Carrier</v>
          </cell>
          <cell r="I2540" t="str">
            <v>INS</v>
          </cell>
          <cell r="L2540">
            <v>43648</v>
          </cell>
          <cell r="M2540">
            <v>43651</v>
          </cell>
          <cell r="N2540">
            <v>43649</v>
          </cell>
          <cell r="O2540">
            <v>43652</v>
          </cell>
          <cell r="P2540" t="str">
            <v>No Dependency</v>
          </cell>
        </row>
        <row r="2541">
          <cell r="C2541" t="str">
            <v>ZTB930</v>
          </cell>
          <cell r="D2541" t="str">
            <v>Expansion Sites</v>
          </cell>
          <cell r="E2541" t="str">
            <v>Q3-2019</v>
          </cell>
          <cell r="F2541" t="str">
            <v>Mobile Aspiration</v>
          </cell>
          <cell r="G2541" t="str">
            <v>HUA</v>
          </cell>
          <cell r="H2541" t="str">
            <v>3G900_2nd Carrier</v>
          </cell>
          <cell r="I2541" t="str">
            <v>INS</v>
          </cell>
          <cell r="L2541">
            <v>43670</v>
          </cell>
          <cell r="M2541">
            <v>43647</v>
          </cell>
          <cell r="N2541">
            <v>43670</v>
          </cell>
          <cell r="O2541">
            <v>43648</v>
          </cell>
          <cell r="P2541" t="str">
            <v>No Dependency</v>
          </cell>
        </row>
        <row r="2542">
          <cell r="C2542" t="str">
            <v>ZTB929</v>
          </cell>
          <cell r="D2542" t="str">
            <v>Expansion Sites</v>
          </cell>
          <cell r="E2542" t="str">
            <v>Q3-2019</v>
          </cell>
          <cell r="F2542" t="str">
            <v>Mobile Aspiration</v>
          </cell>
          <cell r="G2542" t="str">
            <v>HUA</v>
          </cell>
          <cell r="H2542" t="str">
            <v>3G900_2nd Carrier</v>
          </cell>
          <cell r="I2542" t="str">
            <v>INS</v>
          </cell>
          <cell r="L2542">
            <v>43691</v>
          </cell>
          <cell r="M2542">
            <v>43634</v>
          </cell>
          <cell r="N2542">
            <v>43691</v>
          </cell>
          <cell r="O2542">
            <v>43635</v>
          </cell>
          <cell r="P2542" t="str">
            <v>No Dependency</v>
          </cell>
        </row>
        <row r="2543">
          <cell r="C2543" t="str">
            <v>ZTB928</v>
          </cell>
          <cell r="D2543" t="str">
            <v>Expansion Sites</v>
          </cell>
          <cell r="E2543" t="str">
            <v>Q4-2019</v>
          </cell>
          <cell r="F2543" t="str">
            <v>Mobile Aspiration</v>
          </cell>
          <cell r="G2543" t="str">
            <v>HUA</v>
          </cell>
          <cell r="H2543" t="str">
            <v>3G900_2nd Carrier</v>
          </cell>
          <cell r="I2543" t="str">
            <v>INS</v>
          </cell>
          <cell r="L2543">
            <v>43691</v>
          </cell>
          <cell r="M2543">
            <v>43693</v>
          </cell>
          <cell r="N2543">
            <v>43692</v>
          </cell>
          <cell r="O2543">
            <v>43694</v>
          </cell>
          <cell r="P2543" t="str">
            <v>No Dependency</v>
          </cell>
        </row>
        <row r="2544">
          <cell r="C2544" t="str">
            <v>ZTB927</v>
          </cell>
          <cell r="D2544" t="str">
            <v>Expansion Sites</v>
          </cell>
          <cell r="E2544" t="str">
            <v>Q1-2020</v>
          </cell>
          <cell r="F2544" t="str">
            <v>Mobile Aspiration</v>
          </cell>
          <cell r="G2544" t="str">
            <v>HUA</v>
          </cell>
          <cell r="H2544" t="str">
            <v>3G900_2nd Carrier</v>
          </cell>
          <cell r="I2544" t="str">
            <v>INS</v>
          </cell>
          <cell r="L2544">
            <v>43853</v>
          </cell>
          <cell r="N2544">
            <v>43853</v>
          </cell>
          <cell r="P2544" t="str">
            <v>No Dependency</v>
          </cell>
        </row>
        <row r="2545">
          <cell r="C2545" t="str">
            <v>ZTB923</v>
          </cell>
          <cell r="D2545" t="str">
            <v>Expansion Sites</v>
          </cell>
          <cell r="E2545" t="str">
            <v>Q4-2019</v>
          </cell>
          <cell r="F2545" t="str">
            <v>Mobile Aspiration</v>
          </cell>
          <cell r="G2545" t="str">
            <v>HUA</v>
          </cell>
          <cell r="H2545" t="str">
            <v>3G900_2nd Carrier</v>
          </cell>
          <cell r="I2545" t="str">
            <v>INS</v>
          </cell>
          <cell r="L2545">
            <v>43655</v>
          </cell>
          <cell r="M2545">
            <v>43658</v>
          </cell>
          <cell r="N2545">
            <v>43656</v>
          </cell>
          <cell r="O2545">
            <v>43659</v>
          </cell>
          <cell r="P2545" t="str">
            <v>No Dependency</v>
          </cell>
        </row>
        <row r="2546">
          <cell r="C2546" t="str">
            <v>ZTB922</v>
          </cell>
          <cell r="D2546" t="str">
            <v>Expansion Sites</v>
          </cell>
          <cell r="E2546" t="str">
            <v>Q3-2019</v>
          </cell>
          <cell r="F2546" t="str">
            <v>Mobile Aspiration</v>
          </cell>
          <cell r="G2546" t="str">
            <v>HUA</v>
          </cell>
          <cell r="H2546" t="str">
            <v>3G900_2nd Carrier</v>
          </cell>
          <cell r="I2546" t="str">
            <v>INS</v>
          </cell>
          <cell r="L2546">
            <v>43691</v>
          </cell>
          <cell r="M2546">
            <v>43693</v>
          </cell>
          <cell r="N2546">
            <v>43692</v>
          </cell>
          <cell r="O2546">
            <v>43694</v>
          </cell>
          <cell r="P2546" t="str">
            <v>No Dependency</v>
          </cell>
        </row>
        <row r="2547">
          <cell r="C2547" t="str">
            <v>ZTB921</v>
          </cell>
          <cell r="D2547" t="str">
            <v>Expansion Sites</v>
          </cell>
          <cell r="E2547" t="str">
            <v>Q1-2020</v>
          </cell>
          <cell r="F2547" t="str">
            <v>Mobile Aspiration</v>
          </cell>
          <cell r="G2547" t="str">
            <v>HUA</v>
          </cell>
          <cell r="H2547" t="str">
            <v>3G900_2nd Carrier</v>
          </cell>
          <cell r="I2547" t="str">
            <v>INS</v>
          </cell>
          <cell r="L2547">
            <v>43849</v>
          </cell>
          <cell r="M2547">
            <v>43715</v>
          </cell>
          <cell r="N2547">
            <v>43850</v>
          </cell>
          <cell r="O2547">
            <v>43716</v>
          </cell>
          <cell r="P2547" t="str">
            <v>No Dependency</v>
          </cell>
        </row>
        <row r="2548">
          <cell r="C2548" t="str">
            <v>ZTB920</v>
          </cell>
          <cell r="D2548" t="str">
            <v>Expansion Sites</v>
          </cell>
          <cell r="E2548" t="str">
            <v>Q3-2019</v>
          </cell>
          <cell r="F2548" t="str">
            <v>Mobile Aspiration</v>
          </cell>
          <cell r="G2548" t="str">
            <v>HUA</v>
          </cell>
          <cell r="H2548" t="str">
            <v>3G900_2nd Carrier</v>
          </cell>
          <cell r="I2548" t="str">
            <v>INS</v>
          </cell>
          <cell r="L2548">
            <v>43664</v>
          </cell>
          <cell r="M2548">
            <v>43640</v>
          </cell>
          <cell r="N2548">
            <v>43665</v>
          </cell>
          <cell r="O2548">
            <v>43641</v>
          </cell>
          <cell r="P2548" t="str">
            <v>No Dependency</v>
          </cell>
        </row>
        <row r="2549">
          <cell r="C2549" t="str">
            <v>ZTB919</v>
          </cell>
          <cell r="D2549" t="str">
            <v>Expansion Sites</v>
          </cell>
          <cell r="E2549" t="str">
            <v>Q3-2019</v>
          </cell>
          <cell r="F2549" t="str">
            <v>Mobile Aspiration</v>
          </cell>
          <cell r="G2549" t="str">
            <v>HUA</v>
          </cell>
          <cell r="H2549" t="str">
            <v>3G900_2nd Carrier</v>
          </cell>
          <cell r="I2549" t="str">
            <v>INS</v>
          </cell>
          <cell r="L2549">
            <v>43707</v>
          </cell>
          <cell r="M2549">
            <v>43634</v>
          </cell>
          <cell r="N2549">
            <v>43707</v>
          </cell>
          <cell r="O2549">
            <v>43635</v>
          </cell>
          <cell r="P2549" t="str">
            <v>No Dependency</v>
          </cell>
        </row>
        <row r="2550">
          <cell r="C2550" t="str">
            <v>ZTB918</v>
          </cell>
          <cell r="D2550" t="str">
            <v>Expansion Sites</v>
          </cell>
          <cell r="E2550" t="str">
            <v>Q4-2019</v>
          </cell>
          <cell r="F2550" t="str">
            <v>Mobile Aspiration</v>
          </cell>
          <cell r="G2550" t="str">
            <v>HUA</v>
          </cell>
          <cell r="H2550" t="str">
            <v>3G900_2nd Carrier</v>
          </cell>
          <cell r="I2550" t="str">
            <v>INS</v>
          </cell>
          <cell r="L2550">
            <v>43741</v>
          </cell>
          <cell r="M2550">
            <v>43715</v>
          </cell>
          <cell r="N2550">
            <v>43742</v>
          </cell>
          <cell r="O2550">
            <v>43716</v>
          </cell>
          <cell r="P2550" t="str">
            <v>No Dependency</v>
          </cell>
        </row>
        <row r="2551">
          <cell r="C2551" t="str">
            <v>ZTB917</v>
          </cell>
          <cell r="D2551" t="str">
            <v>Expansion Sites</v>
          </cell>
          <cell r="E2551" t="str">
            <v>Q4-2019</v>
          </cell>
          <cell r="F2551" t="str">
            <v>Mobile Aspiration</v>
          </cell>
          <cell r="G2551" t="str">
            <v>HUA</v>
          </cell>
          <cell r="H2551" t="str">
            <v>3G900_2nd Carrier</v>
          </cell>
          <cell r="I2551" t="str">
            <v>INS</v>
          </cell>
          <cell r="L2551">
            <v>43753</v>
          </cell>
          <cell r="M2551">
            <v>43715</v>
          </cell>
          <cell r="N2551">
            <v>43754</v>
          </cell>
          <cell r="O2551">
            <v>43716</v>
          </cell>
          <cell r="P2551" t="str">
            <v>No Dependency</v>
          </cell>
        </row>
        <row r="2552">
          <cell r="C2552" t="str">
            <v>ZTB916</v>
          </cell>
          <cell r="D2552" t="str">
            <v>Expansion Sites</v>
          </cell>
          <cell r="E2552" t="str">
            <v>Q3-2019</v>
          </cell>
          <cell r="F2552" t="str">
            <v>Mobile Aspiration</v>
          </cell>
          <cell r="G2552" t="str">
            <v>HUA</v>
          </cell>
          <cell r="H2552" t="str">
            <v>3G900_2nd Carrier</v>
          </cell>
          <cell r="I2552" t="str">
            <v>INS</v>
          </cell>
          <cell r="L2552">
            <v>43671</v>
          </cell>
          <cell r="M2552">
            <v>43638</v>
          </cell>
          <cell r="N2552">
            <v>43672</v>
          </cell>
          <cell r="O2552">
            <v>43639</v>
          </cell>
          <cell r="P2552" t="str">
            <v>No Dependency</v>
          </cell>
        </row>
        <row r="2553">
          <cell r="C2553" t="str">
            <v>ZTB915</v>
          </cell>
          <cell r="D2553" t="str">
            <v>Expansion Sites</v>
          </cell>
          <cell r="E2553" t="str">
            <v>Q3-2019</v>
          </cell>
          <cell r="F2553" t="str">
            <v>Mobile Aspiration</v>
          </cell>
          <cell r="G2553" t="str">
            <v>HUA</v>
          </cell>
          <cell r="H2553" t="str">
            <v>3G900_2nd Carrier</v>
          </cell>
          <cell r="I2553" t="str">
            <v>INS</v>
          </cell>
          <cell r="L2553">
            <v>43691</v>
          </cell>
          <cell r="M2553">
            <v>43602</v>
          </cell>
          <cell r="N2553">
            <v>43691</v>
          </cell>
          <cell r="O2553">
            <v>43603</v>
          </cell>
          <cell r="P2553" t="str">
            <v>No Dependency</v>
          </cell>
        </row>
        <row r="2554">
          <cell r="C2554" t="str">
            <v>ZTB914</v>
          </cell>
          <cell r="D2554" t="str">
            <v>Expansion Sites</v>
          </cell>
          <cell r="E2554" t="str">
            <v>Q3-2019</v>
          </cell>
          <cell r="F2554" t="str">
            <v>Mobile Aspiration</v>
          </cell>
          <cell r="G2554" t="str">
            <v>HUA</v>
          </cell>
          <cell r="H2554" t="str">
            <v>3G900_2nd Carrier</v>
          </cell>
          <cell r="I2554" t="str">
            <v>INS</v>
          </cell>
          <cell r="L2554">
            <v>43643</v>
          </cell>
          <cell r="M2554">
            <v>43646</v>
          </cell>
          <cell r="N2554">
            <v>43644</v>
          </cell>
          <cell r="O2554">
            <v>43647</v>
          </cell>
          <cell r="P2554" t="str">
            <v>No Dependency</v>
          </cell>
        </row>
        <row r="2555">
          <cell r="C2555" t="str">
            <v>ZTB912</v>
          </cell>
          <cell r="D2555" t="str">
            <v>Expansion Sites</v>
          </cell>
          <cell r="E2555" t="str">
            <v>Q1-2020</v>
          </cell>
          <cell r="F2555" t="str">
            <v>Mobile Aspiration</v>
          </cell>
          <cell r="G2555" t="str">
            <v>HUA</v>
          </cell>
          <cell r="H2555" t="str">
            <v>3G900_2nd Carrier</v>
          </cell>
          <cell r="I2555" t="str">
            <v>INS</v>
          </cell>
          <cell r="L2555">
            <v>43853</v>
          </cell>
          <cell r="M2555">
            <v>43715</v>
          </cell>
          <cell r="N2555">
            <v>43853</v>
          </cell>
          <cell r="O2555">
            <v>43716</v>
          </cell>
          <cell r="P2555" t="str">
            <v>No Dependency</v>
          </cell>
        </row>
        <row r="2556">
          <cell r="C2556" t="str">
            <v>ZTB911</v>
          </cell>
          <cell r="D2556" t="str">
            <v>Expansion Sites</v>
          </cell>
          <cell r="E2556" t="str">
            <v>Q4-2019</v>
          </cell>
          <cell r="F2556" t="str">
            <v>Mobile Aspiration</v>
          </cell>
          <cell r="G2556" t="str">
            <v>HUA</v>
          </cell>
          <cell r="H2556" t="str">
            <v>3G900_2nd Carrier</v>
          </cell>
          <cell r="I2556" t="str">
            <v>INS</v>
          </cell>
          <cell r="L2556">
            <v>43674</v>
          </cell>
          <cell r="M2556">
            <v>43676</v>
          </cell>
          <cell r="N2556">
            <v>43675</v>
          </cell>
          <cell r="O2556">
            <v>43677</v>
          </cell>
          <cell r="P2556" t="str">
            <v>No Dependency</v>
          </cell>
        </row>
        <row r="2557">
          <cell r="C2557" t="str">
            <v>ZTB910</v>
          </cell>
          <cell r="D2557" t="str">
            <v>Expansion Sites</v>
          </cell>
          <cell r="E2557" t="str">
            <v>Q3-2019</v>
          </cell>
          <cell r="F2557" t="str">
            <v>Mobile Aspiration</v>
          </cell>
          <cell r="G2557" t="str">
            <v>HUA</v>
          </cell>
          <cell r="H2557" t="str">
            <v>3G900_2nd Carrier</v>
          </cell>
          <cell r="I2557" t="str">
            <v>INS</v>
          </cell>
          <cell r="L2557">
            <v>43706</v>
          </cell>
          <cell r="M2557">
            <v>43659</v>
          </cell>
          <cell r="N2557">
            <v>43707</v>
          </cell>
          <cell r="O2557">
            <v>43660</v>
          </cell>
          <cell r="P2557" t="str">
            <v>No Dependency</v>
          </cell>
        </row>
        <row r="2558">
          <cell r="C2558" t="str">
            <v>ZTB909</v>
          </cell>
          <cell r="D2558" t="str">
            <v>Expansion Sites</v>
          </cell>
          <cell r="E2558" t="str">
            <v>Q3-2019</v>
          </cell>
          <cell r="F2558" t="str">
            <v>Mobile Aspiration</v>
          </cell>
          <cell r="G2558" t="str">
            <v>HUA</v>
          </cell>
          <cell r="H2558" t="str">
            <v>3G900_2nd Carrier</v>
          </cell>
          <cell r="I2558" t="str">
            <v>INS</v>
          </cell>
          <cell r="L2558">
            <v>43706</v>
          </cell>
          <cell r="M2558">
            <v>43643</v>
          </cell>
          <cell r="N2558">
            <v>43707</v>
          </cell>
          <cell r="O2558">
            <v>43644</v>
          </cell>
          <cell r="P2558" t="str">
            <v>No Dependency</v>
          </cell>
        </row>
        <row r="2559">
          <cell r="C2559" t="str">
            <v>ZTB907</v>
          </cell>
          <cell r="D2559" t="str">
            <v>Expansion Sites</v>
          </cell>
          <cell r="E2559" t="str">
            <v>Q3-2019</v>
          </cell>
          <cell r="F2559" t="str">
            <v>Mobile Aspiration</v>
          </cell>
          <cell r="G2559" t="str">
            <v>HUA</v>
          </cell>
          <cell r="H2559" t="str">
            <v>3G900_2nd Carrier</v>
          </cell>
          <cell r="I2559" t="str">
            <v>INS</v>
          </cell>
          <cell r="L2559">
            <v>43670</v>
          </cell>
          <cell r="M2559">
            <v>43650</v>
          </cell>
          <cell r="N2559">
            <v>43670</v>
          </cell>
          <cell r="O2559">
            <v>43651</v>
          </cell>
          <cell r="P2559" t="str">
            <v>No Dependency</v>
          </cell>
        </row>
        <row r="2560">
          <cell r="C2560" t="str">
            <v>ZTB906</v>
          </cell>
          <cell r="D2560" t="str">
            <v>Expansion Sites</v>
          </cell>
          <cell r="E2560" t="str">
            <v>Q4-2019</v>
          </cell>
          <cell r="F2560" t="str">
            <v>Mobile Aspiration</v>
          </cell>
          <cell r="G2560" t="str">
            <v>HUA</v>
          </cell>
          <cell r="H2560" t="str">
            <v>3G900_2nd Carrier</v>
          </cell>
          <cell r="I2560" t="str">
            <v>INS</v>
          </cell>
          <cell r="L2560">
            <v>43655</v>
          </cell>
          <cell r="M2560">
            <v>43658</v>
          </cell>
          <cell r="N2560">
            <v>43656</v>
          </cell>
          <cell r="O2560">
            <v>43659</v>
          </cell>
          <cell r="P2560" t="str">
            <v>No Dependency</v>
          </cell>
        </row>
        <row r="2561">
          <cell r="C2561" t="str">
            <v>ZTB905</v>
          </cell>
          <cell r="D2561" t="str">
            <v>Expansion Sites</v>
          </cell>
          <cell r="E2561" t="str">
            <v>Q3-2019</v>
          </cell>
          <cell r="F2561" t="str">
            <v>Mobile Aspiration</v>
          </cell>
          <cell r="G2561" t="str">
            <v>HUA</v>
          </cell>
          <cell r="H2561" t="str">
            <v>3G900_2nd Carrier</v>
          </cell>
          <cell r="I2561" t="str">
            <v>INS</v>
          </cell>
          <cell r="L2561">
            <v>43630</v>
          </cell>
          <cell r="M2561">
            <v>43633</v>
          </cell>
          <cell r="N2561">
            <v>43631</v>
          </cell>
          <cell r="O2561">
            <v>43634</v>
          </cell>
          <cell r="P2561" t="str">
            <v>No Dependency</v>
          </cell>
        </row>
        <row r="2562">
          <cell r="C2562" t="str">
            <v>ZTB903</v>
          </cell>
          <cell r="D2562" t="str">
            <v>Expansion Sites</v>
          </cell>
          <cell r="E2562" t="str">
            <v>Q4-2019</v>
          </cell>
          <cell r="F2562" t="str">
            <v>Mobile Aspiration</v>
          </cell>
          <cell r="G2562" t="str">
            <v>HUA</v>
          </cell>
          <cell r="H2562" t="str">
            <v>3G900_2nd Carrier</v>
          </cell>
          <cell r="I2562" t="str">
            <v>INS</v>
          </cell>
          <cell r="L2562">
            <v>43741</v>
          </cell>
          <cell r="M2562">
            <v>43715</v>
          </cell>
          <cell r="N2562">
            <v>43742</v>
          </cell>
          <cell r="O2562">
            <v>43716</v>
          </cell>
          <cell r="P2562" t="str">
            <v>No Dependency</v>
          </cell>
        </row>
        <row r="2563">
          <cell r="C2563" t="str">
            <v>ZTB902</v>
          </cell>
          <cell r="D2563" t="str">
            <v>Expansion Sites</v>
          </cell>
          <cell r="E2563" t="str">
            <v>Q1-2020</v>
          </cell>
          <cell r="F2563" t="str">
            <v>Mobile Aspiration</v>
          </cell>
          <cell r="G2563" t="str">
            <v>HUA</v>
          </cell>
          <cell r="H2563" t="str">
            <v>3G900_2nd Carrier</v>
          </cell>
          <cell r="I2563" t="str">
            <v>INS</v>
          </cell>
          <cell r="L2563">
            <v>43854</v>
          </cell>
          <cell r="M2563">
            <v>43715</v>
          </cell>
          <cell r="N2563">
            <v>43855</v>
          </cell>
          <cell r="O2563">
            <v>43716</v>
          </cell>
          <cell r="P2563" t="str">
            <v>No Dependency</v>
          </cell>
        </row>
        <row r="2564">
          <cell r="C2564" t="str">
            <v>ZTB901</v>
          </cell>
          <cell r="D2564" t="str">
            <v>Expansion Sites</v>
          </cell>
          <cell r="E2564" t="str">
            <v>Q1-2020</v>
          </cell>
          <cell r="F2564" t="str">
            <v>Mobile Aspiration</v>
          </cell>
          <cell r="G2564" t="str">
            <v>HUA</v>
          </cell>
          <cell r="H2564" t="str">
            <v>3G900_2nd Carrier</v>
          </cell>
          <cell r="I2564" t="str">
            <v>INS</v>
          </cell>
          <cell r="L2564">
            <v>43849</v>
          </cell>
          <cell r="M2564">
            <v>43715</v>
          </cell>
          <cell r="N2564">
            <v>43850</v>
          </cell>
          <cell r="O2564">
            <v>43716</v>
          </cell>
          <cell r="P2564" t="str">
            <v>No Dependency</v>
          </cell>
        </row>
        <row r="2565">
          <cell r="C2565" t="str">
            <v>ZTB900</v>
          </cell>
          <cell r="D2565" t="str">
            <v>Expansion Sites</v>
          </cell>
          <cell r="E2565" t="str">
            <v>Q4-2019</v>
          </cell>
          <cell r="F2565" t="str">
            <v>Mobile Aspiration</v>
          </cell>
          <cell r="G2565" t="str">
            <v>HUA</v>
          </cell>
          <cell r="H2565" t="str">
            <v>3G900_2nd Carrier</v>
          </cell>
          <cell r="I2565" t="str">
            <v>INS</v>
          </cell>
          <cell r="L2565">
            <v>43753</v>
          </cell>
          <cell r="M2565">
            <v>43715</v>
          </cell>
          <cell r="N2565">
            <v>43754</v>
          </cell>
          <cell r="O2565">
            <v>43716</v>
          </cell>
          <cell r="P2565" t="str">
            <v>No Dependency</v>
          </cell>
        </row>
        <row r="2566">
          <cell r="C2566" t="str">
            <v>ZTB898</v>
          </cell>
          <cell r="D2566" t="str">
            <v>Expansion Sites</v>
          </cell>
          <cell r="E2566" t="str">
            <v>Q4-2019</v>
          </cell>
          <cell r="F2566" t="str">
            <v>Mobile Aspiration</v>
          </cell>
          <cell r="G2566" t="str">
            <v>HUA</v>
          </cell>
          <cell r="H2566" t="str">
            <v>3G900_2nd Carrier</v>
          </cell>
          <cell r="I2566" t="str">
            <v>INS</v>
          </cell>
          <cell r="L2566">
            <v>43663</v>
          </cell>
          <cell r="M2566">
            <v>43665</v>
          </cell>
          <cell r="N2566">
            <v>43664</v>
          </cell>
          <cell r="O2566">
            <v>43666</v>
          </cell>
          <cell r="P2566" t="str">
            <v>No Dependency</v>
          </cell>
        </row>
        <row r="2567">
          <cell r="C2567" t="str">
            <v>ZTB897</v>
          </cell>
          <cell r="D2567" t="str">
            <v>Expansion Sites</v>
          </cell>
          <cell r="E2567" t="str">
            <v>Q4-2019</v>
          </cell>
          <cell r="F2567" t="str">
            <v>Mobile Aspiration</v>
          </cell>
          <cell r="G2567" t="str">
            <v>HUA</v>
          </cell>
          <cell r="H2567" t="str">
            <v>3G900_2nd Carrier</v>
          </cell>
          <cell r="I2567" t="str">
            <v>INS</v>
          </cell>
          <cell r="L2567">
            <v>43753</v>
          </cell>
          <cell r="M2567">
            <v>43658</v>
          </cell>
          <cell r="N2567">
            <v>43754</v>
          </cell>
          <cell r="O2567">
            <v>43659</v>
          </cell>
          <cell r="P2567" t="str">
            <v>No Dependency</v>
          </cell>
        </row>
        <row r="2568">
          <cell r="C2568" t="str">
            <v>ZTB895</v>
          </cell>
          <cell r="D2568" t="str">
            <v>Expansion Sites</v>
          </cell>
          <cell r="E2568" t="str">
            <v>Q4-2019</v>
          </cell>
          <cell r="F2568" t="str">
            <v>Mobile Aspiration</v>
          </cell>
          <cell r="G2568" t="str">
            <v>HUA</v>
          </cell>
          <cell r="H2568" t="str">
            <v>3G900_2nd Carrier</v>
          </cell>
          <cell r="I2568" t="str">
            <v>INS</v>
          </cell>
          <cell r="L2568">
            <v>43652</v>
          </cell>
          <cell r="M2568">
            <v>43655</v>
          </cell>
          <cell r="N2568">
            <v>43653</v>
          </cell>
          <cell r="O2568">
            <v>43656</v>
          </cell>
          <cell r="P2568" t="str">
            <v>No Dependency</v>
          </cell>
        </row>
        <row r="2569">
          <cell r="C2569" t="str">
            <v>ZTB894</v>
          </cell>
          <cell r="D2569" t="str">
            <v>Expansion Sites</v>
          </cell>
          <cell r="E2569" t="str">
            <v>Q2-2019</v>
          </cell>
          <cell r="F2569" t="str">
            <v>Mobile Aspiration</v>
          </cell>
          <cell r="G2569" t="str">
            <v>HUA</v>
          </cell>
          <cell r="H2569" t="str">
            <v>3G900_2nd Carrier</v>
          </cell>
          <cell r="I2569" t="str">
            <v>INS</v>
          </cell>
          <cell r="L2569">
            <v>43670</v>
          </cell>
          <cell r="M2569">
            <v>43632</v>
          </cell>
          <cell r="N2569">
            <v>43670</v>
          </cell>
          <cell r="O2569">
            <v>43633</v>
          </cell>
          <cell r="P2569" t="str">
            <v>No Dependency</v>
          </cell>
        </row>
        <row r="2570">
          <cell r="C2570" t="str">
            <v>ZTB893</v>
          </cell>
          <cell r="D2570" t="str">
            <v>Expansion Sites</v>
          </cell>
          <cell r="E2570" t="str">
            <v>Q3-2019</v>
          </cell>
          <cell r="F2570" t="str">
            <v>Mobile Aspiration</v>
          </cell>
          <cell r="G2570" t="str">
            <v>HUA</v>
          </cell>
          <cell r="H2570" t="str">
            <v>3G900_2nd Carrier</v>
          </cell>
          <cell r="I2570" t="str">
            <v>INS</v>
          </cell>
          <cell r="L2570">
            <v>43691</v>
          </cell>
          <cell r="M2570">
            <v>43693</v>
          </cell>
          <cell r="N2570">
            <v>43692</v>
          </cell>
          <cell r="O2570">
            <v>43694</v>
          </cell>
          <cell r="P2570" t="str">
            <v>No Dependency</v>
          </cell>
        </row>
        <row r="2571">
          <cell r="C2571" t="str">
            <v>ZTB892</v>
          </cell>
          <cell r="D2571" t="str">
            <v>Expansion Sites</v>
          </cell>
          <cell r="E2571" t="str">
            <v>Q4-2019</v>
          </cell>
          <cell r="F2571" t="str">
            <v>Mobile Aspiration</v>
          </cell>
          <cell r="G2571" t="str">
            <v>HUA</v>
          </cell>
          <cell r="H2571" t="str">
            <v>3G900_2nd Carrier</v>
          </cell>
          <cell r="I2571" t="str">
            <v>INS</v>
          </cell>
          <cell r="L2571">
            <v>43700</v>
          </cell>
          <cell r="M2571">
            <v>43700</v>
          </cell>
          <cell r="N2571">
            <v>43701</v>
          </cell>
          <cell r="O2571">
            <v>43701</v>
          </cell>
          <cell r="P2571" t="str">
            <v>No Dependency</v>
          </cell>
        </row>
        <row r="2572">
          <cell r="C2572" t="str">
            <v>ZTB891</v>
          </cell>
          <cell r="D2572" t="str">
            <v>Expansion Sites</v>
          </cell>
          <cell r="E2572" t="str">
            <v>Q3-2019</v>
          </cell>
          <cell r="F2572" t="str">
            <v>Mobile Aspiration</v>
          </cell>
          <cell r="G2572" t="str">
            <v>HUA</v>
          </cell>
          <cell r="H2572" t="str">
            <v>3G900_2nd Carrier</v>
          </cell>
          <cell r="I2572" t="str">
            <v>INS</v>
          </cell>
          <cell r="L2572">
            <v>43622</v>
          </cell>
          <cell r="M2572">
            <v>43624</v>
          </cell>
          <cell r="N2572">
            <v>43623</v>
          </cell>
          <cell r="O2572">
            <v>43625</v>
          </cell>
          <cell r="P2572" t="str">
            <v>No Dependency</v>
          </cell>
        </row>
        <row r="2573">
          <cell r="C2573" t="str">
            <v>ZTB890</v>
          </cell>
          <cell r="D2573" t="str">
            <v>Expansion Sites</v>
          </cell>
          <cell r="E2573" t="str">
            <v>Q1-2020</v>
          </cell>
          <cell r="F2573" t="str">
            <v>Mobile Aspiration</v>
          </cell>
          <cell r="G2573" t="str">
            <v>HUA</v>
          </cell>
          <cell r="H2573" t="str">
            <v>3G900_2nd Carrier</v>
          </cell>
          <cell r="I2573" t="str">
            <v>INS</v>
          </cell>
          <cell r="L2573">
            <v>43849</v>
          </cell>
          <cell r="M2573">
            <v>43715</v>
          </cell>
          <cell r="N2573">
            <v>43850</v>
          </cell>
          <cell r="O2573">
            <v>43716</v>
          </cell>
          <cell r="P2573" t="str">
            <v>No Dependency</v>
          </cell>
        </row>
        <row r="2574">
          <cell r="C2574" t="str">
            <v>ZTB888</v>
          </cell>
          <cell r="D2574" t="str">
            <v>Expansion Sites</v>
          </cell>
          <cell r="E2574" t="str">
            <v>Q4-2019</v>
          </cell>
          <cell r="F2574" t="str">
            <v>Mobile Aspiration</v>
          </cell>
          <cell r="G2574" t="str">
            <v>HUA</v>
          </cell>
          <cell r="H2574" t="str">
            <v>3G900_2nd Carrier</v>
          </cell>
          <cell r="I2574" t="str">
            <v>INS</v>
          </cell>
          <cell r="L2574">
            <v>43691</v>
          </cell>
          <cell r="M2574">
            <v>43656</v>
          </cell>
          <cell r="N2574">
            <v>43692</v>
          </cell>
          <cell r="O2574">
            <v>43657</v>
          </cell>
          <cell r="P2574" t="str">
            <v>No Dependency</v>
          </cell>
        </row>
        <row r="2575">
          <cell r="C2575" t="str">
            <v>ZTB887</v>
          </cell>
          <cell r="D2575" t="str">
            <v>Expansion Sites</v>
          </cell>
          <cell r="E2575" t="str">
            <v>Q3-2019</v>
          </cell>
          <cell r="F2575" t="str">
            <v>Mobile Aspiration</v>
          </cell>
          <cell r="G2575" t="str">
            <v>HUA</v>
          </cell>
          <cell r="H2575" t="str">
            <v>3G900_2nd Carrier</v>
          </cell>
          <cell r="I2575" t="str">
            <v>INS</v>
          </cell>
          <cell r="L2575">
            <v>43691</v>
          </cell>
          <cell r="M2575">
            <v>43693</v>
          </cell>
          <cell r="N2575">
            <v>43692</v>
          </cell>
          <cell r="O2575">
            <v>43694</v>
          </cell>
          <cell r="P2575" t="str">
            <v>No Dependency</v>
          </cell>
        </row>
        <row r="2576">
          <cell r="C2576" t="str">
            <v>ZTB886</v>
          </cell>
          <cell r="D2576" t="str">
            <v>Expansion Sites</v>
          </cell>
          <cell r="E2576" t="str">
            <v>Q1-2020</v>
          </cell>
          <cell r="F2576" t="str">
            <v>Mobile Aspiration</v>
          </cell>
          <cell r="G2576" t="str">
            <v>HUA</v>
          </cell>
          <cell r="H2576" t="str">
            <v>3G900_2nd Carrier</v>
          </cell>
          <cell r="I2576" t="str">
            <v>INS</v>
          </cell>
          <cell r="L2576">
            <v>43853</v>
          </cell>
          <cell r="M2576">
            <v>43750</v>
          </cell>
          <cell r="N2576">
            <v>43853</v>
          </cell>
          <cell r="O2576">
            <v>43751</v>
          </cell>
          <cell r="P2576" t="str">
            <v>No Dependency</v>
          </cell>
        </row>
        <row r="2577">
          <cell r="C2577" t="str">
            <v>ZTB884</v>
          </cell>
          <cell r="D2577" t="str">
            <v>Expansion Sites</v>
          </cell>
          <cell r="E2577" t="str">
            <v>Q3-2019</v>
          </cell>
          <cell r="F2577" t="str">
            <v>Mobile Aspiration</v>
          </cell>
          <cell r="G2577" t="str">
            <v>HUA</v>
          </cell>
          <cell r="H2577" t="str">
            <v>3G900_2nd Carrier</v>
          </cell>
          <cell r="I2577" t="str">
            <v>INS</v>
          </cell>
          <cell r="L2577">
            <v>43670</v>
          </cell>
          <cell r="M2577">
            <v>43638</v>
          </cell>
          <cell r="N2577">
            <v>43670</v>
          </cell>
          <cell r="O2577">
            <v>43639</v>
          </cell>
          <cell r="P2577" t="str">
            <v>No Dependency</v>
          </cell>
        </row>
        <row r="2578">
          <cell r="C2578" t="str">
            <v>ZTB883</v>
          </cell>
          <cell r="D2578" t="str">
            <v>Expansion Sites</v>
          </cell>
          <cell r="E2578" t="str">
            <v>Q1-2020</v>
          </cell>
          <cell r="F2578" t="str">
            <v>Mobile Aspiration</v>
          </cell>
          <cell r="G2578" t="str">
            <v>HUA</v>
          </cell>
          <cell r="H2578" t="str">
            <v>3G900_2nd Carrier</v>
          </cell>
          <cell r="I2578" t="str">
            <v>INS</v>
          </cell>
          <cell r="L2578">
            <v>43853</v>
          </cell>
          <cell r="M2578">
            <v>43734</v>
          </cell>
          <cell r="N2578">
            <v>43853</v>
          </cell>
          <cell r="O2578">
            <v>43735</v>
          </cell>
          <cell r="P2578" t="str">
            <v>No Dependency</v>
          </cell>
        </row>
        <row r="2579">
          <cell r="C2579" t="str">
            <v>ZTB882</v>
          </cell>
          <cell r="D2579" t="str">
            <v>Expansion Sites</v>
          </cell>
          <cell r="E2579" t="str">
            <v>Q3-2019</v>
          </cell>
          <cell r="F2579" t="str">
            <v>Mobile Aspiration</v>
          </cell>
          <cell r="G2579" t="str">
            <v>HUA</v>
          </cell>
          <cell r="H2579" t="str">
            <v>3G900_2nd Carrier</v>
          </cell>
          <cell r="I2579" t="str">
            <v>INS</v>
          </cell>
          <cell r="L2579">
            <v>43706</v>
          </cell>
          <cell r="M2579">
            <v>43630</v>
          </cell>
          <cell r="N2579">
            <v>43707</v>
          </cell>
          <cell r="O2579">
            <v>43631</v>
          </cell>
          <cell r="P2579" t="str">
            <v>No Dependency</v>
          </cell>
        </row>
        <row r="2580">
          <cell r="C2580" t="str">
            <v>ZTB881</v>
          </cell>
          <cell r="D2580" t="str">
            <v>Expansion Sites</v>
          </cell>
          <cell r="E2580" t="str">
            <v>Q2-2019</v>
          </cell>
          <cell r="F2580" t="str">
            <v>Mobile Aspiration</v>
          </cell>
          <cell r="G2580" t="str">
            <v>HUA</v>
          </cell>
          <cell r="H2580" t="str">
            <v>3G900_2nd Carrier</v>
          </cell>
          <cell r="I2580" t="str">
            <v>INS</v>
          </cell>
          <cell r="L2580">
            <v>43670</v>
          </cell>
          <cell r="M2580">
            <v>43636</v>
          </cell>
          <cell r="N2580">
            <v>43670</v>
          </cell>
          <cell r="O2580">
            <v>43637</v>
          </cell>
          <cell r="P2580" t="str">
            <v>No Dependency</v>
          </cell>
        </row>
        <row r="2581">
          <cell r="C2581" t="str">
            <v>ZTB880</v>
          </cell>
          <cell r="D2581" t="str">
            <v>Expansion Sites</v>
          </cell>
          <cell r="E2581" t="str">
            <v>Q3-2019</v>
          </cell>
          <cell r="F2581" t="str">
            <v>Mobile Aspiration</v>
          </cell>
          <cell r="G2581" t="str">
            <v>HUA</v>
          </cell>
          <cell r="H2581" t="str">
            <v>3G900_2nd Carrier</v>
          </cell>
          <cell r="I2581" t="str">
            <v>INS</v>
          </cell>
          <cell r="L2581">
            <v>43706</v>
          </cell>
          <cell r="M2581">
            <v>43638</v>
          </cell>
          <cell r="N2581">
            <v>43707</v>
          </cell>
          <cell r="O2581">
            <v>43639</v>
          </cell>
          <cell r="P2581" t="str">
            <v>No Dependency</v>
          </cell>
        </row>
        <row r="2582">
          <cell r="C2582" t="str">
            <v>ZTB878</v>
          </cell>
          <cell r="D2582" t="str">
            <v>Expansion Sites</v>
          </cell>
          <cell r="E2582" t="str">
            <v>Q3-2019</v>
          </cell>
          <cell r="F2582" t="str">
            <v>Mobile Aspiration</v>
          </cell>
          <cell r="G2582" t="str">
            <v>HUA</v>
          </cell>
          <cell r="H2582" t="str">
            <v>3G900_2nd Carrier</v>
          </cell>
          <cell r="I2582" t="str">
            <v>INS</v>
          </cell>
          <cell r="L2582">
            <v>43637</v>
          </cell>
          <cell r="M2582">
            <v>43639</v>
          </cell>
          <cell r="N2582">
            <v>43638</v>
          </cell>
          <cell r="O2582">
            <v>43640</v>
          </cell>
          <cell r="P2582" t="str">
            <v>No Dependency</v>
          </cell>
        </row>
        <row r="2583">
          <cell r="C2583" t="str">
            <v>ZTB877</v>
          </cell>
          <cell r="D2583" t="str">
            <v>Expansion Sites</v>
          </cell>
          <cell r="E2583" t="str">
            <v>Q4-2019</v>
          </cell>
          <cell r="F2583" t="str">
            <v>Mobile Aspiration</v>
          </cell>
          <cell r="G2583" t="str">
            <v>HUA</v>
          </cell>
          <cell r="H2583" t="str">
            <v>3G900_2nd Carrier</v>
          </cell>
          <cell r="I2583" t="str">
            <v>INS</v>
          </cell>
          <cell r="L2583">
            <v>43741</v>
          </cell>
          <cell r="M2583">
            <v>43715</v>
          </cell>
          <cell r="N2583">
            <v>43742</v>
          </cell>
          <cell r="O2583">
            <v>43716</v>
          </cell>
          <cell r="P2583" t="str">
            <v>No Dependency</v>
          </cell>
        </row>
        <row r="2584">
          <cell r="C2584" t="str">
            <v>ZTB873</v>
          </cell>
          <cell r="D2584" t="str">
            <v>Expansion Sites</v>
          </cell>
          <cell r="E2584" t="str">
            <v>Q1-2020</v>
          </cell>
          <cell r="F2584" t="str">
            <v>Mobile Aspiration</v>
          </cell>
          <cell r="G2584" t="str">
            <v>HUA</v>
          </cell>
          <cell r="H2584" t="str">
            <v>3G900_2nd Carrier</v>
          </cell>
          <cell r="I2584" t="str">
            <v>INS</v>
          </cell>
          <cell r="L2584">
            <v>43849</v>
          </cell>
          <cell r="M2584">
            <v>43715</v>
          </cell>
          <cell r="N2584">
            <v>43850</v>
          </cell>
          <cell r="O2584">
            <v>43716</v>
          </cell>
          <cell r="P2584" t="str">
            <v>No Dependency</v>
          </cell>
        </row>
        <row r="2585">
          <cell r="C2585" t="str">
            <v>ZTB861</v>
          </cell>
          <cell r="D2585" t="str">
            <v>Expansion Sites</v>
          </cell>
          <cell r="E2585" t="str">
            <v>Q3-2019</v>
          </cell>
          <cell r="F2585" t="str">
            <v>Mobile Aspiration</v>
          </cell>
          <cell r="G2585" t="str">
            <v>HUA</v>
          </cell>
          <cell r="H2585" t="str">
            <v>3G900_2nd Carrier</v>
          </cell>
          <cell r="I2585" t="str">
            <v>INS</v>
          </cell>
          <cell r="L2585">
            <v>43691</v>
          </cell>
          <cell r="M2585">
            <v>43693</v>
          </cell>
          <cell r="N2585">
            <v>43692</v>
          </cell>
          <cell r="O2585">
            <v>43694</v>
          </cell>
          <cell r="P2585" t="str">
            <v>No Dependency</v>
          </cell>
        </row>
        <row r="2586">
          <cell r="C2586" t="str">
            <v>ZTB860</v>
          </cell>
          <cell r="D2586" t="str">
            <v>Expansion Sites</v>
          </cell>
          <cell r="E2586" t="str">
            <v>Q4-2019</v>
          </cell>
          <cell r="F2586" t="str">
            <v>Mobile Aspiration</v>
          </cell>
          <cell r="G2586" t="str">
            <v>HUA</v>
          </cell>
          <cell r="H2586" t="str">
            <v>3G900_2nd Carrier</v>
          </cell>
          <cell r="I2586" t="str">
            <v>INS</v>
          </cell>
          <cell r="L2586">
            <v>43674</v>
          </cell>
          <cell r="M2586">
            <v>43676</v>
          </cell>
          <cell r="N2586">
            <v>43675</v>
          </cell>
          <cell r="O2586">
            <v>43677</v>
          </cell>
          <cell r="P2586" t="str">
            <v>No Dependency</v>
          </cell>
        </row>
        <row r="2587">
          <cell r="C2587" t="str">
            <v>ZTB859</v>
          </cell>
          <cell r="D2587" t="str">
            <v>Expansion Sites</v>
          </cell>
          <cell r="E2587" t="str">
            <v>Q3-2019</v>
          </cell>
          <cell r="F2587" t="str">
            <v>Mobile Aspiration</v>
          </cell>
          <cell r="G2587" t="str">
            <v>HUA</v>
          </cell>
          <cell r="H2587" t="str">
            <v>3G900_2nd Carrier</v>
          </cell>
          <cell r="I2587" t="str">
            <v>INS</v>
          </cell>
          <cell r="L2587">
            <v>43759</v>
          </cell>
          <cell r="M2587">
            <v>43750</v>
          </cell>
          <cell r="N2587">
            <v>43760</v>
          </cell>
          <cell r="O2587">
            <v>43751</v>
          </cell>
          <cell r="P2587" t="str">
            <v>No Dependency</v>
          </cell>
        </row>
        <row r="2588">
          <cell r="C2588" t="str">
            <v>ZTB857</v>
          </cell>
          <cell r="D2588" t="str">
            <v>Expansion Sites</v>
          </cell>
          <cell r="E2588" t="str">
            <v>Q4-2019</v>
          </cell>
          <cell r="F2588" t="str">
            <v>Mobile Aspiration</v>
          </cell>
          <cell r="G2588" t="str">
            <v>HUA</v>
          </cell>
          <cell r="H2588" t="str">
            <v>3G900_2nd Carrier</v>
          </cell>
          <cell r="I2588" t="str">
            <v>INS</v>
          </cell>
          <cell r="L2588">
            <v>43802</v>
          </cell>
          <cell r="M2588">
            <v>43731</v>
          </cell>
          <cell r="N2588">
            <v>43802</v>
          </cell>
          <cell r="O2588">
            <v>43732</v>
          </cell>
          <cell r="P2588" t="str">
            <v>No Dependency</v>
          </cell>
        </row>
        <row r="2589">
          <cell r="C2589" t="str">
            <v>ZTB405</v>
          </cell>
          <cell r="D2589" t="str">
            <v>Expansion Sites</v>
          </cell>
          <cell r="E2589" t="str">
            <v>Q3-2019</v>
          </cell>
          <cell r="F2589" t="str">
            <v>Mobile Aspiration</v>
          </cell>
          <cell r="G2589" t="str">
            <v>HUA</v>
          </cell>
          <cell r="H2589" t="str">
            <v>3G900_2nd Carrier</v>
          </cell>
          <cell r="I2589" t="str">
            <v>INS</v>
          </cell>
          <cell r="L2589">
            <v>43700</v>
          </cell>
          <cell r="M2589">
            <v>43700</v>
          </cell>
          <cell r="N2589">
            <v>43701</v>
          </cell>
          <cell r="O2589">
            <v>43701</v>
          </cell>
          <cell r="P2589" t="str">
            <v>No Dependency</v>
          </cell>
        </row>
        <row r="2590">
          <cell r="C2590" t="str">
            <v>ZTB373</v>
          </cell>
          <cell r="D2590" t="str">
            <v>Expansion Sites</v>
          </cell>
          <cell r="E2590" t="str">
            <v>Q1-2020</v>
          </cell>
          <cell r="F2590" t="str">
            <v>Mobile Aspiration</v>
          </cell>
          <cell r="G2590" t="str">
            <v>HUA</v>
          </cell>
          <cell r="H2590" t="str">
            <v>3G900_2nd Carrier</v>
          </cell>
          <cell r="I2590" t="str">
            <v>INS</v>
          </cell>
          <cell r="L2590">
            <v>43858</v>
          </cell>
          <cell r="M2590">
            <v>43734</v>
          </cell>
          <cell r="N2590">
            <v>43858</v>
          </cell>
          <cell r="O2590">
            <v>43735</v>
          </cell>
          <cell r="P2590" t="str">
            <v>No Dependency</v>
          </cell>
        </row>
        <row r="2591">
          <cell r="C2591" t="str">
            <v>ZTB346</v>
          </cell>
          <cell r="D2591" t="str">
            <v>Expansion Sites</v>
          </cell>
          <cell r="E2591" t="str">
            <v>Q3-2019</v>
          </cell>
          <cell r="F2591" t="str">
            <v>Mobile Aspiration</v>
          </cell>
          <cell r="G2591" t="str">
            <v>HUA</v>
          </cell>
          <cell r="H2591" t="str">
            <v>3G900_2nd Carrier</v>
          </cell>
          <cell r="I2591" t="str">
            <v>INS</v>
          </cell>
          <cell r="L2591">
            <v>43670</v>
          </cell>
          <cell r="M2591">
            <v>43639</v>
          </cell>
          <cell r="N2591">
            <v>43670</v>
          </cell>
          <cell r="O2591">
            <v>43640</v>
          </cell>
          <cell r="P2591" t="str">
            <v>No Dependency</v>
          </cell>
        </row>
        <row r="2592">
          <cell r="C2592" t="str">
            <v>ZTB333</v>
          </cell>
          <cell r="D2592" t="str">
            <v>Expansion Sites</v>
          </cell>
          <cell r="E2592" t="str">
            <v>Q3-2019</v>
          </cell>
          <cell r="F2592" t="str">
            <v>Mobile Aspiration</v>
          </cell>
          <cell r="G2592" t="str">
            <v>HUA</v>
          </cell>
          <cell r="H2592" t="str">
            <v>3G900_2nd Carrier</v>
          </cell>
          <cell r="I2592" t="str">
            <v>INS</v>
          </cell>
          <cell r="L2592">
            <v>43635</v>
          </cell>
          <cell r="M2592">
            <v>43638</v>
          </cell>
          <cell r="N2592">
            <v>43636</v>
          </cell>
          <cell r="O2592">
            <v>43639</v>
          </cell>
          <cell r="P2592" t="str">
            <v>No Dependency</v>
          </cell>
        </row>
        <row r="2593">
          <cell r="C2593" t="str">
            <v>ZTB332</v>
          </cell>
          <cell r="D2593" t="str">
            <v>Expansion Sites</v>
          </cell>
          <cell r="E2593" t="str">
            <v>Q1-2020</v>
          </cell>
          <cell r="F2593" t="str">
            <v>Mobile Aspiration</v>
          </cell>
          <cell r="G2593" t="str">
            <v>HUA</v>
          </cell>
          <cell r="H2593" t="str">
            <v>3G900_2nd Carrier</v>
          </cell>
          <cell r="I2593" t="str">
            <v>INS</v>
          </cell>
          <cell r="L2593">
            <v>43849</v>
          </cell>
          <cell r="M2593">
            <v>43715</v>
          </cell>
          <cell r="N2593">
            <v>43850</v>
          </cell>
          <cell r="O2593">
            <v>43716</v>
          </cell>
          <cell r="P2593" t="str">
            <v>No Dependency</v>
          </cell>
        </row>
        <row r="2594">
          <cell r="C2594" t="str">
            <v>ZTB109</v>
          </cell>
          <cell r="D2594" t="str">
            <v>Expansion Sites</v>
          </cell>
          <cell r="E2594" t="str">
            <v>Q4-2019</v>
          </cell>
          <cell r="F2594" t="str">
            <v>Mobile Aspiration</v>
          </cell>
          <cell r="G2594" t="str">
            <v>HUA</v>
          </cell>
          <cell r="H2594" t="str">
            <v>3G900_2nd Carrier</v>
          </cell>
          <cell r="I2594" t="str">
            <v>INS</v>
          </cell>
          <cell r="L2594">
            <v>43741</v>
          </cell>
          <cell r="M2594">
            <v>43734</v>
          </cell>
          <cell r="N2594">
            <v>43742</v>
          </cell>
          <cell r="O2594">
            <v>43735</v>
          </cell>
          <cell r="P2594" t="str">
            <v>No Dependency</v>
          </cell>
        </row>
        <row r="2595">
          <cell r="C2595" t="str">
            <v>ZTB108</v>
          </cell>
          <cell r="D2595" t="str">
            <v>Expansion Sites</v>
          </cell>
          <cell r="E2595" t="str">
            <v>Q4-2019</v>
          </cell>
          <cell r="F2595" t="str">
            <v>Mobile Aspiration</v>
          </cell>
          <cell r="G2595" t="str">
            <v>HUA</v>
          </cell>
          <cell r="H2595" t="str">
            <v>3G900_2nd Carrier</v>
          </cell>
          <cell r="I2595" t="str">
            <v>INS</v>
          </cell>
          <cell r="L2595">
            <v>43802</v>
          </cell>
          <cell r="N2595">
            <v>43802</v>
          </cell>
          <cell r="P2595" t="str">
            <v>No Dependency</v>
          </cell>
        </row>
        <row r="2596">
          <cell r="C2596" t="str">
            <v>ZTB103</v>
          </cell>
          <cell r="D2596" t="str">
            <v>Expansion Sites</v>
          </cell>
          <cell r="E2596" t="str">
            <v>Q1-2020</v>
          </cell>
          <cell r="F2596" t="str">
            <v>Mobile Aspiration</v>
          </cell>
          <cell r="G2596" t="str">
            <v>HUA</v>
          </cell>
          <cell r="H2596" t="str">
            <v>3G900_2nd Carrier</v>
          </cell>
          <cell r="I2596" t="str">
            <v>INS</v>
          </cell>
          <cell r="L2596">
            <v>43802</v>
          </cell>
          <cell r="M2596">
            <v>43715</v>
          </cell>
          <cell r="N2596">
            <v>43802</v>
          </cell>
          <cell r="O2596">
            <v>43716</v>
          </cell>
          <cell r="P2596" t="str">
            <v>No Dependency</v>
          </cell>
        </row>
        <row r="2597">
          <cell r="C2597" t="str">
            <v>ZTB102</v>
          </cell>
          <cell r="D2597" t="str">
            <v>Expansion Sites</v>
          </cell>
          <cell r="E2597" t="str">
            <v>Q4-2019</v>
          </cell>
          <cell r="F2597" t="str">
            <v>Mobile Aspiration</v>
          </cell>
          <cell r="G2597" t="str">
            <v>HUA</v>
          </cell>
          <cell r="H2597" t="str">
            <v>3G900_2nd Carrier</v>
          </cell>
          <cell r="I2597" t="str">
            <v>INS</v>
          </cell>
          <cell r="L2597">
            <v>43691</v>
          </cell>
          <cell r="M2597">
            <v>43693</v>
          </cell>
          <cell r="N2597">
            <v>43692</v>
          </cell>
          <cell r="O2597">
            <v>43694</v>
          </cell>
          <cell r="P2597" t="str">
            <v>No Dependency</v>
          </cell>
        </row>
        <row r="2598">
          <cell r="C2598" t="str">
            <v>ZTB101</v>
          </cell>
          <cell r="D2598" t="str">
            <v>Expansion Sites</v>
          </cell>
          <cell r="E2598" t="str">
            <v>Q3-2019</v>
          </cell>
          <cell r="F2598" t="str">
            <v>Mobile Aspiration</v>
          </cell>
          <cell r="G2598" t="str">
            <v>HUA</v>
          </cell>
          <cell r="H2598" t="str">
            <v>3G900_2nd Carrier</v>
          </cell>
          <cell r="I2598" t="str">
            <v>INS</v>
          </cell>
          <cell r="L2598">
            <v>43691</v>
          </cell>
          <cell r="M2598">
            <v>43693</v>
          </cell>
          <cell r="N2598">
            <v>43692</v>
          </cell>
          <cell r="O2598">
            <v>43694</v>
          </cell>
          <cell r="P2598" t="str">
            <v>No Dependency</v>
          </cell>
        </row>
        <row r="2599">
          <cell r="C2599" t="str">
            <v>ZSK999</v>
          </cell>
          <cell r="D2599" t="str">
            <v>Expansion Sites</v>
          </cell>
          <cell r="E2599" t="str">
            <v>Q4-2019</v>
          </cell>
          <cell r="F2599" t="str">
            <v>Mobile Aspiration</v>
          </cell>
          <cell r="G2599" t="str">
            <v>HUA</v>
          </cell>
          <cell r="H2599" t="str">
            <v>3G900_2nd Carrier</v>
          </cell>
          <cell r="I2599" t="str">
            <v>INS</v>
          </cell>
          <cell r="L2599">
            <v>43696</v>
          </cell>
          <cell r="M2599">
            <v>43696</v>
          </cell>
          <cell r="N2599">
            <v>43697</v>
          </cell>
          <cell r="O2599">
            <v>43697</v>
          </cell>
          <cell r="P2599" t="str">
            <v>No Dependency</v>
          </cell>
        </row>
        <row r="2600">
          <cell r="C2600" t="str">
            <v>ZSK998</v>
          </cell>
          <cell r="D2600" t="str">
            <v>Expansion Sites</v>
          </cell>
          <cell r="E2600" t="str">
            <v>Q3-2019</v>
          </cell>
          <cell r="F2600" t="str">
            <v>Mobile Aspiration</v>
          </cell>
          <cell r="G2600" t="str">
            <v>HUA</v>
          </cell>
          <cell r="H2600" t="str">
            <v>3G900_2nd Carrier</v>
          </cell>
          <cell r="I2600" t="str">
            <v>INS</v>
          </cell>
          <cell r="L2600">
            <v>43636</v>
          </cell>
          <cell r="M2600">
            <v>43638</v>
          </cell>
          <cell r="N2600">
            <v>43637</v>
          </cell>
          <cell r="O2600">
            <v>43639</v>
          </cell>
          <cell r="P2600" t="str">
            <v>No Dependency</v>
          </cell>
        </row>
        <row r="2601">
          <cell r="C2601" t="str">
            <v>ZSK997</v>
          </cell>
          <cell r="D2601" t="str">
            <v>Expansion Sites</v>
          </cell>
          <cell r="E2601" t="str">
            <v>Q4-2019</v>
          </cell>
          <cell r="F2601" t="str">
            <v>Mobile Aspiration</v>
          </cell>
          <cell r="G2601" t="str">
            <v>HUA</v>
          </cell>
          <cell r="H2601" t="str">
            <v>3G900_2nd Carrier</v>
          </cell>
          <cell r="I2601" t="str">
            <v>INS</v>
          </cell>
          <cell r="L2601">
            <v>43687</v>
          </cell>
          <cell r="M2601">
            <v>43689</v>
          </cell>
          <cell r="N2601">
            <v>43688</v>
          </cell>
          <cell r="O2601">
            <v>43690</v>
          </cell>
          <cell r="P2601" t="str">
            <v>No Dependency</v>
          </cell>
        </row>
        <row r="2602">
          <cell r="C2602" t="str">
            <v>ZSK996</v>
          </cell>
          <cell r="D2602" t="str">
            <v>Expansion Sites</v>
          </cell>
          <cell r="E2602" t="str">
            <v>Q1-2020</v>
          </cell>
          <cell r="F2602" t="str">
            <v>Mobile Aspiration</v>
          </cell>
          <cell r="G2602" t="str">
            <v>HUA</v>
          </cell>
          <cell r="H2602" t="str">
            <v>3G900_2nd Carrier</v>
          </cell>
          <cell r="I2602" t="str">
            <v>INS</v>
          </cell>
          <cell r="L2602">
            <v>43853</v>
          </cell>
          <cell r="N2602">
            <v>43853</v>
          </cell>
          <cell r="P2602" t="str">
            <v>No Dependency</v>
          </cell>
        </row>
        <row r="2603">
          <cell r="C2603" t="str">
            <v>ZSK994</v>
          </cell>
          <cell r="D2603" t="str">
            <v>Expansion Sites</v>
          </cell>
          <cell r="E2603" t="str">
            <v>Q3-2019</v>
          </cell>
          <cell r="F2603" t="str">
            <v>Mobile Aspiration</v>
          </cell>
          <cell r="G2603" t="str">
            <v>HUA</v>
          </cell>
          <cell r="H2603" t="str">
            <v>3G900_2nd Carrier</v>
          </cell>
          <cell r="I2603" t="str">
            <v>INS</v>
          </cell>
          <cell r="L2603">
            <v>43625</v>
          </cell>
          <cell r="M2603">
            <v>43627</v>
          </cell>
          <cell r="N2603">
            <v>43626</v>
          </cell>
          <cell r="O2603">
            <v>43628</v>
          </cell>
          <cell r="P2603" t="str">
            <v>No Dependency</v>
          </cell>
        </row>
        <row r="2604">
          <cell r="C2604" t="str">
            <v>ZSK993</v>
          </cell>
          <cell r="D2604" t="str">
            <v>Expansion Sites</v>
          </cell>
          <cell r="E2604" t="str">
            <v>Q4-2019</v>
          </cell>
          <cell r="F2604" t="str">
            <v>Mobile Aspiration</v>
          </cell>
          <cell r="G2604" t="str">
            <v>HUA</v>
          </cell>
          <cell r="H2604" t="str">
            <v>3G900_2nd Carrier</v>
          </cell>
          <cell r="I2604" t="str">
            <v>INS</v>
          </cell>
          <cell r="L2604">
            <v>43767</v>
          </cell>
          <cell r="M2604">
            <v>43758</v>
          </cell>
          <cell r="N2604">
            <v>43768</v>
          </cell>
          <cell r="O2604">
            <v>43759</v>
          </cell>
          <cell r="P2604" t="str">
            <v>No Dependency</v>
          </cell>
        </row>
        <row r="2605">
          <cell r="C2605" t="str">
            <v>ZSK992</v>
          </cell>
          <cell r="D2605" t="str">
            <v>Expansion Sites</v>
          </cell>
          <cell r="E2605" t="str">
            <v>Q1-2020</v>
          </cell>
          <cell r="F2605" t="str">
            <v>Mobile Aspiration</v>
          </cell>
          <cell r="G2605" t="str">
            <v>HUA</v>
          </cell>
          <cell r="H2605" t="str">
            <v>3G900_2nd Carrier</v>
          </cell>
          <cell r="I2605" t="str">
            <v>INS</v>
          </cell>
          <cell r="L2605">
            <v>43703</v>
          </cell>
          <cell r="M2605">
            <v>43703</v>
          </cell>
          <cell r="N2605">
            <v>43704</v>
          </cell>
          <cell r="O2605">
            <v>43704</v>
          </cell>
          <cell r="P2605" t="str">
            <v>No Dependency</v>
          </cell>
        </row>
        <row r="2606">
          <cell r="C2606" t="str">
            <v>ZSK990</v>
          </cell>
          <cell r="D2606" t="str">
            <v>Expansion Sites</v>
          </cell>
          <cell r="E2606" t="str">
            <v>Q4-2019</v>
          </cell>
          <cell r="F2606" t="str">
            <v>Mobile Aspiration</v>
          </cell>
          <cell r="G2606" t="str">
            <v>HUA</v>
          </cell>
          <cell r="H2606" t="str">
            <v>3G900_2nd Carrier</v>
          </cell>
          <cell r="I2606" t="str">
            <v>INS</v>
          </cell>
          <cell r="L2606">
            <v>43741</v>
          </cell>
          <cell r="M2606">
            <v>43731</v>
          </cell>
          <cell r="N2606">
            <v>43742</v>
          </cell>
          <cell r="O2606">
            <v>43732</v>
          </cell>
          <cell r="P2606" t="str">
            <v>No Dependency</v>
          </cell>
        </row>
        <row r="2607">
          <cell r="C2607" t="str">
            <v>ZSK989</v>
          </cell>
          <cell r="D2607" t="str">
            <v>Expansion Sites</v>
          </cell>
          <cell r="E2607" t="str">
            <v>Q3-2019</v>
          </cell>
          <cell r="F2607" t="str">
            <v>Mobile Aspiration</v>
          </cell>
          <cell r="G2607" t="str">
            <v>HUA</v>
          </cell>
          <cell r="H2607" t="str">
            <v>3G900_2nd Carrier</v>
          </cell>
          <cell r="I2607" t="str">
            <v>INS</v>
          </cell>
          <cell r="L2607">
            <v>43753</v>
          </cell>
          <cell r="M2607">
            <v>43678</v>
          </cell>
          <cell r="N2607">
            <v>43754</v>
          </cell>
          <cell r="O2607">
            <v>43679</v>
          </cell>
          <cell r="P2607" t="str">
            <v>No Dependency</v>
          </cell>
        </row>
        <row r="2608">
          <cell r="C2608" t="str">
            <v>ZSK986</v>
          </cell>
          <cell r="D2608" t="str">
            <v>Expansion Sites</v>
          </cell>
          <cell r="E2608" t="str">
            <v>Q4-2019</v>
          </cell>
          <cell r="F2608" t="str">
            <v>Mobile Aspiration</v>
          </cell>
          <cell r="G2608" t="str">
            <v>HUA</v>
          </cell>
          <cell r="H2608" t="str">
            <v>3G900_2nd Carrier</v>
          </cell>
          <cell r="I2608" t="str">
            <v>INS</v>
          </cell>
          <cell r="L2608">
            <v>43753</v>
          </cell>
          <cell r="M2608">
            <v>43715</v>
          </cell>
          <cell r="N2608">
            <v>43754</v>
          </cell>
          <cell r="O2608">
            <v>43716</v>
          </cell>
          <cell r="P2608" t="str">
            <v>No Dependency</v>
          </cell>
        </row>
        <row r="2609">
          <cell r="C2609" t="str">
            <v>ZTB133</v>
          </cell>
          <cell r="D2609" t="str">
            <v>Expansion Sites</v>
          </cell>
          <cell r="E2609" t="str">
            <v>Q3-2019</v>
          </cell>
          <cell r="F2609" t="str">
            <v>Mobile Aspiration</v>
          </cell>
          <cell r="G2609" t="str">
            <v>HUA</v>
          </cell>
          <cell r="H2609" t="str">
            <v>3G900_2nd Carrier</v>
          </cell>
          <cell r="I2609" t="str">
            <v>INS</v>
          </cell>
          <cell r="L2609">
            <v>43670</v>
          </cell>
          <cell r="M2609">
            <v>43642</v>
          </cell>
          <cell r="N2609">
            <v>43670</v>
          </cell>
          <cell r="O2609">
            <v>43643</v>
          </cell>
          <cell r="P2609" t="str">
            <v>No Dependency</v>
          </cell>
        </row>
        <row r="2610">
          <cell r="C2610" t="str">
            <v>ZTB131</v>
          </cell>
          <cell r="D2610" t="str">
            <v>Expansion Sites</v>
          </cell>
          <cell r="E2610" t="str">
            <v>Q3-2019</v>
          </cell>
          <cell r="F2610" t="str">
            <v>Mobile Aspiration</v>
          </cell>
          <cell r="G2610" t="str">
            <v>HUA</v>
          </cell>
          <cell r="H2610" t="str">
            <v>3G900_2nd Carrier</v>
          </cell>
          <cell r="I2610" t="str">
            <v>INS</v>
          </cell>
          <cell r="L2610">
            <v>43677</v>
          </cell>
          <cell r="M2610">
            <v>43639</v>
          </cell>
          <cell r="N2610">
            <v>43677</v>
          </cell>
          <cell r="O2610">
            <v>43640</v>
          </cell>
          <cell r="P2610" t="str">
            <v>No Dependency</v>
          </cell>
        </row>
        <row r="2611">
          <cell r="C2611" t="str">
            <v>ZTB127</v>
          </cell>
          <cell r="D2611" t="str">
            <v>Expansion Sites</v>
          </cell>
          <cell r="E2611" t="str">
            <v>Q3-2019</v>
          </cell>
          <cell r="F2611" t="str">
            <v>Mobile Aspiration</v>
          </cell>
          <cell r="G2611" t="str">
            <v>HUA</v>
          </cell>
          <cell r="H2611" t="str">
            <v>3G900_2nd Carrier</v>
          </cell>
          <cell r="I2611" t="str">
            <v>INS</v>
          </cell>
          <cell r="L2611">
            <v>43691</v>
          </cell>
          <cell r="M2611">
            <v>43639</v>
          </cell>
          <cell r="N2611">
            <v>43691</v>
          </cell>
          <cell r="O2611">
            <v>43640</v>
          </cell>
          <cell r="P2611" t="str">
            <v>No Dependency</v>
          </cell>
        </row>
        <row r="2612">
          <cell r="C2612" t="str">
            <v>ZTB126</v>
          </cell>
          <cell r="D2612" t="str">
            <v>Expansion Sites</v>
          </cell>
          <cell r="E2612" t="str">
            <v>Q3-2019</v>
          </cell>
          <cell r="F2612" t="str">
            <v>Mobile Aspiration</v>
          </cell>
          <cell r="G2612" t="str">
            <v>HUA</v>
          </cell>
          <cell r="H2612" t="str">
            <v>3G900_2nd Carrier</v>
          </cell>
          <cell r="I2612" t="str">
            <v>INS</v>
          </cell>
          <cell r="L2612">
            <v>43671</v>
          </cell>
          <cell r="M2612">
            <v>43664</v>
          </cell>
          <cell r="N2612">
            <v>43672</v>
          </cell>
          <cell r="O2612">
            <v>43665</v>
          </cell>
          <cell r="P2612" t="str">
            <v>No Dependency</v>
          </cell>
        </row>
        <row r="2613">
          <cell r="C2613" t="str">
            <v>ZTB124</v>
          </cell>
          <cell r="D2613" t="str">
            <v>Expansion Sites</v>
          </cell>
          <cell r="E2613" t="str">
            <v>Q3-2019</v>
          </cell>
          <cell r="F2613" t="str">
            <v>Mobile Aspiration</v>
          </cell>
          <cell r="G2613" t="str">
            <v>HUA</v>
          </cell>
          <cell r="H2613" t="str">
            <v>3G900_2nd Carrier</v>
          </cell>
          <cell r="I2613" t="str">
            <v>INS</v>
          </cell>
          <cell r="L2613">
            <v>43706</v>
          </cell>
          <cell r="M2613">
            <v>43706</v>
          </cell>
          <cell r="N2613">
            <v>43707</v>
          </cell>
          <cell r="O2613">
            <v>43707</v>
          </cell>
          <cell r="P2613" t="str">
            <v>No Dependency</v>
          </cell>
        </row>
        <row r="2614">
          <cell r="C2614" t="str">
            <v>ZTB121</v>
          </cell>
          <cell r="D2614" t="str">
            <v>Expansion Sites</v>
          </cell>
          <cell r="E2614" t="str">
            <v>Q1-2020</v>
          </cell>
          <cell r="F2614" t="str">
            <v>Mobile Aspiration</v>
          </cell>
          <cell r="G2614" t="str">
            <v>HUA</v>
          </cell>
          <cell r="H2614" t="str">
            <v>3G900_2nd Carrier</v>
          </cell>
          <cell r="I2614" t="str">
            <v>INS</v>
          </cell>
          <cell r="L2614">
            <v>43858</v>
          </cell>
          <cell r="M2614">
            <v>43734</v>
          </cell>
          <cell r="N2614">
            <v>43858</v>
          </cell>
          <cell r="O2614">
            <v>43735</v>
          </cell>
          <cell r="P2614" t="str">
            <v>No Dependency</v>
          </cell>
        </row>
        <row r="2615">
          <cell r="C2615" t="str">
            <v>ZTB099</v>
          </cell>
          <cell r="D2615" t="str">
            <v>Expansion Sites</v>
          </cell>
          <cell r="E2615" t="str">
            <v>Q4-2019</v>
          </cell>
          <cell r="F2615" t="str">
            <v>Mobile Aspiration</v>
          </cell>
          <cell r="G2615" t="str">
            <v>HUA</v>
          </cell>
          <cell r="H2615" t="str">
            <v>3G900_2nd Carrier</v>
          </cell>
          <cell r="I2615" t="str">
            <v>INS</v>
          </cell>
          <cell r="L2615">
            <v>43684</v>
          </cell>
          <cell r="M2615">
            <v>43684</v>
          </cell>
          <cell r="N2615">
            <v>43685</v>
          </cell>
          <cell r="O2615">
            <v>43685</v>
          </cell>
          <cell r="P2615" t="str">
            <v>No Dependency</v>
          </cell>
        </row>
        <row r="2616">
          <cell r="C2616" t="str">
            <v>ZTB098</v>
          </cell>
          <cell r="D2616" t="str">
            <v>Expansion Sites</v>
          </cell>
          <cell r="E2616" t="str">
            <v>Q3-2019</v>
          </cell>
          <cell r="F2616" t="str">
            <v>Mobile Aspiration</v>
          </cell>
          <cell r="G2616" t="str">
            <v>HUA</v>
          </cell>
          <cell r="H2616" t="str">
            <v>3G900_2nd Carrier</v>
          </cell>
          <cell r="I2616" t="str">
            <v>INS</v>
          </cell>
          <cell r="L2616">
            <v>43706</v>
          </cell>
          <cell r="M2616">
            <v>43715</v>
          </cell>
          <cell r="N2616">
            <v>43707</v>
          </cell>
          <cell r="O2616">
            <v>43716</v>
          </cell>
          <cell r="P2616" t="str">
            <v>No Dependency</v>
          </cell>
        </row>
        <row r="2617">
          <cell r="C2617" t="str">
            <v>ZTB072</v>
          </cell>
          <cell r="D2617" t="str">
            <v>Expansion Sites</v>
          </cell>
          <cell r="E2617" t="str">
            <v>Q1-2020</v>
          </cell>
          <cell r="F2617" t="str">
            <v>Mobile Aspiration</v>
          </cell>
          <cell r="G2617" t="str">
            <v>HUA</v>
          </cell>
          <cell r="H2617" t="str">
            <v>3G900_2nd Carrier</v>
          </cell>
          <cell r="I2617" t="str">
            <v>INS</v>
          </cell>
          <cell r="L2617">
            <v>43853</v>
          </cell>
          <cell r="N2617">
            <v>43853</v>
          </cell>
          <cell r="P2617" t="str">
            <v>No Dependency</v>
          </cell>
        </row>
        <row r="2618">
          <cell r="C2618" t="str">
            <v>ZTB039</v>
          </cell>
          <cell r="D2618" t="str">
            <v>Expansion Sites</v>
          </cell>
          <cell r="E2618" t="str">
            <v>Q3-2019</v>
          </cell>
          <cell r="F2618" t="str">
            <v>Mobile Aspiration</v>
          </cell>
          <cell r="G2618" t="str">
            <v>HUA</v>
          </cell>
          <cell r="H2618" t="str">
            <v>3G900_2nd Carrier</v>
          </cell>
          <cell r="I2618" t="str">
            <v>INS</v>
          </cell>
          <cell r="L2618">
            <v>43670</v>
          </cell>
          <cell r="M2618">
            <v>43638</v>
          </cell>
          <cell r="N2618">
            <v>43670</v>
          </cell>
          <cell r="O2618">
            <v>43639</v>
          </cell>
          <cell r="P2618" t="str">
            <v>No Dependency</v>
          </cell>
        </row>
        <row r="2619">
          <cell r="C2619" t="str">
            <v>ZTB038</v>
          </cell>
          <cell r="D2619" t="str">
            <v>Expansion Sites</v>
          </cell>
          <cell r="E2619" t="str">
            <v>Q3-2019</v>
          </cell>
          <cell r="F2619" t="str">
            <v>Mobile Aspiration</v>
          </cell>
          <cell r="G2619" t="str">
            <v>HUA</v>
          </cell>
          <cell r="H2619" t="str">
            <v>3G900_2nd Carrier</v>
          </cell>
          <cell r="I2619" t="str">
            <v>INS</v>
          </cell>
          <cell r="L2619">
            <v>43670</v>
          </cell>
          <cell r="M2619">
            <v>43640</v>
          </cell>
          <cell r="N2619">
            <v>43670</v>
          </cell>
          <cell r="O2619">
            <v>43641</v>
          </cell>
          <cell r="P2619" t="str">
            <v>No Dependency</v>
          </cell>
        </row>
        <row r="2620">
          <cell r="C2620" t="str">
            <v>ZTB037</v>
          </cell>
          <cell r="D2620" t="str">
            <v>Expansion Sites</v>
          </cell>
          <cell r="E2620" t="str">
            <v>Q4-2019</v>
          </cell>
          <cell r="F2620" t="str">
            <v>Mobile Aspiration</v>
          </cell>
          <cell r="G2620" t="str">
            <v>HUA</v>
          </cell>
          <cell r="H2620" t="str">
            <v>3G900_2nd Carrier</v>
          </cell>
          <cell r="I2620" t="str">
            <v>INS</v>
          </cell>
          <cell r="L2620">
            <v>43802</v>
          </cell>
          <cell r="M2620">
            <v>43715</v>
          </cell>
          <cell r="N2620">
            <v>43802</v>
          </cell>
          <cell r="O2620">
            <v>43716</v>
          </cell>
          <cell r="P2620" t="str">
            <v>No Dependency</v>
          </cell>
        </row>
        <row r="2621">
          <cell r="C2621" t="str">
            <v>ZTB034</v>
          </cell>
          <cell r="D2621" t="str">
            <v>Expansion Sites</v>
          </cell>
          <cell r="E2621" t="str">
            <v>Q2-2019</v>
          </cell>
          <cell r="F2621" t="str">
            <v>Mobile Aspiration</v>
          </cell>
          <cell r="G2621" t="str">
            <v>HUA</v>
          </cell>
          <cell r="H2621" t="str">
            <v>3G900_2nd Carrier</v>
          </cell>
          <cell r="I2621" t="str">
            <v>INS</v>
          </cell>
          <cell r="L2621">
            <v>43679</v>
          </cell>
          <cell r="M2621">
            <v>43600</v>
          </cell>
          <cell r="N2621">
            <v>43679</v>
          </cell>
          <cell r="O2621">
            <v>43601</v>
          </cell>
          <cell r="P2621" t="str">
            <v>No Dependency</v>
          </cell>
        </row>
        <row r="2622">
          <cell r="C2622" t="str">
            <v>ZTB032</v>
          </cell>
          <cell r="D2622" t="str">
            <v>Expansion Sites</v>
          </cell>
          <cell r="E2622" t="str">
            <v>Q3-2019</v>
          </cell>
          <cell r="F2622" t="str">
            <v>Mobile Aspiration</v>
          </cell>
          <cell r="G2622" t="str">
            <v>HUA</v>
          </cell>
          <cell r="H2622" t="str">
            <v>3G900_2nd Carrier</v>
          </cell>
          <cell r="I2622" t="str">
            <v>INS</v>
          </cell>
          <cell r="L2622">
            <v>43646</v>
          </cell>
          <cell r="M2622">
            <v>43648</v>
          </cell>
          <cell r="N2622">
            <v>43647</v>
          </cell>
          <cell r="O2622">
            <v>43649</v>
          </cell>
          <cell r="P2622" t="str">
            <v>No Dependency</v>
          </cell>
        </row>
        <row r="2623">
          <cell r="C2623" t="str">
            <v>ZTB019</v>
          </cell>
          <cell r="D2623" t="str">
            <v>Expansion Sites</v>
          </cell>
          <cell r="E2623" t="str">
            <v>Q1-2020</v>
          </cell>
          <cell r="F2623" t="str">
            <v>Mobile Aspiration</v>
          </cell>
          <cell r="G2623" t="str">
            <v>HUA</v>
          </cell>
          <cell r="H2623" t="str">
            <v>3G900_2nd Carrier</v>
          </cell>
          <cell r="I2623" t="str">
            <v>INS</v>
          </cell>
          <cell r="L2623">
            <v>43853</v>
          </cell>
          <cell r="M2623">
            <v>43734</v>
          </cell>
          <cell r="N2623">
            <v>43853</v>
          </cell>
          <cell r="O2623">
            <v>43735</v>
          </cell>
          <cell r="P2623" t="str">
            <v>No Dependency</v>
          </cell>
        </row>
        <row r="2624">
          <cell r="C2624" t="str">
            <v>ZTB018</v>
          </cell>
          <cell r="D2624" t="str">
            <v>Expansion Sites</v>
          </cell>
          <cell r="E2624" t="str">
            <v>Q1-2020</v>
          </cell>
          <cell r="F2624" t="str">
            <v>Mobile Aspiration</v>
          </cell>
          <cell r="G2624" t="str">
            <v>HUA</v>
          </cell>
          <cell r="H2624" t="str">
            <v>3G900_2nd Carrier</v>
          </cell>
          <cell r="I2624" t="str">
            <v>INS</v>
          </cell>
          <cell r="L2624">
            <v>43682</v>
          </cell>
          <cell r="M2624">
            <v>43682</v>
          </cell>
          <cell r="N2624">
            <v>43683</v>
          </cell>
          <cell r="O2624">
            <v>43683</v>
          </cell>
          <cell r="P2624" t="str">
            <v>No Dependency</v>
          </cell>
        </row>
        <row r="2625">
          <cell r="C2625" t="str">
            <v>ZTB001</v>
          </cell>
          <cell r="D2625" t="str">
            <v>Expansion Sites</v>
          </cell>
          <cell r="E2625" t="str">
            <v>Q4-2019</v>
          </cell>
          <cell r="F2625" t="str">
            <v>Mobile Aspiration</v>
          </cell>
          <cell r="G2625" t="str">
            <v>HUA</v>
          </cell>
          <cell r="H2625" t="str">
            <v>3G900_2nd Carrier</v>
          </cell>
          <cell r="I2625" t="str">
            <v>INS</v>
          </cell>
          <cell r="L2625">
            <v>43802</v>
          </cell>
          <cell r="M2625">
            <v>43750</v>
          </cell>
          <cell r="N2625">
            <v>43802</v>
          </cell>
          <cell r="O2625">
            <v>43751</v>
          </cell>
          <cell r="P2625" t="str">
            <v>No Dependency</v>
          </cell>
        </row>
        <row r="2626">
          <cell r="C2626" t="str">
            <v>ZSKA010</v>
          </cell>
          <cell r="D2626" t="str">
            <v>Expansion Sites</v>
          </cell>
          <cell r="E2626" t="str">
            <v>Q3-2019</v>
          </cell>
          <cell r="F2626" t="str">
            <v>Mobile Aspiration</v>
          </cell>
          <cell r="G2626" t="str">
            <v>HUA</v>
          </cell>
          <cell r="H2626" t="str">
            <v>3G900_2nd Carrier</v>
          </cell>
          <cell r="I2626" t="str">
            <v>INS</v>
          </cell>
          <cell r="L2626">
            <v>43676</v>
          </cell>
          <cell r="M2626">
            <v>43618</v>
          </cell>
          <cell r="N2626">
            <v>43677</v>
          </cell>
          <cell r="O2626">
            <v>43619</v>
          </cell>
          <cell r="P2626" t="str">
            <v>No Dependency</v>
          </cell>
        </row>
        <row r="2627">
          <cell r="C2627" t="str">
            <v>ZSKA007</v>
          </cell>
          <cell r="D2627" t="str">
            <v>Expansion Sites</v>
          </cell>
          <cell r="E2627" t="str">
            <v>Q1-2020</v>
          </cell>
          <cell r="F2627" t="str">
            <v>Mobile Aspiration</v>
          </cell>
          <cell r="G2627" t="str">
            <v>HUA</v>
          </cell>
          <cell r="H2627" t="str">
            <v>3G900_2nd Carrier</v>
          </cell>
          <cell r="I2627" t="str">
            <v>INS</v>
          </cell>
          <cell r="L2627">
            <v>43674</v>
          </cell>
          <cell r="M2627">
            <v>43676</v>
          </cell>
          <cell r="N2627">
            <v>43675</v>
          </cell>
          <cell r="O2627">
            <v>43677</v>
          </cell>
          <cell r="P2627" t="str">
            <v>No Dependency</v>
          </cell>
        </row>
        <row r="2628">
          <cell r="C2628" t="str">
            <v>ZSKA006</v>
          </cell>
          <cell r="D2628" t="str">
            <v>Expansion Sites</v>
          </cell>
          <cell r="E2628" t="str">
            <v>Q3-2019</v>
          </cell>
          <cell r="F2628" t="str">
            <v>Mobile Aspiration</v>
          </cell>
          <cell r="G2628" t="str">
            <v>HUA</v>
          </cell>
          <cell r="H2628" t="str">
            <v>3G900_2nd Carrier</v>
          </cell>
          <cell r="I2628" t="str">
            <v>INS</v>
          </cell>
          <cell r="L2628">
            <v>43691</v>
          </cell>
          <cell r="M2628">
            <v>43638</v>
          </cell>
          <cell r="N2628">
            <v>43691</v>
          </cell>
          <cell r="O2628">
            <v>43639</v>
          </cell>
          <cell r="P2628" t="str">
            <v>No Dependency</v>
          </cell>
        </row>
        <row r="2629">
          <cell r="C2629" t="str">
            <v>ZSKA005</v>
          </cell>
          <cell r="D2629" t="str">
            <v>Expansion Sites</v>
          </cell>
          <cell r="E2629" t="str">
            <v>Q3-2019</v>
          </cell>
          <cell r="F2629" t="str">
            <v>Mobile Aspiration</v>
          </cell>
          <cell r="G2629" t="str">
            <v>HUA</v>
          </cell>
          <cell r="H2629" t="str">
            <v>3G900_2nd Carrier</v>
          </cell>
          <cell r="I2629" t="str">
            <v>INS</v>
          </cell>
          <cell r="L2629">
            <v>43691</v>
          </cell>
          <cell r="M2629">
            <v>43637</v>
          </cell>
          <cell r="N2629">
            <v>43691</v>
          </cell>
          <cell r="O2629">
            <v>43638</v>
          </cell>
          <cell r="P2629" t="str">
            <v>No Dependency</v>
          </cell>
        </row>
        <row r="2630">
          <cell r="C2630" t="str">
            <v>ZSKA003</v>
          </cell>
          <cell r="D2630" t="str">
            <v>Expansion Sites</v>
          </cell>
          <cell r="E2630" t="str">
            <v>Q1-2020</v>
          </cell>
          <cell r="F2630" t="str">
            <v>Mobile Aspiration</v>
          </cell>
          <cell r="G2630" t="str">
            <v>HUA</v>
          </cell>
          <cell r="H2630" t="str">
            <v>3G900_2nd Carrier</v>
          </cell>
          <cell r="I2630" t="str">
            <v>INS</v>
          </cell>
          <cell r="L2630">
            <v>43853</v>
          </cell>
          <cell r="M2630">
            <v>43734</v>
          </cell>
          <cell r="N2630">
            <v>43853</v>
          </cell>
          <cell r="O2630">
            <v>43735</v>
          </cell>
          <cell r="P2630" t="str">
            <v>No Dependency</v>
          </cell>
        </row>
        <row r="2631">
          <cell r="C2631" t="str">
            <v>ZSK985</v>
          </cell>
          <cell r="D2631" t="str">
            <v>Expansion Sites</v>
          </cell>
          <cell r="E2631" t="str">
            <v>Q1-2020</v>
          </cell>
          <cell r="F2631" t="str">
            <v>Mobile Aspiration</v>
          </cell>
          <cell r="G2631" t="str">
            <v>HUA</v>
          </cell>
          <cell r="H2631" t="str">
            <v>3G900_2nd Carrier</v>
          </cell>
          <cell r="I2631" t="str">
            <v>INS</v>
          </cell>
          <cell r="L2631">
            <v>43849</v>
          </cell>
          <cell r="M2631">
            <v>43715</v>
          </cell>
          <cell r="N2631">
            <v>43850</v>
          </cell>
          <cell r="O2631">
            <v>43716</v>
          </cell>
          <cell r="P2631" t="str">
            <v>No Dependency</v>
          </cell>
        </row>
        <row r="2632">
          <cell r="C2632" t="str">
            <v>ZSK984</v>
          </cell>
          <cell r="D2632" t="str">
            <v>Expansion Sites</v>
          </cell>
          <cell r="E2632" t="str">
            <v>Q4-2019</v>
          </cell>
          <cell r="F2632" t="str">
            <v>Mobile Aspiration</v>
          </cell>
          <cell r="G2632" t="str">
            <v>HUA</v>
          </cell>
          <cell r="H2632" t="str">
            <v>3G900_2nd Carrier</v>
          </cell>
          <cell r="I2632" t="str">
            <v>INS</v>
          </cell>
          <cell r="L2632">
            <v>43755</v>
          </cell>
          <cell r="M2632">
            <v>43744</v>
          </cell>
          <cell r="N2632">
            <v>43756</v>
          </cell>
          <cell r="O2632">
            <v>43745</v>
          </cell>
          <cell r="P2632" t="str">
            <v>No Dependency</v>
          </cell>
        </row>
        <row r="2633">
          <cell r="C2633" t="str">
            <v>ZSK980</v>
          </cell>
          <cell r="D2633" t="str">
            <v>Expansion Sites</v>
          </cell>
          <cell r="E2633" t="str">
            <v>Q1-2020</v>
          </cell>
          <cell r="F2633" t="str">
            <v>Mobile Aspiration</v>
          </cell>
          <cell r="G2633" t="str">
            <v>HUA</v>
          </cell>
          <cell r="H2633" t="str">
            <v>3G900_2nd Carrier</v>
          </cell>
          <cell r="I2633" t="str">
            <v>INS</v>
          </cell>
          <cell r="L2633">
            <v>43703</v>
          </cell>
          <cell r="M2633">
            <v>43703</v>
          </cell>
          <cell r="N2633">
            <v>43704</v>
          </cell>
          <cell r="O2633">
            <v>43704</v>
          </cell>
          <cell r="P2633" t="str">
            <v>No Dependency</v>
          </cell>
        </row>
        <row r="2634">
          <cell r="C2634" t="str">
            <v>ZSK983</v>
          </cell>
          <cell r="D2634" t="str">
            <v>Expansion Sites</v>
          </cell>
          <cell r="E2634" t="str">
            <v>Q3-2019</v>
          </cell>
          <cell r="F2634" t="str">
            <v>Mobile Aspiration</v>
          </cell>
          <cell r="G2634" t="str">
            <v>HUA</v>
          </cell>
          <cell r="H2634" t="str">
            <v>3G900_2nd Carrier</v>
          </cell>
          <cell r="I2634" t="str">
            <v>INS</v>
          </cell>
          <cell r="L2634">
            <v>43722</v>
          </cell>
          <cell r="M2634">
            <v>43692</v>
          </cell>
          <cell r="N2634">
            <v>43723</v>
          </cell>
          <cell r="O2634">
            <v>43693</v>
          </cell>
          <cell r="P2634" t="str">
            <v>No Dependency</v>
          </cell>
        </row>
        <row r="2635">
          <cell r="C2635" t="str">
            <v>ZSK982</v>
          </cell>
          <cell r="D2635" t="str">
            <v>Expansion Sites</v>
          </cell>
          <cell r="E2635" t="str">
            <v>Q4-2019</v>
          </cell>
          <cell r="F2635" t="str">
            <v>Mobile Aspiration</v>
          </cell>
          <cell r="G2635" t="str">
            <v>HUA</v>
          </cell>
          <cell r="H2635" t="str">
            <v>3G900_2nd Carrier</v>
          </cell>
          <cell r="I2635" t="str">
            <v>INS</v>
          </cell>
          <cell r="L2635">
            <v>43741</v>
          </cell>
          <cell r="M2635">
            <v>43725</v>
          </cell>
          <cell r="N2635">
            <v>43742</v>
          </cell>
          <cell r="O2635">
            <v>43726</v>
          </cell>
          <cell r="P2635" t="str">
            <v>No Dependency</v>
          </cell>
        </row>
        <row r="2636">
          <cell r="C2636" t="str">
            <v>ZSK981</v>
          </cell>
          <cell r="D2636" t="str">
            <v>Expansion Sites</v>
          </cell>
          <cell r="E2636" t="str">
            <v>Q4-2019</v>
          </cell>
          <cell r="F2636" t="str">
            <v>Mobile Aspiration</v>
          </cell>
          <cell r="G2636" t="str">
            <v>HUA</v>
          </cell>
          <cell r="H2636" t="str">
            <v>3G900_2nd Carrier</v>
          </cell>
          <cell r="I2636" t="str">
            <v>INS</v>
          </cell>
          <cell r="L2636">
            <v>43741</v>
          </cell>
          <cell r="M2636">
            <v>43733</v>
          </cell>
          <cell r="N2636">
            <v>43742</v>
          </cell>
          <cell r="O2636">
            <v>43734</v>
          </cell>
          <cell r="P2636" t="str">
            <v>No Dependency</v>
          </cell>
        </row>
        <row r="2637">
          <cell r="C2637" t="str">
            <v>ZSK979</v>
          </cell>
          <cell r="D2637" t="str">
            <v>Expansion Sites</v>
          </cell>
          <cell r="E2637" t="str">
            <v>Q3-2019</v>
          </cell>
          <cell r="F2637" t="str">
            <v>Mobile Aspiration</v>
          </cell>
          <cell r="G2637" t="str">
            <v>HUA</v>
          </cell>
          <cell r="H2637" t="str">
            <v>3G900_2nd Carrier</v>
          </cell>
          <cell r="I2637" t="str">
            <v>INS</v>
          </cell>
          <cell r="L2637">
            <v>43706</v>
          </cell>
          <cell r="M2637">
            <v>43661</v>
          </cell>
          <cell r="N2637">
            <v>43707</v>
          </cell>
          <cell r="O2637">
            <v>43662</v>
          </cell>
          <cell r="P2637" t="str">
            <v>No Dependency</v>
          </cell>
        </row>
        <row r="2638">
          <cell r="C2638" t="str">
            <v>ZSK978</v>
          </cell>
          <cell r="D2638" t="str">
            <v>Expansion Sites</v>
          </cell>
          <cell r="E2638" t="str">
            <v>Q4-2019</v>
          </cell>
          <cell r="F2638" t="str">
            <v>Mobile Aspiration</v>
          </cell>
          <cell r="G2638" t="str">
            <v>HUA</v>
          </cell>
          <cell r="H2638" t="str">
            <v>3G900_2nd Carrier</v>
          </cell>
          <cell r="I2638" t="str">
            <v>INS</v>
          </cell>
          <cell r="L2638">
            <v>43753</v>
          </cell>
          <cell r="M2638">
            <v>43715</v>
          </cell>
          <cell r="N2638">
            <v>43754</v>
          </cell>
          <cell r="O2638">
            <v>43716</v>
          </cell>
          <cell r="P2638" t="str">
            <v>No Dependency</v>
          </cell>
        </row>
        <row r="2639">
          <cell r="C2639" t="str">
            <v>ZSK977</v>
          </cell>
          <cell r="D2639" t="str">
            <v>Expansion Sites</v>
          </cell>
          <cell r="E2639" t="str">
            <v>Q1-2020</v>
          </cell>
          <cell r="F2639" t="str">
            <v>Mobile Aspiration</v>
          </cell>
          <cell r="G2639" t="str">
            <v>HUA</v>
          </cell>
          <cell r="H2639" t="str">
            <v>3G900_2nd Carrier</v>
          </cell>
          <cell r="I2639" t="str">
            <v>INS</v>
          </cell>
          <cell r="L2639">
            <v>43849</v>
          </cell>
          <cell r="M2639">
            <v>43715</v>
          </cell>
          <cell r="N2639">
            <v>43850</v>
          </cell>
          <cell r="O2639">
            <v>43716</v>
          </cell>
          <cell r="P2639" t="str">
            <v>No Dependency</v>
          </cell>
        </row>
        <row r="2640">
          <cell r="C2640" t="str">
            <v>ZSK976</v>
          </cell>
          <cell r="D2640" t="str">
            <v>Expansion Sites</v>
          </cell>
          <cell r="E2640" t="str">
            <v>Q4-2019</v>
          </cell>
          <cell r="F2640" t="str">
            <v>Mobile Aspiration</v>
          </cell>
          <cell r="G2640" t="str">
            <v>HUA</v>
          </cell>
          <cell r="H2640" t="str">
            <v>3G900_2nd Carrier</v>
          </cell>
          <cell r="I2640" t="str">
            <v>INS</v>
          </cell>
          <cell r="L2640">
            <v>43741</v>
          </cell>
          <cell r="M2640">
            <v>43734</v>
          </cell>
          <cell r="N2640">
            <v>43742</v>
          </cell>
          <cell r="O2640">
            <v>43735</v>
          </cell>
          <cell r="P2640" t="str">
            <v>No Dependency</v>
          </cell>
        </row>
        <row r="2641">
          <cell r="C2641" t="str">
            <v>ZSK975</v>
          </cell>
          <cell r="D2641" t="str">
            <v>Expansion Sites</v>
          </cell>
          <cell r="E2641" t="str">
            <v>Q1-2020</v>
          </cell>
          <cell r="F2641" t="str">
            <v>Mobile Aspiration</v>
          </cell>
          <cell r="G2641" t="str">
            <v>HUA</v>
          </cell>
          <cell r="H2641" t="str">
            <v>3G900_2nd Carrier</v>
          </cell>
          <cell r="I2641" t="str">
            <v>INS</v>
          </cell>
          <cell r="L2641">
            <v>43691</v>
          </cell>
          <cell r="M2641">
            <v>43693</v>
          </cell>
          <cell r="N2641">
            <v>43692</v>
          </cell>
          <cell r="O2641">
            <v>43694</v>
          </cell>
          <cell r="P2641" t="str">
            <v>No Dependency</v>
          </cell>
        </row>
        <row r="2642">
          <cell r="C2642" t="str">
            <v>ZSK974</v>
          </cell>
          <cell r="D2642" t="str">
            <v>Expansion Sites</v>
          </cell>
          <cell r="E2642" t="str">
            <v>Q3-2019</v>
          </cell>
          <cell r="F2642" t="str">
            <v>Mobile Aspiration</v>
          </cell>
          <cell r="G2642" t="str">
            <v>HUA</v>
          </cell>
          <cell r="H2642" t="str">
            <v>3G900_2nd Carrier</v>
          </cell>
          <cell r="I2642" t="str">
            <v>INS</v>
          </cell>
          <cell r="L2642">
            <v>43691</v>
          </cell>
          <cell r="M2642">
            <v>43693</v>
          </cell>
          <cell r="N2642">
            <v>43692</v>
          </cell>
          <cell r="O2642">
            <v>43694</v>
          </cell>
          <cell r="P2642" t="str">
            <v>No Dependency</v>
          </cell>
        </row>
        <row r="2643">
          <cell r="C2643" t="str">
            <v>ZSK973</v>
          </cell>
          <cell r="D2643" t="str">
            <v>Expansion Sites</v>
          </cell>
          <cell r="E2643" t="str">
            <v>Q1-2020</v>
          </cell>
          <cell r="F2643" t="str">
            <v>Mobile Aspiration</v>
          </cell>
          <cell r="G2643" t="str">
            <v>HUA</v>
          </cell>
          <cell r="H2643" t="str">
            <v>3G900_2nd Carrier</v>
          </cell>
          <cell r="I2643" t="str">
            <v>INS</v>
          </cell>
          <cell r="L2643">
            <v>43853</v>
          </cell>
          <cell r="M2643">
            <v>43734</v>
          </cell>
          <cell r="N2643">
            <v>43853</v>
          </cell>
          <cell r="O2643">
            <v>43735</v>
          </cell>
          <cell r="P2643" t="str">
            <v>No Dependency</v>
          </cell>
        </row>
        <row r="2644">
          <cell r="C2644" t="str">
            <v>ZSK972</v>
          </cell>
          <cell r="D2644" t="str">
            <v>Expansion Sites</v>
          </cell>
          <cell r="E2644" t="str">
            <v>Q3-2019</v>
          </cell>
          <cell r="F2644" t="str">
            <v>Mobile Aspiration</v>
          </cell>
          <cell r="G2644" t="str">
            <v>HUA</v>
          </cell>
          <cell r="H2644" t="str">
            <v>3G900_2nd Carrier</v>
          </cell>
          <cell r="I2644" t="str">
            <v>INS</v>
          </cell>
          <cell r="L2644">
            <v>43706</v>
          </cell>
          <cell r="M2644">
            <v>43629</v>
          </cell>
          <cell r="N2644">
            <v>43707</v>
          </cell>
          <cell r="O2644">
            <v>43630</v>
          </cell>
          <cell r="P2644" t="str">
            <v>No Dependency</v>
          </cell>
        </row>
        <row r="2645">
          <cell r="C2645" t="str">
            <v>ZSK971</v>
          </cell>
          <cell r="D2645" t="str">
            <v>Expansion Sites</v>
          </cell>
          <cell r="E2645" t="str">
            <v>Q3-2019</v>
          </cell>
          <cell r="F2645" t="str">
            <v>Mobile Aspiration</v>
          </cell>
          <cell r="G2645" t="str">
            <v>HUA</v>
          </cell>
          <cell r="H2645" t="str">
            <v>3G900_2nd Carrier</v>
          </cell>
          <cell r="I2645" t="str">
            <v>INS</v>
          </cell>
          <cell r="L2645">
            <v>43666</v>
          </cell>
          <cell r="M2645">
            <v>43668</v>
          </cell>
          <cell r="N2645">
            <v>43667</v>
          </cell>
          <cell r="O2645">
            <v>43669</v>
          </cell>
          <cell r="P2645" t="str">
            <v>No Dependency</v>
          </cell>
        </row>
        <row r="2646">
          <cell r="C2646" t="str">
            <v>ZSK970</v>
          </cell>
          <cell r="D2646" t="str">
            <v>Expansion Sites</v>
          </cell>
          <cell r="E2646" t="str">
            <v>Q3-2019</v>
          </cell>
          <cell r="F2646" t="str">
            <v>Mobile Aspiration</v>
          </cell>
          <cell r="G2646" t="str">
            <v>HUA</v>
          </cell>
          <cell r="H2646" t="str">
            <v>3G900_2nd Carrier</v>
          </cell>
          <cell r="I2646" t="str">
            <v>INS</v>
          </cell>
          <cell r="L2646">
            <v>43706</v>
          </cell>
          <cell r="M2646">
            <v>43645</v>
          </cell>
          <cell r="N2646">
            <v>43707</v>
          </cell>
          <cell r="O2646">
            <v>43646</v>
          </cell>
          <cell r="P2646" t="str">
            <v>No Dependency</v>
          </cell>
        </row>
        <row r="2647">
          <cell r="C2647" t="str">
            <v>ZSK969</v>
          </cell>
          <cell r="D2647" t="str">
            <v>Expansion Sites</v>
          </cell>
          <cell r="E2647" t="str">
            <v>Q3-2019</v>
          </cell>
          <cell r="F2647" t="str">
            <v>Mobile Aspiration</v>
          </cell>
          <cell r="G2647" t="str">
            <v>HUA</v>
          </cell>
          <cell r="H2647" t="str">
            <v>3G900_2nd Carrier</v>
          </cell>
          <cell r="I2647" t="str">
            <v>INS</v>
          </cell>
          <cell r="L2647">
            <v>43670</v>
          </cell>
          <cell r="M2647">
            <v>43640</v>
          </cell>
          <cell r="N2647">
            <v>43670</v>
          </cell>
          <cell r="O2647">
            <v>43641</v>
          </cell>
          <cell r="P2647" t="str">
            <v>No Dependency</v>
          </cell>
        </row>
        <row r="2648">
          <cell r="C2648" t="str">
            <v>ZSK968</v>
          </cell>
          <cell r="D2648" t="str">
            <v>Expansion Sites</v>
          </cell>
          <cell r="E2648" t="str">
            <v>Q3-2019</v>
          </cell>
          <cell r="F2648" t="str">
            <v>Mobile Aspiration</v>
          </cell>
          <cell r="G2648" t="str">
            <v>HUA</v>
          </cell>
          <cell r="H2648" t="str">
            <v>3G900_2nd Carrier</v>
          </cell>
          <cell r="I2648" t="str">
            <v>INS</v>
          </cell>
          <cell r="L2648">
            <v>43706</v>
          </cell>
          <cell r="M2648">
            <v>43706</v>
          </cell>
          <cell r="N2648">
            <v>43707</v>
          </cell>
          <cell r="O2648">
            <v>43707</v>
          </cell>
          <cell r="P2648" t="str">
            <v>No Dependency</v>
          </cell>
        </row>
        <row r="2649">
          <cell r="C2649" t="str">
            <v>ZSK967</v>
          </cell>
          <cell r="D2649" t="str">
            <v>Expansion Sites</v>
          </cell>
          <cell r="E2649" t="str">
            <v>Q3-2019</v>
          </cell>
          <cell r="F2649" t="str">
            <v>Mobile Aspiration</v>
          </cell>
          <cell r="G2649" t="str">
            <v>HUA</v>
          </cell>
          <cell r="H2649" t="str">
            <v>3G900_2nd Carrier</v>
          </cell>
          <cell r="I2649" t="str">
            <v>INS</v>
          </cell>
          <cell r="L2649">
            <v>43665</v>
          </cell>
          <cell r="M2649">
            <v>43613</v>
          </cell>
          <cell r="N2649">
            <v>43666</v>
          </cell>
          <cell r="O2649">
            <v>43614</v>
          </cell>
          <cell r="P2649" t="str">
            <v>No Dependency</v>
          </cell>
        </row>
        <row r="2650">
          <cell r="C2650" t="str">
            <v>ZSK966</v>
          </cell>
          <cell r="D2650" t="str">
            <v>Expansion Sites</v>
          </cell>
          <cell r="E2650" t="str">
            <v>Q3-2019</v>
          </cell>
          <cell r="F2650" t="str">
            <v>Mobile Aspiration</v>
          </cell>
          <cell r="G2650" t="str">
            <v>HUA</v>
          </cell>
          <cell r="H2650" t="str">
            <v>3G900_2nd Carrier</v>
          </cell>
          <cell r="I2650" t="str">
            <v>INS</v>
          </cell>
          <cell r="L2650">
            <v>43621</v>
          </cell>
          <cell r="M2650">
            <v>43624</v>
          </cell>
          <cell r="N2650">
            <v>43622</v>
          </cell>
          <cell r="O2650">
            <v>43625</v>
          </cell>
          <cell r="P2650" t="str">
            <v>No Dependency</v>
          </cell>
        </row>
        <row r="2651">
          <cell r="C2651" t="str">
            <v>ZSK965</v>
          </cell>
          <cell r="D2651" t="str">
            <v>Expansion Sites</v>
          </cell>
          <cell r="E2651" t="str">
            <v>Q1-2020</v>
          </cell>
          <cell r="F2651" t="str">
            <v>Mobile Aspiration</v>
          </cell>
          <cell r="G2651" t="str">
            <v>HUA</v>
          </cell>
          <cell r="H2651" t="str">
            <v>3G900_2nd Carrier</v>
          </cell>
          <cell r="I2651" t="str">
            <v>INS</v>
          </cell>
          <cell r="L2651">
            <v>43698</v>
          </cell>
          <cell r="M2651">
            <v>43698</v>
          </cell>
          <cell r="N2651">
            <v>43699</v>
          </cell>
          <cell r="O2651">
            <v>43699</v>
          </cell>
          <cell r="P2651" t="str">
            <v>No Dependency</v>
          </cell>
        </row>
        <row r="2652">
          <cell r="C2652" t="str">
            <v>ZSK964</v>
          </cell>
          <cell r="D2652" t="str">
            <v>Expansion Sites</v>
          </cell>
          <cell r="E2652" t="str">
            <v>Q3-2019</v>
          </cell>
          <cell r="F2652" t="str">
            <v>Mobile Aspiration</v>
          </cell>
          <cell r="G2652" t="str">
            <v>HUA</v>
          </cell>
          <cell r="H2652" t="str">
            <v>3G900_2nd Carrier</v>
          </cell>
          <cell r="I2652" t="str">
            <v>INS</v>
          </cell>
          <cell r="L2652">
            <v>43706</v>
          </cell>
          <cell r="M2652">
            <v>43632</v>
          </cell>
          <cell r="N2652">
            <v>43707</v>
          </cell>
          <cell r="O2652">
            <v>43633</v>
          </cell>
          <cell r="P2652" t="str">
            <v>No Dependency</v>
          </cell>
        </row>
        <row r="2653">
          <cell r="C2653" t="str">
            <v>ZSK963</v>
          </cell>
          <cell r="D2653" t="str">
            <v>Expansion Sites</v>
          </cell>
          <cell r="E2653" t="str">
            <v>Q3-2019</v>
          </cell>
          <cell r="F2653" t="str">
            <v>Mobile Aspiration</v>
          </cell>
          <cell r="G2653" t="str">
            <v>HUA</v>
          </cell>
          <cell r="H2653" t="str">
            <v>3G900_2nd Carrier</v>
          </cell>
          <cell r="I2653" t="str">
            <v>INS</v>
          </cell>
          <cell r="L2653">
            <v>43624</v>
          </cell>
          <cell r="M2653">
            <v>43627</v>
          </cell>
          <cell r="N2653">
            <v>43625</v>
          </cell>
          <cell r="O2653">
            <v>43628</v>
          </cell>
          <cell r="P2653" t="str">
            <v>No Dependency</v>
          </cell>
        </row>
        <row r="2654">
          <cell r="C2654" t="str">
            <v>ZSK962</v>
          </cell>
          <cell r="D2654" t="str">
            <v>Expansion Sites</v>
          </cell>
          <cell r="E2654" t="str">
            <v>Q1-2020</v>
          </cell>
          <cell r="F2654" t="str">
            <v>Mobile Aspiration</v>
          </cell>
          <cell r="G2654" t="str">
            <v>HUA</v>
          </cell>
          <cell r="H2654" t="str">
            <v>3G900_2nd Carrier</v>
          </cell>
          <cell r="I2654" t="str">
            <v>INS</v>
          </cell>
          <cell r="L2654">
            <v>43849</v>
          </cell>
          <cell r="M2654">
            <v>43715</v>
          </cell>
          <cell r="N2654">
            <v>43850</v>
          </cell>
          <cell r="O2654">
            <v>43716</v>
          </cell>
          <cell r="P2654" t="str">
            <v>No Dependency</v>
          </cell>
        </row>
        <row r="2655">
          <cell r="C2655" t="str">
            <v>ZSK961</v>
          </cell>
          <cell r="D2655" t="str">
            <v>Expansion Sites</v>
          </cell>
          <cell r="E2655" t="str">
            <v>Q3-2019</v>
          </cell>
          <cell r="F2655" t="str">
            <v>Mobile Aspiration</v>
          </cell>
          <cell r="G2655" t="str">
            <v>HUA</v>
          </cell>
          <cell r="H2655" t="str">
            <v>3G900_2nd Carrier</v>
          </cell>
          <cell r="I2655" t="str">
            <v>INS</v>
          </cell>
          <cell r="L2655">
            <v>43706</v>
          </cell>
          <cell r="M2655">
            <v>43633</v>
          </cell>
          <cell r="N2655">
            <v>43707</v>
          </cell>
          <cell r="O2655">
            <v>43634</v>
          </cell>
          <cell r="P2655" t="str">
            <v>No Dependency</v>
          </cell>
        </row>
        <row r="2656">
          <cell r="C2656" t="str">
            <v>ZSK960</v>
          </cell>
          <cell r="D2656" t="str">
            <v>Expansion Sites</v>
          </cell>
          <cell r="E2656" t="str">
            <v>Q3-2019</v>
          </cell>
          <cell r="F2656" t="str">
            <v>Mobile Aspiration</v>
          </cell>
          <cell r="G2656" t="str">
            <v>HUA</v>
          </cell>
          <cell r="H2656" t="str">
            <v>3G900_2nd Carrier</v>
          </cell>
          <cell r="I2656" t="str">
            <v>INS</v>
          </cell>
          <cell r="L2656">
            <v>43670</v>
          </cell>
          <cell r="M2656">
            <v>43637</v>
          </cell>
          <cell r="N2656">
            <v>43670</v>
          </cell>
          <cell r="O2656">
            <v>43638</v>
          </cell>
          <cell r="P2656" t="str">
            <v>No Dependency</v>
          </cell>
        </row>
        <row r="2657">
          <cell r="C2657" t="str">
            <v>ZSK959</v>
          </cell>
          <cell r="D2657" t="str">
            <v>Expansion Sites</v>
          </cell>
          <cell r="E2657" t="str">
            <v>Q3-2019</v>
          </cell>
          <cell r="F2657" t="str">
            <v>Mobile Aspiration</v>
          </cell>
          <cell r="G2657" t="str">
            <v>HUA</v>
          </cell>
          <cell r="H2657" t="str">
            <v>3G900_2nd Carrier</v>
          </cell>
          <cell r="I2657" t="str">
            <v>INS</v>
          </cell>
          <cell r="L2657">
            <v>43670</v>
          </cell>
          <cell r="M2657">
            <v>43639</v>
          </cell>
          <cell r="N2657">
            <v>43670</v>
          </cell>
          <cell r="O2657">
            <v>43640</v>
          </cell>
          <cell r="P2657" t="str">
            <v>No Dependency</v>
          </cell>
        </row>
        <row r="2658">
          <cell r="C2658" t="str">
            <v>ZSK958</v>
          </cell>
          <cell r="D2658" t="str">
            <v>Expansion Sites</v>
          </cell>
          <cell r="E2658" t="str">
            <v>Q3-2019</v>
          </cell>
          <cell r="F2658" t="str">
            <v>Mobile Aspiration</v>
          </cell>
          <cell r="G2658" t="str">
            <v>HUA</v>
          </cell>
          <cell r="H2658" t="str">
            <v>3G900_2nd Carrier</v>
          </cell>
          <cell r="I2658" t="str">
            <v>INS</v>
          </cell>
          <cell r="L2658">
            <v>43691</v>
          </cell>
          <cell r="M2658">
            <v>43605</v>
          </cell>
          <cell r="N2658">
            <v>43691</v>
          </cell>
          <cell r="O2658">
            <v>43606</v>
          </cell>
          <cell r="P2658" t="str">
            <v>No Dependency</v>
          </cell>
        </row>
        <row r="2659">
          <cell r="C2659" t="str">
            <v>ZSK957</v>
          </cell>
          <cell r="D2659" t="str">
            <v>Expansion Sites</v>
          </cell>
          <cell r="E2659" t="str">
            <v>Q1-2020</v>
          </cell>
          <cell r="F2659" t="str">
            <v>Mobile Aspiration</v>
          </cell>
          <cell r="G2659" t="str">
            <v>HUA</v>
          </cell>
          <cell r="H2659" t="str">
            <v>3G900_2nd Carrier</v>
          </cell>
          <cell r="I2659" t="str">
            <v>INS</v>
          </cell>
          <cell r="L2659">
            <v>43853</v>
          </cell>
          <cell r="M2659">
            <v>43734</v>
          </cell>
          <cell r="N2659">
            <v>43853</v>
          </cell>
          <cell r="O2659">
            <v>43735</v>
          </cell>
          <cell r="P2659" t="str">
            <v>No Dependency</v>
          </cell>
        </row>
        <row r="2660">
          <cell r="C2660" t="str">
            <v>ZSK954</v>
          </cell>
          <cell r="D2660" t="str">
            <v>Expansion Sites</v>
          </cell>
          <cell r="E2660" t="str">
            <v>Q1-2020</v>
          </cell>
          <cell r="F2660" t="str">
            <v>Mobile Aspiration</v>
          </cell>
          <cell r="G2660" t="str">
            <v>HUA</v>
          </cell>
          <cell r="H2660" t="str">
            <v>3G900_2nd Carrier</v>
          </cell>
          <cell r="I2660" t="str">
            <v>INS</v>
          </cell>
          <cell r="L2660">
            <v>43853</v>
          </cell>
          <cell r="M2660">
            <v>43715</v>
          </cell>
          <cell r="N2660">
            <v>43853</v>
          </cell>
          <cell r="O2660">
            <v>43716</v>
          </cell>
          <cell r="P2660" t="str">
            <v>No Dependency</v>
          </cell>
        </row>
        <row r="2661">
          <cell r="C2661" t="str">
            <v>ZSK951</v>
          </cell>
          <cell r="D2661" t="str">
            <v>Expansion Sites</v>
          </cell>
          <cell r="E2661" t="str">
            <v>Q1-2020</v>
          </cell>
          <cell r="F2661" t="str">
            <v>Mobile Aspiration</v>
          </cell>
          <cell r="G2661" t="str">
            <v>HUA</v>
          </cell>
          <cell r="H2661" t="str">
            <v>3G900_2nd Carrier</v>
          </cell>
          <cell r="I2661" t="str">
            <v>INS</v>
          </cell>
          <cell r="L2661">
            <v>43858</v>
          </cell>
          <cell r="M2661">
            <v>43715</v>
          </cell>
          <cell r="N2661">
            <v>43858</v>
          </cell>
          <cell r="O2661">
            <v>43716</v>
          </cell>
          <cell r="P2661" t="str">
            <v>No Dependency</v>
          </cell>
        </row>
        <row r="2662">
          <cell r="C2662" t="str">
            <v>ZSK949</v>
          </cell>
          <cell r="D2662" t="str">
            <v>Expansion Sites</v>
          </cell>
          <cell r="E2662" t="str">
            <v>Q1-2020</v>
          </cell>
          <cell r="F2662" t="str">
            <v>Mobile Aspiration</v>
          </cell>
          <cell r="G2662" t="str">
            <v>HUA</v>
          </cell>
          <cell r="H2662" t="str">
            <v>3G900_2nd Carrier</v>
          </cell>
          <cell r="I2662" t="str">
            <v>INS</v>
          </cell>
          <cell r="L2662">
            <v>43853</v>
          </cell>
          <cell r="M2662">
            <v>43715</v>
          </cell>
          <cell r="N2662">
            <v>43853</v>
          </cell>
          <cell r="O2662">
            <v>43716</v>
          </cell>
          <cell r="P2662" t="str">
            <v>No Dependency</v>
          </cell>
        </row>
        <row r="2663">
          <cell r="C2663" t="str">
            <v>ZSK948</v>
          </cell>
          <cell r="D2663" t="str">
            <v>Expansion Sites</v>
          </cell>
          <cell r="E2663" t="str">
            <v>Q1-2020</v>
          </cell>
          <cell r="F2663" t="str">
            <v>Mobile Aspiration</v>
          </cell>
          <cell r="G2663" t="str">
            <v>HUA</v>
          </cell>
          <cell r="H2663" t="str">
            <v>3G900_2nd Carrier</v>
          </cell>
          <cell r="I2663" t="str">
            <v>INS</v>
          </cell>
          <cell r="L2663">
            <v>43853</v>
          </cell>
          <cell r="M2663">
            <v>43734</v>
          </cell>
          <cell r="N2663">
            <v>43853</v>
          </cell>
          <cell r="O2663">
            <v>43735</v>
          </cell>
          <cell r="P2663" t="str">
            <v>No Dependency</v>
          </cell>
        </row>
        <row r="2664">
          <cell r="C2664" t="str">
            <v>ZSK947</v>
          </cell>
          <cell r="D2664" t="str">
            <v>Expansion Sites</v>
          </cell>
          <cell r="E2664" t="str">
            <v>Q3-2019</v>
          </cell>
          <cell r="F2664" t="str">
            <v>Mobile Aspiration</v>
          </cell>
          <cell r="G2664" t="str">
            <v>HUA</v>
          </cell>
          <cell r="H2664" t="str">
            <v>3G900_2nd Carrier</v>
          </cell>
          <cell r="I2664" t="str">
            <v>INS</v>
          </cell>
          <cell r="L2664">
            <v>43691</v>
          </cell>
          <cell r="M2664">
            <v>43693</v>
          </cell>
          <cell r="N2664">
            <v>43692</v>
          </cell>
          <cell r="O2664">
            <v>43694</v>
          </cell>
          <cell r="P2664" t="str">
            <v>No Dependency</v>
          </cell>
        </row>
        <row r="2665">
          <cell r="C2665" t="str">
            <v>ZSK946</v>
          </cell>
          <cell r="D2665" t="str">
            <v>Expansion Sites</v>
          </cell>
          <cell r="E2665" t="str">
            <v>Q3-2019</v>
          </cell>
          <cell r="F2665" t="str">
            <v>Mobile Aspiration</v>
          </cell>
          <cell r="G2665" t="str">
            <v>HUA</v>
          </cell>
          <cell r="H2665" t="str">
            <v>3G900_2nd Carrier</v>
          </cell>
          <cell r="I2665" t="str">
            <v>INS</v>
          </cell>
          <cell r="L2665">
            <v>43706</v>
          </cell>
          <cell r="M2665">
            <v>43637</v>
          </cell>
          <cell r="N2665">
            <v>43707</v>
          </cell>
          <cell r="O2665">
            <v>43638</v>
          </cell>
          <cell r="P2665" t="str">
            <v>No Dependency</v>
          </cell>
        </row>
        <row r="2666">
          <cell r="C2666" t="str">
            <v>ZSK945</v>
          </cell>
          <cell r="D2666" t="str">
            <v>Expansion Sites</v>
          </cell>
          <cell r="E2666" t="str">
            <v>Q4-2019</v>
          </cell>
          <cell r="F2666" t="str">
            <v>Mobile Aspiration</v>
          </cell>
          <cell r="G2666" t="str">
            <v>HUA</v>
          </cell>
          <cell r="H2666" t="str">
            <v>3G900_2nd Carrier</v>
          </cell>
          <cell r="I2666" t="str">
            <v>INS</v>
          </cell>
          <cell r="L2666">
            <v>43753</v>
          </cell>
          <cell r="M2666">
            <v>43715</v>
          </cell>
          <cell r="N2666">
            <v>43754</v>
          </cell>
          <cell r="O2666">
            <v>43716</v>
          </cell>
          <cell r="P2666" t="str">
            <v>No Dependency</v>
          </cell>
        </row>
        <row r="2667">
          <cell r="C2667" t="str">
            <v>ZSK944</v>
          </cell>
          <cell r="D2667" t="str">
            <v>Expansion Sites</v>
          </cell>
          <cell r="E2667" t="str">
            <v>Q1-2020</v>
          </cell>
          <cell r="F2667" t="str">
            <v>Mobile Aspiration</v>
          </cell>
          <cell r="G2667" t="str">
            <v>HUA</v>
          </cell>
          <cell r="H2667" t="str">
            <v>3G900_2nd Carrier</v>
          </cell>
          <cell r="I2667" t="str">
            <v>INS</v>
          </cell>
          <cell r="L2667">
            <v>43853</v>
          </cell>
          <cell r="M2667">
            <v>43709</v>
          </cell>
          <cell r="N2667">
            <v>43853</v>
          </cell>
          <cell r="O2667">
            <v>43710</v>
          </cell>
          <cell r="P2667" t="str">
            <v>No Dependency</v>
          </cell>
        </row>
        <row r="2668">
          <cell r="C2668" t="str">
            <v>ZSK943</v>
          </cell>
          <cell r="D2668" t="str">
            <v>Expansion Sites</v>
          </cell>
          <cell r="E2668" t="str">
            <v>Q1-2020</v>
          </cell>
          <cell r="F2668" t="str">
            <v>Mobile Aspiration</v>
          </cell>
          <cell r="G2668" t="str">
            <v>HUA</v>
          </cell>
          <cell r="H2668" t="str">
            <v>3G900_2nd Carrier</v>
          </cell>
          <cell r="I2668" t="str">
            <v>INS</v>
          </cell>
          <cell r="L2668">
            <v>43854</v>
          </cell>
          <cell r="M2668">
            <v>43652</v>
          </cell>
          <cell r="N2668">
            <v>43855</v>
          </cell>
          <cell r="O2668">
            <v>43653</v>
          </cell>
          <cell r="P2668" t="str">
            <v>No Dependency</v>
          </cell>
        </row>
        <row r="2669">
          <cell r="C2669" t="str">
            <v>ZSK942</v>
          </cell>
          <cell r="D2669" t="str">
            <v>Expansion Sites</v>
          </cell>
          <cell r="E2669" t="str">
            <v>Q4-2019</v>
          </cell>
          <cell r="F2669" t="str">
            <v>Mobile Aspiration</v>
          </cell>
          <cell r="G2669" t="str">
            <v>HUA</v>
          </cell>
          <cell r="H2669" t="str">
            <v>3G900_2nd Carrier</v>
          </cell>
          <cell r="I2669" t="str">
            <v>INS</v>
          </cell>
          <cell r="L2669">
            <v>43753</v>
          </cell>
          <cell r="M2669">
            <v>43667</v>
          </cell>
          <cell r="N2669">
            <v>43754</v>
          </cell>
          <cell r="O2669">
            <v>43668</v>
          </cell>
          <cell r="P2669" t="str">
            <v>No Dependency</v>
          </cell>
        </row>
        <row r="2670">
          <cell r="C2670" t="str">
            <v>ZSK941</v>
          </cell>
          <cell r="D2670" t="str">
            <v>Expansion Sites</v>
          </cell>
          <cell r="E2670" t="str">
            <v>Q1-2020</v>
          </cell>
          <cell r="F2670" t="str">
            <v>Mobile Aspiration</v>
          </cell>
          <cell r="G2670" t="str">
            <v>HUA</v>
          </cell>
          <cell r="H2670" t="str">
            <v>3G900_2nd Carrier</v>
          </cell>
          <cell r="I2670" t="str">
            <v>INS</v>
          </cell>
          <cell r="L2670">
            <v>43849</v>
          </cell>
          <cell r="M2670">
            <v>43715</v>
          </cell>
          <cell r="N2670">
            <v>43850</v>
          </cell>
          <cell r="O2670">
            <v>43716</v>
          </cell>
          <cell r="P2670" t="str">
            <v>No Dependency</v>
          </cell>
        </row>
        <row r="2671">
          <cell r="C2671" t="str">
            <v>ZSK940</v>
          </cell>
          <cell r="D2671" t="str">
            <v>Expansion Sites</v>
          </cell>
          <cell r="E2671" t="str">
            <v>Q1-2020</v>
          </cell>
          <cell r="F2671" t="str">
            <v>Mobile Aspiration</v>
          </cell>
          <cell r="G2671" t="str">
            <v>HUA</v>
          </cell>
          <cell r="H2671" t="str">
            <v>3G900_2nd Carrier</v>
          </cell>
          <cell r="I2671" t="str">
            <v>INS</v>
          </cell>
          <cell r="L2671">
            <v>43858</v>
          </cell>
          <cell r="M2671">
            <v>43734</v>
          </cell>
          <cell r="N2671">
            <v>43858</v>
          </cell>
          <cell r="O2671">
            <v>43735</v>
          </cell>
          <cell r="P2671" t="str">
            <v>No Dependency</v>
          </cell>
        </row>
        <row r="2672">
          <cell r="C2672" t="str">
            <v>ZSK939</v>
          </cell>
          <cell r="D2672" t="str">
            <v>Expansion Sites</v>
          </cell>
          <cell r="E2672" t="str">
            <v>Q1-2020</v>
          </cell>
          <cell r="F2672" t="str">
            <v>Mobile Aspiration</v>
          </cell>
          <cell r="G2672" t="str">
            <v>HUA</v>
          </cell>
          <cell r="H2672" t="str">
            <v>3G900_2nd Carrier</v>
          </cell>
          <cell r="I2672" t="str">
            <v>INS</v>
          </cell>
          <cell r="L2672">
            <v>43853</v>
          </cell>
          <cell r="M2672">
            <v>43709</v>
          </cell>
          <cell r="N2672">
            <v>43853</v>
          </cell>
          <cell r="O2672">
            <v>43710</v>
          </cell>
          <cell r="P2672" t="str">
            <v>No Dependency</v>
          </cell>
        </row>
        <row r="2673">
          <cell r="C2673" t="str">
            <v>ZSK938</v>
          </cell>
          <cell r="D2673" t="str">
            <v>Expansion Sites</v>
          </cell>
          <cell r="E2673" t="str">
            <v>Q1-2020</v>
          </cell>
          <cell r="F2673" t="str">
            <v>Mobile Aspiration</v>
          </cell>
          <cell r="G2673" t="str">
            <v>HUA</v>
          </cell>
          <cell r="H2673" t="str">
            <v>3G900_2nd Carrier</v>
          </cell>
          <cell r="I2673" t="str">
            <v>INS</v>
          </cell>
          <cell r="L2673">
            <v>43858</v>
          </cell>
          <cell r="M2673">
            <v>43731</v>
          </cell>
          <cell r="N2673">
            <v>43858</v>
          </cell>
          <cell r="O2673">
            <v>43732</v>
          </cell>
          <cell r="P2673" t="str">
            <v>No Dependency</v>
          </cell>
        </row>
        <row r="2674">
          <cell r="C2674" t="str">
            <v>ZSK936</v>
          </cell>
          <cell r="D2674" t="str">
            <v>Expansion Sites</v>
          </cell>
          <cell r="E2674" t="str">
            <v>Q1-2020</v>
          </cell>
          <cell r="F2674" t="str">
            <v>Mobile Aspiration</v>
          </cell>
          <cell r="G2674" t="str">
            <v>HUA</v>
          </cell>
          <cell r="H2674" t="str">
            <v>3G900_2nd Carrier</v>
          </cell>
          <cell r="I2674" t="str">
            <v>INS</v>
          </cell>
          <cell r="L2674">
            <v>43853</v>
          </cell>
          <cell r="M2674">
            <v>43734</v>
          </cell>
          <cell r="N2674">
            <v>43853</v>
          </cell>
          <cell r="O2674">
            <v>43735</v>
          </cell>
          <cell r="P2674" t="str">
            <v>No Dependency</v>
          </cell>
        </row>
        <row r="2675">
          <cell r="C2675" t="str">
            <v>ZSK935</v>
          </cell>
          <cell r="D2675" t="str">
            <v>Expansion Sites</v>
          </cell>
          <cell r="E2675" t="str">
            <v>Q3-2019</v>
          </cell>
          <cell r="F2675" t="str">
            <v>Mobile Aspiration</v>
          </cell>
          <cell r="G2675" t="str">
            <v>HUA</v>
          </cell>
          <cell r="H2675" t="str">
            <v>3G900_2nd Carrier</v>
          </cell>
          <cell r="I2675" t="str">
            <v>INS</v>
          </cell>
          <cell r="L2675">
            <v>43691</v>
          </cell>
          <cell r="M2675">
            <v>43693</v>
          </cell>
          <cell r="N2675">
            <v>43692</v>
          </cell>
          <cell r="O2675">
            <v>43694</v>
          </cell>
          <cell r="P2675" t="str">
            <v>No Dependency</v>
          </cell>
        </row>
        <row r="2676">
          <cell r="C2676" t="str">
            <v>ZSK934</v>
          </cell>
          <cell r="D2676" t="str">
            <v>Expansion Sites</v>
          </cell>
          <cell r="E2676" t="str">
            <v>Q3-2019</v>
          </cell>
          <cell r="F2676" t="str">
            <v>Mobile Aspiration</v>
          </cell>
          <cell r="G2676" t="str">
            <v>HUA</v>
          </cell>
          <cell r="H2676" t="str">
            <v>3G900_2nd Carrier</v>
          </cell>
          <cell r="I2676" t="str">
            <v>INS</v>
          </cell>
          <cell r="L2676">
            <v>43691</v>
          </cell>
          <cell r="M2676">
            <v>43693</v>
          </cell>
          <cell r="N2676">
            <v>43692</v>
          </cell>
          <cell r="O2676">
            <v>43694</v>
          </cell>
          <cell r="P2676" t="str">
            <v>No Dependency</v>
          </cell>
        </row>
        <row r="2677">
          <cell r="C2677" t="str">
            <v>ZSK933</v>
          </cell>
          <cell r="D2677" t="str">
            <v>Expansion Sites</v>
          </cell>
          <cell r="E2677" t="str">
            <v>Q4-2019</v>
          </cell>
          <cell r="F2677" t="str">
            <v>Mobile Aspiration</v>
          </cell>
          <cell r="G2677" t="str">
            <v>HUA</v>
          </cell>
          <cell r="H2677" t="str">
            <v>3G900_2nd Carrier</v>
          </cell>
          <cell r="I2677" t="str">
            <v>INS</v>
          </cell>
          <cell r="L2677">
            <v>43674</v>
          </cell>
          <cell r="M2677">
            <v>43676</v>
          </cell>
          <cell r="N2677">
            <v>43675</v>
          </cell>
          <cell r="O2677">
            <v>43677</v>
          </cell>
          <cell r="P2677" t="str">
            <v>No Dependency</v>
          </cell>
        </row>
        <row r="2678">
          <cell r="C2678" t="str">
            <v>ZSK932</v>
          </cell>
          <cell r="D2678" t="str">
            <v>Expansion Sites</v>
          </cell>
          <cell r="E2678" t="str">
            <v>Q1-2020</v>
          </cell>
          <cell r="F2678" t="str">
            <v>Mobile Aspiration</v>
          </cell>
          <cell r="G2678" t="str">
            <v>HUA</v>
          </cell>
          <cell r="H2678" t="str">
            <v>3G900_2nd Carrier</v>
          </cell>
          <cell r="I2678" t="str">
            <v>INS</v>
          </cell>
          <cell r="L2678">
            <v>43853</v>
          </cell>
          <cell r="M2678">
            <v>43734</v>
          </cell>
          <cell r="N2678">
            <v>43853</v>
          </cell>
          <cell r="O2678">
            <v>43735</v>
          </cell>
          <cell r="P2678" t="str">
            <v>No Dependency</v>
          </cell>
        </row>
        <row r="2679">
          <cell r="C2679" t="str">
            <v>ZSK931</v>
          </cell>
          <cell r="D2679" t="str">
            <v>Expansion Sites</v>
          </cell>
          <cell r="E2679" t="str">
            <v>Q1-2020</v>
          </cell>
          <cell r="F2679" t="str">
            <v>Mobile Aspiration</v>
          </cell>
          <cell r="G2679" t="str">
            <v>HUA</v>
          </cell>
          <cell r="H2679" t="str">
            <v>3G900_2nd Carrier</v>
          </cell>
          <cell r="I2679" t="str">
            <v>INS</v>
          </cell>
          <cell r="L2679">
            <v>43854</v>
          </cell>
          <cell r="M2679">
            <v>43715</v>
          </cell>
          <cell r="N2679">
            <v>43855</v>
          </cell>
          <cell r="O2679">
            <v>43716</v>
          </cell>
          <cell r="P2679" t="str">
            <v>No Dependency</v>
          </cell>
        </row>
        <row r="2680">
          <cell r="C2680" t="str">
            <v>ZSK930</v>
          </cell>
          <cell r="D2680" t="str">
            <v>Expansion Sites</v>
          </cell>
          <cell r="E2680" t="str">
            <v>Q1-2020</v>
          </cell>
          <cell r="F2680" t="str">
            <v>Mobile Aspiration</v>
          </cell>
          <cell r="G2680" t="str">
            <v>HUA</v>
          </cell>
          <cell r="H2680" t="str">
            <v>3G900_2nd Carrier</v>
          </cell>
          <cell r="I2680" t="str">
            <v>INS</v>
          </cell>
          <cell r="L2680">
            <v>43853</v>
          </cell>
          <cell r="M2680">
            <v>43715</v>
          </cell>
          <cell r="N2680">
            <v>43853</v>
          </cell>
          <cell r="O2680">
            <v>43716</v>
          </cell>
          <cell r="P2680" t="str">
            <v>No Dependency</v>
          </cell>
        </row>
        <row r="2681">
          <cell r="C2681" t="str">
            <v>ZSK929</v>
          </cell>
          <cell r="D2681" t="str">
            <v>Expansion Sites</v>
          </cell>
          <cell r="E2681" t="str">
            <v>Q1-2020</v>
          </cell>
          <cell r="F2681" t="str">
            <v>Mobile Aspiration</v>
          </cell>
          <cell r="G2681" t="str">
            <v>HUA</v>
          </cell>
          <cell r="H2681" t="str">
            <v>3G900_2nd Carrier</v>
          </cell>
          <cell r="I2681" t="str">
            <v>INS</v>
          </cell>
          <cell r="L2681">
            <v>43849</v>
          </cell>
          <cell r="M2681">
            <v>43715</v>
          </cell>
          <cell r="N2681">
            <v>43850</v>
          </cell>
          <cell r="O2681">
            <v>43716</v>
          </cell>
          <cell r="P2681" t="str">
            <v>No Dependency</v>
          </cell>
        </row>
        <row r="2682">
          <cell r="C2682" t="str">
            <v>ZSK921</v>
          </cell>
          <cell r="D2682" t="str">
            <v>Expansion Sites</v>
          </cell>
          <cell r="E2682" t="str">
            <v>Q3-2019</v>
          </cell>
          <cell r="F2682" t="str">
            <v>Mobile Aspiration</v>
          </cell>
          <cell r="G2682" t="str">
            <v>HUA</v>
          </cell>
          <cell r="H2682" t="str">
            <v>3G900_2nd Carrier</v>
          </cell>
          <cell r="I2682" t="str">
            <v>INS</v>
          </cell>
          <cell r="L2682">
            <v>43737</v>
          </cell>
          <cell r="M2682">
            <v>43709</v>
          </cell>
          <cell r="N2682">
            <v>43738</v>
          </cell>
          <cell r="O2682">
            <v>43710</v>
          </cell>
          <cell r="P2682" t="str">
            <v>No Dependency</v>
          </cell>
        </row>
        <row r="2683">
          <cell r="C2683" t="str">
            <v>ZSK920</v>
          </cell>
          <cell r="D2683" t="str">
            <v>Expansion Sites</v>
          </cell>
          <cell r="E2683" t="str">
            <v>Q1-2020</v>
          </cell>
          <cell r="F2683" t="str">
            <v>Mobile Aspiration</v>
          </cell>
          <cell r="G2683" t="str">
            <v>HUA</v>
          </cell>
          <cell r="H2683" t="str">
            <v>3G900_2nd Carrier</v>
          </cell>
          <cell r="I2683" t="str">
            <v>INS</v>
          </cell>
          <cell r="L2683">
            <v>43668</v>
          </cell>
          <cell r="M2683">
            <v>43670</v>
          </cell>
          <cell r="N2683">
            <v>43669</v>
          </cell>
          <cell r="O2683">
            <v>43671</v>
          </cell>
          <cell r="P2683" t="str">
            <v>No Dependency</v>
          </cell>
        </row>
        <row r="2684">
          <cell r="C2684" t="str">
            <v>ZSK919</v>
          </cell>
          <cell r="D2684" t="str">
            <v>Expansion Sites</v>
          </cell>
          <cell r="E2684" t="str">
            <v>Q4-2019</v>
          </cell>
          <cell r="F2684" t="str">
            <v>Mobile Aspiration</v>
          </cell>
          <cell r="G2684" t="str">
            <v>HUA</v>
          </cell>
          <cell r="H2684" t="str">
            <v>3G900_2nd Carrier</v>
          </cell>
          <cell r="I2684" t="str">
            <v>INS</v>
          </cell>
          <cell r="L2684">
            <v>43796</v>
          </cell>
          <cell r="N2684">
            <v>43797</v>
          </cell>
          <cell r="P2684" t="str">
            <v>No Dependency</v>
          </cell>
        </row>
        <row r="2685">
          <cell r="C2685" t="str">
            <v>ZSK914</v>
          </cell>
          <cell r="D2685" t="str">
            <v>Expansion Sites</v>
          </cell>
          <cell r="E2685" t="str">
            <v>Q3-2019</v>
          </cell>
          <cell r="F2685" t="str">
            <v>Mobile Aspiration</v>
          </cell>
          <cell r="G2685" t="str">
            <v>HUA</v>
          </cell>
          <cell r="H2685" t="str">
            <v>3G900_2nd Carrier</v>
          </cell>
          <cell r="I2685" t="str">
            <v>INS</v>
          </cell>
          <cell r="L2685">
            <v>43691</v>
          </cell>
          <cell r="M2685">
            <v>43600</v>
          </cell>
          <cell r="N2685">
            <v>43691</v>
          </cell>
          <cell r="O2685">
            <v>43601</v>
          </cell>
          <cell r="P2685" t="str">
            <v>No Dependency</v>
          </cell>
        </row>
        <row r="2686">
          <cell r="C2686" t="str">
            <v>ZSK913</v>
          </cell>
          <cell r="D2686" t="str">
            <v>Expansion Sites</v>
          </cell>
          <cell r="E2686" t="str">
            <v>Q3-2019</v>
          </cell>
          <cell r="F2686" t="str">
            <v>Mobile Aspiration</v>
          </cell>
          <cell r="G2686" t="str">
            <v>HUA</v>
          </cell>
          <cell r="H2686" t="str">
            <v>3G900_2nd Carrier</v>
          </cell>
          <cell r="I2686" t="str">
            <v>INS</v>
          </cell>
          <cell r="L2686">
            <v>43678</v>
          </cell>
          <cell r="M2686">
            <v>43633</v>
          </cell>
          <cell r="N2686">
            <v>43679</v>
          </cell>
          <cell r="O2686">
            <v>43634</v>
          </cell>
          <cell r="P2686" t="str">
            <v>No Dependency</v>
          </cell>
        </row>
        <row r="2687">
          <cell r="C2687" t="str">
            <v>ZSK911</v>
          </cell>
          <cell r="D2687" t="str">
            <v>Expansion Sites</v>
          </cell>
          <cell r="E2687" t="str">
            <v>Q3-2019</v>
          </cell>
          <cell r="F2687" t="str">
            <v>Mobile Aspiration</v>
          </cell>
          <cell r="G2687" t="str">
            <v>HUA</v>
          </cell>
          <cell r="H2687" t="str">
            <v>3G900_2nd Carrier</v>
          </cell>
          <cell r="I2687" t="str">
            <v>INS</v>
          </cell>
          <cell r="L2687">
            <v>43788</v>
          </cell>
          <cell r="N2687">
            <v>43789</v>
          </cell>
          <cell r="P2687" t="str">
            <v>No Dependency</v>
          </cell>
        </row>
        <row r="2688">
          <cell r="C2688" t="str">
            <v>ZSK101</v>
          </cell>
          <cell r="D2688" t="str">
            <v>Expansion Sites</v>
          </cell>
          <cell r="E2688" t="str">
            <v>Q3-2019</v>
          </cell>
          <cell r="F2688" t="str">
            <v>Mobile Aspiration</v>
          </cell>
          <cell r="G2688" t="str">
            <v>HUA</v>
          </cell>
          <cell r="H2688" t="str">
            <v>3G900_2nd Carrier</v>
          </cell>
          <cell r="I2688" t="str">
            <v>INS</v>
          </cell>
          <cell r="L2688">
            <v>43722</v>
          </cell>
          <cell r="M2688">
            <v>43715</v>
          </cell>
          <cell r="N2688">
            <v>43723</v>
          </cell>
          <cell r="O2688">
            <v>43716</v>
          </cell>
          <cell r="P2688" t="str">
            <v>No Dependency</v>
          </cell>
        </row>
        <row r="2689">
          <cell r="C2689" t="str">
            <v>ZSK098</v>
          </cell>
          <cell r="D2689" t="str">
            <v>Expansion Sites</v>
          </cell>
          <cell r="E2689" t="str">
            <v>Q1-2020</v>
          </cell>
          <cell r="F2689" t="str">
            <v>Mobile Aspiration</v>
          </cell>
          <cell r="G2689" t="str">
            <v>HUA</v>
          </cell>
          <cell r="H2689" t="str">
            <v>3G900_2nd Carrier</v>
          </cell>
          <cell r="I2689" t="str">
            <v>INS</v>
          </cell>
          <cell r="L2689">
            <v>43853</v>
          </cell>
          <cell r="N2689">
            <v>43853</v>
          </cell>
          <cell r="P2689" t="str">
            <v>No Dependency</v>
          </cell>
        </row>
        <row r="2690">
          <cell r="C2690" t="str">
            <v>ZSK097</v>
          </cell>
          <cell r="D2690" t="str">
            <v>Expansion Sites</v>
          </cell>
          <cell r="E2690" t="str">
            <v>Q3-2019</v>
          </cell>
          <cell r="F2690" t="str">
            <v>Mobile Aspiration</v>
          </cell>
          <cell r="G2690" t="str">
            <v>HUA</v>
          </cell>
          <cell r="H2690" t="str">
            <v>3G900_2nd Carrier</v>
          </cell>
          <cell r="I2690" t="str">
            <v>INS</v>
          </cell>
          <cell r="L2690">
            <v>43706</v>
          </cell>
          <cell r="M2690">
            <v>43706</v>
          </cell>
          <cell r="N2690">
            <v>43707</v>
          </cell>
          <cell r="O2690">
            <v>43707</v>
          </cell>
          <cell r="P2690" t="str">
            <v>No Dependency</v>
          </cell>
        </row>
        <row r="2691">
          <cell r="C2691" t="str">
            <v>ZSK092</v>
          </cell>
          <cell r="D2691" t="str">
            <v>Expansion Sites</v>
          </cell>
          <cell r="E2691" t="str">
            <v>Q3-2019</v>
          </cell>
          <cell r="F2691" t="str">
            <v>Mobile Aspiration</v>
          </cell>
          <cell r="G2691" t="str">
            <v>HUA</v>
          </cell>
          <cell r="H2691" t="str">
            <v>3G900_2nd Carrier</v>
          </cell>
          <cell r="I2691" t="str">
            <v>INS</v>
          </cell>
          <cell r="L2691">
            <v>43632</v>
          </cell>
          <cell r="M2691">
            <v>43634</v>
          </cell>
          <cell r="N2691">
            <v>43633</v>
          </cell>
          <cell r="O2691">
            <v>43635</v>
          </cell>
          <cell r="P2691" t="str">
            <v>No Dependency</v>
          </cell>
        </row>
        <row r="2692">
          <cell r="C2692" t="str">
            <v>ZSK090</v>
          </cell>
          <cell r="D2692" t="str">
            <v>Expansion Sites</v>
          </cell>
          <cell r="E2692" t="str">
            <v>Q1-2020</v>
          </cell>
          <cell r="F2692" t="str">
            <v>Mobile Aspiration</v>
          </cell>
          <cell r="G2692" t="str">
            <v>HUA</v>
          </cell>
          <cell r="H2692" t="str">
            <v>3G900_2nd Carrier</v>
          </cell>
          <cell r="I2692" t="str">
            <v>INS</v>
          </cell>
          <cell r="L2692">
            <v>43853</v>
          </cell>
          <cell r="M2692">
            <v>43743</v>
          </cell>
          <cell r="N2692">
            <v>43853</v>
          </cell>
          <cell r="O2692">
            <v>43744</v>
          </cell>
          <cell r="P2692" t="str">
            <v>No Dependency</v>
          </cell>
        </row>
        <row r="2693">
          <cell r="C2693" t="str">
            <v>ZSK079</v>
          </cell>
          <cell r="D2693" t="str">
            <v>Expansion Sites</v>
          </cell>
          <cell r="E2693" t="str">
            <v>Q1-2020</v>
          </cell>
          <cell r="F2693" t="str">
            <v>Mobile Aspiration</v>
          </cell>
          <cell r="G2693" t="str">
            <v>HUA</v>
          </cell>
          <cell r="H2693" t="str">
            <v>3G900_2nd Carrier</v>
          </cell>
          <cell r="I2693" t="str">
            <v>INS</v>
          </cell>
          <cell r="L2693">
            <v>43849</v>
          </cell>
          <cell r="M2693">
            <v>43715</v>
          </cell>
          <cell r="N2693">
            <v>43850</v>
          </cell>
          <cell r="O2693">
            <v>43716</v>
          </cell>
          <cell r="P2693" t="str">
            <v>No Dependency</v>
          </cell>
        </row>
        <row r="2694">
          <cell r="C2694" t="str">
            <v>ZSK076</v>
          </cell>
          <cell r="D2694" t="str">
            <v>Expansion Sites</v>
          </cell>
          <cell r="E2694" t="str">
            <v>Q1-2020</v>
          </cell>
          <cell r="F2694" t="str">
            <v>Mobile Aspiration</v>
          </cell>
          <cell r="G2694" t="str">
            <v>HUA</v>
          </cell>
          <cell r="H2694" t="str">
            <v>3G900_2nd Carrier</v>
          </cell>
          <cell r="I2694" t="str">
            <v>INS</v>
          </cell>
          <cell r="L2694">
            <v>43691</v>
          </cell>
          <cell r="M2694">
            <v>43693</v>
          </cell>
          <cell r="N2694">
            <v>43692</v>
          </cell>
          <cell r="O2694">
            <v>43694</v>
          </cell>
          <cell r="P2694" t="str">
            <v>No Dependency</v>
          </cell>
        </row>
        <row r="2695">
          <cell r="C2695" t="str">
            <v>ZSK075</v>
          </cell>
          <cell r="D2695" t="str">
            <v>Expansion Sites</v>
          </cell>
          <cell r="E2695" t="str">
            <v>Q1-2020</v>
          </cell>
          <cell r="F2695" t="str">
            <v>Mobile Aspiration</v>
          </cell>
          <cell r="G2695" t="str">
            <v>HUA</v>
          </cell>
          <cell r="H2695" t="str">
            <v>3G900_2nd Carrier</v>
          </cell>
          <cell r="I2695" t="str">
            <v>INS</v>
          </cell>
          <cell r="L2695">
            <v>43853</v>
          </cell>
          <cell r="M2695">
            <v>43734</v>
          </cell>
          <cell r="N2695">
            <v>43853</v>
          </cell>
          <cell r="O2695">
            <v>43735</v>
          </cell>
          <cell r="P2695" t="str">
            <v>No Dependency</v>
          </cell>
        </row>
        <row r="2696">
          <cell r="C2696" t="str">
            <v>ZSK074</v>
          </cell>
          <cell r="D2696" t="str">
            <v>Expansion Sites</v>
          </cell>
          <cell r="E2696" t="str">
            <v>Q3-2019</v>
          </cell>
          <cell r="F2696" t="str">
            <v>Mobile Aspiration</v>
          </cell>
          <cell r="G2696" t="str">
            <v>HUA</v>
          </cell>
          <cell r="H2696" t="str">
            <v>3G900_2nd Carrier</v>
          </cell>
          <cell r="I2696" t="str">
            <v>INS</v>
          </cell>
          <cell r="L2696">
            <v>43639</v>
          </cell>
          <cell r="M2696">
            <v>43641</v>
          </cell>
          <cell r="N2696">
            <v>43640</v>
          </cell>
          <cell r="O2696">
            <v>43642</v>
          </cell>
          <cell r="P2696" t="str">
            <v>No Dependency</v>
          </cell>
        </row>
        <row r="2697">
          <cell r="C2697" t="str">
            <v>ZSK073</v>
          </cell>
          <cell r="D2697" t="str">
            <v>Expansion Sites</v>
          </cell>
          <cell r="E2697" t="str">
            <v>Q1-2020</v>
          </cell>
          <cell r="F2697" t="str">
            <v>Mobile Aspiration</v>
          </cell>
          <cell r="G2697" t="str">
            <v>HUA</v>
          </cell>
          <cell r="H2697" t="str">
            <v>3G900_2nd Carrier</v>
          </cell>
          <cell r="I2697" t="str">
            <v>INS</v>
          </cell>
          <cell r="L2697">
            <v>43703</v>
          </cell>
          <cell r="M2697">
            <v>43703</v>
          </cell>
          <cell r="N2697">
            <v>43704</v>
          </cell>
          <cell r="O2697">
            <v>43704</v>
          </cell>
          <cell r="P2697" t="str">
            <v>No Dependency</v>
          </cell>
        </row>
        <row r="2698">
          <cell r="C2698" t="str">
            <v>ZSK071</v>
          </cell>
          <cell r="D2698" t="str">
            <v>Expansion Sites</v>
          </cell>
          <cell r="E2698" t="str">
            <v>Q1-2020</v>
          </cell>
          <cell r="F2698" t="str">
            <v>Mobile Aspiration</v>
          </cell>
          <cell r="G2698" t="str">
            <v>HUA</v>
          </cell>
          <cell r="H2698" t="str">
            <v>3G900_2nd Carrier</v>
          </cell>
          <cell r="I2698" t="str">
            <v>INS</v>
          </cell>
          <cell r="L2698">
            <v>43849</v>
          </cell>
          <cell r="M2698">
            <v>43715</v>
          </cell>
          <cell r="N2698">
            <v>43850</v>
          </cell>
          <cell r="O2698">
            <v>43716</v>
          </cell>
          <cell r="P2698" t="str">
            <v>No Dependency</v>
          </cell>
        </row>
        <row r="2699">
          <cell r="C2699" t="str">
            <v>ZSK069</v>
          </cell>
          <cell r="D2699" t="str">
            <v>Expansion Sites</v>
          </cell>
          <cell r="E2699" t="str">
            <v>Q3-2019</v>
          </cell>
          <cell r="F2699" t="str">
            <v>Mobile Aspiration</v>
          </cell>
          <cell r="G2699" t="str">
            <v>HUA</v>
          </cell>
          <cell r="H2699" t="str">
            <v>3G900_2nd Carrier</v>
          </cell>
          <cell r="I2699" t="str">
            <v>INS</v>
          </cell>
          <cell r="L2699">
            <v>43660</v>
          </cell>
          <cell r="M2699">
            <v>43605</v>
          </cell>
          <cell r="N2699">
            <v>43661</v>
          </cell>
          <cell r="O2699">
            <v>43606</v>
          </cell>
          <cell r="P2699" t="str">
            <v>No Dependency</v>
          </cell>
        </row>
        <row r="2700">
          <cell r="C2700" t="str">
            <v>ZSK068</v>
          </cell>
          <cell r="D2700" t="str">
            <v>Expansion Sites</v>
          </cell>
          <cell r="E2700" t="str">
            <v>Q1-2020</v>
          </cell>
          <cell r="F2700" t="str">
            <v>Mobile Aspiration</v>
          </cell>
          <cell r="G2700" t="str">
            <v>HUA</v>
          </cell>
          <cell r="H2700" t="str">
            <v>3G900_2nd Carrier</v>
          </cell>
          <cell r="I2700" t="str">
            <v>INS</v>
          </cell>
          <cell r="L2700">
            <v>43853</v>
          </cell>
          <cell r="M2700">
            <v>43734</v>
          </cell>
          <cell r="N2700">
            <v>43853</v>
          </cell>
          <cell r="O2700">
            <v>43735</v>
          </cell>
          <cell r="P2700" t="str">
            <v>No Dependency</v>
          </cell>
        </row>
        <row r="2701">
          <cell r="C2701" t="str">
            <v>ZSK065</v>
          </cell>
          <cell r="D2701" t="str">
            <v>Expansion Sites</v>
          </cell>
          <cell r="E2701" t="str">
            <v>Q3-2019</v>
          </cell>
          <cell r="F2701" t="str">
            <v>Mobile Aspiration</v>
          </cell>
          <cell r="G2701" t="str">
            <v>HUA</v>
          </cell>
          <cell r="H2701" t="str">
            <v>3G900_2nd Carrier</v>
          </cell>
          <cell r="I2701" t="str">
            <v>INS</v>
          </cell>
          <cell r="L2701">
            <v>43648</v>
          </cell>
          <cell r="M2701">
            <v>43651</v>
          </cell>
          <cell r="N2701">
            <v>43649</v>
          </cell>
          <cell r="O2701">
            <v>43652</v>
          </cell>
          <cell r="P2701" t="str">
            <v>No Dependency</v>
          </cell>
        </row>
        <row r="2702">
          <cell r="C2702" t="str">
            <v>ZSK064</v>
          </cell>
          <cell r="D2702" t="str">
            <v>Expansion Sites</v>
          </cell>
          <cell r="E2702" t="str">
            <v>Q1-2020</v>
          </cell>
          <cell r="F2702" t="str">
            <v>Mobile Aspiration</v>
          </cell>
          <cell r="G2702" t="str">
            <v>HUA</v>
          </cell>
          <cell r="H2702" t="str">
            <v>3G900_2nd Carrier</v>
          </cell>
          <cell r="I2702" t="str">
            <v>INS</v>
          </cell>
          <cell r="L2702">
            <v>43853</v>
          </cell>
          <cell r="M2702">
            <v>43734</v>
          </cell>
          <cell r="N2702">
            <v>43853</v>
          </cell>
          <cell r="O2702">
            <v>43735</v>
          </cell>
          <cell r="P2702" t="str">
            <v>No Dependency</v>
          </cell>
        </row>
        <row r="2703">
          <cell r="C2703" t="str">
            <v>ZSK063</v>
          </cell>
          <cell r="D2703" t="str">
            <v>Expansion Sites</v>
          </cell>
          <cell r="E2703" t="str">
            <v>Q1-2020</v>
          </cell>
          <cell r="F2703" t="str">
            <v>Mobile Aspiration</v>
          </cell>
          <cell r="G2703" t="str">
            <v>HUA</v>
          </cell>
          <cell r="H2703" t="str">
            <v>3G900_2nd Carrier</v>
          </cell>
          <cell r="I2703" t="str">
            <v>INS</v>
          </cell>
          <cell r="L2703">
            <v>43853</v>
          </cell>
          <cell r="M2703">
            <v>43734</v>
          </cell>
          <cell r="N2703">
            <v>43853</v>
          </cell>
          <cell r="O2703">
            <v>43735</v>
          </cell>
          <cell r="P2703" t="str">
            <v>No Dependency</v>
          </cell>
        </row>
        <row r="2704">
          <cell r="C2704" t="str">
            <v>ZSK062</v>
          </cell>
          <cell r="D2704" t="str">
            <v>Expansion Sites</v>
          </cell>
          <cell r="E2704" t="str">
            <v>Q3-2019</v>
          </cell>
          <cell r="F2704" t="str">
            <v>Mobile Aspiration</v>
          </cell>
          <cell r="G2704" t="str">
            <v>HUA</v>
          </cell>
          <cell r="H2704" t="str">
            <v>3G900_2nd Carrier</v>
          </cell>
          <cell r="I2704" t="str">
            <v>INS</v>
          </cell>
          <cell r="L2704">
            <v>43664</v>
          </cell>
          <cell r="M2704">
            <v>43616</v>
          </cell>
          <cell r="N2704">
            <v>43665</v>
          </cell>
          <cell r="O2704">
            <v>43617</v>
          </cell>
          <cell r="P2704" t="str">
            <v>No Dependency</v>
          </cell>
        </row>
        <row r="2705">
          <cell r="C2705" t="str">
            <v>ZSK061</v>
          </cell>
          <cell r="D2705" t="str">
            <v>Expansion Sites</v>
          </cell>
          <cell r="E2705" t="str">
            <v>Q1-2020</v>
          </cell>
          <cell r="F2705" t="str">
            <v>Mobile Aspiration</v>
          </cell>
          <cell r="G2705" t="str">
            <v>HUA</v>
          </cell>
          <cell r="H2705" t="str">
            <v>3G900_2nd Carrier</v>
          </cell>
          <cell r="I2705" t="str">
            <v>INS</v>
          </cell>
          <cell r="L2705">
            <v>43674</v>
          </cell>
          <cell r="M2705">
            <v>43676</v>
          </cell>
          <cell r="N2705">
            <v>43675</v>
          </cell>
          <cell r="O2705">
            <v>43677</v>
          </cell>
          <cell r="P2705" t="str">
            <v>No Dependency</v>
          </cell>
        </row>
        <row r="2706">
          <cell r="C2706" t="str">
            <v>ZSK060</v>
          </cell>
          <cell r="D2706" t="str">
            <v>Expansion Sites</v>
          </cell>
          <cell r="E2706" t="str">
            <v>Q1-2020</v>
          </cell>
          <cell r="F2706" t="str">
            <v>Mobile Aspiration</v>
          </cell>
          <cell r="G2706" t="str">
            <v>HUA</v>
          </cell>
          <cell r="H2706" t="str">
            <v>3G900_2nd Carrier</v>
          </cell>
          <cell r="I2706" t="str">
            <v>INS</v>
          </cell>
          <cell r="L2706">
            <v>43854</v>
          </cell>
          <cell r="M2706">
            <v>43715</v>
          </cell>
          <cell r="N2706">
            <v>43855</v>
          </cell>
          <cell r="O2706">
            <v>43716</v>
          </cell>
          <cell r="P2706" t="str">
            <v>No Dependency</v>
          </cell>
        </row>
        <row r="2707">
          <cell r="C2707" t="str">
            <v>ZSK059</v>
          </cell>
          <cell r="D2707" t="str">
            <v>Expansion Sites</v>
          </cell>
          <cell r="E2707" t="str">
            <v>Q1-2020</v>
          </cell>
          <cell r="F2707" t="str">
            <v>Mobile Aspiration</v>
          </cell>
          <cell r="G2707" t="str">
            <v>HUA</v>
          </cell>
          <cell r="H2707" t="str">
            <v>3G900_2nd Carrier</v>
          </cell>
          <cell r="I2707" t="str">
            <v>INS</v>
          </cell>
          <cell r="L2707">
            <v>43853</v>
          </cell>
          <cell r="M2707">
            <v>43715</v>
          </cell>
          <cell r="N2707">
            <v>43853</v>
          </cell>
          <cell r="O2707">
            <v>43716</v>
          </cell>
          <cell r="P2707" t="str">
            <v>No Dependency</v>
          </cell>
        </row>
        <row r="2708">
          <cell r="C2708" t="str">
            <v>ZSK058</v>
          </cell>
          <cell r="D2708" t="str">
            <v>Expansion Sites</v>
          </cell>
          <cell r="E2708" t="str">
            <v>Q1-2020</v>
          </cell>
          <cell r="F2708" t="str">
            <v>Mobile Aspiration</v>
          </cell>
          <cell r="G2708" t="str">
            <v>HUA</v>
          </cell>
          <cell r="H2708" t="str">
            <v>3G900_2nd Carrier</v>
          </cell>
          <cell r="I2708" t="str">
            <v>INS</v>
          </cell>
          <cell r="L2708">
            <v>43853</v>
          </cell>
          <cell r="M2708">
            <v>43715</v>
          </cell>
          <cell r="N2708">
            <v>43853</v>
          </cell>
          <cell r="O2708">
            <v>43716</v>
          </cell>
          <cell r="P2708" t="str">
            <v>No Dependency</v>
          </cell>
        </row>
        <row r="2709">
          <cell r="C2709" t="str">
            <v>ZSK056</v>
          </cell>
          <cell r="D2709" t="str">
            <v>Expansion Sites</v>
          </cell>
          <cell r="E2709" t="str">
            <v>Q3-2019</v>
          </cell>
          <cell r="F2709" t="str">
            <v>Mobile Aspiration</v>
          </cell>
          <cell r="G2709" t="str">
            <v>HUA</v>
          </cell>
          <cell r="H2709" t="str">
            <v>3G900_2nd Carrier</v>
          </cell>
          <cell r="I2709" t="str">
            <v>INS</v>
          </cell>
          <cell r="L2709">
            <v>43670</v>
          </cell>
          <cell r="M2709">
            <v>43659</v>
          </cell>
          <cell r="N2709">
            <v>43691</v>
          </cell>
          <cell r="O2709">
            <v>43660</v>
          </cell>
          <cell r="P2709" t="str">
            <v>No Dependency</v>
          </cell>
        </row>
        <row r="2710">
          <cell r="C2710" t="str">
            <v>ZSK055</v>
          </cell>
          <cell r="D2710" t="str">
            <v>Expansion Sites</v>
          </cell>
          <cell r="E2710" t="str">
            <v>Q3-2019</v>
          </cell>
          <cell r="F2710" t="str">
            <v>Mobile Aspiration</v>
          </cell>
          <cell r="G2710" t="str">
            <v>HUA</v>
          </cell>
          <cell r="H2710" t="str">
            <v>3G900_2nd Carrier</v>
          </cell>
          <cell r="I2710" t="str">
            <v>INS</v>
          </cell>
          <cell r="L2710">
            <v>43644</v>
          </cell>
          <cell r="M2710">
            <v>43647</v>
          </cell>
          <cell r="N2710">
            <v>43645</v>
          </cell>
          <cell r="O2710">
            <v>43648</v>
          </cell>
          <cell r="P2710" t="str">
            <v>No Dependency</v>
          </cell>
        </row>
        <row r="2711">
          <cell r="C2711" t="str">
            <v>ZSK054</v>
          </cell>
          <cell r="D2711" t="str">
            <v>Expansion Sites</v>
          </cell>
          <cell r="E2711" t="str">
            <v>Q1-2020</v>
          </cell>
          <cell r="F2711" t="str">
            <v>Mobile Aspiration</v>
          </cell>
          <cell r="G2711" t="str">
            <v>HUA</v>
          </cell>
          <cell r="H2711" t="str">
            <v>3G900_2nd Carrier</v>
          </cell>
          <cell r="I2711" t="str">
            <v>INS</v>
          </cell>
          <cell r="L2711">
            <v>43858</v>
          </cell>
          <cell r="M2711">
            <v>43733</v>
          </cell>
          <cell r="N2711">
            <v>43858</v>
          </cell>
          <cell r="O2711">
            <v>43734</v>
          </cell>
          <cell r="P2711" t="str">
            <v>No Dependency</v>
          </cell>
        </row>
        <row r="2712">
          <cell r="C2712" t="str">
            <v>ZSK045</v>
          </cell>
          <cell r="D2712" t="str">
            <v>Expansion Sites</v>
          </cell>
          <cell r="E2712" t="str">
            <v>Q1-2020</v>
          </cell>
          <cell r="F2712" t="str">
            <v>Mobile Aspiration</v>
          </cell>
          <cell r="G2712" t="str">
            <v>HUA</v>
          </cell>
          <cell r="H2712" t="str">
            <v>3G900_2nd Carrier</v>
          </cell>
          <cell r="I2712" t="str">
            <v>INS</v>
          </cell>
          <cell r="L2712">
            <v>43674</v>
          </cell>
          <cell r="M2712">
            <v>43676</v>
          </cell>
          <cell r="N2712">
            <v>43675</v>
          </cell>
          <cell r="O2712">
            <v>43677</v>
          </cell>
          <cell r="P2712" t="str">
            <v>No Dependency</v>
          </cell>
        </row>
        <row r="2713">
          <cell r="C2713" t="str">
            <v>ZSK041</v>
          </cell>
          <cell r="D2713" t="str">
            <v>Expansion Sites</v>
          </cell>
          <cell r="E2713" t="str">
            <v>Q3-2019</v>
          </cell>
          <cell r="F2713" t="str">
            <v>Mobile Aspiration</v>
          </cell>
          <cell r="G2713" t="str">
            <v>HUA</v>
          </cell>
          <cell r="H2713" t="str">
            <v>3G900_2nd Carrier</v>
          </cell>
          <cell r="I2713" t="str">
            <v>INS</v>
          </cell>
          <cell r="L2713">
            <v>43625</v>
          </cell>
          <cell r="M2713">
            <v>43628</v>
          </cell>
          <cell r="N2713">
            <v>43626</v>
          </cell>
          <cell r="O2713">
            <v>43629</v>
          </cell>
          <cell r="P2713" t="str">
            <v>No Dependency</v>
          </cell>
        </row>
        <row r="2714">
          <cell r="C2714" t="str">
            <v>ZSK040</v>
          </cell>
          <cell r="D2714" t="str">
            <v>Expansion Sites</v>
          </cell>
          <cell r="E2714" t="str">
            <v>Q1-2020</v>
          </cell>
          <cell r="F2714" t="str">
            <v>Mobile Aspiration</v>
          </cell>
          <cell r="G2714" t="str">
            <v>HUA</v>
          </cell>
          <cell r="H2714" t="str">
            <v>3G900_2nd Carrier</v>
          </cell>
          <cell r="I2714" t="str">
            <v>INS</v>
          </cell>
          <cell r="L2714">
            <v>43853</v>
          </cell>
          <cell r="M2714">
            <v>43733</v>
          </cell>
          <cell r="N2714">
            <v>43853</v>
          </cell>
          <cell r="O2714">
            <v>43734</v>
          </cell>
          <cell r="P2714" t="str">
            <v>No Dependency</v>
          </cell>
        </row>
        <row r="2715">
          <cell r="C2715" t="str">
            <v>ZSK037</v>
          </cell>
          <cell r="D2715" t="str">
            <v>Expansion Sites</v>
          </cell>
          <cell r="E2715" t="str">
            <v>Q4-2019</v>
          </cell>
          <cell r="F2715" t="str">
            <v>Mobile Aspiration</v>
          </cell>
          <cell r="G2715" t="str">
            <v>HUA</v>
          </cell>
          <cell r="H2715" t="str">
            <v>3G900_2nd Carrier</v>
          </cell>
          <cell r="I2715" t="str">
            <v>INS</v>
          </cell>
          <cell r="L2715">
            <v>43741</v>
          </cell>
          <cell r="M2715">
            <v>43733</v>
          </cell>
          <cell r="N2715">
            <v>43742</v>
          </cell>
          <cell r="O2715">
            <v>43734</v>
          </cell>
          <cell r="P2715" t="str">
            <v>No Dependency</v>
          </cell>
        </row>
        <row r="2716">
          <cell r="C2716" t="str">
            <v>ZSK033</v>
          </cell>
          <cell r="D2716" t="str">
            <v>Expansion Sites</v>
          </cell>
          <cell r="E2716" t="str">
            <v>Q3-2019</v>
          </cell>
          <cell r="F2716" t="str">
            <v>Mobile Aspiration</v>
          </cell>
          <cell r="G2716" t="str">
            <v>HUA</v>
          </cell>
          <cell r="H2716" t="str">
            <v>3G900_2nd Carrier</v>
          </cell>
          <cell r="I2716" t="str">
            <v>INS</v>
          </cell>
          <cell r="L2716">
            <v>43691</v>
          </cell>
          <cell r="M2716">
            <v>43638</v>
          </cell>
          <cell r="N2716">
            <v>43691</v>
          </cell>
          <cell r="O2716">
            <v>43639</v>
          </cell>
          <cell r="P2716" t="str">
            <v>No Dependency</v>
          </cell>
        </row>
        <row r="2717">
          <cell r="C2717" t="str">
            <v>ZSK027</v>
          </cell>
          <cell r="D2717" t="str">
            <v>Expansion Sites</v>
          </cell>
          <cell r="E2717" t="str">
            <v>Q1-2020</v>
          </cell>
          <cell r="F2717" t="str">
            <v>Mobile Aspiration</v>
          </cell>
          <cell r="G2717" t="str">
            <v>HUA</v>
          </cell>
          <cell r="H2717" t="str">
            <v>3G900_2nd Carrier</v>
          </cell>
          <cell r="I2717" t="str">
            <v>INS</v>
          </cell>
          <cell r="L2717">
            <v>43853</v>
          </cell>
          <cell r="M2717">
            <v>43715</v>
          </cell>
          <cell r="N2717">
            <v>43853</v>
          </cell>
          <cell r="O2717">
            <v>43716</v>
          </cell>
          <cell r="P2717" t="str">
            <v>No Dependency</v>
          </cell>
        </row>
        <row r="2718">
          <cell r="C2718" t="str">
            <v>ZSK016</v>
          </cell>
          <cell r="D2718" t="str">
            <v>Expansion Sites</v>
          </cell>
          <cell r="E2718" t="str">
            <v>Q1-2020</v>
          </cell>
          <cell r="F2718" t="str">
            <v>Mobile Aspiration</v>
          </cell>
          <cell r="G2718" t="str">
            <v>HUA</v>
          </cell>
          <cell r="H2718" t="str">
            <v>3G900_2nd Carrier</v>
          </cell>
          <cell r="I2718" t="str">
            <v>INS</v>
          </cell>
          <cell r="L2718">
            <v>43696</v>
          </cell>
          <cell r="M2718">
            <v>43696</v>
          </cell>
          <cell r="N2718">
            <v>43697</v>
          </cell>
          <cell r="O2718">
            <v>43697</v>
          </cell>
          <cell r="P2718" t="str">
            <v>No Dependency</v>
          </cell>
        </row>
        <row r="2719">
          <cell r="C2719" t="str">
            <v>ZRR999</v>
          </cell>
          <cell r="D2719" t="str">
            <v>Expansion Sites</v>
          </cell>
          <cell r="E2719" t="str">
            <v>Q3-2019</v>
          </cell>
          <cell r="F2719" t="str">
            <v>Mobile Aspiration</v>
          </cell>
          <cell r="G2719" t="str">
            <v>HUA</v>
          </cell>
          <cell r="H2719" t="str">
            <v>3G900_2nd Carrier</v>
          </cell>
          <cell r="I2719" t="str">
            <v>INS</v>
          </cell>
          <cell r="L2719">
            <v>43700</v>
          </cell>
          <cell r="M2719">
            <v>43647</v>
          </cell>
          <cell r="N2719">
            <v>43700</v>
          </cell>
          <cell r="O2719">
            <v>43648</v>
          </cell>
          <cell r="P2719" t="str">
            <v>No Dependency</v>
          </cell>
        </row>
        <row r="2720">
          <cell r="C2720" t="str">
            <v>ZRR998</v>
          </cell>
          <cell r="D2720" t="str">
            <v>Expansion Sites</v>
          </cell>
          <cell r="E2720" t="str">
            <v>Q3-2019</v>
          </cell>
          <cell r="F2720" t="str">
            <v>Mobile Aspiration</v>
          </cell>
          <cell r="G2720" t="str">
            <v>HUA</v>
          </cell>
          <cell r="H2720" t="str">
            <v>3G900_2nd Carrier</v>
          </cell>
          <cell r="I2720" t="str">
            <v>INS</v>
          </cell>
          <cell r="L2720">
            <v>43642</v>
          </cell>
          <cell r="M2720">
            <v>43644</v>
          </cell>
          <cell r="N2720">
            <v>43643</v>
          </cell>
          <cell r="O2720">
            <v>43645</v>
          </cell>
          <cell r="P2720" t="str">
            <v>No Dependency</v>
          </cell>
        </row>
        <row r="2721">
          <cell r="C2721" t="str">
            <v>ZRR997</v>
          </cell>
          <cell r="D2721" t="str">
            <v>Expansion Sites</v>
          </cell>
          <cell r="E2721" t="str">
            <v>Q3-2019</v>
          </cell>
          <cell r="F2721" t="str">
            <v>Mobile Aspiration</v>
          </cell>
          <cell r="G2721" t="str">
            <v>HUA</v>
          </cell>
          <cell r="H2721" t="str">
            <v>3G900_2nd Carrier</v>
          </cell>
          <cell r="I2721" t="str">
            <v>INS</v>
          </cell>
          <cell r="L2721">
            <v>43700</v>
          </cell>
          <cell r="M2721">
            <v>43635</v>
          </cell>
          <cell r="N2721">
            <v>43700</v>
          </cell>
          <cell r="O2721">
            <v>43636</v>
          </cell>
          <cell r="P2721" t="str">
            <v>No Dependency</v>
          </cell>
        </row>
        <row r="2722">
          <cell r="C2722" t="str">
            <v>ZRR996</v>
          </cell>
          <cell r="D2722" t="str">
            <v>Expansion Sites</v>
          </cell>
          <cell r="E2722" t="str">
            <v>Q3-2019</v>
          </cell>
          <cell r="F2722" t="str">
            <v>Mobile Aspiration</v>
          </cell>
          <cell r="G2722" t="str">
            <v>HUA</v>
          </cell>
          <cell r="H2722" t="str">
            <v>3G900_2nd Carrier</v>
          </cell>
          <cell r="I2722" t="str">
            <v>INS</v>
          </cell>
          <cell r="L2722">
            <v>43667</v>
          </cell>
          <cell r="M2722">
            <v>43670</v>
          </cell>
          <cell r="N2722">
            <v>43668</v>
          </cell>
          <cell r="O2722">
            <v>43671</v>
          </cell>
          <cell r="P2722" t="str">
            <v>No Dependency</v>
          </cell>
        </row>
        <row r="2723">
          <cell r="C2723" t="str">
            <v>ZRR995</v>
          </cell>
          <cell r="D2723" t="str">
            <v>Expansion Sites</v>
          </cell>
          <cell r="E2723" t="str">
            <v>Q1-2020</v>
          </cell>
          <cell r="F2723" t="str">
            <v>Mobile Aspiration</v>
          </cell>
          <cell r="G2723" t="str">
            <v>HUA</v>
          </cell>
          <cell r="H2723" t="str">
            <v>3G900_2nd Carrier</v>
          </cell>
          <cell r="I2723" t="str">
            <v>INS</v>
          </cell>
          <cell r="L2723">
            <v>43858</v>
          </cell>
          <cell r="M2723">
            <v>43733</v>
          </cell>
          <cell r="N2723">
            <v>43858</v>
          </cell>
          <cell r="O2723">
            <v>43734</v>
          </cell>
          <cell r="P2723" t="str">
            <v>No Dependency</v>
          </cell>
        </row>
        <row r="2724">
          <cell r="C2724" t="str">
            <v>ZRR993</v>
          </cell>
          <cell r="D2724" t="str">
            <v>Expansion Sites</v>
          </cell>
          <cell r="E2724" t="str">
            <v>Q3-2019</v>
          </cell>
          <cell r="F2724" t="str">
            <v>Mobile Aspiration</v>
          </cell>
          <cell r="G2724" t="str">
            <v>HUA</v>
          </cell>
          <cell r="H2724" t="str">
            <v>3G900_2nd Carrier</v>
          </cell>
          <cell r="I2724" t="str">
            <v>INS</v>
          </cell>
          <cell r="L2724">
            <v>43691</v>
          </cell>
          <cell r="M2724">
            <v>43693</v>
          </cell>
          <cell r="N2724">
            <v>43692</v>
          </cell>
          <cell r="O2724">
            <v>43694</v>
          </cell>
          <cell r="P2724" t="str">
            <v>No Dependency</v>
          </cell>
        </row>
        <row r="2725">
          <cell r="C2725" t="str">
            <v>ZRR991</v>
          </cell>
          <cell r="D2725" t="str">
            <v>Expansion Sites</v>
          </cell>
          <cell r="E2725" t="str">
            <v>Q1-2020</v>
          </cell>
          <cell r="F2725" t="str">
            <v>Mobile Aspiration</v>
          </cell>
          <cell r="G2725" t="str">
            <v>HUA</v>
          </cell>
          <cell r="H2725" t="str">
            <v>3G900_2nd Carrier</v>
          </cell>
          <cell r="I2725" t="str">
            <v>INS</v>
          </cell>
          <cell r="L2725">
            <v>43854</v>
          </cell>
          <cell r="M2725">
            <v>43715</v>
          </cell>
          <cell r="N2725">
            <v>43855</v>
          </cell>
          <cell r="O2725">
            <v>43716</v>
          </cell>
          <cell r="P2725" t="str">
            <v>No Dependency</v>
          </cell>
        </row>
        <row r="2726">
          <cell r="C2726" t="str">
            <v>ZRR990</v>
          </cell>
          <cell r="D2726" t="str">
            <v>Expansion Sites</v>
          </cell>
          <cell r="E2726" t="str">
            <v>Q3-2019</v>
          </cell>
          <cell r="F2726" t="str">
            <v>Mobile Aspiration</v>
          </cell>
          <cell r="G2726" t="str">
            <v>HUA</v>
          </cell>
          <cell r="H2726" t="str">
            <v>3G900_2nd Carrier</v>
          </cell>
          <cell r="I2726" t="str">
            <v>INS</v>
          </cell>
          <cell r="L2726">
            <v>43670</v>
          </cell>
          <cell r="M2726">
            <v>43655</v>
          </cell>
          <cell r="N2726">
            <v>43670</v>
          </cell>
          <cell r="O2726">
            <v>43656</v>
          </cell>
          <cell r="P2726" t="str">
            <v>No Dependency</v>
          </cell>
        </row>
        <row r="2727">
          <cell r="C2727" t="str">
            <v>ZRR989</v>
          </cell>
          <cell r="D2727" t="str">
            <v>Expansion Sites</v>
          </cell>
          <cell r="E2727" t="str">
            <v>Q3-2019</v>
          </cell>
          <cell r="F2727" t="str">
            <v>Mobile Aspiration</v>
          </cell>
          <cell r="G2727" t="str">
            <v>HUA</v>
          </cell>
          <cell r="H2727" t="str">
            <v>3G900_2nd Carrier</v>
          </cell>
          <cell r="I2727" t="str">
            <v>INS</v>
          </cell>
          <cell r="L2727">
            <v>43788</v>
          </cell>
          <cell r="N2727">
            <v>43789</v>
          </cell>
          <cell r="P2727" t="str">
            <v>No Dependency</v>
          </cell>
        </row>
        <row r="2728">
          <cell r="C2728" t="str">
            <v>ZRR988</v>
          </cell>
          <cell r="D2728" t="str">
            <v>Expansion Sites</v>
          </cell>
          <cell r="E2728" t="str">
            <v>Q1-2020</v>
          </cell>
          <cell r="F2728" t="str">
            <v>Mobile Aspiration</v>
          </cell>
          <cell r="G2728" t="str">
            <v>HUA</v>
          </cell>
          <cell r="H2728" t="str">
            <v>3G900_2nd Carrier</v>
          </cell>
          <cell r="I2728" t="str">
            <v>INS</v>
          </cell>
          <cell r="L2728">
            <v>43669</v>
          </cell>
          <cell r="M2728">
            <v>43671</v>
          </cell>
          <cell r="N2728">
            <v>43670</v>
          </cell>
          <cell r="O2728">
            <v>43672</v>
          </cell>
          <cell r="P2728" t="str">
            <v>No Dependency</v>
          </cell>
        </row>
        <row r="2729">
          <cell r="C2729" t="str">
            <v>ZRR987</v>
          </cell>
          <cell r="D2729" t="str">
            <v>Expansion Sites</v>
          </cell>
          <cell r="E2729" t="str">
            <v>Q3-2019</v>
          </cell>
          <cell r="F2729" t="str">
            <v>Mobile Aspiration</v>
          </cell>
          <cell r="G2729" t="str">
            <v>HUA</v>
          </cell>
          <cell r="H2729" t="str">
            <v>3G900_2nd Carrier</v>
          </cell>
          <cell r="I2729" t="str">
            <v>INS</v>
          </cell>
          <cell r="L2729">
            <v>43670</v>
          </cell>
          <cell r="M2729">
            <v>43613</v>
          </cell>
          <cell r="N2729">
            <v>43670</v>
          </cell>
          <cell r="O2729">
            <v>43614</v>
          </cell>
          <cell r="P2729" t="str">
            <v>No Dependency</v>
          </cell>
        </row>
        <row r="2730">
          <cell r="C2730" t="str">
            <v>ZRR985</v>
          </cell>
          <cell r="D2730" t="str">
            <v>Expansion Sites</v>
          </cell>
          <cell r="E2730" t="str">
            <v>Q3-2019</v>
          </cell>
          <cell r="F2730" t="str">
            <v>Mobile Aspiration</v>
          </cell>
          <cell r="G2730" t="str">
            <v>HUA</v>
          </cell>
          <cell r="H2730" t="str">
            <v>3G900_2nd Carrier</v>
          </cell>
          <cell r="I2730" t="str">
            <v>INS</v>
          </cell>
          <cell r="L2730">
            <v>43670</v>
          </cell>
          <cell r="M2730">
            <v>43627</v>
          </cell>
          <cell r="N2730">
            <v>43670</v>
          </cell>
          <cell r="O2730">
            <v>43628</v>
          </cell>
          <cell r="P2730" t="str">
            <v>No Dependency</v>
          </cell>
        </row>
        <row r="2731">
          <cell r="C2731" t="str">
            <v>ZRR984</v>
          </cell>
          <cell r="D2731" t="str">
            <v>Expansion Sites</v>
          </cell>
          <cell r="E2731" t="str">
            <v>Q1-2020</v>
          </cell>
          <cell r="F2731" t="str">
            <v>Mobile Aspiration</v>
          </cell>
          <cell r="G2731" t="str">
            <v>HUA</v>
          </cell>
          <cell r="H2731" t="str">
            <v>3G900_2nd Carrier</v>
          </cell>
          <cell r="I2731" t="str">
            <v>INS</v>
          </cell>
          <cell r="L2731">
            <v>43853</v>
          </cell>
          <cell r="M2731">
            <v>43715</v>
          </cell>
          <cell r="N2731">
            <v>43853</v>
          </cell>
          <cell r="O2731">
            <v>43716</v>
          </cell>
          <cell r="P2731" t="str">
            <v>No Dependency</v>
          </cell>
        </row>
        <row r="2732">
          <cell r="C2732" t="str">
            <v>ZRR983</v>
          </cell>
          <cell r="D2732" t="str">
            <v>Expansion Sites</v>
          </cell>
          <cell r="E2732" t="str">
            <v>Q1-2020</v>
          </cell>
          <cell r="F2732" t="str">
            <v>Mobile Aspiration</v>
          </cell>
          <cell r="G2732" t="str">
            <v>HUA</v>
          </cell>
          <cell r="H2732" t="str">
            <v>3G900_2nd Carrier</v>
          </cell>
          <cell r="I2732" t="str">
            <v>INS</v>
          </cell>
          <cell r="L2732">
            <v>43858</v>
          </cell>
          <cell r="M2732">
            <v>43734</v>
          </cell>
          <cell r="N2732">
            <v>43858</v>
          </cell>
          <cell r="O2732">
            <v>43735</v>
          </cell>
          <cell r="P2732" t="str">
            <v>No Dependency</v>
          </cell>
        </row>
        <row r="2733">
          <cell r="C2733" t="str">
            <v>ZRR982</v>
          </cell>
          <cell r="D2733" t="str">
            <v>Expansion Sites</v>
          </cell>
          <cell r="E2733" t="str">
            <v>Q1-2020</v>
          </cell>
          <cell r="F2733" t="str">
            <v>Mobile Aspiration</v>
          </cell>
          <cell r="G2733" t="str">
            <v>HUA</v>
          </cell>
          <cell r="H2733" t="str">
            <v>3G900_2nd Carrier</v>
          </cell>
          <cell r="I2733" t="str">
            <v>INS</v>
          </cell>
          <cell r="L2733">
            <v>43853</v>
          </cell>
          <cell r="M2733">
            <v>43715</v>
          </cell>
          <cell r="N2733">
            <v>43853</v>
          </cell>
          <cell r="O2733">
            <v>43716</v>
          </cell>
          <cell r="P2733" t="str">
            <v>No Dependency</v>
          </cell>
        </row>
        <row r="2734">
          <cell r="C2734" t="str">
            <v>ZRR981</v>
          </cell>
          <cell r="D2734" t="str">
            <v>Expansion Sites</v>
          </cell>
          <cell r="E2734" t="str">
            <v>Q1-2020</v>
          </cell>
          <cell r="F2734" t="str">
            <v>Mobile Aspiration</v>
          </cell>
          <cell r="G2734" t="str">
            <v>HUA</v>
          </cell>
          <cell r="H2734" t="str">
            <v>3G900_2nd Carrier</v>
          </cell>
          <cell r="I2734" t="str">
            <v>INS</v>
          </cell>
          <cell r="L2734">
            <v>43853</v>
          </cell>
          <cell r="M2734">
            <v>43715</v>
          </cell>
          <cell r="N2734">
            <v>43853</v>
          </cell>
          <cell r="O2734">
            <v>43716</v>
          </cell>
          <cell r="P2734" t="str">
            <v>No Dependency</v>
          </cell>
        </row>
        <row r="2735">
          <cell r="C2735" t="str">
            <v>ZRR977</v>
          </cell>
          <cell r="D2735" t="str">
            <v>Expansion Sites</v>
          </cell>
          <cell r="E2735" t="str">
            <v>Q3-2019</v>
          </cell>
          <cell r="F2735" t="str">
            <v>Mobile Aspiration</v>
          </cell>
          <cell r="G2735" t="str">
            <v>HUA</v>
          </cell>
          <cell r="H2735" t="str">
            <v>3G900_2nd Carrier</v>
          </cell>
          <cell r="I2735" t="str">
            <v>INS</v>
          </cell>
          <cell r="L2735">
            <v>43670</v>
          </cell>
          <cell r="M2735">
            <v>43604</v>
          </cell>
          <cell r="N2735">
            <v>43670</v>
          </cell>
          <cell r="O2735">
            <v>43605</v>
          </cell>
          <cell r="P2735" t="str">
            <v>No Dependency</v>
          </cell>
        </row>
        <row r="2736">
          <cell r="C2736" t="str">
            <v>ZRR976</v>
          </cell>
          <cell r="D2736" t="str">
            <v>Expansion Sites</v>
          </cell>
          <cell r="E2736" t="str">
            <v>Q3-2019</v>
          </cell>
          <cell r="F2736" t="str">
            <v>Mobile Aspiration</v>
          </cell>
          <cell r="G2736" t="str">
            <v>HUA</v>
          </cell>
          <cell r="H2736" t="str">
            <v>3G900_2nd Carrier</v>
          </cell>
          <cell r="I2736" t="str">
            <v>INS</v>
          </cell>
          <cell r="L2736">
            <v>43706</v>
          </cell>
          <cell r="M2736">
            <v>43639</v>
          </cell>
          <cell r="N2736">
            <v>43707</v>
          </cell>
          <cell r="O2736">
            <v>43640</v>
          </cell>
          <cell r="P2736" t="str">
            <v>No Dependency</v>
          </cell>
        </row>
        <row r="2737">
          <cell r="C2737" t="str">
            <v>ZRR975</v>
          </cell>
          <cell r="D2737" t="str">
            <v>Expansion Sites</v>
          </cell>
          <cell r="E2737" t="str">
            <v>Q1-2020</v>
          </cell>
          <cell r="F2737" t="str">
            <v>Mobile Aspiration</v>
          </cell>
          <cell r="G2737" t="str">
            <v>HUA</v>
          </cell>
          <cell r="H2737" t="str">
            <v>3G900_2nd Carrier</v>
          </cell>
          <cell r="I2737" t="str">
            <v>INS</v>
          </cell>
          <cell r="L2737">
            <v>43858</v>
          </cell>
          <cell r="M2737">
            <v>43734</v>
          </cell>
          <cell r="N2737">
            <v>43858</v>
          </cell>
          <cell r="O2737">
            <v>43735</v>
          </cell>
          <cell r="P2737" t="str">
            <v>No Dependency</v>
          </cell>
        </row>
        <row r="2738">
          <cell r="C2738" t="str">
            <v>ZRR974</v>
          </cell>
          <cell r="D2738" t="str">
            <v>Expansion Sites</v>
          </cell>
          <cell r="E2738" t="str">
            <v>Q1-2020</v>
          </cell>
          <cell r="F2738" t="str">
            <v>Mobile Aspiration</v>
          </cell>
          <cell r="G2738" t="str">
            <v>HUA</v>
          </cell>
          <cell r="H2738" t="str">
            <v>3G900_2nd Carrier</v>
          </cell>
          <cell r="I2738" t="str">
            <v>INS</v>
          </cell>
          <cell r="L2738">
            <v>43854</v>
          </cell>
          <cell r="M2738">
            <v>43715</v>
          </cell>
          <cell r="N2738">
            <v>43855</v>
          </cell>
          <cell r="O2738">
            <v>43716</v>
          </cell>
          <cell r="P2738" t="str">
            <v>No Dependency</v>
          </cell>
        </row>
        <row r="2739">
          <cell r="C2739" t="str">
            <v>ZRR973</v>
          </cell>
          <cell r="D2739" t="str">
            <v>Expansion Sites</v>
          </cell>
          <cell r="E2739" t="str">
            <v>Q3-2019</v>
          </cell>
          <cell r="F2739" t="str">
            <v>Mobile Aspiration</v>
          </cell>
          <cell r="G2739" t="str">
            <v>HUA</v>
          </cell>
          <cell r="H2739" t="str">
            <v>3G900_2nd Carrier</v>
          </cell>
          <cell r="I2739" t="str">
            <v>INS</v>
          </cell>
          <cell r="L2739">
            <v>43706</v>
          </cell>
          <cell r="M2739">
            <v>43648</v>
          </cell>
          <cell r="N2739">
            <v>43707</v>
          </cell>
          <cell r="O2739">
            <v>43649</v>
          </cell>
          <cell r="P2739" t="str">
            <v>No Dependency</v>
          </cell>
        </row>
        <row r="2740">
          <cell r="C2740" t="str">
            <v>ZRR972</v>
          </cell>
          <cell r="D2740" t="str">
            <v>Expansion Sites</v>
          </cell>
          <cell r="E2740" t="str">
            <v>Q3-2019</v>
          </cell>
          <cell r="F2740" t="str">
            <v>Mobile Aspiration</v>
          </cell>
          <cell r="G2740" t="str">
            <v>HUA</v>
          </cell>
          <cell r="H2740" t="str">
            <v>3G900_2nd Carrier</v>
          </cell>
          <cell r="I2740" t="str">
            <v>INS</v>
          </cell>
          <cell r="L2740">
            <v>43753</v>
          </cell>
          <cell r="M2740">
            <v>43745</v>
          </cell>
          <cell r="N2740">
            <v>43754</v>
          </cell>
          <cell r="O2740">
            <v>43746</v>
          </cell>
          <cell r="P2740" t="str">
            <v>No Dependency</v>
          </cell>
        </row>
        <row r="2741">
          <cell r="C2741" t="str">
            <v>ZRR971</v>
          </cell>
          <cell r="D2741" t="str">
            <v>Expansion Sites</v>
          </cell>
          <cell r="E2741" t="str">
            <v>Q1-2020</v>
          </cell>
          <cell r="F2741" t="str">
            <v>Mobile Aspiration</v>
          </cell>
          <cell r="G2741" t="str">
            <v>HUA</v>
          </cell>
          <cell r="H2741" t="str">
            <v>3G900_2nd Carrier</v>
          </cell>
          <cell r="I2741" t="str">
            <v>INS</v>
          </cell>
          <cell r="L2741">
            <v>43682</v>
          </cell>
          <cell r="M2741">
            <v>43659</v>
          </cell>
          <cell r="N2741">
            <v>43683</v>
          </cell>
          <cell r="O2741">
            <v>43660</v>
          </cell>
          <cell r="P2741" t="str">
            <v>No Dependency</v>
          </cell>
        </row>
        <row r="2742">
          <cell r="C2742" t="str">
            <v>ZRR970</v>
          </cell>
          <cell r="D2742" t="str">
            <v>Expansion Sites</v>
          </cell>
          <cell r="E2742" t="str">
            <v>Q3-2019</v>
          </cell>
          <cell r="F2742" t="str">
            <v>Mobile Aspiration</v>
          </cell>
          <cell r="G2742" t="str">
            <v>HUA</v>
          </cell>
          <cell r="H2742" t="str">
            <v>3G900_2nd Carrier</v>
          </cell>
          <cell r="I2742" t="str">
            <v>INS</v>
          </cell>
          <cell r="L2742">
            <v>43651</v>
          </cell>
          <cell r="M2742">
            <v>43653</v>
          </cell>
          <cell r="N2742">
            <v>43652</v>
          </cell>
          <cell r="O2742">
            <v>43654</v>
          </cell>
          <cell r="P2742" t="str">
            <v>No Dependency</v>
          </cell>
        </row>
        <row r="2743">
          <cell r="C2743" t="str">
            <v>ZRR966</v>
          </cell>
          <cell r="D2743" t="str">
            <v>Expansion Sites</v>
          </cell>
          <cell r="E2743" t="str">
            <v>Q3-2019</v>
          </cell>
          <cell r="F2743" t="str">
            <v>Mobile Aspiration</v>
          </cell>
          <cell r="G2743" t="str">
            <v>HUA</v>
          </cell>
          <cell r="H2743" t="str">
            <v>3G900_2nd Carrier</v>
          </cell>
          <cell r="I2743" t="str">
            <v>INS</v>
          </cell>
          <cell r="L2743">
            <v>43670</v>
          </cell>
          <cell r="M2743">
            <v>43646</v>
          </cell>
          <cell r="N2743">
            <v>43670</v>
          </cell>
          <cell r="O2743">
            <v>43647</v>
          </cell>
          <cell r="P2743" t="str">
            <v>No Dependency</v>
          </cell>
        </row>
        <row r="2744">
          <cell r="C2744" t="str">
            <v>ZRR965</v>
          </cell>
          <cell r="D2744" t="str">
            <v>Expansion Sites</v>
          </cell>
          <cell r="E2744" t="str">
            <v>Q1-2020</v>
          </cell>
          <cell r="F2744" t="str">
            <v>Mobile Aspiration</v>
          </cell>
          <cell r="G2744" t="str">
            <v>HUA</v>
          </cell>
          <cell r="H2744" t="str">
            <v>3G900_2nd Carrier</v>
          </cell>
          <cell r="I2744" t="str">
            <v>INS</v>
          </cell>
          <cell r="L2744">
            <v>43853</v>
          </cell>
          <cell r="N2744">
            <v>43853</v>
          </cell>
          <cell r="P2744" t="str">
            <v>No Dependency</v>
          </cell>
        </row>
        <row r="2745">
          <cell r="C2745" t="str">
            <v>ZRR964</v>
          </cell>
          <cell r="D2745" t="str">
            <v>Expansion Sites</v>
          </cell>
          <cell r="E2745" t="str">
            <v>Q3-2019</v>
          </cell>
          <cell r="F2745" t="str">
            <v>Mobile Aspiration</v>
          </cell>
          <cell r="G2745" t="str">
            <v>HUA</v>
          </cell>
          <cell r="H2745" t="str">
            <v>3G900_2nd Carrier</v>
          </cell>
          <cell r="I2745" t="str">
            <v>INS</v>
          </cell>
          <cell r="L2745">
            <v>43722</v>
          </cell>
          <cell r="M2745">
            <v>43715</v>
          </cell>
          <cell r="N2745">
            <v>43723</v>
          </cell>
          <cell r="O2745">
            <v>43716</v>
          </cell>
          <cell r="P2745" t="str">
            <v>No Dependency</v>
          </cell>
        </row>
        <row r="2746">
          <cell r="C2746" t="str">
            <v>ZRR036</v>
          </cell>
          <cell r="D2746" t="str">
            <v>Expansion Sites</v>
          </cell>
          <cell r="E2746" t="str">
            <v>Q1-2020</v>
          </cell>
          <cell r="F2746" t="str">
            <v>Mobile Aspiration</v>
          </cell>
          <cell r="G2746" t="str">
            <v>HUA</v>
          </cell>
          <cell r="H2746" t="str">
            <v>3G900_2nd Carrier</v>
          </cell>
          <cell r="I2746" t="str">
            <v>INS</v>
          </cell>
          <cell r="L2746">
            <v>43858</v>
          </cell>
          <cell r="M2746">
            <v>43715</v>
          </cell>
          <cell r="N2746">
            <v>43858</v>
          </cell>
          <cell r="O2746">
            <v>43716</v>
          </cell>
          <cell r="P2746" t="str">
            <v>No Dependency</v>
          </cell>
        </row>
        <row r="2747">
          <cell r="C2747" t="str">
            <v>ZRR035</v>
          </cell>
          <cell r="D2747" t="str">
            <v>Expansion Sites</v>
          </cell>
          <cell r="E2747" t="str">
            <v>Q3-2019</v>
          </cell>
          <cell r="F2747" t="str">
            <v>Mobile Aspiration</v>
          </cell>
          <cell r="G2747" t="str">
            <v>HUA</v>
          </cell>
          <cell r="H2747" t="str">
            <v>3G900_2nd Carrier</v>
          </cell>
          <cell r="I2747" t="str">
            <v>INS</v>
          </cell>
          <cell r="L2747">
            <v>43691</v>
          </cell>
          <cell r="M2747">
            <v>43693</v>
          </cell>
          <cell r="N2747">
            <v>43692</v>
          </cell>
          <cell r="O2747">
            <v>43694</v>
          </cell>
          <cell r="P2747" t="str">
            <v>No Dependency</v>
          </cell>
        </row>
        <row r="2748">
          <cell r="C2748" t="str">
            <v>ZRR026</v>
          </cell>
          <cell r="D2748" t="str">
            <v>Expansion Sites</v>
          </cell>
          <cell r="E2748" t="str">
            <v>Q3-2019</v>
          </cell>
          <cell r="F2748" t="str">
            <v>Mobile Aspiration</v>
          </cell>
          <cell r="G2748" t="str">
            <v>HUA</v>
          </cell>
          <cell r="H2748" t="str">
            <v>3G900_2nd Carrier</v>
          </cell>
          <cell r="I2748" t="str">
            <v>INS</v>
          </cell>
          <cell r="L2748">
            <v>43788</v>
          </cell>
          <cell r="N2748">
            <v>43789</v>
          </cell>
          <cell r="P2748" t="str">
            <v>No Dependency</v>
          </cell>
        </row>
        <row r="2749">
          <cell r="C2749" t="str">
            <v>ZRR024</v>
          </cell>
          <cell r="D2749" t="str">
            <v>Expansion Sites</v>
          </cell>
          <cell r="E2749" t="str">
            <v>Q3-2019</v>
          </cell>
          <cell r="F2749" t="str">
            <v>Mobile Aspiration</v>
          </cell>
          <cell r="G2749" t="str">
            <v>HUA</v>
          </cell>
          <cell r="H2749" t="str">
            <v>3G900_2nd Carrier</v>
          </cell>
          <cell r="I2749" t="str">
            <v>INS</v>
          </cell>
          <cell r="L2749">
            <v>43665</v>
          </cell>
          <cell r="M2749">
            <v>43668</v>
          </cell>
          <cell r="N2749">
            <v>43666</v>
          </cell>
          <cell r="O2749">
            <v>43669</v>
          </cell>
          <cell r="P2749" t="str">
            <v>No Dependency</v>
          </cell>
        </row>
        <row r="2750">
          <cell r="C2750" t="str">
            <v>ZRR023</v>
          </cell>
          <cell r="D2750" t="str">
            <v>Expansion Sites</v>
          </cell>
          <cell r="E2750" t="str">
            <v>Q3-2019</v>
          </cell>
          <cell r="F2750" t="str">
            <v>Mobile Aspiration</v>
          </cell>
          <cell r="G2750" t="str">
            <v>HUA</v>
          </cell>
          <cell r="H2750" t="str">
            <v>3G900_2nd Carrier</v>
          </cell>
          <cell r="I2750" t="str">
            <v>INS</v>
          </cell>
          <cell r="L2750">
            <v>43706</v>
          </cell>
          <cell r="M2750">
            <v>43666</v>
          </cell>
          <cell r="N2750">
            <v>43707</v>
          </cell>
          <cell r="O2750">
            <v>43667</v>
          </cell>
          <cell r="P2750" t="str">
            <v>No Dependency</v>
          </cell>
        </row>
        <row r="2751">
          <cell r="C2751" t="str">
            <v>ZRR021</v>
          </cell>
          <cell r="D2751" t="str">
            <v>Expansion Sites</v>
          </cell>
          <cell r="E2751" t="str">
            <v>Q3-2019</v>
          </cell>
          <cell r="F2751" t="str">
            <v>Mobile Aspiration</v>
          </cell>
          <cell r="G2751" t="str">
            <v>HUA</v>
          </cell>
          <cell r="H2751" t="str">
            <v>3G900_2nd Carrier</v>
          </cell>
          <cell r="I2751" t="str">
            <v>INS</v>
          </cell>
          <cell r="L2751">
            <v>43691</v>
          </cell>
          <cell r="M2751">
            <v>43693</v>
          </cell>
          <cell r="N2751">
            <v>43692</v>
          </cell>
          <cell r="O2751">
            <v>43694</v>
          </cell>
          <cell r="P2751" t="str">
            <v>No Dependency</v>
          </cell>
        </row>
        <row r="2752">
          <cell r="C2752" t="str">
            <v>ZRR020</v>
          </cell>
          <cell r="D2752" t="str">
            <v>Expansion Sites</v>
          </cell>
          <cell r="E2752" t="str">
            <v>Q3-2019</v>
          </cell>
          <cell r="F2752" t="str">
            <v>Mobile Aspiration</v>
          </cell>
          <cell r="G2752" t="str">
            <v>HUA</v>
          </cell>
          <cell r="H2752" t="str">
            <v>3G900_2nd Carrier</v>
          </cell>
          <cell r="I2752" t="str">
            <v>INS</v>
          </cell>
          <cell r="L2752">
            <v>43788</v>
          </cell>
          <cell r="N2752">
            <v>43789</v>
          </cell>
          <cell r="P2752" t="str">
            <v>No Dependency</v>
          </cell>
        </row>
        <row r="2753">
          <cell r="C2753" t="str">
            <v>ZRR017</v>
          </cell>
          <cell r="D2753" t="str">
            <v>Expansion Sites</v>
          </cell>
          <cell r="E2753" t="str">
            <v>Q3-2019</v>
          </cell>
          <cell r="F2753" t="str">
            <v>Mobile Aspiration</v>
          </cell>
          <cell r="G2753" t="str">
            <v>HUA</v>
          </cell>
          <cell r="H2753" t="str">
            <v>3G900_2nd Carrier</v>
          </cell>
          <cell r="I2753" t="str">
            <v>INS</v>
          </cell>
          <cell r="L2753">
            <v>43636</v>
          </cell>
          <cell r="M2753">
            <v>43638</v>
          </cell>
          <cell r="N2753">
            <v>43637</v>
          </cell>
          <cell r="O2753">
            <v>43639</v>
          </cell>
          <cell r="P2753" t="str">
            <v>No Dependency</v>
          </cell>
        </row>
        <row r="2754">
          <cell r="C2754" t="str">
            <v>ZRR015</v>
          </cell>
          <cell r="D2754" t="str">
            <v>Expansion Sites</v>
          </cell>
          <cell r="E2754" t="str">
            <v>Q1-2020</v>
          </cell>
          <cell r="F2754" t="str">
            <v>Mobile Aspiration</v>
          </cell>
          <cell r="G2754" t="str">
            <v>HUA</v>
          </cell>
          <cell r="H2754" t="str">
            <v>3G900_2nd Carrier</v>
          </cell>
          <cell r="I2754" t="str">
            <v>INS</v>
          </cell>
          <cell r="L2754">
            <v>43849</v>
          </cell>
          <cell r="M2754">
            <v>43715</v>
          </cell>
          <cell r="N2754">
            <v>43850</v>
          </cell>
          <cell r="O2754">
            <v>43716</v>
          </cell>
          <cell r="P2754" t="str">
            <v>No Dependency</v>
          </cell>
        </row>
        <row r="2755">
          <cell r="C2755" t="str">
            <v>ZRR014</v>
          </cell>
          <cell r="D2755" t="str">
            <v>Expansion Sites</v>
          </cell>
          <cell r="E2755" t="str">
            <v>Q1-2020</v>
          </cell>
          <cell r="F2755" t="str">
            <v>Mobile Aspiration</v>
          </cell>
          <cell r="G2755" t="str">
            <v>HUA</v>
          </cell>
          <cell r="H2755" t="str">
            <v>3G900_2nd Carrier</v>
          </cell>
          <cell r="I2755" t="str">
            <v>INS</v>
          </cell>
          <cell r="L2755">
            <v>43699</v>
          </cell>
          <cell r="M2755">
            <v>43699</v>
          </cell>
          <cell r="N2755">
            <v>43700</v>
          </cell>
          <cell r="O2755">
            <v>43700</v>
          </cell>
          <cell r="P2755" t="str">
            <v>No Dependency</v>
          </cell>
        </row>
        <row r="2756">
          <cell r="C2756" t="str">
            <v>ZRR013</v>
          </cell>
          <cell r="D2756" t="str">
            <v>Expansion Sites</v>
          </cell>
          <cell r="E2756" t="str">
            <v>Q1-2020</v>
          </cell>
          <cell r="F2756" t="str">
            <v>Mobile Aspiration</v>
          </cell>
          <cell r="G2756" t="str">
            <v>HUA</v>
          </cell>
          <cell r="H2756" t="str">
            <v>3G900_2nd Carrier</v>
          </cell>
          <cell r="I2756" t="str">
            <v>INS</v>
          </cell>
          <cell r="L2756">
            <v>43853</v>
          </cell>
          <cell r="M2756">
            <v>43715</v>
          </cell>
          <cell r="N2756">
            <v>43853</v>
          </cell>
          <cell r="O2756">
            <v>43716</v>
          </cell>
          <cell r="P2756" t="str">
            <v>No Dependency</v>
          </cell>
        </row>
        <row r="2757">
          <cell r="C2757" t="str">
            <v>ZRR012</v>
          </cell>
          <cell r="D2757" t="str">
            <v>Expansion Sites</v>
          </cell>
          <cell r="E2757" t="str">
            <v>Q3-2019</v>
          </cell>
          <cell r="F2757" t="str">
            <v>Mobile Aspiration</v>
          </cell>
          <cell r="G2757" t="str">
            <v>HUA</v>
          </cell>
          <cell r="H2757" t="str">
            <v>3G900_2nd Carrier</v>
          </cell>
          <cell r="I2757" t="str">
            <v>INS</v>
          </cell>
          <cell r="L2757">
            <v>43649</v>
          </cell>
          <cell r="M2757">
            <v>43611</v>
          </cell>
          <cell r="N2757">
            <v>43650</v>
          </cell>
          <cell r="O2757">
            <v>43612</v>
          </cell>
          <cell r="P2757" t="str">
            <v>No Dependency</v>
          </cell>
        </row>
        <row r="2758">
          <cell r="C2758" t="str">
            <v>ZRR011</v>
          </cell>
          <cell r="D2758" t="str">
            <v>Expansion Sites</v>
          </cell>
          <cell r="E2758" t="str">
            <v>Q3-2019</v>
          </cell>
          <cell r="F2758" t="str">
            <v>Mobile Aspiration</v>
          </cell>
          <cell r="G2758" t="str">
            <v>HUA</v>
          </cell>
          <cell r="H2758" t="str">
            <v>3G900_2nd Carrier</v>
          </cell>
          <cell r="I2758" t="str">
            <v>INS</v>
          </cell>
          <cell r="L2758">
            <v>43679</v>
          </cell>
          <cell r="M2758">
            <v>43641</v>
          </cell>
          <cell r="N2758">
            <v>43680</v>
          </cell>
          <cell r="O2758">
            <v>43642</v>
          </cell>
          <cell r="P2758" t="str">
            <v>No Dependency</v>
          </cell>
        </row>
        <row r="2759">
          <cell r="C2759" t="str">
            <v>ZRR008</v>
          </cell>
          <cell r="D2759" t="str">
            <v>Expansion Sites</v>
          </cell>
          <cell r="E2759" t="str">
            <v>Q4-2019</v>
          </cell>
          <cell r="F2759" t="str">
            <v>Mobile Aspiration</v>
          </cell>
          <cell r="G2759" t="str">
            <v>HUA</v>
          </cell>
          <cell r="H2759" t="str">
            <v>3G900_2nd Carrier</v>
          </cell>
          <cell r="I2759" t="str">
            <v>INS</v>
          </cell>
          <cell r="L2759">
            <v>43685</v>
          </cell>
          <cell r="M2759">
            <v>43685</v>
          </cell>
          <cell r="N2759">
            <v>43686</v>
          </cell>
          <cell r="O2759">
            <v>43686</v>
          </cell>
          <cell r="P2759" t="str">
            <v>No Dependency</v>
          </cell>
        </row>
        <row r="2760">
          <cell r="C2760" t="str">
            <v>ZRR005</v>
          </cell>
          <cell r="D2760" t="str">
            <v>Expansion Sites</v>
          </cell>
          <cell r="E2760" t="str">
            <v>Q3-2019</v>
          </cell>
          <cell r="F2760" t="str">
            <v>Mobile Aspiration</v>
          </cell>
          <cell r="G2760" t="str">
            <v>HUA</v>
          </cell>
          <cell r="H2760" t="str">
            <v>3G900_2nd Carrier</v>
          </cell>
          <cell r="I2760" t="str">
            <v>INS</v>
          </cell>
          <cell r="L2760">
            <v>43670</v>
          </cell>
          <cell r="M2760">
            <v>43608</v>
          </cell>
          <cell r="N2760">
            <v>43670</v>
          </cell>
          <cell r="O2760">
            <v>43609</v>
          </cell>
          <cell r="P2760" t="str">
            <v>No Dependency</v>
          </cell>
        </row>
        <row r="2761">
          <cell r="C2761" t="str">
            <v>ZRR004</v>
          </cell>
          <cell r="D2761" t="str">
            <v>Expansion Sites</v>
          </cell>
          <cell r="E2761" t="str">
            <v>Q1-2020</v>
          </cell>
          <cell r="F2761" t="str">
            <v>Mobile Aspiration</v>
          </cell>
          <cell r="G2761" t="str">
            <v>HUA</v>
          </cell>
          <cell r="H2761" t="str">
            <v>3G900_2nd Carrier</v>
          </cell>
          <cell r="I2761" t="str">
            <v>INS</v>
          </cell>
          <cell r="L2761">
            <v>43697</v>
          </cell>
          <cell r="M2761">
            <v>43697</v>
          </cell>
          <cell r="N2761">
            <v>43698</v>
          </cell>
          <cell r="O2761">
            <v>43698</v>
          </cell>
          <cell r="P2761" t="str">
            <v>No Dependency</v>
          </cell>
        </row>
        <row r="2762">
          <cell r="C2762" t="str">
            <v>ZRR003</v>
          </cell>
          <cell r="D2762" t="str">
            <v>Expansion Sites</v>
          </cell>
          <cell r="E2762" t="str">
            <v>Q3-2019</v>
          </cell>
          <cell r="F2762" t="str">
            <v>Mobile Aspiration</v>
          </cell>
          <cell r="G2762" t="str">
            <v>HUA</v>
          </cell>
          <cell r="H2762" t="str">
            <v>3G900_2nd Carrier</v>
          </cell>
          <cell r="I2762" t="str">
            <v>INS</v>
          </cell>
          <cell r="L2762">
            <v>43691</v>
          </cell>
          <cell r="M2762">
            <v>43693</v>
          </cell>
          <cell r="N2762">
            <v>43692</v>
          </cell>
          <cell r="O2762">
            <v>43694</v>
          </cell>
          <cell r="P2762" t="str">
            <v>No Dependency</v>
          </cell>
        </row>
        <row r="2763">
          <cell r="C2763" t="str">
            <v>ZRR002</v>
          </cell>
          <cell r="D2763" t="str">
            <v>Expansion Sites</v>
          </cell>
          <cell r="E2763" t="str">
            <v>Q3-2019</v>
          </cell>
          <cell r="F2763" t="str">
            <v>Mobile Aspiration</v>
          </cell>
          <cell r="G2763" t="str">
            <v>HUA</v>
          </cell>
          <cell r="H2763" t="str">
            <v>3G900_2nd Carrier</v>
          </cell>
          <cell r="I2763" t="str">
            <v>INS</v>
          </cell>
          <cell r="L2763">
            <v>43670</v>
          </cell>
          <cell r="M2763">
            <v>43635</v>
          </cell>
          <cell r="N2763">
            <v>43670</v>
          </cell>
          <cell r="O2763">
            <v>43636</v>
          </cell>
          <cell r="P2763" t="str">
            <v>No Dependency</v>
          </cell>
        </row>
        <row r="2764">
          <cell r="C2764" t="str">
            <v>ZRF999</v>
          </cell>
          <cell r="D2764" t="str">
            <v>Expansion Sites</v>
          </cell>
          <cell r="E2764" t="str">
            <v>Q3-2019</v>
          </cell>
          <cell r="F2764" t="str">
            <v>Mobile Aspiration</v>
          </cell>
          <cell r="G2764" t="str">
            <v>HUA</v>
          </cell>
          <cell r="H2764" t="str">
            <v>3G900_2nd Carrier</v>
          </cell>
          <cell r="I2764" t="str">
            <v>INS</v>
          </cell>
          <cell r="L2764">
            <v>43621</v>
          </cell>
          <cell r="M2764">
            <v>43624</v>
          </cell>
          <cell r="N2764">
            <v>43622</v>
          </cell>
          <cell r="O2764">
            <v>43625</v>
          </cell>
          <cell r="P2764" t="str">
            <v>No Dependency</v>
          </cell>
        </row>
        <row r="2765">
          <cell r="C2765" t="str">
            <v>ZRF998</v>
          </cell>
          <cell r="D2765" t="str">
            <v>Expansion Sites</v>
          </cell>
          <cell r="E2765" t="str">
            <v>Q3-2019</v>
          </cell>
          <cell r="F2765" t="str">
            <v>Mobile Aspiration</v>
          </cell>
          <cell r="G2765" t="str">
            <v>HUA</v>
          </cell>
          <cell r="H2765" t="str">
            <v>3G900_2nd Carrier</v>
          </cell>
          <cell r="I2765" t="str">
            <v>INS</v>
          </cell>
          <cell r="L2765">
            <v>43663</v>
          </cell>
          <cell r="M2765">
            <v>43665</v>
          </cell>
          <cell r="N2765">
            <v>43664</v>
          </cell>
          <cell r="O2765">
            <v>43666</v>
          </cell>
          <cell r="P2765" t="str">
            <v>No Dependency</v>
          </cell>
        </row>
        <row r="2766">
          <cell r="C2766" t="str">
            <v>ZRF996</v>
          </cell>
          <cell r="D2766" t="str">
            <v>Expansion Sites</v>
          </cell>
          <cell r="E2766" t="str">
            <v>Q3-2019</v>
          </cell>
          <cell r="F2766" t="str">
            <v>Mobile Aspiration</v>
          </cell>
          <cell r="G2766" t="str">
            <v>HUA</v>
          </cell>
          <cell r="H2766" t="str">
            <v>3G900_2nd Carrier</v>
          </cell>
          <cell r="I2766" t="str">
            <v>INS</v>
          </cell>
          <cell r="L2766">
            <v>43722</v>
          </cell>
          <cell r="M2766">
            <v>43692</v>
          </cell>
          <cell r="N2766">
            <v>43723</v>
          </cell>
          <cell r="O2766">
            <v>43693</v>
          </cell>
          <cell r="P2766" t="str">
            <v>No Dependency</v>
          </cell>
        </row>
        <row r="2767">
          <cell r="C2767" t="str">
            <v>ZRF992</v>
          </cell>
          <cell r="D2767" t="str">
            <v>Expansion Sites</v>
          </cell>
          <cell r="E2767" t="str">
            <v>Q3-2019</v>
          </cell>
          <cell r="F2767" t="str">
            <v>Mobile Aspiration</v>
          </cell>
          <cell r="G2767" t="str">
            <v>HUA</v>
          </cell>
          <cell r="H2767" t="str">
            <v>3G900_2nd Carrier</v>
          </cell>
          <cell r="I2767" t="str">
            <v>INS</v>
          </cell>
          <cell r="L2767">
            <v>43637</v>
          </cell>
          <cell r="M2767">
            <v>43618</v>
          </cell>
          <cell r="N2767">
            <v>43638</v>
          </cell>
          <cell r="O2767">
            <v>43619</v>
          </cell>
          <cell r="P2767" t="str">
            <v>No Dependency</v>
          </cell>
        </row>
        <row r="2768">
          <cell r="C2768" t="str">
            <v>ZRF990</v>
          </cell>
          <cell r="D2768" t="str">
            <v>Expansion Sites</v>
          </cell>
          <cell r="E2768" t="str">
            <v>Q3-2019</v>
          </cell>
          <cell r="F2768" t="str">
            <v>Mobile Aspiration</v>
          </cell>
          <cell r="G2768" t="str">
            <v>HUA</v>
          </cell>
          <cell r="H2768" t="str">
            <v>3G900_2nd Carrier</v>
          </cell>
          <cell r="I2768" t="str">
            <v>INS</v>
          </cell>
          <cell r="L2768">
            <v>43691</v>
          </cell>
          <cell r="M2768">
            <v>43693</v>
          </cell>
          <cell r="N2768">
            <v>43692</v>
          </cell>
          <cell r="O2768">
            <v>43694</v>
          </cell>
          <cell r="P2768" t="str">
            <v>No Dependency</v>
          </cell>
        </row>
        <row r="2769">
          <cell r="C2769" t="str">
            <v>ZRF989</v>
          </cell>
          <cell r="D2769" t="str">
            <v>Expansion Sites</v>
          </cell>
          <cell r="E2769" t="str">
            <v>Q3-2019</v>
          </cell>
          <cell r="F2769" t="str">
            <v>Mobile Aspiration</v>
          </cell>
          <cell r="G2769" t="str">
            <v>HUA</v>
          </cell>
          <cell r="H2769" t="str">
            <v>3G900_2nd Carrier</v>
          </cell>
          <cell r="I2769" t="str">
            <v>INS</v>
          </cell>
          <cell r="L2769">
            <v>43670</v>
          </cell>
          <cell r="M2769">
            <v>43645</v>
          </cell>
          <cell r="N2769">
            <v>43670</v>
          </cell>
          <cell r="O2769">
            <v>43646</v>
          </cell>
          <cell r="P2769" t="str">
            <v>No Dependency</v>
          </cell>
        </row>
        <row r="2770">
          <cell r="C2770" t="str">
            <v>ZRF986</v>
          </cell>
          <cell r="D2770" t="str">
            <v>Expansion Sites</v>
          </cell>
          <cell r="E2770" t="str">
            <v>Q3-2019</v>
          </cell>
          <cell r="F2770" t="str">
            <v>Mobile Aspiration</v>
          </cell>
          <cell r="G2770" t="str">
            <v>HUA</v>
          </cell>
          <cell r="H2770" t="str">
            <v>3G900_2nd Carrier</v>
          </cell>
          <cell r="I2770" t="str">
            <v>INS</v>
          </cell>
          <cell r="L2770">
            <v>43706</v>
          </cell>
          <cell r="M2770">
            <v>43653</v>
          </cell>
          <cell r="N2770">
            <v>43707</v>
          </cell>
          <cell r="O2770">
            <v>43654</v>
          </cell>
          <cell r="P2770" t="str">
            <v>No Dependency</v>
          </cell>
        </row>
        <row r="2771">
          <cell r="C2771" t="str">
            <v>ZRF985</v>
          </cell>
          <cell r="D2771" t="str">
            <v>Expansion Sites</v>
          </cell>
          <cell r="E2771" t="str">
            <v>Q3-2019</v>
          </cell>
          <cell r="F2771" t="str">
            <v>Mobile Aspiration</v>
          </cell>
          <cell r="G2771" t="str">
            <v>HUA</v>
          </cell>
          <cell r="H2771" t="str">
            <v>3G900_2nd Carrier</v>
          </cell>
          <cell r="I2771" t="str">
            <v>INS</v>
          </cell>
          <cell r="L2771">
            <v>43691</v>
          </cell>
          <cell r="M2771">
            <v>43693</v>
          </cell>
          <cell r="N2771">
            <v>43692</v>
          </cell>
          <cell r="O2771">
            <v>43694</v>
          </cell>
          <cell r="P2771" t="str">
            <v>No Dependency</v>
          </cell>
        </row>
        <row r="2772">
          <cell r="C2772" t="str">
            <v>ZRF984</v>
          </cell>
          <cell r="D2772" t="str">
            <v>Expansion Sites</v>
          </cell>
          <cell r="E2772" t="str">
            <v>Q1-2020</v>
          </cell>
          <cell r="F2772" t="str">
            <v>Mobile Aspiration</v>
          </cell>
          <cell r="G2772" t="str">
            <v>HUA</v>
          </cell>
          <cell r="H2772" t="str">
            <v>3G900_2nd Carrier</v>
          </cell>
          <cell r="I2772" t="str">
            <v>INS</v>
          </cell>
          <cell r="L2772">
            <v>43691</v>
          </cell>
          <cell r="M2772">
            <v>43662</v>
          </cell>
          <cell r="N2772">
            <v>43692</v>
          </cell>
          <cell r="O2772">
            <v>43663</v>
          </cell>
          <cell r="P2772" t="str">
            <v>No Dependency</v>
          </cell>
        </row>
        <row r="2773">
          <cell r="C2773" t="str">
            <v>ZRF983</v>
          </cell>
          <cell r="D2773" t="str">
            <v>Expansion Sites</v>
          </cell>
          <cell r="E2773" t="str">
            <v>Q3-2019</v>
          </cell>
          <cell r="F2773" t="str">
            <v>Mobile Aspiration</v>
          </cell>
          <cell r="G2773" t="str">
            <v>HUA</v>
          </cell>
          <cell r="H2773" t="str">
            <v>3G900_2nd Carrier</v>
          </cell>
          <cell r="I2773" t="str">
            <v>INS</v>
          </cell>
          <cell r="L2773">
            <v>43670</v>
          </cell>
          <cell r="M2773">
            <v>43647</v>
          </cell>
          <cell r="N2773">
            <v>43670</v>
          </cell>
          <cell r="O2773">
            <v>43648</v>
          </cell>
          <cell r="P2773" t="str">
            <v>No Dependency</v>
          </cell>
        </row>
        <row r="2774">
          <cell r="C2774" t="str">
            <v>ZRF982</v>
          </cell>
          <cell r="D2774" t="str">
            <v>Expansion Sites</v>
          </cell>
          <cell r="E2774" t="str">
            <v>Q3-2019</v>
          </cell>
          <cell r="F2774" t="str">
            <v>Mobile Aspiration</v>
          </cell>
          <cell r="G2774" t="str">
            <v>HUA</v>
          </cell>
          <cell r="H2774" t="str">
            <v>3G900_2nd Carrier</v>
          </cell>
          <cell r="I2774" t="str">
            <v>INS</v>
          </cell>
          <cell r="L2774">
            <v>43691</v>
          </cell>
          <cell r="M2774">
            <v>43693</v>
          </cell>
          <cell r="N2774">
            <v>43692</v>
          </cell>
          <cell r="O2774">
            <v>43694</v>
          </cell>
          <cell r="P2774" t="str">
            <v>No Dependency</v>
          </cell>
        </row>
        <row r="2775">
          <cell r="C2775" t="str">
            <v>ZRF980</v>
          </cell>
          <cell r="D2775" t="str">
            <v>Expansion Sites</v>
          </cell>
          <cell r="E2775" t="str">
            <v>Q1-2020</v>
          </cell>
          <cell r="F2775" t="str">
            <v>Mobile Aspiration</v>
          </cell>
          <cell r="G2775" t="str">
            <v>HUA</v>
          </cell>
          <cell r="H2775" t="str">
            <v>3G900_2nd Carrier</v>
          </cell>
          <cell r="I2775" t="str">
            <v>INS</v>
          </cell>
          <cell r="L2775">
            <v>43853</v>
          </cell>
          <cell r="M2775">
            <v>43734</v>
          </cell>
          <cell r="N2775">
            <v>43853</v>
          </cell>
          <cell r="O2775">
            <v>43735</v>
          </cell>
          <cell r="P2775" t="str">
            <v>No Dependency</v>
          </cell>
        </row>
        <row r="2776">
          <cell r="C2776" t="str">
            <v>ZRF979</v>
          </cell>
          <cell r="D2776" t="str">
            <v>Expansion Sites</v>
          </cell>
          <cell r="E2776" t="str">
            <v>Q3-2019</v>
          </cell>
          <cell r="F2776" t="str">
            <v>Mobile Aspiration</v>
          </cell>
          <cell r="G2776" t="str">
            <v>HUA</v>
          </cell>
          <cell r="H2776" t="str">
            <v>3G900_2nd Carrier</v>
          </cell>
          <cell r="I2776" t="str">
            <v>INS</v>
          </cell>
          <cell r="L2776">
            <v>43635</v>
          </cell>
          <cell r="M2776">
            <v>43638</v>
          </cell>
          <cell r="N2776">
            <v>43636</v>
          </cell>
          <cell r="O2776">
            <v>43639</v>
          </cell>
          <cell r="P2776" t="str">
            <v>No Dependency</v>
          </cell>
        </row>
        <row r="2777">
          <cell r="C2777" t="str">
            <v>ZRF978</v>
          </cell>
          <cell r="D2777" t="str">
            <v>Expansion Sites</v>
          </cell>
          <cell r="E2777" t="str">
            <v>Q3-2019</v>
          </cell>
          <cell r="F2777" t="str">
            <v>Mobile Aspiration</v>
          </cell>
          <cell r="G2777" t="str">
            <v>HUA</v>
          </cell>
          <cell r="H2777" t="str">
            <v>3G900_2nd Carrier</v>
          </cell>
          <cell r="I2777" t="str">
            <v>INS</v>
          </cell>
          <cell r="L2777">
            <v>43642</v>
          </cell>
          <cell r="M2777">
            <v>43644</v>
          </cell>
          <cell r="N2777">
            <v>43643</v>
          </cell>
          <cell r="O2777">
            <v>43645</v>
          </cell>
          <cell r="P2777" t="str">
            <v>No Dependency</v>
          </cell>
        </row>
        <row r="2778">
          <cell r="C2778" t="str">
            <v>ZRF977</v>
          </cell>
          <cell r="D2778" t="str">
            <v>Expansion Sites</v>
          </cell>
          <cell r="E2778" t="str">
            <v>Q1-2020</v>
          </cell>
          <cell r="F2778" t="str">
            <v>Mobile Aspiration</v>
          </cell>
          <cell r="G2778" t="str">
            <v>HUA</v>
          </cell>
          <cell r="H2778" t="str">
            <v>3G900_2nd Carrier</v>
          </cell>
          <cell r="I2778" t="str">
            <v>INS</v>
          </cell>
          <cell r="L2778">
            <v>43853</v>
          </cell>
          <cell r="M2778">
            <v>43715</v>
          </cell>
          <cell r="N2778">
            <v>43853</v>
          </cell>
          <cell r="O2778">
            <v>43716</v>
          </cell>
          <cell r="P2778" t="str">
            <v>No Dependency</v>
          </cell>
        </row>
        <row r="2779">
          <cell r="C2779" t="str">
            <v>ZRF974</v>
          </cell>
          <cell r="D2779" t="str">
            <v>Expansion Sites</v>
          </cell>
          <cell r="E2779" t="str">
            <v>Q3-2019</v>
          </cell>
          <cell r="F2779" t="str">
            <v>Mobile Aspiration</v>
          </cell>
          <cell r="G2779" t="str">
            <v>HUA</v>
          </cell>
          <cell r="H2779" t="str">
            <v>3G900_2nd Carrier</v>
          </cell>
          <cell r="I2779" t="str">
            <v>INS</v>
          </cell>
          <cell r="L2779">
            <v>43637</v>
          </cell>
          <cell r="M2779">
            <v>43700</v>
          </cell>
          <cell r="N2779">
            <v>43638</v>
          </cell>
          <cell r="O2779">
            <v>43701</v>
          </cell>
          <cell r="P2779" t="str">
            <v>No Dependency</v>
          </cell>
        </row>
        <row r="2780">
          <cell r="C2780" t="str">
            <v>ZRF973</v>
          </cell>
          <cell r="D2780" t="str">
            <v>Expansion Sites</v>
          </cell>
          <cell r="E2780" t="str">
            <v>Q3-2019</v>
          </cell>
          <cell r="F2780" t="str">
            <v>Mobile Aspiration</v>
          </cell>
          <cell r="G2780" t="str">
            <v>HUA</v>
          </cell>
          <cell r="H2780" t="str">
            <v>3G900_2nd Carrier</v>
          </cell>
          <cell r="I2780" t="str">
            <v>INS</v>
          </cell>
          <cell r="L2780">
            <v>43653</v>
          </cell>
          <cell r="M2780">
            <v>43656</v>
          </cell>
          <cell r="N2780">
            <v>43654</v>
          </cell>
          <cell r="O2780">
            <v>43657</v>
          </cell>
          <cell r="P2780" t="str">
            <v>No Dependency</v>
          </cell>
        </row>
        <row r="2781">
          <cell r="C2781" t="str">
            <v>ZRF021</v>
          </cell>
          <cell r="D2781" t="str">
            <v>Expansion Sites</v>
          </cell>
          <cell r="E2781" t="str">
            <v>Q4-2019</v>
          </cell>
          <cell r="F2781" t="str">
            <v>Mobile Aspiration</v>
          </cell>
          <cell r="G2781" t="str">
            <v>HUA</v>
          </cell>
          <cell r="H2781" t="str">
            <v>3G900_2nd Carrier</v>
          </cell>
          <cell r="I2781" t="str">
            <v>INS</v>
          </cell>
          <cell r="L2781">
            <v>43741</v>
          </cell>
          <cell r="M2781">
            <v>43734</v>
          </cell>
          <cell r="N2781">
            <v>43742</v>
          </cell>
          <cell r="O2781">
            <v>43735</v>
          </cell>
          <cell r="P2781" t="str">
            <v>No Dependency</v>
          </cell>
        </row>
        <row r="2782">
          <cell r="C2782" t="str">
            <v>ZRF019</v>
          </cell>
          <cell r="D2782" t="str">
            <v>Expansion Sites</v>
          </cell>
          <cell r="E2782" t="str">
            <v>Q1-2020</v>
          </cell>
          <cell r="F2782" t="str">
            <v>Mobile Aspiration</v>
          </cell>
          <cell r="G2782" t="str">
            <v>HUA</v>
          </cell>
          <cell r="H2782" t="str">
            <v>3G900_2nd Carrier</v>
          </cell>
          <cell r="I2782" t="str">
            <v>INS</v>
          </cell>
          <cell r="L2782">
            <v>43858</v>
          </cell>
          <cell r="N2782">
            <v>43858</v>
          </cell>
          <cell r="P2782" t="str">
            <v>No Dependency</v>
          </cell>
        </row>
        <row r="2783">
          <cell r="C2783" t="str">
            <v>ZRF016</v>
          </cell>
          <cell r="D2783" t="str">
            <v>Expansion Sites</v>
          </cell>
          <cell r="E2783" t="str">
            <v>Q1-2020</v>
          </cell>
          <cell r="F2783" t="str">
            <v>Mobile Aspiration</v>
          </cell>
          <cell r="G2783" t="str">
            <v>HUA</v>
          </cell>
          <cell r="H2783" t="str">
            <v>3G900_2nd Carrier</v>
          </cell>
          <cell r="I2783" t="str">
            <v>INS</v>
          </cell>
          <cell r="L2783">
            <v>43685</v>
          </cell>
          <cell r="M2783">
            <v>43685</v>
          </cell>
          <cell r="N2783">
            <v>43686</v>
          </cell>
          <cell r="O2783">
            <v>43686</v>
          </cell>
          <cell r="P2783" t="str">
            <v>No Dependency</v>
          </cell>
        </row>
        <row r="2784">
          <cell r="C2784" t="str">
            <v>ZRF015</v>
          </cell>
          <cell r="D2784" t="str">
            <v>Expansion Sites</v>
          </cell>
          <cell r="E2784" t="str">
            <v>Q3-2019</v>
          </cell>
          <cell r="F2784" t="str">
            <v>Mobile Aspiration</v>
          </cell>
          <cell r="G2784" t="str">
            <v>HUA</v>
          </cell>
          <cell r="H2784" t="str">
            <v>3G900_2nd Carrier</v>
          </cell>
          <cell r="I2784" t="str">
            <v>INS</v>
          </cell>
          <cell r="L2784">
            <v>43688</v>
          </cell>
          <cell r="M2784">
            <v>43639</v>
          </cell>
          <cell r="N2784">
            <v>43689</v>
          </cell>
          <cell r="O2784">
            <v>43640</v>
          </cell>
          <cell r="P2784" t="str">
            <v>No Dependency</v>
          </cell>
        </row>
        <row r="2785">
          <cell r="C2785" t="str">
            <v>ZRF002</v>
          </cell>
          <cell r="D2785" t="str">
            <v>Expansion Sites</v>
          </cell>
          <cell r="E2785" t="str">
            <v>Q3-2019</v>
          </cell>
          <cell r="F2785" t="str">
            <v>Mobile Aspiration</v>
          </cell>
          <cell r="G2785" t="str">
            <v>HUA</v>
          </cell>
          <cell r="H2785" t="str">
            <v>3G900_2nd Carrier</v>
          </cell>
          <cell r="I2785" t="str">
            <v>INS</v>
          </cell>
          <cell r="L2785">
            <v>43722</v>
          </cell>
          <cell r="M2785">
            <v>43709</v>
          </cell>
          <cell r="N2785">
            <v>43723</v>
          </cell>
          <cell r="O2785">
            <v>43710</v>
          </cell>
          <cell r="P2785" t="str">
            <v>No Dependency</v>
          </cell>
        </row>
        <row r="2786">
          <cell r="C2786" t="str">
            <v>ZRF001</v>
          </cell>
          <cell r="D2786" t="str">
            <v>Expansion Sites</v>
          </cell>
          <cell r="E2786" t="str">
            <v>Q3-2019</v>
          </cell>
          <cell r="F2786" t="str">
            <v>Mobile Aspiration</v>
          </cell>
          <cell r="G2786" t="str">
            <v>HUA</v>
          </cell>
          <cell r="H2786" t="str">
            <v>3G900_2nd Carrier</v>
          </cell>
          <cell r="I2786" t="str">
            <v>INS</v>
          </cell>
          <cell r="L2786">
            <v>43706</v>
          </cell>
          <cell r="M2786">
            <v>43706</v>
          </cell>
          <cell r="N2786">
            <v>43707</v>
          </cell>
          <cell r="O2786">
            <v>43707</v>
          </cell>
          <cell r="P2786" t="str">
            <v>No Dependency</v>
          </cell>
        </row>
        <row r="2787">
          <cell r="C2787" t="str">
            <v>ZQW991</v>
          </cell>
          <cell r="D2787" t="str">
            <v>Expansion Sites</v>
          </cell>
          <cell r="E2787" t="str">
            <v>Q3-2019</v>
          </cell>
          <cell r="F2787" t="str">
            <v>Mobile Aspiration</v>
          </cell>
          <cell r="G2787" t="str">
            <v>HUA</v>
          </cell>
          <cell r="H2787" t="str">
            <v>3G900_2nd Carrier</v>
          </cell>
          <cell r="I2787" t="str">
            <v>INS</v>
          </cell>
          <cell r="L2787">
            <v>43693</v>
          </cell>
          <cell r="M2787">
            <v>43605</v>
          </cell>
          <cell r="N2787">
            <v>43693</v>
          </cell>
          <cell r="O2787">
            <v>43606</v>
          </cell>
          <cell r="P2787" t="str">
            <v>No Dependency</v>
          </cell>
        </row>
        <row r="2788">
          <cell r="C2788" t="str">
            <v>ZQW952</v>
          </cell>
          <cell r="D2788" t="str">
            <v>Expansion Sites</v>
          </cell>
          <cell r="E2788" t="str">
            <v>Q3-2019</v>
          </cell>
          <cell r="F2788" t="str">
            <v>Mobile Aspiration</v>
          </cell>
          <cell r="G2788" t="str">
            <v>HUA</v>
          </cell>
          <cell r="H2788" t="str">
            <v>3G900_2nd Carrier</v>
          </cell>
          <cell r="I2788" t="str">
            <v>INS</v>
          </cell>
          <cell r="L2788">
            <v>43706</v>
          </cell>
          <cell r="M2788">
            <v>43673</v>
          </cell>
          <cell r="N2788">
            <v>43707</v>
          </cell>
          <cell r="O2788">
            <v>43674</v>
          </cell>
          <cell r="P2788" t="str">
            <v>No Dependency</v>
          </cell>
        </row>
        <row r="2789">
          <cell r="C2789" t="str">
            <v>ZQW948</v>
          </cell>
          <cell r="D2789" t="str">
            <v>Expansion Sites</v>
          </cell>
          <cell r="E2789" t="str">
            <v>Q3-2019</v>
          </cell>
          <cell r="F2789" t="str">
            <v>Mobile Aspiration</v>
          </cell>
          <cell r="G2789" t="str">
            <v>HUA</v>
          </cell>
          <cell r="H2789" t="str">
            <v>3G900_2nd Carrier</v>
          </cell>
          <cell r="I2789" t="str">
            <v>INS</v>
          </cell>
          <cell r="L2789">
            <v>43700</v>
          </cell>
          <cell r="M2789">
            <v>43657</v>
          </cell>
          <cell r="N2789">
            <v>43700</v>
          </cell>
          <cell r="O2789">
            <v>43658</v>
          </cell>
          <cell r="P2789" t="str">
            <v>No Dependency</v>
          </cell>
        </row>
        <row r="2790">
          <cell r="C2790" t="str">
            <v>ZQW944</v>
          </cell>
          <cell r="D2790" t="str">
            <v>Expansion Sites</v>
          </cell>
          <cell r="E2790" t="str">
            <v>Q4-2019</v>
          </cell>
          <cell r="F2790" t="str">
            <v>Mobile Aspiration</v>
          </cell>
          <cell r="G2790" t="str">
            <v>HUA</v>
          </cell>
          <cell r="H2790" t="str">
            <v>3G900_2nd Carrier</v>
          </cell>
          <cell r="I2790" t="str">
            <v>INS</v>
          </cell>
          <cell r="L2790">
            <v>43668</v>
          </cell>
          <cell r="M2790">
            <v>43670</v>
          </cell>
          <cell r="N2790">
            <v>43669</v>
          </cell>
          <cell r="O2790">
            <v>43671</v>
          </cell>
          <cell r="P2790" t="str">
            <v>No Dependency</v>
          </cell>
        </row>
        <row r="2791">
          <cell r="C2791" t="str">
            <v>ZQW004</v>
          </cell>
          <cell r="D2791" t="str">
            <v>Expansion Sites</v>
          </cell>
          <cell r="E2791" t="str">
            <v>Q3-2019</v>
          </cell>
          <cell r="F2791" t="str">
            <v>Mobile Aspiration</v>
          </cell>
          <cell r="G2791" t="str">
            <v>HUA</v>
          </cell>
          <cell r="H2791" t="str">
            <v>3G900_2nd Carrier</v>
          </cell>
          <cell r="I2791" t="str">
            <v>INS</v>
          </cell>
          <cell r="L2791">
            <v>43693</v>
          </cell>
          <cell r="M2791">
            <v>43659</v>
          </cell>
          <cell r="N2791">
            <v>43693</v>
          </cell>
          <cell r="O2791">
            <v>43660</v>
          </cell>
          <cell r="P2791" t="str">
            <v>No Dependency</v>
          </cell>
        </row>
        <row r="2792">
          <cell r="C2792" t="str">
            <v>ZQUA007</v>
          </cell>
          <cell r="D2792" t="str">
            <v>Expansion Sites</v>
          </cell>
          <cell r="E2792" t="str">
            <v>Q1-2020</v>
          </cell>
          <cell r="F2792" t="str">
            <v>Mobile Aspiration</v>
          </cell>
          <cell r="G2792" t="str">
            <v>HUA</v>
          </cell>
          <cell r="H2792" t="str">
            <v>3G900_2nd Carrier</v>
          </cell>
          <cell r="I2792" t="str">
            <v>INS</v>
          </cell>
          <cell r="L2792">
            <v>43858</v>
          </cell>
          <cell r="M2792">
            <v>43734</v>
          </cell>
          <cell r="N2792">
            <v>43858</v>
          </cell>
          <cell r="O2792">
            <v>43735</v>
          </cell>
          <cell r="P2792" t="str">
            <v>No Dependency</v>
          </cell>
        </row>
        <row r="2793">
          <cell r="C2793" t="str">
            <v>ZQUA006</v>
          </cell>
          <cell r="D2793" t="str">
            <v>Expansion Sites</v>
          </cell>
          <cell r="E2793" t="str">
            <v>Q3-2019</v>
          </cell>
          <cell r="F2793" t="str">
            <v>Mobile Aspiration</v>
          </cell>
          <cell r="G2793" t="str">
            <v>HUA</v>
          </cell>
          <cell r="H2793" t="str">
            <v>3G900_2nd Carrier</v>
          </cell>
          <cell r="I2793" t="str">
            <v>INS</v>
          </cell>
          <cell r="L2793">
            <v>43635</v>
          </cell>
          <cell r="M2793">
            <v>43638</v>
          </cell>
          <cell r="N2793">
            <v>43636</v>
          </cell>
          <cell r="O2793">
            <v>43639</v>
          </cell>
          <cell r="P2793" t="str">
            <v>No Dependency</v>
          </cell>
        </row>
        <row r="2794">
          <cell r="C2794" t="str">
            <v>ZQUA005</v>
          </cell>
          <cell r="D2794" t="str">
            <v>Expansion Sites</v>
          </cell>
          <cell r="E2794" t="str">
            <v>Q3-2019</v>
          </cell>
          <cell r="F2794" t="str">
            <v>Mobile Aspiration</v>
          </cell>
          <cell r="G2794" t="str">
            <v>HUA</v>
          </cell>
          <cell r="H2794" t="str">
            <v>3G900_2nd Carrier</v>
          </cell>
          <cell r="I2794" t="str">
            <v>INS</v>
          </cell>
          <cell r="L2794">
            <v>43667</v>
          </cell>
          <cell r="M2794">
            <v>43614</v>
          </cell>
          <cell r="N2794">
            <v>43668</v>
          </cell>
          <cell r="O2794">
            <v>43615</v>
          </cell>
          <cell r="P2794" t="str">
            <v>No Dependency</v>
          </cell>
        </row>
        <row r="2795">
          <cell r="C2795" t="str">
            <v>ZQUA003</v>
          </cell>
          <cell r="D2795" t="str">
            <v>Expansion Sites</v>
          </cell>
          <cell r="E2795" t="str">
            <v>Q1-2020</v>
          </cell>
          <cell r="F2795" t="str">
            <v>Mobile Aspiration</v>
          </cell>
          <cell r="G2795" t="str">
            <v>HUA</v>
          </cell>
          <cell r="H2795" t="str">
            <v>3G900_2nd Carrier</v>
          </cell>
          <cell r="I2795" t="str">
            <v>INS</v>
          </cell>
          <cell r="L2795">
            <v>43858</v>
          </cell>
          <cell r="M2795">
            <v>43715</v>
          </cell>
          <cell r="N2795">
            <v>43858</v>
          </cell>
          <cell r="O2795">
            <v>43716</v>
          </cell>
          <cell r="P2795" t="str">
            <v>No Dependency</v>
          </cell>
        </row>
        <row r="2796">
          <cell r="C2796" t="str">
            <v>ZQUA002</v>
          </cell>
          <cell r="D2796" t="str">
            <v>Expansion Sites</v>
          </cell>
          <cell r="E2796" t="str">
            <v>Q3-2019</v>
          </cell>
          <cell r="F2796" t="str">
            <v>Mobile Aspiration</v>
          </cell>
          <cell r="G2796" t="str">
            <v>HUA</v>
          </cell>
          <cell r="H2796" t="str">
            <v>3G900_2nd Carrier</v>
          </cell>
          <cell r="I2796" t="str">
            <v>INS</v>
          </cell>
          <cell r="L2796">
            <v>43622</v>
          </cell>
          <cell r="M2796">
            <v>43625</v>
          </cell>
          <cell r="N2796">
            <v>43623</v>
          </cell>
          <cell r="O2796">
            <v>43626</v>
          </cell>
          <cell r="P2796" t="str">
            <v>No Dependency</v>
          </cell>
        </row>
        <row r="2797">
          <cell r="C2797" t="str">
            <v>ZQU999</v>
          </cell>
          <cell r="D2797" t="str">
            <v>Expansion Sites</v>
          </cell>
          <cell r="E2797" t="str">
            <v>Q1-2020</v>
          </cell>
          <cell r="F2797" t="str">
            <v>Mobile Aspiration</v>
          </cell>
          <cell r="G2797" t="str">
            <v>HUA</v>
          </cell>
          <cell r="H2797" t="str">
            <v>3G900_2nd Carrier</v>
          </cell>
          <cell r="I2797" t="str">
            <v>INS</v>
          </cell>
          <cell r="L2797">
            <v>43703</v>
          </cell>
          <cell r="M2797">
            <v>43703</v>
          </cell>
          <cell r="N2797">
            <v>43704</v>
          </cell>
          <cell r="O2797">
            <v>43704</v>
          </cell>
          <cell r="P2797" t="str">
            <v>No Dependency</v>
          </cell>
        </row>
        <row r="2798">
          <cell r="C2798" t="str">
            <v>ZQU997</v>
          </cell>
          <cell r="D2798" t="str">
            <v>Expansion Sites</v>
          </cell>
          <cell r="E2798" t="str">
            <v>Q1-2020</v>
          </cell>
          <cell r="F2798" t="str">
            <v>Mobile Aspiration</v>
          </cell>
          <cell r="G2798" t="str">
            <v>HUA</v>
          </cell>
          <cell r="H2798" t="str">
            <v>3G900_2nd Carrier</v>
          </cell>
          <cell r="I2798" t="str">
            <v>INS</v>
          </cell>
          <cell r="L2798">
            <v>43854</v>
          </cell>
          <cell r="M2798">
            <v>43715</v>
          </cell>
          <cell r="N2798">
            <v>43855</v>
          </cell>
          <cell r="O2798">
            <v>43716</v>
          </cell>
          <cell r="P2798" t="str">
            <v>No Dependency</v>
          </cell>
        </row>
        <row r="2799">
          <cell r="C2799" t="str">
            <v>ZQU996</v>
          </cell>
          <cell r="D2799" t="str">
            <v>Expansion Sites</v>
          </cell>
          <cell r="E2799" t="str">
            <v>Q1-2020</v>
          </cell>
          <cell r="F2799" t="str">
            <v>Mobile Aspiration</v>
          </cell>
          <cell r="G2799" t="str">
            <v>HUA</v>
          </cell>
          <cell r="H2799" t="str">
            <v>3G900_2nd Carrier</v>
          </cell>
          <cell r="I2799" t="str">
            <v>INS</v>
          </cell>
          <cell r="L2799">
            <v>43853</v>
          </cell>
          <cell r="N2799">
            <v>43853</v>
          </cell>
          <cell r="P2799" t="str">
            <v>No Dependency</v>
          </cell>
        </row>
        <row r="2800">
          <cell r="C2800" t="str">
            <v>ZQU995</v>
          </cell>
          <cell r="D2800" t="str">
            <v>Expansion Sites</v>
          </cell>
          <cell r="E2800" t="str">
            <v>Q1-2020</v>
          </cell>
          <cell r="F2800" t="str">
            <v>Mobile Aspiration</v>
          </cell>
          <cell r="G2800" t="str">
            <v>HUA</v>
          </cell>
          <cell r="H2800" t="str">
            <v>3G900_2nd Carrier</v>
          </cell>
          <cell r="I2800" t="str">
            <v>INS</v>
          </cell>
          <cell r="L2800">
            <v>43854</v>
          </cell>
          <cell r="M2800">
            <v>43715</v>
          </cell>
          <cell r="N2800">
            <v>43855</v>
          </cell>
          <cell r="O2800">
            <v>43716</v>
          </cell>
          <cell r="P2800" t="str">
            <v>No Dependency</v>
          </cell>
        </row>
        <row r="2801">
          <cell r="C2801" t="str">
            <v>ZQU993</v>
          </cell>
          <cell r="D2801" t="str">
            <v>Expansion Sites</v>
          </cell>
          <cell r="E2801" t="str">
            <v>Q1-2020</v>
          </cell>
          <cell r="F2801" t="str">
            <v>Mobile Aspiration</v>
          </cell>
          <cell r="G2801" t="str">
            <v>HUA</v>
          </cell>
          <cell r="H2801" t="str">
            <v>3G900_2nd Carrier</v>
          </cell>
          <cell r="I2801" t="str">
            <v>INS</v>
          </cell>
          <cell r="L2801">
            <v>43854</v>
          </cell>
          <cell r="M2801">
            <v>43652</v>
          </cell>
          <cell r="N2801">
            <v>43855</v>
          </cell>
          <cell r="O2801">
            <v>43653</v>
          </cell>
          <cell r="P2801" t="str">
            <v>No Dependency</v>
          </cell>
        </row>
        <row r="2802">
          <cell r="C2802" t="str">
            <v>ZQU992</v>
          </cell>
          <cell r="D2802" t="str">
            <v>Expansion Sites</v>
          </cell>
          <cell r="E2802" t="str">
            <v>Q1-2020</v>
          </cell>
          <cell r="F2802" t="str">
            <v>Mobile Aspiration</v>
          </cell>
          <cell r="G2802" t="str">
            <v>HUA</v>
          </cell>
          <cell r="H2802" t="str">
            <v>3G900_2nd Carrier</v>
          </cell>
          <cell r="I2802" t="str">
            <v>INS</v>
          </cell>
          <cell r="L2802">
            <v>43854</v>
          </cell>
          <cell r="M2802">
            <v>43715</v>
          </cell>
          <cell r="N2802">
            <v>43855</v>
          </cell>
          <cell r="O2802">
            <v>43716</v>
          </cell>
          <cell r="P2802" t="str">
            <v>No Dependency</v>
          </cell>
        </row>
        <row r="2803">
          <cell r="C2803" t="str">
            <v>ZQU991</v>
          </cell>
          <cell r="D2803" t="str">
            <v>Expansion Sites</v>
          </cell>
          <cell r="E2803" t="str">
            <v>Q1-2020</v>
          </cell>
          <cell r="F2803" t="str">
            <v>Mobile Aspiration</v>
          </cell>
          <cell r="G2803" t="str">
            <v>HUA</v>
          </cell>
          <cell r="H2803" t="str">
            <v>3G900_2nd Carrier</v>
          </cell>
          <cell r="I2803" t="str">
            <v>INS</v>
          </cell>
          <cell r="L2803">
            <v>43854</v>
          </cell>
          <cell r="M2803">
            <v>43651</v>
          </cell>
          <cell r="N2803">
            <v>43855</v>
          </cell>
          <cell r="O2803">
            <v>43652</v>
          </cell>
          <cell r="P2803" t="str">
            <v>No Dependency</v>
          </cell>
        </row>
        <row r="2804">
          <cell r="C2804" t="str">
            <v>ZQU989</v>
          </cell>
          <cell r="D2804" t="str">
            <v>Expansion Sites</v>
          </cell>
          <cell r="E2804" t="str">
            <v>Q3-2019</v>
          </cell>
          <cell r="F2804" t="str">
            <v>Mobile Aspiration</v>
          </cell>
          <cell r="G2804" t="str">
            <v>HUA</v>
          </cell>
          <cell r="H2804" t="str">
            <v>3G900_2nd Carrier</v>
          </cell>
          <cell r="I2804" t="str">
            <v>INS</v>
          </cell>
          <cell r="L2804">
            <v>43729</v>
          </cell>
          <cell r="M2804">
            <v>43638</v>
          </cell>
          <cell r="N2804">
            <v>43730</v>
          </cell>
          <cell r="O2804">
            <v>43639</v>
          </cell>
          <cell r="P2804" t="str">
            <v>No Dependency</v>
          </cell>
        </row>
        <row r="2805">
          <cell r="C2805" t="str">
            <v>ZQU988</v>
          </cell>
          <cell r="D2805" t="str">
            <v>Expansion Sites</v>
          </cell>
          <cell r="E2805" t="str">
            <v>Q1-2020</v>
          </cell>
          <cell r="F2805" t="str">
            <v>Mobile Aspiration</v>
          </cell>
          <cell r="G2805" t="str">
            <v>HUA</v>
          </cell>
          <cell r="H2805" t="str">
            <v>3G900_2nd Carrier</v>
          </cell>
          <cell r="I2805" t="str">
            <v>INS</v>
          </cell>
          <cell r="L2805">
            <v>43853</v>
          </cell>
          <cell r="M2805">
            <v>43734</v>
          </cell>
          <cell r="N2805">
            <v>43853</v>
          </cell>
          <cell r="O2805">
            <v>43735</v>
          </cell>
          <cell r="P2805" t="str">
            <v>No Dependency</v>
          </cell>
        </row>
        <row r="2806">
          <cell r="C2806" t="str">
            <v>ZQU987</v>
          </cell>
          <cell r="D2806" t="str">
            <v>Expansion Sites</v>
          </cell>
          <cell r="E2806" t="str">
            <v>Q3-2019</v>
          </cell>
          <cell r="F2806" t="str">
            <v>Mobile Aspiration</v>
          </cell>
          <cell r="G2806" t="str">
            <v>HUA</v>
          </cell>
          <cell r="H2806" t="str">
            <v>3G900_2nd Carrier</v>
          </cell>
          <cell r="I2806" t="str">
            <v>INS</v>
          </cell>
          <cell r="L2806">
            <v>43674</v>
          </cell>
          <cell r="M2806">
            <v>43612</v>
          </cell>
          <cell r="N2806">
            <v>43675</v>
          </cell>
          <cell r="O2806">
            <v>43613</v>
          </cell>
          <cell r="P2806" t="str">
            <v>No Dependency</v>
          </cell>
        </row>
        <row r="2807">
          <cell r="C2807" t="str">
            <v>ZQU986</v>
          </cell>
          <cell r="D2807" t="str">
            <v>Expansion Sites</v>
          </cell>
          <cell r="E2807" t="str">
            <v>Q1-2020</v>
          </cell>
          <cell r="F2807" t="str">
            <v>Mobile Aspiration</v>
          </cell>
          <cell r="G2807" t="str">
            <v>HUA</v>
          </cell>
          <cell r="H2807" t="str">
            <v>3G900_2nd Carrier</v>
          </cell>
          <cell r="I2807" t="str">
            <v>INS</v>
          </cell>
          <cell r="L2807">
            <v>43674</v>
          </cell>
          <cell r="M2807">
            <v>43676</v>
          </cell>
          <cell r="N2807">
            <v>43675</v>
          </cell>
          <cell r="O2807">
            <v>43677</v>
          </cell>
          <cell r="P2807" t="str">
            <v>No Dependency</v>
          </cell>
        </row>
        <row r="2808">
          <cell r="C2808" t="str">
            <v>ZQU985</v>
          </cell>
          <cell r="D2808" t="str">
            <v>Expansion Sites</v>
          </cell>
          <cell r="E2808" t="str">
            <v>Q1-2020</v>
          </cell>
          <cell r="F2808" t="str">
            <v>Mobile Aspiration</v>
          </cell>
          <cell r="G2808" t="str">
            <v>HUA</v>
          </cell>
          <cell r="H2808" t="str">
            <v>3G900_2nd Carrier</v>
          </cell>
          <cell r="I2808" t="str">
            <v>INS</v>
          </cell>
          <cell r="L2808">
            <v>43858</v>
          </cell>
          <cell r="M2808">
            <v>43715</v>
          </cell>
          <cell r="N2808">
            <v>43858</v>
          </cell>
          <cell r="O2808">
            <v>43716</v>
          </cell>
          <cell r="P2808" t="str">
            <v>No Dependency</v>
          </cell>
        </row>
        <row r="2809">
          <cell r="C2809" t="str">
            <v>ZQU984</v>
          </cell>
          <cell r="D2809" t="str">
            <v>Expansion Sites</v>
          </cell>
          <cell r="E2809" t="str">
            <v>Q1-2020</v>
          </cell>
          <cell r="F2809" t="str">
            <v>Mobile Aspiration</v>
          </cell>
          <cell r="G2809" t="str">
            <v>HUA</v>
          </cell>
          <cell r="H2809" t="str">
            <v>3G900_2nd Carrier</v>
          </cell>
          <cell r="I2809" t="str">
            <v>INS</v>
          </cell>
          <cell r="L2809">
            <v>43849</v>
          </cell>
          <cell r="M2809">
            <v>43715</v>
          </cell>
          <cell r="N2809">
            <v>43850</v>
          </cell>
          <cell r="O2809">
            <v>43716</v>
          </cell>
          <cell r="P2809" t="str">
            <v>No Dependency</v>
          </cell>
        </row>
        <row r="2810">
          <cell r="C2810" t="str">
            <v>ZQU983</v>
          </cell>
          <cell r="D2810" t="str">
            <v>Expansion Sites</v>
          </cell>
          <cell r="E2810" t="str">
            <v>Q1-2020</v>
          </cell>
          <cell r="F2810" t="str">
            <v>Mobile Aspiration</v>
          </cell>
          <cell r="G2810" t="str">
            <v>HUA</v>
          </cell>
          <cell r="H2810" t="str">
            <v>3G900_2nd Carrier</v>
          </cell>
          <cell r="I2810" t="str">
            <v>INS</v>
          </cell>
          <cell r="L2810">
            <v>43849</v>
          </cell>
          <cell r="M2810">
            <v>43715</v>
          </cell>
          <cell r="N2810">
            <v>43850</v>
          </cell>
          <cell r="O2810">
            <v>43716</v>
          </cell>
          <cell r="P2810" t="str">
            <v>No Dependency</v>
          </cell>
        </row>
        <row r="2811">
          <cell r="C2811" t="str">
            <v>ZQU982</v>
          </cell>
          <cell r="D2811" t="str">
            <v>Expansion Sites</v>
          </cell>
          <cell r="E2811" t="str">
            <v>Q3-2019</v>
          </cell>
          <cell r="F2811" t="str">
            <v>Mobile Aspiration</v>
          </cell>
          <cell r="G2811" t="str">
            <v>HUA</v>
          </cell>
          <cell r="H2811" t="str">
            <v>3G900_2nd Carrier</v>
          </cell>
          <cell r="I2811" t="str">
            <v>INS</v>
          </cell>
          <cell r="L2811">
            <v>43788</v>
          </cell>
          <cell r="N2811">
            <v>43789</v>
          </cell>
          <cell r="P2811" t="str">
            <v>No Dependency</v>
          </cell>
        </row>
        <row r="2812">
          <cell r="C2812" t="str">
            <v>ZQU981</v>
          </cell>
          <cell r="D2812" t="str">
            <v>Expansion Sites</v>
          </cell>
          <cell r="E2812" t="str">
            <v>Q1-2020</v>
          </cell>
          <cell r="F2812" t="str">
            <v>Mobile Aspiration</v>
          </cell>
          <cell r="G2812" t="str">
            <v>HUA</v>
          </cell>
          <cell r="H2812" t="str">
            <v>3G900_2nd Carrier</v>
          </cell>
          <cell r="I2812" t="str">
            <v>INS</v>
          </cell>
          <cell r="L2812">
            <v>43674</v>
          </cell>
          <cell r="M2812">
            <v>43676</v>
          </cell>
          <cell r="N2812">
            <v>43675</v>
          </cell>
          <cell r="O2812">
            <v>43677</v>
          </cell>
          <cell r="P2812" t="str">
            <v>No Dependency</v>
          </cell>
        </row>
        <row r="2813">
          <cell r="C2813" t="str">
            <v>ZQU980</v>
          </cell>
          <cell r="D2813" t="str">
            <v>Expansion Sites</v>
          </cell>
          <cell r="E2813" t="str">
            <v>Q1-2020</v>
          </cell>
          <cell r="F2813" t="str">
            <v>Mobile Aspiration</v>
          </cell>
          <cell r="G2813" t="str">
            <v>HUA</v>
          </cell>
          <cell r="H2813" t="str">
            <v>3G900_2nd Carrier</v>
          </cell>
          <cell r="I2813" t="str">
            <v>INS</v>
          </cell>
          <cell r="L2813">
            <v>43666</v>
          </cell>
          <cell r="M2813">
            <v>43668</v>
          </cell>
          <cell r="N2813">
            <v>43667</v>
          </cell>
          <cell r="O2813">
            <v>43669</v>
          </cell>
          <cell r="P2813" t="str">
            <v>No Dependency</v>
          </cell>
        </row>
        <row r="2814">
          <cell r="C2814" t="str">
            <v>ZQU979</v>
          </cell>
          <cell r="D2814" t="str">
            <v>Expansion Sites</v>
          </cell>
          <cell r="E2814" t="str">
            <v>Q1-2020</v>
          </cell>
          <cell r="F2814" t="str">
            <v>Mobile Aspiration</v>
          </cell>
          <cell r="G2814" t="str">
            <v>HUA</v>
          </cell>
          <cell r="H2814" t="str">
            <v>3G900_2nd Carrier</v>
          </cell>
          <cell r="I2814" t="str">
            <v>INS</v>
          </cell>
          <cell r="L2814">
            <v>43849</v>
          </cell>
          <cell r="M2814">
            <v>43715</v>
          </cell>
          <cell r="N2814">
            <v>43850</v>
          </cell>
          <cell r="O2814">
            <v>43716</v>
          </cell>
          <cell r="P2814" t="str">
            <v>No Dependency</v>
          </cell>
        </row>
        <row r="2815">
          <cell r="C2815" t="str">
            <v>ZQU978</v>
          </cell>
          <cell r="D2815" t="str">
            <v>Expansion Sites</v>
          </cell>
          <cell r="E2815" t="str">
            <v>Q1-2020</v>
          </cell>
          <cell r="F2815" t="str">
            <v>Mobile Aspiration</v>
          </cell>
          <cell r="G2815" t="str">
            <v>HUA</v>
          </cell>
          <cell r="H2815" t="str">
            <v>3G900_2nd Carrier</v>
          </cell>
          <cell r="I2815" t="str">
            <v>INS</v>
          </cell>
          <cell r="L2815">
            <v>43849</v>
          </cell>
          <cell r="M2815">
            <v>43715</v>
          </cell>
          <cell r="N2815">
            <v>43850</v>
          </cell>
          <cell r="O2815">
            <v>43716</v>
          </cell>
          <cell r="P2815" t="str">
            <v>No Dependency</v>
          </cell>
        </row>
        <row r="2816">
          <cell r="C2816" t="str">
            <v>ZQU976</v>
          </cell>
          <cell r="D2816" t="str">
            <v>Expansion Sites</v>
          </cell>
          <cell r="E2816" t="str">
            <v>Q1-2020</v>
          </cell>
          <cell r="F2816" t="str">
            <v>Mobile Aspiration</v>
          </cell>
          <cell r="G2816" t="str">
            <v>HUA</v>
          </cell>
          <cell r="H2816" t="str">
            <v>3G900_2nd Carrier</v>
          </cell>
          <cell r="I2816" t="str">
            <v>INS</v>
          </cell>
          <cell r="L2816">
            <v>43853</v>
          </cell>
          <cell r="M2816">
            <v>43709</v>
          </cell>
          <cell r="N2816">
            <v>43853</v>
          </cell>
          <cell r="O2816">
            <v>43710</v>
          </cell>
          <cell r="P2816" t="str">
            <v>No Dependency</v>
          </cell>
        </row>
        <row r="2817">
          <cell r="C2817" t="str">
            <v>ZQU975</v>
          </cell>
          <cell r="D2817" t="str">
            <v>Expansion Sites</v>
          </cell>
          <cell r="E2817" t="str">
            <v>Q1-2020</v>
          </cell>
          <cell r="F2817" t="str">
            <v>Mobile Aspiration</v>
          </cell>
          <cell r="G2817" t="str">
            <v>HUA</v>
          </cell>
          <cell r="H2817" t="str">
            <v>3G900_2nd Carrier</v>
          </cell>
          <cell r="I2817" t="str">
            <v>INS</v>
          </cell>
          <cell r="L2817">
            <v>43849</v>
          </cell>
          <cell r="M2817">
            <v>43715</v>
          </cell>
          <cell r="N2817">
            <v>43850</v>
          </cell>
          <cell r="O2817">
            <v>43716</v>
          </cell>
          <cell r="P2817" t="str">
            <v>No Dependency</v>
          </cell>
        </row>
        <row r="2818">
          <cell r="C2818" t="str">
            <v>ZQU974</v>
          </cell>
          <cell r="D2818" t="str">
            <v>Expansion Sites</v>
          </cell>
          <cell r="E2818" t="str">
            <v>Q3-2019</v>
          </cell>
          <cell r="F2818" t="str">
            <v>Mobile Aspiration</v>
          </cell>
          <cell r="G2818" t="str">
            <v>HUA</v>
          </cell>
          <cell r="H2818" t="str">
            <v>3G900_2nd Carrier</v>
          </cell>
          <cell r="I2818" t="str">
            <v>INS</v>
          </cell>
          <cell r="L2818">
            <v>43674</v>
          </cell>
          <cell r="M2818">
            <v>43676</v>
          </cell>
          <cell r="N2818">
            <v>43675</v>
          </cell>
          <cell r="O2818">
            <v>43677</v>
          </cell>
          <cell r="P2818" t="str">
            <v>No Dependency</v>
          </cell>
        </row>
        <row r="2819">
          <cell r="C2819" t="str">
            <v>ZQU973</v>
          </cell>
          <cell r="D2819" t="str">
            <v>Expansion Sites</v>
          </cell>
          <cell r="E2819" t="str">
            <v>Q1-2020</v>
          </cell>
          <cell r="F2819" t="str">
            <v>Mobile Aspiration</v>
          </cell>
          <cell r="G2819" t="str">
            <v>HUA</v>
          </cell>
          <cell r="H2819" t="str">
            <v>3G900_2nd Carrier</v>
          </cell>
          <cell r="I2819" t="str">
            <v>INS</v>
          </cell>
          <cell r="L2819">
            <v>43853</v>
          </cell>
          <cell r="M2819">
            <v>43734</v>
          </cell>
          <cell r="N2819">
            <v>43853</v>
          </cell>
          <cell r="O2819">
            <v>43735</v>
          </cell>
          <cell r="P2819" t="str">
            <v>No Dependency</v>
          </cell>
        </row>
        <row r="2820">
          <cell r="C2820" t="str">
            <v>ZQU972</v>
          </cell>
          <cell r="D2820" t="str">
            <v>Expansion Sites</v>
          </cell>
          <cell r="E2820" t="str">
            <v>Q1-2020</v>
          </cell>
          <cell r="F2820" t="str">
            <v>Mobile Aspiration</v>
          </cell>
          <cell r="G2820" t="str">
            <v>HUA</v>
          </cell>
          <cell r="H2820" t="str">
            <v>3G900_2nd Carrier</v>
          </cell>
          <cell r="I2820" t="str">
            <v>INS</v>
          </cell>
          <cell r="L2820">
            <v>43849</v>
          </cell>
          <cell r="M2820">
            <v>43715</v>
          </cell>
          <cell r="N2820">
            <v>43850</v>
          </cell>
          <cell r="O2820">
            <v>43716</v>
          </cell>
          <cell r="P2820" t="str">
            <v>No Dependency</v>
          </cell>
        </row>
        <row r="2821">
          <cell r="C2821" t="str">
            <v>ZQU971</v>
          </cell>
          <cell r="D2821" t="str">
            <v>Expansion Sites</v>
          </cell>
          <cell r="E2821" t="str">
            <v>Q1-2020</v>
          </cell>
          <cell r="F2821" t="str">
            <v>Mobile Aspiration</v>
          </cell>
          <cell r="G2821" t="str">
            <v>HUA</v>
          </cell>
          <cell r="H2821" t="str">
            <v>3G900_2nd Carrier</v>
          </cell>
          <cell r="I2821" t="str">
            <v>INS</v>
          </cell>
          <cell r="L2821">
            <v>43853</v>
          </cell>
          <cell r="N2821">
            <v>43853</v>
          </cell>
          <cell r="P2821" t="str">
            <v>No Dependency</v>
          </cell>
        </row>
        <row r="2822">
          <cell r="C2822" t="str">
            <v>ZQU965</v>
          </cell>
          <cell r="D2822" t="str">
            <v>Expansion Sites</v>
          </cell>
          <cell r="E2822" t="str">
            <v>Q1-2020</v>
          </cell>
          <cell r="F2822" t="str">
            <v>Mobile Aspiration</v>
          </cell>
          <cell r="G2822" t="str">
            <v>HUA</v>
          </cell>
          <cell r="H2822" t="str">
            <v>3G900_2nd Carrier</v>
          </cell>
          <cell r="I2822" t="str">
            <v>INS</v>
          </cell>
          <cell r="L2822">
            <v>43854</v>
          </cell>
          <cell r="M2822">
            <v>43709</v>
          </cell>
          <cell r="N2822">
            <v>43855</v>
          </cell>
          <cell r="O2822">
            <v>43710</v>
          </cell>
          <cell r="P2822" t="str">
            <v>No Dependency</v>
          </cell>
        </row>
        <row r="2823">
          <cell r="C2823" t="str">
            <v>ZQU964</v>
          </cell>
          <cell r="D2823" t="str">
            <v>Expansion Sites</v>
          </cell>
          <cell r="E2823" t="str">
            <v>Q1-2020</v>
          </cell>
          <cell r="F2823" t="str">
            <v>Mobile Aspiration</v>
          </cell>
          <cell r="G2823" t="str">
            <v>HUA</v>
          </cell>
          <cell r="H2823" t="str">
            <v>3G900_2nd Carrier</v>
          </cell>
          <cell r="I2823" t="str">
            <v>INS</v>
          </cell>
          <cell r="L2823">
            <v>43858</v>
          </cell>
          <cell r="M2823">
            <v>43715</v>
          </cell>
          <cell r="N2823">
            <v>43858</v>
          </cell>
          <cell r="O2823">
            <v>43716</v>
          </cell>
          <cell r="P2823" t="str">
            <v>No Dependency</v>
          </cell>
        </row>
        <row r="2824">
          <cell r="C2824" t="str">
            <v>ZQU029</v>
          </cell>
          <cell r="D2824" t="str">
            <v>Expansion Sites</v>
          </cell>
          <cell r="E2824" t="str">
            <v>Q1-2020</v>
          </cell>
          <cell r="F2824" t="str">
            <v>Mobile Aspiration</v>
          </cell>
          <cell r="G2824" t="str">
            <v>HUA</v>
          </cell>
          <cell r="H2824" t="str">
            <v>3G900_2nd Carrier</v>
          </cell>
          <cell r="I2824" t="str">
            <v>INS</v>
          </cell>
          <cell r="L2824">
            <v>43854</v>
          </cell>
          <cell r="M2824">
            <v>43666</v>
          </cell>
          <cell r="N2824">
            <v>43855</v>
          </cell>
          <cell r="O2824">
            <v>43667</v>
          </cell>
          <cell r="P2824" t="str">
            <v>No Dependency</v>
          </cell>
        </row>
        <row r="2825">
          <cell r="C2825" t="str">
            <v>ZQU028</v>
          </cell>
          <cell r="D2825" t="str">
            <v>Expansion Sites</v>
          </cell>
          <cell r="E2825" t="str">
            <v>Q1-2020</v>
          </cell>
          <cell r="F2825" t="str">
            <v>Mobile Aspiration</v>
          </cell>
          <cell r="G2825" t="str">
            <v>HUA</v>
          </cell>
          <cell r="H2825" t="str">
            <v>3G900_2nd Carrier</v>
          </cell>
          <cell r="I2825" t="str">
            <v>INS</v>
          </cell>
          <cell r="L2825">
            <v>43633</v>
          </cell>
          <cell r="M2825">
            <v>43636</v>
          </cell>
          <cell r="N2825">
            <v>43634</v>
          </cell>
          <cell r="O2825">
            <v>43637</v>
          </cell>
          <cell r="P2825" t="str">
            <v>No Dependency</v>
          </cell>
        </row>
        <row r="2826">
          <cell r="C2826" t="str">
            <v>ZQU027</v>
          </cell>
          <cell r="D2826" t="str">
            <v>Expansion Sites</v>
          </cell>
          <cell r="E2826" t="str">
            <v>Q1-2020</v>
          </cell>
          <cell r="F2826" t="str">
            <v>Mobile Aspiration</v>
          </cell>
          <cell r="G2826" t="str">
            <v>HUA</v>
          </cell>
          <cell r="H2826" t="str">
            <v>3G900_2nd Carrier</v>
          </cell>
          <cell r="I2826" t="str">
            <v>INS</v>
          </cell>
          <cell r="L2826">
            <v>43703</v>
          </cell>
          <cell r="M2826">
            <v>43706</v>
          </cell>
          <cell r="N2826">
            <v>43704</v>
          </cell>
          <cell r="O2826">
            <v>43707</v>
          </cell>
          <cell r="P2826" t="str">
            <v>No Dependency</v>
          </cell>
        </row>
        <row r="2827">
          <cell r="C2827" t="str">
            <v>ZQU026</v>
          </cell>
          <cell r="D2827" t="str">
            <v>Expansion Sites</v>
          </cell>
          <cell r="E2827" t="str">
            <v>Q1-2020</v>
          </cell>
          <cell r="F2827" t="str">
            <v>Mobile Aspiration</v>
          </cell>
          <cell r="G2827" t="str">
            <v>HUA</v>
          </cell>
          <cell r="H2827" t="str">
            <v>3G900_2nd Carrier</v>
          </cell>
          <cell r="I2827" t="str">
            <v>INS</v>
          </cell>
          <cell r="L2827">
            <v>43674</v>
          </cell>
          <cell r="M2827">
            <v>43676</v>
          </cell>
          <cell r="N2827">
            <v>43675</v>
          </cell>
          <cell r="O2827">
            <v>43677</v>
          </cell>
          <cell r="P2827" t="str">
            <v>No Dependency</v>
          </cell>
        </row>
        <row r="2828">
          <cell r="C2828" t="str">
            <v>ZQU025</v>
          </cell>
          <cell r="D2828" t="str">
            <v>Expansion Sites</v>
          </cell>
          <cell r="E2828" t="str">
            <v>Q3-2019</v>
          </cell>
          <cell r="F2828" t="str">
            <v>Mobile Aspiration</v>
          </cell>
          <cell r="G2828" t="str">
            <v>HUA</v>
          </cell>
          <cell r="H2828" t="str">
            <v>3G900_2nd Carrier</v>
          </cell>
          <cell r="I2828" t="str">
            <v>INS</v>
          </cell>
          <cell r="L2828">
            <v>43691</v>
          </cell>
          <cell r="M2828">
            <v>43693</v>
          </cell>
          <cell r="N2828">
            <v>43692</v>
          </cell>
          <cell r="O2828">
            <v>43694</v>
          </cell>
          <cell r="P2828" t="str">
            <v>No Dependency</v>
          </cell>
        </row>
        <row r="2829">
          <cell r="C2829" t="str">
            <v>ZQU022</v>
          </cell>
          <cell r="D2829" t="str">
            <v>Expansion Sites</v>
          </cell>
          <cell r="E2829" t="str">
            <v>Q3-2019</v>
          </cell>
          <cell r="F2829" t="str">
            <v>Mobile Aspiration</v>
          </cell>
          <cell r="G2829" t="str">
            <v>HUA</v>
          </cell>
          <cell r="H2829" t="str">
            <v>3G900_2nd Carrier</v>
          </cell>
          <cell r="I2829" t="str">
            <v>INS</v>
          </cell>
          <cell r="L2829">
            <v>43665</v>
          </cell>
          <cell r="M2829">
            <v>43614</v>
          </cell>
          <cell r="N2829">
            <v>43666</v>
          </cell>
          <cell r="O2829">
            <v>43615</v>
          </cell>
          <cell r="P2829" t="str">
            <v>No Dependency</v>
          </cell>
        </row>
        <row r="2830">
          <cell r="C2830" t="str">
            <v>ZQU020</v>
          </cell>
          <cell r="D2830" t="str">
            <v>Expansion Sites</v>
          </cell>
          <cell r="E2830" t="str">
            <v>Q3-2019</v>
          </cell>
          <cell r="F2830" t="str">
            <v>Mobile Aspiration</v>
          </cell>
          <cell r="G2830" t="str">
            <v>HUA</v>
          </cell>
          <cell r="H2830" t="str">
            <v>3G900_2nd Carrier</v>
          </cell>
          <cell r="I2830" t="str">
            <v>INS</v>
          </cell>
          <cell r="L2830">
            <v>43648</v>
          </cell>
          <cell r="M2830">
            <v>43651</v>
          </cell>
          <cell r="N2830">
            <v>43649</v>
          </cell>
          <cell r="O2830">
            <v>43652</v>
          </cell>
          <cell r="P2830" t="str">
            <v>No Dependency</v>
          </cell>
        </row>
        <row r="2831">
          <cell r="C2831" t="str">
            <v>ZQU014</v>
          </cell>
          <cell r="D2831" t="str">
            <v>Expansion Sites</v>
          </cell>
          <cell r="E2831" t="str">
            <v>Q1-2020</v>
          </cell>
          <cell r="F2831" t="str">
            <v>Mobile Aspiration</v>
          </cell>
          <cell r="G2831" t="str">
            <v>HUA</v>
          </cell>
          <cell r="H2831" t="str">
            <v>3G900_2nd Carrier</v>
          </cell>
          <cell r="I2831" t="str">
            <v>INS</v>
          </cell>
          <cell r="L2831">
            <v>43853</v>
          </cell>
          <cell r="M2831">
            <v>43733</v>
          </cell>
          <cell r="N2831">
            <v>43853</v>
          </cell>
          <cell r="O2831">
            <v>43734</v>
          </cell>
          <cell r="P2831" t="str">
            <v>No Dependency</v>
          </cell>
        </row>
        <row r="2832">
          <cell r="C2832" t="str">
            <v>ZQU012</v>
          </cell>
          <cell r="D2832" t="str">
            <v>Expansion Sites</v>
          </cell>
          <cell r="E2832" t="str">
            <v>Q1-2020</v>
          </cell>
          <cell r="F2832" t="str">
            <v>Mobile Aspiration</v>
          </cell>
          <cell r="G2832" t="str">
            <v>HUA</v>
          </cell>
          <cell r="H2832" t="str">
            <v>3G900_2nd Carrier</v>
          </cell>
          <cell r="I2832" t="str">
            <v>INS</v>
          </cell>
          <cell r="L2832">
            <v>43853</v>
          </cell>
          <cell r="N2832">
            <v>43853</v>
          </cell>
          <cell r="P2832" t="str">
            <v>No Dependency</v>
          </cell>
        </row>
        <row r="2833">
          <cell r="C2833" t="str">
            <v>ZQS995</v>
          </cell>
          <cell r="D2833" t="str">
            <v>Expansion Sites</v>
          </cell>
          <cell r="E2833" t="str">
            <v>Q3-2019</v>
          </cell>
          <cell r="F2833" t="str">
            <v>Mobile Aspiration</v>
          </cell>
          <cell r="G2833" t="str">
            <v>HUA</v>
          </cell>
          <cell r="H2833" t="str">
            <v>3G900_2nd Carrier</v>
          </cell>
          <cell r="I2833" t="str">
            <v>INS</v>
          </cell>
          <cell r="L2833">
            <v>43590</v>
          </cell>
          <cell r="M2833">
            <v>43592</v>
          </cell>
          <cell r="N2833">
            <v>43591</v>
          </cell>
          <cell r="O2833">
            <v>43593</v>
          </cell>
          <cell r="P2833" t="str">
            <v>No Dependency</v>
          </cell>
        </row>
        <row r="2834">
          <cell r="C2834" t="str">
            <v>ZQS994</v>
          </cell>
          <cell r="D2834" t="str">
            <v>Expansion Sites</v>
          </cell>
          <cell r="E2834" t="str">
            <v>Q3-2019</v>
          </cell>
          <cell r="F2834" t="str">
            <v>Mobile Aspiration</v>
          </cell>
          <cell r="G2834" t="str">
            <v>HUA</v>
          </cell>
          <cell r="H2834" t="str">
            <v>3G900_2nd Carrier</v>
          </cell>
          <cell r="I2834" t="str">
            <v>INS</v>
          </cell>
          <cell r="L2834">
            <v>43621</v>
          </cell>
          <cell r="M2834">
            <v>43624</v>
          </cell>
          <cell r="N2834">
            <v>43622</v>
          </cell>
          <cell r="O2834">
            <v>43625</v>
          </cell>
          <cell r="P2834" t="str">
            <v>No Dependency</v>
          </cell>
        </row>
        <row r="2835">
          <cell r="C2835" t="str">
            <v>ZQE997</v>
          </cell>
          <cell r="D2835" t="str">
            <v>Expansion Sites</v>
          </cell>
          <cell r="E2835" t="str">
            <v>Q3-2019</v>
          </cell>
          <cell r="F2835" t="str">
            <v>Mobile Aspiration</v>
          </cell>
          <cell r="G2835" t="str">
            <v>HUA</v>
          </cell>
          <cell r="H2835" t="str">
            <v>3G900_2nd Carrier</v>
          </cell>
          <cell r="I2835" t="str">
            <v>INS</v>
          </cell>
          <cell r="L2835">
            <v>43691</v>
          </cell>
          <cell r="M2835">
            <v>43693</v>
          </cell>
          <cell r="N2835">
            <v>43692</v>
          </cell>
          <cell r="O2835">
            <v>43694</v>
          </cell>
          <cell r="P2835" t="str">
            <v>No Dependency</v>
          </cell>
        </row>
        <row r="2836">
          <cell r="C2836" t="str">
            <v>ZNR996</v>
          </cell>
          <cell r="D2836" t="str">
            <v>Expansion Sites</v>
          </cell>
          <cell r="E2836" t="str">
            <v>Q3-2019</v>
          </cell>
          <cell r="F2836" t="str">
            <v>Mobile Aspiration</v>
          </cell>
          <cell r="G2836" t="str">
            <v>HUA</v>
          </cell>
          <cell r="H2836" t="str">
            <v>3G900_2nd Carrier</v>
          </cell>
          <cell r="I2836" t="str">
            <v>INS</v>
          </cell>
          <cell r="L2836">
            <v>43670</v>
          </cell>
          <cell r="M2836">
            <v>43605</v>
          </cell>
          <cell r="N2836">
            <v>43670</v>
          </cell>
          <cell r="O2836">
            <v>43606</v>
          </cell>
          <cell r="P2836" t="str">
            <v>No Dependency</v>
          </cell>
        </row>
        <row r="2837">
          <cell r="C2837" t="str">
            <v>ZNR023</v>
          </cell>
          <cell r="D2837" t="str">
            <v>Expansion Sites</v>
          </cell>
          <cell r="E2837" t="str">
            <v>Q3-2019</v>
          </cell>
          <cell r="F2837" t="str">
            <v>Mobile Aspiration</v>
          </cell>
          <cell r="G2837" t="str">
            <v>HUA</v>
          </cell>
          <cell r="H2837" t="str">
            <v>3G900_2nd Carrier</v>
          </cell>
          <cell r="I2837" t="str">
            <v>INS</v>
          </cell>
          <cell r="L2837">
            <v>43693</v>
          </cell>
          <cell r="M2837">
            <v>43659</v>
          </cell>
          <cell r="N2837">
            <v>43693</v>
          </cell>
          <cell r="O2837">
            <v>43660</v>
          </cell>
          <cell r="P2837" t="str">
            <v>No Dependency</v>
          </cell>
        </row>
        <row r="2838">
          <cell r="C2838" t="str">
            <v>ZNR022</v>
          </cell>
          <cell r="D2838" t="str">
            <v>Expansion Sites</v>
          </cell>
          <cell r="E2838" t="str">
            <v>Q3-2019</v>
          </cell>
          <cell r="F2838" t="str">
            <v>Mobile Aspiration</v>
          </cell>
          <cell r="G2838" t="str">
            <v>HUA</v>
          </cell>
          <cell r="H2838" t="str">
            <v>3G900_2nd Carrier</v>
          </cell>
          <cell r="I2838" t="str">
            <v>INS</v>
          </cell>
          <cell r="L2838">
            <v>43788</v>
          </cell>
          <cell r="N2838">
            <v>43789</v>
          </cell>
          <cell r="P2838" t="str">
            <v>No Dependency</v>
          </cell>
        </row>
        <row r="2839">
          <cell r="C2839" t="str">
            <v>ZNR021</v>
          </cell>
          <cell r="D2839" t="str">
            <v>Expansion Sites</v>
          </cell>
          <cell r="E2839" t="str">
            <v>Q3-2019</v>
          </cell>
          <cell r="F2839" t="str">
            <v>Mobile Aspiration</v>
          </cell>
          <cell r="G2839" t="str">
            <v>HUA</v>
          </cell>
          <cell r="H2839" t="str">
            <v>3G900_2nd Carrier</v>
          </cell>
          <cell r="I2839" t="str">
            <v>INS</v>
          </cell>
          <cell r="L2839">
            <v>43646</v>
          </cell>
          <cell r="M2839">
            <v>43648</v>
          </cell>
          <cell r="N2839">
            <v>43647</v>
          </cell>
          <cell r="O2839">
            <v>43649</v>
          </cell>
          <cell r="P2839" t="str">
            <v>No Dependency</v>
          </cell>
        </row>
        <row r="2840">
          <cell r="C2840" t="str">
            <v>ZNR010</v>
          </cell>
          <cell r="D2840" t="str">
            <v>Expansion Sites</v>
          </cell>
          <cell r="E2840" t="str">
            <v>Q2-2019</v>
          </cell>
          <cell r="F2840" t="str">
            <v>Mobile Aspiration</v>
          </cell>
          <cell r="G2840" t="str">
            <v>HUA</v>
          </cell>
          <cell r="H2840" t="str">
            <v>3G900_2nd Carrier</v>
          </cell>
          <cell r="I2840" t="str">
            <v>INS</v>
          </cell>
          <cell r="L2840">
            <v>43702</v>
          </cell>
          <cell r="M2840">
            <v>43639</v>
          </cell>
          <cell r="N2840">
            <v>43703</v>
          </cell>
          <cell r="O2840">
            <v>43640</v>
          </cell>
          <cell r="P2840" t="str">
            <v>No Dependency</v>
          </cell>
        </row>
        <row r="2841">
          <cell r="C2841" t="str">
            <v>ZNR007</v>
          </cell>
          <cell r="D2841" t="str">
            <v>Expansion Sites</v>
          </cell>
          <cell r="E2841" t="str">
            <v>Q4-2019</v>
          </cell>
          <cell r="F2841" t="str">
            <v>Mobile Aspiration</v>
          </cell>
          <cell r="G2841" t="str">
            <v>HUA</v>
          </cell>
          <cell r="H2841" t="str">
            <v>3G900_2nd Carrier</v>
          </cell>
          <cell r="I2841" t="str">
            <v>INS</v>
          </cell>
          <cell r="L2841">
            <v>43741</v>
          </cell>
          <cell r="M2841">
            <v>43715</v>
          </cell>
          <cell r="N2841">
            <v>43742</v>
          </cell>
          <cell r="O2841">
            <v>43716</v>
          </cell>
          <cell r="P2841" t="str">
            <v>No Dependency</v>
          </cell>
        </row>
        <row r="2842">
          <cell r="C2842" t="str">
            <v>ZNR002</v>
          </cell>
          <cell r="D2842" t="str">
            <v>Expansion Sites</v>
          </cell>
          <cell r="E2842" t="str">
            <v>Q3-2019</v>
          </cell>
          <cell r="F2842" t="str">
            <v>Mobile Aspiration</v>
          </cell>
          <cell r="G2842" t="str">
            <v>HUA</v>
          </cell>
          <cell r="H2842" t="str">
            <v>3G900_2nd Carrier</v>
          </cell>
          <cell r="I2842" t="str">
            <v>INS</v>
          </cell>
          <cell r="L2842">
            <v>43686</v>
          </cell>
          <cell r="M2842">
            <v>43628</v>
          </cell>
          <cell r="N2842">
            <v>43686</v>
          </cell>
          <cell r="O2842">
            <v>43629</v>
          </cell>
          <cell r="P2842" t="str">
            <v>No Dependency</v>
          </cell>
        </row>
        <row r="2843">
          <cell r="C2843" t="str">
            <v>ZNR001</v>
          </cell>
          <cell r="D2843" t="str">
            <v>Expansion Sites</v>
          </cell>
          <cell r="E2843" t="str">
            <v>Q3-2019</v>
          </cell>
          <cell r="F2843" t="str">
            <v>Mobile Aspiration</v>
          </cell>
          <cell r="G2843" t="str">
            <v>HUA</v>
          </cell>
          <cell r="H2843" t="str">
            <v>3G900_2nd Carrier</v>
          </cell>
          <cell r="I2843" t="str">
            <v>INS</v>
          </cell>
          <cell r="L2843">
            <v>43691</v>
          </cell>
          <cell r="M2843">
            <v>43693</v>
          </cell>
          <cell r="N2843">
            <v>43692</v>
          </cell>
          <cell r="O2843">
            <v>43694</v>
          </cell>
          <cell r="P2843" t="str">
            <v>No Dependency</v>
          </cell>
        </row>
        <row r="2844">
          <cell r="C2844" t="str">
            <v>ZND953</v>
          </cell>
          <cell r="D2844" t="str">
            <v>Expansion Sites</v>
          </cell>
          <cell r="E2844" t="str">
            <v>Q3-2019</v>
          </cell>
          <cell r="F2844" t="str">
            <v>Mobile Aspiration</v>
          </cell>
          <cell r="G2844" t="str">
            <v>HUA</v>
          </cell>
          <cell r="H2844" t="str">
            <v>3G900_2nd Carrier</v>
          </cell>
          <cell r="I2844" t="str">
            <v>INS</v>
          </cell>
          <cell r="L2844">
            <v>43618</v>
          </cell>
          <cell r="M2844">
            <v>43620</v>
          </cell>
          <cell r="N2844">
            <v>43619</v>
          </cell>
          <cell r="O2844">
            <v>43621</v>
          </cell>
          <cell r="P2844" t="str">
            <v>No Dependency</v>
          </cell>
        </row>
        <row r="2845">
          <cell r="C2845" t="str">
            <v>ZND392</v>
          </cell>
          <cell r="D2845" t="str">
            <v>Expansion Sites</v>
          </cell>
          <cell r="E2845" t="str">
            <v>Q3-2019</v>
          </cell>
          <cell r="F2845" t="str">
            <v>Mobile Aspiration</v>
          </cell>
          <cell r="G2845" t="str">
            <v>HUA</v>
          </cell>
          <cell r="H2845" t="str">
            <v>3G900_2nd Carrier</v>
          </cell>
          <cell r="I2845" t="str">
            <v>INS</v>
          </cell>
          <cell r="L2845">
            <v>43733</v>
          </cell>
          <cell r="M2845">
            <v>43629</v>
          </cell>
          <cell r="N2845">
            <v>43733</v>
          </cell>
          <cell r="O2845">
            <v>43630</v>
          </cell>
          <cell r="P2845" t="str">
            <v>No Dependency</v>
          </cell>
        </row>
        <row r="2846">
          <cell r="C2846" t="str">
            <v>ZND077</v>
          </cell>
          <cell r="D2846" t="str">
            <v>Expansion Sites</v>
          </cell>
          <cell r="E2846" t="str">
            <v>Q4-2019</v>
          </cell>
          <cell r="F2846" t="str">
            <v>Mobile Aspiration</v>
          </cell>
          <cell r="G2846" t="str">
            <v>HUA</v>
          </cell>
          <cell r="H2846" t="str">
            <v>3G900_2nd Carrier</v>
          </cell>
          <cell r="I2846" t="str">
            <v>INS</v>
          </cell>
          <cell r="L2846">
            <v>43691</v>
          </cell>
          <cell r="M2846">
            <v>43693</v>
          </cell>
          <cell r="N2846">
            <v>43692</v>
          </cell>
          <cell r="O2846">
            <v>43694</v>
          </cell>
          <cell r="P2846" t="str">
            <v>No Dependency</v>
          </cell>
        </row>
        <row r="2847">
          <cell r="C2847" t="str">
            <v>ZND076</v>
          </cell>
          <cell r="D2847" t="str">
            <v>Expansion Sites</v>
          </cell>
          <cell r="E2847" t="str">
            <v>Q1-2020</v>
          </cell>
          <cell r="F2847" t="str">
            <v>Mobile Aspiration</v>
          </cell>
          <cell r="G2847" t="str">
            <v>HUA</v>
          </cell>
          <cell r="H2847" t="str">
            <v>3G900_2nd Carrier</v>
          </cell>
          <cell r="I2847" t="str">
            <v>INS</v>
          </cell>
          <cell r="L2847">
            <v>43830</v>
          </cell>
          <cell r="M2847">
            <v>43734</v>
          </cell>
          <cell r="N2847">
            <v>43830</v>
          </cell>
          <cell r="O2847">
            <v>43735</v>
          </cell>
          <cell r="P2847" t="str">
            <v>No Dependency</v>
          </cell>
        </row>
        <row r="2848">
          <cell r="C2848" t="str">
            <v>ZMB998</v>
          </cell>
          <cell r="D2848" t="str">
            <v>Expansion Sites</v>
          </cell>
          <cell r="E2848" t="str">
            <v>Q3-2019</v>
          </cell>
          <cell r="F2848" t="str">
            <v>Mobile Aspiration</v>
          </cell>
          <cell r="G2848" t="str">
            <v>HUA</v>
          </cell>
          <cell r="H2848" t="str">
            <v>3G900_2nd Carrier</v>
          </cell>
          <cell r="I2848" t="str">
            <v>INS</v>
          </cell>
          <cell r="L2848">
            <v>43603</v>
          </cell>
          <cell r="M2848">
            <v>43605</v>
          </cell>
          <cell r="N2848">
            <v>43604</v>
          </cell>
          <cell r="O2848">
            <v>43606</v>
          </cell>
          <cell r="P2848" t="str">
            <v>No Dependency</v>
          </cell>
        </row>
        <row r="2849">
          <cell r="C2849" t="str">
            <v>ZMB992</v>
          </cell>
          <cell r="D2849" t="str">
            <v>Expansion Sites</v>
          </cell>
          <cell r="E2849" t="str">
            <v>Q3-2019</v>
          </cell>
          <cell r="F2849" t="str">
            <v>Mobile Aspiration</v>
          </cell>
          <cell r="G2849" t="str">
            <v>HUA</v>
          </cell>
          <cell r="H2849" t="str">
            <v>3G900_2nd Carrier</v>
          </cell>
          <cell r="I2849" t="str">
            <v>INS</v>
          </cell>
          <cell r="L2849">
            <v>43726</v>
          </cell>
          <cell r="M2849">
            <v>43638</v>
          </cell>
          <cell r="N2849">
            <v>43726</v>
          </cell>
          <cell r="O2849">
            <v>43639</v>
          </cell>
          <cell r="P2849" t="str">
            <v>No Dependency</v>
          </cell>
        </row>
        <row r="2850">
          <cell r="C2850" t="str">
            <v>ZMB976</v>
          </cell>
          <cell r="D2850" t="str">
            <v>Expansion Sites</v>
          </cell>
          <cell r="E2850" t="str">
            <v>Q3-2019</v>
          </cell>
          <cell r="F2850" t="str">
            <v>Mobile Aspiration</v>
          </cell>
          <cell r="G2850" t="str">
            <v>HUA</v>
          </cell>
          <cell r="H2850" t="str">
            <v>3G900_2nd Carrier</v>
          </cell>
          <cell r="I2850" t="str">
            <v>INS</v>
          </cell>
          <cell r="L2850">
            <v>43656</v>
          </cell>
          <cell r="M2850">
            <v>43659</v>
          </cell>
          <cell r="N2850">
            <v>43657</v>
          </cell>
          <cell r="O2850">
            <v>43660</v>
          </cell>
          <cell r="P2850" t="str">
            <v>No Dependency</v>
          </cell>
        </row>
        <row r="2851">
          <cell r="C2851" t="str">
            <v>ZMB975</v>
          </cell>
          <cell r="D2851" t="str">
            <v>Expansion Sites</v>
          </cell>
          <cell r="E2851" t="str">
            <v>Q3-2019</v>
          </cell>
          <cell r="F2851" t="str">
            <v>Mobile Aspiration</v>
          </cell>
          <cell r="G2851" t="str">
            <v>HUA</v>
          </cell>
          <cell r="H2851" t="str">
            <v>3G900_2nd Carrier</v>
          </cell>
          <cell r="I2851" t="str">
            <v>INS</v>
          </cell>
          <cell r="L2851">
            <v>43691</v>
          </cell>
          <cell r="M2851">
            <v>43693</v>
          </cell>
          <cell r="N2851">
            <v>43692</v>
          </cell>
          <cell r="O2851">
            <v>43694</v>
          </cell>
          <cell r="P2851" t="str">
            <v>No Dependency</v>
          </cell>
        </row>
        <row r="2852">
          <cell r="C2852" t="str">
            <v>ZMB016</v>
          </cell>
          <cell r="D2852" t="str">
            <v>Expansion Sites</v>
          </cell>
          <cell r="E2852" t="str">
            <v>Q1-2020</v>
          </cell>
          <cell r="F2852" t="str">
            <v>Mobile Aspiration</v>
          </cell>
          <cell r="G2852" t="str">
            <v>HUA</v>
          </cell>
          <cell r="H2852" t="str">
            <v>3G900_2nd Carrier</v>
          </cell>
          <cell r="I2852" t="str">
            <v>INS</v>
          </cell>
          <cell r="L2852">
            <v>43853</v>
          </cell>
          <cell r="M2852">
            <v>43715</v>
          </cell>
          <cell r="N2852">
            <v>43853</v>
          </cell>
          <cell r="O2852">
            <v>43716</v>
          </cell>
          <cell r="P2852" t="str">
            <v>No Dependency</v>
          </cell>
        </row>
        <row r="2853">
          <cell r="C2853" t="str">
            <v>ZMB012</v>
          </cell>
          <cell r="D2853" t="str">
            <v>Expansion Sites</v>
          </cell>
          <cell r="E2853" t="str">
            <v>Q3-2019</v>
          </cell>
          <cell r="F2853" t="str">
            <v>Mobile Aspiration</v>
          </cell>
          <cell r="G2853" t="str">
            <v>HUA</v>
          </cell>
          <cell r="H2853" t="str">
            <v>3G900_2nd Carrier</v>
          </cell>
          <cell r="I2853" t="str">
            <v>INS</v>
          </cell>
          <cell r="L2853">
            <v>43635</v>
          </cell>
          <cell r="M2853">
            <v>43638</v>
          </cell>
          <cell r="N2853">
            <v>43636</v>
          </cell>
          <cell r="O2853">
            <v>43639</v>
          </cell>
          <cell r="P2853" t="str">
            <v>No Dependency</v>
          </cell>
        </row>
        <row r="2854">
          <cell r="C2854" t="str">
            <v>ZMB008</v>
          </cell>
          <cell r="D2854" t="str">
            <v>Expansion Sites</v>
          </cell>
          <cell r="E2854" t="str">
            <v>Q3-2019</v>
          </cell>
          <cell r="F2854" t="str">
            <v>Mobile Aspiration</v>
          </cell>
          <cell r="G2854" t="str">
            <v>HUA</v>
          </cell>
          <cell r="H2854" t="str">
            <v>3G900_2nd Carrier</v>
          </cell>
          <cell r="I2854" t="str">
            <v>INS</v>
          </cell>
          <cell r="L2854">
            <v>43664</v>
          </cell>
          <cell r="M2854">
            <v>43629</v>
          </cell>
          <cell r="N2854">
            <v>43665</v>
          </cell>
          <cell r="O2854">
            <v>43630</v>
          </cell>
          <cell r="P2854" t="str">
            <v>No Dependency</v>
          </cell>
        </row>
        <row r="2855">
          <cell r="C2855" t="str">
            <v>ZMB007</v>
          </cell>
          <cell r="D2855" t="str">
            <v>Expansion Sites</v>
          </cell>
          <cell r="E2855" t="str">
            <v>Q3-2019</v>
          </cell>
          <cell r="F2855" t="str">
            <v>Mobile Aspiration</v>
          </cell>
          <cell r="G2855" t="str">
            <v>HUA</v>
          </cell>
          <cell r="H2855" t="str">
            <v>3G900_2nd Carrier</v>
          </cell>
          <cell r="I2855" t="str">
            <v>INS</v>
          </cell>
          <cell r="L2855">
            <v>43664</v>
          </cell>
          <cell r="M2855">
            <v>43640</v>
          </cell>
          <cell r="N2855">
            <v>43665</v>
          </cell>
          <cell r="O2855">
            <v>43641</v>
          </cell>
          <cell r="P2855" t="str">
            <v>No Dependency</v>
          </cell>
        </row>
        <row r="2856">
          <cell r="C2856" t="str">
            <v>ZMB006</v>
          </cell>
          <cell r="D2856" t="str">
            <v>Expansion Sites</v>
          </cell>
          <cell r="E2856" t="str">
            <v>Q3-2019</v>
          </cell>
          <cell r="F2856" t="str">
            <v>Mobile Aspiration</v>
          </cell>
          <cell r="G2856" t="str">
            <v>HUA</v>
          </cell>
          <cell r="H2856" t="str">
            <v>3G900_2nd Carrier</v>
          </cell>
          <cell r="I2856" t="str">
            <v>INS</v>
          </cell>
          <cell r="L2856">
            <v>43654</v>
          </cell>
          <cell r="M2856">
            <v>43657</v>
          </cell>
          <cell r="N2856">
            <v>43655</v>
          </cell>
          <cell r="O2856">
            <v>43658</v>
          </cell>
          <cell r="P2856" t="str">
            <v>No Dependency</v>
          </cell>
        </row>
        <row r="2857">
          <cell r="C2857" t="str">
            <v>ZMA042</v>
          </cell>
          <cell r="D2857" t="str">
            <v>Expansion Sites</v>
          </cell>
          <cell r="E2857" t="str">
            <v>Q3-2019</v>
          </cell>
          <cell r="F2857" t="str">
            <v>Mobile Aspiration</v>
          </cell>
          <cell r="G2857" t="str">
            <v>HUA</v>
          </cell>
          <cell r="H2857" t="str">
            <v>3G900_2nd Carrier</v>
          </cell>
          <cell r="I2857" t="str">
            <v>INS</v>
          </cell>
          <cell r="L2857">
            <v>43691</v>
          </cell>
          <cell r="M2857">
            <v>43693</v>
          </cell>
          <cell r="N2857">
            <v>43692</v>
          </cell>
          <cell r="O2857">
            <v>43694</v>
          </cell>
          <cell r="P2857" t="str">
            <v>No Dependency</v>
          </cell>
        </row>
        <row r="2858">
          <cell r="C2858" t="str">
            <v>ZMA041</v>
          </cell>
          <cell r="D2858" t="str">
            <v>Expansion Sites</v>
          </cell>
          <cell r="E2858" t="str">
            <v>Q3-2019</v>
          </cell>
          <cell r="F2858" t="str">
            <v>Mobile Aspiration</v>
          </cell>
          <cell r="G2858" t="str">
            <v>HUA</v>
          </cell>
          <cell r="H2858" t="str">
            <v>3G900_2nd Carrier</v>
          </cell>
          <cell r="I2858" t="str">
            <v>INS</v>
          </cell>
          <cell r="L2858">
            <v>43746</v>
          </cell>
          <cell r="M2858">
            <v>43647</v>
          </cell>
          <cell r="N2858">
            <v>43747</v>
          </cell>
          <cell r="O2858">
            <v>43648</v>
          </cell>
          <cell r="P2858" t="str">
            <v>No Dependency</v>
          </cell>
        </row>
        <row r="2859">
          <cell r="C2859" t="str">
            <v>ZMA036</v>
          </cell>
          <cell r="D2859" t="str">
            <v>Expansion Sites</v>
          </cell>
          <cell r="E2859" t="str">
            <v>Q1-2020</v>
          </cell>
          <cell r="F2859" t="str">
            <v>Mobile Aspiration</v>
          </cell>
          <cell r="G2859" t="str">
            <v>HUA</v>
          </cell>
          <cell r="H2859" t="str">
            <v>3G900_2nd Carrier</v>
          </cell>
          <cell r="I2859" t="str">
            <v>INS</v>
          </cell>
          <cell r="L2859">
            <v>43691</v>
          </cell>
          <cell r="M2859">
            <v>43693</v>
          </cell>
          <cell r="N2859">
            <v>43692</v>
          </cell>
          <cell r="O2859">
            <v>43694</v>
          </cell>
          <cell r="P2859" t="str">
            <v>No Dependency</v>
          </cell>
        </row>
        <row r="2860">
          <cell r="C2860" t="str">
            <v>ZMA033</v>
          </cell>
          <cell r="D2860" t="str">
            <v>Expansion Sites</v>
          </cell>
          <cell r="E2860" t="str">
            <v>Q3-2019</v>
          </cell>
          <cell r="F2860" t="str">
            <v>Mobile Aspiration</v>
          </cell>
          <cell r="G2860" t="str">
            <v>HUA</v>
          </cell>
          <cell r="H2860" t="str">
            <v>3G900_2nd Carrier</v>
          </cell>
          <cell r="I2860" t="str">
            <v>INS</v>
          </cell>
          <cell r="L2860">
            <v>43639</v>
          </cell>
          <cell r="M2860">
            <v>43641</v>
          </cell>
          <cell r="N2860">
            <v>43640</v>
          </cell>
          <cell r="O2860">
            <v>43642</v>
          </cell>
          <cell r="P2860" t="str">
            <v>No Dependency</v>
          </cell>
        </row>
        <row r="2861">
          <cell r="C2861" t="str">
            <v>ZMA031</v>
          </cell>
          <cell r="D2861" t="str">
            <v>Expansion Sites</v>
          </cell>
          <cell r="E2861" t="str">
            <v>Q3-2019</v>
          </cell>
          <cell r="F2861" t="str">
            <v>Mobile Aspiration</v>
          </cell>
          <cell r="G2861" t="str">
            <v>HUA</v>
          </cell>
          <cell r="H2861" t="str">
            <v>3G900_2nd Carrier</v>
          </cell>
          <cell r="I2861" t="str">
            <v>INS</v>
          </cell>
          <cell r="L2861">
            <v>43670</v>
          </cell>
          <cell r="M2861">
            <v>43634</v>
          </cell>
          <cell r="N2861">
            <v>43670</v>
          </cell>
          <cell r="O2861">
            <v>43635</v>
          </cell>
          <cell r="P2861" t="str">
            <v>No Dependency</v>
          </cell>
        </row>
        <row r="2862">
          <cell r="C2862" t="str">
            <v>ZMA030</v>
          </cell>
          <cell r="D2862" t="str">
            <v>Expansion Sites</v>
          </cell>
          <cell r="E2862" t="str">
            <v>Q3-2019</v>
          </cell>
          <cell r="F2862" t="str">
            <v>Mobile Aspiration</v>
          </cell>
          <cell r="G2862" t="str">
            <v>HUA</v>
          </cell>
          <cell r="H2862" t="str">
            <v>3G900_2nd Carrier</v>
          </cell>
          <cell r="I2862" t="str">
            <v>INS</v>
          </cell>
          <cell r="L2862">
            <v>43670</v>
          </cell>
          <cell r="M2862">
            <v>43624</v>
          </cell>
          <cell r="N2862">
            <v>43670</v>
          </cell>
          <cell r="O2862">
            <v>43625</v>
          </cell>
          <cell r="P2862" t="str">
            <v>No Dependency</v>
          </cell>
        </row>
        <row r="2863">
          <cell r="C2863" t="str">
            <v>ZMA027</v>
          </cell>
          <cell r="D2863" t="str">
            <v>Expansion Sites</v>
          </cell>
          <cell r="E2863" t="str">
            <v>Q3-2019</v>
          </cell>
          <cell r="F2863" t="str">
            <v>Mobile Aspiration</v>
          </cell>
          <cell r="G2863" t="str">
            <v>HUA</v>
          </cell>
          <cell r="H2863" t="str">
            <v>3G900_2nd Carrier</v>
          </cell>
          <cell r="I2863" t="str">
            <v>INS</v>
          </cell>
          <cell r="L2863">
            <v>43722</v>
          </cell>
          <cell r="M2863">
            <v>43715</v>
          </cell>
          <cell r="N2863">
            <v>43723</v>
          </cell>
          <cell r="O2863">
            <v>43716</v>
          </cell>
          <cell r="P2863" t="str">
            <v>No Dependency</v>
          </cell>
        </row>
        <row r="2864">
          <cell r="C2864" t="str">
            <v>ZMA025</v>
          </cell>
          <cell r="D2864" t="str">
            <v>Expansion Sites</v>
          </cell>
          <cell r="E2864" t="str">
            <v>Q3-2019</v>
          </cell>
          <cell r="F2864" t="str">
            <v>Mobile Aspiration</v>
          </cell>
          <cell r="G2864" t="str">
            <v>HUA</v>
          </cell>
          <cell r="H2864" t="str">
            <v>3G900_2nd Carrier</v>
          </cell>
          <cell r="I2864" t="str">
            <v>INS</v>
          </cell>
          <cell r="L2864">
            <v>43670</v>
          </cell>
          <cell r="M2864">
            <v>43611</v>
          </cell>
          <cell r="N2864">
            <v>43670</v>
          </cell>
          <cell r="O2864">
            <v>43612</v>
          </cell>
          <cell r="P2864" t="str">
            <v>No Dependency</v>
          </cell>
        </row>
        <row r="2865">
          <cell r="C2865" t="str">
            <v>ZMA024</v>
          </cell>
          <cell r="D2865" t="str">
            <v>Expansion Sites</v>
          </cell>
          <cell r="E2865" t="str">
            <v>Q3-2019</v>
          </cell>
          <cell r="F2865" t="str">
            <v>Mobile Aspiration</v>
          </cell>
          <cell r="G2865" t="str">
            <v>HUA</v>
          </cell>
          <cell r="H2865" t="str">
            <v>3G900_2nd Carrier</v>
          </cell>
          <cell r="I2865" t="str">
            <v>INS</v>
          </cell>
          <cell r="L2865">
            <v>43702</v>
          </cell>
          <cell r="M2865">
            <v>43638</v>
          </cell>
          <cell r="N2865">
            <v>43703</v>
          </cell>
          <cell r="O2865">
            <v>43639</v>
          </cell>
          <cell r="P2865" t="str">
            <v>No Dependency</v>
          </cell>
        </row>
        <row r="2866">
          <cell r="C2866" t="str">
            <v>ZMA014</v>
          </cell>
          <cell r="D2866" t="str">
            <v>Expansion Sites</v>
          </cell>
          <cell r="E2866" t="str">
            <v>Q3-2019</v>
          </cell>
          <cell r="F2866" t="str">
            <v>Mobile Aspiration</v>
          </cell>
          <cell r="G2866" t="str">
            <v>HUA</v>
          </cell>
          <cell r="H2866" t="str">
            <v>3G900_2nd Carrier</v>
          </cell>
          <cell r="I2866" t="str">
            <v>INS</v>
          </cell>
          <cell r="L2866">
            <v>43691</v>
          </cell>
          <cell r="M2866">
            <v>43693</v>
          </cell>
          <cell r="N2866">
            <v>43692</v>
          </cell>
          <cell r="O2866">
            <v>43694</v>
          </cell>
          <cell r="P2866" t="str">
            <v>No Dependency</v>
          </cell>
        </row>
        <row r="2867">
          <cell r="C2867" t="str">
            <v>ZMA010</v>
          </cell>
          <cell r="D2867" t="str">
            <v>Expansion Sites</v>
          </cell>
          <cell r="E2867" t="str">
            <v>Q3-2019</v>
          </cell>
          <cell r="F2867" t="str">
            <v>Mobile Aspiration</v>
          </cell>
          <cell r="G2867" t="str">
            <v>HUA</v>
          </cell>
          <cell r="H2867" t="str">
            <v>3G900_2nd Carrier</v>
          </cell>
          <cell r="I2867" t="str">
            <v>INS</v>
          </cell>
          <cell r="L2867">
            <v>43627</v>
          </cell>
          <cell r="M2867">
            <v>43629</v>
          </cell>
          <cell r="N2867">
            <v>43628</v>
          </cell>
          <cell r="O2867">
            <v>43630</v>
          </cell>
          <cell r="P2867" t="str">
            <v>No Dependency</v>
          </cell>
        </row>
        <row r="2868">
          <cell r="C2868" t="str">
            <v>ZMA004</v>
          </cell>
          <cell r="D2868" t="str">
            <v>Expansion Sites</v>
          </cell>
          <cell r="E2868" t="str">
            <v>Q3-2019</v>
          </cell>
          <cell r="F2868" t="str">
            <v>Mobile Aspiration</v>
          </cell>
          <cell r="G2868" t="str">
            <v>HUA</v>
          </cell>
          <cell r="H2868" t="str">
            <v>3G900_2nd Carrier</v>
          </cell>
          <cell r="I2868" t="str">
            <v>INS</v>
          </cell>
          <cell r="L2868">
            <v>43670</v>
          </cell>
          <cell r="M2868">
            <v>43598</v>
          </cell>
          <cell r="N2868">
            <v>43670</v>
          </cell>
          <cell r="O2868">
            <v>43599</v>
          </cell>
          <cell r="P2868" t="str">
            <v>No Dependency</v>
          </cell>
        </row>
        <row r="2869">
          <cell r="C2869" t="str">
            <v>ZMA003</v>
          </cell>
          <cell r="D2869" t="str">
            <v>Expansion Sites</v>
          </cell>
          <cell r="E2869" t="str">
            <v>Q3-2019</v>
          </cell>
          <cell r="F2869" t="str">
            <v>Mobile Aspiration</v>
          </cell>
          <cell r="G2869" t="str">
            <v>HUA</v>
          </cell>
          <cell r="H2869" t="str">
            <v>3G900_2nd Carrier</v>
          </cell>
          <cell r="I2869" t="str">
            <v>INS</v>
          </cell>
          <cell r="L2869">
            <v>43691</v>
          </cell>
          <cell r="M2869">
            <v>43693</v>
          </cell>
          <cell r="N2869">
            <v>43692</v>
          </cell>
          <cell r="O2869">
            <v>43694</v>
          </cell>
          <cell r="P2869" t="str">
            <v>No Dependency</v>
          </cell>
        </row>
        <row r="2870">
          <cell r="C2870" t="str">
            <v>ZMA002</v>
          </cell>
          <cell r="D2870" t="str">
            <v>Expansion Sites</v>
          </cell>
          <cell r="E2870" t="str">
            <v>Q3-2019</v>
          </cell>
          <cell r="F2870" t="str">
            <v>Mobile Aspiration</v>
          </cell>
          <cell r="G2870" t="str">
            <v>HUA</v>
          </cell>
          <cell r="H2870" t="str">
            <v>3G900_2nd Carrier</v>
          </cell>
          <cell r="I2870" t="str">
            <v>INS</v>
          </cell>
          <cell r="L2870">
            <v>43595</v>
          </cell>
          <cell r="M2870">
            <v>43597</v>
          </cell>
          <cell r="N2870">
            <v>43596</v>
          </cell>
          <cell r="O2870">
            <v>43598</v>
          </cell>
          <cell r="P2870" t="str">
            <v>No Dependency</v>
          </cell>
        </row>
        <row r="2871">
          <cell r="C2871" t="str">
            <v>ZMA001</v>
          </cell>
          <cell r="D2871" t="str">
            <v>Expansion Sites</v>
          </cell>
          <cell r="E2871" t="str">
            <v>Q4-2019</v>
          </cell>
          <cell r="F2871" t="str">
            <v>Mobile Aspiration</v>
          </cell>
          <cell r="G2871" t="str">
            <v>HUA</v>
          </cell>
          <cell r="H2871" t="str">
            <v>3G900_2nd Carrier</v>
          </cell>
          <cell r="I2871" t="str">
            <v>INS</v>
          </cell>
          <cell r="L2871">
            <v>43691</v>
          </cell>
          <cell r="M2871">
            <v>43693</v>
          </cell>
          <cell r="N2871">
            <v>43692</v>
          </cell>
          <cell r="O2871">
            <v>43694</v>
          </cell>
          <cell r="P2871" t="str">
            <v>No Dependency</v>
          </cell>
        </row>
        <row r="2872">
          <cell r="C2872" t="str">
            <v>ZKU053</v>
          </cell>
          <cell r="D2872" t="str">
            <v>Expansion Sites</v>
          </cell>
          <cell r="E2872" t="str">
            <v>Q3-2019</v>
          </cell>
          <cell r="F2872" t="str">
            <v>Mobile Aspiration</v>
          </cell>
          <cell r="G2872" t="str">
            <v>HUA</v>
          </cell>
          <cell r="H2872" t="str">
            <v>3G900_2nd Carrier</v>
          </cell>
          <cell r="I2872" t="str">
            <v>INS</v>
          </cell>
          <cell r="L2872">
            <v>43753</v>
          </cell>
          <cell r="M2872">
            <v>43744</v>
          </cell>
          <cell r="N2872">
            <v>43754</v>
          </cell>
          <cell r="O2872">
            <v>43745</v>
          </cell>
          <cell r="P2872" t="str">
            <v>No Dependency</v>
          </cell>
        </row>
        <row r="2873">
          <cell r="C2873" t="str">
            <v>ZKF998</v>
          </cell>
          <cell r="D2873" t="str">
            <v>Expansion Sites</v>
          </cell>
          <cell r="E2873" t="str">
            <v>Q2-2019</v>
          </cell>
          <cell r="F2873" t="str">
            <v>Mobile Aspiration</v>
          </cell>
          <cell r="G2873" t="str">
            <v>HUA</v>
          </cell>
          <cell r="H2873" t="str">
            <v>3G900_2nd Carrier</v>
          </cell>
          <cell r="I2873" t="str">
            <v>INS</v>
          </cell>
          <cell r="L2873">
            <v>43706</v>
          </cell>
          <cell r="M2873">
            <v>43667</v>
          </cell>
          <cell r="N2873">
            <v>43707</v>
          </cell>
          <cell r="O2873">
            <v>43668</v>
          </cell>
          <cell r="P2873" t="str">
            <v>No Dependency</v>
          </cell>
        </row>
        <row r="2874">
          <cell r="C2874" t="str">
            <v>ZKF997</v>
          </cell>
          <cell r="D2874" t="str">
            <v>Expansion Sites</v>
          </cell>
          <cell r="E2874" t="str">
            <v>Q2-2019</v>
          </cell>
          <cell r="F2874" t="str">
            <v>Mobile Aspiration</v>
          </cell>
          <cell r="G2874" t="str">
            <v>HUA</v>
          </cell>
          <cell r="H2874" t="str">
            <v>3G900_2nd Carrier</v>
          </cell>
          <cell r="I2874" t="str">
            <v>INS</v>
          </cell>
          <cell r="L2874">
            <v>43746</v>
          </cell>
          <cell r="M2874">
            <v>43731</v>
          </cell>
          <cell r="N2874">
            <v>43747</v>
          </cell>
          <cell r="O2874">
            <v>43732</v>
          </cell>
          <cell r="P2874" t="str">
            <v>No Dependency</v>
          </cell>
        </row>
        <row r="2875">
          <cell r="C2875" t="str">
            <v>ZKF996</v>
          </cell>
          <cell r="D2875" t="str">
            <v>Expansion Sites</v>
          </cell>
          <cell r="E2875" t="str">
            <v>Q1-2020</v>
          </cell>
          <cell r="F2875" t="str">
            <v>Mobile Aspiration</v>
          </cell>
          <cell r="G2875" t="str">
            <v>HUA</v>
          </cell>
          <cell r="H2875" t="str">
            <v>3G900_2nd Carrier</v>
          </cell>
          <cell r="I2875" t="str">
            <v>INS</v>
          </cell>
          <cell r="L2875">
            <v>43853</v>
          </cell>
          <cell r="N2875">
            <v>43853</v>
          </cell>
          <cell r="P2875" t="str">
            <v>No Dependency</v>
          </cell>
        </row>
        <row r="2876">
          <cell r="C2876" t="str">
            <v>ZKF995</v>
          </cell>
          <cell r="D2876" t="str">
            <v>Expansion Sites</v>
          </cell>
          <cell r="E2876" t="str">
            <v>Q2-2019</v>
          </cell>
          <cell r="F2876" t="str">
            <v>Mobile Aspiration</v>
          </cell>
          <cell r="G2876" t="str">
            <v>HUA</v>
          </cell>
          <cell r="H2876" t="str">
            <v>3G900_2nd Carrier</v>
          </cell>
          <cell r="I2876" t="str">
            <v>INS</v>
          </cell>
          <cell r="L2876">
            <v>43679</v>
          </cell>
          <cell r="M2876">
            <v>43605</v>
          </cell>
          <cell r="N2876">
            <v>43679</v>
          </cell>
          <cell r="O2876">
            <v>43606</v>
          </cell>
          <cell r="P2876" t="str">
            <v>No Dependency</v>
          </cell>
        </row>
        <row r="2877">
          <cell r="C2877" t="str">
            <v>ZKF994</v>
          </cell>
          <cell r="D2877" t="str">
            <v>Expansion Sites</v>
          </cell>
          <cell r="E2877" t="str">
            <v>Q2-2019</v>
          </cell>
          <cell r="F2877" t="str">
            <v>Mobile Aspiration</v>
          </cell>
          <cell r="G2877" t="str">
            <v>HUA</v>
          </cell>
          <cell r="H2877" t="str">
            <v>3G900_2nd Carrier</v>
          </cell>
          <cell r="I2877" t="str">
            <v>INS</v>
          </cell>
          <cell r="L2877">
            <v>43670</v>
          </cell>
          <cell r="M2877">
            <v>43643</v>
          </cell>
          <cell r="N2877">
            <v>43670</v>
          </cell>
          <cell r="O2877">
            <v>43644</v>
          </cell>
          <cell r="P2877" t="str">
            <v>No Dependency</v>
          </cell>
        </row>
        <row r="2878">
          <cell r="C2878" t="str">
            <v>ZKF993</v>
          </cell>
          <cell r="D2878" t="str">
            <v>Expansion Sites</v>
          </cell>
          <cell r="E2878" t="str">
            <v>Q2-2019</v>
          </cell>
          <cell r="F2878" t="str">
            <v>Mobile Aspiration</v>
          </cell>
          <cell r="G2878" t="str">
            <v>HUA</v>
          </cell>
          <cell r="H2878" t="str">
            <v>3G900_2nd Carrier</v>
          </cell>
          <cell r="I2878" t="str">
            <v>INS</v>
          </cell>
          <cell r="L2878">
            <v>43691</v>
          </cell>
          <cell r="M2878">
            <v>43693</v>
          </cell>
          <cell r="N2878">
            <v>43692</v>
          </cell>
          <cell r="O2878">
            <v>43694</v>
          </cell>
          <cell r="P2878" t="str">
            <v>No Dependency</v>
          </cell>
        </row>
        <row r="2879">
          <cell r="C2879" t="str">
            <v>ZKF992</v>
          </cell>
          <cell r="D2879" t="str">
            <v>Expansion Sites</v>
          </cell>
          <cell r="E2879" t="str">
            <v>Q2-2019</v>
          </cell>
          <cell r="F2879" t="str">
            <v>Mobile Aspiration</v>
          </cell>
          <cell r="G2879" t="str">
            <v>HUA</v>
          </cell>
          <cell r="H2879" t="str">
            <v>3G900_2nd Carrier</v>
          </cell>
          <cell r="I2879" t="str">
            <v>INS</v>
          </cell>
          <cell r="L2879">
            <v>43639</v>
          </cell>
          <cell r="M2879">
            <v>43642</v>
          </cell>
          <cell r="N2879">
            <v>43640</v>
          </cell>
          <cell r="O2879">
            <v>43643</v>
          </cell>
          <cell r="P2879" t="str">
            <v>No Dependency</v>
          </cell>
        </row>
        <row r="2880">
          <cell r="C2880" t="str">
            <v>ZKF991</v>
          </cell>
          <cell r="D2880" t="str">
            <v>Expansion Sites</v>
          </cell>
          <cell r="E2880" t="str">
            <v>Q2-2019</v>
          </cell>
          <cell r="F2880" t="str">
            <v>Mobile Aspiration</v>
          </cell>
          <cell r="G2880" t="str">
            <v>HUA</v>
          </cell>
          <cell r="H2880" t="str">
            <v>3G900_2nd Carrier</v>
          </cell>
          <cell r="I2880" t="str">
            <v>INS</v>
          </cell>
          <cell r="L2880">
            <v>43670</v>
          </cell>
          <cell r="M2880">
            <v>43640</v>
          </cell>
          <cell r="N2880">
            <v>43670</v>
          </cell>
          <cell r="O2880">
            <v>43641</v>
          </cell>
          <cell r="P2880" t="str">
            <v>No Dependency</v>
          </cell>
        </row>
        <row r="2881">
          <cell r="C2881" t="str">
            <v>ZKF990</v>
          </cell>
          <cell r="D2881" t="str">
            <v>Expansion Sites</v>
          </cell>
          <cell r="E2881" t="str">
            <v>Q2-2019</v>
          </cell>
          <cell r="F2881" t="str">
            <v>Mobile Aspiration</v>
          </cell>
          <cell r="G2881" t="str">
            <v>HUA</v>
          </cell>
          <cell r="H2881" t="str">
            <v>3G900_2nd Carrier</v>
          </cell>
          <cell r="I2881" t="str">
            <v>INS</v>
          </cell>
          <cell r="L2881">
            <v>43706</v>
          </cell>
          <cell r="M2881">
            <v>43603</v>
          </cell>
          <cell r="N2881">
            <v>43707</v>
          </cell>
          <cell r="O2881">
            <v>43604</v>
          </cell>
          <cell r="P2881" t="str">
            <v>No Dependency</v>
          </cell>
        </row>
        <row r="2882">
          <cell r="C2882" t="str">
            <v>ZKF989</v>
          </cell>
          <cell r="D2882" t="str">
            <v>Expansion Sites</v>
          </cell>
          <cell r="E2882" t="str">
            <v>Q2-2019</v>
          </cell>
          <cell r="F2882" t="str">
            <v>Mobile Aspiration</v>
          </cell>
          <cell r="G2882" t="str">
            <v>HUA</v>
          </cell>
          <cell r="H2882" t="str">
            <v>3G900_2nd Carrier</v>
          </cell>
          <cell r="I2882" t="str">
            <v>INS</v>
          </cell>
          <cell r="L2882">
            <v>43670</v>
          </cell>
          <cell r="M2882">
            <v>43648</v>
          </cell>
          <cell r="N2882">
            <v>43670</v>
          </cell>
          <cell r="O2882">
            <v>43649</v>
          </cell>
          <cell r="P2882" t="str">
            <v>No Dependency</v>
          </cell>
        </row>
        <row r="2883">
          <cell r="C2883" t="str">
            <v>ZKF987</v>
          </cell>
          <cell r="D2883" t="str">
            <v>Expansion Sites</v>
          </cell>
          <cell r="E2883" t="str">
            <v>Q2-2019</v>
          </cell>
          <cell r="F2883" t="str">
            <v>Mobile Aspiration</v>
          </cell>
          <cell r="G2883" t="str">
            <v>HUA</v>
          </cell>
          <cell r="H2883" t="str">
            <v>3G900_2nd Carrier</v>
          </cell>
          <cell r="I2883" t="str">
            <v>INS</v>
          </cell>
          <cell r="L2883">
            <v>43706</v>
          </cell>
          <cell r="M2883">
            <v>43715</v>
          </cell>
          <cell r="N2883">
            <v>43707</v>
          </cell>
          <cell r="O2883">
            <v>43716</v>
          </cell>
          <cell r="P2883" t="str">
            <v>No Dependency</v>
          </cell>
        </row>
        <row r="2884">
          <cell r="C2884" t="str">
            <v>ZKF986</v>
          </cell>
          <cell r="D2884" t="str">
            <v>Expansion Sites</v>
          </cell>
          <cell r="E2884" t="str">
            <v>Q2-2019</v>
          </cell>
          <cell r="F2884" t="str">
            <v>Mobile Aspiration</v>
          </cell>
          <cell r="G2884" t="str">
            <v>HUA</v>
          </cell>
          <cell r="H2884" t="str">
            <v>3G900_2nd Carrier</v>
          </cell>
          <cell r="I2884" t="str">
            <v>INS</v>
          </cell>
          <cell r="L2884">
            <v>43670</v>
          </cell>
          <cell r="M2884">
            <v>43637</v>
          </cell>
          <cell r="N2884">
            <v>43670</v>
          </cell>
          <cell r="O2884">
            <v>43638</v>
          </cell>
          <cell r="P2884" t="str">
            <v>No Dependency</v>
          </cell>
        </row>
        <row r="2885">
          <cell r="C2885" t="str">
            <v>ZKF985</v>
          </cell>
          <cell r="D2885" t="str">
            <v>Expansion Sites</v>
          </cell>
          <cell r="E2885" t="str">
            <v>Q4-2019</v>
          </cell>
          <cell r="F2885" t="str">
            <v>Mobile Aspiration</v>
          </cell>
          <cell r="G2885" t="str">
            <v>HUA</v>
          </cell>
          <cell r="H2885" t="str">
            <v>3G900_2nd Carrier</v>
          </cell>
          <cell r="I2885" t="str">
            <v>INS</v>
          </cell>
          <cell r="L2885">
            <v>43741</v>
          </cell>
          <cell r="M2885">
            <v>43715</v>
          </cell>
          <cell r="N2885">
            <v>43742</v>
          </cell>
          <cell r="O2885">
            <v>43716</v>
          </cell>
          <cell r="P2885" t="str">
            <v>No Dependency</v>
          </cell>
        </row>
        <row r="2886">
          <cell r="C2886" t="str">
            <v>ZKF984</v>
          </cell>
          <cell r="D2886" t="str">
            <v>Expansion Sites</v>
          </cell>
          <cell r="E2886" t="str">
            <v>Q2-2019</v>
          </cell>
          <cell r="F2886" t="str">
            <v>Mobile Aspiration</v>
          </cell>
          <cell r="G2886" t="str">
            <v>HUA</v>
          </cell>
          <cell r="H2886" t="str">
            <v>3G900_2nd Carrier</v>
          </cell>
          <cell r="I2886" t="str">
            <v>INS</v>
          </cell>
          <cell r="L2886">
            <v>43746</v>
          </cell>
          <cell r="M2886">
            <v>43734</v>
          </cell>
          <cell r="N2886">
            <v>43747</v>
          </cell>
          <cell r="O2886">
            <v>43735</v>
          </cell>
          <cell r="P2886" t="str">
            <v>No Dependency</v>
          </cell>
        </row>
        <row r="2887">
          <cell r="C2887" t="str">
            <v>ZKF983</v>
          </cell>
          <cell r="D2887" t="str">
            <v>Expansion Sites</v>
          </cell>
          <cell r="E2887" t="str">
            <v>Q2-2019</v>
          </cell>
          <cell r="F2887" t="str">
            <v>Mobile Aspiration</v>
          </cell>
          <cell r="G2887" t="str">
            <v>HUA</v>
          </cell>
          <cell r="H2887" t="str">
            <v>3G900_2nd Carrier</v>
          </cell>
          <cell r="I2887" t="str">
            <v>INS</v>
          </cell>
          <cell r="L2887">
            <v>43670</v>
          </cell>
          <cell r="M2887">
            <v>43597</v>
          </cell>
          <cell r="N2887">
            <v>43670</v>
          </cell>
          <cell r="O2887">
            <v>43598</v>
          </cell>
          <cell r="P2887" t="str">
            <v>No Dependency</v>
          </cell>
        </row>
        <row r="2888">
          <cell r="C2888" t="str">
            <v>ZKF982</v>
          </cell>
          <cell r="D2888" t="str">
            <v>Expansion Sites</v>
          </cell>
          <cell r="E2888" t="str">
            <v>Q2-2019</v>
          </cell>
          <cell r="F2888" t="str">
            <v>Mobile Aspiration</v>
          </cell>
          <cell r="G2888" t="str">
            <v>HUA</v>
          </cell>
          <cell r="H2888" t="str">
            <v>3G900_2nd Carrier</v>
          </cell>
          <cell r="I2888" t="str">
            <v>INS</v>
          </cell>
          <cell r="L2888">
            <v>43788</v>
          </cell>
          <cell r="N2888">
            <v>43789</v>
          </cell>
          <cell r="P2888" t="str">
            <v>No Dependency</v>
          </cell>
        </row>
        <row r="2889">
          <cell r="C2889" t="str">
            <v>ZKF981</v>
          </cell>
          <cell r="D2889" t="str">
            <v>Expansion Sites</v>
          </cell>
          <cell r="E2889" t="str">
            <v>Q2-2019</v>
          </cell>
          <cell r="F2889" t="str">
            <v>Mobile Aspiration</v>
          </cell>
          <cell r="G2889" t="str">
            <v>HUA</v>
          </cell>
          <cell r="H2889" t="str">
            <v>3G900_2nd Carrier</v>
          </cell>
          <cell r="I2889" t="str">
            <v>INS</v>
          </cell>
          <cell r="L2889">
            <v>43638</v>
          </cell>
          <cell r="M2889">
            <v>43641</v>
          </cell>
          <cell r="N2889">
            <v>43639</v>
          </cell>
          <cell r="O2889">
            <v>43642</v>
          </cell>
          <cell r="P2889" t="str">
            <v>No Dependency</v>
          </cell>
        </row>
        <row r="2890">
          <cell r="C2890" t="str">
            <v>ZKF980</v>
          </cell>
          <cell r="D2890" t="str">
            <v>Expansion Sites</v>
          </cell>
          <cell r="E2890" t="str">
            <v>Q2-2019</v>
          </cell>
          <cell r="F2890" t="str">
            <v>Mobile Aspiration</v>
          </cell>
          <cell r="G2890" t="str">
            <v>HUA</v>
          </cell>
          <cell r="H2890" t="str">
            <v>3G900_2nd Carrier</v>
          </cell>
          <cell r="I2890" t="str">
            <v>INS</v>
          </cell>
          <cell r="L2890">
            <v>43670</v>
          </cell>
          <cell r="M2890">
            <v>43641</v>
          </cell>
          <cell r="N2890">
            <v>43670</v>
          </cell>
          <cell r="O2890">
            <v>43642</v>
          </cell>
          <cell r="P2890" t="str">
            <v>No Dependency</v>
          </cell>
        </row>
        <row r="2891">
          <cell r="C2891" t="str">
            <v>ZKF979</v>
          </cell>
          <cell r="D2891" t="str">
            <v>Expansion Sites</v>
          </cell>
          <cell r="E2891" t="str">
            <v>Q2-2019</v>
          </cell>
          <cell r="F2891" t="str">
            <v>Mobile Aspiration</v>
          </cell>
          <cell r="G2891" t="str">
            <v>HUA</v>
          </cell>
          <cell r="H2891" t="str">
            <v>3G900_2nd Carrier</v>
          </cell>
          <cell r="I2891" t="str">
            <v>INS</v>
          </cell>
          <cell r="L2891">
            <v>43691</v>
          </cell>
          <cell r="M2891">
            <v>43693</v>
          </cell>
          <cell r="N2891">
            <v>43692</v>
          </cell>
          <cell r="O2891">
            <v>43694</v>
          </cell>
          <cell r="P2891" t="str">
            <v>No Dependency</v>
          </cell>
        </row>
        <row r="2892">
          <cell r="C2892" t="str">
            <v>ZKF974</v>
          </cell>
          <cell r="D2892" t="str">
            <v>Expansion Sites</v>
          </cell>
          <cell r="E2892" t="str">
            <v>Q4-2019</v>
          </cell>
          <cell r="F2892" t="str">
            <v>Mobile Aspiration</v>
          </cell>
          <cell r="G2892" t="str">
            <v>HUA</v>
          </cell>
          <cell r="H2892" t="str">
            <v>3G900_2nd Carrier</v>
          </cell>
          <cell r="I2892" t="str">
            <v>INS</v>
          </cell>
          <cell r="L2892">
            <v>43589</v>
          </cell>
          <cell r="M2892">
            <v>43592</v>
          </cell>
          <cell r="N2892">
            <v>43590</v>
          </cell>
          <cell r="O2892">
            <v>43593</v>
          </cell>
          <cell r="P2892" t="str">
            <v>No Dependency</v>
          </cell>
        </row>
        <row r="2893">
          <cell r="C2893" t="str">
            <v>ZKF080</v>
          </cell>
          <cell r="D2893" t="str">
            <v>Expansion Sites</v>
          </cell>
          <cell r="E2893" t="str">
            <v>Q3-2019</v>
          </cell>
          <cell r="F2893" t="str">
            <v>Mobile Aspiration</v>
          </cell>
          <cell r="G2893" t="str">
            <v>HUA</v>
          </cell>
          <cell r="H2893" t="str">
            <v>3G900_2nd Carrier</v>
          </cell>
          <cell r="I2893" t="str">
            <v>INS</v>
          </cell>
          <cell r="L2893">
            <v>43722</v>
          </cell>
          <cell r="M2893">
            <v>43715</v>
          </cell>
          <cell r="N2893">
            <v>43723</v>
          </cell>
          <cell r="O2893">
            <v>43716</v>
          </cell>
          <cell r="P2893" t="str">
            <v>No Dependency</v>
          </cell>
        </row>
        <row r="2894">
          <cell r="C2894" t="str">
            <v>ZKF065</v>
          </cell>
          <cell r="D2894" t="str">
            <v>Expansion Sites</v>
          </cell>
          <cell r="E2894" t="str">
            <v>Q2-2019</v>
          </cell>
          <cell r="F2894" t="str">
            <v>Mobile Aspiration</v>
          </cell>
          <cell r="G2894" t="str">
            <v>HUA</v>
          </cell>
          <cell r="H2894" t="str">
            <v>3G900_2nd Carrier</v>
          </cell>
          <cell r="I2894" t="str">
            <v>INS</v>
          </cell>
          <cell r="L2894">
            <v>43654</v>
          </cell>
          <cell r="M2894">
            <v>43657</v>
          </cell>
          <cell r="N2894">
            <v>43655</v>
          </cell>
          <cell r="O2894">
            <v>43658</v>
          </cell>
          <cell r="P2894" t="str">
            <v>No Dependency</v>
          </cell>
        </row>
        <row r="2895">
          <cell r="C2895" t="str">
            <v>ZKF064</v>
          </cell>
          <cell r="D2895" t="str">
            <v>Expansion Sites</v>
          </cell>
          <cell r="E2895" t="str">
            <v>Q2-2019</v>
          </cell>
          <cell r="F2895" t="str">
            <v>Mobile Aspiration</v>
          </cell>
          <cell r="G2895" t="str">
            <v>HUA</v>
          </cell>
          <cell r="H2895" t="str">
            <v>3G900_2nd Carrier</v>
          </cell>
          <cell r="I2895" t="str">
            <v>INS</v>
          </cell>
          <cell r="L2895">
            <v>43641</v>
          </cell>
          <cell r="M2895">
            <v>43643</v>
          </cell>
          <cell r="N2895">
            <v>43642</v>
          </cell>
          <cell r="O2895">
            <v>43644</v>
          </cell>
          <cell r="P2895" t="str">
            <v>No Dependency</v>
          </cell>
        </row>
        <row r="2896">
          <cell r="C2896" t="str">
            <v>ZKF063</v>
          </cell>
          <cell r="D2896" t="str">
            <v>Expansion Sites</v>
          </cell>
          <cell r="E2896" t="str">
            <v>Q2-2019</v>
          </cell>
          <cell r="F2896" t="str">
            <v>Mobile Aspiration</v>
          </cell>
          <cell r="G2896" t="str">
            <v>HUA</v>
          </cell>
          <cell r="H2896" t="str">
            <v>3G900_2nd Carrier</v>
          </cell>
          <cell r="I2896" t="str">
            <v>INS</v>
          </cell>
          <cell r="L2896">
            <v>43638</v>
          </cell>
          <cell r="M2896">
            <v>43641</v>
          </cell>
          <cell r="N2896">
            <v>43639</v>
          </cell>
          <cell r="O2896">
            <v>43642</v>
          </cell>
          <cell r="P2896" t="str">
            <v>No Dependency</v>
          </cell>
        </row>
        <row r="2897">
          <cell r="C2897" t="str">
            <v>ZKF003</v>
          </cell>
          <cell r="D2897" t="str">
            <v>Expansion Sites</v>
          </cell>
          <cell r="E2897" t="str">
            <v>Q4-2019</v>
          </cell>
          <cell r="F2897" t="str">
            <v>Mobile Aspiration</v>
          </cell>
          <cell r="G2897" t="str">
            <v>HUA</v>
          </cell>
          <cell r="H2897" t="str">
            <v>3G900_2nd Carrier</v>
          </cell>
          <cell r="I2897" t="str">
            <v>INS</v>
          </cell>
          <cell r="L2897">
            <v>43659</v>
          </cell>
          <cell r="M2897">
            <v>43662</v>
          </cell>
          <cell r="N2897">
            <v>43660</v>
          </cell>
          <cell r="O2897">
            <v>43663</v>
          </cell>
          <cell r="P2897" t="str">
            <v>No Dependency</v>
          </cell>
        </row>
        <row r="2898">
          <cell r="C2898" t="str">
            <v>ZKF002</v>
          </cell>
          <cell r="D2898" t="str">
            <v>Expansion Sites</v>
          </cell>
          <cell r="E2898" t="str">
            <v>Q2-2019</v>
          </cell>
          <cell r="F2898" t="str">
            <v>Mobile Aspiration</v>
          </cell>
          <cell r="G2898" t="str">
            <v>HUA</v>
          </cell>
          <cell r="H2898" t="str">
            <v>3G900_2nd Carrier</v>
          </cell>
          <cell r="I2898" t="str">
            <v>INS</v>
          </cell>
          <cell r="L2898">
            <v>43670</v>
          </cell>
          <cell r="M2898">
            <v>43643</v>
          </cell>
          <cell r="N2898">
            <v>43670</v>
          </cell>
          <cell r="O2898">
            <v>43644</v>
          </cell>
          <cell r="P2898" t="str">
            <v>No Dependency</v>
          </cell>
        </row>
        <row r="2899">
          <cell r="C2899" t="str">
            <v>ZKF001</v>
          </cell>
          <cell r="D2899" t="str">
            <v>Expansion Sites</v>
          </cell>
          <cell r="E2899" t="str">
            <v>Q2-2019</v>
          </cell>
          <cell r="F2899" t="str">
            <v>Mobile Aspiration</v>
          </cell>
          <cell r="G2899" t="str">
            <v>HUA</v>
          </cell>
          <cell r="H2899" t="str">
            <v>3G900_2nd Carrier</v>
          </cell>
          <cell r="I2899" t="str">
            <v>INS</v>
          </cell>
          <cell r="L2899">
            <v>43670</v>
          </cell>
          <cell r="M2899">
            <v>43612</v>
          </cell>
          <cell r="N2899">
            <v>43670</v>
          </cell>
          <cell r="O2899">
            <v>43613</v>
          </cell>
          <cell r="P2899" t="str">
            <v>No Dependency</v>
          </cell>
        </row>
        <row r="2900">
          <cell r="C2900" t="str">
            <v>ZJB999</v>
          </cell>
          <cell r="D2900" t="str">
            <v>Expansion Sites</v>
          </cell>
          <cell r="E2900" t="str">
            <v>Q3-2019</v>
          </cell>
          <cell r="F2900" t="str">
            <v>Mobile Aspiration</v>
          </cell>
          <cell r="G2900" t="str">
            <v>HUA</v>
          </cell>
          <cell r="H2900" t="str">
            <v>3G900_2nd Carrier</v>
          </cell>
          <cell r="I2900" t="str">
            <v>INS</v>
          </cell>
          <cell r="L2900">
            <v>43635</v>
          </cell>
          <cell r="M2900">
            <v>43637</v>
          </cell>
          <cell r="N2900">
            <v>43636</v>
          </cell>
          <cell r="O2900">
            <v>43638</v>
          </cell>
          <cell r="P2900" t="str">
            <v>No Dependency</v>
          </cell>
        </row>
        <row r="2901">
          <cell r="C2901" t="str">
            <v>ZJB998</v>
          </cell>
          <cell r="D2901" t="str">
            <v>Expansion Sites</v>
          </cell>
          <cell r="E2901" t="str">
            <v>Q3-2019</v>
          </cell>
          <cell r="F2901" t="str">
            <v>Mobile Aspiration</v>
          </cell>
          <cell r="G2901" t="str">
            <v>HUA</v>
          </cell>
          <cell r="H2901" t="str">
            <v>3G900_2nd Carrier</v>
          </cell>
          <cell r="I2901" t="str">
            <v>INS</v>
          </cell>
          <cell r="L2901">
            <v>43638</v>
          </cell>
          <cell r="M2901">
            <v>43640</v>
          </cell>
          <cell r="N2901">
            <v>43639</v>
          </cell>
          <cell r="O2901">
            <v>43641</v>
          </cell>
          <cell r="P2901" t="str">
            <v>No Dependency</v>
          </cell>
        </row>
        <row r="2902">
          <cell r="C2902" t="str">
            <v>ZJB997</v>
          </cell>
          <cell r="D2902" t="str">
            <v>Expansion Sites</v>
          </cell>
          <cell r="E2902" t="str">
            <v>Q1-2020</v>
          </cell>
          <cell r="F2902" t="str">
            <v>Mobile Aspiration</v>
          </cell>
          <cell r="G2902" t="str">
            <v>HUA</v>
          </cell>
          <cell r="H2902" t="str">
            <v>3G900_2nd Carrier</v>
          </cell>
          <cell r="I2902" t="str">
            <v>INS</v>
          </cell>
          <cell r="L2902">
            <v>43677</v>
          </cell>
          <cell r="M2902">
            <v>43680</v>
          </cell>
          <cell r="N2902">
            <v>43678</v>
          </cell>
          <cell r="O2902">
            <v>43681</v>
          </cell>
          <cell r="P2902" t="str">
            <v>No Dependency</v>
          </cell>
        </row>
        <row r="2903">
          <cell r="C2903" t="str">
            <v>ZJB996</v>
          </cell>
          <cell r="D2903" t="str">
            <v>Expansion Sites</v>
          </cell>
          <cell r="E2903" t="str">
            <v>Q3-2019</v>
          </cell>
          <cell r="F2903" t="str">
            <v>Mobile Aspiration</v>
          </cell>
          <cell r="G2903" t="str">
            <v>HUA</v>
          </cell>
          <cell r="H2903" t="str">
            <v>3G900_2nd Carrier</v>
          </cell>
          <cell r="I2903" t="str">
            <v>INS</v>
          </cell>
          <cell r="L2903">
            <v>43611</v>
          </cell>
          <cell r="M2903">
            <v>43613</v>
          </cell>
          <cell r="N2903">
            <v>43612</v>
          </cell>
          <cell r="O2903">
            <v>43614</v>
          </cell>
          <cell r="P2903" t="str">
            <v>No Dependency</v>
          </cell>
        </row>
        <row r="2904">
          <cell r="C2904" t="str">
            <v>ZJB995</v>
          </cell>
          <cell r="D2904" t="str">
            <v>Expansion Sites</v>
          </cell>
          <cell r="E2904" t="str">
            <v>Q3-2019</v>
          </cell>
          <cell r="F2904" t="str">
            <v>Mobile Aspiration</v>
          </cell>
          <cell r="G2904" t="str">
            <v>HUA</v>
          </cell>
          <cell r="H2904" t="str">
            <v>3G900_2nd Carrier</v>
          </cell>
          <cell r="I2904" t="str">
            <v>INS</v>
          </cell>
          <cell r="L2904">
            <v>43610</v>
          </cell>
          <cell r="M2904">
            <v>43612</v>
          </cell>
          <cell r="N2904">
            <v>43611</v>
          </cell>
          <cell r="O2904">
            <v>43613</v>
          </cell>
          <cell r="P2904" t="str">
            <v>No Dependency</v>
          </cell>
        </row>
        <row r="2905">
          <cell r="C2905" t="str">
            <v>ZJB992</v>
          </cell>
          <cell r="D2905" t="str">
            <v>Expansion Sites</v>
          </cell>
          <cell r="E2905" t="str">
            <v>Q4-2019</v>
          </cell>
          <cell r="F2905" t="str">
            <v>Mobile Aspiration</v>
          </cell>
          <cell r="G2905" t="str">
            <v>HUA</v>
          </cell>
          <cell r="H2905" t="str">
            <v>3G900_2nd Carrier</v>
          </cell>
          <cell r="I2905" t="str">
            <v>INS</v>
          </cell>
          <cell r="L2905">
            <v>43674</v>
          </cell>
          <cell r="M2905">
            <v>43676</v>
          </cell>
          <cell r="N2905">
            <v>43675</v>
          </cell>
          <cell r="O2905">
            <v>43677</v>
          </cell>
          <cell r="P2905" t="str">
            <v>No Dependency</v>
          </cell>
        </row>
        <row r="2906">
          <cell r="C2906" t="str">
            <v>ZJB990</v>
          </cell>
          <cell r="D2906" t="str">
            <v>Expansion Sites</v>
          </cell>
          <cell r="E2906" t="str">
            <v>Q3-2019</v>
          </cell>
          <cell r="F2906" t="str">
            <v>Mobile Aspiration</v>
          </cell>
          <cell r="G2906" t="str">
            <v>HUA</v>
          </cell>
          <cell r="H2906" t="str">
            <v>3G900_2nd Carrier</v>
          </cell>
          <cell r="I2906" t="str">
            <v>INS</v>
          </cell>
          <cell r="L2906">
            <v>43670</v>
          </cell>
          <cell r="M2906">
            <v>43673</v>
          </cell>
          <cell r="N2906">
            <v>43671</v>
          </cell>
          <cell r="O2906">
            <v>43674</v>
          </cell>
          <cell r="P2906" t="str">
            <v>No Dependency</v>
          </cell>
        </row>
        <row r="2907">
          <cell r="C2907" t="str">
            <v>ZJB989</v>
          </cell>
          <cell r="D2907" t="str">
            <v>Expansion Sites</v>
          </cell>
          <cell r="E2907" t="str">
            <v>Q3-2019</v>
          </cell>
          <cell r="F2907" t="str">
            <v>Mobile Aspiration</v>
          </cell>
          <cell r="G2907" t="str">
            <v>HUA</v>
          </cell>
          <cell r="H2907" t="str">
            <v>3G900_2nd Carrier</v>
          </cell>
          <cell r="I2907" t="str">
            <v>INS</v>
          </cell>
          <cell r="L2907">
            <v>43700</v>
          </cell>
          <cell r="M2907">
            <v>43638</v>
          </cell>
          <cell r="N2907">
            <v>43700</v>
          </cell>
          <cell r="O2907">
            <v>43639</v>
          </cell>
          <cell r="P2907" t="str">
            <v>No Dependency</v>
          </cell>
        </row>
        <row r="2908">
          <cell r="C2908" t="str">
            <v>ZJB988</v>
          </cell>
          <cell r="D2908" t="str">
            <v>Expansion Sites</v>
          </cell>
          <cell r="E2908" t="str">
            <v>Q3-2019</v>
          </cell>
          <cell r="F2908" t="str">
            <v>Mobile Aspiration</v>
          </cell>
          <cell r="G2908" t="str">
            <v>HUA</v>
          </cell>
          <cell r="H2908" t="str">
            <v>3G900_2nd Carrier</v>
          </cell>
          <cell r="I2908" t="str">
            <v>INS</v>
          </cell>
          <cell r="L2908">
            <v>43665</v>
          </cell>
          <cell r="M2908">
            <v>43668</v>
          </cell>
          <cell r="N2908">
            <v>43666</v>
          </cell>
          <cell r="O2908">
            <v>43669</v>
          </cell>
          <cell r="P2908" t="str">
            <v>No Dependency</v>
          </cell>
        </row>
        <row r="2909">
          <cell r="C2909" t="str">
            <v>ZJB987</v>
          </cell>
          <cell r="D2909" t="str">
            <v>Expansion Sites</v>
          </cell>
          <cell r="E2909" t="str">
            <v>Q1-2020</v>
          </cell>
          <cell r="F2909" t="str">
            <v>Mobile Aspiration</v>
          </cell>
          <cell r="G2909" t="str">
            <v>HUA</v>
          </cell>
          <cell r="H2909" t="str">
            <v>3G900_2nd Carrier</v>
          </cell>
          <cell r="I2909" t="str">
            <v>INS</v>
          </cell>
          <cell r="L2909">
            <v>43858</v>
          </cell>
          <cell r="N2909">
            <v>43858</v>
          </cell>
          <cell r="P2909" t="str">
            <v>No Dependency</v>
          </cell>
        </row>
        <row r="2910">
          <cell r="C2910" t="str">
            <v>ZJB983</v>
          </cell>
          <cell r="D2910" t="str">
            <v>Collocated Sites</v>
          </cell>
          <cell r="E2910" t="str">
            <v>Q1-2020</v>
          </cell>
          <cell r="F2910" t="str">
            <v>Mobile Aspiration</v>
          </cell>
          <cell r="G2910" t="str">
            <v>HUA</v>
          </cell>
          <cell r="H2910" t="str">
            <v>3GCOL_900</v>
          </cell>
          <cell r="I2910" t="str">
            <v>INS</v>
          </cell>
          <cell r="L2910">
            <v>43853</v>
          </cell>
          <cell r="N2910">
            <v>43853</v>
          </cell>
          <cell r="P2910" t="str">
            <v>No Dependency</v>
          </cell>
        </row>
        <row r="2911">
          <cell r="C2911" t="str">
            <v>ZJB978</v>
          </cell>
          <cell r="D2911" t="str">
            <v>Expansion Sites</v>
          </cell>
          <cell r="E2911" t="str">
            <v>Q3-2019</v>
          </cell>
          <cell r="F2911" t="str">
            <v>Mobile Aspiration</v>
          </cell>
          <cell r="G2911" t="str">
            <v>HUA</v>
          </cell>
          <cell r="H2911" t="str">
            <v>3G900_2nd Carrier</v>
          </cell>
          <cell r="I2911" t="str">
            <v>INS</v>
          </cell>
          <cell r="L2911">
            <v>43638</v>
          </cell>
          <cell r="M2911">
            <v>43640</v>
          </cell>
          <cell r="N2911">
            <v>43639</v>
          </cell>
          <cell r="O2911">
            <v>43641</v>
          </cell>
          <cell r="P2911" t="str">
            <v>No Dependency</v>
          </cell>
        </row>
        <row r="2912">
          <cell r="C2912" t="str">
            <v>ZJB977</v>
          </cell>
          <cell r="D2912" t="str">
            <v>Expansion Sites</v>
          </cell>
          <cell r="E2912" t="str">
            <v>Q1-2020</v>
          </cell>
          <cell r="F2912" t="str">
            <v>Mobile Aspiration</v>
          </cell>
          <cell r="G2912" t="str">
            <v>HUA</v>
          </cell>
          <cell r="H2912" t="str">
            <v>3G900_2nd Carrier</v>
          </cell>
          <cell r="I2912" t="str">
            <v>INS</v>
          </cell>
          <cell r="L2912">
            <v>43703</v>
          </cell>
          <cell r="M2912">
            <v>43703</v>
          </cell>
          <cell r="N2912">
            <v>43704</v>
          </cell>
          <cell r="O2912">
            <v>43704</v>
          </cell>
          <cell r="P2912" t="str">
            <v>No Dependency</v>
          </cell>
        </row>
        <row r="2913">
          <cell r="C2913" t="str">
            <v>ZJB976</v>
          </cell>
          <cell r="D2913" t="str">
            <v>Expansion Sites</v>
          </cell>
          <cell r="E2913" t="str">
            <v>Q3-2019</v>
          </cell>
          <cell r="F2913" t="str">
            <v>Mobile Aspiration</v>
          </cell>
          <cell r="G2913" t="str">
            <v>HUA</v>
          </cell>
          <cell r="H2913" t="str">
            <v>3G900_2nd Carrier</v>
          </cell>
          <cell r="I2913" t="str">
            <v>INS</v>
          </cell>
          <cell r="L2913">
            <v>43632</v>
          </cell>
          <cell r="M2913">
            <v>43634</v>
          </cell>
          <cell r="N2913">
            <v>43633</v>
          </cell>
          <cell r="O2913">
            <v>43635</v>
          </cell>
          <cell r="P2913" t="str">
            <v>No Dependency</v>
          </cell>
        </row>
        <row r="2914">
          <cell r="C2914" t="str">
            <v>ZJB975</v>
          </cell>
          <cell r="D2914" t="str">
            <v>Expansion Sites</v>
          </cell>
          <cell r="E2914" t="str">
            <v>Q3-2019</v>
          </cell>
          <cell r="F2914" t="str">
            <v>Mobile Aspiration</v>
          </cell>
          <cell r="G2914" t="str">
            <v>HUA</v>
          </cell>
          <cell r="H2914" t="str">
            <v>3G900_2nd Carrier</v>
          </cell>
          <cell r="I2914" t="str">
            <v>INS</v>
          </cell>
          <cell r="L2914">
            <v>43691</v>
          </cell>
          <cell r="M2914">
            <v>43651</v>
          </cell>
          <cell r="N2914">
            <v>43691</v>
          </cell>
          <cell r="O2914">
            <v>43652</v>
          </cell>
          <cell r="P2914" t="str">
            <v>No Dependency</v>
          </cell>
        </row>
        <row r="2915">
          <cell r="C2915" t="str">
            <v>ZJB972</v>
          </cell>
          <cell r="D2915" t="str">
            <v>Expansion Sites</v>
          </cell>
          <cell r="E2915" t="str">
            <v>Q1-2020</v>
          </cell>
          <cell r="F2915" t="str">
            <v>Mobile Aspiration</v>
          </cell>
          <cell r="G2915" t="str">
            <v>HUA</v>
          </cell>
          <cell r="H2915" t="str">
            <v>3G900_2nd Carrier</v>
          </cell>
          <cell r="I2915" t="str">
            <v>INS</v>
          </cell>
          <cell r="L2915">
            <v>43853</v>
          </cell>
          <cell r="M2915">
            <v>43733</v>
          </cell>
          <cell r="N2915">
            <v>43853</v>
          </cell>
          <cell r="O2915">
            <v>43734</v>
          </cell>
          <cell r="P2915" t="str">
            <v>No Dependency</v>
          </cell>
        </row>
        <row r="2916">
          <cell r="C2916" t="str">
            <v>ZJB971</v>
          </cell>
          <cell r="D2916" t="str">
            <v>Expansion Sites</v>
          </cell>
          <cell r="E2916" t="str">
            <v>Q4-2019</v>
          </cell>
          <cell r="F2916" t="str">
            <v>Mobile Aspiration</v>
          </cell>
          <cell r="G2916" t="str">
            <v>HUA</v>
          </cell>
          <cell r="H2916" t="str">
            <v>3G900_2nd Carrier</v>
          </cell>
          <cell r="I2916" t="str">
            <v>INS</v>
          </cell>
          <cell r="L2916">
            <v>43802</v>
          </cell>
          <cell r="M2916">
            <v>43715</v>
          </cell>
          <cell r="N2916">
            <v>43802</v>
          </cell>
          <cell r="O2916">
            <v>43716</v>
          </cell>
          <cell r="P2916" t="str">
            <v>No Dependency</v>
          </cell>
        </row>
        <row r="2917">
          <cell r="C2917" t="str">
            <v>ZJB970</v>
          </cell>
          <cell r="D2917" t="str">
            <v>Expansion Sites</v>
          </cell>
          <cell r="E2917" t="str">
            <v>Q4-2019</v>
          </cell>
          <cell r="F2917" t="str">
            <v>Mobile Aspiration</v>
          </cell>
          <cell r="G2917" t="str">
            <v>HUA</v>
          </cell>
          <cell r="H2917" t="str">
            <v>3G900_2nd Carrier</v>
          </cell>
          <cell r="I2917" t="str">
            <v>INS</v>
          </cell>
          <cell r="L2917">
            <v>43802</v>
          </cell>
          <cell r="N2917">
            <v>43802</v>
          </cell>
          <cell r="P2917" t="str">
            <v>No Dependency</v>
          </cell>
        </row>
        <row r="2918">
          <cell r="C2918" t="str">
            <v>ZJB968</v>
          </cell>
          <cell r="D2918" t="str">
            <v>Expansion Sites</v>
          </cell>
          <cell r="E2918" t="str">
            <v>Q3-2019</v>
          </cell>
          <cell r="F2918" t="str">
            <v>Mobile Aspiration</v>
          </cell>
          <cell r="G2918" t="str">
            <v>HUA</v>
          </cell>
          <cell r="H2918" t="str">
            <v>3G900_2nd Carrier</v>
          </cell>
          <cell r="I2918" t="str">
            <v>INS</v>
          </cell>
          <cell r="L2918">
            <v>43648</v>
          </cell>
          <cell r="M2918">
            <v>43651</v>
          </cell>
          <cell r="N2918">
            <v>43649</v>
          </cell>
          <cell r="O2918">
            <v>43652</v>
          </cell>
          <cell r="P2918" t="str">
            <v>No Dependency</v>
          </cell>
        </row>
        <row r="2919">
          <cell r="C2919" t="str">
            <v>ZJB967</v>
          </cell>
          <cell r="D2919" t="str">
            <v>Expansion Sites</v>
          </cell>
          <cell r="E2919" t="str">
            <v>Q1-2020</v>
          </cell>
          <cell r="F2919" t="str">
            <v>Mobile Aspiration</v>
          </cell>
          <cell r="G2919" t="str">
            <v>HUA</v>
          </cell>
          <cell r="H2919" t="str">
            <v>3G900_2nd Carrier</v>
          </cell>
          <cell r="I2919" t="str">
            <v>INS</v>
          </cell>
          <cell r="L2919">
            <v>43830</v>
          </cell>
          <cell r="M2919">
            <v>43740</v>
          </cell>
          <cell r="N2919">
            <v>43830</v>
          </cell>
          <cell r="O2919">
            <v>43741</v>
          </cell>
          <cell r="P2919" t="str">
            <v>No Dependency</v>
          </cell>
        </row>
        <row r="2920">
          <cell r="C2920" t="str">
            <v>ZJB966</v>
          </cell>
          <cell r="D2920" t="str">
            <v>Expansion Sites</v>
          </cell>
          <cell r="E2920" t="str">
            <v>Q3-2019</v>
          </cell>
          <cell r="F2920" t="str">
            <v>Mobile Aspiration</v>
          </cell>
          <cell r="G2920" t="str">
            <v>HUA</v>
          </cell>
          <cell r="H2920" t="str">
            <v>3G900_2nd Carrier</v>
          </cell>
          <cell r="I2920" t="str">
            <v>INS</v>
          </cell>
          <cell r="L2920">
            <v>43722</v>
          </cell>
          <cell r="M2920">
            <v>43692</v>
          </cell>
          <cell r="N2920">
            <v>43723</v>
          </cell>
          <cell r="O2920">
            <v>43693</v>
          </cell>
          <cell r="P2920" t="str">
            <v>No Dependency</v>
          </cell>
        </row>
        <row r="2921">
          <cell r="C2921" t="str">
            <v>ZJB965</v>
          </cell>
          <cell r="D2921" t="str">
            <v>Expansion Sites</v>
          </cell>
          <cell r="E2921" t="str">
            <v>Q3-2019</v>
          </cell>
          <cell r="F2921" t="str">
            <v>Mobile Aspiration</v>
          </cell>
          <cell r="G2921" t="str">
            <v>HUA</v>
          </cell>
          <cell r="H2921" t="str">
            <v>3G900_2nd Carrier</v>
          </cell>
          <cell r="I2921" t="str">
            <v>INS</v>
          </cell>
          <cell r="L2921">
            <v>43740</v>
          </cell>
          <cell r="M2921">
            <v>43633</v>
          </cell>
          <cell r="N2921">
            <v>43740</v>
          </cell>
          <cell r="O2921">
            <v>43634</v>
          </cell>
          <cell r="P2921" t="str">
            <v>No Dependency</v>
          </cell>
        </row>
        <row r="2922">
          <cell r="C2922" t="str">
            <v>ZJB964</v>
          </cell>
          <cell r="D2922" t="str">
            <v>Expansion Sites</v>
          </cell>
          <cell r="E2922" t="str">
            <v>Q3-2019</v>
          </cell>
          <cell r="F2922" t="str">
            <v>Mobile Aspiration</v>
          </cell>
          <cell r="G2922" t="str">
            <v>HUA</v>
          </cell>
          <cell r="H2922" t="str">
            <v>3G900_2nd Carrier</v>
          </cell>
          <cell r="I2922" t="str">
            <v>INS</v>
          </cell>
          <cell r="L2922">
            <v>43788</v>
          </cell>
          <cell r="N2922">
            <v>43789</v>
          </cell>
          <cell r="P2922" t="str">
            <v>No Dependency</v>
          </cell>
        </row>
        <row r="2923">
          <cell r="C2923" t="str">
            <v>ZJB962</v>
          </cell>
          <cell r="D2923" t="str">
            <v>Expansion Sites</v>
          </cell>
          <cell r="E2923" t="str">
            <v>Q3-2019</v>
          </cell>
          <cell r="F2923" t="str">
            <v>Mobile Aspiration</v>
          </cell>
          <cell r="G2923" t="str">
            <v>HUA</v>
          </cell>
          <cell r="H2923" t="str">
            <v>3G900_2nd Carrier</v>
          </cell>
          <cell r="I2923" t="str">
            <v>INS</v>
          </cell>
          <cell r="L2923">
            <v>43647</v>
          </cell>
          <cell r="M2923">
            <v>43650</v>
          </cell>
          <cell r="N2923">
            <v>43648</v>
          </cell>
          <cell r="O2923">
            <v>43651</v>
          </cell>
          <cell r="P2923" t="str">
            <v>No Dependency</v>
          </cell>
        </row>
        <row r="2924">
          <cell r="C2924" t="str">
            <v>ZJB961</v>
          </cell>
          <cell r="D2924" t="str">
            <v>Expansion Sites</v>
          </cell>
          <cell r="E2924" t="str">
            <v>Q3-2019</v>
          </cell>
          <cell r="F2924" t="str">
            <v>Mobile Aspiration</v>
          </cell>
          <cell r="G2924" t="str">
            <v>HUA</v>
          </cell>
          <cell r="H2924" t="str">
            <v>3G900_2nd Carrier</v>
          </cell>
          <cell r="I2924" t="str">
            <v>INS</v>
          </cell>
          <cell r="L2924">
            <v>43686</v>
          </cell>
          <cell r="M2924">
            <v>43652</v>
          </cell>
          <cell r="N2924">
            <v>43686</v>
          </cell>
          <cell r="O2924">
            <v>43653</v>
          </cell>
          <cell r="P2924" t="str">
            <v>No Dependency</v>
          </cell>
        </row>
        <row r="2925">
          <cell r="C2925" t="str">
            <v>ZJB958</v>
          </cell>
          <cell r="D2925" t="str">
            <v>Expansion Sites</v>
          </cell>
          <cell r="E2925" t="str">
            <v>Q1-2020</v>
          </cell>
          <cell r="F2925" t="str">
            <v>Mobile Aspiration</v>
          </cell>
          <cell r="G2925" t="str">
            <v>HUA</v>
          </cell>
          <cell r="H2925" t="str">
            <v>3G900_2nd Carrier</v>
          </cell>
          <cell r="I2925" t="str">
            <v>INS</v>
          </cell>
          <cell r="L2925">
            <v>43853</v>
          </cell>
          <cell r="N2925">
            <v>43853</v>
          </cell>
          <cell r="P2925" t="str">
            <v>No Dependency</v>
          </cell>
        </row>
        <row r="2926">
          <cell r="C2926" t="str">
            <v>ZJB957</v>
          </cell>
          <cell r="D2926" t="str">
            <v>Expansion Sites</v>
          </cell>
          <cell r="E2926" t="str">
            <v>Q3-2019</v>
          </cell>
          <cell r="F2926" t="str">
            <v>Mobile Aspiration</v>
          </cell>
          <cell r="G2926" t="str">
            <v>HUA</v>
          </cell>
          <cell r="H2926" t="str">
            <v>3G900_2nd Carrier</v>
          </cell>
          <cell r="I2926" t="str">
            <v>INS</v>
          </cell>
          <cell r="L2926">
            <v>43706</v>
          </cell>
          <cell r="M2926">
            <v>43647</v>
          </cell>
          <cell r="N2926">
            <v>43707</v>
          </cell>
          <cell r="O2926">
            <v>43648</v>
          </cell>
          <cell r="P2926" t="str">
            <v>No Dependency</v>
          </cell>
        </row>
        <row r="2927">
          <cell r="C2927" t="str">
            <v>ZJB955</v>
          </cell>
          <cell r="D2927" t="str">
            <v>Expansion Sites</v>
          </cell>
          <cell r="E2927" t="str">
            <v>Q3-2019</v>
          </cell>
          <cell r="F2927" t="str">
            <v>Mobile Aspiration</v>
          </cell>
          <cell r="G2927" t="str">
            <v>HUA</v>
          </cell>
          <cell r="H2927" t="str">
            <v>3G900_2nd Carrier</v>
          </cell>
          <cell r="I2927" t="str">
            <v>INS</v>
          </cell>
          <cell r="L2927">
            <v>43706</v>
          </cell>
          <cell r="M2927">
            <v>43630</v>
          </cell>
          <cell r="N2927">
            <v>43707</v>
          </cell>
          <cell r="O2927">
            <v>43631</v>
          </cell>
          <cell r="P2927" t="str">
            <v>No Dependency</v>
          </cell>
        </row>
        <row r="2928">
          <cell r="C2928" t="str">
            <v>ZJB952</v>
          </cell>
          <cell r="D2928" t="str">
            <v>Expansion Sites</v>
          </cell>
          <cell r="E2928" t="str">
            <v>Q3-2019</v>
          </cell>
          <cell r="F2928" t="str">
            <v>Mobile Aspiration</v>
          </cell>
          <cell r="G2928" t="str">
            <v>HUA</v>
          </cell>
          <cell r="H2928" t="str">
            <v>3G900_2nd Carrier</v>
          </cell>
          <cell r="I2928" t="str">
            <v>INS</v>
          </cell>
          <cell r="L2928">
            <v>43651</v>
          </cell>
          <cell r="M2928">
            <v>43654</v>
          </cell>
          <cell r="N2928">
            <v>43652</v>
          </cell>
          <cell r="O2928">
            <v>43655</v>
          </cell>
          <cell r="P2928" t="str">
            <v>No Dependency</v>
          </cell>
        </row>
        <row r="2929">
          <cell r="C2929" t="str">
            <v>ZJB951</v>
          </cell>
          <cell r="D2929" t="str">
            <v>Expansion Sites</v>
          </cell>
          <cell r="E2929" t="str">
            <v>Q3-2019</v>
          </cell>
          <cell r="F2929" t="str">
            <v>Mobile Aspiration</v>
          </cell>
          <cell r="G2929" t="str">
            <v>HUA</v>
          </cell>
          <cell r="H2929" t="str">
            <v>3G900_2nd Carrier</v>
          </cell>
          <cell r="I2929" t="str">
            <v>INS</v>
          </cell>
          <cell r="L2929">
            <v>43607</v>
          </cell>
          <cell r="M2929">
            <v>43609</v>
          </cell>
          <cell r="N2929">
            <v>43608</v>
          </cell>
          <cell r="O2929">
            <v>43610</v>
          </cell>
          <cell r="P2929" t="str">
            <v>No Dependency</v>
          </cell>
        </row>
        <row r="2930">
          <cell r="C2930" t="str">
            <v>ZJB945</v>
          </cell>
          <cell r="D2930" t="str">
            <v>Expansion Sites</v>
          </cell>
          <cell r="E2930" t="str">
            <v>Q3-2019</v>
          </cell>
          <cell r="F2930" t="str">
            <v>Mobile Aspiration</v>
          </cell>
          <cell r="G2930" t="str">
            <v>HUA</v>
          </cell>
          <cell r="H2930" t="str">
            <v>3G900_2nd Carrier</v>
          </cell>
          <cell r="I2930" t="str">
            <v>INS</v>
          </cell>
          <cell r="L2930">
            <v>43706</v>
          </cell>
          <cell r="M2930">
            <v>43632</v>
          </cell>
          <cell r="N2930">
            <v>43707</v>
          </cell>
          <cell r="O2930">
            <v>43633</v>
          </cell>
          <cell r="P2930" t="str">
            <v>No Dependency</v>
          </cell>
        </row>
        <row r="2931">
          <cell r="C2931" t="str">
            <v>ZJB944</v>
          </cell>
          <cell r="D2931" t="str">
            <v>Expansion Sites</v>
          </cell>
          <cell r="E2931" t="str">
            <v>Q1-2020</v>
          </cell>
          <cell r="F2931" t="str">
            <v>Mobile Aspiration</v>
          </cell>
          <cell r="G2931" t="str">
            <v>HUA</v>
          </cell>
          <cell r="H2931" t="str">
            <v>3G900_2nd Carrier</v>
          </cell>
          <cell r="I2931" t="str">
            <v>INS</v>
          </cell>
          <cell r="L2931">
            <v>43663</v>
          </cell>
          <cell r="M2931">
            <v>43665</v>
          </cell>
          <cell r="N2931">
            <v>43664</v>
          </cell>
          <cell r="O2931">
            <v>43666</v>
          </cell>
          <cell r="P2931" t="str">
            <v>No Dependency</v>
          </cell>
        </row>
        <row r="2932">
          <cell r="C2932" t="str">
            <v>ZJB943</v>
          </cell>
          <cell r="D2932" t="str">
            <v>Expansion Sites</v>
          </cell>
          <cell r="E2932" t="str">
            <v>Q1-2020</v>
          </cell>
          <cell r="F2932" t="str">
            <v>Mobile Aspiration</v>
          </cell>
          <cell r="G2932" t="str">
            <v>HUA</v>
          </cell>
          <cell r="H2932" t="str">
            <v>3G900_2nd Carrier</v>
          </cell>
          <cell r="I2932" t="str">
            <v>INS</v>
          </cell>
          <cell r="L2932">
            <v>43691</v>
          </cell>
          <cell r="M2932">
            <v>43693</v>
          </cell>
          <cell r="N2932">
            <v>43692</v>
          </cell>
          <cell r="O2932">
            <v>43694</v>
          </cell>
          <cell r="P2932" t="str">
            <v>No Dependency</v>
          </cell>
        </row>
        <row r="2933">
          <cell r="C2933" t="str">
            <v>ZJB940</v>
          </cell>
          <cell r="D2933" t="str">
            <v>Expansion Sites</v>
          </cell>
          <cell r="E2933" t="str">
            <v>Q3-2019</v>
          </cell>
          <cell r="F2933" t="str">
            <v>Mobile Aspiration</v>
          </cell>
          <cell r="G2933" t="str">
            <v>HUA</v>
          </cell>
          <cell r="H2933" t="str">
            <v>3G900_2nd Carrier</v>
          </cell>
          <cell r="I2933" t="str">
            <v>INS</v>
          </cell>
          <cell r="L2933">
            <v>43674</v>
          </cell>
          <cell r="M2933">
            <v>43676</v>
          </cell>
          <cell r="N2933">
            <v>43675</v>
          </cell>
          <cell r="O2933">
            <v>43677</v>
          </cell>
          <cell r="P2933" t="str">
            <v>No Dependency</v>
          </cell>
        </row>
        <row r="2934">
          <cell r="C2934" t="str">
            <v>ZJB938</v>
          </cell>
          <cell r="D2934" t="str">
            <v>Expansion Sites</v>
          </cell>
          <cell r="E2934" t="str">
            <v>Q3-2019</v>
          </cell>
          <cell r="F2934" t="str">
            <v>Mobile Aspiration</v>
          </cell>
          <cell r="G2934" t="str">
            <v>HUA</v>
          </cell>
          <cell r="H2934" t="str">
            <v>3G900_2nd Carrier</v>
          </cell>
          <cell r="I2934" t="str">
            <v>INS</v>
          </cell>
          <cell r="L2934">
            <v>43670</v>
          </cell>
          <cell r="M2934">
            <v>43634</v>
          </cell>
          <cell r="N2934">
            <v>43670</v>
          </cell>
          <cell r="O2934">
            <v>43635</v>
          </cell>
          <cell r="P2934" t="str">
            <v>No Dependency</v>
          </cell>
        </row>
        <row r="2935">
          <cell r="C2935" t="str">
            <v>ZJB935</v>
          </cell>
          <cell r="D2935" t="str">
            <v>Expansion Sites</v>
          </cell>
          <cell r="E2935" t="str">
            <v>Q3-2019</v>
          </cell>
          <cell r="F2935" t="str">
            <v>Mobile Aspiration</v>
          </cell>
          <cell r="G2935" t="str">
            <v>HUA</v>
          </cell>
          <cell r="H2935" t="str">
            <v>3G900_2nd Carrier</v>
          </cell>
          <cell r="I2935" t="str">
            <v>INS</v>
          </cell>
          <cell r="L2935">
            <v>43700</v>
          </cell>
          <cell r="M2935">
            <v>43612</v>
          </cell>
          <cell r="N2935">
            <v>43700</v>
          </cell>
          <cell r="O2935">
            <v>43613</v>
          </cell>
          <cell r="P2935" t="str">
            <v>No Dependency</v>
          </cell>
        </row>
        <row r="2936">
          <cell r="C2936" t="str">
            <v>ZJB934</v>
          </cell>
          <cell r="D2936" t="str">
            <v>Expansion Sites</v>
          </cell>
          <cell r="E2936" t="str">
            <v>Q3-2019</v>
          </cell>
          <cell r="F2936" t="str">
            <v>Mobile Aspiration</v>
          </cell>
          <cell r="G2936" t="str">
            <v>HUA</v>
          </cell>
          <cell r="H2936" t="str">
            <v>3G900_2nd Carrier</v>
          </cell>
          <cell r="I2936" t="str">
            <v>INS</v>
          </cell>
          <cell r="L2936">
            <v>43740</v>
          </cell>
          <cell r="M2936">
            <v>43627</v>
          </cell>
          <cell r="N2936">
            <v>43740</v>
          </cell>
          <cell r="O2936">
            <v>43628</v>
          </cell>
          <cell r="P2936" t="str">
            <v>No Dependency</v>
          </cell>
        </row>
        <row r="2937">
          <cell r="C2937" t="str">
            <v>ZJB933</v>
          </cell>
          <cell r="D2937" t="str">
            <v>Expansion Sites</v>
          </cell>
          <cell r="E2937" t="str">
            <v>Q1-2020</v>
          </cell>
          <cell r="F2937" t="str">
            <v>Mobile Aspiration</v>
          </cell>
          <cell r="G2937" t="str">
            <v>HUA</v>
          </cell>
          <cell r="H2937" t="str">
            <v>3G900_2nd Carrier</v>
          </cell>
          <cell r="I2937" t="str">
            <v>INS</v>
          </cell>
          <cell r="L2937">
            <v>43674</v>
          </cell>
          <cell r="M2937">
            <v>43676</v>
          </cell>
          <cell r="N2937">
            <v>43675</v>
          </cell>
          <cell r="O2937">
            <v>43677</v>
          </cell>
          <cell r="P2937" t="str">
            <v>No Dependency</v>
          </cell>
        </row>
        <row r="2938">
          <cell r="C2938" t="str">
            <v>ZJB932</v>
          </cell>
          <cell r="D2938" t="str">
            <v>Expansion Sites</v>
          </cell>
          <cell r="E2938" t="str">
            <v>Q3-2019</v>
          </cell>
          <cell r="F2938" t="str">
            <v>Mobile Aspiration</v>
          </cell>
          <cell r="G2938" t="str">
            <v>HUA</v>
          </cell>
          <cell r="H2938" t="str">
            <v>3G900_2nd Carrier</v>
          </cell>
          <cell r="I2938" t="str">
            <v>INS</v>
          </cell>
          <cell r="L2938">
            <v>43665</v>
          </cell>
          <cell r="M2938">
            <v>43668</v>
          </cell>
          <cell r="N2938">
            <v>43666</v>
          </cell>
          <cell r="O2938">
            <v>43669</v>
          </cell>
          <cell r="P2938" t="str">
            <v>No Dependency</v>
          </cell>
        </row>
        <row r="2939">
          <cell r="C2939" t="str">
            <v>ZJB931</v>
          </cell>
          <cell r="D2939" t="str">
            <v>Expansion Sites</v>
          </cell>
          <cell r="E2939" t="str">
            <v>Q4-2019</v>
          </cell>
          <cell r="F2939" t="str">
            <v>Mobile Aspiration</v>
          </cell>
          <cell r="G2939" t="str">
            <v>HUA</v>
          </cell>
          <cell r="H2939" t="str">
            <v>3G900_2nd Carrier</v>
          </cell>
          <cell r="I2939" t="str">
            <v>INS</v>
          </cell>
          <cell r="L2939">
            <v>43670</v>
          </cell>
          <cell r="M2939">
            <v>43672</v>
          </cell>
          <cell r="N2939">
            <v>43671</v>
          </cell>
          <cell r="O2939">
            <v>43673</v>
          </cell>
          <cell r="P2939" t="str">
            <v>No Dependency</v>
          </cell>
        </row>
        <row r="2940">
          <cell r="C2940" t="str">
            <v>ZJB930</v>
          </cell>
          <cell r="D2940" t="str">
            <v>Expansion Sites</v>
          </cell>
          <cell r="E2940" t="str">
            <v>Q3-2019</v>
          </cell>
          <cell r="F2940" t="str">
            <v>Mobile Aspiration</v>
          </cell>
          <cell r="G2940" t="str">
            <v>HUA</v>
          </cell>
          <cell r="H2940" t="str">
            <v>3G900_2nd Carrier</v>
          </cell>
          <cell r="I2940" t="str">
            <v>INS</v>
          </cell>
          <cell r="L2940">
            <v>43670</v>
          </cell>
          <cell r="M2940">
            <v>43634</v>
          </cell>
          <cell r="N2940">
            <v>43670</v>
          </cell>
          <cell r="O2940">
            <v>43635</v>
          </cell>
          <cell r="P2940" t="str">
            <v>No Dependency</v>
          </cell>
        </row>
        <row r="2941">
          <cell r="C2941" t="str">
            <v>ZJB926</v>
          </cell>
          <cell r="D2941" t="str">
            <v>Expansion Sites</v>
          </cell>
          <cell r="E2941" t="str">
            <v>Q3-2019</v>
          </cell>
          <cell r="F2941" t="str">
            <v>Mobile Aspiration</v>
          </cell>
          <cell r="G2941" t="str">
            <v>HUA</v>
          </cell>
          <cell r="H2941" t="str">
            <v>3G900_2nd Carrier</v>
          </cell>
          <cell r="I2941" t="str">
            <v>INS</v>
          </cell>
          <cell r="L2941">
            <v>43615</v>
          </cell>
          <cell r="M2941">
            <v>43617</v>
          </cell>
          <cell r="N2941">
            <v>43616</v>
          </cell>
          <cell r="O2941">
            <v>43618</v>
          </cell>
          <cell r="P2941" t="str">
            <v>No Dependency</v>
          </cell>
        </row>
        <row r="2942">
          <cell r="C2942" t="str">
            <v>ZJB924</v>
          </cell>
          <cell r="D2942" t="str">
            <v>Expansion Sites</v>
          </cell>
          <cell r="E2942" t="str">
            <v>Q1-2020</v>
          </cell>
          <cell r="F2942" t="str">
            <v>Mobile Aspiration</v>
          </cell>
          <cell r="G2942" t="str">
            <v>HUA</v>
          </cell>
          <cell r="H2942" t="str">
            <v>3G900_2nd Carrier</v>
          </cell>
          <cell r="I2942" t="str">
            <v>INS</v>
          </cell>
          <cell r="L2942">
            <v>43853</v>
          </cell>
          <cell r="N2942">
            <v>43853</v>
          </cell>
          <cell r="P2942" t="str">
            <v>No Dependency</v>
          </cell>
        </row>
        <row r="2943">
          <cell r="C2943" t="str">
            <v>ZJB923</v>
          </cell>
          <cell r="D2943" t="str">
            <v>Expansion Sites</v>
          </cell>
          <cell r="E2943" t="str">
            <v>Q3-2019</v>
          </cell>
          <cell r="F2943" t="str">
            <v>Mobile Aspiration</v>
          </cell>
          <cell r="G2943" t="str">
            <v>HUA</v>
          </cell>
          <cell r="H2943" t="str">
            <v>3G900_2nd Carrier</v>
          </cell>
          <cell r="I2943" t="str">
            <v>INS</v>
          </cell>
          <cell r="L2943">
            <v>43722</v>
          </cell>
          <cell r="M2943">
            <v>43715</v>
          </cell>
          <cell r="N2943">
            <v>43723</v>
          </cell>
          <cell r="O2943">
            <v>43716</v>
          </cell>
          <cell r="P2943" t="str">
            <v>No Dependency</v>
          </cell>
        </row>
        <row r="2944">
          <cell r="C2944" t="str">
            <v>ZJB921</v>
          </cell>
          <cell r="D2944" t="str">
            <v>Expansion Sites</v>
          </cell>
          <cell r="E2944" t="str">
            <v>Q3-2019</v>
          </cell>
          <cell r="F2944" t="str">
            <v>Mobile Aspiration</v>
          </cell>
          <cell r="G2944" t="str">
            <v>HUA</v>
          </cell>
          <cell r="H2944" t="str">
            <v>3G900_2nd Carrier</v>
          </cell>
          <cell r="I2944" t="str">
            <v>INS</v>
          </cell>
          <cell r="L2944">
            <v>43691</v>
          </cell>
          <cell r="M2944">
            <v>43648</v>
          </cell>
          <cell r="N2944">
            <v>43691</v>
          </cell>
          <cell r="O2944">
            <v>43649</v>
          </cell>
          <cell r="P2944" t="str">
            <v>No Dependency</v>
          </cell>
        </row>
        <row r="2945">
          <cell r="C2945" t="str">
            <v>ZJB920</v>
          </cell>
          <cell r="D2945" t="str">
            <v>Expansion Sites</v>
          </cell>
          <cell r="E2945" t="str">
            <v>Q3-2019</v>
          </cell>
          <cell r="F2945" t="str">
            <v>Mobile Aspiration</v>
          </cell>
          <cell r="G2945" t="str">
            <v>HUA</v>
          </cell>
          <cell r="H2945" t="str">
            <v>3G900_2nd Carrier</v>
          </cell>
          <cell r="I2945" t="str">
            <v>INS</v>
          </cell>
          <cell r="L2945">
            <v>43674</v>
          </cell>
          <cell r="M2945">
            <v>43676</v>
          </cell>
          <cell r="N2945">
            <v>43675</v>
          </cell>
          <cell r="O2945">
            <v>43677</v>
          </cell>
          <cell r="P2945" t="str">
            <v>No Dependency</v>
          </cell>
        </row>
        <row r="2946">
          <cell r="C2946" t="str">
            <v>ZJB919</v>
          </cell>
          <cell r="D2946" t="str">
            <v>Expansion Sites</v>
          </cell>
          <cell r="E2946" t="str">
            <v>Q3-2019</v>
          </cell>
          <cell r="F2946" t="str">
            <v>Mobile Aspiration</v>
          </cell>
          <cell r="G2946" t="str">
            <v>HUA</v>
          </cell>
          <cell r="H2946" t="str">
            <v>3G900_2nd Carrier</v>
          </cell>
          <cell r="I2946" t="str">
            <v>INS</v>
          </cell>
          <cell r="L2946">
            <v>43706</v>
          </cell>
          <cell r="M2946">
            <v>43706</v>
          </cell>
          <cell r="N2946">
            <v>43707</v>
          </cell>
          <cell r="O2946">
            <v>43707</v>
          </cell>
          <cell r="P2946" t="str">
            <v>No Dependency</v>
          </cell>
        </row>
        <row r="2947">
          <cell r="C2947" t="str">
            <v>ZJB917</v>
          </cell>
          <cell r="D2947" t="str">
            <v>Expansion Sites</v>
          </cell>
          <cell r="E2947" t="str">
            <v>Q1-2020</v>
          </cell>
          <cell r="F2947" t="str">
            <v>Mobile Aspiration</v>
          </cell>
          <cell r="G2947" t="str">
            <v>HUA</v>
          </cell>
          <cell r="H2947" t="str">
            <v>3G900_2nd Carrier</v>
          </cell>
          <cell r="I2947" t="str">
            <v>INS</v>
          </cell>
          <cell r="L2947">
            <v>43830</v>
          </cell>
          <cell r="N2947">
            <v>43830</v>
          </cell>
          <cell r="P2947" t="str">
            <v>No Dependency</v>
          </cell>
        </row>
        <row r="2948">
          <cell r="C2948" t="str">
            <v>ZJB916</v>
          </cell>
          <cell r="D2948" t="str">
            <v>Expansion Sites</v>
          </cell>
          <cell r="E2948" t="str">
            <v>Q1-2020</v>
          </cell>
          <cell r="F2948" t="str">
            <v>Mobile Aspiration</v>
          </cell>
          <cell r="G2948" t="str">
            <v>HUA</v>
          </cell>
          <cell r="H2948" t="str">
            <v>3G900_2nd Carrier</v>
          </cell>
          <cell r="I2948" t="str">
            <v>INS</v>
          </cell>
          <cell r="L2948">
            <v>43830</v>
          </cell>
          <cell r="N2948">
            <v>43830</v>
          </cell>
          <cell r="P2948" t="str">
            <v>No Dependency</v>
          </cell>
        </row>
        <row r="2949">
          <cell r="C2949" t="str">
            <v>ZJB915</v>
          </cell>
          <cell r="D2949" t="str">
            <v>Expansion Sites</v>
          </cell>
          <cell r="E2949" t="str">
            <v>Q3-2019</v>
          </cell>
          <cell r="F2949" t="str">
            <v>Mobile Aspiration</v>
          </cell>
          <cell r="G2949" t="str">
            <v>HUA</v>
          </cell>
          <cell r="H2949" t="str">
            <v>3G900_2nd Carrier</v>
          </cell>
          <cell r="I2949" t="str">
            <v>INS</v>
          </cell>
          <cell r="L2949">
            <v>43746</v>
          </cell>
          <cell r="M2949">
            <v>43734</v>
          </cell>
          <cell r="N2949">
            <v>43747</v>
          </cell>
          <cell r="O2949">
            <v>43735</v>
          </cell>
          <cell r="P2949" t="str">
            <v>No Dependency</v>
          </cell>
        </row>
        <row r="2950">
          <cell r="C2950" t="str">
            <v>ZJB914</v>
          </cell>
          <cell r="D2950" t="str">
            <v>Expansion Sites</v>
          </cell>
          <cell r="E2950" t="str">
            <v>Q1-2020</v>
          </cell>
          <cell r="F2950" t="str">
            <v>Mobile Aspiration</v>
          </cell>
          <cell r="G2950" t="str">
            <v>HUA</v>
          </cell>
          <cell r="H2950" t="str">
            <v>3G900_2nd Carrier</v>
          </cell>
          <cell r="I2950" t="str">
            <v>INS</v>
          </cell>
          <cell r="L2950">
            <v>43830</v>
          </cell>
          <cell r="M2950">
            <v>43715</v>
          </cell>
          <cell r="N2950">
            <v>43830</v>
          </cell>
          <cell r="O2950">
            <v>43716</v>
          </cell>
          <cell r="P2950" t="str">
            <v>No Dependency</v>
          </cell>
        </row>
        <row r="2951">
          <cell r="C2951" t="str">
            <v>ZJB906</v>
          </cell>
          <cell r="D2951" t="str">
            <v>Expansion Sites</v>
          </cell>
          <cell r="E2951" t="str">
            <v>Q3-2019</v>
          </cell>
          <cell r="F2951" t="str">
            <v>Mobile Aspiration</v>
          </cell>
          <cell r="G2951" t="str">
            <v>HUA</v>
          </cell>
          <cell r="H2951" t="str">
            <v>3G900_2nd Carrier</v>
          </cell>
          <cell r="I2951" t="str">
            <v>INS</v>
          </cell>
          <cell r="L2951">
            <v>43706</v>
          </cell>
          <cell r="M2951">
            <v>43634</v>
          </cell>
          <cell r="N2951">
            <v>43707</v>
          </cell>
          <cell r="O2951">
            <v>43635</v>
          </cell>
          <cell r="P2951" t="str">
            <v>No Dependency</v>
          </cell>
        </row>
        <row r="2952">
          <cell r="C2952" t="str">
            <v>ZJB905</v>
          </cell>
          <cell r="D2952" t="str">
            <v>Expansion Sites</v>
          </cell>
          <cell r="E2952" t="str">
            <v>Q1-2020</v>
          </cell>
          <cell r="F2952" t="str">
            <v>Mobile Aspiration</v>
          </cell>
          <cell r="G2952" t="str">
            <v>HUA</v>
          </cell>
          <cell r="H2952" t="str">
            <v>3G900_2nd Carrier</v>
          </cell>
          <cell r="I2952" t="str">
            <v>INS</v>
          </cell>
          <cell r="L2952">
            <v>43691</v>
          </cell>
          <cell r="M2952">
            <v>43693</v>
          </cell>
          <cell r="N2952">
            <v>43692</v>
          </cell>
          <cell r="O2952">
            <v>43694</v>
          </cell>
          <cell r="P2952" t="str">
            <v>No Dependency</v>
          </cell>
        </row>
        <row r="2953">
          <cell r="C2953" t="str">
            <v>ZJB888</v>
          </cell>
          <cell r="D2953" t="str">
            <v>Expansion Sites</v>
          </cell>
          <cell r="E2953" t="str">
            <v>Q3-2019</v>
          </cell>
          <cell r="F2953" t="str">
            <v>Mobile Aspiration</v>
          </cell>
          <cell r="G2953" t="str">
            <v>HUA</v>
          </cell>
          <cell r="H2953" t="str">
            <v>3G900_2nd Carrier</v>
          </cell>
          <cell r="I2953" t="str">
            <v>INS</v>
          </cell>
          <cell r="L2953">
            <v>43665</v>
          </cell>
          <cell r="M2953">
            <v>43660</v>
          </cell>
          <cell r="N2953">
            <v>43666</v>
          </cell>
          <cell r="O2953">
            <v>43661</v>
          </cell>
          <cell r="P2953" t="str">
            <v>No Dependency</v>
          </cell>
        </row>
        <row r="2954">
          <cell r="C2954" t="str">
            <v>ZJB886</v>
          </cell>
          <cell r="D2954" t="str">
            <v>Expansion Sites</v>
          </cell>
          <cell r="E2954" t="str">
            <v>Q4-2019</v>
          </cell>
          <cell r="F2954" t="str">
            <v>Mobile Aspiration</v>
          </cell>
          <cell r="G2954" t="str">
            <v>HUA</v>
          </cell>
          <cell r="H2954" t="str">
            <v>3G900_2nd Carrier</v>
          </cell>
          <cell r="I2954" t="str">
            <v>INS</v>
          </cell>
          <cell r="L2954">
            <v>43685</v>
          </cell>
          <cell r="M2954">
            <v>43685</v>
          </cell>
          <cell r="N2954">
            <v>43686</v>
          </cell>
          <cell r="O2954">
            <v>43686</v>
          </cell>
          <cell r="P2954" t="str">
            <v>No Dependency</v>
          </cell>
        </row>
        <row r="2955">
          <cell r="C2955" t="str">
            <v>ZJB885</v>
          </cell>
          <cell r="D2955" t="str">
            <v>Expansion Sites</v>
          </cell>
          <cell r="E2955" t="str">
            <v>Q3-2019</v>
          </cell>
          <cell r="F2955" t="str">
            <v>Mobile Aspiration</v>
          </cell>
          <cell r="G2955" t="str">
            <v>HUA</v>
          </cell>
          <cell r="H2955" t="str">
            <v>3G900_2nd Carrier</v>
          </cell>
          <cell r="I2955" t="str">
            <v>INS</v>
          </cell>
          <cell r="L2955">
            <v>43670</v>
          </cell>
          <cell r="M2955">
            <v>43673</v>
          </cell>
          <cell r="N2955">
            <v>43671</v>
          </cell>
          <cell r="O2955">
            <v>43674</v>
          </cell>
          <cell r="P2955" t="str">
            <v>No Dependency</v>
          </cell>
        </row>
        <row r="2956">
          <cell r="C2956" t="str">
            <v>ZJB884</v>
          </cell>
          <cell r="D2956" t="str">
            <v>Expansion Sites</v>
          </cell>
          <cell r="E2956" t="str">
            <v>Q3-2019</v>
          </cell>
          <cell r="F2956" t="str">
            <v>Mobile Aspiration</v>
          </cell>
          <cell r="G2956" t="str">
            <v>HUA</v>
          </cell>
          <cell r="H2956" t="str">
            <v>3G900_2nd Carrier</v>
          </cell>
          <cell r="I2956" t="str">
            <v>INS</v>
          </cell>
          <cell r="L2956">
            <v>43788</v>
          </cell>
          <cell r="N2956">
            <v>43789</v>
          </cell>
          <cell r="P2956" t="str">
            <v>No Dependency</v>
          </cell>
        </row>
        <row r="2957">
          <cell r="C2957" t="str">
            <v>ZJB881</v>
          </cell>
          <cell r="D2957" t="str">
            <v>Expansion Sites</v>
          </cell>
          <cell r="E2957" t="str">
            <v>Q3-2019</v>
          </cell>
          <cell r="F2957" t="str">
            <v>Mobile Aspiration</v>
          </cell>
          <cell r="G2957" t="str">
            <v>HUA</v>
          </cell>
          <cell r="H2957" t="str">
            <v>3G900_2nd Carrier</v>
          </cell>
          <cell r="I2957" t="str">
            <v>INS</v>
          </cell>
          <cell r="L2957">
            <v>43670</v>
          </cell>
          <cell r="M2957">
            <v>43646</v>
          </cell>
          <cell r="N2957">
            <v>43670</v>
          </cell>
          <cell r="O2957">
            <v>43647</v>
          </cell>
          <cell r="P2957" t="str">
            <v>No Dependency</v>
          </cell>
        </row>
        <row r="2958">
          <cell r="C2958" t="str">
            <v>ZJB880</v>
          </cell>
          <cell r="D2958" t="str">
            <v>Expansion Sites</v>
          </cell>
          <cell r="E2958" t="str">
            <v>Q3-2019</v>
          </cell>
          <cell r="F2958" t="str">
            <v>Mobile Aspiration</v>
          </cell>
          <cell r="G2958" t="str">
            <v>HUA</v>
          </cell>
          <cell r="H2958" t="str">
            <v>3G900_2nd Carrier</v>
          </cell>
          <cell r="I2958" t="str">
            <v>INS</v>
          </cell>
          <cell r="L2958">
            <v>43657</v>
          </cell>
          <cell r="M2958">
            <v>43660</v>
          </cell>
          <cell r="N2958">
            <v>43658</v>
          </cell>
          <cell r="O2958">
            <v>43661</v>
          </cell>
          <cell r="P2958" t="str">
            <v>No Dependency</v>
          </cell>
        </row>
        <row r="2959">
          <cell r="C2959" t="str">
            <v>ZJB879</v>
          </cell>
          <cell r="D2959" t="str">
            <v>Expansion Sites</v>
          </cell>
          <cell r="E2959" t="str">
            <v>Q4-2019</v>
          </cell>
          <cell r="F2959" t="str">
            <v>Mobile Aspiration</v>
          </cell>
          <cell r="G2959" t="str">
            <v>HUA</v>
          </cell>
          <cell r="H2959" t="str">
            <v>3G900_2nd Carrier</v>
          </cell>
          <cell r="I2959" t="str">
            <v>INS</v>
          </cell>
          <cell r="L2959">
            <v>43691</v>
          </cell>
          <cell r="M2959">
            <v>43693</v>
          </cell>
          <cell r="N2959">
            <v>43692</v>
          </cell>
          <cell r="O2959">
            <v>43694</v>
          </cell>
          <cell r="P2959" t="str">
            <v>No Dependency</v>
          </cell>
        </row>
        <row r="2960">
          <cell r="C2960" t="str">
            <v>ZJB877</v>
          </cell>
          <cell r="D2960" t="str">
            <v>Expansion Sites</v>
          </cell>
          <cell r="E2960" t="str">
            <v>Q3-2019</v>
          </cell>
          <cell r="F2960" t="str">
            <v>Mobile Aspiration</v>
          </cell>
          <cell r="G2960" t="str">
            <v>HUA</v>
          </cell>
          <cell r="H2960" t="str">
            <v>3G900_2nd Carrier</v>
          </cell>
          <cell r="I2960" t="str">
            <v>INS</v>
          </cell>
          <cell r="L2960">
            <v>43668</v>
          </cell>
          <cell r="M2960">
            <v>43671</v>
          </cell>
          <cell r="N2960">
            <v>43669</v>
          </cell>
          <cell r="O2960">
            <v>43672</v>
          </cell>
          <cell r="P2960" t="str">
            <v>No Dependency</v>
          </cell>
        </row>
        <row r="2961">
          <cell r="C2961" t="str">
            <v>ZJB876</v>
          </cell>
          <cell r="D2961" t="str">
            <v>Expansion Sites</v>
          </cell>
          <cell r="E2961" t="str">
            <v>Q3-2019</v>
          </cell>
          <cell r="F2961" t="str">
            <v>Mobile Aspiration</v>
          </cell>
          <cell r="G2961" t="str">
            <v>HUA</v>
          </cell>
          <cell r="H2961" t="str">
            <v>3G900_2nd Carrier</v>
          </cell>
          <cell r="I2961" t="str">
            <v>INS</v>
          </cell>
          <cell r="L2961">
            <v>43638</v>
          </cell>
          <cell r="M2961">
            <v>43641</v>
          </cell>
          <cell r="N2961">
            <v>43639</v>
          </cell>
          <cell r="O2961">
            <v>43642</v>
          </cell>
          <cell r="P2961" t="str">
            <v>No Dependency</v>
          </cell>
        </row>
        <row r="2962">
          <cell r="C2962" t="str">
            <v>ZJB875</v>
          </cell>
          <cell r="D2962" t="str">
            <v>Expansion Sites</v>
          </cell>
          <cell r="E2962" t="str">
            <v>Q3-2019</v>
          </cell>
          <cell r="F2962" t="str">
            <v>Mobile Aspiration</v>
          </cell>
          <cell r="G2962" t="str">
            <v>HUA</v>
          </cell>
          <cell r="H2962" t="str">
            <v>3G900_2nd Carrier</v>
          </cell>
          <cell r="I2962" t="str">
            <v>INS</v>
          </cell>
          <cell r="L2962">
            <v>43609</v>
          </cell>
          <cell r="M2962">
            <v>43611</v>
          </cell>
          <cell r="N2962">
            <v>43610</v>
          </cell>
          <cell r="O2962">
            <v>43612</v>
          </cell>
          <cell r="P2962" t="str">
            <v>No Dependency</v>
          </cell>
        </row>
        <row r="2963">
          <cell r="C2963" t="str">
            <v>ZJB870</v>
          </cell>
          <cell r="D2963" t="str">
            <v>Expansion Sites</v>
          </cell>
          <cell r="E2963" t="str">
            <v>Q3-2019</v>
          </cell>
          <cell r="F2963" t="str">
            <v>Mobile Aspiration</v>
          </cell>
          <cell r="G2963" t="str">
            <v>HUA</v>
          </cell>
          <cell r="H2963" t="str">
            <v>3G900_2nd Carrier</v>
          </cell>
          <cell r="I2963" t="str">
            <v>INS</v>
          </cell>
          <cell r="L2963">
            <v>43632</v>
          </cell>
          <cell r="M2963">
            <v>43635</v>
          </cell>
          <cell r="N2963">
            <v>43633</v>
          </cell>
          <cell r="O2963">
            <v>43636</v>
          </cell>
          <cell r="P2963" t="str">
            <v>No Dependency</v>
          </cell>
        </row>
        <row r="2964">
          <cell r="C2964" t="str">
            <v>ZJB866</v>
          </cell>
          <cell r="D2964" t="str">
            <v>Expansion Sites</v>
          </cell>
          <cell r="E2964" t="str">
            <v>Q3-2019</v>
          </cell>
          <cell r="F2964" t="str">
            <v>Mobile Aspiration</v>
          </cell>
          <cell r="G2964" t="str">
            <v>HUA</v>
          </cell>
          <cell r="H2964" t="str">
            <v>3G900_2nd Carrier</v>
          </cell>
          <cell r="I2964" t="str">
            <v>INS</v>
          </cell>
          <cell r="L2964">
            <v>43753</v>
          </cell>
          <cell r="M2964">
            <v>43646</v>
          </cell>
          <cell r="N2964">
            <v>43754</v>
          </cell>
          <cell r="O2964">
            <v>43647</v>
          </cell>
          <cell r="P2964" t="str">
            <v>No Dependency</v>
          </cell>
        </row>
        <row r="2965">
          <cell r="C2965" t="str">
            <v>ZJB865</v>
          </cell>
          <cell r="D2965" t="str">
            <v>Expansion Sites</v>
          </cell>
          <cell r="E2965" t="str">
            <v>Q3-2019</v>
          </cell>
          <cell r="F2965" t="str">
            <v>Mobile Aspiration</v>
          </cell>
          <cell r="G2965" t="str">
            <v>HUA</v>
          </cell>
          <cell r="H2965" t="str">
            <v>3G900_2nd Carrier</v>
          </cell>
          <cell r="I2965" t="str">
            <v>INS</v>
          </cell>
          <cell r="L2965">
            <v>43691</v>
          </cell>
          <cell r="M2965">
            <v>43693</v>
          </cell>
          <cell r="N2965">
            <v>43692</v>
          </cell>
          <cell r="O2965">
            <v>43694</v>
          </cell>
          <cell r="P2965" t="str">
            <v>No Dependency</v>
          </cell>
        </row>
        <row r="2966">
          <cell r="C2966" t="str">
            <v>ZJB863</v>
          </cell>
          <cell r="D2966" t="str">
            <v>Expansion Sites</v>
          </cell>
          <cell r="E2966" t="str">
            <v>Q3-2019</v>
          </cell>
          <cell r="F2966" t="str">
            <v>Mobile Aspiration</v>
          </cell>
          <cell r="G2966" t="str">
            <v>HUA</v>
          </cell>
          <cell r="H2966" t="str">
            <v>3G900_2nd Carrier</v>
          </cell>
          <cell r="I2966" t="str">
            <v>INS</v>
          </cell>
          <cell r="L2966">
            <v>43670</v>
          </cell>
          <cell r="M2966">
            <v>43645</v>
          </cell>
          <cell r="N2966">
            <v>43670</v>
          </cell>
          <cell r="O2966">
            <v>43646</v>
          </cell>
          <cell r="P2966" t="str">
            <v>No Dependency</v>
          </cell>
        </row>
        <row r="2967">
          <cell r="C2967" t="str">
            <v>ZJB862</v>
          </cell>
          <cell r="D2967" t="str">
            <v>Expansion Sites</v>
          </cell>
          <cell r="E2967" t="str">
            <v>Q1-2020</v>
          </cell>
          <cell r="F2967" t="str">
            <v>Mobile Aspiration</v>
          </cell>
          <cell r="G2967" t="str">
            <v>HUA</v>
          </cell>
          <cell r="H2967" t="str">
            <v>3G900_2nd Carrier</v>
          </cell>
          <cell r="I2967" t="str">
            <v>INS</v>
          </cell>
          <cell r="L2967">
            <v>43853</v>
          </cell>
          <cell r="M2967">
            <v>43715</v>
          </cell>
          <cell r="N2967">
            <v>43853</v>
          </cell>
          <cell r="O2967">
            <v>43716</v>
          </cell>
          <cell r="P2967" t="str">
            <v>No Dependency</v>
          </cell>
        </row>
        <row r="2968">
          <cell r="C2968" t="str">
            <v>ZJB860</v>
          </cell>
          <cell r="D2968" t="str">
            <v>Expansion Sites</v>
          </cell>
          <cell r="E2968" t="str">
            <v>Q3-2019</v>
          </cell>
          <cell r="F2968" t="str">
            <v>Mobile Aspiration</v>
          </cell>
          <cell r="G2968" t="str">
            <v>HUA</v>
          </cell>
          <cell r="H2968" t="str">
            <v>3G900_2nd Carrier</v>
          </cell>
          <cell r="I2968" t="str">
            <v>INS</v>
          </cell>
          <cell r="L2968">
            <v>43706</v>
          </cell>
          <cell r="M2968">
            <v>43648</v>
          </cell>
          <cell r="N2968">
            <v>43707</v>
          </cell>
          <cell r="O2968">
            <v>43649</v>
          </cell>
          <cell r="P2968" t="str">
            <v>No Dependency</v>
          </cell>
        </row>
        <row r="2969">
          <cell r="C2969" t="str">
            <v>ZJB858</v>
          </cell>
          <cell r="D2969" t="str">
            <v>Expansion Sites</v>
          </cell>
          <cell r="E2969" t="str">
            <v>Q1-2020</v>
          </cell>
          <cell r="F2969" t="str">
            <v>Mobile Aspiration</v>
          </cell>
          <cell r="G2969" t="str">
            <v>HUA</v>
          </cell>
          <cell r="H2969" t="str">
            <v>3G900_2nd Carrier</v>
          </cell>
          <cell r="I2969" t="str">
            <v>INS</v>
          </cell>
          <cell r="L2969">
            <v>43853</v>
          </cell>
          <cell r="M2969">
            <v>43734</v>
          </cell>
          <cell r="N2969">
            <v>43853</v>
          </cell>
          <cell r="O2969">
            <v>43735</v>
          </cell>
          <cell r="P2969" t="str">
            <v>No Dependency</v>
          </cell>
        </row>
        <row r="2970">
          <cell r="C2970" t="str">
            <v>ZJB855</v>
          </cell>
          <cell r="D2970" t="str">
            <v>Expansion Sites</v>
          </cell>
          <cell r="E2970" t="str">
            <v>Q3-2019</v>
          </cell>
          <cell r="F2970" t="str">
            <v>Mobile Aspiration</v>
          </cell>
          <cell r="G2970" t="str">
            <v>HUA</v>
          </cell>
          <cell r="H2970" t="str">
            <v>3G900_2nd Carrier</v>
          </cell>
          <cell r="I2970" t="str">
            <v>INS</v>
          </cell>
          <cell r="L2970">
            <v>43706</v>
          </cell>
          <cell r="M2970">
            <v>43658</v>
          </cell>
          <cell r="N2970">
            <v>43707</v>
          </cell>
          <cell r="O2970">
            <v>43659</v>
          </cell>
          <cell r="P2970" t="str">
            <v>No Dependency</v>
          </cell>
        </row>
        <row r="2971">
          <cell r="C2971" t="str">
            <v>ZJB853</v>
          </cell>
          <cell r="D2971" t="str">
            <v>Expansion Sites</v>
          </cell>
          <cell r="E2971" t="str">
            <v>Q3-2019</v>
          </cell>
          <cell r="F2971" t="str">
            <v>Mobile Aspiration</v>
          </cell>
          <cell r="G2971" t="str">
            <v>HUA</v>
          </cell>
          <cell r="H2971" t="str">
            <v>3G900_2nd Carrier</v>
          </cell>
          <cell r="I2971" t="str">
            <v>INS</v>
          </cell>
          <cell r="L2971">
            <v>43706</v>
          </cell>
          <cell r="M2971">
            <v>43651</v>
          </cell>
          <cell r="N2971">
            <v>43707</v>
          </cell>
          <cell r="O2971">
            <v>43652</v>
          </cell>
          <cell r="P2971" t="str">
            <v>No Dependency</v>
          </cell>
        </row>
        <row r="2972">
          <cell r="C2972" t="str">
            <v>ZJB852</v>
          </cell>
          <cell r="D2972" t="str">
            <v>Expansion Sites</v>
          </cell>
          <cell r="E2972" t="str">
            <v>Q3-2019</v>
          </cell>
          <cell r="F2972" t="str">
            <v>Mobile Aspiration</v>
          </cell>
          <cell r="G2972" t="str">
            <v>HUA</v>
          </cell>
          <cell r="H2972" t="str">
            <v>3G900_2nd Carrier</v>
          </cell>
          <cell r="I2972" t="str">
            <v>INS</v>
          </cell>
          <cell r="L2972">
            <v>43691</v>
          </cell>
          <cell r="M2972">
            <v>43693</v>
          </cell>
          <cell r="N2972">
            <v>43692</v>
          </cell>
          <cell r="O2972">
            <v>43694</v>
          </cell>
          <cell r="P2972" t="str">
            <v>No Dependency</v>
          </cell>
        </row>
        <row r="2973">
          <cell r="C2973" t="str">
            <v>ZJB851</v>
          </cell>
          <cell r="D2973" t="str">
            <v>Expansion Sites</v>
          </cell>
          <cell r="E2973" t="str">
            <v>Q3-2019</v>
          </cell>
          <cell r="F2973" t="str">
            <v>Mobile Aspiration</v>
          </cell>
          <cell r="G2973" t="str">
            <v>HUA</v>
          </cell>
          <cell r="H2973" t="str">
            <v>3G900_2nd Carrier</v>
          </cell>
          <cell r="I2973" t="str">
            <v>INS</v>
          </cell>
          <cell r="L2973">
            <v>43706</v>
          </cell>
          <cell r="M2973">
            <v>43637</v>
          </cell>
          <cell r="N2973">
            <v>43707</v>
          </cell>
          <cell r="O2973">
            <v>43638</v>
          </cell>
          <cell r="P2973" t="str">
            <v>No Dependency</v>
          </cell>
        </row>
        <row r="2974">
          <cell r="C2974" t="str">
            <v>ZJB843</v>
          </cell>
          <cell r="D2974" t="str">
            <v>Expansion Sites</v>
          </cell>
          <cell r="E2974" t="str">
            <v>Q4-2019</v>
          </cell>
          <cell r="F2974" t="str">
            <v>Mobile Aspiration</v>
          </cell>
          <cell r="G2974" t="str">
            <v>HUA</v>
          </cell>
          <cell r="H2974" t="str">
            <v>3G900_2nd Carrier</v>
          </cell>
          <cell r="I2974" t="str">
            <v>INS</v>
          </cell>
          <cell r="L2974">
            <v>43657</v>
          </cell>
          <cell r="M2974">
            <v>43659</v>
          </cell>
          <cell r="N2974">
            <v>43658</v>
          </cell>
          <cell r="O2974">
            <v>43660</v>
          </cell>
          <cell r="P2974" t="str">
            <v>No Dependency</v>
          </cell>
        </row>
        <row r="2975">
          <cell r="C2975" t="str">
            <v>ZJB842</v>
          </cell>
          <cell r="D2975" t="str">
            <v>Expansion Sites</v>
          </cell>
          <cell r="E2975" t="str">
            <v>Q3-2019</v>
          </cell>
          <cell r="F2975" t="str">
            <v>Mobile Aspiration</v>
          </cell>
          <cell r="G2975" t="str">
            <v>HUA</v>
          </cell>
          <cell r="H2975" t="str">
            <v>3G900_2nd Carrier</v>
          </cell>
          <cell r="I2975" t="str">
            <v>INS</v>
          </cell>
          <cell r="L2975">
            <v>43767</v>
          </cell>
          <cell r="M2975">
            <v>43758</v>
          </cell>
          <cell r="N2975">
            <v>43768</v>
          </cell>
          <cell r="O2975">
            <v>43759</v>
          </cell>
          <cell r="P2975" t="str">
            <v>No Dependency</v>
          </cell>
        </row>
        <row r="2976">
          <cell r="C2976" t="str">
            <v>ZJB841</v>
          </cell>
          <cell r="D2976" t="str">
            <v>Expansion Sites</v>
          </cell>
          <cell r="E2976" t="str">
            <v>Q3-2019</v>
          </cell>
          <cell r="F2976" t="str">
            <v>Mobile Aspiration</v>
          </cell>
          <cell r="G2976" t="str">
            <v>HUA</v>
          </cell>
          <cell r="H2976" t="str">
            <v>3G900_2nd Carrier</v>
          </cell>
          <cell r="I2976" t="str">
            <v>INS</v>
          </cell>
          <cell r="L2976">
            <v>43636</v>
          </cell>
          <cell r="M2976">
            <v>43638</v>
          </cell>
          <cell r="N2976">
            <v>43637</v>
          </cell>
          <cell r="O2976">
            <v>43639</v>
          </cell>
          <cell r="P2976" t="str">
            <v>No Dependency</v>
          </cell>
        </row>
        <row r="2977">
          <cell r="C2977" t="str">
            <v>ZJB840</v>
          </cell>
          <cell r="D2977" t="str">
            <v>Expansion Sites</v>
          </cell>
          <cell r="E2977" t="str">
            <v>Q1-2020</v>
          </cell>
          <cell r="F2977" t="str">
            <v>Mobile Aspiration</v>
          </cell>
          <cell r="G2977" t="str">
            <v>HUA</v>
          </cell>
          <cell r="H2977" t="str">
            <v>3G900_2nd Carrier</v>
          </cell>
          <cell r="I2977" t="str">
            <v>INS</v>
          </cell>
          <cell r="L2977">
            <v>43853</v>
          </cell>
          <cell r="N2977">
            <v>43853</v>
          </cell>
          <cell r="P2977" t="str">
            <v>No Dependency</v>
          </cell>
        </row>
        <row r="2978">
          <cell r="C2978" t="str">
            <v>ZJB839</v>
          </cell>
          <cell r="D2978" t="str">
            <v>Expansion Sites</v>
          </cell>
          <cell r="E2978" t="str">
            <v>Q3-2019</v>
          </cell>
          <cell r="F2978" t="str">
            <v>Mobile Aspiration</v>
          </cell>
          <cell r="G2978" t="str">
            <v>HUA</v>
          </cell>
          <cell r="H2978" t="str">
            <v>3G900_2nd Carrier</v>
          </cell>
          <cell r="I2978" t="str">
            <v>INS</v>
          </cell>
          <cell r="L2978">
            <v>43601</v>
          </cell>
          <cell r="M2978">
            <v>43603</v>
          </cell>
          <cell r="N2978">
            <v>43602</v>
          </cell>
          <cell r="O2978">
            <v>43604</v>
          </cell>
          <cell r="P2978" t="str">
            <v>No Dependency</v>
          </cell>
        </row>
        <row r="2979">
          <cell r="C2979" t="str">
            <v>ZJB837</v>
          </cell>
          <cell r="D2979" t="str">
            <v>Expansion Sites</v>
          </cell>
          <cell r="E2979" t="str">
            <v>Q3-2019</v>
          </cell>
          <cell r="F2979" t="str">
            <v>Mobile Aspiration</v>
          </cell>
          <cell r="G2979" t="str">
            <v>HUA</v>
          </cell>
          <cell r="H2979" t="str">
            <v>3G900_2nd Carrier</v>
          </cell>
          <cell r="I2979" t="str">
            <v>INS</v>
          </cell>
          <cell r="L2979">
            <v>43700</v>
          </cell>
          <cell r="M2979">
            <v>43662</v>
          </cell>
          <cell r="N2979">
            <v>43700</v>
          </cell>
          <cell r="O2979">
            <v>43663</v>
          </cell>
          <cell r="P2979" t="str">
            <v>No Dependency</v>
          </cell>
        </row>
        <row r="2980">
          <cell r="C2980" t="str">
            <v>ZJB836</v>
          </cell>
          <cell r="D2980" t="str">
            <v>Expansion Sites</v>
          </cell>
          <cell r="E2980" t="str">
            <v>Q3-2019</v>
          </cell>
          <cell r="F2980" t="str">
            <v>Mobile Aspiration</v>
          </cell>
          <cell r="G2980" t="str">
            <v>HUA</v>
          </cell>
          <cell r="H2980" t="str">
            <v>3G900_2nd Carrier</v>
          </cell>
          <cell r="I2980" t="str">
            <v>INS</v>
          </cell>
          <cell r="L2980">
            <v>43670</v>
          </cell>
          <cell r="M2980">
            <v>43634</v>
          </cell>
          <cell r="N2980">
            <v>43670</v>
          </cell>
          <cell r="O2980">
            <v>43635</v>
          </cell>
          <cell r="P2980" t="str">
            <v>No Dependency</v>
          </cell>
        </row>
        <row r="2981">
          <cell r="C2981" t="str">
            <v>ZJB834</v>
          </cell>
          <cell r="D2981" t="str">
            <v>Expansion Sites</v>
          </cell>
          <cell r="E2981" t="str">
            <v>Q1-2020</v>
          </cell>
          <cell r="F2981" t="str">
            <v>Mobile Aspiration</v>
          </cell>
          <cell r="G2981" t="str">
            <v>HUA</v>
          </cell>
          <cell r="H2981" t="str">
            <v>3G900_2nd Carrier</v>
          </cell>
          <cell r="I2981" t="str">
            <v>INS</v>
          </cell>
          <cell r="L2981">
            <v>43853</v>
          </cell>
          <cell r="N2981">
            <v>43853</v>
          </cell>
          <cell r="P2981" t="str">
            <v>No Dependency</v>
          </cell>
        </row>
        <row r="2982">
          <cell r="C2982" t="str">
            <v>ZJB831</v>
          </cell>
          <cell r="D2982" t="str">
            <v>Expansion Sites</v>
          </cell>
          <cell r="E2982" t="str">
            <v>Q3-2019</v>
          </cell>
          <cell r="F2982" t="str">
            <v>Mobile Aspiration</v>
          </cell>
          <cell r="G2982" t="str">
            <v>HUA</v>
          </cell>
          <cell r="H2982" t="str">
            <v>3G900_2nd Carrier</v>
          </cell>
          <cell r="I2982" t="str">
            <v>INS</v>
          </cell>
          <cell r="L2982">
            <v>43700</v>
          </cell>
          <cell r="M2982">
            <v>43657</v>
          </cell>
          <cell r="N2982">
            <v>43700</v>
          </cell>
          <cell r="O2982">
            <v>43658</v>
          </cell>
          <cell r="P2982" t="str">
            <v>No Dependency</v>
          </cell>
        </row>
        <row r="2983">
          <cell r="C2983" t="str">
            <v>ZJB830</v>
          </cell>
          <cell r="D2983" t="str">
            <v>Expansion Sites</v>
          </cell>
          <cell r="E2983" t="str">
            <v>Q3-2019</v>
          </cell>
          <cell r="F2983" t="str">
            <v>Mobile Aspiration</v>
          </cell>
          <cell r="G2983" t="str">
            <v>HUA</v>
          </cell>
          <cell r="H2983" t="str">
            <v>3G900_2nd Carrier</v>
          </cell>
          <cell r="I2983" t="str">
            <v>INS</v>
          </cell>
          <cell r="L2983">
            <v>43621</v>
          </cell>
          <cell r="M2983">
            <v>43623</v>
          </cell>
          <cell r="N2983">
            <v>43622</v>
          </cell>
          <cell r="O2983">
            <v>43624</v>
          </cell>
          <cell r="P2983" t="str">
            <v>No Dependency</v>
          </cell>
        </row>
        <row r="2984">
          <cell r="C2984" t="str">
            <v>ZJB829</v>
          </cell>
          <cell r="D2984" t="str">
            <v>Expansion Sites</v>
          </cell>
          <cell r="E2984" t="str">
            <v>Q3-2019</v>
          </cell>
          <cell r="F2984" t="str">
            <v>Mobile Aspiration</v>
          </cell>
          <cell r="G2984" t="str">
            <v>HUA</v>
          </cell>
          <cell r="H2984" t="str">
            <v>3G900_2nd Carrier</v>
          </cell>
          <cell r="I2984" t="str">
            <v>INS</v>
          </cell>
          <cell r="L2984">
            <v>43669</v>
          </cell>
          <cell r="M2984">
            <v>43671</v>
          </cell>
          <cell r="N2984">
            <v>43670</v>
          </cell>
          <cell r="O2984">
            <v>43672</v>
          </cell>
          <cell r="P2984" t="str">
            <v>No Dependency</v>
          </cell>
        </row>
        <row r="2985">
          <cell r="C2985" t="str">
            <v>ZJB828</v>
          </cell>
          <cell r="D2985" t="str">
            <v>Expansion Sites</v>
          </cell>
          <cell r="E2985" t="str">
            <v>Q3-2019</v>
          </cell>
          <cell r="F2985" t="str">
            <v>Mobile Aspiration</v>
          </cell>
          <cell r="G2985" t="str">
            <v>HUA</v>
          </cell>
          <cell r="H2985" t="str">
            <v>3G900_2nd Carrier</v>
          </cell>
          <cell r="I2985" t="str">
            <v>INS</v>
          </cell>
          <cell r="L2985">
            <v>43612</v>
          </cell>
          <cell r="M2985">
            <v>43614</v>
          </cell>
          <cell r="N2985">
            <v>43613</v>
          </cell>
          <cell r="O2985">
            <v>43615</v>
          </cell>
          <cell r="P2985" t="str">
            <v>No Dependency</v>
          </cell>
        </row>
        <row r="2986">
          <cell r="C2986" t="str">
            <v>ZJB825</v>
          </cell>
          <cell r="D2986" t="str">
            <v>Expansion Sites</v>
          </cell>
          <cell r="E2986" t="str">
            <v>Q3-2019</v>
          </cell>
          <cell r="F2986" t="str">
            <v>Mobile Aspiration</v>
          </cell>
          <cell r="G2986" t="str">
            <v>HUA</v>
          </cell>
          <cell r="H2986" t="str">
            <v>3G900_2nd Carrier</v>
          </cell>
          <cell r="I2986" t="str">
            <v>INS</v>
          </cell>
          <cell r="L2986">
            <v>43635</v>
          </cell>
          <cell r="M2986">
            <v>43637</v>
          </cell>
          <cell r="N2986">
            <v>43636</v>
          </cell>
          <cell r="O2986">
            <v>43638</v>
          </cell>
          <cell r="P2986" t="str">
            <v>No Dependency</v>
          </cell>
        </row>
        <row r="2987">
          <cell r="C2987" t="str">
            <v>ZJB824</v>
          </cell>
          <cell r="D2987" t="str">
            <v>Expansion Sites</v>
          </cell>
          <cell r="E2987" t="str">
            <v>Q3-2019</v>
          </cell>
          <cell r="F2987" t="str">
            <v>Mobile Aspiration</v>
          </cell>
          <cell r="G2987" t="str">
            <v>HUA</v>
          </cell>
          <cell r="H2987" t="str">
            <v>3G900_2nd Carrier</v>
          </cell>
          <cell r="I2987" t="str">
            <v>INS</v>
          </cell>
          <cell r="L2987">
            <v>43657</v>
          </cell>
          <cell r="M2987">
            <v>43659</v>
          </cell>
          <cell r="N2987">
            <v>43658</v>
          </cell>
          <cell r="O2987">
            <v>43660</v>
          </cell>
          <cell r="P2987" t="str">
            <v>No Dependency</v>
          </cell>
        </row>
        <row r="2988">
          <cell r="C2988" t="str">
            <v>ZJB822</v>
          </cell>
          <cell r="D2988" t="str">
            <v>Expansion Sites</v>
          </cell>
          <cell r="E2988" t="str">
            <v>Q3-2019</v>
          </cell>
          <cell r="F2988" t="str">
            <v>Mobile Aspiration</v>
          </cell>
          <cell r="G2988" t="str">
            <v>HUA</v>
          </cell>
          <cell r="H2988" t="str">
            <v>3G900_2nd Carrier</v>
          </cell>
          <cell r="I2988" t="str">
            <v>INS</v>
          </cell>
          <cell r="L2988">
            <v>43642</v>
          </cell>
          <cell r="M2988">
            <v>43644</v>
          </cell>
          <cell r="N2988">
            <v>43643</v>
          </cell>
          <cell r="O2988">
            <v>43645</v>
          </cell>
          <cell r="P2988" t="str">
            <v>No Dependency</v>
          </cell>
        </row>
        <row r="2989">
          <cell r="C2989" t="str">
            <v>ZJB821</v>
          </cell>
          <cell r="D2989" t="str">
            <v>Expansion Sites</v>
          </cell>
          <cell r="E2989" t="str">
            <v>Q3-2019</v>
          </cell>
          <cell r="F2989" t="str">
            <v>Mobile Aspiration</v>
          </cell>
          <cell r="G2989" t="str">
            <v>HUA</v>
          </cell>
          <cell r="H2989" t="str">
            <v>3G900_2nd Carrier</v>
          </cell>
          <cell r="I2989" t="str">
            <v>INS</v>
          </cell>
          <cell r="L2989">
            <v>43658</v>
          </cell>
          <cell r="M2989">
            <v>43660</v>
          </cell>
          <cell r="N2989">
            <v>43659</v>
          </cell>
          <cell r="O2989">
            <v>43661</v>
          </cell>
          <cell r="P2989" t="str">
            <v>No Dependency</v>
          </cell>
        </row>
        <row r="2990">
          <cell r="C2990" t="str">
            <v>ZJB820</v>
          </cell>
          <cell r="D2990" t="str">
            <v>Expansion Sites</v>
          </cell>
          <cell r="E2990" t="str">
            <v>Q3-2019</v>
          </cell>
          <cell r="F2990" t="str">
            <v>Mobile Aspiration</v>
          </cell>
          <cell r="G2990" t="str">
            <v>HUA</v>
          </cell>
          <cell r="H2990" t="str">
            <v>3G900_2nd Carrier</v>
          </cell>
          <cell r="I2990" t="str">
            <v>INS</v>
          </cell>
          <cell r="L2990">
            <v>43650</v>
          </cell>
          <cell r="M2990">
            <v>43652</v>
          </cell>
          <cell r="N2990">
            <v>43651</v>
          </cell>
          <cell r="O2990">
            <v>43653</v>
          </cell>
          <cell r="P2990" t="str">
            <v>No Dependency</v>
          </cell>
        </row>
        <row r="2991">
          <cell r="C2991" t="str">
            <v>ZJB819</v>
          </cell>
          <cell r="D2991" t="str">
            <v>Expansion Sites</v>
          </cell>
          <cell r="E2991" t="str">
            <v>Q1-2020</v>
          </cell>
          <cell r="F2991" t="str">
            <v>Mobile Aspiration</v>
          </cell>
          <cell r="G2991" t="str">
            <v>HUA</v>
          </cell>
          <cell r="H2991" t="str">
            <v>3G900_2nd Carrier</v>
          </cell>
          <cell r="I2991" t="str">
            <v>INS</v>
          </cell>
          <cell r="L2991">
            <v>43853</v>
          </cell>
          <cell r="M2991">
            <v>43767</v>
          </cell>
          <cell r="N2991">
            <v>43853</v>
          </cell>
          <cell r="O2991">
            <v>43768</v>
          </cell>
          <cell r="P2991" t="str">
            <v>No Dependency</v>
          </cell>
        </row>
        <row r="2992">
          <cell r="C2992" t="str">
            <v>ZJB818</v>
          </cell>
          <cell r="D2992" t="str">
            <v>Expansion Sites</v>
          </cell>
          <cell r="E2992" t="str">
            <v>Q3-2019</v>
          </cell>
          <cell r="F2992" t="str">
            <v>Mobile Aspiration</v>
          </cell>
          <cell r="G2992" t="str">
            <v>HUA</v>
          </cell>
          <cell r="H2992" t="str">
            <v>3G900_2nd Carrier</v>
          </cell>
          <cell r="I2992" t="str">
            <v>INS</v>
          </cell>
          <cell r="L2992">
            <v>43623</v>
          </cell>
          <cell r="M2992">
            <v>43625</v>
          </cell>
          <cell r="N2992">
            <v>43624</v>
          </cell>
          <cell r="O2992">
            <v>43626</v>
          </cell>
          <cell r="P2992" t="str">
            <v>No Dependency</v>
          </cell>
        </row>
        <row r="2993">
          <cell r="C2993" t="str">
            <v>ZJB817</v>
          </cell>
          <cell r="D2993" t="str">
            <v>Expansion Sites</v>
          </cell>
          <cell r="E2993" t="str">
            <v>Q3-2019</v>
          </cell>
          <cell r="F2993" t="str">
            <v>Mobile Aspiration</v>
          </cell>
          <cell r="G2993" t="str">
            <v>HUA</v>
          </cell>
          <cell r="H2993" t="str">
            <v>3G900_2nd Carrier</v>
          </cell>
          <cell r="I2993" t="str">
            <v>INS</v>
          </cell>
          <cell r="L2993">
            <v>43632</v>
          </cell>
          <cell r="M2993">
            <v>43634</v>
          </cell>
          <cell r="N2993">
            <v>43633</v>
          </cell>
          <cell r="O2993">
            <v>43635</v>
          </cell>
          <cell r="P2993" t="str">
            <v>No Dependency</v>
          </cell>
        </row>
        <row r="2994">
          <cell r="C2994" t="str">
            <v>ZJB816</v>
          </cell>
          <cell r="D2994" t="str">
            <v>Expansion Sites</v>
          </cell>
          <cell r="E2994" t="str">
            <v>Q1-2020</v>
          </cell>
          <cell r="F2994" t="str">
            <v>Mobile Aspiration</v>
          </cell>
          <cell r="G2994" t="str">
            <v>HUA</v>
          </cell>
          <cell r="H2994" t="str">
            <v>3G900_2nd Carrier</v>
          </cell>
          <cell r="I2994" t="str">
            <v>INS</v>
          </cell>
          <cell r="L2994">
            <v>43650</v>
          </cell>
          <cell r="M2994">
            <v>43652</v>
          </cell>
          <cell r="N2994">
            <v>43651</v>
          </cell>
          <cell r="O2994">
            <v>43653</v>
          </cell>
          <cell r="P2994" t="str">
            <v>No Dependency</v>
          </cell>
        </row>
        <row r="2995">
          <cell r="C2995" t="str">
            <v>ZJB815</v>
          </cell>
          <cell r="D2995" t="str">
            <v>Expansion Sites</v>
          </cell>
          <cell r="E2995" t="str">
            <v>Q1-2020</v>
          </cell>
          <cell r="F2995" t="str">
            <v>Mobile Aspiration</v>
          </cell>
          <cell r="G2995" t="str">
            <v>HUA</v>
          </cell>
          <cell r="H2995" t="str">
            <v>3G900_2nd Carrier</v>
          </cell>
          <cell r="I2995" t="str">
            <v>INS</v>
          </cell>
          <cell r="L2995">
            <v>43691</v>
          </cell>
          <cell r="M2995">
            <v>43693</v>
          </cell>
          <cell r="N2995">
            <v>43692</v>
          </cell>
          <cell r="O2995">
            <v>43694</v>
          </cell>
          <cell r="P2995" t="str">
            <v>No Dependency</v>
          </cell>
        </row>
        <row r="2996">
          <cell r="C2996" t="str">
            <v>ZJB814</v>
          </cell>
          <cell r="D2996" t="str">
            <v>Expansion Sites</v>
          </cell>
          <cell r="E2996" t="str">
            <v>Q3-2019</v>
          </cell>
          <cell r="F2996" t="str">
            <v>Mobile Aspiration</v>
          </cell>
          <cell r="G2996" t="str">
            <v>HUA</v>
          </cell>
          <cell r="H2996" t="str">
            <v>3G900_2nd Carrier</v>
          </cell>
          <cell r="I2996" t="str">
            <v>INS</v>
          </cell>
          <cell r="L2996">
            <v>43700</v>
          </cell>
          <cell r="M2996">
            <v>43661</v>
          </cell>
          <cell r="N2996">
            <v>43700</v>
          </cell>
          <cell r="O2996">
            <v>43662</v>
          </cell>
          <cell r="P2996" t="str">
            <v>No Dependency</v>
          </cell>
        </row>
        <row r="2997">
          <cell r="C2997" t="str">
            <v>ZJB813</v>
          </cell>
          <cell r="D2997" t="str">
            <v>Expansion Sites</v>
          </cell>
          <cell r="E2997" t="str">
            <v>Q1-2020</v>
          </cell>
          <cell r="F2997" t="str">
            <v>Mobile Aspiration</v>
          </cell>
          <cell r="G2997" t="str">
            <v>HUA</v>
          </cell>
          <cell r="H2997" t="str">
            <v>3G900_2nd Carrier</v>
          </cell>
          <cell r="I2997" t="str">
            <v>INS</v>
          </cell>
          <cell r="L2997">
            <v>43674</v>
          </cell>
          <cell r="M2997">
            <v>43676</v>
          </cell>
          <cell r="N2997">
            <v>43675</v>
          </cell>
          <cell r="O2997">
            <v>43677</v>
          </cell>
          <cell r="P2997" t="str">
            <v>No Dependency</v>
          </cell>
        </row>
        <row r="2998">
          <cell r="C2998" t="str">
            <v>ZJB812</v>
          </cell>
          <cell r="D2998" t="str">
            <v>Expansion Sites</v>
          </cell>
          <cell r="E2998" t="str">
            <v>Q1-2020</v>
          </cell>
          <cell r="F2998" t="str">
            <v>Mobile Aspiration</v>
          </cell>
          <cell r="G2998" t="str">
            <v>HUA</v>
          </cell>
          <cell r="H2998" t="str">
            <v>3G900_2nd Carrier</v>
          </cell>
          <cell r="I2998" t="str">
            <v>INS</v>
          </cell>
          <cell r="L2998">
            <v>43703</v>
          </cell>
          <cell r="M2998">
            <v>43706</v>
          </cell>
          <cell r="N2998">
            <v>43704</v>
          </cell>
          <cell r="O2998">
            <v>43707</v>
          </cell>
          <cell r="P2998" t="str">
            <v>No Dependency</v>
          </cell>
        </row>
        <row r="2999">
          <cell r="C2999" t="str">
            <v>ZJB811</v>
          </cell>
          <cell r="D2999" t="str">
            <v>Expansion Sites</v>
          </cell>
          <cell r="E2999" t="str">
            <v>Q1-2020</v>
          </cell>
          <cell r="F2999" t="str">
            <v>Mobile Aspiration</v>
          </cell>
          <cell r="G2999" t="str">
            <v>HUA</v>
          </cell>
          <cell r="H2999" t="str">
            <v>3G900_2nd Carrier</v>
          </cell>
          <cell r="I2999" t="str">
            <v>INS</v>
          </cell>
          <cell r="L2999">
            <v>43853</v>
          </cell>
          <cell r="M2999">
            <v>43734</v>
          </cell>
          <cell r="N2999">
            <v>43853</v>
          </cell>
          <cell r="O2999">
            <v>43735</v>
          </cell>
          <cell r="P2999" t="str">
            <v>No Dependency</v>
          </cell>
        </row>
        <row r="3000">
          <cell r="C3000" t="str">
            <v>ZJB809</v>
          </cell>
          <cell r="D3000" t="str">
            <v>Expansion Sites</v>
          </cell>
          <cell r="E3000" t="str">
            <v>Q3-2019</v>
          </cell>
          <cell r="F3000" t="str">
            <v>Mobile Aspiration</v>
          </cell>
          <cell r="G3000" t="str">
            <v>HUA</v>
          </cell>
          <cell r="H3000" t="str">
            <v>3G900_2nd Carrier</v>
          </cell>
          <cell r="I3000" t="str">
            <v>INS</v>
          </cell>
          <cell r="L3000">
            <v>43722</v>
          </cell>
          <cell r="M3000">
            <v>43715</v>
          </cell>
          <cell r="N3000">
            <v>43723</v>
          </cell>
          <cell r="O3000">
            <v>43716</v>
          </cell>
          <cell r="P3000" t="str">
            <v>No Dependency</v>
          </cell>
        </row>
        <row r="3001">
          <cell r="C3001" t="str">
            <v>ZJB800</v>
          </cell>
          <cell r="D3001" t="str">
            <v>Expansion Sites</v>
          </cell>
          <cell r="E3001" t="str">
            <v>Q1-2020</v>
          </cell>
          <cell r="F3001" t="str">
            <v>Mobile Aspiration</v>
          </cell>
          <cell r="G3001" t="str">
            <v>HUA</v>
          </cell>
          <cell r="H3001" t="str">
            <v>3G900_2nd Carrier</v>
          </cell>
          <cell r="I3001" t="str">
            <v>INS</v>
          </cell>
          <cell r="L3001">
            <v>43700</v>
          </cell>
          <cell r="M3001">
            <v>43700</v>
          </cell>
          <cell r="N3001">
            <v>43701</v>
          </cell>
          <cell r="O3001">
            <v>43701</v>
          </cell>
          <cell r="P3001" t="str">
            <v>No Dependency</v>
          </cell>
        </row>
        <row r="3002">
          <cell r="C3002" t="str">
            <v>ZJB786</v>
          </cell>
          <cell r="D3002" t="str">
            <v>Expansion Sites</v>
          </cell>
          <cell r="E3002" t="str">
            <v>Q3-2019</v>
          </cell>
          <cell r="F3002" t="str">
            <v>Mobile Aspiration</v>
          </cell>
          <cell r="G3002" t="str">
            <v>HUA</v>
          </cell>
          <cell r="H3002" t="str">
            <v>3G900_2nd Carrier</v>
          </cell>
          <cell r="I3002" t="str">
            <v>INS</v>
          </cell>
          <cell r="L3002">
            <v>43670</v>
          </cell>
          <cell r="M3002">
            <v>43624</v>
          </cell>
          <cell r="N3002">
            <v>43670</v>
          </cell>
          <cell r="O3002">
            <v>43625</v>
          </cell>
          <cell r="P3002" t="str">
            <v>No Dependency</v>
          </cell>
        </row>
        <row r="3003">
          <cell r="C3003" t="str">
            <v>ZJB226</v>
          </cell>
          <cell r="D3003" t="str">
            <v>Expansion Sites</v>
          </cell>
          <cell r="E3003" t="str">
            <v>Q3-2019</v>
          </cell>
          <cell r="F3003" t="str">
            <v>Mobile Aspiration</v>
          </cell>
          <cell r="G3003" t="str">
            <v>HUA</v>
          </cell>
          <cell r="H3003" t="str">
            <v>3G900_2nd Carrier</v>
          </cell>
          <cell r="I3003" t="str">
            <v>INS</v>
          </cell>
          <cell r="L3003">
            <v>43722</v>
          </cell>
          <cell r="M3003">
            <v>43715</v>
          </cell>
          <cell r="N3003">
            <v>43723</v>
          </cell>
          <cell r="O3003">
            <v>43716</v>
          </cell>
          <cell r="P3003" t="str">
            <v>No Dependency</v>
          </cell>
        </row>
        <row r="3004">
          <cell r="C3004" t="str">
            <v>ZJB224</v>
          </cell>
          <cell r="D3004" t="str">
            <v>Expansion Sites</v>
          </cell>
          <cell r="E3004" t="str">
            <v>Q3-2019</v>
          </cell>
          <cell r="F3004" t="str">
            <v>Mobile Aspiration</v>
          </cell>
          <cell r="G3004" t="str">
            <v>HUA</v>
          </cell>
          <cell r="H3004" t="str">
            <v>3G900_2nd Carrier</v>
          </cell>
          <cell r="I3004" t="str">
            <v>INS</v>
          </cell>
          <cell r="L3004">
            <v>43667</v>
          </cell>
          <cell r="M3004">
            <v>43669</v>
          </cell>
          <cell r="N3004">
            <v>43668</v>
          </cell>
          <cell r="O3004">
            <v>43670</v>
          </cell>
          <cell r="P3004" t="str">
            <v>No Dependency</v>
          </cell>
        </row>
        <row r="3005">
          <cell r="C3005" t="str">
            <v>ZJB220</v>
          </cell>
          <cell r="D3005" t="str">
            <v>Expansion Sites</v>
          </cell>
          <cell r="E3005" t="str">
            <v>Q3-2019</v>
          </cell>
          <cell r="F3005" t="str">
            <v>Mobile Aspiration</v>
          </cell>
          <cell r="G3005" t="str">
            <v>HUA</v>
          </cell>
          <cell r="H3005" t="str">
            <v>3G900_2nd Carrier</v>
          </cell>
          <cell r="I3005" t="str">
            <v>INS</v>
          </cell>
          <cell r="L3005">
            <v>43668</v>
          </cell>
          <cell r="M3005">
            <v>43671</v>
          </cell>
          <cell r="N3005">
            <v>43669</v>
          </cell>
          <cell r="O3005">
            <v>43672</v>
          </cell>
          <cell r="P3005" t="str">
            <v>No Dependency</v>
          </cell>
        </row>
        <row r="3006">
          <cell r="C3006" t="str">
            <v>ZJB217</v>
          </cell>
          <cell r="D3006" t="str">
            <v>Expansion Sites</v>
          </cell>
          <cell r="E3006" t="str">
            <v>Q3-2019</v>
          </cell>
          <cell r="F3006" t="str">
            <v>Mobile Aspiration</v>
          </cell>
          <cell r="G3006" t="str">
            <v>HUA</v>
          </cell>
          <cell r="H3006" t="str">
            <v>3G900_2nd Carrier</v>
          </cell>
          <cell r="I3006" t="str">
            <v>INS</v>
          </cell>
          <cell r="L3006">
            <v>43746</v>
          </cell>
          <cell r="M3006">
            <v>43734</v>
          </cell>
          <cell r="N3006">
            <v>43747</v>
          </cell>
          <cell r="O3006">
            <v>43735</v>
          </cell>
          <cell r="P3006" t="str">
            <v>No Dependency</v>
          </cell>
        </row>
        <row r="3007">
          <cell r="C3007" t="str">
            <v>ZJB216</v>
          </cell>
          <cell r="D3007" t="str">
            <v>Expansion Sites</v>
          </cell>
          <cell r="E3007" t="str">
            <v>Q3-2019</v>
          </cell>
          <cell r="F3007" t="str">
            <v>Mobile Aspiration</v>
          </cell>
          <cell r="G3007" t="str">
            <v>HUA</v>
          </cell>
          <cell r="H3007" t="str">
            <v>3G900_2nd Carrier</v>
          </cell>
          <cell r="I3007" t="str">
            <v>INS</v>
          </cell>
          <cell r="L3007">
            <v>43670</v>
          </cell>
          <cell r="M3007">
            <v>43635</v>
          </cell>
          <cell r="N3007">
            <v>43670</v>
          </cell>
          <cell r="O3007">
            <v>43636</v>
          </cell>
          <cell r="P3007" t="str">
            <v>No Dependency</v>
          </cell>
        </row>
        <row r="3008">
          <cell r="C3008" t="str">
            <v>ZJB215</v>
          </cell>
          <cell r="D3008" t="str">
            <v>Expansion Sites</v>
          </cell>
          <cell r="E3008" t="str">
            <v>Q1-2020</v>
          </cell>
          <cell r="F3008" t="str">
            <v>Mobile Aspiration</v>
          </cell>
          <cell r="G3008" t="str">
            <v>HUA</v>
          </cell>
          <cell r="H3008" t="str">
            <v>3G900_2nd Carrier</v>
          </cell>
          <cell r="I3008" t="str">
            <v>INS</v>
          </cell>
          <cell r="L3008">
            <v>43849</v>
          </cell>
          <cell r="M3008">
            <v>43668</v>
          </cell>
          <cell r="N3008">
            <v>43850</v>
          </cell>
          <cell r="O3008">
            <v>43669</v>
          </cell>
          <cell r="P3008" t="str">
            <v>No Dependency</v>
          </cell>
        </row>
        <row r="3009">
          <cell r="C3009" t="str">
            <v>ZJB214</v>
          </cell>
          <cell r="D3009" t="str">
            <v>Expansion Sites</v>
          </cell>
          <cell r="E3009" t="str">
            <v>Q3-2019</v>
          </cell>
          <cell r="F3009" t="str">
            <v>Mobile Aspiration</v>
          </cell>
          <cell r="G3009" t="str">
            <v>HUA</v>
          </cell>
          <cell r="H3009" t="str">
            <v>3G900_2nd Carrier</v>
          </cell>
          <cell r="I3009" t="str">
            <v>INS</v>
          </cell>
          <cell r="L3009">
            <v>43649</v>
          </cell>
          <cell r="M3009">
            <v>43651</v>
          </cell>
          <cell r="N3009">
            <v>43650</v>
          </cell>
          <cell r="O3009">
            <v>43652</v>
          </cell>
          <cell r="P3009" t="str">
            <v>No Dependency</v>
          </cell>
        </row>
        <row r="3010">
          <cell r="C3010" t="str">
            <v>ZJB200</v>
          </cell>
          <cell r="D3010" t="str">
            <v>Expansion Sites</v>
          </cell>
          <cell r="E3010" t="str">
            <v>Q3-2019</v>
          </cell>
          <cell r="F3010" t="str">
            <v>Mobile Aspiration</v>
          </cell>
          <cell r="G3010" t="str">
            <v>HUA</v>
          </cell>
          <cell r="H3010" t="str">
            <v>3G900_2nd Carrier</v>
          </cell>
          <cell r="I3010" t="str">
            <v>INS</v>
          </cell>
          <cell r="L3010">
            <v>43670</v>
          </cell>
          <cell r="M3010">
            <v>43612</v>
          </cell>
          <cell r="N3010">
            <v>43670</v>
          </cell>
          <cell r="O3010">
            <v>43613</v>
          </cell>
          <cell r="P3010" t="str">
            <v>No Dependency</v>
          </cell>
        </row>
        <row r="3011">
          <cell r="C3011" t="str">
            <v>ZJB195</v>
          </cell>
          <cell r="D3011" t="str">
            <v>Expansion Sites</v>
          </cell>
          <cell r="E3011" t="str">
            <v>Q3-2019</v>
          </cell>
          <cell r="F3011" t="str">
            <v>Mobile Aspiration</v>
          </cell>
          <cell r="G3011" t="str">
            <v>HUA</v>
          </cell>
          <cell r="H3011" t="str">
            <v>3G900_2nd Carrier</v>
          </cell>
          <cell r="I3011" t="str">
            <v>INS</v>
          </cell>
          <cell r="L3011">
            <v>43706</v>
          </cell>
          <cell r="M3011">
            <v>43706</v>
          </cell>
          <cell r="N3011">
            <v>43707</v>
          </cell>
          <cell r="O3011">
            <v>43707</v>
          </cell>
          <cell r="P3011" t="str">
            <v>No Dependency</v>
          </cell>
        </row>
        <row r="3012">
          <cell r="C3012" t="str">
            <v>ZJB172</v>
          </cell>
          <cell r="D3012" t="str">
            <v>Expansion Sites</v>
          </cell>
          <cell r="E3012" t="str">
            <v>Q3-2019</v>
          </cell>
          <cell r="F3012" t="str">
            <v>Mobile Aspiration</v>
          </cell>
          <cell r="G3012" t="str">
            <v>HUA</v>
          </cell>
          <cell r="H3012" t="str">
            <v>3G900_2nd Carrier</v>
          </cell>
          <cell r="I3012" t="str">
            <v>INS</v>
          </cell>
          <cell r="L3012">
            <v>43627</v>
          </cell>
          <cell r="M3012">
            <v>43629</v>
          </cell>
          <cell r="N3012">
            <v>43628</v>
          </cell>
          <cell r="O3012">
            <v>43630</v>
          </cell>
          <cell r="P3012" t="str">
            <v>No Dependency</v>
          </cell>
        </row>
        <row r="3013">
          <cell r="C3013" t="str">
            <v>ZJB171</v>
          </cell>
          <cell r="D3013" t="str">
            <v>Expansion Sites</v>
          </cell>
          <cell r="E3013" t="str">
            <v>Q3-2019</v>
          </cell>
          <cell r="F3013" t="str">
            <v>Mobile Aspiration</v>
          </cell>
          <cell r="G3013" t="str">
            <v>HUA</v>
          </cell>
          <cell r="H3013" t="str">
            <v>3G900_2nd Carrier</v>
          </cell>
          <cell r="I3013" t="str">
            <v>INS</v>
          </cell>
          <cell r="L3013">
            <v>43796</v>
          </cell>
          <cell r="N3013">
            <v>43797</v>
          </cell>
          <cell r="P3013" t="str">
            <v>No Dependency</v>
          </cell>
        </row>
        <row r="3014">
          <cell r="C3014" t="str">
            <v>ZJB169</v>
          </cell>
          <cell r="D3014" t="str">
            <v>Expansion Sites</v>
          </cell>
          <cell r="E3014" t="str">
            <v>Q3-2019</v>
          </cell>
          <cell r="F3014" t="str">
            <v>Mobile Aspiration</v>
          </cell>
          <cell r="G3014" t="str">
            <v>HUA</v>
          </cell>
          <cell r="H3014" t="str">
            <v>3G900_2nd Carrier</v>
          </cell>
          <cell r="I3014" t="str">
            <v>INS</v>
          </cell>
          <cell r="L3014">
            <v>43703</v>
          </cell>
          <cell r="M3014">
            <v>43706</v>
          </cell>
          <cell r="N3014">
            <v>43704</v>
          </cell>
          <cell r="O3014">
            <v>43707</v>
          </cell>
          <cell r="P3014" t="str">
            <v>No Dependency</v>
          </cell>
        </row>
        <row r="3015">
          <cell r="C3015" t="str">
            <v>ZJB168</v>
          </cell>
          <cell r="D3015" t="str">
            <v>Expansion Sites</v>
          </cell>
          <cell r="E3015" t="str">
            <v>Q3-2019</v>
          </cell>
          <cell r="F3015" t="str">
            <v>Mobile Aspiration</v>
          </cell>
          <cell r="G3015" t="str">
            <v>HUA</v>
          </cell>
          <cell r="H3015" t="str">
            <v>3G900_2nd Carrier</v>
          </cell>
          <cell r="I3015" t="str">
            <v>INS</v>
          </cell>
          <cell r="L3015">
            <v>43796</v>
          </cell>
          <cell r="N3015">
            <v>43797</v>
          </cell>
          <cell r="P3015" t="str">
            <v>No Dependency</v>
          </cell>
        </row>
        <row r="3016">
          <cell r="C3016" t="str">
            <v>ZJB098</v>
          </cell>
          <cell r="D3016" t="str">
            <v>Expansion Sites</v>
          </cell>
          <cell r="E3016" t="str">
            <v>Q3-2019</v>
          </cell>
          <cell r="F3016" t="str">
            <v>Mobile Aspiration</v>
          </cell>
          <cell r="G3016" t="str">
            <v>HUA</v>
          </cell>
          <cell r="H3016" t="str">
            <v>3G900_2nd Carrier</v>
          </cell>
          <cell r="I3016" t="str">
            <v>INS</v>
          </cell>
          <cell r="L3016">
            <v>43796</v>
          </cell>
          <cell r="N3016">
            <v>43797</v>
          </cell>
          <cell r="P3016" t="str">
            <v>No Dependency</v>
          </cell>
        </row>
        <row r="3017">
          <cell r="C3017" t="str">
            <v>ZJB097</v>
          </cell>
          <cell r="D3017" t="str">
            <v>Expansion Sites</v>
          </cell>
          <cell r="E3017" t="str">
            <v>Q4-2019</v>
          </cell>
          <cell r="F3017" t="str">
            <v>Mobile Aspiration</v>
          </cell>
          <cell r="G3017" t="str">
            <v>HUA</v>
          </cell>
          <cell r="H3017" t="str">
            <v>3G900_2nd Carrier</v>
          </cell>
          <cell r="I3017" t="str">
            <v>INS</v>
          </cell>
          <cell r="L3017">
            <v>43796</v>
          </cell>
          <cell r="N3017">
            <v>43797</v>
          </cell>
          <cell r="P3017" t="str">
            <v>No Dependency</v>
          </cell>
        </row>
        <row r="3018">
          <cell r="C3018" t="str">
            <v>ZJB085</v>
          </cell>
          <cell r="D3018" t="str">
            <v>Expansion Sites</v>
          </cell>
          <cell r="E3018" t="str">
            <v>Q4-2019</v>
          </cell>
          <cell r="F3018" t="str">
            <v>Mobile Aspiration</v>
          </cell>
          <cell r="G3018" t="str">
            <v>HUA</v>
          </cell>
          <cell r="H3018" t="str">
            <v>3G900_2nd Carrier</v>
          </cell>
          <cell r="I3018" t="str">
            <v>INS</v>
          </cell>
          <cell r="L3018">
            <v>43796</v>
          </cell>
          <cell r="N3018">
            <v>43797</v>
          </cell>
          <cell r="P3018" t="str">
            <v>No Dependency</v>
          </cell>
        </row>
        <row r="3019">
          <cell r="C3019" t="str">
            <v>ZJB078</v>
          </cell>
          <cell r="D3019" t="str">
            <v>Expansion Sites</v>
          </cell>
          <cell r="E3019" t="str">
            <v>Q3-2019</v>
          </cell>
          <cell r="F3019" t="str">
            <v>Mobile Aspiration</v>
          </cell>
          <cell r="G3019" t="str">
            <v>HUA</v>
          </cell>
          <cell r="H3019" t="str">
            <v>3G900_2nd Carrier</v>
          </cell>
          <cell r="I3019" t="str">
            <v>INS</v>
          </cell>
          <cell r="L3019">
            <v>43677</v>
          </cell>
          <cell r="M3019">
            <v>43680</v>
          </cell>
          <cell r="N3019">
            <v>43678</v>
          </cell>
          <cell r="O3019">
            <v>43681</v>
          </cell>
          <cell r="P3019" t="str">
            <v>No Dependency</v>
          </cell>
        </row>
        <row r="3020">
          <cell r="C3020" t="str">
            <v>ZJB075</v>
          </cell>
          <cell r="D3020" t="str">
            <v>Expansion Sites</v>
          </cell>
          <cell r="E3020" t="str">
            <v>Q4-2019</v>
          </cell>
          <cell r="F3020" t="str">
            <v>Mobile Aspiration</v>
          </cell>
          <cell r="G3020" t="str">
            <v>HUA</v>
          </cell>
          <cell r="H3020" t="str">
            <v>3G900_2nd Carrier</v>
          </cell>
          <cell r="I3020" t="str">
            <v>INS</v>
          </cell>
          <cell r="L3020">
            <v>43796</v>
          </cell>
          <cell r="N3020">
            <v>43797</v>
          </cell>
          <cell r="P3020" t="str">
            <v>No Dependency</v>
          </cell>
        </row>
        <row r="3021">
          <cell r="C3021" t="str">
            <v>ZJB073</v>
          </cell>
          <cell r="D3021" t="str">
            <v>Expansion Sites</v>
          </cell>
          <cell r="E3021" t="str">
            <v>Q3-2019</v>
          </cell>
          <cell r="F3021" t="str">
            <v>Mobile Aspiration</v>
          </cell>
          <cell r="G3021" t="str">
            <v>HUA</v>
          </cell>
          <cell r="H3021" t="str">
            <v>3G900_2nd Carrier</v>
          </cell>
          <cell r="I3021" t="str">
            <v>INS</v>
          </cell>
          <cell r="L3021">
            <v>43686</v>
          </cell>
          <cell r="M3021">
            <v>43626</v>
          </cell>
          <cell r="N3021">
            <v>43686</v>
          </cell>
          <cell r="O3021">
            <v>43627</v>
          </cell>
          <cell r="P3021" t="str">
            <v>No Dependency</v>
          </cell>
        </row>
        <row r="3022">
          <cell r="C3022" t="str">
            <v>ZJB071</v>
          </cell>
          <cell r="D3022" t="str">
            <v>Expansion Sites</v>
          </cell>
          <cell r="E3022" t="str">
            <v>Q4-2019</v>
          </cell>
          <cell r="F3022" t="str">
            <v>Mobile Aspiration</v>
          </cell>
          <cell r="G3022" t="str">
            <v>HUA</v>
          </cell>
          <cell r="H3022" t="str">
            <v>3G900_2nd Carrier</v>
          </cell>
          <cell r="I3022" t="str">
            <v>INS</v>
          </cell>
          <cell r="L3022">
            <v>43802</v>
          </cell>
          <cell r="M3022">
            <v>43715</v>
          </cell>
          <cell r="N3022">
            <v>43802</v>
          </cell>
          <cell r="O3022">
            <v>43716</v>
          </cell>
          <cell r="P3022" t="str">
            <v>No Dependency</v>
          </cell>
        </row>
        <row r="3023">
          <cell r="C3023" t="str">
            <v>ZJB068</v>
          </cell>
          <cell r="D3023" t="str">
            <v>Expansion Sites</v>
          </cell>
          <cell r="E3023" t="str">
            <v>Q2-2019</v>
          </cell>
          <cell r="F3023" t="str">
            <v>Mobile Aspiration</v>
          </cell>
          <cell r="G3023" t="str">
            <v>HUA</v>
          </cell>
          <cell r="H3023" t="str">
            <v>3G900_2nd Carrier</v>
          </cell>
          <cell r="I3023" t="str">
            <v>INS</v>
          </cell>
          <cell r="L3023">
            <v>43706</v>
          </cell>
          <cell r="M3023">
            <v>43715</v>
          </cell>
          <cell r="N3023">
            <v>43707</v>
          </cell>
          <cell r="O3023">
            <v>43716</v>
          </cell>
          <cell r="P3023" t="str">
            <v>No Dependency</v>
          </cell>
        </row>
        <row r="3024">
          <cell r="C3024" t="str">
            <v>ZJB064</v>
          </cell>
          <cell r="D3024" t="str">
            <v>Expansion Sites</v>
          </cell>
          <cell r="E3024" t="str">
            <v>Q3-2019</v>
          </cell>
          <cell r="F3024" t="str">
            <v>Mobile Aspiration</v>
          </cell>
          <cell r="G3024" t="str">
            <v>HUA</v>
          </cell>
          <cell r="H3024" t="str">
            <v>3G900_2nd Carrier</v>
          </cell>
          <cell r="I3024" t="str">
            <v>INS</v>
          </cell>
          <cell r="L3024">
            <v>43686</v>
          </cell>
          <cell r="M3024">
            <v>43638</v>
          </cell>
          <cell r="N3024">
            <v>43686</v>
          </cell>
          <cell r="O3024">
            <v>43639</v>
          </cell>
          <cell r="P3024" t="str">
            <v>No Dependency</v>
          </cell>
        </row>
        <row r="3025">
          <cell r="C3025" t="str">
            <v>ZJB063</v>
          </cell>
          <cell r="D3025" t="str">
            <v>Expansion Sites</v>
          </cell>
          <cell r="E3025" t="str">
            <v>Q3-2019</v>
          </cell>
          <cell r="F3025" t="str">
            <v>Mobile Aspiration</v>
          </cell>
          <cell r="G3025" t="str">
            <v>HUA</v>
          </cell>
          <cell r="H3025" t="str">
            <v>3G900_2nd Carrier</v>
          </cell>
          <cell r="I3025" t="str">
            <v>INS</v>
          </cell>
          <cell r="L3025">
            <v>43670</v>
          </cell>
          <cell r="M3025">
            <v>43615</v>
          </cell>
          <cell r="N3025">
            <v>43670</v>
          </cell>
          <cell r="O3025">
            <v>43616</v>
          </cell>
          <cell r="P3025" t="str">
            <v>No Dependency</v>
          </cell>
        </row>
        <row r="3026">
          <cell r="C3026" t="str">
            <v>ZJB060</v>
          </cell>
          <cell r="D3026" t="str">
            <v>Expansion Sites</v>
          </cell>
          <cell r="E3026" t="str">
            <v>Q3-2019</v>
          </cell>
          <cell r="F3026" t="str">
            <v>Mobile Aspiration</v>
          </cell>
          <cell r="G3026" t="str">
            <v>HUA</v>
          </cell>
          <cell r="H3026" t="str">
            <v>3G900_2nd Carrier</v>
          </cell>
          <cell r="I3026" t="str">
            <v>INS</v>
          </cell>
          <cell r="L3026">
            <v>43722</v>
          </cell>
          <cell r="M3026">
            <v>43715</v>
          </cell>
          <cell r="N3026">
            <v>43723</v>
          </cell>
          <cell r="O3026">
            <v>43716</v>
          </cell>
          <cell r="P3026" t="str">
            <v>No Dependency</v>
          </cell>
        </row>
        <row r="3027">
          <cell r="C3027" t="str">
            <v>ZJB056</v>
          </cell>
          <cell r="D3027" t="str">
            <v>Expansion Sites</v>
          </cell>
          <cell r="E3027" t="str">
            <v>Q3-2019</v>
          </cell>
          <cell r="F3027" t="str">
            <v>Mobile Aspiration</v>
          </cell>
          <cell r="G3027" t="str">
            <v>HUA</v>
          </cell>
          <cell r="H3027" t="str">
            <v>3G900_2nd Carrier</v>
          </cell>
          <cell r="I3027" t="str">
            <v>INS</v>
          </cell>
          <cell r="L3027">
            <v>43615</v>
          </cell>
          <cell r="M3027">
            <v>43617</v>
          </cell>
          <cell r="N3027">
            <v>43616</v>
          </cell>
          <cell r="O3027">
            <v>43618</v>
          </cell>
          <cell r="P3027" t="str">
            <v>No Dependency</v>
          </cell>
        </row>
        <row r="3028">
          <cell r="C3028" t="str">
            <v>ZJB055</v>
          </cell>
          <cell r="D3028" t="str">
            <v>Expansion Sites</v>
          </cell>
          <cell r="E3028" t="str">
            <v>Q3-2019</v>
          </cell>
          <cell r="F3028" t="str">
            <v>Mobile Aspiration</v>
          </cell>
          <cell r="G3028" t="str">
            <v>HUA</v>
          </cell>
          <cell r="H3028" t="str">
            <v>3G900_2nd Carrier</v>
          </cell>
          <cell r="I3028" t="str">
            <v>INS</v>
          </cell>
          <cell r="L3028">
            <v>43677</v>
          </cell>
          <cell r="M3028">
            <v>43614</v>
          </cell>
          <cell r="N3028">
            <v>43677</v>
          </cell>
          <cell r="O3028">
            <v>43615</v>
          </cell>
          <cell r="P3028" t="str">
            <v>No Dependency</v>
          </cell>
        </row>
        <row r="3029">
          <cell r="C3029" t="str">
            <v>ZJB042</v>
          </cell>
          <cell r="D3029" t="str">
            <v>Expansion Sites</v>
          </cell>
          <cell r="E3029" t="str">
            <v>Q1-2020</v>
          </cell>
          <cell r="F3029" t="str">
            <v>Mobile Aspiration</v>
          </cell>
          <cell r="G3029" t="str">
            <v>HUA</v>
          </cell>
          <cell r="H3029" t="str">
            <v>3G900_2nd Carrier</v>
          </cell>
          <cell r="I3029" t="str">
            <v>INS</v>
          </cell>
          <cell r="L3029">
            <v>43858</v>
          </cell>
          <cell r="M3029">
            <v>43715</v>
          </cell>
          <cell r="N3029">
            <v>43858</v>
          </cell>
          <cell r="O3029">
            <v>43716</v>
          </cell>
          <cell r="P3029" t="str">
            <v>No Dependency</v>
          </cell>
        </row>
        <row r="3030">
          <cell r="C3030" t="str">
            <v>ZJB038</v>
          </cell>
          <cell r="D3030" t="str">
            <v>Expansion Sites</v>
          </cell>
          <cell r="E3030" t="str">
            <v>Q3-2019</v>
          </cell>
          <cell r="F3030" t="str">
            <v>Mobile Aspiration</v>
          </cell>
          <cell r="G3030" t="str">
            <v>HUA</v>
          </cell>
          <cell r="H3030" t="str">
            <v>3G900_2nd Carrier</v>
          </cell>
          <cell r="I3030" t="str">
            <v>INS</v>
          </cell>
          <cell r="L3030">
            <v>43624</v>
          </cell>
          <cell r="M3030">
            <v>43626</v>
          </cell>
          <cell r="N3030">
            <v>43625</v>
          </cell>
          <cell r="O3030">
            <v>43627</v>
          </cell>
          <cell r="P3030" t="str">
            <v>No Dependency</v>
          </cell>
        </row>
        <row r="3031">
          <cell r="C3031" t="str">
            <v>ZJB037</v>
          </cell>
          <cell r="D3031" t="str">
            <v>Expansion Sites</v>
          </cell>
          <cell r="E3031" t="str">
            <v>Q1-2020</v>
          </cell>
          <cell r="F3031" t="str">
            <v>Mobile Aspiration</v>
          </cell>
          <cell r="G3031" t="str">
            <v>HUA</v>
          </cell>
          <cell r="H3031" t="str">
            <v>3G900_2nd Carrier</v>
          </cell>
          <cell r="I3031" t="str">
            <v>INS</v>
          </cell>
          <cell r="L3031">
            <v>43657</v>
          </cell>
          <cell r="M3031">
            <v>43659</v>
          </cell>
          <cell r="N3031">
            <v>43658</v>
          </cell>
          <cell r="O3031">
            <v>43660</v>
          </cell>
          <cell r="P3031" t="str">
            <v>No Dependency</v>
          </cell>
        </row>
        <row r="3032">
          <cell r="C3032" t="str">
            <v>ZJB032</v>
          </cell>
          <cell r="D3032" t="str">
            <v>Expansion Sites</v>
          </cell>
          <cell r="E3032" t="str">
            <v>Q4-2019</v>
          </cell>
          <cell r="F3032" t="str">
            <v>Mobile Aspiration</v>
          </cell>
          <cell r="G3032" t="str">
            <v>HUA</v>
          </cell>
          <cell r="H3032" t="str">
            <v>3G900_2nd Carrier</v>
          </cell>
          <cell r="I3032" t="str">
            <v>INS</v>
          </cell>
          <cell r="L3032">
            <v>43670</v>
          </cell>
          <cell r="M3032">
            <v>43672</v>
          </cell>
          <cell r="N3032">
            <v>43671</v>
          </cell>
          <cell r="O3032">
            <v>43673</v>
          </cell>
          <cell r="P3032" t="str">
            <v>No Dependency</v>
          </cell>
        </row>
        <row r="3033">
          <cell r="C3033" t="str">
            <v>ZJB026</v>
          </cell>
          <cell r="D3033" t="str">
            <v>Expansion Sites</v>
          </cell>
          <cell r="E3033" t="str">
            <v>Q4-2019</v>
          </cell>
          <cell r="F3033" t="str">
            <v>Mobile Aspiration</v>
          </cell>
          <cell r="G3033" t="str">
            <v>HUA</v>
          </cell>
          <cell r="H3033" t="str">
            <v>3G900_2nd Carrier</v>
          </cell>
          <cell r="I3033" t="str">
            <v>INS</v>
          </cell>
          <cell r="L3033">
            <v>43796</v>
          </cell>
          <cell r="N3033">
            <v>43797</v>
          </cell>
          <cell r="P3033" t="str">
            <v>No Dependency</v>
          </cell>
        </row>
        <row r="3034">
          <cell r="C3034" t="str">
            <v>ZJB021</v>
          </cell>
          <cell r="D3034" t="str">
            <v>Expansion Sites</v>
          </cell>
          <cell r="E3034" t="str">
            <v>Q1-2020</v>
          </cell>
          <cell r="F3034" t="str">
            <v>Mobile Aspiration</v>
          </cell>
          <cell r="G3034" t="str">
            <v>HUA</v>
          </cell>
          <cell r="H3034" t="str">
            <v>3G900_2nd Carrier</v>
          </cell>
          <cell r="I3034" t="str">
            <v>INS</v>
          </cell>
          <cell r="L3034">
            <v>43853</v>
          </cell>
          <cell r="M3034">
            <v>43733</v>
          </cell>
          <cell r="N3034">
            <v>43853</v>
          </cell>
          <cell r="O3034">
            <v>43734</v>
          </cell>
          <cell r="P3034" t="str">
            <v>No Dependency</v>
          </cell>
        </row>
        <row r="3035">
          <cell r="C3035" t="str">
            <v>ZJB017</v>
          </cell>
          <cell r="D3035" t="str">
            <v>Expansion Sites</v>
          </cell>
          <cell r="E3035" t="str">
            <v>Q3-2019</v>
          </cell>
          <cell r="F3035" t="str">
            <v>Mobile Aspiration</v>
          </cell>
          <cell r="G3035" t="str">
            <v>HUA</v>
          </cell>
          <cell r="H3035" t="str">
            <v>3G900_2nd Carrier</v>
          </cell>
          <cell r="I3035" t="str">
            <v>INS</v>
          </cell>
          <cell r="L3035">
            <v>43753</v>
          </cell>
          <cell r="M3035">
            <v>43618</v>
          </cell>
          <cell r="N3035">
            <v>43754</v>
          </cell>
          <cell r="O3035">
            <v>43619</v>
          </cell>
          <cell r="P3035" t="str">
            <v>No Dependency</v>
          </cell>
        </row>
        <row r="3036">
          <cell r="C3036" t="str">
            <v>ZJB014</v>
          </cell>
          <cell r="D3036" t="str">
            <v>Expansion Sites</v>
          </cell>
          <cell r="E3036" t="str">
            <v>Q1-2020</v>
          </cell>
          <cell r="F3036" t="str">
            <v>Mobile Aspiration</v>
          </cell>
          <cell r="G3036" t="str">
            <v>HUA</v>
          </cell>
          <cell r="H3036" t="str">
            <v>3G900_2nd Carrier</v>
          </cell>
          <cell r="I3036" t="str">
            <v>INS</v>
          </cell>
          <cell r="L3036">
            <v>43703</v>
          </cell>
          <cell r="M3036">
            <v>43703</v>
          </cell>
          <cell r="N3036">
            <v>43704</v>
          </cell>
          <cell r="O3036">
            <v>43704</v>
          </cell>
          <cell r="P3036" t="str">
            <v>No Dependency</v>
          </cell>
        </row>
        <row r="3037">
          <cell r="C3037" t="str">
            <v>ZJB011</v>
          </cell>
          <cell r="D3037" t="str">
            <v>Expansion Sites</v>
          </cell>
          <cell r="E3037" t="str">
            <v>Q4-2019</v>
          </cell>
          <cell r="F3037" t="str">
            <v>Mobile Aspiration</v>
          </cell>
          <cell r="G3037" t="str">
            <v>HUA</v>
          </cell>
          <cell r="H3037" t="str">
            <v>3G900_2nd Carrier</v>
          </cell>
          <cell r="I3037" t="str">
            <v>INS</v>
          </cell>
          <cell r="L3037">
            <v>43691</v>
          </cell>
          <cell r="M3037">
            <v>43693</v>
          </cell>
          <cell r="N3037">
            <v>43692</v>
          </cell>
          <cell r="O3037">
            <v>43694</v>
          </cell>
          <cell r="P3037" t="str">
            <v>No Dependency</v>
          </cell>
        </row>
        <row r="3038">
          <cell r="C3038" t="str">
            <v>ZJB009</v>
          </cell>
          <cell r="D3038" t="str">
            <v>Expansion Sites</v>
          </cell>
          <cell r="E3038" t="str">
            <v>Q1-2020</v>
          </cell>
          <cell r="F3038" t="str">
            <v>Mobile Aspiration</v>
          </cell>
          <cell r="G3038" t="str">
            <v>HUA</v>
          </cell>
          <cell r="H3038" t="str">
            <v>3G900_2nd Carrier</v>
          </cell>
          <cell r="I3038" t="str">
            <v>INS</v>
          </cell>
          <cell r="L3038">
            <v>43830</v>
          </cell>
          <cell r="M3038">
            <v>43734</v>
          </cell>
          <cell r="N3038">
            <v>43830</v>
          </cell>
          <cell r="O3038">
            <v>43735</v>
          </cell>
          <cell r="P3038" t="str">
            <v>No Dependency</v>
          </cell>
        </row>
        <row r="3039">
          <cell r="C3039" t="str">
            <v>ZJB008</v>
          </cell>
          <cell r="D3039" t="str">
            <v>Expansion Sites</v>
          </cell>
          <cell r="E3039" t="str">
            <v>Q1-2020</v>
          </cell>
          <cell r="F3039" t="str">
            <v>Mobile Aspiration</v>
          </cell>
          <cell r="G3039" t="str">
            <v>HUA</v>
          </cell>
          <cell r="H3039" t="str">
            <v>3G900_2nd Carrier</v>
          </cell>
          <cell r="I3039" t="str">
            <v>INS</v>
          </cell>
          <cell r="L3039">
            <v>43830</v>
          </cell>
          <cell r="M3039">
            <v>43725</v>
          </cell>
          <cell r="N3039">
            <v>43830</v>
          </cell>
          <cell r="O3039">
            <v>43726</v>
          </cell>
          <cell r="P3039" t="str">
            <v>No Dependency</v>
          </cell>
        </row>
        <row r="3040">
          <cell r="C3040" t="str">
            <v>ZJB007</v>
          </cell>
          <cell r="D3040" t="str">
            <v>Expansion Sites</v>
          </cell>
          <cell r="E3040" t="str">
            <v>Q3-2019</v>
          </cell>
          <cell r="F3040" t="str">
            <v>Mobile Aspiration</v>
          </cell>
          <cell r="G3040" t="str">
            <v>HUA</v>
          </cell>
          <cell r="H3040" t="str">
            <v>3G900_2nd Carrier</v>
          </cell>
          <cell r="I3040" t="str">
            <v>INS</v>
          </cell>
          <cell r="L3040">
            <v>43621</v>
          </cell>
          <cell r="M3040">
            <v>43624</v>
          </cell>
          <cell r="N3040">
            <v>43622</v>
          </cell>
          <cell r="O3040">
            <v>43625</v>
          </cell>
          <cell r="P3040" t="str">
            <v>No Dependency</v>
          </cell>
        </row>
        <row r="3041">
          <cell r="C3041" t="str">
            <v>ZJB005</v>
          </cell>
          <cell r="D3041" t="str">
            <v>Expansion Sites</v>
          </cell>
          <cell r="E3041" t="str">
            <v>Q1-2020</v>
          </cell>
          <cell r="F3041" t="str">
            <v>Mobile Aspiration</v>
          </cell>
          <cell r="G3041" t="str">
            <v>HUA</v>
          </cell>
          <cell r="H3041" t="str">
            <v>3G900_2nd Carrier</v>
          </cell>
          <cell r="I3041" t="str">
            <v>INS</v>
          </cell>
          <cell r="L3041">
            <v>43830</v>
          </cell>
          <cell r="M3041">
            <v>43725</v>
          </cell>
          <cell r="N3041">
            <v>43830</v>
          </cell>
          <cell r="O3041">
            <v>43726</v>
          </cell>
          <cell r="P3041" t="str">
            <v>No Dependency</v>
          </cell>
        </row>
        <row r="3042">
          <cell r="C3042" t="str">
            <v>ZJB003</v>
          </cell>
          <cell r="D3042" t="str">
            <v>Expansion Sites</v>
          </cell>
          <cell r="E3042" t="str">
            <v>Q1-2020</v>
          </cell>
          <cell r="F3042" t="str">
            <v>Mobile Aspiration</v>
          </cell>
          <cell r="G3042" t="str">
            <v>HUA</v>
          </cell>
          <cell r="H3042" t="str">
            <v>3G900_2nd Carrier</v>
          </cell>
          <cell r="I3042" t="str">
            <v>INS</v>
          </cell>
          <cell r="L3042">
            <v>43830</v>
          </cell>
          <cell r="N3042">
            <v>43830</v>
          </cell>
          <cell r="P3042" t="str">
            <v>No Dependency</v>
          </cell>
        </row>
        <row r="3043">
          <cell r="C3043" t="str">
            <v>ZJB001</v>
          </cell>
          <cell r="D3043" t="str">
            <v>Expansion Sites</v>
          </cell>
          <cell r="E3043" t="str">
            <v>Q3-2019</v>
          </cell>
          <cell r="F3043" t="str">
            <v>Mobile Aspiration</v>
          </cell>
          <cell r="G3043" t="str">
            <v>HUA</v>
          </cell>
          <cell r="H3043" t="str">
            <v>3G900_2nd Carrier</v>
          </cell>
          <cell r="I3043" t="str">
            <v>INS</v>
          </cell>
          <cell r="L3043">
            <v>43691</v>
          </cell>
          <cell r="M3043">
            <v>43648</v>
          </cell>
          <cell r="N3043">
            <v>43691</v>
          </cell>
          <cell r="O3043">
            <v>43649</v>
          </cell>
          <cell r="P3043" t="str">
            <v>No Dependency</v>
          </cell>
        </row>
        <row r="3044">
          <cell r="C3044" t="str">
            <v>ZHQA001</v>
          </cell>
          <cell r="D3044" t="str">
            <v>Expansion Sites</v>
          </cell>
          <cell r="E3044" t="str">
            <v>Q4-2019</v>
          </cell>
          <cell r="F3044" t="str">
            <v>Mobile Aspiration</v>
          </cell>
          <cell r="G3044" t="str">
            <v>HUA</v>
          </cell>
          <cell r="H3044" t="str">
            <v>3G900_2nd Carrier</v>
          </cell>
          <cell r="I3044" t="str">
            <v>INS</v>
          </cell>
          <cell r="L3044">
            <v>43704</v>
          </cell>
          <cell r="M3044">
            <v>43704</v>
          </cell>
          <cell r="N3044">
            <v>43705</v>
          </cell>
          <cell r="O3044">
            <v>43705</v>
          </cell>
          <cell r="P3044" t="str">
            <v>No Dependency</v>
          </cell>
        </row>
        <row r="3045">
          <cell r="C3045" t="str">
            <v>ZHQ021</v>
          </cell>
          <cell r="D3045" t="str">
            <v>Expansion Sites</v>
          </cell>
          <cell r="E3045" t="str">
            <v>Q1-2020</v>
          </cell>
          <cell r="F3045" t="str">
            <v>Mobile Aspiration</v>
          </cell>
          <cell r="G3045" t="str">
            <v>HUA</v>
          </cell>
          <cell r="H3045" t="str">
            <v>3G900_2nd Carrier</v>
          </cell>
          <cell r="I3045" t="str">
            <v>INS</v>
          </cell>
          <cell r="L3045">
            <v>43853</v>
          </cell>
          <cell r="M3045">
            <v>43715</v>
          </cell>
          <cell r="N3045">
            <v>43853</v>
          </cell>
          <cell r="O3045">
            <v>43716</v>
          </cell>
          <cell r="P3045" t="str">
            <v>No Dependency</v>
          </cell>
        </row>
        <row r="3046">
          <cell r="C3046" t="str">
            <v>ZHQ015</v>
          </cell>
          <cell r="D3046" t="str">
            <v>Expansion Sites</v>
          </cell>
          <cell r="E3046" t="str">
            <v>Q4-2019</v>
          </cell>
          <cell r="F3046" t="str">
            <v>Mobile Aspiration</v>
          </cell>
          <cell r="G3046" t="str">
            <v>HUA</v>
          </cell>
          <cell r="H3046" t="str">
            <v>3G900_2nd Carrier</v>
          </cell>
          <cell r="I3046" t="str">
            <v>INS</v>
          </cell>
          <cell r="L3046">
            <v>43741</v>
          </cell>
          <cell r="M3046">
            <v>43734</v>
          </cell>
          <cell r="N3046">
            <v>43742</v>
          </cell>
          <cell r="O3046">
            <v>43735</v>
          </cell>
          <cell r="P3046" t="str">
            <v>No Dependency</v>
          </cell>
        </row>
        <row r="3047">
          <cell r="C3047" t="str">
            <v>ZHQ013</v>
          </cell>
          <cell r="D3047" t="str">
            <v>Expansion Sites</v>
          </cell>
          <cell r="E3047" t="str">
            <v>Q1-2020</v>
          </cell>
          <cell r="F3047" t="str">
            <v>Mobile Aspiration</v>
          </cell>
          <cell r="G3047" t="str">
            <v>HUA</v>
          </cell>
          <cell r="H3047" t="str">
            <v>3G900_2nd Carrier</v>
          </cell>
          <cell r="I3047" t="str">
            <v>INS</v>
          </cell>
          <cell r="L3047">
            <v>43853</v>
          </cell>
          <cell r="M3047">
            <v>43733</v>
          </cell>
          <cell r="N3047">
            <v>43853</v>
          </cell>
          <cell r="O3047">
            <v>43734</v>
          </cell>
          <cell r="P3047" t="str">
            <v>No Dependency</v>
          </cell>
        </row>
        <row r="3048">
          <cell r="C3048" t="str">
            <v>ZHQ012</v>
          </cell>
          <cell r="D3048" t="str">
            <v>Expansion Sites</v>
          </cell>
          <cell r="E3048" t="str">
            <v>Q1-2020</v>
          </cell>
          <cell r="F3048" t="str">
            <v>Mobile Aspiration</v>
          </cell>
          <cell r="G3048" t="str">
            <v>HUA</v>
          </cell>
          <cell r="H3048" t="str">
            <v>3G900_2nd Carrier</v>
          </cell>
          <cell r="I3048" t="str">
            <v>INS</v>
          </cell>
          <cell r="L3048">
            <v>43853</v>
          </cell>
          <cell r="M3048">
            <v>43733</v>
          </cell>
          <cell r="N3048">
            <v>43853</v>
          </cell>
          <cell r="O3048">
            <v>43734</v>
          </cell>
          <cell r="P3048" t="str">
            <v>No Dependency</v>
          </cell>
        </row>
        <row r="3049">
          <cell r="C3049" t="str">
            <v>ZHQ010</v>
          </cell>
          <cell r="D3049" t="str">
            <v>Expansion Sites</v>
          </cell>
          <cell r="E3049" t="str">
            <v>Q3-2019</v>
          </cell>
          <cell r="F3049" t="str">
            <v>Mobile Aspiration</v>
          </cell>
          <cell r="G3049" t="str">
            <v>HUA</v>
          </cell>
          <cell r="H3049" t="str">
            <v>3G900_2nd Carrier</v>
          </cell>
          <cell r="I3049" t="str">
            <v>INS</v>
          </cell>
          <cell r="L3049">
            <v>43691</v>
          </cell>
          <cell r="M3049">
            <v>43693</v>
          </cell>
          <cell r="N3049">
            <v>43692</v>
          </cell>
          <cell r="O3049">
            <v>43694</v>
          </cell>
          <cell r="P3049" t="str">
            <v>No Dependency</v>
          </cell>
        </row>
        <row r="3050">
          <cell r="C3050" t="str">
            <v>ZHQ009</v>
          </cell>
          <cell r="D3050" t="str">
            <v>Expansion Sites</v>
          </cell>
          <cell r="E3050" t="str">
            <v>Q3-2019</v>
          </cell>
          <cell r="F3050" t="str">
            <v>Mobile Aspiration</v>
          </cell>
          <cell r="G3050" t="str">
            <v>HUA</v>
          </cell>
          <cell r="H3050" t="str">
            <v>3G900_2nd Carrier</v>
          </cell>
          <cell r="I3050" t="str">
            <v>INS</v>
          </cell>
          <cell r="L3050">
            <v>43733</v>
          </cell>
          <cell r="M3050">
            <v>43715</v>
          </cell>
          <cell r="N3050">
            <v>43733</v>
          </cell>
          <cell r="O3050">
            <v>43716</v>
          </cell>
          <cell r="P3050" t="str">
            <v>No Dependency</v>
          </cell>
        </row>
        <row r="3051">
          <cell r="C3051" t="str">
            <v>ZHQ005</v>
          </cell>
          <cell r="D3051" t="str">
            <v>Expansion Sites</v>
          </cell>
          <cell r="E3051" t="str">
            <v>Q3-2019</v>
          </cell>
          <cell r="F3051" t="str">
            <v>Mobile Aspiration</v>
          </cell>
          <cell r="G3051" t="str">
            <v>HUA</v>
          </cell>
          <cell r="H3051" t="str">
            <v>3G900_2nd Carrier</v>
          </cell>
          <cell r="I3051" t="str">
            <v>INS</v>
          </cell>
          <cell r="L3051">
            <v>43635</v>
          </cell>
          <cell r="M3051">
            <v>43638</v>
          </cell>
          <cell r="N3051">
            <v>43636</v>
          </cell>
          <cell r="O3051">
            <v>43639</v>
          </cell>
          <cell r="P3051" t="str">
            <v>No Dependency</v>
          </cell>
        </row>
        <row r="3052">
          <cell r="C3052" t="str">
            <v>ZHQ004</v>
          </cell>
          <cell r="D3052" t="str">
            <v>Expansion Sites</v>
          </cell>
          <cell r="E3052" t="str">
            <v>Q3-2019</v>
          </cell>
          <cell r="F3052" t="str">
            <v>Mobile Aspiration</v>
          </cell>
          <cell r="G3052" t="str">
            <v>HUA</v>
          </cell>
          <cell r="H3052" t="str">
            <v>3G900_2nd Carrier</v>
          </cell>
          <cell r="I3052" t="str">
            <v>INS</v>
          </cell>
          <cell r="L3052">
            <v>43687</v>
          </cell>
          <cell r="M3052">
            <v>43689</v>
          </cell>
          <cell r="N3052">
            <v>43688</v>
          </cell>
          <cell r="O3052">
            <v>43690</v>
          </cell>
          <cell r="P3052" t="str">
            <v>No Dependency</v>
          </cell>
        </row>
        <row r="3053">
          <cell r="C3053" t="str">
            <v>ZHF999</v>
          </cell>
          <cell r="D3053" t="str">
            <v>Expansion Sites</v>
          </cell>
          <cell r="E3053" t="str">
            <v>Q2-2019</v>
          </cell>
          <cell r="F3053" t="str">
            <v>Mobile Aspiration</v>
          </cell>
          <cell r="G3053" t="str">
            <v>HUA</v>
          </cell>
          <cell r="H3053" t="str">
            <v>3G900_2nd Carrier</v>
          </cell>
          <cell r="I3053" t="str">
            <v>INS</v>
          </cell>
          <cell r="L3053">
            <v>43632</v>
          </cell>
          <cell r="M3053">
            <v>43634</v>
          </cell>
          <cell r="N3053">
            <v>43633</v>
          </cell>
          <cell r="O3053">
            <v>43635</v>
          </cell>
          <cell r="P3053" t="str">
            <v>No Dependency</v>
          </cell>
        </row>
        <row r="3054">
          <cell r="C3054" t="str">
            <v>ZHF998</v>
          </cell>
          <cell r="D3054" t="str">
            <v>Expansion Sites</v>
          </cell>
          <cell r="E3054" t="str">
            <v>Q3-2019</v>
          </cell>
          <cell r="F3054" t="str">
            <v>Mobile Aspiration</v>
          </cell>
          <cell r="G3054" t="str">
            <v>HUA</v>
          </cell>
          <cell r="H3054" t="str">
            <v>3G900_2nd Carrier</v>
          </cell>
          <cell r="I3054" t="str">
            <v>INS</v>
          </cell>
          <cell r="L3054">
            <v>43746</v>
          </cell>
          <cell r="M3054">
            <v>43731</v>
          </cell>
          <cell r="N3054">
            <v>43747</v>
          </cell>
          <cell r="O3054">
            <v>43732</v>
          </cell>
          <cell r="P3054" t="str">
            <v>No Dependency</v>
          </cell>
        </row>
        <row r="3055">
          <cell r="C3055" t="str">
            <v>ZHF997</v>
          </cell>
          <cell r="D3055" t="str">
            <v>Expansion Sites</v>
          </cell>
          <cell r="E3055" t="str">
            <v>Q2-2019</v>
          </cell>
          <cell r="F3055" t="str">
            <v>Mobile Aspiration</v>
          </cell>
          <cell r="G3055" t="str">
            <v>HUA</v>
          </cell>
          <cell r="H3055" t="str">
            <v>3G900_2nd Carrier</v>
          </cell>
          <cell r="I3055" t="str">
            <v>INS</v>
          </cell>
          <cell r="L3055">
            <v>43702</v>
          </cell>
          <cell r="M3055">
            <v>43660</v>
          </cell>
          <cell r="N3055">
            <v>43703</v>
          </cell>
          <cell r="O3055">
            <v>43661</v>
          </cell>
          <cell r="P3055" t="str">
            <v>No Dependency</v>
          </cell>
        </row>
        <row r="3056">
          <cell r="C3056" t="str">
            <v>ZHF996</v>
          </cell>
          <cell r="D3056" t="str">
            <v>Expansion Sites</v>
          </cell>
          <cell r="E3056" t="str">
            <v>Q2-2019</v>
          </cell>
          <cell r="F3056" t="str">
            <v>Mobile Aspiration</v>
          </cell>
          <cell r="G3056" t="str">
            <v>HUA</v>
          </cell>
          <cell r="H3056" t="str">
            <v>3G900_2nd Carrier</v>
          </cell>
          <cell r="I3056" t="str">
            <v>INS</v>
          </cell>
          <cell r="L3056">
            <v>43598</v>
          </cell>
          <cell r="M3056">
            <v>43600</v>
          </cell>
          <cell r="N3056">
            <v>43599</v>
          </cell>
          <cell r="O3056">
            <v>43601</v>
          </cell>
          <cell r="P3056" t="str">
            <v>No Dependency</v>
          </cell>
        </row>
        <row r="3057">
          <cell r="C3057" t="str">
            <v>ZHF995</v>
          </cell>
          <cell r="D3057" t="str">
            <v>Expansion Sites</v>
          </cell>
          <cell r="E3057" t="str">
            <v>Q2-2019</v>
          </cell>
          <cell r="F3057" t="str">
            <v>Mobile Aspiration</v>
          </cell>
          <cell r="G3057" t="str">
            <v>HUA</v>
          </cell>
          <cell r="H3057" t="str">
            <v>3G900_2nd Carrier</v>
          </cell>
          <cell r="I3057" t="str">
            <v>INS</v>
          </cell>
          <cell r="L3057">
            <v>43702</v>
          </cell>
          <cell r="M3057">
            <v>43647</v>
          </cell>
          <cell r="N3057">
            <v>43703</v>
          </cell>
          <cell r="O3057">
            <v>43648</v>
          </cell>
          <cell r="P3057" t="str">
            <v>No Dependency</v>
          </cell>
        </row>
        <row r="3058">
          <cell r="C3058" t="str">
            <v>ZHF994</v>
          </cell>
          <cell r="D3058" t="str">
            <v>Expansion Sites</v>
          </cell>
          <cell r="E3058" t="str">
            <v>Q3-2019</v>
          </cell>
          <cell r="F3058" t="str">
            <v>Mobile Aspiration</v>
          </cell>
          <cell r="G3058" t="str">
            <v>HUA</v>
          </cell>
          <cell r="H3058" t="str">
            <v>3G900_2nd Carrier</v>
          </cell>
          <cell r="I3058" t="str">
            <v>INS</v>
          </cell>
          <cell r="L3058">
            <v>43676</v>
          </cell>
          <cell r="M3058">
            <v>43679</v>
          </cell>
          <cell r="N3058">
            <v>43677</v>
          </cell>
          <cell r="O3058">
            <v>43680</v>
          </cell>
          <cell r="P3058" t="str">
            <v>No Dependency</v>
          </cell>
        </row>
        <row r="3059">
          <cell r="C3059" t="str">
            <v>ZHF993</v>
          </cell>
          <cell r="D3059" t="str">
            <v>Expansion Sites</v>
          </cell>
          <cell r="E3059" t="str">
            <v>Q1-2020</v>
          </cell>
          <cell r="F3059" t="str">
            <v>Mobile Aspiration</v>
          </cell>
          <cell r="G3059" t="str">
            <v>HUA</v>
          </cell>
          <cell r="H3059" t="str">
            <v>3G900_2nd Carrier</v>
          </cell>
          <cell r="I3059" t="str">
            <v>INS</v>
          </cell>
          <cell r="L3059">
            <v>43826</v>
          </cell>
          <cell r="M3059">
            <v>43709</v>
          </cell>
          <cell r="N3059">
            <v>43827</v>
          </cell>
          <cell r="O3059">
            <v>43710</v>
          </cell>
          <cell r="P3059" t="str">
            <v>No Dependency</v>
          </cell>
        </row>
        <row r="3060">
          <cell r="C3060" t="str">
            <v>ZHF992</v>
          </cell>
          <cell r="D3060" t="str">
            <v>Expansion Sites</v>
          </cell>
          <cell r="E3060" t="str">
            <v>Q3-2019</v>
          </cell>
          <cell r="F3060" t="str">
            <v>Mobile Aspiration</v>
          </cell>
          <cell r="G3060" t="str">
            <v>HUA</v>
          </cell>
          <cell r="H3060" t="str">
            <v>3G900_2nd Carrier</v>
          </cell>
          <cell r="I3060" t="str">
            <v>INS</v>
          </cell>
          <cell r="L3060">
            <v>43622</v>
          </cell>
          <cell r="M3060">
            <v>43624</v>
          </cell>
          <cell r="N3060">
            <v>43623</v>
          </cell>
          <cell r="O3060">
            <v>43625</v>
          </cell>
          <cell r="P3060" t="str">
            <v>No Dependency</v>
          </cell>
        </row>
        <row r="3061">
          <cell r="C3061" t="str">
            <v>ZHF991</v>
          </cell>
          <cell r="D3061" t="str">
            <v>Expansion Sites</v>
          </cell>
          <cell r="E3061" t="str">
            <v>Q3-2019</v>
          </cell>
          <cell r="F3061" t="str">
            <v>Mobile Aspiration</v>
          </cell>
          <cell r="G3061" t="str">
            <v>HUA</v>
          </cell>
          <cell r="H3061" t="str">
            <v>3G900_2nd Carrier</v>
          </cell>
          <cell r="I3061" t="str">
            <v>INS</v>
          </cell>
          <cell r="L3061">
            <v>43691</v>
          </cell>
          <cell r="M3061">
            <v>43693</v>
          </cell>
          <cell r="N3061">
            <v>43692</v>
          </cell>
          <cell r="O3061">
            <v>43694</v>
          </cell>
          <cell r="P3061" t="str">
            <v>No Dependency</v>
          </cell>
        </row>
        <row r="3062">
          <cell r="C3062" t="str">
            <v>ZHF990</v>
          </cell>
          <cell r="D3062" t="str">
            <v>Expansion Sites</v>
          </cell>
          <cell r="E3062" t="str">
            <v>Q1-2020</v>
          </cell>
          <cell r="F3062" t="str">
            <v>Mobile Aspiration</v>
          </cell>
          <cell r="G3062" t="str">
            <v>HUA</v>
          </cell>
          <cell r="H3062" t="str">
            <v>3G900_2nd Carrier</v>
          </cell>
          <cell r="I3062" t="str">
            <v>INS</v>
          </cell>
          <cell r="L3062">
            <v>43670</v>
          </cell>
          <cell r="M3062">
            <v>43672</v>
          </cell>
          <cell r="N3062">
            <v>43671</v>
          </cell>
          <cell r="O3062">
            <v>43673</v>
          </cell>
          <cell r="P3062" t="str">
            <v>No Dependency</v>
          </cell>
        </row>
        <row r="3063">
          <cell r="C3063" t="str">
            <v>ZHF988</v>
          </cell>
          <cell r="D3063" t="str">
            <v>Expansion Sites</v>
          </cell>
          <cell r="E3063" t="str">
            <v>Q3-2019</v>
          </cell>
          <cell r="F3063" t="str">
            <v>Mobile Aspiration</v>
          </cell>
          <cell r="G3063" t="str">
            <v>HUA</v>
          </cell>
          <cell r="H3063" t="str">
            <v>3G900_2nd Carrier</v>
          </cell>
          <cell r="I3063" t="str">
            <v>INS</v>
          </cell>
          <cell r="L3063">
            <v>43691</v>
          </cell>
          <cell r="M3063">
            <v>43693</v>
          </cell>
          <cell r="N3063">
            <v>43692</v>
          </cell>
          <cell r="O3063">
            <v>43694</v>
          </cell>
          <cell r="P3063" t="str">
            <v>No Dependency</v>
          </cell>
        </row>
        <row r="3064">
          <cell r="C3064" t="str">
            <v>ZHF987</v>
          </cell>
          <cell r="D3064" t="str">
            <v>Expansion Sites</v>
          </cell>
          <cell r="E3064" t="str">
            <v>Q3-2019</v>
          </cell>
          <cell r="F3064" t="str">
            <v>Mobile Aspiration</v>
          </cell>
          <cell r="G3064" t="str">
            <v>HUA</v>
          </cell>
          <cell r="H3064" t="str">
            <v>3G900_2nd Carrier</v>
          </cell>
          <cell r="I3064" t="str">
            <v>INS</v>
          </cell>
          <cell r="L3064">
            <v>43611</v>
          </cell>
          <cell r="M3064">
            <v>43613</v>
          </cell>
          <cell r="N3064">
            <v>43612</v>
          </cell>
          <cell r="O3064">
            <v>43614</v>
          </cell>
          <cell r="P3064" t="str">
            <v>No Dependency</v>
          </cell>
        </row>
        <row r="3065">
          <cell r="C3065" t="str">
            <v>ZHF986</v>
          </cell>
          <cell r="D3065" t="str">
            <v>Expansion Sites</v>
          </cell>
          <cell r="E3065" t="str">
            <v>Q1-2020</v>
          </cell>
          <cell r="F3065" t="str">
            <v>Mobile Aspiration</v>
          </cell>
          <cell r="G3065" t="str">
            <v>HUA</v>
          </cell>
          <cell r="H3065" t="str">
            <v>3G900_2nd Carrier</v>
          </cell>
          <cell r="I3065" t="str">
            <v>INS</v>
          </cell>
          <cell r="L3065">
            <v>43692</v>
          </cell>
          <cell r="M3065">
            <v>43694</v>
          </cell>
          <cell r="N3065">
            <v>43693</v>
          </cell>
          <cell r="O3065">
            <v>43695</v>
          </cell>
          <cell r="P3065" t="str">
            <v>No Dependency</v>
          </cell>
        </row>
        <row r="3066">
          <cell r="C3066" t="str">
            <v>ZHF984</v>
          </cell>
          <cell r="D3066" t="str">
            <v>Expansion Sites</v>
          </cell>
          <cell r="E3066" t="str">
            <v>Q3-2019</v>
          </cell>
          <cell r="F3066" t="str">
            <v>Mobile Aspiration</v>
          </cell>
          <cell r="G3066" t="str">
            <v>HUA</v>
          </cell>
          <cell r="H3066" t="str">
            <v>3G900_2nd Carrier</v>
          </cell>
          <cell r="I3066" t="str">
            <v>INS</v>
          </cell>
          <cell r="L3066">
            <v>43702</v>
          </cell>
          <cell r="M3066">
            <v>43640</v>
          </cell>
          <cell r="N3066">
            <v>43703</v>
          </cell>
          <cell r="O3066">
            <v>43641</v>
          </cell>
          <cell r="P3066" t="str">
            <v>No Dependency</v>
          </cell>
        </row>
        <row r="3067">
          <cell r="C3067" t="str">
            <v>ZHF982</v>
          </cell>
          <cell r="D3067" t="str">
            <v>Expansion Sites</v>
          </cell>
          <cell r="E3067" t="str">
            <v>Q1-2020</v>
          </cell>
          <cell r="F3067" t="str">
            <v>Mobile Aspiration</v>
          </cell>
          <cell r="G3067" t="str">
            <v>HUA</v>
          </cell>
          <cell r="H3067" t="str">
            <v>3G900_2nd Carrier</v>
          </cell>
          <cell r="I3067" t="str">
            <v>INS</v>
          </cell>
          <cell r="L3067">
            <v>43674</v>
          </cell>
          <cell r="M3067">
            <v>43676</v>
          </cell>
          <cell r="N3067">
            <v>43675</v>
          </cell>
          <cell r="O3067">
            <v>43677</v>
          </cell>
          <cell r="P3067" t="str">
            <v>No Dependency</v>
          </cell>
        </row>
        <row r="3068">
          <cell r="C3068" t="str">
            <v>ZHF981</v>
          </cell>
          <cell r="D3068" t="str">
            <v>Expansion Sites</v>
          </cell>
          <cell r="E3068" t="str">
            <v>Q3-2019</v>
          </cell>
          <cell r="F3068" t="str">
            <v>Mobile Aspiration</v>
          </cell>
          <cell r="G3068" t="str">
            <v>HUA</v>
          </cell>
          <cell r="H3068" t="str">
            <v>3G900_2nd Carrier</v>
          </cell>
          <cell r="I3068" t="str">
            <v>INS</v>
          </cell>
          <cell r="L3068">
            <v>43636</v>
          </cell>
          <cell r="M3068">
            <v>43638</v>
          </cell>
          <cell r="N3068">
            <v>43637</v>
          </cell>
          <cell r="O3068">
            <v>43639</v>
          </cell>
          <cell r="P3068" t="str">
            <v>No Dependency</v>
          </cell>
        </row>
        <row r="3069">
          <cell r="C3069" t="str">
            <v>ZHF980</v>
          </cell>
          <cell r="D3069" t="str">
            <v>Expansion Sites</v>
          </cell>
          <cell r="E3069" t="str">
            <v>Q2-2019</v>
          </cell>
          <cell r="F3069" t="str">
            <v>Mobile Aspiration</v>
          </cell>
          <cell r="G3069" t="str">
            <v>HUA</v>
          </cell>
          <cell r="H3069" t="str">
            <v>3G900_2nd Carrier</v>
          </cell>
          <cell r="I3069" t="str">
            <v>INS</v>
          </cell>
          <cell r="L3069">
            <v>43600</v>
          </cell>
          <cell r="M3069">
            <v>43602</v>
          </cell>
          <cell r="N3069">
            <v>43601</v>
          </cell>
          <cell r="O3069">
            <v>43603</v>
          </cell>
          <cell r="P3069" t="str">
            <v>No Dependency</v>
          </cell>
        </row>
        <row r="3070">
          <cell r="C3070" t="str">
            <v>ZHF979</v>
          </cell>
          <cell r="D3070" t="str">
            <v>Expansion Sites</v>
          </cell>
          <cell r="E3070" t="str">
            <v>Q1-2020</v>
          </cell>
          <cell r="F3070" t="str">
            <v>Mobile Aspiration</v>
          </cell>
          <cell r="G3070" t="str">
            <v>HUA</v>
          </cell>
          <cell r="H3070" t="str">
            <v>3G900_2nd Carrier</v>
          </cell>
          <cell r="I3070" t="str">
            <v>INS</v>
          </cell>
          <cell r="L3070">
            <v>43656</v>
          </cell>
          <cell r="M3070">
            <v>43659</v>
          </cell>
          <cell r="N3070">
            <v>43657</v>
          </cell>
          <cell r="O3070">
            <v>43660</v>
          </cell>
          <cell r="P3070" t="str">
            <v>No Dependency</v>
          </cell>
        </row>
        <row r="3071">
          <cell r="C3071" t="str">
            <v>ZHF978</v>
          </cell>
          <cell r="D3071" t="str">
            <v>Expansion Sites</v>
          </cell>
          <cell r="E3071" t="str">
            <v>Q1-2020</v>
          </cell>
          <cell r="F3071" t="str">
            <v>Mobile Aspiration</v>
          </cell>
          <cell r="G3071" t="str">
            <v>HUA</v>
          </cell>
          <cell r="H3071" t="str">
            <v>3G900_2nd Carrier</v>
          </cell>
          <cell r="I3071" t="str">
            <v>INS</v>
          </cell>
          <cell r="L3071">
            <v>43830</v>
          </cell>
          <cell r="N3071">
            <v>43830</v>
          </cell>
          <cell r="P3071" t="str">
            <v>No Dependency</v>
          </cell>
        </row>
        <row r="3072">
          <cell r="C3072" t="str">
            <v>ZHF977</v>
          </cell>
          <cell r="D3072" t="str">
            <v>Expansion Sites</v>
          </cell>
          <cell r="E3072" t="str">
            <v>Q1-2020</v>
          </cell>
          <cell r="F3072" t="str">
            <v>Mobile Aspiration</v>
          </cell>
          <cell r="G3072" t="str">
            <v>HUA</v>
          </cell>
          <cell r="H3072" t="str">
            <v>3G900_2nd Carrier</v>
          </cell>
          <cell r="I3072" t="str">
            <v>INS</v>
          </cell>
          <cell r="L3072">
            <v>43830</v>
          </cell>
          <cell r="M3072">
            <v>43743</v>
          </cell>
          <cell r="N3072">
            <v>43830</v>
          </cell>
          <cell r="O3072">
            <v>43744</v>
          </cell>
          <cell r="P3072" t="str">
            <v>No Dependency</v>
          </cell>
        </row>
        <row r="3073">
          <cell r="C3073" t="str">
            <v>ZHF976</v>
          </cell>
          <cell r="D3073" t="str">
            <v>Expansion Sites</v>
          </cell>
          <cell r="E3073" t="str">
            <v>Q2-2019</v>
          </cell>
          <cell r="F3073" t="str">
            <v>Mobile Aspiration</v>
          </cell>
          <cell r="G3073" t="str">
            <v>HUA</v>
          </cell>
          <cell r="H3073" t="str">
            <v>3G900_2nd Carrier</v>
          </cell>
          <cell r="I3073" t="str">
            <v>INS</v>
          </cell>
          <cell r="L3073">
            <v>43634</v>
          </cell>
          <cell r="M3073">
            <v>43636</v>
          </cell>
          <cell r="N3073">
            <v>43635</v>
          </cell>
          <cell r="O3073">
            <v>43637</v>
          </cell>
          <cell r="P3073" t="str">
            <v>No Dependency</v>
          </cell>
        </row>
        <row r="3074">
          <cell r="C3074" t="str">
            <v>ZHF975</v>
          </cell>
          <cell r="D3074" t="str">
            <v>Expansion Sites</v>
          </cell>
          <cell r="E3074" t="str">
            <v>Q1-2020</v>
          </cell>
          <cell r="F3074" t="str">
            <v>Mobile Aspiration</v>
          </cell>
          <cell r="G3074" t="str">
            <v>HUA</v>
          </cell>
          <cell r="H3074" t="str">
            <v>3G900_2nd Carrier</v>
          </cell>
          <cell r="I3074" t="str">
            <v>INS</v>
          </cell>
          <cell r="L3074">
            <v>43830</v>
          </cell>
          <cell r="M3074">
            <v>43733</v>
          </cell>
          <cell r="N3074">
            <v>43830</v>
          </cell>
          <cell r="O3074">
            <v>43734</v>
          </cell>
          <cell r="P3074" t="str">
            <v>No Dependency</v>
          </cell>
        </row>
        <row r="3075">
          <cell r="C3075" t="str">
            <v>ZHF974</v>
          </cell>
          <cell r="D3075" t="str">
            <v>Expansion Sites</v>
          </cell>
          <cell r="E3075" t="str">
            <v>Q3-2019</v>
          </cell>
          <cell r="F3075" t="str">
            <v>Mobile Aspiration</v>
          </cell>
          <cell r="G3075" t="str">
            <v>HUA</v>
          </cell>
          <cell r="H3075" t="str">
            <v>3G900_2nd Carrier</v>
          </cell>
          <cell r="I3075" t="str">
            <v>INS</v>
          </cell>
          <cell r="L3075">
            <v>43746</v>
          </cell>
          <cell r="M3075">
            <v>43733</v>
          </cell>
          <cell r="N3075">
            <v>43747</v>
          </cell>
          <cell r="O3075">
            <v>43734</v>
          </cell>
          <cell r="P3075" t="str">
            <v>No Dependency</v>
          </cell>
        </row>
        <row r="3076">
          <cell r="C3076" t="str">
            <v>ZHF973</v>
          </cell>
          <cell r="D3076" t="str">
            <v>Expansion Sites</v>
          </cell>
          <cell r="E3076" t="str">
            <v>Q1-2020</v>
          </cell>
          <cell r="F3076" t="str">
            <v>Mobile Aspiration</v>
          </cell>
          <cell r="G3076" t="str">
            <v>HUA</v>
          </cell>
          <cell r="H3076" t="str">
            <v>3G900_2nd Carrier</v>
          </cell>
          <cell r="I3076" t="str">
            <v>INS</v>
          </cell>
          <cell r="L3076">
            <v>43674</v>
          </cell>
          <cell r="M3076">
            <v>43676</v>
          </cell>
          <cell r="N3076">
            <v>43675</v>
          </cell>
          <cell r="O3076">
            <v>43677</v>
          </cell>
          <cell r="P3076" t="str">
            <v>No Dependency</v>
          </cell>
        </row>
        <row r="3077">
          <cell r="C3077" t="str">
            <v>ZHF958</v>
          </cell>
          <cell r="D3077" t="str">
            <v>Expansion Sites</v>
          </cell>
          <cell r="E3077" t="str">
            <v>Q1-2020</v>
          </cell>
          <cell r="F3077" t="str">
            <v>Mobile Aspiration</v>
          </cell>
          <cell r="G3077" t="str">
            <v>HUA</v>
          </cell>
          <cell r="H3077" t="str">
            <v>3G900_2nd Carrier</v>
          </cell>
          <cell r="I3077" t="str">
            <v>INS</v>
          </cell>
          <cell r="L3077">
            <v>43853</v>
          </cell>
          <cell r="N3077">
            <v>43853</v>
          </cell>
          <cell r="P3077" t="str">
            <v>No Dependency</v>
          </cell>
        </row>
        <row r="3078">
          <cell r="C3078" t="str">
            <v>ZHF972</v>
          </cell>
          <cell r="D3078" t="str">
            <v>Expansion Sites</v>
          </cell>
          <cell r="E3078" t="str">
            <v>Q3-2019</v>
          </cell>
          <cell r="F3078" t="str">
            <v>Mobile Aspiration</v>
          </cell>
          <cell r="G3078" t="str">
            <v>HUA</v>
          </cell>
          <cell r="H3078" t="str">
            <v>3G900_2nd Carrier</v>
          </cell>
          <cell r="I3078" t="str">
            <v>INS</v>
          </cell>
          <cell r="L3078">
            <v>43702</v>
          </cell>
          <cell r="M3078">
            <v>43660</v>
          </cell>
          <cell r="N3078">
            <v>43703</v>
          </cell>
          <cell r="O3078">
            <v>43661</v>
          </cell>
          <cell r="P3078" t="str">
            <v>No Dependency</v>
          </cell>
        </row>
        <row r="3079">
          <cell r="C3079" t="str">
            <v>ZHF970</v>
          </cell>
          <cell r="D3079" t="str">
            <v>Expansion Sites</v>
          </cell>
          <cell r="E3079" t="str">
            <v>Q2-2019</v>
          </cell>
          <cell r="F3079" t="str">
            <v>Mobile Aspiration</v>
          </cell>
          <cell r="G3079" t="str">
            <v>HUA</v>
          </cell>
          <cell r="H3079" t="str">
            <v>3G900_2nd Carrier</v>
          </cell>
          <cell r="I3079" t="str">
            <v>INS</v>
          </cell>
          <cell r="L3079">
            <v>43639</v>
          </cell>
          <cell r="M3079">
            <v>43641</v>
          </cell>
          <cell r="N3079">
            <v>43640</v>
          </cell>
          <cell r="O3079">
            <v>43642</v>
          </cell>
          <cell r="P3079" t="str">
            <v>No Dependency</v>
          </cell>
        </row>
        <row r="3080">
          <cell r="C3080" t="str">
            <v>ZHF969</v>
          </cell>
          <cell r="D3080" t="str">
            <v>Expansion Sites</v>
          </cell>
          <cell r="E3080" t="str">
            <v>Q1-2020</v>
          </cell>
          <cell r="F3080" t="str">
            <v>Mobile Aspiration</v>
          </cell>
          <cell r="G3080" t="str">
            <v>HUA</v>
          </cell>
          <cell r="H3080" t="str">
            <v>3G900_2nd Carrier</v>
          </cell>
          <cell r="I3080" t="str">
            <v>INS</v>
          </cell>
          <cell r="L3080">
            <v>43691</v>
          </cell>
          <cell r="M3080">
            <v>43693</v>
          </cell>
          <cell r="N3080">
            <v>43692</v>
          </cell>
          <cell r="O3080">
            <v>43694</v>
          </cell>
          <cell r="P3080" t="str">
            <v>No Dependency</v>
          </cell>
        </row>
        <row r="3081">
          <cell r="C3081" t="str">
            <v>ZHF968</v>
          </cell>
          <cell r="D3081" t="str">
            <v>Expansion Sites</v>
          </cell>
          <cell r="E3081" t="str">
            <v>Q2-2019</v>
          </cell>
          <cell r="F3081" t="str">
            <v>Mobile Aspiration</v>
          </cell>
          <cell r="G3081" t="str">
            <v>HUA</v>
          </cell>
          <cell r="H3081" t="str">
            <v>3G900_2nd Carrier</v>
          </cell>
          <cell r="I3081" t="str">
            <v>INS</v>
          </cell>
          <cell r="L3081">
            <v>43632</v>
          </cell>
          <cell r="M3081">
            <v>43634</v>
          </cell>
          <cell r="N3081">
            <v>43633</v>
          </cell>
          <cell r="O3081">
            <v>43635</v>
          </cell>
          <cell r="P3081" t="str">
            <v>No Dependency</v>
          </cell>
        </row>
        <row r="3082">
          <cell r="C3082" t="str">
            <v>ZHF967</v>
          </cell>
          <cell r="D3082" t="str">
            <v>Expansion Sites</v>
          </cell>
          <cell r="E3082" t="str">
            <v>Q3-2019</v>
          </cell>
          <cell r="F3082" t="str">
            <v>Mobile Aspiration</v>
          </cell>
          <cell r="G3082" t="str">
            <v>HUA</v>
          </cell>
          <cell r="H3082" t="str">
            <v>3G900_2nd Carrier</v>
          </cell>
          <cell r="I3082" t="str">
            <v>INS</v>
          </cell>
          <cell r="L3082">
            <v>43636</v>
          </cell>
          <cell r="M3082">
            <v>43638</v>
          </cell>
          <cell r="N3082">
            <v>43637</v>
          </cell>
          <cell r="O3082">
            <v>43639</v>
          </cell>
          <cell r="P3082" t="str">
            <v>No Dependency</v>
          </cell>
        </row>
        <row r="3083">
          <cell r="C3083" t="str">
            <v>ZHF966</v>
          </cell>
          <cell r="D3083" t="str">
            <v>Expansion Sites</v>
          </cell>
          <cell r="E3083" t="str">
            <v>Q1-2020</v>
          </cell>
          <cell r="F3083" t="str">
            <v>Mobile Aspiration</v>
          </cell>
          <cell r="G3083" t="str">
            <v>HUA</v>
          </cell>
          <cell r="H3083" t="str">
            <v>3G900_2nd Carrier</v>
          </cell>
          <cell r="I3083" t="str">
            <v>INS</v>
          </cell>
          <cell r="L3083">
            <v>43674</v>
          </cell>
          <cell r="M3083">
            <v>43676</v>
          </cell>
          <cell r="N3083">
            <v>43675</v>
          </cell>
          <cell r="O3083">
            <v>43677</v>
          </cell>
          <cell r="P3083" t="str">
            <v>No Dependency</v>
          </cell>
        </row>
        <row r="3084">
          <cell r="C3084" t="str">
            <v>ZHF965</v>
          </cell>
          <cell r="D3084" t="str">
            <v>Expansion Sites</v>
          </cell>
          <cell r="E3084" t="str">
            <v>Q3-2019</v>
          </cell>
          <cell r="F3084" t="str">
            <v>Mobile Aspiration</v>
          </cell>
          <cell r="G3084" t="str">
            <v>HUA</v>
          </cell>
          <cell r="H3084" t="str">
            <v>3G900_2nd Carrier</v>
          </cell>
          <cell r="I3084" t="str">
            <v>INS</v>
          </cell>
          <cell r="L3084">
            <v>43746</v>
          </cell>
          <cell r="M3084">
            <v>43733</v>
          </cell>
          <cell r="N3084">
            <v>43747</v>
          </cell>
          <cell r="O3084">
            <v>43734</v>
          </cell>
          <cell r="P3084" t="str">
            <v>No Dependency</v>
          </cell>
        </row>
        <row r="3085">
          <cell r="C3085" t="str">
            <v>ZHF964</v>
          </cell>
          <cell r="D3085" t="str">
            <v>Expansion Sites</v>
          </cell>
          <cell r="E3085" t="str">
            <v>Q3-2019</v>
          </cell>
          <cell r="F3085" t="str">
            <v>Mobile Aspiration</v>
          </cell>
          <cell r="G3085" t="str">
            <v>HUA</v>
          </cell>
          <cell r="H3085" t="str">
            <v>3G900_2nd Carrier</v>
          </cell>
          <cell r="I3085" t="str">
            <v>INS</v>
          </cell>
          <cell r="L3085">
            <v>43702</v>
          </cell>
          <cell r="M3085">
            <v>43624</v>
          </cell>
          <cell r="N3085">
            <v>43703</v>
          </cell>
          <cell r="O3085">
            <v>43625</v>
          </cell>
          <cell r="P3085" t="str">
            <v>No Dependency</v>
          </cell>
        </row>
        <row r="3086">
          <cell r="C3086" t="str">
            <v>ZHF963</v>
          </cell>
          <cell r="D3086" t="str">
            <v>Expansion Sites</v>
          </cell>
          <cell r="E3086" t="str">
            <v>Q3-2019</v>
          </cell>
          <cell r="F3086" t="str">
            <v>Mobile Aspiration</v>
          </cell>
          <cell r="G3086" t="str">
            <v>HUA</v>
          </cell>
          <cell r="H3086" t="str">
            <v>3G900_2nd Carrier</v>
          </cell>
          <cell r="I3086" t="str">
            <v>INS</v>
          </cell>
          <cell r="L3086">
            <v>43733</v>
          </cell>
          <cell r="M3086">
            <v>43615</v>
          </cell>
          <cell r="N3086">
            <v>43733</v>
          </cell>
          <cell r="O3086">
            <v>43616</v>
          </cell>
          <cell r="P3086" t="str">
            <v>No Dependency</v>
          </cell>
        </row>
        <row r="3087">
          <cell r="C3087" t="str">
            <v>ZHF962</v>
          </cell>
          <cell r="D3087" t="str">
            <v>Expansion Sites</v>
          </cell>
          <cell r="E3087" t="str">
            <v>Q3-2019</v>
          </cell>
          <cell r="F3087" t="str">
            <v>Mobile Aspiration</v>
          </cell>
          <cell r="G3087" t="str">
            <v>HUA</v>
          </cell>
          <cell r="H3087" t="str">
            <v>3G900_2nd Carrier</v>
          </cell>
          <cell r="I3087" t="str">
            <v>INS</v>
          </cell>
          <cell r="L3087">
            <v>43702</v>
          </cell>
          <cell r="M3087">
            <v>43664</v>
          </cell>
          <cell r="N3087">
            <v>43703</v>
          </cell>
          <cell r="O3087">
            <v>43665</v>
          </cell>
          <cell r="P3087" t="str">
            <v>No Dependency</v>
          </cell>
        </row>
        <row r="3088">
          <cell r="C3088" t="str">
            <v>ZHF961</v>
          </cell>
          <cell r="D3088" t="str">
            <v>Expansion Sites</v>
          </cell>
          <cell r="E3088" t="str">
            <v>Q1-2020</v>
          </cell>
          <cell r="F3088" t="str">
            <v>Mobile Aspiration</v>
          </cell>
          <cell r="G3088" t="str">
            <v>HUA</v>
          </cell>
          <cell r="H3088" t="str">
            <v>3G900_2nd Carrier</v>
          </cell>
          <cell r="I3088" t="str">
            <v>INS</v>
          </cell>
          <cell r="L3088">
            <v>43853</v>
          </cell>
          <cell r="M3088">
            <v>43733</v>
          </cell>
          <cell r="N3088">
            <v>43853</v>
          </cell>
          <cell r="O3088">
            <v>43734</v>
          </cell>
          <cell r="P3088" t="str">
            <v>No Dependency</v>
          </cell>
        </row>
        <row r="3089">
          <cell r="C3089" t="str">
            <v>ZHF960</v>
          </cell>
          <cell r="D3089" t="str">
            <v>Expansion Sites</v>
          </cell>
          <cell r="E3089" t="str">
            <v>Q1-2020</v>
          </cell>
          <cell r="F3089" t="str">
            <v>Mobile Aspiration</v>
          </cell>
          <cell r="G3089" t="str">
            <v>HUA</v>
          </cell>
          <cell r="H3089" t="str">
            <v>3G900_2nd Carrier</v>
          </cell>
          <cell r="I3089" t="str">
            <v>INS</v>
          </cell>
          <cell r="L3089">
            <v>43858</v>
          </cell>
          <cell r="M3089">
            <v>43744</v>
          </cell>
          <cell r="N3089">
            <v>43858</v>
          </cell>
          <cell r="O3089">
            <v>43745</v>
          </cell>
          <cell r="P3089" t="str">
            <v>No Dependency</v>
          </cell>
        </row>
        <row r="3090">
          <cell r="C3090" t="str">
            <v>ZHF957</v>
          </cell>
          <cell r="D3090" t="str">
            <v>Expansion Sites</v>
          </cell>
          <cell r="E3090" t="str">
            <v>Q2-2019</v>
          </cell>
          <cell r="F3090" t="str">
            <v>Mobile Aspiration</v>
          </cell>
          <cell r="G3090" t="str">
            <v>HUA</v>
          </cell>
          <cell r="H3090" t="str">
            <v>3G900_2nd Carrier</v>
          </cell>
          <cell r="I3090" t="str">
            <v>INS</v>
          </cell>
          <cell r="L3090">
            <v>43652</v>
          </cell>
          <cell r="M3090">
            <v>43655</v>
          </cell>
          <cell r="N3090">
            <v>43653</v>
          </cell>
          <cell r="O3090">
            <v>43656</v>
          </cell>
          <cell r="P3090" t="str">
            <v>No Dependency</v>
          </cell>
        </row>
        <row r="3091">
          <cell r="C3091" t="str">
            <v>ZHF956</v>
          </cell>
          <cell r="D3091" t="str">
            <v>Expansion Sites</v>
          </cell>
          <cell r="E3091" t="str">
            <v>Q2-2019</v>
          </cell>
          <cell r="F3091" t="str">
            <v>Mobile Aspiration</v>
          </cell>
          <cell r="G3091" t="str">
            <v>HUA</v>
          </cell>
          <cell r="H3091" t="str">
            <v>3G900_2nd Carrier</v>
          </cell>
          <cell r="I3091" t="str">
            <v>INS</v>
          </cell>
          <cell r="L3091">
            <v>43691</v>
          </cell>
          <cell r="M3091">
            <v>43693</v>
          </cell>
          <cell r="N3091">
            <v>43692</v>
          </cell>
          <cell r="O3091">
            <v>43694</v>
          </cell>
          <cell r="P3091" t="str">
            <v>No Dependency</v>
          </cell>
        </row>
        <row r="3092">
          <cell r="C3092" t="str">
            <v>ZHF954</v>
          </cell>
          <cell r="D3092" t="str">
            <v>Expansion Sites</v>
          </cell>
          <cell r="E3092" t="str">
            <v>Q3-2019</v>
          </cell>
          <cell r="F3092" t="str">
            <v>Mobile Aspiration</v>
          </cell>
          <cell r="G3092" t="str">
            <v>HUA</v>
          </cell>
          <cell r="H3092" t="str">
            <v>3G900_2nd Carrier</v>
          </cell>
          <cell r="I3092" t="str">
            <v>INS</v>
          </cell>
          <cell r="L3092">
            <v>43651</v>
          </cell>
          <cell r="M3092">
            <v>43653</v>
          </cell>
          <cell r="N3092">
            <v>43652</v>
          </cell>
          <cell r="O3092">
            <v>43654</v>
          </cell>
          <cell r="P3092" t="str">
            <v>No Dependency</v>
          </cell>
        </row>
        <row r="3093">
          <cell r="C3093" t="str">
            <v>ZHF952</v>
          </cell>
          <cell r="D3093" t="str">
            <v>Expansion Sites</v>
          </cell>
          <cell r="E3093" t="str">
            <v>Q1-2020</v>
          </cell>
          <cell r="F3093" t="str">
            <v>Mobile Aspiration</v>
          </cell>
          <cell r="G3093" t="str">
            <v>HUA</v>
          </cell>
          <cell r="H3093" t="str">
            <v>3G900_2nd Carrier</v>
          </cell>
          <cell r="I3093" t="str">
            <v>INS</v>
          </cell>
          <cell r="L3093">
            <v>43687</v>
          </cell>
          <cell r="M3093">
            <v>43689</v>
          </cell>
          <cell r="N3093">
            <v>43688</v>
          </cell>
          <cell r="O3093">
            <v>43690</v>
          </cell>
          <cell r="P3093" t="str">
            <v>No Dependency</v>
          </cell>
        </row>
        <row r="3094">
          <cell r="C3094" t="str">
            <v>ZHF951</v>
          </cell>
          <cell r="D3094" t="str">
            <v>Expansion Sites</v>
          </cell>
          <cell r="E3094" t="str">
            <v>Q3-2019</v>
          </cell>
          <cell r="F3094" t="str">
            <v>Mobile Aspiration</v>
          </cell>
          <cell r="G3094" t="str">
            <v>HUA</v>
          </cell>
          <cell r="H3094" t="str">
            <v>3G900_2nd Carrier</v>
          </cell>
          <cell r="I3094" t="str">
            <v>INS</v>
          </cell>
          <cell r="L3094">
            <v>43659</v>
          </cell>
          <cell r="M3094">
            <v>43662</v>
          </cell>
          <cell r="N3094">
            <v>43660</v>
          </cell>
          <cell r="O3094">
            <v>43663</v>
          </cell>
          <cell r="P3094" t="str">
            <v>No Dependency</v>
          </cell>
        </row>
        <row r="3095">
          <cell r="C3095" t="str">
            <v>ZHF949</v>
          </cell>
          <cell r="D3095" t="str">
            <v>Expansion Sites</v>
          </cell>
          <cell r="E3095" t="str">
            <v>Q3-2019</v>
          </cell>
          <cell r="F3095" t="str">
            <v>Mobile Aspiration</v>
          </cell>
          <cell r="G3095" t="str">
            <v>HUA</v>
          </cell>
          <cell r="H3095" t="str">
            <v>3G900_2nd Carrier</v>
          </cell>
          <cell r="I3095" t="str">
            <v>INS</v>
          </cell>
          <cell r="L3095">
            <v>43746</v>
          </cell>
          <cell r="M3095">
            <v>43731</v>
          </cell>
          <cell r="N3095">
            <v>43747</v>
          </cell>
          <cell r="O3095">
            <v>43732</v>
          </cell>
          <cell r="P3095" t="str">
            <v>No Dependency</v>
          </cell>
        </row>
        <row r="3096">
          <cell r="C3096" t="str">
            <v>ZHF947</v>
          </cell>
          <cell r="D3096" t="str">
            <v>Expansion Sites</v>
          </cell>
          <cell r="E3096" t="str">
            <v>Q2-2019</v>
          </cell>
          <cell r="F3096" t="str">
            <v>Mobile Aspiration</v>
          </cell>
          <cell r="G3096" t="str">
            <v>HUA</v>
          </cell>
          <cell r="H3096" t="str">
            <v>3G900_2nd Carrier</v>
          </cell>
          <cell r="I3096" t="str">
            <v>INS</v>
          </cell>
          <cell r="L3096">
            <v>43686</v>
          </cell>
          <cell r="M3096">
            <v>43597</v>
          </cell>
          <cell r="N3096">
            <v>43686</v>
          </cell>
          <cell r="O3096">
            <v>43598</v>
          </cell>
          <cell r="P3096" t="str">
            <v>No Dependency</v>
          </cell>
        </row>
        <row r="3097">
          <cell r="C3097" t="str">
            <v>ZHF946</v>
          </cell>
          <cell r="D3097" t="str">
            <v>Expansion Sites</v>
          </cell>
          <cell r="E3097" t="str">
            <v>Q3-2019</v>
          </cell>
          <cell r="F3097" t="str">
            <v>Mobile Aspiration</v>
          </cell>
          <cell r="G3097" t="str">
            <v>HUA</v>
          </cell>
          <cell r="H3097" t="str">
            <v>3G900_2nd Carrier</v>
          </cell>
          <cell r="I3097" t="str">
            <v>INS</v>
          </cell>
          <cell r="L3097">
            <v>43597</v>
          </cell>
          <cell r="M3097">
            <v>43599</v>
          </cell>
          <cell r="N3097">
            <v>43598</v>
          </cell>
          <cell r="O3097">
            <v>43600</v>
          </cell>
          <cell r="P3097" t="str">
            <v>No Dependency</v>
          </cell>
        </row>
        <row r="3098">
          <cell r="C3098" t="str">
            <v>ZHF945</v>
          </cell>
          <cell r="D3098" t="str">
            <v>Expansion Sites</v>
          </cell>
          <cell r="E3098" t="str">
            <v>Q2-2019</v>
          </cell>
          <cell r="F3098" t="str">
            <v>Mobile Aspiration</v>
          </cell>
          <cell r="G3098" t="str">
            <v>HUA</v>
          </cell>
          <cell r="H3098" t="str">
            <v>3G900_2nd Carrier</v>
          </cell>
          <cell r="I3098" t="str">
            <v>INS</v>
          </cell>
          <cell r="L3098">
            <v>43652</v>
          </cell>
          <cell r="M3098">
            <v>43655</v>
          </cell>
          <cell r="N3098">
            <v>43653</v>
          </cell>
          <cell r="O3098">
            <v>43656</v>
          </cell>
          <cell r="P3098" t="str">
            <v>No Dependency</v>
          </cell>
        </row>
        <row r="3099">
          <cell r="C3099" t="str">
            <v>ZHF943</v>
          </cell>
          <cell r="D3099" t="str">
            <v>Expansion Sites</v>
          </cell>
          <cell r="E3099" t="str">
            <v>Q3-2019</v>
          </cell>
          <cell r="F3099" t="str">
            <v>Mobile Aspiration</v>
          </cell>
          <cell r="G3099" t="str">
            <v>HUA</v>
          </cell>
          <cell r="H3099" t="str">
            <v>3G900_2nd Carrier</v>
          </cell>
          <cell r="I3099" t="str">
            <v>INS</v>
          </cell>
          <cell r="L3099">
            <v>43753</v>
          </cell>
          <cell r="M3099">
            <v>43744</v>
          </cell>
          <cell r="N3099">
            <v>43754</v>
          </cell>
          <cell r="O3099">
            <v>43745</v>
          </cell>
          <cell r="P3099" t="str">
            <v>No Dependency</v>
          </cell>
        </row>
        <row r="3100">
          <cell r="C3100" t="str">
            <v>ZHF942</v>
          </cell>
          <cell r="D3100" t="str">
            <v>Expansion Sites</v>
          </cell>
          <cell r="E3100" t="str">
            <v>Q1-2020</v>
          </cell>
          <cell r="F3100" t="str">
            <v>Mobile Aspiration</v>
          </cell>
          <cell r="G3100" t="str">
            <v>HUA</v>
          </cell>
          <cell r="H3100" t="str">
            <v>3G900_2nd Carrier</v>
          </cell>
          <cell r="I3100" t="str">
            <v>INS</v>
          </cell>
          <cell r="L3100">
            <v>43830</v>
          </cell>
          <cell r="N3100">
            <v>43830</v>
          </cell>
          <cell r="P3100" t="str">
            <v>No Dependency</v>
          </cell>
        </row>
        <row r="3101">
          <cell r="C3101" t="str">
            <v>ZHF941</v>
          </cell>
          <cell r="D3101" t="str">
            <v>Expansion Sites</v>
          </cell>
          <cell r="E3101" t="str">
            <v>Q3-2019</v>
          </cell>
          <cell r="F3101" t="str">
            <v>Mobile Aspiration</v>
          </cell>
          <cell r="G3101" t="str">
            <v>HUA</v>
          </cell>
          <cell r="H3101" t="str">
            <v>3G900_2nd Carrier</v>
          </cell>
          <cell r="I3101" t="str">
            <v>INS</v>
          </cell>
          <cell r="L3101">
            <v>43653</v>
          </cell>
          <cell r="M3101">
            <v>43655</v>
          </cell>
          <cell r="N3101">
            <v>43654</v>
          </cell>
          <cell r="O3101">
            <v>43656</v>
          </cell>
          <cell r="P3101" t="str">
            <v>No Dependency</v>
          </cell>
        </row>
        <row r="3102">
          <cell r="C3102" t="str">
            <v>ZHF940</v>
          </cell>
          <cell r="D3102" t="str">
            <v>Expansion Sites</v>
          </cell>
          <cell r="E3102" t="str">
            <v>Q3-2019</v>
          </cell>
          <cell r="F3102" t="str">
            <v>Mobile Aspiration</v>
          </cell>
          <cell r="G3102" t="str">
            <v>HUA</v>
          </cell>
          <cell r="H3102" t="str">
            <v>3G900_2nd Carrier</v>
          </cell>
          <cell r="I3102" t="str">
            <v>INS</v>
          </cell>
          <cell r="L3102">
            <v>43676</v>
          </cell>
          <cell r="M3102">
            <v>43679</v>
          </cell>
          <cell r="N3102">
            <v>43677</v>
          </cell>
          <cell r="O3102">
            <v>43680</v>
          </cell>
          <cell r="P3102" t="str">
            <v>No Dependency</v>
          </cell>
        </row>
        <row r="3103">
          <cell r="C3103" t="str">
            <v>ZHF938</v>
          </cell>
          <cell r="D3103" t="str">
            <v>Expansion Sites</v>
          </cell>
          <cell r="E3103" t="str">
            <v>Q3-2019</v>
          </cell>
          <cell r="F3103" t="str">
            <v>Mobile Aspiration</v>
          </cell>
          <cell r="G3103" t="str">
            <v>HUA</v>
          </cell>
          <cell r="H3103" t="str">
            <v>3G900_2nd Carrier</v>
          </cell>
          <cell r="I3103" t="str">
            <v>INS</v>
          </cell>
          <cell r="L3103">
            <v>43659</v>
          </cell>
          <cell r="M3103">
            <v>43661</v>
          </cell>
          <cell r="N3103">
            <v>43660</v>
          </cell>
          <cell r="O3103">
            <v>43662</v>
          </cell>
          <cell r="P3103" t="str">
            <v>No Dependency</v>
          </cell>
        </row>
        <row r="3104">
          <cell r="C3104" t="str">
            <v>ZHF937</v>
          </cell>
          <cell r="D3104" t="str">
            <v>Expansion Sites</v>
          </cell>
          <cell r="E3104" t="str">
            <v>Q3-2019</v>
          </cell>
          <cell r="F3104" t="str">
            <v>Mobile Aspiration</v>
          </cell>
          <cell r="G3104" t="str">
            <v>HUA</v>
          </cell>
          <cell r="H3104" t="str">
            <v>3G900_2nd Carrier</v>
          </cell>
          <cell r="I3104" t="str">
            <v>INS</v>
          </cell>
          <cell r="L3104">
            <v>43655</v>
          </cell>
          <cell r="M3104">
            <v>43658</v>
          </cell>
          <cell r="N3104">
            <v>43656</v>
          </cell>
          <cell r="O3104">
            <v>43659</v>
          </cell>
          <cell r="P3104" t="str">
            <v>No Dependency</v>
          </cell>
        </row>
        <row r="3105">
          <cell r="C3105" t="str">
            <v>ZHF936</v>
          </cell>
          <cell r="D3105" t="str">
            <v>Expansion Sites</v>
          </cell>
          <cell r="E3105" t="str">
            <v>Q2-2019</v>
          </cell>
          <cell r="F3105" t="str">
            <v>Mobile Aspiration</v>
          </cell>
          <cell r="G3105" t="str">
            <v>HUA</v>
          </cell>
          <cell r="H3105" t="str">
            <v>3G900_2nd Carrier</v>
          </cell>
          <cell r="I3105" t="str">
            <v>INS</v>
          </cell>
          <cell r="L3105">
            <v>43695</v>
          </cell>
          <cell r="M3105">
            <v>43642</v>
          </cell>
          <cell r="N3105">
            <v>43695</v>
          </cell>
          <cell r="O3105">
            <v>43643</v>
          </cell>
          <cell r="P3105" t="str">
            <v>No Dependency</v>
          </cell>
        </row>
        <row r="3106">
          <cell r="C3106" t="str">
            <v>ZHF935</v>
          </cell>
          <cell r="D3106" t="str">
            <v>Expansion Sites</v>
          </cell>
          <cell r="E3106" t="str">
            <v>Q3-2019</v>
          </cell>
          <cell r="F3106" t="str">
            <v>Mobile Aspiration</v>
          </cell>
          <cell r="G3106" t="str">
            <v>HUA</v>
          </cell>
          <cell r="H3106" t="str">
            <v>3G900_2nd Carrier</v>
          </cell>
          <cell r="I3106" t="str">
            <v>INS</v>
          </cell>
          <cell r="L3106">
            <v>43686</v>
          </cell>
          <cell r="M3106">
            <v>43613</v>
          </cell>
          <cell r="N3106">
            <v>43686</v>
          </cell>
          <cell r="O3106">
            <v>43614</v>
          </cell>
          <cell r="P3106" t="str">
            <v>No Dependency</v>
          </cell>
        </row>
        <row r="3107">
          <cell r="C3107" t="str">
            <v>ZHF934</v>
          </cell>
          <cell r="D3107" t="str">
            <v>Expansion Sites</v>
          </cell>
          <cell r="E3107" t="str">
            <v>Q3-2019</v>
          </cell>
          <cell r="F3107" t="str">
            <v>Mobile Aspiration</v>
          </cell>
          <cell r="G3107" t="str">
            <v>HUA</v>
          </cell>
          <cell r="H3107" t="str">
            <v>3G900_2nd Carrier</v>
          </cell>
          <cell r="I3107" t="str">
            <v>INS</v>
          </cell>
          <cell r="L3107">
            <v>43671</v>
          </cell>
          <cell r="M3107">
            <v>43674</v>
          </cell>
          <cell r="N3107">
            <v>43672</v>
          </cell>
          <cell r="O3107">
            <v>43675</v>
          </cell>
          <cell r="P3107" t="str">
            <v>No Dependency</v>
          </cell>
        </row>
        <row r="3108">
          <cell r="C3108" t="str">
            <v>ZHF933</v>
          </cell>
          <cell r="D3108" t="str">
            <v>Expansion Sites</v>
          </cell>
          <cell r="E3108" t="str">
            <v>Q2-2019</v>
          </cell>
          <cell r="F3108" t="str">
            <v>Mobile Aspiration</v>
          </cell>
          <cell r="G3108" t="str">
            <v>HUA</v>
          </cell>
          <cell r="H3108" t="str">
            <v>3G900_2nd Carrier</v>
          </cell>
          <cell r="I3108" t="str">
            <v>INS</v>
          </cell>
          <cell r="L3108">
            <v>43670</v>
          </cell>
          <cell r="M3108">
            <v>43638</v>
          </cell>
          <cell r="N3108">
            <v>43670</v>
          </cell>
          <cell r="O3108">
            <v>43639</v>
          </cell>
          <cell r="P3108" t="str">
            <v>No Dependency</v>
          </cell>
        </row>
        <row r="3109">
          <cell r="C3109" t="str">
            <v>ZHF932</v>
          </cell>
          <cell r="D3109" t="str">
            <v>Expansion Sites</v>
          </cell>
          <cell r="E3109" t="str">
            <v>Q3-2019</v>
          </cell>
          <cell r="F3109" t="str">
            <v>Mobile Aspiration</v>
          </cell>
          <cell r="G3109" t="str">
            <v>HUA</v>
          </cell>
          <cell r="H3109" t="str">
            <v>3G900_2nd Carrier</v>
          </cell>
          <cell r="I3109" t="str">
            <v>INS</v>
          </cell>
          <cell r="L3109">
            <v>43663</v>
          </cell>
          <cell r="M3109">
            <v>43666</v>
          </cell>
          <cell r="N3109">
            <v>43664</v>
          </cell>
          <cell r="O3109">
            <v>43667</v>
          </cell>
          <cell r="P3109" t="str">
            <v>No Dependency</v>
          </cell>
        </row>
        <row r="3110">
          <cell r="C3110" t="str">
            <v>ZHF931</v>
          </cell>
          <cell r="D3110" t="str">
            <v>Expansion Sites</v>
          </cell>
          <cell r="E3110" t="str">
            <v>Q1-2020</v>
          </cell>
          <cell r="F3110" t="str">
            <v>Mobile Aspiration</v>
          </cell>
          <cell r="G3110" t="str">
            <v>HUA</v>
          </cell>
          <cell r="H3110" t="str">
            <v>3G900_2nd Carrier</v>
          </cell>
          <cell r="I3110" t="str">
            <v>INS</v>
          </cell>
          <cell r="L3110">
            <v>43703</v>
          </cell>
          <cell r="M3110">
            <v>43706</v>
          </cell>
          <cell r="N3110">
            <v>43704</v>
          </cell>
          <cell r="O3110">
            <v>43707</v>
          </cell>
          <cell r="P3110" t="str">
            <v>No Dependency</v>
          </cell>
        </row>
        <row r="3111">
          <cell r="C3111" t="str">
            <v>ZHF930</v>
          </cell>
          <cell r="D3111" t="str">
            <v>Expansion Sites</v>
          </cell>
          <cell r="E3111" t="str">
            <v>Q2-2019</v>
          </cell>
          <cell r="F3111" t="str">
            <v>Mobile Aspiration</v>
          </cell>
          <cell r="G3111" t="str">
            <v>HUA</v>
          </cell>
          <cell r="H3111" t="str">
            <v>3G900_2nd Carrier</v>
          </cell>
          <cell r="I3111" t="str">
            <v>INS</v>
          </cell>
          <cell r="L3111">
            <v>43670</v>
          </cell>
          <cell r="M3111">
            <v>43642</v>
          </cell>
          <cell r="N3111">
            <v>43670</v>
          </cell>
          <cell r="O3111">
            <v>43643</v>
          </cell>
          <cell r="P3111" t="str">
            <v>No Dependency</v>
          </cell>
        </row>
        <row r="3112">
          <cell r="C3112" t="str">
            <v>ZHF929</v>
          </cell>
          <cell r="D3112" t="str">
            <v>Expansion Sites</v>
          </cell>
          <cell r="E3112" t="str">
            <v>Q2-2019</v>
          </cell>
          <cell r="F3112" t="str">
            <v>Mobile Aspiration</v>
          </cell>
          <cell r="G3112" t="str">
            <v>HUA</v>
          </cell>
          <cell r="H3112" t="str">
            <v>3G900_2nd Carrier</v>
          </cell>
          <cell r="I3112" t="str">
            <v>INS</v>
          </cell>
          <cell r="L3112">
            <v>43638</v>
          </cell>
          <cell r="M3112">
            <v>43641</v>
          </cell>
          <cell r="N3112">
            <v>43639</v>
          </cell>
          <cell r="O3112">
            <v>43642</v>
          </cell>
          <cell r="P3112" t="str">
            <v>No Dependency</v>
          </cell>
        </row>
        <row r="3113">
          <cell r="C3113" t="str">
            <v>ZHF927</v>
          </cell>
          <cell r="D3113" t="str">
            <v>Expansion Sites</v>
          </cell>
          <cell r="E3113" t="str">
            <v>Q1-2020</v>
          </cell>
          <cell r="F3113" t="str">
            <v>Mobile Aspiration</v>
          </cell>
          <cell r="G3113" t="str">
            <v>HUA</v>
          </cell>
          <cell r="H3113" t="str">
            <v>3G900_2nd Carrier</v>
          </cell>
          <cell r="I3113" t="str">
            <v>INS</v>
          </cell>
          <cell r="L3113">
            <v>43830</v>
          </cell>
          <cell r="M3113">
            <v>43731</v>
          </cell>
          <cell r="N3113">
            <v>43830</v>
          </cell>
          <cell r="O3113">
            <v>43732</v>
          </cell>
          <cell r="P3113" t="str">
            <v>No Dependency</v>
          </cell>
        </row>
        <row r="3114">
          <cell r="C3114" t="str">
            <v>ZHF926</v>
          </cell>
          <cell r="D3114" t="str">
            <v>Expansion Sites</v>
          </cell>
          <cell r="E3114" t="str">
            <v>Q1-2020</v>
          </cell>
          <cell r="F3114" t="str">
            <v>Mobile Aspiration</v>
          </cell>
          <cell r="G3114" t="str">
            <v>HUA</v>
          </cell>
          <cell r="H3114" t="str">
            <v>3G900_2nd Carrier</v>
          </cell>
          <cell r="I3114" t="str">
            <v>INS</v>
          </cell>
          <cell r="L3114">
            <v>43826</v>
          </cell>
          <cell r="M3114">
            <v>43715</v>
          </cell>
          <cell r="N3114">
            <v>43827</v>
          </cell>
          <cell r="O3114">
            <v>43716</v>
          </cell>
          <cell r="P3114" t="str">
            <v>No Dependency</v>
          </cell>
        </row>
        <row r="3115">
          <cell r="C3115" t="str">
            <v>ZHF924</v>
          </cell>
          <cell r="D3115" t="str">
            <v>Expansion Sites</v>
          </cell>
          <cell r="E3115" t="str">
            <v>Q3-2019</v>
          </cell>
          <cell r="F3115" t="str">
            <v>Mobile Aspiration</v>
          </cell>
          <cell r="G3115" t="str">
            <v>HUA</v>
          </cell>
          <cell r="H3115" t="str">
            <v>3G900_2nd Carrier</v>
          </cell>
          <cell r="I3115" t="str">
            <v>INS</v>
          </cell>
          <cell r="L3115">
            <v>43611</v>
          </cell>
          <cell r="M3115">
            <v>43613</v>
          </cell>
          <cell r="N3115">
            <v>43612</v>
          </cell>
          <cell r="O3115">
            <v>43614</v>
          </cell>
          <cell r="P3115" t="str">
            <v>No Dependency</v>
          </cell>
        </row>
        <row r="3116">
          <cell r="C3116" t="str">
            <v>ZHF922</v>
          </cell>
          <cell r="D3116" t="str">
            <v>Expansion Sites</v>
          </cell>
          <cell r="E3116" t="str">
            <v>Q3-2019</v>
          </cell>
          <cell r="F3116" t="str">
            <v>Mobile Aspiration</v>
          </cell>
          <cell r="G3116" t="str">
            <v>HUA</v>
          </cell>
          <cell r="H3116" t="str">
            <v>3G900_2nd Carrier</v>
          </cell>
          <cell r="I3116" t="str">
            <v>INS</v>
          </cell>
          <cell r="L3116">
            <v>43670</v>
          </cell>
          <cell r="M3116">
            <v>43640</v>
          </cell>
          <cell r="N3116">
            <v>43670</v>
          </cell>
          <cell r="O3116">
            <v>43641</v>
          </cell>
          <cell r="P3116" t="str">
            <v>No Dependency</v>
          </cell>
        </row>
        <row r="3117">
          <cell r="C3117" t="str">
            <v>ZHF921</v>
          </cell>
          <cell r="D3117" t="str">
            <v>Expansion Sites</v>
          </cell>
          <cell r="E3117" t="str">
            <v>Q3-2019</v>
          </cell>
          <cell r="F3117" t="str">
            <v>Mobile Aspiration</v>
          </cell>
          <cell r="G3117" t="str">
            <v>HUA</v>
          </cell>
          <cell r="H3117" t="str">
            <v>3G900_2nd Carrier</v>
          </cell>
          <cell r="I3117" t="str">
            <v>INS</v>
          </cell>
          <cell r="L3117">
            <v>43663</v>
          </cell>
          <cell r="M3117">
            <v>43666</v>
          </cell>
          <cell r="N3117">
            <v>43664</v>
          </cell>
          <cell r="O3117">
            <v>43667</v>
          </cell>
          <cell r="P3117" t="str">
            <v>No Dependency</v>
          </cell>
        </row>
        <row r="3118">
          <cell r="C3118" t="str">
            <v>ZHF920</v>
          </cell>
          <cell r="D3118" t="str">
            <v>Expansion Sites</v>
          </cell>
          <cell r="E3118" t="str">
            <v>Q2-2019</v>
          </cell>
          <cell r="F3118" t="str">
            <v>Mobile Aspiration</v>
          </cell>
          <cell r="G3118" t="str">
            <v>HUA</v>
          </cell>
          <cell r="H3118" t="str">
            <v>3G900_2nd Carrier</v>
          </cell>
          <cell r="I3118" t="str">
            <v>INS</v>
          </cell>
          <cell r="L3118">
            <v>43691</v>
          </cell>
          <cell r="M3118">
            <v>43693</v>
          </cell>
          <cell r="N3118">
            <v>43692</v>
          </cell>
          <cell r="O3118">
            <v>43694</v>
          </cell>
          <cell r="P3118" t="str">
            <v>No Dependency</v>
          </cell>
        </row>
        <row r="3119">
          <cell r="C3119" t="str">
            <v>ZHF919</v>
          </cell>
          <cell r="D3119" t="str">
            <v>Expansion Sites</v>
          </cell>
          <cell r="E3119" t="str">
            <v>Q3-2019</v>
          </cell>
          <cell r="F3119" t="str">
            <v>Mobile Aspiration</v>
          </cell>
          <cell r="G3119" t="str">
            <v>HUA</v>
          </cell>
          <cell r="H3119" t="str">
            <v>3G900_2nd Carrier</v>
          </cell>
          <cell r="I3119" t="str">
            <v>INS</v>
          </cell>
          <cell r="L3119">
            <v>43636</v>
          </cell>
          <cell r="M3119">
            <v>43639</v>
          </cell>
          <cell r="N3119">
            <v>43637</v>
          </cell>
          <cell r="O3119">
            <v>43640</v>
          </cell>
          <cell r="P3119" t="str">
            <v>No Dependency</v>
          </cell>
        </row>
        <row r="3120">
          <cell r="C3120" t="str">
            <v>ZHF916</v>
          </cell>
          <cell r="D3120" t="str">
            <v>Expansion Sites</v>
          </cell>
          <cell r="E3120" t="str">
            <v>Q3-2019</v>
          </cell>
          <cell r="F3120" t="str">
            <v>Mobile Aspiration</v>
          </cell>
          <cell r="G3120" t="str">
            <v>HUA</v>
          </cell>
          <cell r="H3120" t="str">
            <v>3G900_2nd Carrier</v>
          </cell>
          <cell r="I3120" t="str">
            <v>INS</v>
          </cell>
          <cell r="L3120">
            <v>43670</v>
          </cell>
          <cell r="M3120">
            <v>43598</v>
          </cell>
          <cell r="N3120">
            <v>43670</v>
          </cell>
          <cell r="O3120">
            <v>43599</v>
          </cell>
          <cell r="P3120" t="str">
            <v>No Dependency</v>
          </cell>
        </row>
        <row r="3121">
          <cell r="C3121" t="str">
            <v>ZHF915</v>
          </cell>
          <cell r="D3121" t="str">
            <v>Expansion Sites</v>
          </cell>
          <cell r="E3121" t="str">
            <v>Q3-2019</v>
          </cell>
          <cell r="F3121" t="str">
            <v>Mobile Aspiration</v>
          </cell>
          <cell r="G3121" t="str">
            <v>HUA</v>
          </cell>
          <cell r="H3121" t="str">
            <v>3G900_2nd Carrier</v>
          </cell>
          <cell r="I3121" t="str">
            <v>INS</v>
          </cell>
          <cell r="L3121">
            <v>43654</v>
          </cell>
          <cell r="M3121">
            <v>43657</v>
          </cell>
          <cell r="N3121">
            <v>43655</v>
          </cell>
          <cell r="O3121">
            <v>43658</v>
          </cell>
          <cell r="P3121" t="str">
            <v>No Dependency</v>
          </cell>
        </row>
        <row r="3122">
          <cell r="C3122" t="str">
            <v>ZHF912</v>
          </cell>
          <cell r="D3122" t="str">
            <v>Expansion Sites</v>
          </cell>
          <cell r="E3122" t="str">
            <v>Q2-2019</v>
          </cell>
          <cell r="F3122" t="str">
            <v>Mobile Aspiration</v>
          </cell>
          <cell r="G3122" t="str">
            <v>HUA</v>
          </cell>
          <cell r="H3122" t="str">
            <v>3G900_2nd Carrier</v>
          </cell>
          <cell r="I3122" t="str">
            <v>INS</v>
          </cell>
          <cell r="L3122">
            <v>43641</v>
          </cell>
          <cell r="M3122">
            <v>43644</v>
          </cell>
          <cell r="N3122">
            <v>43642</v>
          </cell>
          <cell r="O3122">
            <v>43645</v>
          </cell>
          <cell r="P3122" t="str">
            <v>No Dependency</v>
          </cell>
        </row>
        <row r="3123">
          <cell r="C3123" t="str">
            <v>ZHF911</v>
          </cell>
          <cell r="D3123" t="str">
            <v>Expansion Sites</v>
          </cell>
          <cell r="E3123" t="str">
            <v>Q3-2019</v>
          </cell>
          <cell r="F3123" t="str">
            <v>Mobile Aspiration</v>
          </cell>
          <cell r="G3123" t="str">
            <v>HUA</v>
          </cell>
          <cell r="H3123" t="str">
            <v>3G900_2nd Carrier</v>
          </cell>
          <cell r="I3123" t="str">
            <v>INS</v>
          </cell>
          <cell r="L3123">
            <v>43639</v>
          </cell>
          <cell r="M3123">
            <v>43641</v>
          </cell>
          <cell r="N3123">
            <v>43640</v>
          </cell>
          <cell r="O3123">
            <v>43642</v>
          </cell>
          <cell r="P3123" t="str">
            <v>No Dependency</v>
          </cell>
        </row>
        <row r="3124">
          <cell r="C3124" t="str">
            <v>ZHF910</v>
          </cell>
          <cell r="D3124" t="str">
            <v>Expansion Sites</v>
          </cell>
          <cell r="E3124" t="str">
            <v>Q3-2019</v>
          </cell>
          <cell r="F3124" t="str">
            <v>Mobile Aspiration</v>
          </cell>
          <cell r="G3124" t="str">
            <v>HUA</v>
          </cell>
          <cell r="H3124" t="str">
            <v>3G900_2nd Carrier</v>
          </cell>
          <cell r="I3124" t="str">
            <v>INS</v>
          </cell>
          <cell r="L3124">
            <v>43702</v>
          </cell>
          <cell r="M3124">
            <v>43651</v>
          </cell>
          <cell r="N3124">
            <v>43703</v>
          </cell>
          <cell r="O3124">
            <v>43652</v>
          </cell>
          <cell r="P3124" t="str">
            <v>No Dependency</v>
          </cell>
        </row>
        <row r="3125">
          <cell r="C3125" t="str">
            <v>ZHF909</v>
          </cell>
          <cell r="D3125" t="str">
            <v>Expansion Sites</v>
          </cell>
          <cell r="E3125" t="str">
            <v>Q3-2019</v>
          </cell>
          <cell r="F3125" t="str">
            <v>Mobile Aspiration</v>
          </cell>
          <cell r="G3125" t="str">
            <v>HUA</v>
          </cell>
          <cell r="H3125" t="str">
            <v>3G900_2nd Carrier</v>
          </cell>
          <cell r="I3125" t="str">
            <v>INS</v>
          </cell>
          <cell r="L3125">
            <v>43746</v>
          </cell>
          <cell r="M3125">
            <v>43734</v>
          </cell>
          <cell r="N3125">
            <v>43747</v>
          </cell>
          <cell r="O3125">
            <v>43735</v>
          </cell>
          <cell r="P3125" t="str">
            <v>No Dependency</v>
          </cell>
        </row>
        <row r="3126">
          <cell r="C3126" t="str">
            <v>ZHF908</v>
          </cell>
          <cell r="D3126" t="str">
            <v>Expansion Sites</v>
          </cell>
          <cell r="E3126" t="str">
            <v>Q2-2019</v>
          </cell>
          <cell r="F3126" t="str">
            <v>Mobile Aspiration</v>
          </cell>
          <cell r="G3126" t="str">
            <v>HUA</v>
          </cell>
          <cell r="H3126" t="str">
            <v>3G900_2nd Carrier</v>
          </cell>
          <cell r="I3126" t="str">
            <v>INS</v>
          </cell>
          <cell r="L3126">
            <v>43681</v>
          </cell>
          <cell r="M3126">
            <v>43646</v>
          </cell>
          <cell r="N3126">
            <v>43681</v>
          </cell>
          <cell r="O3126">
            <v>43647</v>
          </cell>
          <cell r="P3126" t="str">
            <v>No Dependency</v>
          </cell>
        </row>
        <row r="3127">
          <cell r="C3127" t="str">
            <v>ZHF907</v>
          </cell>
          <cell r="D3127" t="str">
            <v>Expansion Sites</v>
          </cell>
          <cell r="E3127" t="str">
            <v>Q3-2019</v>
          </cell>
          <cell r="F3127" t="str">
            <v>Mobile Aspiration</v>
          </cell>
          <cell r="G3127" t="str">
            <v>HUA</v>
          </cell>
          <cell r="H3127" t="str">
            <v>3G900_2nd Carrier</v>
          </cell>
          <cell r="I3127" t="str">
            <v>INS</v>
          </cell>
          <cell r="L3127">
            <v>43666</v>
          </cell>
          <cell r="M3127">
            <v>43669</v>
          </cell>
          <cell r="N3127">
            <v>43667</v>
          </cell>
          <cell r="O3127">
            <v>43670</v>
          </cell>
          <cell r="P3127" t="str">
            <v>No Dependency</v>
          </cell>
        </row>
        <row r="3128">
          <cell r="C3128" t="str">
            <v>ZHF906</v>
          </cell>
          <cell r="D3128" t="str">
            <v>Expansion Sites</v>
          </cell>
          <cell r="E3128" t="str">
            <v>Q3-2019</v>
          </cell>
          <cell r="F3128" t="str">
            <v>Mobile Aspiration</v>
          </cell>
          <cell r="G3128" t="str">
            <v>HUA</v>
          </cell>
          <cell r="H3128" t="str">
            <v>3G900_2nd Carrier</v>
          </cell>
          <cell r="I3128" t="str">
            <v>INS</v>
          </cell>
          <cell r="L3128">
            <v>43652</v>
          </cell>
          <cell r="M3128">
            <v>43655</v>
          </cell>
          <cell r="N3128">
            <v>43653</v>
          </cell>
          <cell r="O3128">
            <v>43656</v>
          </cell>
          <cell r="P3128" t="str">
            <v>No Dependency</v>
          </cell>
        </row>
        <row r="3129">
          <cell r="C3129" t="str">
            <v>ZHF905</v>
          </cell>
          <cell r="D3129" t="str">
            <v>Expansion Sites</v>
          </cell>
          <cell r="E3129" t="str">
            <v>Q1-2020</v>
          </cell>
          <cell r="F3129" t="str">
            <v>Mobile Aspiration</v>
          </cell>
          <cell r="G3129" t="str">
            <v>HUA</v>
          </cell>
          <cell r="H3129" t="str">
            <v>3G900_2nd Carrier</v>
          </cell>
          <cell r="I3129" t="str">
            <v>INS</v>
          </cell>
          <cell r="L3129">
            <v>43691</v>
          </cell>
          <cell r="M3129">
            <v>43693</v>
          </cell>
          <cell r="N3129">
            <v>43692</v>
          </cell>
          <cell r="O3129">
            <v>43694</v>
          </cell>
          <cell r="P3129" t="str">
            <v>No Dependency</v>
          </cell>
        </row>
        <row r="3130">
          <cell r="C3130" t="str">
            <v>ZHF904</v>
          </cell>
          <cell r="D3130" t="str">
            <v>Expansion Sites</v>
          </cell>
          <cell r="E3130" t="str">
            <v>Q1-2020</v>
          </cell>
          <cell r="F3130" t="str">
            <v>Mobile Aspiration</v>
          </cell>
          <cell r="G3130" t="str">
            <v>HUA</v>
          </cell>
          <cell r="H3130" t="str">
            <v>3G900_2nd Carrier</v>
          </cell>
          <cell r="I3130" t="str">
            <v>INS</v>
          </cell>
          <cell r="L3130">
            <v>43830</v>
          </cell>
          <cell r="M3130">
            <v>43758</v>
          </cell>
          <cell r="N3130">
            <v>43830</v>
          </cell>
          <cell r="O3130">
            <v>43759</v>
          </cell>
          <cell r="P3130" t="str">
            <v>No Dependency</v>
          </cell>
        </row>
        <row r="3131">
          <cell r="C3131" t="str">
            <v>ZHF901</v>
          </cell>
          <cell r="D3131" t="str">
            <v>Expansion Sites</v>
          </cell>
          <cell r="E3131" t="str">
            <v>Q3-2019</v>
          </cell>
          <cell r="F3131" t="str">
            <v>Mobile Aspiration</v>
          </cell>
          <cell r="G3131" t="str">
            <v>HUA</v>
          </cell>
          <cell r="H3131" t="str">
            <v>3G900_2nd Carrier</v>
          </cell>
          <cell r="I3131" t="str">
            <v>INS</v>
          </cell>
          <cell r="L3131">
            <v>43691</v>
          </cell>
          <cell r="M3131">
            <v>43693</v>
          </cell>
          <cell r="N3131">
            <v>43692</v>
          </cell>
          <cell r="O3131">
            <v>43694</v>
          </cell>
          <cell r="P3131" t="str">
            <v>No Dependency</v>
          </cell>
        </row>
        <row r="3132">
          <cell r="C3132" t="str">
            <v>ZHF900</v>
          </cell>
          <cell r="D3132" t="str">
            <v>Expansion Sites</v>
          </cell>
          <cell r="E3132" t="str">
            <v>Q3-2019</v>
          </cell>
          <cell r="F3132" t="str">
            <v>Mobile Aspiration</v>
          </cell>
          <cell r="G3132" t="str">
            <v>HUA</v>
          </cell>
          <cell r="H3132" t="str">
            <v>3G900_2nd Carrier</v>
          </cell>
          <cell r="I3132" t="str">
            <v>INS</v>
          </cell>
          <cell r="L3132">
            <v>43670</v>
          </cell>
          <cell r="M3132">
            <v>43608</v>
          </cell>
          <cell r="N3132">
            <v>43670</v>
          </cell>
          <cell r="O3132">
            <v>43609</v>
          </cell>
          <cell r="P3132" t="str">
            <v>No Dependency</v>
          </cell>
        </row>
        <row r="3133">
          <cell r="C3133" t="str">
            <v>ZHF899</v>
          </cell>
          <cell r="D3133" t="str">
            <v>Expansion Sites</v>
          </cell>
          <cell r="E3133" t="str">
            <v>Q2-2019</v>
          </cell>
          <cell r="F3133" t="str">
            <v>Mobile Aspiration</v>
          </cell>
          <cell r="G3133" t="str">
            <v>HUA</v>
          </cell>
          <cell r="H3133" t="str">
            <v>3G900_2nd Carrier</v>
          </cell>
          <cell r="I3133" t="str">
            <v>INS</v>
          </cell>
          <cell r="L3133">
            <v>43746</v>
          </cell>
          <cell r="M3133">
            <v>43734</v>
          </cell>
          <cell r="N3133">
            <v>43747</v>
          </cell>
          <cell r="O3133">
            <v>43735</v>
          </cell>
          <cell r="P3133" t="str">
            <v>No Dependency</v>
          </cell>
        </row>
        <row r="3134">
          <cell r="C3134" t="str">
            <v>ZHF895</v>
          </cell>
          <cell r="D3134" t="str">
            <v>Expansion Sites</v>
          </cell>
          <cell r="E3134" t="str">
            <v>Q1-2020</v>
          </cell>
          <cell r="F3134" t="str">
            <v>Mobile Aspiration</v>
          </cell>
          <cell r="G3134" t="str">
            <v>HUA</v>
          </cell>
          <cell r="H3134" t="str">
            <v>3G900_2nd Carrier</v>
          </cell>
          <cell r="I3134" t="str">
            <v>INS</v>
          </cell>
          <cell r="L3134">
            <v>43674</v>
          </cell>
          <cell r="M3134">
            <v>43676</v>
          </cell>
          <cell r="N3134">
            <v>43675</v>
          </cell>
          <cell r="O3134">
            <v>43677</v>
          </cell>
          <cell r="P3134" t="str">
            <v>No Dependency</v>
          </cell>
        </row>
        <row r="3135">
          <cell r="C3135" t="str">
            <v>ZHF894</v>
          </cell>
          <cell r="D3135" t="str">
            <v>Expansion Sites</v>
          </cell>
          <cell r="E3135" t="str">
            <v>Q1-2020</v>
          </cell>
          <cell r="F3135" t="str">
            <v>Mobile Aspiration</v>
          </cell>
          <cell r="G3135" t="str">
            <v>HUA</v>
          </cell>
          <cell r="H3135" t="str">
            <v>3G900_2nd Carrier</v>
          </cell>
          <cell r="I3135" t="str">
            <v>INS</v>
          </cell>
          <cell r="L3135">
            <v>43849</v>
          </cell>
          <cell r="M3135">
            <v>43715</v>
          </cell>
          <cell r="N3135">
            <v>43850</v>
          </cell>
          <cell r="O3135">
            <v>43716</v>
          </cell>
          <cell r="P3135" t="str">
            <v>No Dependency</v>
          </cell>
        </row>
        <row r="3136">
          <cell r="C3136" t="str">
            <v>ZHF893</v>
          </cell>
          <cell r="D3136" t="str">
            <v>Expansion Sites</v>
          </cell>
          <cell r="E3136" t="str">
            <v>Q2-2019</v>
          </cell>
          <cell r="F3136" t="str">
            <v>Mobile Aspiration</v>
          </cell>
          <cell r="G3136" t="str">
            <v>HUA</v>
          </cell>
          <cell r="H3136" t="str">
            <v>3G900_2nd Carrier</v>
          </cell>
          <cell r="I3136" t="str">
            <v>INS</v>
          </cell>
          <cell r="L3136">
            <v>43670</v>
          </cell>
          <cell r="M3136">
            <v>43603</v>
          </cell>
          <cell r="N3136">
            <v>43670</v>
          </cell>
          <cell r="O3136">
            <v>43604</v>
          </cell>
          <cell r="P3136" t="str">
            <v>No Dependency</v>
          </cell>
        </row>
        <row r="3137">
          <cell r="C3137" t="str">
            <v>ZHF892</v>
          </cell>
          <cell r="D3137" t="str">
            <v>Expansion Sites</v>
          </cell>
          <cell r="E3137" t="str">
            <v>Q1-2020</v>
          </cell>
          <cell r="F3137" t="str">
            <v>Mobile Aspiration</v>
          </cell>
          <cell r="G3137" t="str">
            <v>HUA</v>
          </cell>
          <cell r="H3137" t="str">
            <v>3G900_2nd Carrier</v>
          </cell>
          <cell r="I3137" t="str">
            <v>INS</v>
          </cell>
          <cell r="L3137">
            <v>43691</v>
          </cell>
          <cell r="M3137">
            <v>43693</v>
          </cell>
          <cell r="N3137">
            <v>43692</v>
          </cell>
          <cell r="O3137">
            <v>43694</v>
          </cell>
          <cell r="P3137" t="str">
            <v>No Dependency</v>
          </cell>
        </row>
        <row r="3138">
          <cell r="C3138" t="str">
            <v>ZHF891</v>
          </cell>
          <cell r="D3138" t="str">
            <v>Expansion Sites</v>
          </cell>
          <cell r="E3138" t="str">
            <v>Q2-2019</v>
          </cell>
          <cell r="F3138" t="str">
            <v>Mobile Aspiration</v>
          </cell>
          <cell r="G3138" t="str">
            <v>HUA</v>
          </cell>
          <cell r="H3138" t="str">
            <v>3G900_2nd Carrier</v>
          </cell>
          <cell r="I3138" t="str">
            <v>INS</v>
          </cell>
          <cell r="L3138">
            <v>43645</v>
          </cell>
          <cell r="M3138">
            <v>43648</v>
          </cell>
          <cell r="N3138">
            <v>43646</v>
          </cell>
          <cell r="O3138">
            <v>43649</v>
          </cell>
          <cell r="P3138" t="str">
            <v>No Dependency</v>
          </cell>
        </row>
        <row r="3139">
          <cell r="C3139" t="str">
            <v>ZHF890</v>
          </cell>
          <cell r="D3139" t="str">
            <v>Expansion Sites</v>
          </cell>
          <cell r="E3139" t="str">
            <v>Q2-2019</v>
          </cell>
          <cell r="F3139" t="str">
            <v>Mobile Aspiration</v>
          </cell>
          <cell r="G3139" t="str">
            <v>HUA</v>
          </cell>
          <cell r="H3139" t="str">
            <v>3G900_2nd Carrier</v>
          </cell>
          <cell r="I3139" t="str">
            <v>INS</v>
          </cell>
          <cell r="L3139">
            <v>43671</v>
          </cell>
          <cell r="M3139">
            <v>43674</v>
          </cell>
          <cell r="N3139">
            <v>43672</v>
          </cell>
          <cell r="O3139">
            <v>43675</v>
          </cell>
          <cell r="P3139" t="str">
            <v>No Dependency</v>
          </cell>
        </row>
        <row r="3140">
          <cell r="C3140" t="str">
            <v>ZHF887</v>
          </cell>
          <cell r="D3140" t="str">
            <v>Expansion Sites</v>
          </cell>
          <cell r="E3140" t="str">
            <v>Q3-2019</v>
          </cell>
          <cell r="F3140" t="str">
            <v>Mobile Aspiration</v>
          </cell>
          <cell r="G3140" t="str">
            <v>HUA</v>
          </cell>
          <cell r="H3140" t="str">
            <v>3G900_2nd Carrier</v>
          </cell>
          <cell r="I3140" t="str">
            <v>INS</v>
          </cell>
          <cell r="L3140">
            <v>43753</v>
          </cell>
          <cell r="M3140">
            <v>43659</v>
          </cell>
          <cell r="N3140">
            <v>43754</v>
          </cell>
          <cell r="O3140">
            <v>43660</v>
          </cell>
          <cell r="P3140" t="str">
            <v>No Dependency</v>
          </cell>
        </row>
        <row r="3141">
          <cell r="C3141" t="str">
            <v>ZHF886</v>
          </cell>
          <cell r="D3141" t="str">
            <v>Expansion Sites</v>
          </cell>
          <cell r="E3141" t="str">
            <v>Q2-2019</v>
          </cell>
          <cell r="F3141" t="str">
            <v>Mobile Aspiration</v>
          </cell>
          <cell r="G3141" t="str">
            <v>HUA</v>
          </cell>
          <cell r="H3141" t="str">
            <v>3G900_2nd Carrier</v>
          </cell>
          <cell r="I3141" t="str">
            <v>INS</v>
          </cell>
          <cell r="L3141">
            <v>43670</v>
          </cell>
          <cell r="M3141">
            <v>43605</v>
          </cell>
          <cell r="N3141">
            <v>43670</v>
          </cell>
          <cell r="O3141">
            <v>43606</v>
          </cell>
          <cell r="P3141" t="str">
            <v>No Dependency</v>
          </cell>
        </row>
        <row r="3142">
          <cell r="C3142" t="str">
            <v>ZHF885</v>
          </cell>
          <cell r="D3142" t="str">
            <v>Expansion Sites</v>
          </cell>
          <cell r="E3142" t="str">
            <v>Q3-2019</v>
          </cell>
          <cell r="F3142" t="str">
            <v>Mobile Aspiration</v>
          </cell>
          <cell r="G3142" t="str">
            <v>HUA</v>
          </cell>
          <cell r="H3142" t="str">
            <v>3G900_2nd Carrier</v>
          </cell>
          <cell r="I3142" t="str">
            <v>INS</v>
          </cell>
          <cell r="L3142">
            <v>43788</v>
          </cell>
          <cell r="N3142">
            <v>43789</v>
          </cell>
          <cell r="P3142" t="str">
            <v>No Dependency</v>
          </cell>
        </row>
        <row r="3143">
          <cell r="C3143" t="str">
            <v>ZHF884</v>
          </cell>
          <cell r="D3143" t="str">
            <v>Expansion Sites</v>
          </cell>
          <cell r="E3143" t="str">
            <v>Q3-2019</v>
          </cell>
          <cell r="F3143" t="str">
            <v>Mobile Aspiration</v>
          </cell>
          <cell r="G3143" t="str">
            <v>HUA</v>
          </cell>
          <cell r="H3143" t="str">
            <v>3G900_2nd Carrier</v>
          </cell>
          <cell r="I3143" t="str">
            <v>INS</v>
          </cell>
          <cell r="L3143">
            <v>43733</v>
          </cell>
          <cell r="M3143">
            <v>43715</v>
          </cell>
          <cell r="N3143">
            <v>43733</v>
          </cell>
          <cell r="O3143">
            <v>43716</v>
          </cell>
          <cell r="P3143" t="str">
            <v>No Dependency</v>
          </cell>
        </row>
        <row r="3144">
          <cell r="C3144" t="str">
            <v>ZHF883</v>
          </cell>
          <cell r="D3144" t="str">
            <v>Expansion Sites</v>
          </cell>
          <cell r="E3144" t="str">
            <v>Q2-2019</v>
          </cell>
          <cell r="F3144" t="str">
            <v>Mobile Aspiration</v>
          </cell>
          <cell r="G3144" t="str">
            <v>HUA</v>
          </cell>
          <cell r="H3144" t="str">
            <v>3G900_2nd Carrier</v>
          </cell>
          <cell r="I3144" t="str">
            <v>INS</v>
          </cell>
          <cell r="L3144">
            <v>43670</v>
          </cell>
          <cell r="M3144">
            <v>43603</v>
          </cell>
          <cell r="N3144">
            <v>43670</v>
          </cell>
          <cell r="O3144">
            <v>43604</v>
          </cell>
          <cell r="P3144" t="str">
            <v>No Dependency</v>
          </cell>
        </row>
        <row r="3145">
          <cell r="C3145" t="str">
            <v>ZHF881</v>
          </cell>
          <cell r="D3145" t="str">
            <v>Expansion Sites</v>
          </cell>
          <cell r="E3145" t="str">
            <v>Q3-2019</v>
          </cell>
          <cell r="F3145" t="str">
            <v>Mobile Aspiration</v>
          </cell>
          <cell r="G3145" t="str">
            <v>HUA</v>
          </cell>
          <cell r="H3145" t="str">
            <v>3G900_2nd Carrier</v>
          </cell>
          <cell r="I3145" t="str">
            <v>INS</v>
          </cell>
          <cell r="L3145">
            <v>43693</v>
          </cell>
          <cell r="M3145">
            <v>43653</v>
          </cell>
          <cell r="N3145">
            <v>43693</v>
          </cell>
          <cell r="O3145">
            <v>43654</v>
          </cell>
          <cell r="P3145" t="str">
            <v>No Dependency</v>
          </cell>
        </row>
        <row r="3146">
          <cell r="C3146" t="str">
            <v>ZHF879</v>
          </cell>
          <cell r="D3146" t="str">
            <v>Expansion Sites</v>
          </cell>
          <cell r="E3146" t="str">
            <v>Q3-2019</v>
          </cell>
          <cell r="F3146" t="str">
            <v>Mobile Aspiration</v>
          </cell>
          <cell r="G3146" t="str">
            <v>HUA</v>
          </cell>
          <cell r="H3146" t="str">
            <v>3G900_2nd Carrier</v>
          </cell>
          <cell r="I3146" t="str">
            <v>INS</v>
          </cell>
          <cell r="L3146">
            <v>43651</v>
          </cell>
          <cell r="M3146">
            <v>43654</v>
          </cell>
          <cell r="N3146">
            <v>43652</v>
          </cell>
          <cell r="O3146">
            <v>43655</v>
          </cell>
          <cell r="P3146" t="str">
            <v>No Dependency</v>
          </cell>
        </row>
        <row r="3147">
          <cell r="C3147" t="str">
            <v>ZHF878</v>
          </cell>
          <cell r="D3147" t="str">
            <v>Expansion Sites</v>
          </cell>
          <cell r="E3147" t="str">
            <v>Q3-2019</v>
          </cell>
          <cell r="F3147" t="str">
            <v>Mobile Aspiration</v>
          </cell>
          <cell r="G3147" t="str">
            <v>HUA</v>
          </cell>
          <cell r="H3147" t="str">
            <v>3G900_2nd Carrier</v>
          </cell>
          <cell r="I3147" t="str">
            <v>INS</v>
          </cell>
          <cell r="L3147">
            <v>43672</v>
          </cell>
          <cell r="M3147">
            <v>43674</v>
          </cell>
          <cell r="N3147">
            <v>43673</v>
          </cell>
          <cell r="O3147">
            <v>43675</v>
          </cell>
          <cell r="P3147" t="str">
            <v>No Dependency</v>
          </cell>
        </row>
        <row r="3148">
          <cell r="C3148" t="str">
            <v>ZHF877</v>
          </cell>
          <cell r="D3148" t="str">
            <v>Expansion Sites</v>
          </cell>
          <cell r="E3148" t="str">
            <v>Q1-2020</v>
          </cell>
          <cell r="F3148" t="str">
            <v>Mobile Aspiration</v>
          </cell>
          <cell r="G3148" t="str">
            <v>HUA</v>
          </cell>
          <cell r="H3148" t="str">
            <v>3G900_2nd Carrier</v>
          </cell>
          <cell r="I3148" t="str">
            <v>INS</v>
          </cell>
          <cell r="L3148">
            <v>43826</v>
          </cell>
          <cell r="M3148">
            <v>43709</v>
          </cell>
          <cell r="N3148">
            <v>43827</v>
          </cell>
          <cell r="O3148">
            <v>43710</v>
          </cell>
          <cell r="P3148" t="str">
            <v>No Dependency</v>
          </cell>
        </row>
        <row r="3149">
          <cell r="C3149" t="str">
            <v>ZHF876</v>
          </cell>
          <cell r="D3149" t="str">
            <v>Expansion Sites</v>
          </cell>
          <cell r="E3149" t="str">
            <v>Q2-2019</v>
          </cell>
          <cell r="F3149" t="str">
            <v>Mobile Aspiration</v>
          </cell>
          <cell r="G3149" t="str">
            <v>HUA</v>
          </cell>
          <cell r="H3149" t="str">
            <v>3G900_2nd Carrier</v>
          </cell>
          <cell r="I3149" t="str">
            <v>INS</v>
          </cell>
          <cell r="L3149">
            <v>43706</v>
          </cell>
          <cell r="M3149">
            <v>43706</v>
          </cell>
          <cell r="N3149">
            <v>43707</v>
          </cell>
          <cell r="O3149">
            <v>43707</v>
          </cell>
          <cell r="P3149" t="str">
            <v>No Dependency</v>
          </cell>
        </row>
        <row r="3150">
          <cell r="C3150" t="str">
            <v>ZHF875</v>
          </cell>
          <cell r="D3150" t="str">
            <v>Expansion Sites</v>
          </cell>
          <cell r="E3150" t="str">
            <v>Q2-2019</v>
          </cell>
          <cell r="F3150" t="str">
            <v>Mobile Aspiration</v>
          </cell>
          <cell r="G3150" t="str">
            <v>HUA</v>
          </cell>
          <cell r="H3150" t="str">
            <v>3G900_2nd Carrier</v>
          </cell>
          <cell r="I3150" t="str">
            <v>INS</v>
          </cell>
          <cell r="L3150">
            <v>43670</v>
          </cell>
          <cell r="M3150">
            <v>43634</v>
          </cell>
          <cell r="N3150">
            <v>43670</v>
          </cell>
          <cell r="O3150">
            <v>43635</v>
          </cell>
          <cell r="P3150" t="str">
            <v>No Dependency</v>
          </cell>
        </row>
        <row r="3151">
          <cell r="C3151" t="str">
            <v>ZHF874</v>
          </cell>
          <cell r="D3151" t="str">
            <v>Expansion Sites</v>
          </cell>
          <cell r="E3151" t="str">
            <v>Q1-2020</v>
          </cell>
          <cell r="F3151" t="str">
            <v>Mobile Aspiration</v>
          </cell>
          <cell r="G3151" t="str">
            <v>HUA</v>
          </cell>
          <cell r="H3151" t="str">
            <v>3G900_2nd Carrier</v>
          </cell>
          <cell r="I3151" t="str">
            <v>INS</v>
          </cell>
          <cell r="L3151">
            <v>43854</v>
          </cell>
          <cell r="M3151">
            <v>43715</v>
          </cell>
          <cell r="N3151">
            <v>43855</v>
          </cell>
          <cell r="O3151">
            <v>43716</v>
          </cell>
          <cell r="P3151" t="str">
            <v>No Dependency</v>
          </cell>
        </row>
        <row r="3152">
          <cell r="C3152" t="str">
            <v>ZHF873</v>
          </cell>
          <cell r="D3152" t="str">
            <v>Expansion Sites</v>
          </cell>
          <cell r="E3152" t="str">
            <v>Q3-2019</v>
          </cell>
          <cell r="F3152" t="str">
            <v>Mobile Aspiration</v>
          </cell>
          <cell r="G3152" t="str">
            <v>HUA</v>
          </cell>
          <cell r="H3152" t="str">
            <v>3G900_2nd Carrier</v>
          </cell>
          <cell r="I3152" t="str">
            <v>INS</v>
          </cell>
          <cell r="L3152">
            <v>43706</v>
          </cell>
          <cell r="M3152">
            <v>43715</v>
          </cell>
          <cell r="N3152">
            <v>43707</v>
          </cell>
          <cell r="O3152">
            <v>43716</v>
          </cell>
          <cell r="P3152" t="str">
            <v>No Dependency</v>
          </cell>
        </row>
        <row r="3153">
          <cell r="C3153" t="str">
            <v>ZHF872</v>
          </cell>
          <cell r="D3153" t="str">
            <v>Expansion Sites</v>
          </cell>
          <cell r="E3153" t="str">
            <v>Q3-2019</v>
          </cell>
          <cell r="F3153" t="str">
            <v>Mobile Aspiration</v>
          </cell>
          <cell r="G3153" t="str">
            <v>HUA</v>
          </cell>
          <cell r="H3153" t="str">
            <v>3G900_2nd Carrier</v>
          </cell>
          <cell r="I3153" t="str">
            <v>INS</v>
          </cell>
          <cell r="L3153">
            <v>43610</v>
          </cell>
          <cell r="M3153">
            <v>43612</v>
          </cell>
          <cell r="N3153">
            <v>43611</v>
          </cell>
          <cell r="O3153">
            <v>43613</v>
          </cell>
          <cell r="P3153" t="str">
            <v>No Dependency</v>
          </cell>
        </row>
        <row r="3154">
          <cell r="C3154" t="str">
            <v>ZHF870</v>
          </cell>
          <cell r="D3154" t="str">
            <v>Expansion Sites</v>
          </cell>
          <cell r="E3154" t="str">
            <v>Q1-2020</v>
          </cell>
          <cell r="F3154" t="str">
            <v>Mobile Aspiration</v>
          </cell>
          <cell r="G3154" t="str">
            <v>HUA</v>
          </cell>
          <cell r="H3154" t="str">
            <v>3G900_2nd Carrier</v>
          </cell>
          <cell r="I3154" t="str">
            <v>INS</v>
          </cell>
          <cell r="L3154">
            <v>43653</v>
          </cell>
          <cell r="M3154">
            <v>43655</v>
          </cell>
          <cell r="N3154">
            <v>43654</v>
          </cell>
          <cell r="O3154">
            <v>43656</v>
          </cell>
          <cell r="P3154" t="str">
            <v>No Dependency</v>
          </cell>
        </row>
        <row r="3155">
          <cell r="C3155" t="str">
            <v>ZHF869</v>
          </cell>
          <cell r="D3155" t="str">
            <v>Expansion Sites</v>
          </cell>
          <cell r="E3155" t="str">
            <v>Q1-2020</v>
          </cell>
          <cell r="F3155" t="str">
            <v>Mobile Aspiration</v>
          </cell>
          <cell r="G3155" t="str">
            <v>HUA</v>
          </cell>
          <cell r="H3155" t="str">
            <v>3G900_2nd Carrier</v>
          </cell>
          <cell r="I3155" t="str">
            <v>INS</v>
          </cell>
          <cell r="L3155">
            <v>43674</v>
          </cell>
          <cell r="M3155">
            <v>43676</v>
          </cell>
          <cell r="N3155">
            <v>43675</v>
          </cell>
          <cell r="O3155">
            <v>43677</v>
          </cell>
          <cell r="P3155" t="str">
            <v>No Dependency</v>
          </cell>
        </row>
        <row r="3156">
          <cell r="C3156" t="str">
            <v>ZHF868</v>
          </cell>
          <cell r="D3156" t="str">
            <v>Expansion Sites</v>
          </cell>
          <cell r="E3156" t="str">
            <v>Q3-2019</v>
          </cell>
          <cell r="F3156" t="str">
            <v>Mobile Aspiration</v>
          </cell>
          <cell r="G3156" t="str">
            <v>HUA</v>
          </cell>
          <cell r="H3156" t="str">
            <v>3G900_2nd Carrier</v>
          </cell>
          <cell r="I3156" t="str">
            <v>INS</v>
          </cell>
          <cell r="L3156">
            <v>43671</v>
          </cell>
          <cell r="M3156">
            <v>43674</v>
          </cell>
          <cell r="N3156">
            <v>43672</v>
          </cell>
          <cell r="O3156">
            <v>43675</v>
          </cell>
          <cell r="P3156" t="str">
            <v>No Dependency</v>
          </cell>
        </row>
        <row r="3157">
          <cell r="C3157" t="str">
            <v>ZHF867</v>
          </cell>
          <cell r="D3157" t="str">
            <v>Expansion Sites</v>
          </cell>
          <cell r="E3157" t="str">
            <v>Q3-2019</v>
          </cell>
          <cell r="F3157" t="str">
            <v>Mobile Aspiration</v>
          </cell>
          <cell r="G3157" t="str">
            <v>HUA</v>
          </cell>
          <cell r="H3157" t="str">
            <v>3G900_2nd Carrier</v>
          </cell>
          <cell r="I3157" t="str">
            <v>INS</v>
          </cell>
          <cell r="L3157">
            <v>43671</v>
          </cell>
          <cell r="M3157">
            <v>43673</v>
          </cell>
          <cell r="N3157">
            <v>43672</v>
          </cell>
          <cell r="O3157">
            <v>43674</v>
          </cell>
          <cell r="P3157" t="str">
            <v>No Dependency</v>
          </cell>
        </row>
        <row r="3158">
          <cell r="C3158" t="str">
            <v>ZHF866</v>
          </cell>
          <cell r="D3158" t="str">
            <v>Expansion Sites</v>
          </cell>
          <cell r="E3158" t="str">
            <v>Q3-2019</v>
          </cell>
          <cell r="F3158" t="str">
            <v>Mobile Aspiration</v>
          </cell>
          <cell r="G3158" t="str">
            <v>HUA</v>
          </cell>
          <cell r="H3158" t="str">
            <v>3G900_2nd Carrier</v>
          </cell>
          <cell r="I3158" t="str">
            <v>INS</v>
          </cell>
          <cell r="L3158">
            <v>43670</v>
          </cell>
          <cell r="M3158">
            <v>43634</v>
          </cell>
          <cell r="N3158">
            <v>43670</v>
          </cell>
          <cell r="O3158">
            <v>43635</v>
          </cell>
          <cell r="P3158" t="str">
            <v>No Dependency</v>
          </cell>
        </row>
        <row r="3159">
          <cell r="C3159" t="str">
            <v>ZHF864</v>
          </cell>
          <cell r="D3159" t="str">
            <v>Expansion Sites</v>
          </cell>
          <cell r="E3159" t="str">
            <v>Q1-2020</v>
          </cell>
          <cell r="F3159" t="str">
            <v>Mobile Aspiration</v>
          </cell>
          <cell r="G3159" t="str">
            <v>HUA</v>
          </cell>
          <cell r="H3159" t="str">
            <v>3G900_2nd Carrier</v>
          </cell>
          <cell r="I3159" t="str">
            <v>INS</v>
          </cell>
          <cell r="L3159">
            <v>43830</v>
          </cell>
          <cell r="M3159">
            <v>43734</v>
          </cell>
          <cell r="N3159">
            <v>43830</v>
          </cell>
          <cell r="O3159">
            <v>43735</v>
          </cell>
          <cell r="P3159" t="str">
            <v>No Dependency</v>
          </cell>
        </row>
        <row r="3160">
          <cell r="C3160" t="str">
            <v>ZHF863</v>
          </cell>
          <cell r="D3160" t="str">
            <v>Expansion Sites</v>
          </cell>
          <cell r="E3160" t="str">
            <v>Q3-2019</v>
          </cell>
          <cell r="F3160" t="str">
            <v>Mobile Aspiration</v>
          </cell>
          <cell r="G3160" t="str">
            <v>HUA</v>
          </cell>
          <cell r="H3160" t="str">
            <v>3G900_2nd Carrier</v>
          </cell>
          <cell r="I3160" t="str">
            <v>INS</v>
          </cell>
          <cell r="L3160">
            <v>43661</v>
          </cell>
          <cell r="M3160">
            <v>43664</v>
          </cell>
          <cell r="N3160">
            <v>43662</v>
          </cell>
          <cell r="O3160">
            <v>43665</v>
          </cell>
          <cell r="P3160" t="str">
            <v>No Dependency</v>
          </cell>
        </row>
        <row r="3161">
          <cell r="C3161" t="str">
            <v>ZHF862</v>
          </cell>
          <cell r="D3161" t="str">
            <v>Expansion Sites</v>
          </cell>
          <cell r="E3161" t="str">
            <v>Q2-2019</v>
          </cell>
          <cell r="F3161" t="str">
            <v>Mobile Aspiration</v>
          </cell>
          <cell r="G3161" t="str">
            <v>HUA</v>
          </cell>
          <cell r="H3161" t="str">
            <v>3G900_2nd Carrier</v>
          </cell>
          <cell r="I3161" t="str">
            <v>INS</v>
          </cell>
          <cell r="L3161">
            <v>43644</v>
          </cell>
          <cell r="M3161">
            <v>43647</v>
          </cell>
          <cell r="N3161">
            <v>43645</v>
          </cell>
          <cell r="O3161">
            <v>43648</v>
          </cell>
          <cell r="P3161" t="str">
            <v>No Dependency</v>
          </cell>
        </row>
        <row r="3162">
          <cell r="C3162" t="str">
            <v>ZHF861</v>
          </cell>
          <cell r="D3162" t="str">
            <v>Expansion Sites</v>
          </cell>
          <cell r="E3162" t="str">
            <v>Q2-2019</v>
          </cell>
          <cell r="F3162" t="str">
            <v>Mobile Aspiration</v>
          </cell>
          <cell r="G3162" t="str">
            <v>HUA</v>
          </cell>
          <cell r="H3162" t="str">
            <v>3G900_2nd Carrier</v>
          </cell>
          <cell r="I3162" t="str">
            <v>INS</v>
          </cell>
          <cell r="L3162">
            <v>43691</v>
          </cell>
          <cell r="M3162">
            <v>43693</v>
          </cell>
          <cell r="N3162">
            <v>43692</v>
          </cell>
          <cell r="O3162">
            <v>43694</v>
          </cell>
          <cell r="P3162" t="str">
            <v>No Dependency</v>
          </cell>
        </row>
        <row r="3163">
          <cell r="C3163" t="str">
            <v>ZHF860</v>
          </cell>
          <cell r="D3163" t="str">
            <v>Expansion Sites</v>
          </cell>
          <cell r="E3163" t="str">
            <v>Q2-2019</v>
          </cell>
          <cell r="F3163" t="str">
            <v>Mobile Aspiration</v>
          </cell>
          <cell r="G3163" t="str">
            <v>HUA</v>
          </cell>
          <cell r="H3163" t="str">
            <v>3G900_2nd Carrier</v>
          </cell>
          <cell r="I3163" t="str">
            <v>INS</v>
          </cell>
          <cell r="L3163">
            <v>43670</v>
          </cell>
          <cell r="M3163">
            <v>43636</v>
          </cell>
          <cell r="N3163">
            <v>43670</v>
          </cell>
          <cell r="O3163">
            <v>43637</v>
          </cell>
          <cell r="P3163" t="str">
            <v>No Dependency</v>
          </cell>
        </row>
        <row r="3164">
          <cell r="C3164" t="str">
            <v>ZHF859</v>
          </cell>
          <cell r="D3164" t="str">
            <v>Expansion Sites</v>
          </cell>
          <cell r="E3164" t="str">
            <v>Q2-2019</v>
          </cell>
          <cell r="F3164" t="str">
            <v>Mobile Aspiration</v>
          </cell>
          <cell r="G3164" t="str">
            <v>HUA</v>
          </cell>
          <cell r="H3164" t="str">
            <v>3G900_2nd Carrier</v>
          </cell>
          <cell r="I3164" t="str">
            <v>INS</v>
          </cell>
          <cell r="L3164">
            <v>43668</v>
          </cell>
          <cell r="M3164">
            <v>43671</v>
          </cell>
          <cell r="N3164">
            <v>43669</v>
          </cell>
          <cell r="O3164">
            <v>43672</v>
          </cell>
          <cell r="P3164" t="str">
            <v>No Dependency</v>
          </cell>
        </row>
        <row r="3165">
          <cell r="C3165" t="str">
            <v>ZHF858</v>
          </cell>
          <cell r="D3165" t="str">
            <v>Expansion Sites</v>
          </cell>
          <cell r="E3165" t="str">
            <v>Q2-2019</v>
          </cell>
          <cell r="F3165" t="str">
            <v>Mobile Aspiration</v>
          </cell>
          <cell r="G3165" t="str">
            <v>HUA</v>
          </cell>
          <cell r="H3165" t="str">
            <v>3G900_2nd Carrier</v>
          </cell>
          <cell r="I3165" t="str">
            <v>INS</v>
          </cell>
          <cell r="L3165">
            <v>43695</v>
          </cell>
          <cell r="M3165">
            <v>43625</v>
          </cell>
          <cell r="N3165">
            <v>43695</v>
          </cell>
          <cell r="O3165">
            <v>43626</v>
          </cell>
          <cell r="P3165" t="str">
            <v>No Dependency</v>
          </cell>
        </row>
        <row r="3166">
          <cell r="C3166" t="str">
            <v>ZHF854</v>
          </cell>
          <cell r="D3166" t="str">
            <v>Expansion Sites</v>
          </cell>
          <cell r="E3166" t="str">
            <v>Q2-2019</v>
          </cell>
          <cell r="F3166" t="str">
            <v>Mobile Aspiration</v>
          </cell>
          <cell r="G3166" t="str">
            <v>HUA</v>
          </cell>
          <cell r="H3166" t="str">
            <v>3G900_2nd Carrier</v>
          </cell>
          <cell r="I3166" t="str">
            <v>INS</v>
          </cell>
          <cell r="L3166">
            <v>43695</v>
          </cell>
          <cell r="M3166">
            <v>43638</v>
          </cell>
          <cell r="N3166">
            <v>43695</v>
          </cell>
          <cell r="O3166">
            <v>43639</v>
          </cell>
          <cell r="P3166" t="str">
            <v>No Dependency</v>
          </cell>
        </row>
        <row r="3167">
          <cell r="C3167" t="str">
            <v>ZHF853</v>
          </cell>
          <cell r="D3167" t="str">
            <v>Expansion Sites</v>
          </cell>
          <cell r="E3167" t="str">
            <v>Q2-2019</v>
          </cell>
          <cell r="F3167" t="str">
            <v>Mobile Aspiration</v>
          </cell>
          <cell r="G3167" t="str">
            <v>HUA</v>
          </cell>
          <cell r="H3167" t="str">
            <v>3G900_2nd Carrier</v>
          </cell>
          <cell r="I3167" t="str">
            <v>INS</v>
          </cell>
          <cell r="L3167">
            <v>43629</v>
          </cell>
          <cell r="M3167">
            <v>43632</v>
          </cell>
          <cell r="N3167">
            <v>43630</v>
          </cell>
          <cell r="O3167">
            <v>43633</v>
          </cell>
          <cell r="P3167" t="str">
            <v>No Dependency</v>
          </cell>
        </row>
        <row r="3168">
          <cell r="C3168" t="str">
            <v>ZHF852</v>
          </cell>
          <cell r="D3168" t="str">
            <v>Expansion Sites</v>
          </cell>
          <cell r="E3168" t="str">
            <v>Q1-2020</v>
          </cell>
          <cell r="F3168" t="str">
            <v>Mobile Aspiration</v>
          </cell>
          <cell r="G3168" t="str">
            <v>HUA</v>
          </cell>
          <cell r="H3168" t="str">
            <v>3G900_2nd Carrier</v>
          </cell>
          <cell r="I3168" t="str">
            <v>INS</v>
          </cell>
          <cell r="L3168">
            <v>43691</v>
          </cell>
          <cell r="M3168">
            <v>43693</v>
          </cell>
          <cell r="N3168">
            <v>43692</v>
          </cell>
          <cell r="O3168">
            <v>43694</v>
          </cell>
          <cell r="P3168" t="str">
            <v>No Dependency</v>
          </cell>
        </row>
        <row r="3169">
          <cell r="C3169" t="str">
            <v>ZHF851</v>
          </cell>
          <cell r="D3169" t="str">
            <v>Expansion Sites</v>
          </cell>
          <cell r="E3169" t="str">
            <v>Q3-2019</v>
          </cell>
          <cell r="F3169" t="str">
            <v>Mobile Aspiration</v>
          </cell>
          <cell r="G3169" t="str">
            <v>HUA</v>
          </cell>
          <cell r="H3169" t="str">
            <v>3G900_2nd Carrier</v>
          </cell>
          <cell r="I3169" t="str">
            <v>INS</v>
          </cell>
          <cell r="L3169">
            <v>43686</v>
          </cell>
          <cell r="M3169">
            <v>43646</v>
          </cell>
          <cell r="N3169">
            <v>43686</v>
          </cell>
          <cell r="O3169">
            <v>43647</v>
          </cell>
          <cell r="P3169" t="str">
            <v>No Dependency</v>
          </cell>
        </row>
        <row r="3170">
          <cell r="C3170" t="str">
            <v>ZHF850</v>
          </cell>
          <cell r="D3170" t="str">
            <v>Expansion Sites</v>
          </cell>
          <cell r="E3170" t="str">
            <v>Q3-2019</v>
          </cell>
          <cell r="F3170" t="str">
            <v>Mobile Aspiration</v>
          </cell>
          <cell r="G3170" t="str">
            <v>HUA</v>
          </cell>
          <cell r="H3170" t="str">
            <v>3G900_2nd Carrier</v>
          </cell>
          <cell r="I3170" t="str">
            <v>INS</v>
          </cell>
          <cell r="L3170">
            <v>43633</v>
          </cell>
          <cell r="M3170">
            <v>43636</v>
          </cell>
          <cell r="N3170">
            <v>43634</v>
          </cell>
          <cell r="O3170">
            <v>43637</v>
          </cell>
          <cell r="P3170" t="str">
            <v>No Dependency</v>
          </cell>
        </row>
        <row r="3171">
          <cell r="C3171" t="str">
            <v>ZHF849</v>
          </cell>
          <cell r="D3171" t="str">
            <v>Expansion Sites</v>
          </cell>
          <cell r="E3171" t="str">
            <v>Q3-2019</v>
          </cell>
          <cell r="F3171" t="str">
            <v>Mobile Aspiration</v>
          </cell>
          <cell r="G3171" t="str">
            <v>HUA</v>
          </cell>
          <cell r="H3171" t="str">
            <v>3G900_2nd Carrier</v>
          </cell>
          <cell r="I3171" t="str">
            <v>INS</v>
          </cell>
          <cell r="L3171">
            <v>43691</v>
          </cell>
          <cell r="M3171">
            <v>43693</v>
          </cell>
          <cell r="N3171">
            <v>43692</v>
          </cell>
          <cell r="O3171">
            <v>43694</v>
          </cell>
          <cell r="P3171" t="str">
            <v>No Dependency</v>
          </cell>
        </row>
        <row r="3172">
          <cell r="C3172" t="str">
            <v>ZHF848</v>
          </cell>
          <cell r="D3172" t="str">
            <v>Expansion Sites</v>
          </cell>
          <cell r="E3172" t="str">
            <v>Q2-2019</v>
          </cell>
          <cell r="F3172" t="str">
            <v>Mobile Aspiration</v>
          </cell>
          <cell r="G3172" t="str">
            <v>HUA</v>
          </cell>
          <cell r="H3172" t="str">
            <v>3G900_2nd Carrier</v>
          </cell>
          <cell r="I3172" t="str">
            <v>INS</v>
          </cell>
          <cell r="L3172">
            <v>43686</v>
          </cell>
          <cell r="M3172">
            <v>43648</v>
          </cell>
          <cell r="N3172">
            <v>43686</v>
          </cell>
          <cell r="O3172">
            <v>43649</v>
          </cell>
          <cell r="P3172" t="str">
            <v>No Dependency</v>
          </cell>
        </row>
        <row r="3173">
          <cell r="C3173" t="str">
            <v>ZHF847</v>
          </cell>
          <cell r="D3173" t="str">
            <v>Expansion Sites</v>
          </cell>
          <cell r="E3173" t="str">
            <v>Q1-2020</v>
          </cell>
          <cell r="F3173" t="str">
            <v>Mobile Aspiration</v>
          </cell>
          <cell r="G3173" t="str">
            <v>HUA</v>
          </cell>
          <cell r="H3173" t="str">
            <v>3G900_2nd Carrier</v>
          </cell>
          <cell r="I3173" t="str">
            <v>INS</v>
          </cell>
          <cell r="L3173">
            <v>43691</v>
          </cell>
          <cell r="M3173">
            <v>43693</v>
          </cell>
          <cell r="N3173">
            <v>43692</v>
          </cell>
          <cell r="O3173">
            <v>43694</v>
          </cell>
          <cell r="P3173" t="str">
            <v>No Dependency</v>
          </cell>
        </row>
        <row r="3174">
          <cell r="C3174" t="str">
            <v>ZHF846</v>
          </cell>
          <cell r="D3174" t="str">
            <v>Expansion Sites</v>
          </cell>
          <cell r="E3174" t="str">
            <v>Q2-2019</v>
          </cell>
          <cell r="F3174" t="str">
            <v>Mobile Aspiration</v>
          </cell>
          <cell r="G3174" t="str">
            <v>HUA</v>
          </cell>
          <cell r="H3174" t="str">
            <v>3G900_2nd Carrier</v>
          </cell>
          <cell r="I3174" t="str">
            <v>INS</v>
          </cell>
          <cell r="L3174">
            <v>43746</v>
          </cell>
          <cell r="M3174">
            <v>43734</v>
          </cell>
          <cell r="N3174">
            <v>43747</v>
          </cell>
          <cell r="O3174">
            <v>43735</v>
          </cell>
          <cell r="P3174" t="str">
            <v>No Dependency</v>
          </cell>
        </row>
        <row r="3175">
          <cell r="C3175" t="str">
            <v>ZHF845</v>
          </cell>
          <cell r="D3175" t="str">
            <v>Expansion Sites</v>
          </cell>
          <cell r="E3175" t="str">
            <v>Q1-2020</v>
          </cell>
          <cell r="F3175" t="str">
            <v>Mobile Aspiration</v>
          </cell>
          <cell r="G3175" t="str">
            <v>HUA</v>
          </cell>
          <cell r="H3175" t="str">
            <v>3G900_2nd Carrier</v>
          </cell>
          <cell r="I3175" t="str">
            <v>INS</v>
          </cell>
          <cell r="L3175">
            <v>43642</v>
          </cell>
          <cell r="M3175">
            <v>43706</v>
          </cell>
          <cell r="N3175">
            <v>43643</v>
          </cell>
          <cell r="O3175">
            <v>43707</v>
          </cell>
          <cell r="P3175" t="str">
            <v>No Dependency</v>
          </cell>
        </row>
        <row r="3176">
          <cell r="C3176" t="str">
            <v>ZHF844</v>
          </cell>
          <cell r="D3176" t="str">
            <v>Expansion Sites</v>
          </cell>
          <cell r="E3176" t="str">
            <v>Q3-2019</v>
          </cell>
          <cell r="F3176" t="str">
            <v>Mobile Aspiration</v>
          </cell>
          <cell r="G3176" t="str">
            <v>HUA</v>
          </cell>
          <cell r="H3176" t="str">
            <v>3G900_2nd Carrier</v>
          </cell>
          <cell r="I3176" t="str">
            <v>INS</v>
          </cell>
          <cell r="L3176">
            <v>43670</v>
          </cell>
          <cell r="M3176">
            <v>43673</v>
          </cell>
          <cell r="N3176">
            <v>43671</v>
          </cell>
          <cell r="O3176">
            <v>43674</v>
          </cell>
          <cell r="P3176" t="str">
            <v>No Dependency</v>
          </cell>
        </row>
        <row r="3177">
          <cell r="C3177" t="str">
            <v>ZHF843</v>
          </cell>
          <cell r="D3177" t="str">
            <v>Expansion Sites</v>
          </cell>
          <cell r="E3177" t="str">
            <v>Q1-2020</v>
          </cell>
          <cell r="F3177" t="str">
            <v>Mobile Aspiration</v>
          </cell>
          <cell r="G3177" t="str">
            <v>HUA</v>
          </cell>
          <cell r="H3177" t="str">
            <v>3G900_2nd Carrier</v>
          </cell>
          <cell r="I3177" t="str">
            <v>INS</v>
          </cell>
          <cell r="L3177">
            <v>43674</v>
          </cell>
          <cell r="M3177">
            <v>43676</v>
          </cell>
          <cell r="N3177">
            <v>43675</v>
          </cell>
          <cell r="O3177">
            <v>43677</v>
          </cell>
          <cell r="P3177" t="str">
            <v>No Dependency</v>
          </cell>
        </row>
        <row r="3178">
          <cell r="C3178" t="str">
            <v>ZHF842</v>
          </cell>
          <cell r="D3178" t="str">
            <v>Expansion Sites</v>
          </cell>
          <cell r="E3178" t="str">
            <v>Q3-2019</v>
          </cell>
          <cell r="F3178" t="str">
            <v>Mobile Aspiration</v>
          </cell>
          <cell r="G3178" t="str">
            <v>HUA</v>
          </cell>
          <cell r="H3178" t="str">
            <v>3G900_2nd Carrier</v>
          </cell>
          <cell r="I3178" t="str">
            <v>INS</v>
          </cell>
          <cell r="L3178">
            <v>43664</v>
          </cell>
          <cell r="M3178">
            <v>43667</v>
          </cell>
          <cell r="N3178">
            <v>43665</v>
          </cell>
          <cell r="O3178">
            <v>43668</v>
          </cell>
          <cell r="P3178" t="str">
            <v>No Dependency</v>
          </cell>
        </row>
        <row r="3179">
          <cell r="C3179" t="str">
            <v>ZHF841</v>
          </cell>
          <cell r="D3179" t="str">
            <v>Expansion Sites</v>
          </cell>
          <cell r="E3179" t="str">
            <v>Q3-2019</v>
          </cell>
          <cell r="F3179" t="str">
            <v>Mobile Aspiration</v>
          </cell>
          <cell r="G3179" t="str">
            <v>HUA</v>
          </cell>
          <cell r="H3179" t="str">
            <v>3G900_2nd Carrier</v>
          </cell>
          <cell r="I3179" t="str">
            <v>INS</v>
          </cell>
          <cell r="L3179">
            <v>43666</v>
          </cell>
          <cell r="M3179">
            <v>43668</v>
          </cell>
          <cell r="N3179">
            <v>43667</v>
          </cell>
          <cell r="O3179">
            <v>43669</v>
          </cell>
          <cell r="P3179" t="str">
            <v>No Dependency</v>
          </cell>
        </row>
        <row r="3180">
          <cell r="C3180" t="str">
            <v>ZHF840</v>
          </cell>
          <cell r="D3180" t="str">
            <v>Expansion Sites</v>
          </cell>
          <cell r="E3180" t="str">
            <v>Q3-2019</v>
          </cell>
          <cell r="F3180" t="str">
            <v>Mobile Aspiration</v>
          </cell>
          <cell r="G3180" t="str">
            <v>HUA</v>
          </cell>
          <cell r="H3180" t="str">
            <v>3G900_2nd Carrier</v>
          </cell>
          <cell r="I3180" t="str">
            <v>INS</v>
          </cell>
          <cell r="L3180">
            <v>43638</v>
          </cell>
          <cell r="M3180">
            <v>43640</v>
          </cell>
          <cell r="N3180">
            <v>43639</v>
          </cell>
          <cell r="O3180">
            <v>43641</v>
          </cell>
          <cell r="P3180" t="str">
            <v>No Dependency</v>
          </cell>
        </row>
        <row r="3181">
          <cell r="C3181" t="str">
            <v>ZHF834</v>
          </cell>
          <cell r="D3181" t="str">
            <v>Expansion Sites</v>
          </cell>
          <cell r="E3181" t="str">
            <v>Q2-2019</v>
          </cell>
          <cell r="F3181" t="str">
            <v>Mobile Aspiration</v>
          </cell>
          <cell r="G3181" t="str">
            <v>HUA</v>
          </cell>
          <cell r="H3181" t="str">
            <v>3G900_2nd Carrier</v>
          </cell>
          <cell r="I3181" t="str">
            <v>INS</v>
          </cell>
          <cell r="L3181">
            <v>43670</v>
          </cell>
          <cell r="M3181">
            <v>43636</v>
          </cell>
          <cell r="N3181">
            <v>43670</v>
          </cell>
          <cell r="O3181">
            <v>43637</v>
          </cell>
          <cell r="P3181" t="str">
            <v>No Dependency</v>
          </cell>
        </row>
        <row r="3182">
          <cell r="C3182" t="str">
            <v>ZHF833</v>
          </cell>
          <cell r="D3182" t="str">
            <v>Expansion Sites</v>
          </cell>
          <cell r="E3182" t="str">
            <v>Q2-2019</v>
          </cell>
          <cell r="F3182" t="str">
            <v>Mobile Aspiration</v>
          </cell>
          <cell r="G3182" t="str">
            <v>HUA</v>
          </cell>
          <cell r="H3182" t="str">
            <v>3G900_2nd Carrier</v>
          </cell>
          <cell r="I3182" t="str">
            <v>INS</v>
          </cell>
          <cell r="L3182">
            <v>43637</v>
          </cell>
          <cell r="M3182">
            <v>43640</v>
          </cell>
          <cell r="N3182">
            <v>43638</v>
          </cell>
          <cell r="O3182">
            <v>43641</v>
          </cell>
          <cell r="P3182" t="str">
            <v>No Dependency</v>
          </cell>
        </row>
        <row r="3183">
          <cell r="C3183" t="str">
            <v>ZHF832</v>
          </cell>
          <cell r="D3183" t="str">
            <v>Expansion Sites</v>
          </cell>
          <cell r="E3183" t="str">
            <v>Q1-2020</v>
          </cell>
          <cell r="F3183" t="str">
            <v>Mobile Aspiration</v>
          </cell>
          <cell r="G3183" t="str">
            <v>HUA</v>
          </cell>
          <cell r="H3183" t="str">
            <v>3G900_2nd Carrier</v>
          </cell>
          <cell r="I3183" t="str">
            <v>INS</v>
          </cell>
          <cell r="L3183">
            <v>43650</v>
          </cell>
          <cell r="M3183">
            <v>43652</v>
          </cell>
          <cell r="N3183">
            <v>43651</v>
          </cell>
          <cell r="O3183">
            <v>43653</v>
          </cell>
          <cell r="P3183" t="str">
            <v>No Dependency</v>
          </cell>
        </row>
        <row r="3184">
          <cell r="C3184" t="str">
            <v>ZHF831</v>
          </cell>
          <cell r="D3184" t="str">
            <v>Expansion Sites</v>
          </cell>
          <cell r="E3184" t="str">
            <v>Q1-2020</v>
          </cell>
          <cell r="F3184" t="str">
            <v>Mobile Aspiration</v>
          </cell>
          <cell r="G3184" t="str">
            <v>HUA</v>
          </cell>
          <cell r="H3184" t="str">
            <v>3G900_2nd Carrier</v>
          </cell>
          <cell r="I3184" t="str">
            <v>INS</v>
          </cell>
          <cell r="L3184">
            <v>43674</v>
          </cell>
          <cell r="M3184">
            <v>43676</v>
          </cell>
          <cell r="N3184">
            <v>43675</v>
          </cell>
          <cell r="O3184">
            <v>43677</v>
          </cell>
          <cell r="P3184" t="str">
            <v>No Dependency</v>
          </cell>
        </row>
        <row r="3185">
          <cell r="C3185" t="str">
            <v>ZHF830</v>
          </cell>
          <cell r="D3185" t="str">
            <v>Expansion Sites</v>
          </cell>
          <cell r="E3185" t="str">
            <v>Q1-2020</v>
          </cell>
          <cell r="F3185" t="str">
            <v>Mobile Aspiration</v>
          </cell>
          <cell r="G3185" t="str">
            <v>HUA</v>
          </cell>
          <cell r="H3185" t="str">
            <v>3G900_2nd Carrier</v>
          </cell>
          <cell r="I3185" t="str">
            <v>INS</v>
          </cell>
          <cell r="L3185">
            <v>43853</v>
          </cell>
          <cell r="M3185">
            <v>43734</v>
          </cell>
          <cell r="N3185">
            <v>43853</v>
          </cell>
          <cell r="O3185">
            <v>43735</v>
          </cell>
          <cell r="P3185" t="str">
            <v>No Dependency</v>
          </cell>
        </row>
        <row r="3186">
          <cell r="C3186" t="str">
            <v>ZHF828</v>
          </cell>
          <cell r="D3186" t="str">
            <v>Expansion Sites</v>
          </cell>
          <cell r="E3186" t="str">
            <v>Q1-2020</v>
          </cell>
          <cell r="F3186" t="str">
            <v>Mobile Aspiration</v>
          </cell>
          <cell r="G3186" t="str">
            <v>HUA</v>
          </cell>
          <cell r="H3186" t="str">
            <v>3G900_2nd Carrier</v>
          </cell>
          <cell r="I3186" t="str">
            <v>INS</v>
          </cell>
          <cell r="L3186">
            <v>43692</v>
          </cell>
          <cell r="M3186">
            <v>43694</v>
          </cell>
          <cell r="N3186">
            <v>43693</v>
          </cell>
          <cell r="O3186">
            <v>43695</v>
          </cell>
          <cell r="P3186" t="str">
            <v>No Dependency</v>
          </cell>
        </row>
        <row r="3187">
          <cell r="C3187" t="str">
            <v>ZHF827</v>
          </cell>
          <cell r="D3187" t="str">
            <v>Expansion Sites</v>
          </cell>
          <cell r="E3187" t="str">
            <v>Q3-2019</v>
          </cell>
          <cell r="F3187" t="str">
            <v>Mobile Aspiration</v>
          </cell>
          <cell r="G3187" t="str">
            <v>HUA</v>
          </cell>
          <cell r="H3187" t="str">
            <v>3G900_2nd Carrier</v>
          </cell>
          <cell r="I3187" t="str">
            <v>INS</v>
          </cell>
          <cell r="L3187">
            <v>43670</v>
          </cell>
          <cell r="M3187">
            <v>43642</v>
          </cell>
          <cell r="N3187">
            <v>43670</v>
          </cell>
          <cell r="O3187">
            <v>43643</v>
          </cell>
          <cell r="P3187" t="str">
            <v>No Dependency</v>
          </cell>
        </row>
        <row r="3188">
          <cell r="C3188" t="str">
            <v>ZHF826</v>
          </cell>
          <cell r="D3188" t="str">
            <v>Expansion Sites</v>
          </cell>
          <cell r="E3188" t="str">
            <v>Q3-2019</v>
          </cell>
          <cell r="F3188" t="str">
            <v>Mobile Aspiration</v>
          </cell>
          <cell r="G3188" t="str">
            <v>HUA</v>
          </cell>
          <cell r="H3188" t="str">
            <v>3G900_2nd Carrier</v>
          </cell>
          <cell r="I3188" t="str">
            <v>INS</v>
          </cell>
          <cell r="L3188">
            <v>43670</v>
          </cell>
          <cell r="M3188">
            <v>43643</v>
          </cell>
          <cell r="N3188">
            <v>43670</v>
          </cell>
          <cell r="O3188">
            <v>43644</v>
          </cell>
          <cell r="P3188" t="str">
            <v>No Dependency</v>
          </cell>
        </row>
        <row r="3189">
          <cell r="C3189" t="str">
            <v>ZHF807</v>
          </cell>
          <cell r="D3189" t="str">
            <v>Expansion Sites</v>
          </cell>
          <cell r="E3189" t="str">
            <v>Q2-2019</v>
          </cell>
          <cell r="F3189" t="str">
            <v>Mobile Aspiration</v>
          </cell>
          <cell r="G3189" t="str">
            <v>HUA</v>
          </cell>
          <cell r="H3189" t="str">
            <v>3G900_2nd Carrier</v>
          </cell>
          <cell r="I3189" t="str">
            <v>INS</v>
          </cell>
          <cell r="L3189">
            <v>43670</v>
          </cell>
          <cell r="M3189">
            <v>43635</v>
          </cell>
          <cell r="N3189">
            <v>43670</v>
          </cell>
          <cell r="O3189">
            <v>43636</v>
          </cell>
          <cell r="P3189" t="str">
            <v>No Dependency</v>
          </cell>
        </row>
        <row r="3190">
          <cell r="C3190" t="str">
            <v>ZHF806</v>
          </cell>
          <cell r="D3190" t="str">
            <v>Expansion Sites</v>
          </cell>
          <cell r="E3190" t="str">
            <v>Q3-2019</v>
          </cell>
          <cell r="F3190" t="str">
            <v>Mobile Aspiration</v>
          </cell>
          <cell r="G3190" t="str">
            <v>HUA</v>
          </cell>
          <cell r="H3190" t="str">
            <v>3G900_2nd Carrier</v>
          </cell>
          <cell r="I3190" t="str">
            <v>INS</v>
          </cell>
          <cell r="L3190">
            <v>43675</v>
          </cell>
          <cell r="M3190">
            <v>43678</v>
          </cell>
          <cell r="N3190">
            <v>43676</v>
          </cell>
          <cell r="O3190">
            <v>43679</v>
          </cell>
          <cell r="P3190" t="str">
            <v>No Dependency</v>
          </cell>
        </row>
        <row r="3191">
          <cell r="C3191" t="str">
            <v>ZHF805</v>
          </cell>
          <cell r="D3191" t="str">
            <v>Expansion Sites</v>
          </cell>
          <cell r="E3191" t="str">
            <v>Q1-2020</v>
          </cell>
          <cell r="F3191" t="str">
            <v>Mobile Aspiration</v>
          </cell>
          <cell r="G3191" t="str">
            <v>HUA</v>
          </cell>
          <cell r="H3191" t="str">
            <v>3G900_2nd Carrier</v>
          </cell>
          <cell r="I3191" t="str">
            <v>INS</v>
          </cell>
          <cell r="L3191">
            <v>43691</v>
          </cell>
          <cell r="M3191">
            <v>43693</v>
          </cell>
          <cell r="N3191">
            <v>43692</v>
          </cell>
          <cell r="O3191">
            <v>43694</v>
          </cell>
          <cell r="P3191" t="str">
            <v>No Dependency</v>
          </cell>
        </row>
        <row r="3192">
          <cell r="C3192" t="str">
            <v>ZHF804</v>
          </cell>
          <cell r="D3192" t="str">
            <v>Expansion Sites</v>
          </cell>
          <cell r="E3192" t="str">
            <v>Q3-2019</v>
          </cell>
          <cell r="F3192" t="str">
            <v>Mobile Aspiration</v>
          </cell>
          <cell r="G3192" t="str">
            <v>HUA</v>
          </cell>
          <cell r="H3192" t="str">
            <v>3G900_2nd Carrier</v>
          </cell>
          <cell r="I3192" t="str">
            <v>INS</v>
          </cell>
          <cell r="L3192">
            <v>43705</v>
          </cell>
          <cell r="M3192">
            <v>43638</v>
          </cell>
          <cell r="N3192">
            <v>43705</v>
          </cell>
          <cell r="O3192">
            <v>43639</v>
          </cell>
          <cell r="P3192" t="str">
            <v>No Dependency</v>
          </cell>
        </row>
        <row r="3193">
          <cell r="C3193" t="str">
            <v>ZHF802</v>
          </cell>
          <cell r="D3193" t="str">
            <v>Expansion Sites</v>
          </cell>
          <cell r="E3193" t="str">
            <v>Q1-2020</v>
          </cell>
          <cell r="F3193" t="str">
            <v>Mobile Aspiration</v>
          </cell>
          <cell r="G3193" t="str">
            <v>HUA</v>
          </cell>
          <cell r="H3193" t="str">
            <v>3G900_2nd Carrier</v>
          </cell>
          <cell r="I3193" t="str">
            <v>INS</v>
          </cell>
          <cell r="L3193">
            <v>43670</v>
          </cell>
          <cell r="M3193">
            <v>43672</v>
          </cell>
          <cell r="N3193">
            <v>43671</v>
          </cell>
          <cell r="O3193">
            <v>43673</v>
          </cell>
          <cell r="P3193" t="str">
            <v>No Dependency</v>
          </cell>
        </row>
        <row r="3194">
          <cell r="C3194" t="str">
            <v>ZHF800</v>
          </cell>
          <cell r="D3194" t="str">
            <v>Expansion Sites</v>
          </cell>
          <cell r="E3194" t="str">
            <v>Q1-2020</v>
          </cell>
          <cell r="F3194" t="str">
            <v>Mobile Aspiration</v>
          </cell>
          <cell r="G3194" t="str">
            <v>HUA</v>
          </cell>
          <cell r="H3194" t="str">
            <v>3G900_2nd Carrier</v>
          </cell>
          <cell r="I3194" t="str">
            <v>INS</v>
          </cell>
          <cell r="L3194">
            <v>43650</v>
          </cell>
          <cell r="M3194">
            <v>43652</v>
          </cell>
          <cell r="N3194">
            <v>43651</v>
          </cell>
          <cell r="O3194">
            <v>43653</v>
          </cell>
          <cell r="P3194" t="str">
            <v>No Dependency</v>
          </cell>
        </row>
        <row r="3195">
          <cell r="C3195" t="str">
            <v>ZHF798</v>
          </cell>
          <cell r="D3195" t="str">
            <v>Expansion Sites</v>
          </cell>
          <cell r="E3195" t="str">
            <v>Q3-2019</v>
          </cell>
          <cell r="F3195" t="str">
            <v>Mobile Aspiration</v>
          </cell>
          <cell r="G3195" t="str">
            <v>HUA</v>
          </cell>
          <cell r="H3195" t="str">
            <v>3G900_2nd Carrier</v>
          </cell>
          <cell r="I3195" t="str">
            <v>INS</v>
          </cell>
          <cell r="L3195">
            <v>43702</v>
          </cell>
          <cell r="M3195">
            <v>43671</v>
          </cell>
          <cell r="N3195">
            <v>43703</v>
          </cell>
          <cell r="O3195">
            <v>43672</v>
          </cell>
          <cell r="P3195" t="str">
            <v>No Dependency</v>
          </cell>
        </row>
        <row r="3196">
          <cell r="C3196" t="str">
            <v>ZHF797</v>
          </cell>
          <cell r="D3196" t="str">
            <v>Expansion Sites</v>
          </cell>
          <cell r="E3196" t="str">
            <v>Q2-2019</v>
          </cell>
          <cell r="F3196" t="str">
            <v>Mobile Aspiration</v>
          </cell>
          <cell r="G3196" t="str">
            <v>HUA</v>
          </cell>
          <cell r="H3196" t="str">
            <v>3G900_2nd Carrier</v>
          </cell>
          <cell r="I3196" t="str">
            <v>INS</v>
          </cell>
          <cell r="L3196">
            <v>43702</v>
          </cell>
          <cell r="M3196">
            <v>43666</v>
          </cell>
          <cell r="N3196">
            <v>43703</v>
          </cell>
          <cell r="O3196">
            <v>43667</v>
          </cell>
          <cell r="P3196" t="str">
            <v>No Dependency</v>
          </cell>
        </row>
        <row r="3197">
          <cell r="C3197" t="str">
            <v>ZHF796</v>
          </cell>
          <cell r="D3197" t="str">
            <v>Expansion Sites</v>
          </cell>
          <cell r="E3197" t="str">
            <v>Q1-2020</v>
          </cell>
          <cell r="F3197" t="str">
            <v>Mobile Aspiration</v>
          </cell>
          <cell r="G3197" t="str">
            <v>HUA</v>
          </cell>
          <cell r="H3197" t="str">
            <v>3G900_2nd Carrier</v>
          </cell>
          <cell r="I3197" t="str">
            <v>INS</v>
          </cell>
          <cell r="L3197">
            <v>43674</v>
          </cell>
          <cell r="M3197">
            <v>43676</v>
          </cell>
          <cell r="N3197">
            <v>43675</v>
          </cell>
          <cell r="O3197">
            <v>43677</v>
          </cell>
          <cell r="P3197" t="str">
            <v>No Dependency</v>
          </cell>
        </row>
        <row r="3198">
          <cell r="C3198" t="str">
            <v>ZHF795</v>
          </cell>
          <cell r="D3198" t="str">
            <v>Expansion Sites</v>
          </cell>
          <cell r="E3198" t="str">
            <v>Q2-2019</v>
          </cell>
          <cell r="F3198" t="str">
            <v>Mobile Aspiration</v>
          </cell>
          <cell r="G3198" t="str">
            <v>HUA</v>
          </cell>
          <cell r="H3198" t="str">
            <v>3G900_2nd Carrier</v>
          </cell>
          <cell r="I3198" t="str">
            <v>INS</v>
          </cell>
          <cell r="L3198">
            <v>43632</v>
          </cell>
          <cell r="M3198">
            <v>43634</v>
          </cell>
          <cell r="N3198">
            <v>43633</v>
          </cell>
          <cell r="O3198">
            <v>43635</v>
          </cell>
          <cell r="P3198" t="str">
            <v>No Dependency</v>
          </cell>
        </row>
        <row r="3199">
          <cell r="C3199" t="str">
            <v>ZHF794</v>
          </cell>
          <cell r="D3199" t="str">
            <v>Expansion Sites</v>
          </cell>
          <cell r="E3199" t="str">
            <v>Q1-2020</v>
          </cell>
          <cell r="F3199" t="str">
            <v>Mobile Aspiration</v>
          </cell>
          <cell r="G3199" t="str">
            <v>HUA</v>
          </cell>
          <cell r="H3199" t="str">
            <v>3G900_2nd Carrier</v>
          </cell>
          <cell r="I3199" t="str">
            <v>INS</v>
          </cell>
          <cell r="L3199">
            <v>43858</v>
          </cell>
          <cell r="M3199">
            <v>43731</v>
          </cell>
          <cell r="N3199">
            <v>43858</v>
          </cell>
          <cell r="O3199">
            <v>43732</v>
          </cell>
          <cell r="P3199" t="str">
            <v>No Dependency</v>
          </cell>
        </row>
        <row r="3200">
          <cell r="C3200" t="str">
            <v>ZHF793</v>
          </cell>
          <cell r="D3200" t="str">
            <v>Expansion Sites</v>
          </cell>
          <cell r="E3200" t="str">
            <v>Q3-2019</v>
          </cell>
          <cell r="F3200" t="str">
            <v>Mobile Aspiration</v>
          </cell>
          <cell r="G3200" t="str">
            <v>HUA</v>
          </cell>
          <cell r="H3200" t="str">
            <v>3G900_2nd Carrier</v>
          </cell>
          <cell r="I3200" t="str">
            <v>INS</v>
          </cell>
          <cell r="L3200">
            <v>43638</v>
          </cell>
          <cell r="M3200">
            <v>43640</v>
          </cell>
          <cell r="N3200">
            <v>43639</v>
          </cell>
          <cell r="O3200">
            <v>43641</v>
          </cell>
          <cell r="P3200" t="str">
            <v>No Dependency</v>
          </cell>
        </row>
        <row r="3201">
          <cell r="C3201" t="str">
            <v>ZHF792</v>
          </cell>
          <cell r="D3201" t="str">
            <v>Expansion Sites</v>
          </cell>
          <cell r="E3201" t="str">
            <v>Q3-2019</v>
          </cell>
          <cell r="F3201" t="str">
            <v>Mobile Aspiration</v>
          </cell>
          <cell r="G3201" t="str">
            <v>HUA</v>
          </cell>
          <cell r="H3201" t="str">
            <v>3G900_2nd Carrier</v>
          </cell>
          <cell r="I3201" t="str">
            <v>INS</v>
          </cell>
          <cell r="L3201">
            <v>43702</v>
          </cell>
          <cell r="M3201">
            <v>43654</v>
          </cell>
          <cell r="N3201">
            <v>43703</v>
          </cell>
          <cell r="O3201">
            <v>43655</v>
          </cell>
          <cell r="P3201" t="str">
            <v>No Dependency</v>
          </cell>
        </row>
        <row r="3202">
          <cell r="C3202" t="str">
            <v>ZHF789</v>
          </cell>
          <cell r="D3202" t="str">
            <v>Expansion Sites</v>
          </cell>
          <cell r="E3202" t="str">
            <v>Q1-2020</v>
          </cell>
          <cell r="F3202" t="str">
            <v>Mobile Aspiration</v>
          </cell>
          <cell r="G3202" t="str">
            <v>HUA</v>
          </cell>
          <cell r="H3202" t="str">
            <v>3G900_2nd Carrier</v>
          </cell>
          <cell r="I3202" t="str">
            <v>INS</v>
          </cell>
          <cell r="L3202">
            <v>43593</v>
          </cell>
          <cell r="M3202">
            <v>43596</v>
          </cell>
          <cell r="N3202">
            <v>43594</v>
          </cell>
          <cell r="O3202">
            <v>43597</v>
          </cell>
          <cell r="P3202" t="str">
            <v>No Dependency</v>
          </cell>
        </row>
        <row r="3203">
          <cell r="C3203" t="str">
            <v>ZHF788</v>
          </cell>
          <cell r="D3203" t="str">
            <v>Expansion Sites</v>
          </cell>
          <cell r="E3203" t="str">
            <v>Q3-2019</v>
          </cell>
          <cell r="F3203" t="str">
            <v>Mobile Aspiration</v>
          </cell>
          <cell r="G3203" t="str">
            <v>HUA</v>
          </cell>
          <cell r="H3203" t="str">
            <v>3G900_2nd Carrier</v>
          </cell>
          <cell r="I3203" t="str">
            <v>INS</v>
          </cell>
          <cell r="L3203">
            <v>43705</v>
          </cell>
          <cell r="M3203">
            <v>43627</v>
          </cell>
          <cell r="N3203">
            <v>43705</v>
          </cell>
          <cell r="O3203">
            <v>43628</v>
          </cell>
          <cell r="P3203" t="str">
            <v>No Dependency</v>
          </cell>
        </row>
        <row r="3204">
          <cell r="C3204" t="str">
            <v>ZHF786</v>
          </cell>
          <cell r="D3204" t="str">
            <v>Expansion Sites</v>
          </cell>
          <cell r="E3204" t="str">
            <v>Q3-2019</v>
          </cell>
          <cell r="F3204" t="str">
            <v>Mobile Aspiration</v>
          </cell>
          <cell r="G3204" t="str">
            <v>HUA</v>
          </cell>
          <cell r="H3204" t="str">
            <v>3G900_2nd Carrier</v>
          </cell>
          <cell r="I3204" t="str">
            <v>INS</v>
          </cell>
          <cell r="L3204">
            <v>43702</v>
          </cell>
          <cell r="M3204">
            <v>43647</v>
          </cell>
          <cell r="N3204">
            <v>43703</v>
          </cell>
          <cell r="O3204">
            <v>43648</v>
          </cell>
          <cell r="P3204" t="str">
            <v>No Dependency</v>
          </cell>
        </row>
        <row r="3205">
          <cell r="C3205" t="str">
            <v>ZHF781</v>
          </cell>
          <cell r="D3205" t="str">
            <v>Expansion Sites</v>
          </cell>
          <cell r="E3205" t="str">
            <v>Q3-2019</v>
          </cell>
          <cell r="F3205" t="str">
            <v>Mobile Aspiration</v>
          </cell>
          <cell r="G3205" t="str">
            <v>HUA</v>
          </cell>
          <cell r="H3205" t="str">
            <v>3G900_2nd Carrier</v>
          </cell>
          <cell r="I3205" t="str">
            <v>INS</v>
          </cell>
          <cell r="L3205">
            <v>43702</v>
          </cell>
          <cell r="M3205">
            <v>43612</v>
          </cell>
          <cell r="N3205">
            <v>43703</v>
          </cell>
          <cell r="O3205">
            <v>43613</v>
          </cell>
          <cell r="P3205" t="str">
            <v>No Dependency</v>
          </cell>
        </row>
        <row r="3206">
          <cell r="C3206" t="str">
            <v>ZHF776</v>
          </cell>
          <cell r="D3206" t="str">
            <v>Expansion Sites</v>
          </cell>
          <cell r="E3206" t="str">
            <v>Q1-2020</v>
          </cell>
          <cell r="F3206" t="str">
            <v>Mobile Aspiration</v>
          </cell>
          <cell r="G3206" t="str">
            <v>HUA</v>
          </cell>
          <cell r="H3206" t="str">
            <v>3G900_2nd Carrier</v>
          </cell>
          <cell r="I3206" t="str">
            <v>INS</v>
          </cell>
          <cell r="L3206">
            <v>43673</v>
          </cell>
          <cell r="M3206">
            <v>43676</v>
          </cell>
          <cell r="N3206">
            <v>43674</v>
          </cell>
          <cell r="O3206">
            <v>43677</v>
          </cell>
          <cell r="P3206" t="str">
            <v>No Dependency</v>
          </cell>
        </row>
        <row r="3207">
          <cell r="C3207" t="str">
            <v>ZHF775</v>
          </cell>
          <cell r="D3207" t="str">
            <v>Expansion Sites</v>
          </cell>
          <cell r="E3207" t="str">
            <v>Q1-2020</v>
          </cell>
          <cell r="F3207" t="str">
            <v>Mobile Aspiration</v>
          </cell>
          <cell r="G3207" t="str">
            <v>HUA</v>
          </cell>
          <cell r="H3207" t="str">
            <v>3G900_2nd Carrier</v>
          </cell>
          <cell r="I3207" t="str">
            <v>INS</v>
          </cell>
          <cell r="L3207">
            <v>43673</v>
          </cell>
          <cell r="M3207">
            <v>43676</v>
          </cell>
          <cell r="N3207">
            <v>43674</v>
          </cell>
          <cell r="O3207">
            <v>43677</v>
          </cell>
          <cell r="P3207" t="str">
            <v>No Dependency</v>
          </cell>
        </row>
        <row r="3208">
          <cell r="C3208" t="str">
            <v>ZHF772</v>
          </cell>
          <cell r="D3208" t="str">
            <v>Expansion Sites</v>
          </cell>
          <cell r="E3208" t="str">
            <v>Q3-2019</v>
          </cell>
          <cell r="F3208" t="str">
            <v>Mobile Aspiration</v>
          </cell>
          <cell r="G3208" t="str">
            <v>HUA</v>
          </cell>
          <cell r="H3208" t="str">
            <v>3G900_2nd Carrier</v>
          </cell>
          <cell r="I3208" t="str">
            <v>INS</v>
          </cell>
          <cell r="L3208">
            <v>43702</v>
          </cell>
          <cell r="M3208">
            <v>43639</v>
          </cell>
          <cell r="N3208">
            <v>43703</v>
          </cell>
          <cell r="O3208">
            <v>43640</v>
          </cell>
          <cell r="P3208" t="str">
            <v>No Dependency</v>
          </cell>
        </row>
        <row r="3209">
          <cell r="C3209" t="str">
            <v>ZHF771</v>
          </cell>
          <cell r="D3209" t="str">
            <v>Expansion Sites</v>
          </cell>
          <cell r="E3209" t="str">
            <v>Q2-2019</v>
          </cell>
          <cell r="F3209" t="str">
            <v>Mobile Aspiration</v>
          </cell>
          <cell r="G3209" t="str">
            <v>HUA</v>
          </cell>
          <cell r="H3209" t="str">
            <v>3G900_2nd Carrier</v>
          </cell>
          <cell r="I3209" t="str">
            <v>INS</v>
          </cell>
          <cell r="L3209">
            <v>43662</v>
          </cell>
          <cell r="M3209">
            <v>43664</v>
          </cell>
          <cell r="N3209">
            <v>43663</v>
          </cell>
          <cell r="O3209">
            <v>43665</v>
          </cell>
          <cell r="P3209" t="str">
            <v>No Dependency</v>
          </cell>
        </row>
        <row r="3210">
          <cell r="C3210" t="str">
            <v>ZHF769</v>
          </cell>
          <cell r="D3210" t="str">
            <v>Expansion Sites</v>
          </cell>
          <cell r="E3210" t="str">
            <v>Q1-2020</v>
          </cell>
          <cell r="F3210" t="str">
            <v>Mobile Aspiration</v>
          </cell>
          <cell r="G3210" t="str">
            <v>HUA</v>
          </cell>
          <cell r="H3210" t="str">
            <v>3G900_2nd Carrier</v>
          </cell>
          <cell r="I3210" t="str">
            <v>INS</v>
          </cell>
          <cell r="L3210">
            <v>43676</v>
          </cell>
          <cell r="M3210">
            <v>43679</v>
          </cell>
          <cell r="N3210">
            <v>43677</v>
          </cell>
          <cell r="O3210">
            <v>43680</v>
          </cell>
          <cell r="P3210" t="str">
            <v>No Dependency</v>
          </cell>
        </row>
        <row r="3211">
          <cell r="C3211" t="str">
            <v>ZHF768</v>
          </cell>
          <cell r="D3211" t="str">
            <v>Expansion Sites</v>
          </cell>
          <cell r="E3211" t="str">
            <v>Q1-2020</v>
          </cell>
          <cell r="F3211" t="str">
            <v>Mobile Aspiration</v>
          </cell>
          <cell r="G3211" t="str">
            <v>HUA</v>
          </cell>
          <cell r="H3211" t="str">
            <v>3G900_2nd Carrier</v>
          </cell>
          <cell r="I3211" t="str">
            <v>INS</v>
          </cell>
          <cell r="L3211">
            <v>43691</v>
          </cell>
          <cell r="M3211">
            <v>43693</v>
          </cell>
          <cell r="N3211">
            <v>43692</v>
          </cell>
          <cell r="O3211">
            <v>43694</v>
          </cell>
          <cell r="P3211" t="str">
            <v>No Dependency</v>
          </cell>
        </row>
        <row r="3212">
          <cell r="C3212" t="str">
            <v>ZHF761</v>
          </cell>
          <cell r="D3212" t="str">
            <v>Expansion Sites</v>
          </cell>
          <cell r="E3212" t="str">
            <v>Q2-2019</v>
          </cell>
          <cell r="F3212" t="str">
            <v>Mobile Aspiration</v>
          </cell>
          <cell r="G3212" t="str">
            <v>HUA</v>
          </cell>
          <cell r="H3212" t="str">
            <v>3G900_2nd Carrier</v>
          </cell>
          <cell r="I3212" t="str">
            <v>INS</v>
          </cell>
          <cell r="L3212">
            <v>43644</v>
          </cell>
          <cell r="M3212">
            <v>43647</v>
          </cell>
          <cell r="N3212">
            <v>43645</v>
          </cell>
          <cell r="O3212">
            <v>43648</v>
          </cell>
          <cell r="P3212" t="str">
            <v>No Dependency</v>
          </cell>
        </row>
        <row r="3213">
          <cell r="C3213" t="str">
            <v>ZHF760</v>
          </cell>
          <cell r="D3213" t="str">
            <v>Expansion Sites</v>
          </cell>
          <cell r="E3213" t="str">
            <v>Q3-2019</v>
          </cell>
          <cell r="F3213" t="str">
            <v>Mobile Aspiration</v>
          </cell>
          <cell r="G3213" t="str">
            <v>HUA</v>
          </cell>
          <cell r="H3213" t="str">
            <v>3G900_2nd Carrier</v>
          </cell>
          <cell r="I3213" t="str">
            <v>INS</v>
          </cell>
          <cell r="L3213">
            <v>43779</v>
          </cell>
          <cell r="M3213">
            <v>43734</v>
          </cell>
          <cell r="N3213">
            <v>43780</v>
          </cell>
          <cell r="O3213">
            <v>43735</v>
          </cell>
          <cell r="P3213" t="str">
            <v>No Dependency</v>
          </cell>
        </row>
        <row r="3214">
          <cell r="C3214" t="str">
            <v>ZHF331</v>
          </cell>
          <cell r="D3214" t="str">
            <v>Expansion Sites</v>
          </cell>
          <cell r="E3214" t="str">
            <v>Q3-2019</v>
          </cell>
          <cell r="F3214" t="str">
            <v>Mobile Aspiration</v>
          </cell>
          <cell r="G3214" t="str">
            <v>HUA</v>
          </cell>
          <cell r="H3214" t="str">
            <v>3G900_2nd Carrier</v>
          </cell>
          <cell r="I3214" t="str">
            <v>INS</v>
          </cell>
          <cell r="L3214">
            <v>43635</v>
          </cell>
          <cell r="M3214">
            <v>43637</v>
          </cell>
          <cell r="N3214">
            <v>43636</v>
          </cell>
          <cell r="O3214">
            <v>43638</v>
          </cell>
          <cell r="P3214" t="str">
            <v>No Dependency</v>
          </cell>
        </row>
        <row r="3215">
          <cell r="C3215" t="str">
            <v>ZHF285</v>
          </cell>
          <cell r="D3215" t="str">
            <v>Expansion Sites</v>
          </cell>
          <cell r="E3215" t="str">
            <v>Q1-2020</v>
          </cell>
          <cell r="F3215" t="str">
            <v>Mobile Aspiration</v>
          </cell>
          <cell r="G3215" t="str">
            <v>HUA</v>
          </cell>
          <cell r="H3215" t="str">
            <v>3G900_2nd Carrier</v>
          </cell>
          <cell r="I3215" t="str">
            <v>INS</v>
          </cell>
          <cell r="L3215">
            <v>43853</v>
          </cell>
          <cell r="M3215">
            <v>43765</v>
          </cell>
          <cell r="N3215">
            <v>43853</v>
          </cell>
          <cell r="O3215">
            <v>43766</v>
          </cell>
          <cell r="P3215" t="str">
            <v>No Dependency</v>
          </cell>
        </row>
        <row r="3216">
          <cell r="C3216" t="str">
            <v>ZHF276</v>
          </cell>
          <cell r="D3216" t="str">
            <v>Expansion Sites</v>
          </cell>
          <cell r="E3216" t="str">
            <v>Q2-2019</v>
          </cell>
          <cell r="F3216" t="str">
            <v>Mobile Aspiration</v>
          </cell>
          <cell r="G3216" t="str">
            <v>HUA</v>
          </cell>
          <cell r="H3216" t="str">
            <v>3G900_2nd Carrier</v>
          </cell>
          <cell r="I3216" t="str">
            <v>INS</v>
          </cell>
          <cell r="L3216">
            <v>43594</v>
          </cell>
          <cell r="M3216">
            <v>43596</v>
          </cell>
          <cell r="N3216">
            <v>43595</v>
          </cell>
          <cell r="O3216">
            <v>43597</v>
          </cell>
          <cell r="P3216" t="str">
            <v>No Dependency</v>
          </cell>
        </row>
        <row r="3217">
          <cell r="C3217" t="str">
            <v>ZHF269</v>
          </cell>
          <cell r="D3217" t="str">
            <v>Expansion Sites</v>
          </cell>
          <cell r="E3217" t="str">
            <v>Q3-2019</v>
          </cell>
          <cell r="F3217" t="str">
            <v>Mobile Aspiration</v>
          </cell>
          <cell r="G3217" t="str">
            <v>HUA</v>
          </cell>
          <cell r="H3217" t="str">
            <v>3G900_2nd Carrier</v>
          </cell>
          <cell r="I3217" t="str">
            <v>INS</v>
          </cell>
          <cell r="L3217">
            <v>43670</v>
          </cell>
          <cell r="M3217">
            <v>43638</v>
          </cell>
          <cell r="N3217">
            <v>43670</v>
          </cell>
          <cell r="O3217">
            <v>43639</v>
          </cell>
          <cell r="P3217" t="str">
            <v>No Dependency</v>
          </cell>
        </row>
        <row r="3218">
          <cell r="C3218" t="str">
            <v>ZHF258</v>
          </cell>
          <cell r="D3218" t="str">
            <v>Expansion Sites</v>
          </cell>
          <cell r="E3218" t="str">
            <v>Q1-2020</v>
          </cell>
          <cell r="F3218" t="str">
            <v>Mobile Aspiration</v>
          </cell>
          <cell r="G3218" t="str">
            <v>HUA</v>
          </cell>
          <cell r="H3218" t="str">
            <v>3G900_2nd Carrier</v>
          </cell>
          <cell r="I3218" t="str">
            <v>INS</v>
          </cell>
          <cell r="L3218">
            <v>43691</v>
          </cell>
          <cell r="M3218">
            <v>43693</v>
          </cell>
          <cell r="N3218">
            <v>43692</v>
          </cell>
          <cell r="O3218">
            <v>43694</v>
          </cell>
          <cell r="P3218" t="str">
            <v>No Dependency</v>
          </cell>
        </row>
        <row r="3219">
          <cell r="C3219" t="str">
            <v>ZHF252</v>
          </cell>
          <cell r="D3219" t="str">
            <v>Expansion Sites</v>
          </cell>
          <cell r="E3219" t="str">
            <v>Q2-2019</v>
          </cell>
          <cell r="F3219" t="str">
            <v>Mobile Aspiration</v>
          </cell>
          <cell r="G3219" t="str">
            <v>HUA</v>
          </cell>
          <cell r="H3219" t="str">
            <v>3G900_2nd Carrier</v>
          </cell>
          <cell r="I3219" t="str">
            <v>INS</v>
          </cell>
          <cell r="L3219">
            <v>43638</v>
          </cell>
          <cell r="M3219">
            <v>43641</v>
          </cell>
          <cell r="N3219">
            <v>43639</v>
          </cell>
          <cell r="O3219">
            <v>43642</v>
          </cell>
          <cell r="P3219" t="str">
            <v>No Dependency</v>
          </cell>
        </row>
        <row r="3220">
          <cell r="C3220" t="str">
            <v>ZHF246</v>
          </cell>
          <cell r="D3220" t="str">
            <v>Expansion Sites</v>
          </cell>
          <cell r="E3220" t="str">
            <v>Q1-2020</v>
          </cell>
          <cell r="F3220" t="str">
            <v>Mobile Aspiration</v>
          </cell>
          <cell r="G3220" t="str">
            <v>HUA</v>
          </cell>
          <cell r="H3220" t="str">
            <v>3G900_2nd Carrier</v>
          </cell>
          <cell r="I3220" t="str">
            <v>INS</v>
          </cell>
          <cell r="L3220">
            <v>43853</v>
          </cell>
          <cell r="M3220">
            <v>43750</v>
          </cell>
          <cell r="N3220">
            <v>43853</v>
          </cell>
          <cell r="O3220">
            <v>43751</v>
          </cell>
          <cell r="P3220" t="str">
            <v>No Dependency</v>
          </cell>
        </row>
        <row r="3221">
          <cell r="C3221" t="str">
            <v>ZHF244</v>
          </cell>
          <cell r="D3221" t="str">
            <v>Expansion Sites</v>
          </cell>
          <cell r="E3221" t="str">
            <v>Q1-2020</v>
          </cell>
          <cell r="F3221" t="str">
            <v>Mobile Aspiration</v>
          </cell>
          <cell r="G3221" t="str">
            <v>HUA</v>
          </cell>
          <cell r="H3221" t="str">
            <v>3G900_2nd Carrier</v>
          </cell>
          <cell r="I3221" t="str">
            <v>INS</v>
          </cell>
          <cell r="L3221">
            <v>43703</v>
          </cell>
          <cell r="M3221">
            <v>43706</v>
          </cell>
          <cell r="N3221">
            <v>43704</v>
          </cell>
          <cell r="O3221">
            <v>43707</v>
          </cell>
          <cell r="P3221" t="str">
            <v>No Dependency</v>
          </cell>
        </row>
        <row r="3222">
          <cell r="C3222" t="str">
            <v>ZHF243</v>
          </cell>
          <cell r="D3222" t="str">
            <v>Expansion Sites</v>
          </cell>
          <cell r="E3222" t="str">
            <v>Q1-2020</v>
          </cell>
          <cell r="F3222" t="str">
            <v>Mobile Aspiration</v>
          </cell>
          <cell r="G3222" t="str">
            <v>HUA</v>
          </cell>
          <cell r="H3222" t="str">
            <v>3G900_2nd Carrier</v>
          </cell>
          <cell r="I3222" t="str">
            <v>INS</v>
          </cell>
          <cell r="L3222">
            <v>43830</v>
          </cell>
          <cell r="M3222">
            <v>43709</v>
          </cell>
          <cell r="N3222">
            <v>43830</v>
          </cell>
          <cell r="O3222">
            <v>43710</v>
          </cell>
          <cell r="P3222" t="str">
            <v>No Dependency</v>
          </cell>
        </row>
        <row r="3223">
          <cell r="C3223" t="str">
            <v>ZHF242</v>
          </cell>
          <cell r="D3223" t="str">
            <v>Expansion Sites</v>
          </cell>
          <cell r="E3223" t="str">
            <v>Q1-2020</v>
          </cell>
          <cell r="F3223" t="str">
            <v>Mobile Aspiration</v>
          </cell>
          <cell r="G3223" t="str">
            <v>HUA</v>
          </cell>
          <cell r="H3223" t="str">
            <v>3G900_2nd Carrier</v>
          </cell>
          <cell r="I3223" t="str">
            <v>INS</v>
          </cell>
          <cell r="L3223">
            <v>43853</v>
          </cell>
          <cell r="N3223">
            <v>43853</v>
          </cell>
          <cell r="P3223" t="str">
            <v>No Dependency</v>
          </cell>
        </row>
        <row r="3224">
          <cell r="C3224" t="str">
            <v>ZHF240</v>
          </cell>
          <cell r="D3224" t="str">
            <v>Expansion Sites</v>
          </cell>
          <cell r="E3224" t="str">
            <v>Q2-2019</v>
          </cell>
          <cell r="F3224" t="str">
            <v>Mobile Aspiration</v>
          </cell>
          <cell r="G3224" t="str">
            <v>HUA</v>
          </cell>
          <cell r="H3224" t="str">
            <v>3G900_2nd Carrier</v>
          </cell>
          <cell r="I3224" t="str">
            <v>INS</v>
          </cell>
          <cell r="L3224">
            <v>43691</v>
          </cell>
          <cell r="M3224">
            <v>43693</v>
          </cell>
          <cell r="N3224">
            <v>43692</v>
          </cell>
          <cell r="O3224">
            <v>43694</v>
          </cell>
          <cell r="P3224" t="str">
            <v>No Dependency</v>
          </cell>
        </row>
        <row r="3225">
          <cell r="C3225" t="str">
            <v>ZHF237</v>
          </cell>
          <cell r="D3225" t="str">
            <v>Expansion Sites</v>
          </cell>
          <cell r="E3225" t="str">
            <v>Q1-2020</v>
          </cell>
          <cell r="F3225" t="str">
            <v>Mobile Aspiration</v>
          </cell>
          <cell r="G3225" t="str">
            <v>HUA</v>
          </cell>
          <cell r="H3225" t="str">
            <v>3G900_2nd Carrier</v>
          </cell>
          <cell r="I3225" t="str">
            <v>INS</v>
          </cell>
          <cell r="L3225">
            <v>43853</v>
          </cell>
          <cell r="N3225">
            <v>43853</v>
          </cell>
          <cell r="P3225" t="str">
            <v>No Dependency</v>
          </cell>
        </row>
        <row r="3226">
          <cell r="C3226" t="str">
            <v>ZHF216</v>
          </cell>
          <cell r="D3226" t="str">
            <v>Expansion Sites</v>
          </cell>
          <cell r="E3226" t="str">
            <v>Q3-2019</v>
          </cell>
          <cell r="F3226" t="str">
            <v>Mobile Aspiration</v>
          </cell>
          <cell r="G3226" t="str">
            <v>HUA</v>
          </cell>
          <cell r="H3226" t="str">
            <v>3G900_2nd Carrier</v>
          </cell>
          <cell r="I3226" t="str">
            <v>INS</v>
          </cell>
          <cell r="L3226">
            <v>43670</v>
          </cell>
          <cell r="M3226">
            <v>43646</v>
          </cell>
          <cell r="N3226">
            <v>43670</v>
          </cell>
          <cell r="O3226">
            <v>43647</v>
          </cell>
          <cell r="P3226" t="str">
            <v>No Dependency</v>
          </cell>
        </row>
        <row r="3227">
          <cell r="C3227" t="str">
            <v>ZHF214</v>
          </cell>
          <cell r="D3227" t="str">
            <v>Expansion Sites</v>
          </cell>
          <cell r="E3227" t="str">
            <v>Q2-2019</v>
          </cell>
          <cell r="F3227" t="str">
            <v>Mobile Aspiration</v>
          </cell>
          <cell r="G3227" t="str">
            <v>HUA</v>
          </cell>
          <cell r="H3227" t="str">
            <v>3G900_2nd Carrier</v>
          </cell>
          <cell r="I3227" t="str">
            <v>INS</v>
          </cell>
          <cell r="L3227">
            <v>43629</v>
          </cell>
          <cell r="M3227">
            <v>43632</v>
          </cell>
          <cell r="N3227">
            <v>43630</v>
          </cell>
          <cell r="O3227">
            <v>43633</v>
          </cell>
          <cell r="P3227" t="str">
            <v>No Dependency</v>
          </cell>
        </row>
        <row r="3228">
          <cell r="C3228" t="str">
            <v>ZHF213</v>
          </cell>
          <cell r="D3228" t="str">
            <v>Expansion Sites</v>
          </cell>
          <cell r="E3228" t="str">
            <v>Q1-2020</v>
          </cell>
          <cell r="F3228" t="str">
            <v>Mobile Aspiration</v>
          </cell>
          <cell r="G3228" t="str">
            <v>HUA</v>
          </cell>
          <cell r="H3228" t="str">
            <v>3G900_2nd Carrier</v>
          </cell>
          <cell r="I3228" t="str">
            <v>INS</v>
          </cell>
          <cell r="L3228">
            <v>43691</v>
          </cell>
          <cell r="M3228">
            <v>43693</v>
          </cell>
          <cell r="N3228">
            <v>43692</v>
          </cell>
          <cell r="O3228">
            <v>43694</v>
          </cell>
          <cell r="P3228" t="str">
            <v>No Dependency</v>
          </cell>
        </row>
        <row r="3229">
          <cell r="C3229" t="str">
            <v>ZHF212</v>
          </cell>
          <cell r="D3229" t="str">
            <v>Expansion Sites</v>
          </cell>
          <cell r="E3229" t="str">
            <v>Q2-2019</v>
          </cell>
          <cell r="F3229" t="str">
            <v>Mobile Aspiration</v>
          </cell>
          <cell r="G3229" t="str">
            <v>HUA</v>
          </cell>
          <cell r="H3229" t="str">
            <v>3G900_2nd Carrier</v>
          </cell>
          <cell r="I3229" t="str">
            <v>INS</v>
          </cell>
          <cell r="L3229">
            <v>43670</v>
          </cell>
          <cell r="M3229">
            <v>43634</v>
          </cell>
          <cell r="N3229">
            <v>43670</v>
          </cell>
          <cell r="O3229">
            <v>43635</v>
          </cell>
          <cell r="P3229" t="str">
            <v>No Dependency</v>
          </cell>
        </row>
        <row r="3230">
          <cell r="C3230" t="str">
            <v>ZHF207</v>
          </cell>
          <cell r="D3230" t="str">
            <v>Expansion Sites</v>
          </cell>
          <cell r="E3230" t="str">
            <v>Q1-2020</v>
          </cell>
          <cell r="F3230" t="str">
            <v>Mobile Aspiration</v>
          </cell>
          <cell r="G3230" t="str">
            <v>HUA</v>
          </cell>
          <cell r="H3230" t="str">
            <v>3G900_2nd Carrier</v>
          </cell>
          <cell r="I3230" t="str">
            <v>INS</v>
          </cell>
          <cell r="L3230">
            <v>43853</v>
          </cell>
          <cell r="M3230">
            <v>43709</v>
          </cell>
          <cell r="N3230">
            <v>43853</v>
          </cell>
          <cell r="O3230">
            <v>43710</v>
          </cell>
          <cell r="P3230" t="str">
            <v>No Dependency</v>
          </cell>
        </row>
        <row r="3231">
          <cell r="C3231" t="str">
            <v>ZHF206</v>
          </cell>
          <cell r="D3231" t="str">
            <v>Expansion Sites</v>
          </cell>
          <cell r="E3231" t="str">
            <v>Q1-2020</v>
          </cell>
          <cell r="F3231" t="str">
            <v>Mobile Aspiration</v>
          </cell>
          <cell r="G3231" t="str">
            <v>HUA</v>
          </cell>
          <cell r="H3231" t="str">
            <v>3G900_2nd Carrier</v>
          </cell>
          <cell r="I3231" t="str">
            <v>INS</v>
          </cell>
          <cell r="L3231">
            <v>43853</v>
          </cell>
          <cell r="M3231">
            <v>43709</v>
          </cell>
          <cell r="N3231">
            <v>43853</v>
          </cell>
          <cell r="O3231">
            <v>43710</v>
          </cell>
          <cell r="P3231" t="str">
            <v>No Dependency</v>
          </cell>
        </row>
        <row r="3232">
          <cell r="C3232" t="str">
            <v>ZHF205</v>
          </cell>
          <cell r="D3232" t="str">
            <v>Expansion Sites</v>
          </cell>
          <cell r="E3232" t="str">
            <v>Q1-2020</v>
          </cell>
          <cell r="F3232" t="str">
            <v>Mobile Aspiration</v>
          </cell>
          <cell r="G3232" t="str">
            <v>HUA</v>
          </cell>
          <cell r="H3232" t="str">
            <v>3G900_2nd Carrier</v>
          </cell>
          <cell r="I3232" t="str">
            <v>INS</v>
          </cell>
          <cell r="L3232">
            <v>43853</v>
          </cell>
          <cell r="M3232">
            <v>43709</v>
          </cell>
          <cell r="N3232">
            <v>43853</v>
          </cell>
          <cell r="O3232">
            <v>43710</v>
          </cell>
          <cell r="P3232" t="str">
            <v>No Dependency</v>
          </cell>
        </row>
        <row r="3233">
          <cell r="C3233" t="str">
            <v>ZHF201</v>
          </cell>
          <cell r="D3233" t="str">
            <v>Expansion Sites</v>
          </cell>
          <cell r="E3233" t="str">
            <v>Q3-2019</v>
          </cell>
          <cell r="F3233" t="str">
            <v>Mobile Aspiration</v>
          </cell>
          <cell r="G3233" t="str">
            <v>HUA</v>
          </cell>
          <cell r="H3233" t="str">
            <v>3G900_2nd Carrier</v>
          </cell>
          <cell r="I3233" t="str">
            <v>INS</v>
          </cell>
          <cell r="L3233">
            <v>43659</v>
          </cell>
          <cell r="M3233">
            <v>43662</v>
          </cell>
          <cell r="N3233">
            <v>43660</v>
          </cell>
          <cell r="O3233">
            <v>43663</v>
          </cell>
          <cell r="P3233" t="str">
            <v>No Dependency</v>
          </cell>
        </row>
        <row r="3234">
          <cell r="C3234" t="str">
            <v>ZHF197</v>
          </cell>
          <cell r="D3234" t="str">
            <v>Expansion Sites</v>
          </cell>
          <cell r="E3234" t="str">
            <v>Q1-2020</v>
          </cell>
          <cell r="F3234" t="str">
            <v>Mobile Aspiration</v>
          </cell>
          <cell r="G3234" t="str">
            <v>HUA</v>
          </cell>
          <cell r="H3234" t="str">
            <v>3G900_2nd Carrier</v>
          </cell>
          <cell r="I3234" t="str">
            <v>INS</v>
          </cell>
          <cell r="L3234">
            <v>43677</v>
          </cell>
          <cell r="M3234">
            <v>43679</v>
          </cell>
          <cell r="N3234">
            <v>43678</v>
          </cell>
          <cell r="O3234">
            <v>43680</v>
          </cell>
          <cell r="P3234" t="str">
            <v>No Dependency</v>
          </cell>
        </row>
        <row r="3235">
          <cell r="C3235" t="str">
            <v>ZHF193</v>
          </cell>
          <cell r="D3235" t="str">
            <v>Expansion Sites</v>
          </cell>
          <cell r="E3235" t="str">
            <v>Q3-2019</v>
          </cell>
          <cell r="F3235" t="str">
            <v>Mobile Aspiration</v>
          </cell>
          <cell r="G3235" t="str">
            <v>HUA</v>
          </cell>
          <cell r="H3235" t="str">
            <v>3G900_2nd Carrier</v>
          </cell>
          <cell r="I3235" t="str">
            <v>INS</v>
          </cell>
          <cell r="L3235">
            <v>43703</v>
          </cell>
          <cell r="M3235">
            <v>43706</v>
          </cell>
          <cell r="N3235">
            <v>43704</v>
          </cell>
          <cell r="O3235">
            <v>43707</v>
          </cell>
          <cell r="P3235" t="str">
            <v>No Dependency</v>
          </cell>
        </row>
        <row r="3236">
          <cell r="C3236" t="str">
            <v>ZHF190</v>
          </cell>
          <cell r="D3236" t="str">
            <v>Expansion Sites</v>
          </cell>
          <cell r="E3236" t="str">
            <v>Q1-2020</v>
          </cell>
          <cell r="F3236" t="str">
            <v>Mobile Aspiration</v>
          </cell>
          <cell r="G3236" t="str">
            <v>HUA</v>
          </cell>
          <cell r="H3236" t="str">
            <v>3G900_2nd Carrier</v>
          </cell>
          <cell r="I3236" t="str">
            <v>INS</v>
          </cell>
          <cell r="L3236">
            <v>43674</v>
          </cell>
          <cell r="M3236">
            <v>43676</v>
          </cell>
          <cell r="N3236">
            <v>43675</v>
          </cell>
          <cell r="O3236">
            <v>43677</v>
          </cell>
          <cell r="P3236" t="str">
            <v>No Dependency</v>
          </cell>
        </row>
        <row r="3237">
          <cell r="C3237" t="str">
            <v>ZHF189</v>
          </cell>
          <cell r="D3237" t="str">
            <v>Expansion Sites</v>
          </cell>
          <cell r="E3237" t="str">
            <v>Q3-2019</v>
          </cell>
          <cell r="F3237" t="str">
            <v>Mobile Aspiration</v>
          </cell>
          <cell r="G3237" t="str">
            <v>HUA</v>
          </cell>
          <cell r="H3237" t="str">
            <v>3G900_2nd Carrier</v>
          </cell>
          <cell r="I3237" t="str">
            <v>INS</v>
          </cell>
          <cell r="L3237">
            <v>43753</v>
          </cell>
          <cell r="M3237">
            <v>43638</v>
          </cell>
          <cell r="N3237">
            <v>43754</v>
          </cell>
          <cell r="O3237">
            <v>43639</v>
          </cell>
          <cell r="P3237" t="str">
            <v>No Dependency</v>
          </cell>
        </row>
        <row r="3238">
          <cell r="C3238" t="str">
            <v>ZHF188</v>
          </cell>
          <cell r="D3238" t="str">
            <v>Expansion Sites</v>
          </cell>
          <cell r="E3238" t="str">
            <v>Q2-2019</v>
          </cell>
          <cell r="F3238" t="str">
            <v>Mobile Aspiration</v>
          </cell>
          <cell r="G3238" t="str">
            <v>HUA</v>
          </cell>
          <cell r="H3238" t="str">
            <v>3G900_2nd Carrier</v>
          </cell>
          <cell r="I3238" t="str">
            <v>INS</v>
          </cell>
          <cell r="L3238">
            <v>43670</v>
          </cell>
          <cell r="M3238">
            <v>43626</v>
          </cell>
          <cell r="N3238">
            <v>43670</v>
          </cell>
          <cell r="O3238">
            <v>43627</v>
          </cell>
          <cell r="P3238" t="str">
            <v>No Dependency</v>
          </cell>
        </row>
        <row r="3239">
          <cell r="C3239" t="str">
            <v>ZHF187</v>
          </cell>
          <cell r="D3239" t="str">
            <v>Expansion Sites</v>
          </cell>
          <cell r="E3239" t="str">
            <v>Q2-2019</v>
          </cell>
          <cell r="F3239" t="str">
            <v>Mobile Aspiration</v>
          </cell>
          <cell r="G3239" t="str">
            <v>HUA</v>
          </cell>
          <cell r="H3239" t="str">
            <v>3G900_2nd Carrier</v>
          </cell>
          <cell r="I3239" t="str">
            <v>INS</v>
          </cell>
          <cell r="L3239">
            <v>43691</v>
          </cell>
          <cell r="M3239">
            <v>43693</v>
          </cell>
          <cell r="N3239">
            <v>43692</v>
          </cell>
          <cell r="O3239">
            <v>43694</v>
          </cell>
          <cell r="P3239" t="str">
            <v>No Dependency</v>
          </cell>
        </row>
        <row r="3240">
          <cell r="C3240" t="str">
            <v>ZHF186</v>
          </cell>
          <cell r="D3240" t="str">
            <v>Expansion Sites</v>
          </cell>
          <cell r="E3240" t="str">
            <v>Q3-2019</v>
          </cell>
          <cell r="F3240" t="str">
            <v>Mobile Aspiration</v>
          </cell>
          <cell r="G3240" t="str">
            <v>HUA</v>
          </cell>
          <cell r="H3240" t="str">
            <v>3G900_2nd Carrier</v>
          </cell>
          <cell r="I3240" t="str">
            <v>INS</v>
          </cell>
          <cell r="L3240">
            <v>43636</v>
          </cell>
          <cell r="M3240">
            <v>43639</v>
          </cell>
          <cell r="N3240">
            <v>43637</v>
          </cell>
          <cell r="O3240">
            <v>43640</v>
          </cell>
          <cell r="P3240" t="str">
            <v>No Dependency</v>
          </cell>
        </row>
        <row r="3241">
          <cell r="C3241" t="str">
            <v>ZHF179</v>
          </cell>
          <cell r="D3241" t="str">
            <v>Expansion Sites</v>
          </cell>
          <cell r="E3241" t="str">
            <v>Q1-2020</v>
          </cell>
          <cell r="F3241" t="str">
            <v>Mobile Aspiration</v>
          </cell>
          <cell r="G3241" t="str">
            <v>HUA</v>
          </cell>
          <cell r="H3241" t="str">
            <v>3G900_2nd Carrier</v>
          </cell>
          <cell r="I3241" t="str">
            <v>INS</v>
          </cell>
          <cell r="L3241">
            <v>43674</v>
          </cell>
          <cell r="M3241">
            <v>43676</v>
          </cell>
          <cell r="N3241">
            <v>43675</v>
          </cell>
          <cell r="O3241">
            <v>43677</v>
          </cell>
          <cell r="P3241" t="str">
            <v>No Dependency</v>
          </cell>
        </row>
        <row r="3242">
          <cell r="C3242" t="str">
            <v>ZHF128</v>
          </cell>
          <cell r="D3242" t="str">
            <v>Expansion Sites</v>
          </cell>
          <cell r="E3242" t="str">
            <v>Q2-2019</v>
          </cell>
          <cell r="F3242" t="str">
            <v>Mobile Aspiration</v>
          </cell>
          <cell r="G3242" t="str">
            <v>HUA</v>
          </cell>
          <cell r="H3242" t="str">
            <v>3G900_2nd Carrier</v>
          </cell>
          <cell r="I3242" t="str">
            <v>INS</v>
          </cell>
          <cell r="L3242">
            <v>43670</v>
          </cell>
          <cell r="M3242">
            <v>43646</v>
          </cell>
          <cell r="N3242">
            <v>43670</v>
          </cell>
          <cell r="O3242">
            <v>43647</v>
          </cell>
          <cell r="P3242" t="str">
            <v>No Dependency</v>
          </cell>
        </row>
        <row r="3243">
          <cell r="C3243" t="str">
            <v>ZHF123</v>
          </cell>
          <cell r="D3243" t="str">
            <v>Expansion Sites</v>
          </cell>
          <cell r="E3243" t="str">
            <v>Q2-2019</v>
          </cell>
          <cell r="F3243" t="str">
            <v>Mobile Aspiration</v>
          </cell>
          <cell r="G3243" t="str">
            <v>HUA</v>
          </cell>
          <cell r="H3243" t="str">
            <v>3G900_2nd Carrier</v>
          </cell>
          <cell r="I3243" t="str">
            <v>INS</v>
          </cell>
          <cell r="L3243">
            <v>43695</v>
          </cell>
          <cell r="M3243">
            <v>43602</v>
          </cell>
          <cell r="N3243">
            <v>43695</v>
          </cell>
          <cell r="O3243">
            <v>43603</v>
          </cell>
          <cell r="P3243" t="str">
            <v>No Dependency</v>
          </cell>
        </row>
        <row r="3244">
          <cell r="C3244" t="str">
            <v>ZHF119</v>
          </cell>
          <cell r="D3244" t="str">
            <v>Expansion Sites</v>
          </cell>
          <cell r="E3244" t="str">
            <v>Q1-2020</v>
          </cell>
          <cell r="F3244" t="str">
            <v>Mobile Aspiration</v>
          </cell>
          <cell r="G3244" t="str">
            <v>HUA</v>
          </cell>
          <cell r="H3244" t="str">
            <v>3G900_2nd Carrier</v>
          </cell>
          <cell r="I3244" t="str">
            <v>INS</v>
          </cell>
          <cell r="L3244">
            <v>43853</v>
          </cell>
          <cell r="N3244">
            <v>43853</v>
          </cell>
          <cell r="P3244" t="str">
            <v>No Dependency</v>
          </cell>
        </row>
        <row r="3245">
          <cell r="C3245" t="str">
            <v>ZHF118</v>
          </cell>
          <cell r="D3245" t="str">
            <v>Expansion Sites</v>
          </cell>
          <cell r="E3245" t="str">
            <v>Q3-2019</v>
          </cell>
          <cell r="F3245" t="str">
            <v>Mobile Aspiration</v>
          </cell>
          <cell r="G3245" t="str">
            <v>HUA</v>
          </cell>
          <cell r="H3245" t="str">
            <v>3G900_2nd Carrier</v>
          </cell>
          <cell r="I3245" t="str">
            <v>INS</v>
          </cell>
          <cell r="L3245">
            <v>43705</v>
          </cell>
          <cell r="M3245">
            <v>43627</v>
          </cell>
          <cell r="N3245">
            <v>43705</v>
          </cell>
          <cell r="O3245">
            <v>43628</v>
          </cell>
          <cell r="P3245" t="str">
            <v>No Dependency</v>
          </cell>
        </row>
        <row r="3246">
          <cell r="C3246" t="str">
            <v>ZHF116</v>
          </cell>
          <cell r="D3246" t="str">
            <v>Expansion Sites</v>
          </cell>
          <cell r="E3246" t="str">
            <v>Q1-2020</v>
          </cell>
          <cell r="F3246" t="str">
            <v>Mobile Aspiration</v>
          </cell>
          <cell r="G3246" t="str">
            <v>HUA</v>
          </cell>
          <cell r="H3246" t="str">
            <v>3G900_2nd Carrier</v>
          </cell>
          <cell r="I3246" t="str">
            <v>INS</v>
          </cell>
          <cell r="L3246">
            <v>43664</v>
          </cell>
          <cell r="M3246">
            <v>43666</v>
          </cell>
          <cell r="N3246">
            <v>43665</v>
          </cell>
          <cell r="O3246">
            <v>43667</v>
          </cell>
          <cell r="P3246" t="str">
            <v>No Dependency</v>
          </cell>
        </row>
        <row r="3247">
          <cell r="C3247" t="str">
            <v>ZHF114</v>
          </cell>
          <cell r="D3247" t="str">
            <v>Expansion Sites</v>
          </cell>
          <cell r="E3247" t="str">
            <v>Q1-2020</v>
          </cell>
          <cell r="F3247" t="str">
            <v>Mobile Aspiration</v>
          </cell>
          <cell r="G3247" t="str">
            <v>HUA</v>
          </cell>
          <cell r="H3247" t="str">
            <v>3G900_2nd Carrier</v>
          </cell>
          <cell r="I3247" t="str">
            <v>INS</v>
          </cell>
          <cell r="L3247">
            <v>43830</v>
          </cell>
          <cell r="N3247">
            <v>43830</v>
          </cell>
          <cell r="P3247" t="str">
            <v>No Dependency</v>
          </cell>
        </row>
        <row r="3248">
          <cell r="C3248" t="str">
            <v>ZHF113</v>
          </cell>
          <cell r="D3248" t="str">
            <v>Expansion Sites</v>
          </cell>
          <cell r="E3248" t="str">
            <v>Q2-2019</v>
          </cell>
          <cell r="F3248" t="str">
            <v>Mobile Aspiration</v>
          </cell>
          <cell r="G3248" t="str">
            <v>HUA</v>
          </cell>
          <cell r="H3248" t="str">
            <v>3G900_2nd Carrier</v>
          </cell>
          <cell r="I3248" t="str">
            <v>INS</v>
          </cell>
          <cell r="L3248">
            <v>43670</v>
          </cell>
          <cell r="M3248">
            <v>43640</v>
          </cell>
          <cell r="N3248">
            <v>43670</v>
          </cell>
          <cell r="O3248">
            <v>43641</v>
          </cell>
          <cell r="P3248" t="str">
            <v>No Dependency</v>
          </cell>
        </row>
        <row r="3249">
          <cell r="C3249" t="str">
            <v>ZHF106</v>
          </cell>
          <cell r="D3249" t="str">
            <v>Expansion Sites</v>
          </cell>
          <cell r="E3249" t="str">
            <v>Q2-2019</v>
          </cell>
          <cell r="F3249" t="str">
            <v>Mobile Aspiration</v>
          </cell>
          <cell r="G3249" t="str">
            <v>HUA</v>
          </cell>
          <cell r="H3249" t="str">
            <v>3G900_2nd Carrier</v>
          </cell>
          <cell r="I3249" t="str">
            <v>INS</v>
          </cell>
          <cell r="L3249">
            <v>43639</v>
          </cell>
          <cell r="M3249">
            <v>43642</v>
          </cell>
          <cell r="N3249">
            <v>43640</v>
          </cell>
          <cell r="O3249">
            <v>43643</v>
          </cell>
          <cell r="P3249" t="str">
            <v>No Dependency</v>
          </cell>
        </row>
        <row r="3250">
          <cell r="C3250" t="str">
            <v>ZHF085</v>
          </cell>
          <cell r="D3250" t="str">
            <v>Expansion Sites</v>
          </cell>
          <cell r="E3250" t="str">
            <v>Q2-2019</v>
          </cell>
          <cell r="F3250" t="str">
            <v>Mobile Aspiration</v>
          </cell>
          <cell r="G3250" t="str">
            <v>HUA</v>
          </cell>
          <cell r="H3250" t="str">
            <v>3G900_2nd Carrier</v>
          </cell>
          <cell r="I3250" t="str">
            <v>INS</v>
          </cell>
          <cell r="L3250">
            <v>43670</v>
          </cell>
          <cell r="M3250">
            <v>43597</v>
          </cell>
          <cell r="N3250">
            <v>43670</v>
          </cell>
          <cell r="O3250">
            <v>43598</v>
          </cell>
          <cell r="P3250" t="str">
            <v>No Dependency</v>
          </cell>
        </row>
        <row r="3251">
          <cell r="C3251" t="str">
            <v>ZHF084</v>
          </cell>
          <cell r="D3251" t="str">
            <v>Expansion Sites</v>
          </cell>
          <cell r="E3251" t="str">
            <v>Q3-2019</v>
          </cell>
          <cell r="F3251" t="str">
            <v>Mobile Aspiration</v>
          </cell>
          <cell r="G3251" t="str">
            <v>HUA</v>
          </cell>
          <cell r="H3251" t="str">
            <v>3G900_2nd Carrier</v>
          </cell>
          <cell r="I3251" t="str">
            <v>INS</v>
          </cell>
          <cell r="L3251">
            <v>43656</v>
          </cell>
          <cell r="M3251">
            <v>43659</v>
          </cell>
          <cell r="N3251">
            <v>43657</v>
          </cell>
          <cell r="O3251">
            <v>43660</v>
          </cell>
          <cell r="P3251" t="str">
            <v>No Dependency</v>
          </cell>
        </row>
        <row r="3252">
          <cell r="C3252" t="str">
            <v>ZHF083</v>
          </cell>
          <cell r="D3252" t="str">
            <v>Expansion Sites</v>
          </cell>
          <cell r="E3252" t="str">
            <v>Q1-2020</v>
          </cell>
          <cell r="F3252" t="str">
            <v>Mobile Aspiration</v>
          </cell>
          <cell r="G3252" t="str">
            <v>HUA</v>
          </cell>
          <cell r="H3252" t="str">
            <v>3G900_2nd Carrier</v>
          </cell>
          <cell r="I3252" t="str">
            <v>INS</v>
          </cell>
          <cell r="L3252">
            <v>43853</v>
          </cell>
          <cell r="M3252">
            <v>43731</v>
          </cell>
          <cell r="N3252">
            <v>43853</v>
          </cell>
          <cell r="O3252">
            <v>43732</v>
          </cell>
          <cell r="P3252" t="str">
            <v>No Dependency</v>
          </cell>
        </row>
        <row r="3253">
          <cell r="C3253" t="str">
            <v>ZHF076</v>
          </cell>
          <cell r="D3253" t="str">
            <v>Expansion Sites</v>
          </cell>
          <cell r="E3253" t="str">
            <v>Q3-2019</v>
          </cell>
          <cell r="F3253" t="str">
            <v>Mobile Aspiration</v>
          </cell>
          <cell r="G3253" t="str">
            <v>HUA</v>
          </cell>
          <cell r="H3253" t="str">
            <v>3G900_2nd Carrier</v>
          </cell>
          <cell r="I3253" t="str">
            <v>INS</v>
          </cell>
          <cell r="L3253">
            <v>43670</v>
          </cell>
          <cell r="M3253">
            <v>43638</v>
          </cell>
          <cell r="N3253">
            <v>43670</v>
          </cell>
          <cell r="O3253">
            <v>43639</v>
          </cell>
          <cell r="P3253" t="str">
            <v>No Dependency</v>
          </cell>
        </row>
        <row r="3254">
          <cell r="C3254" t="str">
            <v>ZHF073</v>
          </cell>
          <cell r="D3254" t="str">
            <v>Expansion Sites</v>
          </cell>
          <cell r="E3254" t="str">
            <v>Q2-2019</v>
          </cell>
          <cell r="F3254" t="str">
            <v>Mobile Aspiration</v>
          </cell>
          <cell r="G3254" t="str">
            <v>HUA</v>
          </cell>
          <cell r="H3254" t="str">
            <v>3G900_2nd Carrier</v>
          </cell>
          <cell r="I3254" t="str">
            <v>INS</v>
          </cell>
          <cell r="L3254">
            <v>43638</v>
          </cell>
          <cell r="M3254">
            <v>43641</v>
          </cell>
          <cell r="N3254">
            <v>43639</v>
          </cell>
          <cell r="O3254">
            <v>43642</v>
          </cell>
          <cell r="P3254" t="str">
            <v>No Dependency</v>
          </cell>
        </row>
        <row r="3255">
          <cell r="C3255" t="str">
            <v>ZHF066</v>
          </cell>
          <cell r="D3255" t="str">
            <v>Expansion Sites</v>
          </cell>
          <cell r="E3255" t="str">
            <v>Q2-2019</v>
          </cell>
          <cell r="F3255" t="str">
            <v>Mobile Aspiration</v>
          </cell>
          <cell r="G3255" t="str">
            <v>HUA</v>
          </cell>
          <cell r="H3255" t="str">
            <v>3G900_2nd Carrier</v>
          </cell>
          <cell r="I3255" t="str">
            <v>INS</v>
          </cell>
          <cell r="L3255">
            <v>43658</v>
          </cell>
          <cell r="M3255">
            <v>43661</v>
          </cell>
          <cell r="N3255">
            <v>43659</v>
          </cell>
          <cell r="O3255">
            <v>43662</v>
          </cell>
          <cell r="P3255" t="str">
            <v>No Dependency</v>
          </cell>
        </row>
        <row r="3256">
          <cell r="C3256" t="str">
            <v>ZHF062</v>
          </cell>
          <cell r="D3256" t="str">
            <v>Expansion Sites</v>
          </cell>
          <cell r="E3256" t="str">
            <v>Q3-2019</v>
          </cell>
          <cell r="F3256" t="str">
            <v>Mobile Aspiration</v>
          </cell>
          <cell r="G3256" t="str">
            <v>HUA</v>
          </cell>
          <cell r="H3256" t="str">
            <v>3G900_2nd Carrier</v>
          </cell>
          <cell r="I3256" t="str">
            <v>INS</v>
          </cell>
          <cell r="L3256">
            <v>43670</v>
          </cell>
          <cell r="M3256">
            <v>43639</v>
          </cell>
          <cell r="N3256">
            <v>43670</v>
          </cell>
          <cell r="O3256">
            <v>43640</v>
          </cell>
          <cell r="P3256" t="str">
            <v>No Dependency</v>
          </cell>
        </row>
        <row r="3257">
          <cell r="C3257" t="str">
            <v>ZHF057</v>
          </cell>
          <cell r="D3257" t="str">
            <v>Expansion Sites</v>
          </cell>
          <cell r="E3257" t="str">
            <v>Q1-2020</v>
          </cell>
          <cell r="F3257" t="str">
            <v>Mobile Aspiration</v>
          </cell>
          <cell r="G3257" t="str">
            <v>HUA</v>
          </cell>
          <cell r="H3257" t="str">
            <v>3G900_2nd Carrier</v>
          </cell>
          <cell r="I3257" t="str">
            <v>INS</v>
          </cell>
          <cell r="L3257">
            <v>43853</v>
          </cell>
          <cell r="M3257">
            <v>43709</v>
          </cell>
          <cell r="N3257">
            <v>43853</v>
          </cell>
          <cell r="O3257">
            <v>43710</v>
          </cell>
          <cell r="P3257" t="str">
            <v>No Dependency</v>
          </cell>
        </row>
        <row r="3258">
          <cell r="C3258" t="str">
            <v>ZHF056</v>
          </cell>
          <cell r="D3258" t="str">
            <v>Expansion Sites</v>
          </cell>
          <cell r="E3258" t="str">
            <v>Q2-2019</v>
          </cell>
          <cell r="F3258" t="str">
            <v>Mobile Aspiration</v>
          </cell>
          <cell r="G3258" t="str">
            <v>HUA</v>
          </cell>
          <cell r="H3258" t="str">
            <v>3G900_2nd Carrier</v>
          </cell>
          <cell r="I3258" t="str">
            <v>INS</v>
          </cell>
          <cell r="L3258">
            <v>43695</v>
          </cell>
          <cell r="M3258">
            <v>43635</v>
          </cell>
          <cell r="N3258">
            <v>43695</v>
          </cell>
          <cell r="O3258">
            <v>43636</v>
          </cell>
          <cell r="P3258" t="str">
            <v>No Dependency</v>
          </cell>
        </row>
        <row r="3259">
          <cell r="C3259" t="str">
            <v>ZHF055</v>
          </cell>
          <cell r="D3259" t="str">
            <v>Expansion Sites</v>
          </cell>
          <cell r="E3259" t="str">
            <v>Q3-2019</v>
          </cell>
          <cell r="F3259" t="str">
            <v>Mobile Aspiration</v>
          </cell>
          <cell r="G3259" t="str">
            <v>HUA</v>
          </cell>
          <cell r="H3259" t="str">
            <v>3G900_2nd Carrier</v>
          </cell>
          <cell r="I3259" t="str">
            <v>INS</v>
          </cell>
          <cell r="L3259">
            <v>43637</v>
          </cell>
          <cell r="M3259">
            <v>43640</v>
          </cell>
          <cell r="N3259">
            <v>43638</v>
          </cell>
          <cell r="O3259">
            <v>43641</v>
          </cell>
          <cell r="P3259" t="str">
            <v>No Dependency</v>
          </cell>
        </row>
        <row r="3260">
          <cell r="C3260" t="str">
            <v>ZHF053</v>
          </cell>
          <cell r="D3260" t="str">
            <v>Expansion Sites</v>
          </cell>
          <cell r="E3260" t="str">
            <v>Q2-2019</v>
          </cell>
          <cell r="F3260" t="str">
            <v>Mobile Aspiration</v>
          </cell>
          <cell r="G3260" t="str">
            <v>HUA</v>
          </cell>
          <cell r="H3260" t="str">
            <v>3G900_2nd Carrier</v>
          </cell>
          <cell r="I3260" t="str">
            <v>INS</v>
          </cell>
          <cell r="L3260">
            <v>43603</v>
          </cell>
          <cell r="M3260">
            <v>43605</v>
          </cell>
          <cell r="N3260">
            <v>43604</v>
          </cell>
          <cell r="O3260">
            <v>43606</v>
          </cell>
          <cell r="P3260" t="str">
            <v>No Dependency</v>
          </cell>
        </row>
        <row r="3261">
          <cell r="C3261" t="str">
            <v>ZHF051</v>
          </cell>
          <cell r="D3261" t="str">
            <v>Expansion Sites</v>
          </cell>
          <cell r="E3261" t="str">
            <v>Q3-2019</v>
          </cell>
          <cell r="F3261" t="str">
            <v>Mobile Aspiration</v>
          </cell>
          <cell r="G3261" t="str">
            <v>HUA</v>
          </cell>
          <cell r="H3261" t="str">
            <v>3G900_2nd Carrier</v>
          </cell>
          <cell r="I3261" t="str">
            <v>INS</v>
          </cell>
          <cell r="L3261">
            <v>43691</v>
          </cell>
          <cell r="M3261">
            <v>43693</v>
          </cell>
          <cell r="N3261">
            <v>43692</v>
          </cell>
          <cell r="O3261">
            <v>43694</v>
          </cell>
          <cell r="P3261" t="str">
            <v>No Dependency</v>
          </cell>
        </row>
        <row r="3262">
          <cell r="C3262" t="str">
            <v>ZHF040</v>
          </cell>
          <cell r="D3262" t="str">
            <v>Expansion Sites</v>
          </cell>
          <cell r="E3262" t="str">
            <v>Q1-2020</v>
          </cell>
          <cell r="F3262" t="str">
            <v>Mobile Aspiration</v>
          </cell>
          <cell r="G3262" t="str">
            <v>HUA</v>
          </cell>
          <cell r="H3262" t="str">
            <v>3G900_2nd Carrier</v>
          </cell>
          <cell r="I3262" t="str">
            <v>INS</v>
          </cell>
          <cell r="L3262">
            <v>43830</v>
          </cell>
          <cell r="N3262">
            <v>43830</v>
          </cell>
          <cell r="P3262" t="str">
            <v>No Dependency</v>
          </cell>
        </row>
        <row r="3263">
          <cell r="C3263" t="str">
            <v>ZHF033</v>
          </cell>
          <cell r="D3263" t="str">
            <v>Expansion Sites</v>
          </cell>
          <cell r="E3263" t="str">
            <v>Q2-2019</v>
          </cell>
          <cell r="F3263" t="str">
            <v>Mobile Aspiration</v>
          </cell>
          <cell r="G3263" t="str">
            <v>HUA</v>
          </cell>
          <cell r="H3263" t="str">
            <v>3G900_2nd Carrier</v>
          </cell>
          <cell r="I3263" t="str">
            <v>INS</v>
          </cell>
          <cell r="L3263">
            <v>43788</v>
          </cell>
          <cell r="N3263">
            <v>43789</v>
          </cell>
          <cell r="P3263" t="str">
            <v>No Dependency</v>
          </cell>
        </row>
        <row r="3264">
          <cell r="C3264" t="str">
            <v>ZHF032</v>
          </cell>
          <cell r="D3264" t="str">
            <v>Expansion Sites</v>
          </cell>
          <cell r="E3264" t="str">
            <v>Q3-2019</v>
          </cell>
          <cell r="F3264" t="str">
            <v>Mobile Aspiration</v>
          </cell>
          <cell r="G3264" t="str">
            <v>HUA</v>
          </cell>
          <cell r="H3264" t="str">
            <v>3G900_2nd Carrier</v>
          </cell>
          <cell r="I3264" t="str">
            <v>INS</v>
          </cell>
          <cell r="L3264">
            <v>43657</v>
          </cell>
          <cell r="M3264">
            <v>43660</v>
          </cell>
          <cell r="N3264">
            <v>43658</v>
          </cell>
          <cell r="O3264">
            <v>43661</v>
          </cell>
          <cell r="P3264" t="str">
            <v>No Dependency</v>
          </cell>
        </row>
        <row r="3265">
          <cell r="C3265" t="str">
            <v>ZHF031</v>
          </cell>
          <cell r="D3265" t="str">
            <v>Expansion Sites</v>
          </cell>
          <cell r="E3265" t="str">
            <v>Q3-2019</v>
          </cell>
          <cell r="F3265" t="str">
            <v>Mobile Aspiration</v>
          </cell>
          <cell r="G3265" t="str">
            <v>HUA</v>
          </cell>
          <cell r="H3265" t="str">
            <v>3G900_2nd Carrier</v>
          </cell>
          <cell r="I3265" t="str">
            <v>INS</v>
          </cell>
          <cell r="L3265">
            <v>43677</v>
          </cell>
          <cell r="M3265">
            <v>43612</v>
          </cell>
          <cell r="N3265">
            <v>43677</v>
          </cell>
          <cell r="O3265">
            <v>43613</v>
          </cell>
          <cell r="P3265" t="str">
            <v>No Dependency</v>
          </cell>
        </row>
        <row r="3266">
          <cell r="C3266" t="str">
            <v>ZHF030</v>
          </cell>
          <cell r="D3266" t="str">
            <v>Expansion Sites</v>
          </cell>
          <cell r="E3266" t="str">
            <v>Q3-2019</v>
          </cell>
          <cell r="F3266" t="str">
            <v>Mobile Aspiration</v>
          </cell>
          <cell r="G3266" t="str">
            <v>HUA</v>
          </cell>
          <cell r="H3266" t="str">
            <v>3G900_2nd Carrier</v>
          </cell>
          <cell r="I3266" t="str">
            <v>INS</v>
          </cell>
          <cell r="L3266">
            <v>43693</v>
          </cell>
          <cell r="M3266">
            <v>43638</v>
          </cell>
          <cell r="N3266">
            <v>43693</v>
          </cell>
          <cell r="O3266">
            <v>43639</v>
          </cell>
          <cell r="P3266" t="str">
            <v>No Dependency</v>
          </cell>
        </row>
        <row r="3267">
          <cell r="C3267" t="str">
            <v>ZHF029</v>
          </cell>
          <cell r="D3267" t="str">
            <v>Expansion Sites</v>
          </cell>
          <cell r="E3267" t="str">
            <v>Q1-2020</v>
          </cell>
          <cell r="F3267" t="str">
            <v>Mobile Aspiration</v>
          </cell>
          <cell r="G3267" t="str">
            <v>HUA</v>
          </cell>
          <cell r="H3267" t="str">
            <v>3G900_2nd Carrier</v>
          </cell>
          <cell r="I3267" t="str">
            <v>INS</v>
          </cell>
          <cell r="L3267">
            <v>43657</v>
          </cell>
          <cell r="M3267">
            <v>43659</v>
          </cell>
          <cell r="N3267">
            <v>43658</v>
          </cell>
          <cell r="O3267">
            <v>43660</v>
          </cell>
          <cell r="P3267" t="str">
            <v>No Dependency</v>
          </cell>
        </row>
        <row r="3268">
          <cell r="C3268" t="str">
            <v>ZHF027</v>
          </cell>
          <cell r="D3268" t="str">
            <v>Expansion Sites</v>
          </cell>
          <cell r="E3268" t="str">
            <v>Q3-2019</v>
          </cell>
          <cell r="F3268" t="str">
            <v>Mobile Aspiration</v>
          </cell>
          <cell r="G3268" t="str">
            <v>HUA</v>
          </cell>
          <cell r="H3268" t="str">
            <v>3G900_2nd Carrier</v>
          </cell>
          <cell r="I3268" t="str">
            <v>INS</v>
          </cell>
          <cell r="L3268">
            <v>43702</v>
          </cell>
          <cell r="M3268">
            <v>43678</v>
          </cell>
          <cell r="N3268">
            <v>43703</v>
          </cell>
          <cell r="O3268">
            <v>43679</v>
          </cell>
          <cell r="P3268" t="str">
            <v>No Dependency</v>
          </cell>
        </row>
        <row r="3269">
          <cell r="C3269" t="str">
            <v>ZHF025</v>
          </cell>
          <cell r="D3269" t="str">
            <v>Expansion Sites</v>
          </cell>
          <cell r="E3269" t="str">
            <v>Q3-2019</v>
          </cell>
          <cell r="F3269" t="str">
            <v>Mobile Aspiration</v>
          </cell>
          <cell r="G3269" t="str">
            <v>HUA</v>
          </cell>
          <cell r="H3269" t="str">
            <v>3G900_2nd Carrier</v>
          </cell>
          <cell r="I3269" t="str">
            <v>INS</v>
          </cell>
          <cell r="L3269">
            <v>43703</v>
          </cell>
          <cell r="M3269">
            <v>43706</v>
          </cell>
          <cell r="N3269">
            <v>43704</v>
          </cell>
          <cell r="O3269">
            <v>43707</v>
          </cell>
          <cell r="P3269" t="str">
            <v>No Dependency</v>
          </cell>
        </row>
        <row r="3270">
          <cell r="C3270" t="str">
            <v>ZHF024</v>
          </cell>
          <cell r="D3270" t="str">
            <v>Expansion Sites</v>
          </cell>
          <cell r="E3270" t="str">
            <v>Q3-2019</v>
          </cell>
          <cell r="F3270" t="str">
            <v>Mobile Aspiration</v>
          </cell>
          <cell r="G3270" t="str">
            <v>HUA</v>
          </cell>
          <cell r="H3270" t="str">
            <v>3G900_2nd Carrier</v>
          </cell>
          <cell r="I3270" t="str">
            <v>INS</v>
          </cell>
          <cell r="L3270">
            <v>43670</v>
          </cell>
          <cell r="M3270">
            <v>43626</v>
          </cell>
          <cell r="N3270">
            <v>43670</v>
          </cell>
          <cell r="O3270">
            <v>43627</v>
          </cell>
          <cell r="P3270" t="str">
            <v>No Dependency</v>
          </cell>
        </row>
        <row r="3271">
          <cell r="C3271" t="str">
            <v>ZHF023</v>
          </cell>
          <cell r="D3271" t="str">
            <v>Expansion Sites</v>
          </cell>
          <cell r="E3271" t="str">
            <v>Q3-2019</v>
          </cell>
          <cell r="F3271" t="str">
            <v>Mobile Aspiration</v>
          </cell>
          <cell r="G3271" t="str">
            <v>HUA</v>
          </cell>
          <cell r="H3271" t="str">
            <v>3G900_2nd Carrier</v>
          </cell>
          <cell r="I3271" t="str">
            <v>INS</v>
          </cell>
          <cell r="L3271">
            <v>43654</v>
          </cell>
          <cell r="M3271">
            <v>43657</v>
          </cell>
          <cell r="N3271">
            <v>43655</v>
          </cell>
          <cell r="O3271">
            <v>43658</v>
          </cell>
          <cell r="P3271" t="str">
            <v>No Dependency</v>
          </cell>
        </row>
        <row r="3272">
          <cell r="C3272" t="str">
            <v>ZHF022</v>
          </cell>
          <cell r="D3272" t="str">
            <v>Expansion Sites</v>
          </cell>
          <cell r="E3272" t="str">
            <v>Q3-2019</v>
          </cell>
          <cell r="F3272" t="str">
            <v>Mobile Aspiration</v>
          </cell>
          <cell r="G3272" t="str">
            <v>HUA</v>
          </cell>
          <cell r="H3272" t="str">
            <v>3G900_2nd Carrier</v>
          </cell>
          <cell r="I3272" t="str">
            <v>INS</v>
          </cell>
          <cell r="L3272">
            <v>43670</v>
          </cell>
          <cell r="M3272">
            <v>43611</v>
          </cell>
          <cell r="N3272">
            <v>43670</v>
          </cell>
          <cell r="O3272">
            <v>43612</v>
          </cell>
          <cell r="P3272" t="str">
            <v>No Dependency</v>
          </cell>
        </row>
        <row r="3273">
          <cell r="C3273" t="str">
            <v>ZHF021</v>
          </cell>
          <cell r="D3273" t="str">
            <v>Expansion Sites</v>
          </cell>
          <cell r="E3273" t="str">
            <v>Q4-2019</v>
          </cell>
          <cell r="F3273" t="str">
            <v>Mobile Aspiration</v>
          </cell>
          <cell r="G3273" t="str">
            <v>HUA</v>
          </cell>
          <cell r="H3273" t="str">
            <v>3G900_2nd Carrier</v>
          </cell>
          <cell r="I3273" t="str">
            <v>INS</v>
          </cell>
          <cell r="L3273">
            <v>43674</v>
          </cell>
          <cell r="M3273">
            <v>43676</v>
          </cell>
          <cell r="N3273">
            <v>43675</v>
          </cell>
          <cell r="O3273">
            <v>43677</v>
          </cell>
          <cell r="P3273" t="str">
            <v>No Dependency</v>
          </cell>
        </row>
        <row r="3274">
          <cell r="C3274" t="str">
            <v>ZHF020</v>
          </cell>
          <cell r="D3274" t="str">
            <v>Expansion Sites</v>
          </cell>
          <cell r="E3274" t="str">
            <v>Q1-2020</v>
          </cell>
          <cell r="F3274" t="str">
            <v>Mobile Aspiration</v>
          </cell>
          <cell r="G3274" t="str">
            <v>HUA</v>
          </cell>
          <cell r="H3274" t="str">
            <v>3G900_2nd Carrier</v>
          </cell>
          <cell r="I3274" t="str">
            <v>INS</v>
          </cell>
          <cell r="L3274">
            <v>43691</v>
          </cell>
          <cell r="M3274">
            <v>43693</v>
          </cell>
          <cell r="N3274">
            <v>43692</v>
          </cell>
          <cell r="O3274">
            <v>43694</v>
          </cell>
          <cell r="P3274" t="str">
            <v>No Dependency</v>
          </cell>
        </row>
        <row r="3275">
          <cell r="C3275" t="str">
            <v>ZHF017</v>
          </cell>
          <cell r="D3275" t="str">
            <v>Expansion Sites</v>
          </cell>
          <cell r="E3275" t="str">
            <v>Q1-2020</v>
          </cell>
          <cell r="F3275" t="str">
            <v>Mobile Aspiration</v>
          </cell>
          <cell r="G3275" t="str">
            <v>HUA</v>
          </cell>
          <cell r="H3275" t="str">
            <v>3G900_2nd Carrier</v>
          </cell>
          <cell r="I3275" t="str">
            <v>INS</v>
          </cell>
          <cell r="L3275">
            <v>43691</v>
          </cell>
          <cell r="M3275">
            <v>43693</v>
          </cell>
          <cell r="N3275">
            <v>43692</v>
          </cell>
          <cell r="O3275">
            <v>43694</v>
          </cell>
          <cell r="P3275" t="str">
            <v>No Dependency</v>
          </cell>
        </row>
        <row r="3276">
          <cell r="C3276" t="str">
            <v>ZHF015</v>
          </cell>
          <cell r="D3276" t="str">
            <v>Expansion Sites</v>
          </cell>
          <cell r="E3276" t="str">
            <v>Q2-2019</v>
          </cell>
          <cell r="F3276" t="str">
            <v>Mobile Aspiration</v>
          </cell>
          <cell r="G3276" t="str">
            <v>HUA</v>
          </cell>
          <cell r="H3276" t="str">
            <v>3G900_2nd Carrier</v>
          </cell>
          <cell r="I3276" t="str">
            <v>INS</v>
          </cell>
          <cell r="L3276">
            <v>43648</v>
          </cell>
          <cell r="M3276">
            <v>43650</v>
          </cell>
          <cell r="N3276">
            <v>43649</v>
          </cell>
          <cell r="O3276">
            <v>43651</v>
          </cell>
          <cell r="P3276" t="str">
            <v>No Dependency</v>
          </cell>
        </row>
        <row r="3277">
          <cell r="C3277" t="str">
            <v>ZHF014</v>
          </cell>
          <cell r="D3277" t="str">
            <v>Expansion Sites</v>
          </cell>
          <cell r="E3277" t="str">
            <v>Q3-2019</v>
          </cell>
          <cell r="F3277" t="str">
            <v>Mobile Aspiration</v>
          </cell>
          <cell r="G3277" t="str">
            <v>HUA</v>
          </cell>
          <cell r="H3277" t="str">
            <v>3G900_2nd Carrier</v>
          </cell>
          <cell r="I3277" t="str">
            <v>INS</v>
          </cell>
          <cell r="L3277">
            <v>43674</v>
          </cell>
          <cell r="M3277">
            <v>43676</v>
          </cell>
          <cell r="N3277">
            <v>43675</v>
          </cell>
          <cell r="O3277">
            <v>43677</v>
          </cell>
          <cell r="P3277" t="str">
            <v>No Dependency</v>
          </cell>
        </row>
        <row r="3278">
          <cell r="C3278" t="str">
            <v>ZHF012</v>
          </cell>
          <cell r="D3278" t="str">
            <v>Expansion Sites</v>
          </cell>
          <cell r="E3278" t="str">
            <v>Q1-2020</v>
          </cell>
          <cell r="F3278" t="str">
            <v>Mobile Aspiration</v>
          </cell>
          <cell r="G3278" t="str">
            <v>HUA</v>
          </cell>
          <cell r="H3278" t="str">
            <v>3G900_2nd Carrier</v>
          </cell>
          <cell r="I3278" t="str">
            <v>INS</v>
          </cell>
          <cell r="L3278">
            <v>43854</v>
          </cell>
          <cell r="M3278">
            <v>43709</v>
          </cell>
          <cell r="N3278">
            <v>43855</v>
          </cell>
          <cell r="O3278">
            <v>43710</v>
          </cell>
          <cell r="P3278" t="str">
            <v>No Dependency</v>
          </cell>
        </row>
        <row r="3279">
          <cell r="C3279" t="str">
            <v>ZHF011</v>
          </cell>
          <cell r="D3279" t="str">
            <v>Expansion Sites</v>
          </cell>
          <cell r="E3279" t="str">
            <v>Q1-2020</v>
          </cell>
          <cell r="F3279" t="str">
            <v>Mobile Aspiration</v>
          </cell>
          <cell r="G3279" t="str">
            <v>HUA</v>
          </cell>
          <cell r="H3279" t="str">
            <v>3G900_2nd Carrier</v>
          </cell>
          <cell r="I3279" t="str">
            <v>INS</v>
          </cell>
          <cell r="L3279">
            <v>43691</v>
          </cell>
          <cell r="M3279">
            <v>43693</v>
          </cell>
          <cell r="N3279">
            <v>43692</v>
          </cell>
          <cell r="O3279">
            <v>43694</v>
          </cell>
          <cell r="P3279" t="str">
            <v>No Dependency</v>
          </cell>
        </row>
        <row r="3280">
          <cell r="C3280" t="str">
            <v>ZHF010</v>
          </cell>
          <cell r="D3280" t="str">
            <v>Expansion Sites</v>
          </cell>
          <cell r="E3280" t="str">
            <v>Q3-2019</v>
          </cell>
          <cell r="F3280" t="str">
            <v>Mobile Aspiration</v>
          </cell>
          <cell r="G3280" t="str">
            <v>HUA</v>
          </cell>
          <cell r="H3280" t="str">
            <v>3G900_2nd Carrier</v>
          </cell>
          <cell r="I3280" t="str">
            <v>INS</v>
          </cell>
          <cell r="L3280">
            <v>43693</v>
          </cell>
          <cell r="M3280">
            <v>43626</v>
          </cell>
          <cell r="N3280">
            <v>43693</v>
          </cell>
          <cell r="O3280">
            <v>43627</v>
          </cell>
          <cell r="P3280" t="str">
            <v>No Dependency</v>
          </cell>
        </row>
        <row r="3281">
          <cell r="C3281" t="str">
            <v>ZHF009</v>
          </cell>
          <cell r="D3281" t="str">
            <v>Expansion Sites</v>
          </cell>
          <cell r="E3281" t="str">
            <v>Q1-2020</v>
          </cell>
          <cell r="F3281" t="str">
            <v>Mobile Aspiration</v>
          </cell>
          <cell r="G3281" t="str">
            <v>HUA</v>
          </cell>
          <cell r="H3281" t="str">
            <v>3G900_2nd Carrier</v>
          </cell>
          <cell r="I3281" t="str">
            <v>INS</v>
          </cell>
          <cell r="L3281">
            <v>43830</v>
          </cell>
          <cell r="M3281">
            <v>43725</v>
          </cell>
          <cell r="N3281">
            <v>43830</v>
          </cell>
          <cell r="O3281">
            <v>43726</v>
          </cell>
          <cell r="P3281" t="str">
            <v>No Dependency</v>
          </cell>
        </row>
        <row r="3282">
          <cell r="C3282" t="str">
            <v>ZHF006</v>
          </cell>
          <cell r="D3282" t="str">
            <v>Expansion Sites</v>
          </cell>
          <cell r="E3282" t="str">
            <v>Q2-2019</v>
          </cell>
          <cell r="F3282" t="str">
            <v>Mobile Aspiration</v>
          </cell>
          <cell r="G3282" t="str">
            <v>HUA</v>
          </cell>
          <cell r="H3282" t="str">
            <v>3G900_2nd Carrier</v>
          </cell>
          <cell r="I3282" t="str">
            <v>INS</v>
          </cell>
          <cell r="L3282">
            <v>43670</v>
          </cell>
          <cell r="M3282">
            <v>43600</v>
          </cell>
          <cell r="N3282">
            <v>43670</v>
          </cell>
          <cell r="O3282">
            <v>43601</v>
          </cell>
          <cell r="P3282" t="str">
            <v>No Dependency</v>
          </cell>
        </row>
        <row r="3283">
          <cell r="C3283" t="str">
            <v>ZHF005</v>
          </cell>
          <cell r="D3283" t="str">
            <v>Expansion Sites</v>
          </cell>
          <cell r="E3283" t="str">
            <v>Q1-2020</v>
          </cell>
          <cell r="F3283" t="str">
            <v>Mobile Aspiration</v>
          </cell>
          <cell r="G3283" t="str">
            <v>HUA</v>
          </cell>
          <cell r="H3283" t="str">
            <v>3G900_2nd Carrier</v>
          </cell>
          <cell r="I3283" t="str">
            <v>INS</v>
          </cell>
          <cell r="L3283">
            <v>43830</v>
          </cell>
          <cell r="N3283">
            <v>43830</v>
          </cell>
          <cell r="P3283" t="str">
            <v>No Dependency</v>
          </cell>
        </row>
        <row r="3284">
          <cell r="C3284" t="str">
            <v>ZHF003</v>
          </cell>
          <cell r="D3284" t="str">
            <v>Expansion Sites</v>
          </cell>
          <cell r="E3284" t="str">
            <v>Q2-2019</v>
          </cell>
          <cell r="F3284" t="str">
            <v>Mobile Aspiration</v>
          </cell>
          <cell r="G3284" t="str">
            <v>HUA</v>
          </cell>
          <cell r="H3284" t="str">
            <v>3G900_2nd Carrier</v>
          </cell>
          <cell r="I3284" t="str">
            <v>INS</v>
          </cell>
          <cell r="L3284">
            <v>43670</v>
          </cell>
          <cell r="M3284">
            <v>43629</v>
          </cell>
          <cell r="N3284">
            <v>43670</v>
          </cell>
          <cell r="O3284">
            <v>43630</v>
          </cell>
          <cell r="P3284" t="str">
            <v>No Dependency</v>
          </cell>
        </row>
        <row r="3285">
          <cell r="C3285" t="str">
            <v>ZHF002</v>
          </cell>
          <cell r="D3285" t="str">
            <v>Expansion Sites</v>
          </cell>
          <cell r="E3285" t="str">
            <v>Q3-2019</v>
          </cell>
          <cell r="F3285" t="str">
            <v>Mobile Aspiration</v>
          </cell>
          <cell r="G3285" t="str">
            <v>HUA</v>
          </cell>
          <cell r="H3285" t="str">
            <v>3G900_2nd Carrier</v>
          </cell>
          <cell r="I3285" t="str">
            <v>INS</v>
          </cell>
          <cell r="L3285">
            <v>43702</v>
          </cell>
          <cell r="M3285">
            <v>43638</v>
          </cell>
          <cell r="N3285">
            <v>43703</v>
          </cell>
          <cell r="O3285">
            <v>43639</v>
          </cell>
          <cell r="P3285" t="str">
            <v>No Dependency</v>
          </cell>
        </row>
        <row r="3286">
          <cell r="C3286" t="str">
            <v>ZHB999</v>
          </cell>
          <cell r="D3286" t="str">
            <v>Expansion Sites</v>
          </cell>
          <cell r="E3286" t="str">
            <v>Q3-2019</v>
          </cell>
          <cell r="F3286" t="str">
            <v>Mobile Aspiration</v>
          </cell>
          <cell r="G3286" t="str">
            <v>HUA</v>
          </cell>
          <cell r="H3286" t="str">
            <v>3G900_2nd Carrier</v>
          </cell>
          <cell r="I3286" t="str">
            <v>INS</v>
          </cell>
          <cell r="L3286">
            <v>43635</v>
          </cell>
          <cell r="M3286">
            <v>43638</v>
          </cell>
          <cell r="N3286">
            <v>43636</v>
          </cell>
          <cell r="O3286">
            <v>43639</v>
          </cell>
          <cell r="P3286" t="str">
            <v>No Dependency</v>
          </cell>
        </row>
        <row r="3287">
          <cell r="C3287" t="str">
            <v>ZHB997</v>
          </cell>
          <cell r="D3287" t="str">
            <v>Expansion Sites</v>
          </cell>
          <cell r="E3287" t="str">
            <v>Q2-2019</v>
          </cell>
          <cell r="F3287" t="str">
            <v>Mobile Aspiration</v>
          </cell>
          <cell r="G3287" t="str">
            <v>HUA</v>
          </cell>
          <cell r="H3287" t="str">
            <v>3G900_2nd Carrier</v>
          </cell>
          <cell r="I3287" t="str">
            <v>INS</v>
          </cell>
          <cell r="L3287">
            <v>43638</v>
          </cell>
          <cell r="M3287">
            <v>43640</v>
          </cell>
          <cell r="N3287">
            <v>43639</v>
          </cell>
          <cell r="O3287">
            <v>43641</v>
          </cell>
          <cell r="P3287" t="str">
            <v>No Dependency</v>
          </cell>
        </row>
        <row r="3288">
          <cell r="C3288" t="str">
            <v>ZHB995</v>
          </cell>
          <cell r="D3288" t="str">
            <v>Expansion Sites</v>
          </cell>
          <cell r="E3288" t="str">
            <v>Q3-2019</v>
          </cell>
          <cell r="F3288" t="str">
            <v>Mobile Aspiration</v>
          </cell>
          <cell r="G3288" t="str">
            <v>HUA</v>
          </cell>
          <cell r="H3288" t="str">
            <v>3G900_2nd Carrier</v>
          </cell>
          <cell r="I3288" t="str">
            <v>INS</v>
          </cell>
          <cell r="L3288">
            <v>43623</v>
          </cell>
          <cell r="M3288">
            <v>43626</v>
          </cell>
          <cell r="N3288">
            <v>43624</v>
          </cell>
          <cell r="O3288">
            <v>43627</v>
          </cell>
          <cell r="P3288" t="str">
            <v>No Dependency</v>
          </cell>
        </row>
        <row r="3289">
          <cell r="C3289" t="str">
            <v>ZHB994</v>
          </cell>
          <cell r="D3289" t="str">
            <v>Expansion Sites</v>
          </cell>
          <cell r="E3289" t="str">
            <v>Q2-2019</v>
          </cell>
          <cell r="F3289" t="str">
            <v>Mobile Aspiration</v>
          </cell>
          <cell r="G3289" t="str">
            <v>HUA</v>
          </cell>
          <cell r="H3289" t="str">
            <v>3G900_2nd Carrier</v>
          </cell>
          <cell r="I3289" t="str">
            <v>INS</v>
          </cell>
          <cell r="L3289">
            <v>43753</v>
          </cell>
          <cell r="M3289">
            <v>43598</v>
          </cell>
          <cell r="N3289">
            <v>43754</v>
          </cell>
          <cell r="O3289">
            <v>43599</v>
          </cell>
          <cell r="P3289" t="str">
            <v>No Dependency</v>
          </cell>
        </row>
        <row r="3290">
          <cell r="C3290" t="str">
            <v>ZHB993</v>
          </cell>
          <cell r="D3290" t="str">
            <v>Expansion Sites</v>
          </cell>
          <cell r="E3290" t="str">
            <v>Q2-2019</v>
          </cell>
          <cell r="F3290" t="str">
            <v>Mobile Aspiration</v>
          </cell>
          <cell r="G3290" t="str">
            <v>HUA</v>
          </cell>
          <cell r="H3290" t="str">
            <v>3G900_2nd Carrier</v>
          </cell>
          <cell r="I3290" t="str">
            <v>INS</v>
          </cell>
          <cell r="L3290">
            <v>43600</v>
          </cell>
          <cell r="M3290">
            <v>43602</v>
          </cell>
          <cell r="N3290">
            <v>43601</v>
          </cell>
          <cell r="O3290">
            <v>43603</v>
          </cell>
          <cell r="P3290" t="str">
            <v>No Dependency</v>
          </cell>
        </row>
        <row r="3291">
          <cell r="C3291" t="str">
            <v>ZHB991</v>
          </cell>
          <cell r="D3291" t="str">
            <v>Expansion Sites</v>
          </cell>
          <cell r="E3291" t="str">
            <v>Q3-2019</v>
          </cell>
          <cell r="F3291" t="str">
            <v>Mobile Aspiration</v>
          </cell>
          <cell r="G3291" t="str">
            <v>HUA</v>
          </cell>
          <cell r="H3291" t="str">
            <v>3G900_2nd Carrier</v>
          </cell>
          <cell r="I3291" t="str">
            <v>INS</v>
          </cell>
          <cell r="L3291">
            <v>43635</v>
          </cell>
          <cell r="M3291">
            <v>43638</v>
          </cell>
          <cell r="N3291">
            <v>43636</v>
          </cell>
          <cell r="O3291">
            <v>43639</v>
          </cell>
          <cell r="P3291" t="str">
            <v>No Dependency</v>
          </cell>
        </row>
        <row r="3292">
          <cell r="C3292" t="str">
            <v>ZHB989</v>
          </cell>
          <cell r="D3292" t="str">
            <v>Expansion Sites</v>
          </cell>
          <cell r="E3292" t="str">
            <v>Q1-2020</v>
          </cell>
          <cell r="F3292" t="str">
            <v>Mobile Aspiration</v>
          </cell>
          <cell r="G3292" t="str">
            <v>HUA</v>
          </cell>
          <cell r="H3292" t="str">
            <v>3G900_2nd Carrier</v>
          </cell>
          <cell r="I3292" t="str">
            <v>INS</v>
          </cell>
          <cell r="L3292">
            <v>43691</v>
          </cell>
          <cell r="M3292">
            <v>43693</v>
          </cell>
          <cell r="N3292">
            <v>43692</v>
          </cell>
          <cell r="O3292">
            <v>43694</v>
          </cell>
          <cell r="P3292" t="str">
            <v>No Dependency</v>
          </cell>
        </row>
        <row r="3293">
          <cell r="C3293" t="str">
            <v>ZHB988</v>
          </cell>
          <cell r="D3293" t="str">
            <v>Expansion Sites</v>
          </cell>
          <cell r="E3293" t="str">
            <v>Q3-2019</v>
          </cell>
          <cell r="F3293" t="str">
            <v>Mobile Aspiration</v>
          </cell>
          <cell r="G3293" t="str">
            <v>HUA</v>
          </cell>
          <cell r="H3293" t="str">
            <v>3G900_2nd Carrier</v>
          </cell>
          <cell r="I3293" t="str">
            <v>INS</v>
          </cell>
          <cell r="L3293">
            <v>43621</v>
          </cell>
          <cell r="M3293">
            <v>43624</v>
          </cell>
          <cell r="N3293">
            <v>43622</v>
          </cell>
          <cell r="O3293">
            <v>43625</v>
          </cell>
          <cell r="P3293" t="str">
            <v>No Dependency</v>
          </cell>
        </row>
        <row r="3294">
          <cell r="C3294" t="str">
            <v>ZHB987</v>
          </cell>
          <cell r="D3294" t="str">
            <v>Expansion Sites</v>
          </cell>
          <cell r="E3294" t="str">
            <v>Q4-2019</v>
          </cell>
          <cell r="F3294" t="str">
            <v>Mobile Aspiration</v>
          </cell>
          <cell r="G3294" t="str">
            <v>HUA</v>
          </cell>
          <cell r="H3294" t="str">
            <v>3G900_2nd Carrier</v>
          </cell>
          <cell r="I3294" t="str">
            <v>INS</v>
          </cell>
          <cell r="L3294">
            <v>43691</v>
          </cell>
          <cell r="M3294">
            <v>43693</v>
          </cell>
          <cell r="N3294">
            <v>43692</v>
          </cell>
          <cell r="O3294">
            <v>43694</v>
          </cell>
          <cell r="P3294" t="str">
            <v>No Dependency</v>
          </cell>
        </row>
        <row r="3295">
          <cell r="C3295" t="str">
            <v>ZHB986</v>
          </cell>
          <cell r="D3295" t="str">
            <v>Expansion Sites</v>
          </cell>
          <cell r="E3295" t="str">
            <v>Q3-2019</v>
          </cell>
          <cell r="F3295" t="str">
            <v>Mobile Aspiration</v>
          </cell>
          <cell r="G3295" t="str">
            <v>HUA</v>
          </cell>
          <cell r="H3295" t="str">
            <v>3G900_2nd Carrier</v>
          </cell>
          <cell r="I3295" t="str">
            <v>INS</v>
          </cell>
          <cell r="L3295">
            <v>43625</v>
          </cell>
          <cell r="M3295">
            <v>43628</v>
          </cell>
          <cell r="N3295">
            <v>43626</v>
          </cell>
          <cell r="O3295">
            <v>43629</v>
          </cell>
          <cell r="P3295" t="str">
            <v>No Dependency</v>
          </cell>
        </row>
        <row r="3296">
          <cell r="C3296" t="str">
            <v>ZHB984</v>
          </cell>
          <cell r="D3296" t="str">
            <v>Expansion Sites</v>
          </cell>
          <cell r="E3296" t="str">
            <v>Q2-2019</v>
          </cell>
          <cell r="F3296" t="str">
            <v>Mobile Aspiration</v>
          </cell>
          <cell r="G3296" t="str">
            <v>HUA</v>
          </cell>
          <cell r="H3296" t="str">
            <v>3G900_2nd Carrier</v>
          </cell>
          <cell r="I3296" t="str">
            <v>INS</v>
          </cell>
          <cell r="L3296">
            <v>43670</v>
          </cell>
          <cell r="M3296">
            <v>43651</v>
          </cell>
          <cell r="N3296">
            <v>43670</v>
          </cell>
          <cell r="O3296">
            <v>43652</v>
          </cell>
          <cell r="P3296" t="str">
            <v>No Dependency</v>
          </cell>
        </row>
        <row r="3297">
          <cell r="C3297" t="str">
            <v>ZHB983</v>
          </cell>
          <cell r="D3297" t="str">
            <v>Expansion Sites</v>
          </cell>
          <cell r="E3297" t="str">
            <v>Q4-2019</v>
          </cell>
          <cell r="F3297" t="str">
            <v>Mobile Aspiration</v>
          </cell>
          <cell r="G3297" t="str">
            <v>HUA</v>
          </cell>
          <cell r="H3297" t="str">
            <v>3G900_2nd Carrier</v>
          </cell>
          <cell r="I3297" t="str">
            <v>INS</v>
          </cell>
          <cell r="L3297">
            <v>43788</v>
          </cell>
          <cell r="N3297">
            <v>43789</v>
          </cell>
          <cell r="P3297" t="str">
            <v>No Dependency</v>
          </cell>
        </row>
        <row r="3298">
          <cell r="C3298" t="str">
            <v>ZHB982</v>
          </cell>
          <cell r="D3298" t="str">
            <v>Expansion Sites</v>
          </cell>
          <cell r="E3298" t="str">
            <v>Q2-2019</v>
          </cell>
          <cell r="F3298" t="str">
            <v>Mobile Aspiration</v>
          </cell>
          <cell r="G3298" t="str">
            <v>HUA</v>
          </cell>
          <cell r="H3298" t="str">
            <v>3G900_2nd Carrier</v>
          </cell>
          <cell r="I3298" t="str">
            <v>INS</v>
          </cell>
          <cell r="L3298">
            <v>43628</v>
          </cell>
          <cell r="M3298">
            <v>43630</v>
          </cell>
          <cell r="N3298">
            <v>43629</v>
          </cell>
          <cell r="O3298">
            <v>43631</v>
          </cell>
          <cell r="P3298" t="str">
            <v>No Dependency</v>
          </cell>
        </row>
        <row r="3299">
          <cell r="C3299" t="str">
            <v>ZHB980</v>
          </cell>
          <cell r="D3299" t="str">
            <v>Expansion Sites</v>
          </cell>
          <cell r="E3299" t="str">
            <v>Q2-2019</v>
          </cell>
          <cell r="F3299" t="str">
            <v>Mobile Aspiration</v>
          </cell>
          <cell r="G3299" t="str">
            <v>HUA</v>
          </cell>
          <cell r="H3299" t="str">
            <v>3G900_2nd Carrier</v>
          </cell>
          <cell r="I3299" t="str">
            <v>INS</v>
          </cell>
          <cell r="L3299">
            <v>43600</v>
          </cell>
          <cell r="M3299">
            <v>43602</v>
          </cell>
          <cell r="N3299">
            <v>43601</v>
          </cell>
          <cell r="O3299">
            <v>43603</v>
          </cell>
          <cell r="P3299" t="str">
            <v>No Dependency</v>
          </cell>
        </row>
        <row r="3300">
          <cell r="C3300" t="str">
            <v>ZHB979</v>
          </cell>
          <cell r="D3300" t="str">
            <v>Expansion Sites</v>
          </cell>
          <cell r="E3300" t="str">
            <v>Q2-2019</v>
          </cell>
          <cell r="F3300" t="str">
            <v>Mobile Aspiration</v>
          </cell>
          <cell r="G3300" t="str">
            <v>HUA</v>
          </cell>
          <cell r="H3300" t="str">
            <v>3G900_2nd Carrier</v>
          </cell>
          <cell r="I3300" t="str">
            <v>INS</v>
          </cell>
          <cell r="L3300">
            <v>43696</v>
          </cell>
          <cell r="M3300">
            <v>43696</v>
          </cell>
          <cell r="N3300">
            <v>43697</v>
          </cell>
          <cell r="O3300">
            <v>43697</v>
          </cell>
          <cell r="P3300" t="str">
            <v>No Dependency</v>
          </cell>
        </row>
        <row r="3301">
          <cell r="C3301" t="str">
            <v>ZHB978</v>
          </cell>
          <cell r="D3301" t="str">
            <v>Expansion Sites</v>
          </cell>
          <cell r="E3301" t="str">
            <v>Q1-2020</v>
          </cell>
          <cell r="F3301" t="str">
            <v>Mobile Aspiration</v>
          </cell>
          <cell r="G3301" t="str">
            <v>HUA</v>
          </cell>
          <cell r="H3301" t="str">
            <v>3G900_2nd Carrier</v>
          </cell>
          <cell r="I3301" t="str">
            <v>INS</v>
          </cell>
          <cell r="L3301">
            <v>43704</v>
          </cell>
          <cell r="M3301">
            <v>43704</v>
          </cell>
          <cell r="N3301">
            <v>43705</v>
          </cell>
          <cell r="O3301">
            <v>43705</v>
          </cell>
          <cell r="P3301" t="str">
            <v>No Dependency</v>
          </cell>
        </row>
        <row r="3302">
          <cell r="C3302" t="str">
            <v>ZHB977</v>
          </cell>
          <cell r="D3302" t="str">
            <v>Expansion Sites</v>
          </cell>
          <cell r="E3302" t="str">
            <v>Q3-2019</v>
          </cell>
          <cell r="F3302" t="str">
            <v>Mobile Aspiration</v>
          </cell>
          <cell r="G3302" t="str">
            <v>HUA</v>
          </cell>
          <cell r="H3302" t="str">
            <v>3G900_2nd Carrier</v>
          </cell>
          <cell r="I3302" t="str">
            <v>INS</v>
          </cell>
          <cell r="L3302">
            <v>43671</v>
          </cell>
          <cell r="M3302">
            <v>43674</v>
          </cell>
          <cell r="N3302">
            <v>43672</v>
          </cell>
          <cell r="O3302">
            <v>43675</v>
          </cell>
          <cell r="P3302" t="str">
            <v>No Dependency</v>
          </cell>
        </row>
        <row r="3303">
          <cell r="C3303" t="str">
            <v>ZHB976</v>
          </cell>
          <cell r="D3303" t="str">
            <v>Expansion Sites</v>
          </cell>
          <cell r="E3303" t="str">
            <v>Q2-2019</v>
          </cell>
          <cell r="F3303" t="str">
            <v>Mobile Aspiration</v>
          </cell>
          <cell r="G3303" t="str">
            <v>HUA</v>
          </cell>
          <cell r="H3303" t="str">
            <v>3G900_2nd Carrier</v>
          </cell>
          <cell r="I3303" t="str">
            <v>INS</v>
          </cell>
          <cell r="L3303">
            <v>43670</v>
          </cell>
          <cell r="M3303">
            <v>43615</v>
          </cell>
          <cell r="N3303">
            <v>43670</v>
          </cell>
          <cell r="O3303">
            <v>43616</v>
          </cell>
          <cell r="P3303" t="str">
            <v>No Dependency</v>
          </cell>
        </row>
        <row r="3304">
          <cell r="C3304" t="str">
            <v>ZHB974</v>
          </cell>
          <cell r="D3304" t="str">
            <v>Expansion Sites</v>
          </cell>
          <cell r="E3304" t="str">
            <v>Q2-2019</v>
          </cell>
          <cell r="F3304" t="str">
            <v>Mobile Aspiration</v>
          </cell>
          <cell r="G3304" t="str">
            <v>HUA</v>
          </cell>
          <cell r="H3304" t="str">
            <v>3G900_2nd Carrier</v>
          </cell>
          <cell r="I3304" t="str">
            <v>INS</v>
          </cell>
          <cell r="L3304">
            <v>43670</v>
          </cell>
          <cell r="M3304">
            <v>43605</v>
          </cell>
          <cell r="N3304">
            <v>43670</v>
          </cell>
          <cell r="O3304">
            <v>43606</v>
          </cell>
          <cell r="P3304" t="str">
            <v>No Dependency</v>
          </cell>
        </row>
        <row r="3305">
          <cell r="C3305" t="str">
            <v>ZHB971</v>
          </cell>
          <cell r="D3305" t="str">
            <v>Expansion Sites</v>
          </cell>
          <cell r="E3305" t="str">
            <v>Q2-2019</v>
          </cell>
          <cell r="F3305" t="str">
            <v>Mobile Aspiration</v>
          </cell>
          <cell r="G3305" t="str">
            <v>HUA</v>
          </cell>
          <cell r="H3305" t="str">
            <v>3G900_2nd Carrier</v>
          </cell>
          <cell r="I3305" t="str">
            <v>INS</v>
          </cell>
          <cell r="L3305">
            <v>43640</v>
          </cell>
          <cell r="M3305">
            <v>43643</v>
          </cell>
          <cell r="N3305">
            <v>43641</v>
          </cell>
          <cell r="O3305">
            <v>43644</v>
          </cell>
          <cell r="P3305" t="str">
            <v>No Dependency</v>
          </cell>
        </row>
        <row r="3306">
          <cell r="C3306" t="str">
            <v>ZHB970</v>
          </cell>
          <cell r="D3306" t="str">
            <v>Expansion Sites</v>
          </cell>
          <cell r="E3306" t="str">
            <v>Q1-2020</v>
          </cell>
          <cell r="F3306" t="str">
            <v>Mobile Aspiration</v>
          </cell>
          <cell r="G3306" t="str">
            <v>HUA</v>
          </cell>
          <cell r="H3306" t="str">
            <v>3G900_2nd Carrier</v>
          </cell>
          <cell r="I3306" t="str">
            <v>INS</v>
          </cell>
          <cell r="L3306">
            <v>43674</v>
          </cell>
          <cell r="M3306">
            <v>43676</v>
          </cell>
          <cell r="N3306">
            <v>43675</v>
          </cell>
          <cell r="O3306">
            <v>43677</v>
          </cell>
          <cell r="P3306" t="str">
            <v>No Dependency</v>
          </cell>
        </row>
        <row r="3307">
          <cell r="C3307" t="str">
            <v>ZHB969</v>
          </cell>
          <cell r="D3307" t="str">
            <v>Expansion Sites</v>
          </cell>
          <cell r="E3307" t="str">
            <v>Q2-2019</v>
          </cell>
          <cell r="F3307" t="str">
            <v>Mobile Aspiration</v>
          </cell>
          <cell r="G3307" t="str">
            <v>HUA</v>
          </cell>
          <cell r="H3307" t="str">
            <v>3G900_2nd Carrier</v>
          </cell>
          <cell r="I3307" t="str">
            <v>INS</v>
          </cell>
          <cell r="L3307">
            <v>43670</v>
          </cell>
          <cell r="M3307">
            <v>43608</v>
          </cell>
          <cell r="N3307">
            <v>43670</v>
          </cell>
          <cell r="O3307">
            <v>43609</v>
          </cell>
          <cell r="P3307" t="str">
            <v>No Dependency</v>
          </cell>
        </row>
        <row r="3308">
          <cell r="C3308" t="str">
            <v>ZHB968</v>
          </cell>
          <cell r="D3308" t="str">
            <v>Expansion Sites</v>
          </cell>
          <cell r="E3308" t="str">
            <v>Q2-2019</v>
          </cell>
          <cell r="F3308" t="str">
            <v>Mobile Aspiration</v>
          </cell>
          <cell r="G3308" t="str">
            <v>HUA</v>
          </cell>
          <cell r="H3308" t="str">
            <v>3G900_2nd Carrier</v>
          </cell>
          <cell r="I3308" t="str">
            <v>INS</v>
          </cell>
          <cell r="L3308">
            <v>43640</v>
          </cell>
          <cell r="M3308">
            <v>43643</v>
          </cell>
          <cell r="N3308">
            <v>43641</v>
          </cell>
          <cell r="O3308">
            <v>43644</v>
          </cell>
          <cell r="P3308" t="str">
            <v>No Dependency</v>
          </cell>
        </row>
        <row r="3309">
          <cell r="C3309" t="str">
            <v>ZHB967</v>
          </cell>
          <cell r="D3309" t="str">
            <v>Expansion Sites</v>
          </cell>
          <cell r="E3309" t="str">
            <v>Q3-2019</v>
          </cell>
          <cell r="F3309" t="str">
            <v>Mobile Aspiration</v>
          </cell>
          <cell r="G3309" t="str">
            <v>HUA</v>
          </cell>
          <cell r="H3309" t="str">
            <v>3G900_2nd Carrier</v>
          </cell>
          <cell r="I3309" t="str">
            <v>INS</v>
          </cell>
          <cell r="L3309">
            <v>43623</v>
          </cell>
          <cell r="M3309">
            <v>43625</v>
          </cell>
          <cell r="N3309">
            <v>43624</v>
          </cell>
          <cell r="O3309">
            <v>43626</v>
          </cell>
          <cell r="P3309" t="str">
            <v>No Dependency</v>
          </cell>
        </row>
        <row r="3310">
          <cell r="C3310" t="str">
            <v>ZHB966</v>
          </cell>
          <cell r="D3310" t="str">
            <v>Expansion Sites</v>
          </cell>
          <cell r="E3310" t="str">
            <v>Q1-2020</v>
          </cell>
          <cell r="F3310" t="str">
            <v>Mobile Aspiration</v>
          </cell>
          <cell r="G3310" t="str">
            <v>HUA</v>
          </cell>
          <cell r="H3310" t="str">
            <v>3G900_2nd Carrier</v>
          </cell>
          <cell r="I3310" t="str">
            <v>INS</v>
          </cell>
          <cell r="L3310">
            <v>43821</v>
          </cell>
          <cell r="M3310">
            <v>43709</v>
          </cell>
          <cell r="N3310">
            <v>43822</v>
          </cell>
          <cell r="O3310">
            <v>43710</v>
          </cell>
          <cell r="P3310" t="str">
            <v>No Dependency</v>
          </cell>
        </row>
        <row r="3311">
          <cell r="C3311" t="str">
            <v>ZHB965</v>
          </cell>
          <cell r="D3311" t="str">
            <v>Expansion Sites</v>
          </cell>
          <cell r="E3311" t="str">
            <v>Q2-2019</v>
          </cell>
          <cell r="F3311" t="str">
            <v>Mobile Aspiration</v>
          </cell>
          <cell r="G3311" t="str">
            <v>HUA</v>
          </cell>
          <cell r="H3311" t="str">
            <v>3G900_2nd Carrier</v>
          </cell>
          <cell r="I3311" t="str">
            <v>INS</v>
          </cell>
          <cell r="L3311">
            <v>43641</v>
          </cell>
          <cell r="M3311">
            <v>43644</v>
          </cell>
          <cell r="N3311">
            <v>43642</v>
          </cell>
          <cell r="O3311">
            <v>43645</v>
          </cell>
          <cell r="P3311" t="str">
            <v>No Dependency</v>
          </cell>
        </row>
        <row r="3312">
          <cell r="C3312" t="str">
            <v>ZHB964</v>
          </cell>
          <cell r="D3312" t="str">
            <v>Expansion Sites</v>
          </cell>
          <cell r="E3312" t="str">
            <v>Q2-2019</v>
          </cell>
          <cell r="F3312" t="str">
            <v>Mobile Aspiration</v>
          </cell>
          <cell r="G3312" t="str">
            <v>HUA</v>
          </cell>
          <cell r="H3312" t="str">
            <v>3G900_2nd Carrier</v>
          </cell>
          <cell r="I3312" t="str">
            <v>INS</v>
          </cell>
          <cell r="L3312">
            <v>43637</v>
          </cell>
          <cell r="M3312">
            <v>43640</v>
          </cell>
          <cell r="N3312">
            <v>43638</v>
          </cell>
          <cell r="O3312">
            <v>43641</v>
          </cell>
          <cell r="P3312" t="str">
            <v>No Dependency</v>
          </cell>
        </row>
        <row r="3313">
          <cell r="C3313" t="str">
            <v>ZHB963</v>
          </cell>
          <cell r="D3313" t="str">
            <v>Expansion Sites</v>
          </cell>
          <cell r="E3313" t="str">
            <v>Q3-2019</v>
          </cell>
          <cell r="F3313" t="str">
            <v>Mobile Aspiration</v>
          </cell>
          <cell r="G3313" t="str">
            <v>HUA</v>
          </cell>
          <cell r="H3313" t="str">
            <v>3G900_2nd Carrier</v>
          </cell>
          <cell r="I3313" t="str">
            <v>INS</v>
          </cell>
          <cell r="L3313">
            <v>43668</v>
          </cell>
          <cell r="M3313">
            <v>43671</v>
          </cell>
          <cell r="N3313">
            <v>43669</v>
          </cell>
          <cell r="O3313">
            <v>43672</v>
          </cell>
          <cell r="P3313" t="str">
            <v>No Dependency</v>
          </cell>
        </row>
        <row r="3314">
          <cell r="C3314" t="str">
            <v>ZHB962</v>
          </cell>
          <cell r="D3314" t="str">
            <v>Expansion Sites</v>
          </cell>
          <cell r="E3314" t="str">
            <v>Q2-2019</v>
          </cell>
          <cell r="F3314" t="str">
            <v>Mobile Aspiration</v>
          </cell>
          <cell r="G3314" t="str">
            <v>HUA</v>
          </cell>
          <cell r="H3314" t="str">
            <v>3G900_2nd Carrier</v>
          </cell>
          <cell r="I3314" t="str">
            <v>INS</v>
          </cell>
          <cell r="L3314">
            <v>43702</v>
          </cell>
          <cell r="M3314">
            <v>43634</v>
          </cell>
          <cell r="N3314">
            <v>43702</v>
          </cell>
          <cell r="O3314">
            <v>43635</v>
          </cell>
          <cell r="P3314" t="str">
            <v>No Dependency</v>
          </cell>
        </row>
        <row r="3315">
          <cell r="C3315" t="str">
            <v>ZHB961</v>
          </cell>
          <cell r="D3315" t="str">
            <v>Expansion Sites</v>
          </cell>
          <cell r="E3315" t="str">
            <v>Q2-2019</v>
          </cell>
          <cell r="F3315" t="str">
            <v>Mobile Aspiration</v>
          </cell>
          <cell r="G3315" t="str">
            <v>HUA</v>
          </cell>
          <cell r="H3315" t="str">
            <v>3G900_2nd Carrier</v>
          </cell>
          <cell r="I3315" t="str">
            <v>INS</v>
          </cell>
          <cell r="L3315">
            <v>43670</v>
          </cell>
          <cell r="M3315">
            <v>43605</v>
          </cell>
          <cell r="N3315">
            <v>43670</v>
          </cell>
          <cell r="O3315">
            <v>43606</v>
          </cell>
          <cell r="P3315" t="str">
            <v>No Dependency</v>
          </cell>
        </row>
        <row r="3316">
          <cell r="C3316" t="str">
            <v>ZHB957</v>
          </cell>
          <cell r="D3316" t="str">
            <v>Expansion Sites</v>
          </cell>
          <cell r="E3316" t="str">
            <v>Q3-2019</v>
          </cell>
          <cell r="F3316" t="str">
            <v>Mobile Aspiration</v>
          </cell>
          <cell r="G3316" t="str">
            <v>HUA</v>
          </cell>
          <cell r="H3316" t="str">
            <v>3G900_2nd Carrier</v>
          </cell>
          <cell r="I3316" t="str">
            <v>INS</v>
          </cell>
          <cell r="L3316">
            <v>43688</v>
          </cell>
          <cell r="M3316">
            <v>43690</v>
          </cell>
          <cell r="N3316">
            <v>43689</v>
          </cell>
          <cell r="O3316">
            <v>43691</v>
          </cell>
          <cell r="P3316" t="str">
            <v>No Dependency</v>
          </cell>
        </row>
        <row r="3317">
          <cell r="C3317" t="str">
            <v>ZHB956</v>
          </cell>
          <cell r="D3317" t="str">
            <v>Expansion Sites</v>
          </cell>
          <cell r="E3317" t="str">
            <v>Q3-2019</v>
          </cell>
          <cell r="F3317" t="str">
            <v>Mobile Aspiration</v>
          </cell>
          <cell r="G3317" t="str">
            <v>HUA</v>
          </cell>
          <cell r="H3317" t="str">
            <v>3G900_2nd Carrier</v>
          </cell>
          <cell r="I3317" t="str">
            <v>INS</v>
          </cell>
          <cell r="L3317">
            <v>43665</v>
          </cell>
          <cell r="M3317">
            <v>43668</v>
          </cell>
          <cell r="N3317">
            <v>43666</v>
          </cell>
          <cell r="O3317">
            <v>43669</v>
          </cell>
          <cell r="P3317" t="str">
            <v>No Dependency</v>
          </cell>
        </row>
        <row r="3318">
          <cell r="C3318" t="str">
            <v>ZHB955</v>
          </cell>
          <cell r="D3318" t="str">
            <v>Expansion Sites</v>
          </cell>
          <cell r="E3318" t="str">
            <v>Q4-2019</v>
          </cell>
          <cell r="F3318" t="str">
            <v>Mobile Aspiration</v>
          </cell>
          <cell r="G3318" t="str">
            <v>HUA</v>
          </cell>
          <cell r="H3318" t="str">
            <v>3G900_2nd Carrier</v>
          </cell>
          <cell r="I3318" t="str">
            <v>INS</v>
          </cell>
          <cell r="L3318">
            <v>43748</v>
          </cell>
          <cell r="M3318">
            <v>43709</v>
          </cell>
          <cell r="N3318">
            <v>43749</v>
          </cell>
          <cell r="O3318">
            <v>43710</v>
          </cell>
          <cell r="P3318" t="str">
            <v>No Dependency</v>
          </cell>
        </row>
        <row r="3319">
          <cell r="C3319" t="str">
            <v>ZHB954</v>
          </cell>
          <cell r="D3319" t="str">
            <v>Expansion Sites</v>
          </cell>
          <cell r="E3319" t="str">
            <v>Q4-2019</v>
          </cell>
          <cell r="F3319" t="str">
            <v>Mobile Aspiration</v>
          </cell>
          <cell r="G3319" t="str">
            <v>HUA</v>
          </cell>
          <cell r="H3319" t="str">
            <v>3G900_2nd Carrier</v>
          </cell>
          <cell r="I3319" t="str">
            <v>INS</v>
          </cell>
          <cell r="L3319">
            <v>43658</v>
          </cell>
          <cell r="M3319">
            <v>43660</v>
          </cell>
          <cell r="N3319">
            <v>43659</v>
          </cell>
          <cell r="O3319">
            <v>43661</v>
          </cell>
          <cell r="P3319" t="str">
            <v>No Dependency</v>
          </cell>
        </row>
        <row r="3320">
          <cell r="C3320" t="str">
            <v>ZHB952</v>
          </cell>
          <cell r="D3320" t="str">
            <v>Expansion Sites</v>
          </cell>
          <cell r="E3320" t="str">
            <v>Q1-2020</v>
          </cell>
          <cell r="F3320" t="str">
            <v>Mobile Aspiration</v>
          </cell>
          <cell r="G3320" t="str">
            <v>HUA</v>
          </cell>
          <cell r="H3320" t="str">
            <v>3G900_2nd Carrier</v>
          </cell>
          <cell r="I3320" t="str">
            <v>INS</v>
          </cell>
          <cell r="L3320">
            <v>43844</v>
          </cell>
          <cell r="M3320">
            <v>43734</v>
          </cell>
          <cell r="N3320">
            <v>43845</v>
          </cell>
          <cell r="O3320">
            <v>43735</v>
          </cell>
          <cell r="P3320" t="str">
            <v>No Dependency</v>
          </cell>
        </row>
        <row r="3321">
          <cell r="C3321" t="str">
            <v>ZHB951</v>
          </cell>
          <cell r="D3321" t="str">
            <v>Expansion Sites</v>
          </cell>
          <cell r="E3321" t="str">
            <v>Q1-2020</v>
          </cell>
          <cell r="F3321" t="str">
            <v>Mobile Aspiration</v>
          </cell>
          <cell r="G3321" t="str">
            <v>HUA</v>
          </cell>
          <cell r="H3321" t="str">
            <v>3G900_2nd Carrier</v>
          </cell>
          <cell r="I3321" t="str">
            <v>INS</v>
          </cell>
          <cell r="L3321">
            <v>43844</v>
          </cell>
          <cell r="M3321">
            <v>43709</v>
          </cell>
          <cell r="N3321">
            <v>43845</v>
          </cell>
          <cell r="O3321">
            <v>43710</v>
          </cell>
          <cell r="P3321" t="str">
            <v>No Dependency</v>
          </cell>
        </row>
        <row r="3322">
          <cell r="C3322" t="str">
            <v>ZHB950</v>
          </cell>
          <cell r="D3322" t="str">
            <v>Expansion Sites</v>
          </cell>
          <cell r="E3322" t="str">
            <v>Q3-2019</v>
          </cell>
          <cell r="F3322" t="str">
            <v>Mobile Aspiration</v>
          </cell>
          <cell r="G3322" t="str">
            <v>HUA</v>
          </cell>
          <cell r="H3322" t="str">
            <v>3G900_2nd Carrier</v>
          </cell>
          <cell r="I3322" t="str">
            <v>INS</v>
          </cell>
          <cell r="L3322">
            <v>43670</v>
          </cell>
          <cell r="M3322">
            <v>43673</v>
          </cell>
          <cell r="N3322">
            <v>43671</v>
          </cell>
          <cell r="O3322">
            <v>43674</v>
          </cell>
          <cell r="P3322" t="str">
            <v>No Dependency</v>
          </cell>
        </row>
        <row r="3323">
          <cell r="C3323" t="str">
            <v>ZHB949</v>
          </cell>
          <cell r="D3323" t="str">
            <v>Expansion Sites</v>
          </cell>
          <cell r="E3323" t="str">
            <v>Q1-2020</v>
          </cell>
          <cell r="F3323" t="str">
            <v>Mobile Aspiration</v>
          </cell>
          <cell r="G3323" t="str">
            <v>HUA</v>
          </cell>
          <cell r="H3323" t="str">
            <v>3G900_2nd Carrier</v>
          </cell>
          <cell r="I3323" t="str">
            <v>INS</v>
          </cell>
          <cell r="L3323">
            <v>43854</v>
          </cell>
          <cell r="M3323">
            <v>43623</v>
          </cell>
          <cell r="N3323">
            <v>43855</v>
          </cell>
          <cell r="O3323">
            <v>43624</v>
          </cell>
          <cell r="P3323" t="str">
            <v>No Dependency</v>
          </cell>
        </row>
        <row r="3324">
          <cell r="C3324" t="str">
            <v>ZHB948</v>
          </cell>
          <cell r="D3324" t="str">
            <v>Expansion Sites</v>
          </cell>
          <cell r="E3324" t="str">
            <v>Q2-2019</v>
          </cell>
          <cell r="F3324" t="str">
            <v>Mobile Aspiration</v>
          </cell>
          <cell r="G3324" t="str">
            <v>HUA</v>
          </cell>
          <cell r="H3324" t="str">
            <v>3G900_2nd Carrier</v>
          </cell>
          <cell r="I3324" t="str">
            <v>INS</v>
          </cell>
          <cell r="L3324">
            <v>43640</v>
          </cell>
          <cell r="M3324">
            <v>43643</v>
          </cell>
          <cell r="N3324">
            <v>43641</v>
          </cell>
          <cell r="O3324">
            <v>43644</v>
          </cell>
          <cell r="P3324" t="str">
            <v>No Dependency</v>
          </cell>
        </row>
        <row r="3325">
          <cell r="C3325" t="str">
            <v>ZHB947</v>
          </cell>
          <cell r="D3325" t="str">
            <v>Expansion Sites</v>
          </cell>
          <cell r="E3325" t="str">
            <v>Q4-2019</v>
          </cell>
          <cell r="F3325" t="str">
            <v>Mobile Aspiration</v>
          </cell>
          <cell r="G3325" t="str">
            <v>HUA</v>
          </cell>
          <cell r="H3325" t="str">
            <v>3G900_2nd Carrier</v>
          </cell>
          <cell r="I3325" t="str">
            <v>INS</v>
          </cell>
          <cell r="L3325">
            <v>43702</v>
          </cell>
          <cell r="M3325">
            <v>43680</v>
          </cell>
          <cell r="N3325">
            <v>43703</v>
          </cell>
          <cell r="O3325">
            <v>43681</v>
          </cell>
          <cell r="P3325" t="str">
            <v>No Dependency</v>
          </cell>
        </row>
        <row r="3326">
          <cell r="C3326" t="str">
            <v>ZHB946</v>
          </cell>
          <cell r="D3326" t="str">
            <v>Expansion Sites</v>
          </cell>
          <cell r="E3326" t="str">
            <v>Q1-2020</v>
          </cell>
          <cell r="F3326" t="str">
            <v>Mobile Aspiration</v>
          </cell>
          <cell r="G3326" t="str">
            <v>HUA</v>
          </cell>
          <cell r="H3326" t="str">
            <v>3G900_2nd Carrier</v>
          </cell>
          <cell r="I3326" t="str">
            <v>INS</v>
          </cell>
          <cell r="L3326">
            <v>43821</v>
          </cell>
          <cell r="M3326">
            <v>43750</v>
          </cell>
          <cell r="N3326">
            <v>43822</v>
          </cell>
          <cell r="O3326">
            <v>43751</v>
          </cell>
          <cell r="P3326" t="str">
            <v>No Dependency</v>
          </cell>
        </row>
        <row r="3327">
          <cell r="C3327" t="str">
            <v>ZHB945</v>
          </cell>
          <cell r="D3327" t="str">
            <v>Expansion Sites</v>
          </cell>
          <cell r="E3327" t="str">
            <v>Q2-2019</v>
          </cell>
          <cell r="F3327" t="str">
            <v>Mobile Aspiration</v>
          </cell>
          <cell r="G3327" t="str">
            <v>HUA</v>
          </cell>
          <cell r="H3327" t="str">
            <v>3G900_2nd Carrier</v>
          </cell>
          <cell r="I3327" t="str">
            <v>INS</v>
          </cell>
          <cell r="L3327">
            <v>43660</v>
          </cell>
          <cell r="M3327">
            <v>43662</v>
          </cell>
          <cell r="N3327">
            <v>43661</v>
          </cell>
          <cell r="O3327">
            <v>43663</v>
          </cell>
          <cell r="P3327" t="str">
            <v>No Dependency</v>
          </cell>
        </row>
        <row r="3328">
          <cell r="C3328" t="str">
            <v>ZHB944</v>
          </cell>
          <cell r="D3328" t="str">
            <v>Expansion Sites</v>
          </cell>
          <cell r="E3328" t="str">
            <v>Q2-2019</v>
          </cell>
          <cell r="F3328" t="str">
            <v>Mobile Aspiration</v>
          </cell>
          <cell r="G3328" t="str">
            <v>HUA</v>
          </cell>
          <cell r="H3328" t="str">
            <v>3G900_2nd Carrier</v>
          </cell>
          <cell r="I3328" t="str">
            <v>INS</v>
          </cell>
          <cell r="L3328">
            <v>43670</v>
          </cell>
          <cell r="M3328">
            <v>43600</v>
          </cell>
          <cell r="N3328">
            <v>43670</v>
          </cell>
          <cell r="O3328">
            <v>43601</v>
          </cell>
          <cell r="P3328" t="str">
            <v>No Dependency</v>
          </cell>
        </row>
        <row r="3329">
          <cell r="C3329" t="str">
            <v>ZHB943</v>
          </cell>
          <cell r="D3329" t="str">
            <v>Expansion Sites</v>
          </cell>
          <cell r="E3329" t="str">
            <v>Q2-2019</v>
          </cell>
          <cell r="F3329" t="str">
            <v>Mobile Aspiration</v>
          </cell>
          <cell r="G3329" t="str">
            <v>HUA</v>
          </cell>
          <cell r="H3329" t="str">
            <v>3G900_2nd Carrier</v>
          </cell>
          <cell r="I3329" t="str">
            <v>INS</v>
          </cell>
          <cell r="L3329">
            <v>43695</v>
          </cell>
          <cell r="M3329">
            <v>43612</v>
          </cell>
          <cell r="N3329">
            <v>43695</v>
          </cell>
          <cell r="O3329">
            <v>43613</v>
          </cell>
          <cell r="P3329" t="str">
            <v>No Dependency</v>
          </cell>
        </row>
        <row r="3330">
          <cell r="C3330" t="str">
            <v>ZHB942</v>
          </cell>
          <cell r="D3330" t="str">
            <v>Expansion Sites</v>
          </cell>
          <cell r="E3330" t="str">
            <v>Q3-2019</v>
          </cell>
          <cell r="F3330" t="str">
            <v>Mobile Aspiration</v>
          </cell>
          <cell r="G3330" t="str">
            <v>HUA</v>
          </cell>
          <cell r="H3330" t="str">
            <v>3G900_2nd Carrier</v>
          </cell>
          <cell r="I3330" t="str">
            <v>INS</v>
          </cell>
          <cell r="L3330">
            <v>43662</v>
          </cell>
          <cell r="M3330">
            <v>43665</v>
          </cell>
          <cell r="N3330">
            <v>43663</v>
          </cell>
          <cell r="O3330">
            <v>43666</v>
          </cell>
          <cell r="P3330" t="str">
            <v>No Dependency</v>
          </cell>
        </row>
        <row r="3331">
          <cell r="C3331" t="str">
            <v>ZHB941</v>
          </cell>
          <cell r="D3331" t="str">
            <v>Expansion Sites</v>
          </cell>
          <cell r="E3331" t="str">
            <v>Q1-2020</v>
          </cell>
          <cell r="F3331" t="str">
            <v>Mobile Aspiration</v>
          </cell>
          <cell r="G3331" t="str">
            <v>HUA</v>
          </cell>
          <cell r="H3331" t="str">
            <v>3G900_2nd Carrier</v>
          </cell>
          <cell r="I3331" t="str">
            <v>INS</v>
          </cell>
          <cell r="L3331">
            <v>43678</v>
          </cell>
          <cell r="M3331">
            <v>43680</v>
          </cell>
          <cell r="N3331">
            <v>43679</v>
          </cell>
          <cell r="O3331">
            <v>43681</v>
          </cell>
          <cell r="P3331" t="str">
            <v>No Dependency</v>
          </cell>
        </row>
        <row r="3332">
          <cell r="C3332" t="str">
            <v>ZHB940</v>
          </cell>
          <cell r="D3332" t="str">
            <v>Expansion Sites</v>
          </cell>
          <cell r="E3332" t="str">
            <v>Q2-2019</v>
          </cell>
          <cell r="F3332" t="str">
            <v>Mobile Aspiration</v>
          </cell>
          <cell r="G3332" t="str">
            <v>HUA</v>
          </cell>
          <cell r="H3332" t="str">
            <v>3G900_2nd Carrier</v>
          </cell>
          <cell r="I3332" t="str">
            <v>INS</v>
          </cell>
          <cell r="L3332">
            <v>43670</v>
          </cell>
          <cell r="M3332">
            <v>43627</v>
          </cell>
          <cell r="N3332">
            <v>43670</v>
          </cell>
          <cell r="O3332">
            <v>43628</v>
          </cell>
          <cell r="P3332" t="str">
            <v>No Dependency</v>
          </cell>
        </row>
        <row r="3333">
          <cell r="C3333" t="str">
            <v>ZHB939</v>
          </cell>
          <cell r="D3333" t="str">
            <v>Expansion Sites</v>
          </cell>
          <cell r="E3333" t="str">
            <v>Q3-2019</v>
          </cell>
          <cell r="F3333" t="str">
            <v>Mobile Aspiration</v>
          </cell>
          <cell r="G3333" t="str">
            <v>HUA</v>
          </cell>
          <cell r="H3333" t="str">
            <v>3G900_2nd Carrier</v>
          </cell>
          <cell r="I3333" t="str">
            <v>INS</v>
          </cell>
          <cell r="L3333">
            <v>43670</v>
          </cell>
          <cell r="M3333">
            <v>43641</v>
          </cell>
          <cell r="N3333">
            <v>43670</v>
          </cell>
          <cell r="O3333">
            <v>43642</v>
          </cell>
          <cell r="P3333" t="str">
            <v>No Dependency</v>
          </cell>
        </row>
        <row r="3334">
          <cell r="C3334" t="str">
            <v>ZHB938</v>
          </cell>
          <cell r="D3334" t="str">
            <v>Expansion Sites</v>
          </cell>
          <cell r="E3334" t="str">
            <v>Q2-2019</v>
          </cell>
          <cell r="F3334" t="str">
            <v>Mobile Aspiration</v>
          </cell>
          <cell r="G3334" t="str">
            <v>HUA</v>
          </cell>
          <cell r="H3334" t="str">
            <v>3G900_2nd Carrier</v>
          </cell>
          <cell r="I3334" t="str">
            <v>INS</v>
          </cell>
          <cell r="L3334">
            <v>43788</v>
          </cell>
          <cell r="N3334">
            <v>43789</v>
          </cell>
          <cell r="P3334" t="str">
            <v>No Dependency</v>
          </cell>
        </row>
        <row r="3335">
          <cell r="C3335" t="str">
            <v>ZHB935</v>
          </cell>
          <cell r="D3335" t="str">
            <v>Expansion Sites</v>
          </cell>
          <cell r="E3335" t="str">
            <v>Q2-2019</v>
          </cell>
          <cell r="F3335" t="str">
            <v>Mobile Aspiration</v>
          </cell>
          <cell r="G3335" t="str">
            <v>HUA</v>
          </cell>
          <cell r="H3335" t="str">
            <v>3G900_2nd Carrier</v>
          </cell>
          <cell r="I3335" t="str">
            <v>INS</v>
          </cell>
          <cell r="L3335">
            <v>43670</v>
          </cell>
          <cell r="M3335">
            <v>43624</v>
          </cell>
          <cell r="N3335">
            <v>43670</v>
          </cell>
          <cell r="O3335">
            <v>43625</v>
          </cell>
          <cell r="P3335" t="str">
            <v>No Dependency</v>
          </cell>
        </row>
        <row r="3336">
          <cell r="C3336" t="str">
            <v>ZHB934</v>
          </cell>
          <cell r="D3336" t="str">
            <v>Expansion Sites</v>
          </cell>
          <cell r="E3336" t="str">
            <v>Q1-2020</v>
          </cell>
          <cell r="F3336" t="str">
            <v>Mobile Aspiration</v>
          </cell>
          <cell r="G3336" t="str">
            <v>HUA</v>
          </cell>
          <cell r="H3336" t="str">
            <v>3G900_2nd Carrier</v>
          </cell>
          <cell r="I3336" t="str">
            <v>INS</v>
          </cell>
          <cell r="L3336">
            <v>43663</v>
          </cell>
          <cell r="M3336">
            <v>43665</v>
          </cell>
          <cell r="N3336">
            <v>43664</v>
          </cell>
          <cell r="O3336">
            <v>43666</v>
          </cell>
          <cell r="P3336" t="str">
            <v>No Dependency</v>
          </cell>
        </row>
        <row r="3337">
          <cell r="C3337" t="str">
            <v>ZHB933</v>
          </cell>
          <cell r="D3337" t="str">
            <v>Expansion Sites</v>
          </cell>
          <cell r="E3337" t="str">
            <v>Q2-2019</v>
          </cell>
          <cell r="F3337" t="str">
            <v>Mobile Aspiration</v>
          </cell>
          <cell r="G3337" t="str">
            <v>HUA</v>
          </cell>
          <cell r="H3337" t="str">
            <v>3G900_2nd Carrier</v>
          </cell>
          <cell r="I3337" t="str">
            <v>INS</v>
          </cell>
          <cell r="L3337">
            <v>43664</v>
          </cell>
          <cell r="M3337">
            <v>43646</v>
          </cell>
          <cell r="N3337">
            <v>43665</v>
          </cell>
          <cell r="O3337">
            <v>43647</v>
          </cell>
          <cell r="P3337" t="str">
            <v>No Dependency</v>
          </cell>
        </row>
        <row r="3338">
          <cell r="C3338" t="str">
            <v>ZHB932</v>
          </cell>
          <cell r="D3338" t="str">
            <v>Expansion Sites</v>
          </cell>
          <cell r="E3338" t="str">
            <v>Q4-2019</v>
          </cell>
          <cell r="F3338" t="str">
            <v>Mobile Aspiration</v>
          </cell>
          <cell r="G3338" t="str">
            <v>HUA</v>
          </cell>
          <cell r="H3338" t="str">
            <v>3G900_2nd Carrier</v>
          </cell>
          <cell r="I3338" t="str">
            <v>INS</v>
          </cell>
          <cell r="L3338">
            <v>43691</v>
          </cell>
          <cell r="M3338">
            <v>43693</v>
          </cell>
          <cell r="N3338">
            <v>43692</v>
          </cell>
          <cell r="O3338">
            <v>43694</v>
          </cell>
          <cell r="P3338" t="str">
            <v>No Dependency</v>
          </cell>
        </row>
        <row r="3339">
          <cell r="C3339" t="str">
            <v>ZHB931</v>
          </cell>
          <cell r="D3339" t="str">
            <v>Expansion Sites</v>
          </cell>
          <cell r="E3339" t="str">
            <v>Q3-2019</v>
          </cell>
          <cell r="F3339" t="str">
            <v>Mobile Aspiration</v>
          </cell>
          <cell r="G3339" t="str">
            <v>HUA</v>
          </cell>
          <cell r="H3339" t="str">
            <v>3G900_2nd Carrier</v>
          </cell>
          <cell r="I3339" t="str">
            <v>INS</v>
          </cell>
          <cell r="L3339">
            <v>43656</v>
          </cell>
          <cell r="M3339">
            <v>43659</v>
          </cell>
          <cell r="N3339">
            <v>43657</v>
          </cell>
          <cell r="O3339">
            <v>43660</v>
          </cell>
          <cell r="P3339" t="str">
            <v>No Dependency</v>
          </cell>
        </row>
        <row r="3340">
          <cell r="C3340" t="str">
            <v>ZHB930</v>
          </cell>
          <cell r="D3340" t="str">
            <v>Expansion Sites</v>
          </cell>
          <cell r="E3340" t="str">
            <v>Q1-2020</v>
          </cell>
          <cell r="F3340" t="str">
            <v>Mobile Aspiration</v>
          </cell>
          <cell r="G3340" t="str">
            <v>HUA</v>
          </cell>
          <cell r="H3340" t="str">
            <v>3G900_2nd Carrier</v>
          </cell>
          <cell r="I3340" t="str">
            <v>INS</v>
          </cell>
          <cell r="L3340">
            <v>43664</v>
          </cell>
          <cell r="M3340">
            <v>43666</v>
          </cell>
          <cell r="N3340">
            <v>43665</v>
          </cell>
          <cell r="O3340">
            <v>43667</v>
          </cell>
          <cell r="P3340" t="str">
            <v>No Dependency</v>
          </cell>
        </row>
        <row r="3341">
          <cell r="C3341" t="str">
            <v>ZHB922</v>
          </cell>
          <cell r="D3341" t="str">
            <v>Expansion Sites</v>
          </cell>
          <cell r="E3341" t="str">
            <v>Q2-2019</v>
          </cell>
          <cell r="F3341" t="str">
            <v>Mobile Aspiration</v>
          </cell>
          <cell r="G3341" t="str">
            <v>HUA</v>
          </cell>
          <cell r="H3341" t="str">
            <v>3G900_2nd Carrier</v>
          </cell>
          <cell r="I3341" t="str">
            <v>INS</v>
          </cell>
          <cell r="L3341">
            <v>43702</v>
          </cell>
          <cell r="M3341">
            <v>43639</v>
          </cell>
          <cell r="N3341">
            <v>43702</v>
          </cell>
          <cell r="O3341">
            <v>43640</v>
          </cell>
          <cell r="P3341" t="str">
            <v>No Dependency</v>
          </cell>
        </row>
        <row r="3342">
          <cell r="C3342" t="str">
            <v>ZHB921</v>
          </cell>
          <cell r="D3342" t="str">
            <v>Expansion Sites</v>
          </cell>
          <cell r="E3342" t="str">
            <v>Q2-2019</v>
          </cell>
          <cell r="F3342" t="str">
            <v>Mobile Aspiration</v>
          </cell>
          <cell r="G3342" t="str">
            <v>HUA</v>
          </cell>
          <cell r="H3342" t="str">
            <v>3G900_2nd Carrier</v>
          </cell>
          <cell r="I3342" t="str">
            <v>INS</v>
          </cell>
          <cell r="L3342">
            <v>43668</v>
          </cell>
          <cell r="M3342">
            <v>43671</v>
          </cell>
          <cell r="N3342">
            <v>43669</v>
          </cell>
          <cell r="O3342">
            <v>43672</v>
          </cell>
          <cell r="P3342" t="str">
            <v>No Dependency</v>
          </cell>
        </row>
        <row r="3343">
          <cell r="C3343" t="str">
            <v>ZHB920</v>
          </cell>
          <cell r="D3343" t="str">
            <v>Expansion Sites</v>
          </cell>
          <cell r="E3343" t="str">
            <v>Q1-2020</v>
          </cell>
          <cell r="F3343" t="str">
            <v>Mobile Aspiration</v>
          </cell>
          <cell r="G3343" t="str">
            <v>HUA</v>
          </cell>
          <cell r="H3343" t="str">
            <v>3G900_2nd Carrier</v>
          </cell>
          <cell r="I3343" t="str">
            <v>INS</v>
          </cell>
          <cell r="L3343">
            <v>43844</v>
          </cell>
          <cell r="M3343">
            <v>43734</v>
          </cell>
          <cell r="N3343">
            <v>43845</v>
          </cell>
          <cell r="O3343">
            <v>43735</v>
          </cell>
          <cell r="P3343" t="str">
            <v>No Dependency</v>
          </cell>
        </row>
        <row r="3344">
          <cell r="C3344" t="str">
            <v>ZHB917</v>
          </cell>
          <cell r="D3344" t="str">
            <v>Expansion Sites</v>
          </cell>
          <cell r="E3344" t="str">
            <v>Q1-2020</v>
          </cell>
          <cell r="F3344" t="str">
            <v>Mobile Aspiration</v>
          </cell>
          <cell r="G3344" t="str">
            <v>HUA</v>
          </cell>
          <cell r="H3344" t="str">
            <v>3G900_2nd Carrier</v>
          </cell>
          <cell r="I3344" t="str">
            <v>INS</v>
          </cell>
          <cell r="L3344">
            <v>43691</v>
          </cell>
          <cell r="M3344">
            <v>43693</v>
          </cell>
          <cell r="N3344">
            <v>43692</v>
          </cell>
          <cell r="O3344">
            <v>43694</v>
          </cell>
          <cell r="P3344" t="str">
            <v>No Dependency</v>
          </cell>
        </row>
        <row r="3345">
          <cell r="C3345" t="str">
            <v>ZHB916</v>
          </cell>
          <cell r="D3345" t="str">
            <v>Expansion Sites</v>
          </cell>
          <cell r="E3345" t="str">
            <v>Q1-2020</v>
          </cell>
          <cell r="F3345" t="str">
            <v>Mobile Aspiration</v>
          </cell>
          <cell r="G3345" t="str">
            <v>HUA</v>
          </cell>
          <cell r="H3345" t="str">
            <v>3G900_2nd Carrier</v>
          </cell>
          <cell r="I3345" t="str">
            <v>INS</v>
          </cell>
          <cell r="L3345">
            <v>43844</v>
          </cell>
          <cell r="M3345">
            <v>43709</v>
          </cell>
          <cell r="N3345">
            <v>43845</v>
          </cell>
          <cell r="O3345">
            <v>43710</v>
          </cell>
          <cell r="P3345" t="str">
            <v>No Dependency</v>
          </cell>
        </row>
        <row r="3346">
          <cell r="C3346" t="str">
            <v>ZHB915</v>
          </cell>
          <cell r="D3346" t="str">
            <v>Expansion Sites</v>
          </cell>
          <cell r="E3346" t="str">
            <v>Q2-2019</v>
          </cell>
          <cell r="F3346" t="str">
            <v>Mobile Aspiration</v>
          </cell>
          <cell r="G3346" t="str">
            <v>HUA</v>
          </cell>
          <cell r="H3346" t="str">
            <v>3G900_2nd Carrier</v>
          </cell>
          <cell r="I3346" t="str">
            <v>INS</v>
          </cell>
          <cell r="L3346">
            <v>43695</v>
          </cell>
          <cell r="M3346">
            <v>43638</v>
          </cell>
          <cell r="N3346">
            <v>43695</v>
          </cell>
          <cell r="O3346">
            <v>43639</v>
          </cell>
          <cell r="P3346" t="str">
            <v>No Dependency</v>
          </cell>
        </row>
        <row r="3347">
          <cell r="C3347" t="str">
            <v>ZHB914</v>
          </cell>
          <cell r="D3347" t="str">
            <v>Expansion Sites</v>
          </cell>
          <cell r="E3347" t="str">
            <v>Q2-2019</v>
          </cell>
          <cell r="F3347" t="str">
            <v>Mobile Aspiration</v>
          </cell>
          <cell r="G3347" t="str">
            <v>HUA</v>
          </cell>
          <cell r="H3347" t="str">
            <v>3G900_2nd Carrier</v>
          </cell>
          <cell r="I3347" t="str">
            <v>INS</v>
          </cell>
          <cell r="L3347">
            <v>43702</v>
          </cell>
          <cell r="M3347">
            <v>43638</v>
          </cell>
          <cell r="N3347">
            <v>43702</v>
          </cell>
          <cell r="O3347">
            <v>43639</v>
          </cell>
          <cell r="P3347" t="str">
            <v>No Dependency</v>
          </cell>
        </row>
        <row r="3348">
          <cell r="C3348" t="str">
            <v>ZHB913</v>
          </cell>
          <cell r="D3348" t="str">
            <v>Expansion Sites</v>
          </cell>
          <cell r="E3348" t="str">
            <v>Q2-2019</v>
          </cell>
          <cell r="F3348" t="str">
            <v>Mobile Aspiration</v>
          </cell>
          <cell r="G3348" t="str">
            <v>HUA</v>
          </cell>
          <cell r="H3348" t="str">
            <v>3G900_2nd Carrier</v>
          </cell>
          <cell r="I3348" t="str">
            <v>INS</v>
          </cell>
          <cell r="L3348">
            <v>43598</v>
          </cell>
          <cell r="M3348">
            <v>43600</v>
          </cell>
          <cell r="N3348">
            <v>43599</v>
          </cell>
          <cell r="O3348">
            <v>43601</v>
          </cell>
          <cell r="P3348" t="str">
            <v>No Dependency</v>
          </cell>
        </row>
        <row r="3349">
          <cell r="C3349" t="str">
            <v>ZHB912</v>
          </cell>
          <cell r="D3349" t="str">
            <v>Expansion Sites</v>
          </cell>
          <cell r="E3349" t="str">
            <v>Q2-2019</v>
          </cell>
          <cell r="F3349" t="str">
            <v>Mobile Aspiration</v>
          </cell>
          <cell r="G3349" t="str">
            <v>HUA</v>
          </cell>
          <cell r="H3349" t="str">
            <v>3G900_2nd Carrier</v>
          </cell>
          <cell r="I3349" t="str">
            <v>INS</v>
          </cell>
          <cell r="L3349">
            <v>43702</v>
          </cell>
          <cell r="M3349">
            <v>43637</v>
          </cell>
          <cell r="N3349">
            <v>43703</v>
          </cell>
          <cell r="O3349">
            <v>43638</v>
          </cell>
          <cell r="P3349" t="str">
            <v>No Dependency</v>
          </cell>
        </row>
        <row r="3350">
          <cell r="C3350" t="str">
            <v>ZHB911</v>
          </cell>
          <cell r="D3350" t="str">
            <v>Expansion Sites</v>
          </cell>
          <cell r="E3350" t="str">
            <v>Q1-2020</v>
          </cell>
          <cell r="F3350" t="str">
            <v>Mobile Aspiration</v>
          </cell>
          <cell r="G3350" t="str">
            <v>HUA</v>
          </cell>
          <cell r="H3350" t="str">
            <v>3G900_2nd Carrier</v>
          </cell>
          <cell r="I3350" t="str">
            <v>INS</v>
          </cell>
          <cell r="L3350">
            <v>43691</v>
          </cell>
          <cell r="M3350">
            <v>43693</v>
          </cell>
          <cell r="N3350">
            <v>43692</v>
          </cell>
          <cell r="O3350">
            <v>43694</v>
          </cell>
          <cell r="P3350" t="str">
            <v>No Dependency</v>
          </cell>
        </row>
        <row r="3351">
          <cell r="C3351" t="str">
            <v>ZHB909</v>
          </cell>
          <cell r="D3351" t="str">
            <v>Expansion Sites</v>
          </cell>
          <cell r="E3351" t="str">
            <v>Q2-2019</v>
          </cell>
          <cell r="F3351" t="str">
            <v>Mobile Aspiration</v>
          </cell>
          <cell r="G3351" t="str">
            <v>HUA</v>
          </cell>
          <cell r="H3351" t="str">
            <v>3G900_2nd Carrier</v>
          </cell>
          <cell r="I3351" t="str">
            <v>INS</v>
          </cell>
          <cell r="L3351">
            <v>43659</v>
          </cell>
          <cell r="M3351">
            <v>43661</v>
          </cell>
          <cell r="N3351">
            <v>43660</v>
          </cell>
          <cell r="O3351">
            <v>43662</v>
          </cell>
          <cell r="P3351" t="str">
            <v>No Dependency</v>
          </cell>
        </row>
        <row r="3352">
          <cell r="C3352" t="str">
            <v>ZHB907</v>
          </cell>
          <cell r="D3352" t="str">
            <v>Expansion Sites</v>
          </cell>
          <cell r="E3352" t="str">
            <v>Q2-2019</v>
          </cell>
          <cell r="F3352" t="str">
            <v>Mobile Aspiration</v>
          </cell>
          <cell r="G3352" t="str">
            <v>HUA</v>
          </cell>
          <cell r="H3352" t="str">
            <v>3G900_2nd Carrier</v>
          </cell>
          <cell r="I3352" t="str">
            <v>INS</v>
          </cell>
          <cell r="L3352">
            <v>43638</v>
          </cell>
          <cell r="M3352">
            <v>43640</v>
          </cell>
          <cell r="N3352">
            <v>43639</v>
          </cell>
          <cell r="O3352">
            <v>43641</v>
          </cell>
          <cell r="P3352" t="str">
            <v>No Dependency</v>
          </cell>
        </row>
        <row r="3353">
          <cell r="C3353" t="str">
            <v>ZHB906</v>
          </cell>
          <cell r="D3353" t="str">
            <v>Expansion Sites</v>
          </cell>
          <cell r="E3353" t="str">
            <v>Q3-2019</v>
          </cell>
          <cell r="F3353" t="str">
            <v>Mobile Aspiration</v>
          </cell>
          <cell r="G3353" t="str">
            <v>HUA</v>
          </cell>
          <cell r="H3353" t="str">
            <v>3G900_2nd Carrier</v>
          </cell>
          <cell r="I3353" t="str">
            <v>INS</v>
          </cell>
          <cell r="L3353">
            <v>43663</v>
          </cell>
          <cell r="M3353">
            <v>43666</v>
          </cell>
          <cell r="N3353">
            <v>43664</v>
          </cell>
          <cell r="O3353">
            <v>43667</v>
          </cell>
          <cell r="P3353" t="str">
            <v>No Dependency</v>
          </cell>
        </row>
        <row r="3354">
          <cell r="C3354" t="str">
            <v>ZHB905</v>
          </cell>
          <cell r="D3354" t="str">
            <v>Expansion Sites</v>
          </cell>
          <cell r="E3354" t="str">
            <v>Q2-2019</v>
          </cell>
          <cell r="F3354" t="str">
            <v>Mobile Aspiration</v>
          </cell>
          <cell r="G3354" t="str">
            <v>HUA</v>
          </cell>
          <cell r="H3354" t="str">
            <v>3G900_2nd Carrier</v>
          </cell>
          <cell r="I3354" t="str">
            <v>INS</v>
          </cell>
          <cell r="L3354">
            <v>43702</v>
          </cell>
          <cell r="M3354">
            <v>43644</v>
          </cell>
          <cell r="N3354">
            <v>43703</v>
          </cell>
          <cell r="O3354">
            <v>43645</v>
          </cell>
          <cell r="P3354" t="str">
            <v>No Dependency</v>
          </cell>
        </row>
        <row r="3355">
          <cell r="C3355" t="str">
            <v>ZHB904</v>
          </cell>
          <cell r="D3355" t="str">
            <v>Expansion Sites</v>
          </cell>
          <cell r="E3355" t="str">
            <v>Q3-2019</v>
          </cell>
          <cell r="F3355" t="str">
            <v>Mobile Aspiration</v>
          </cell>
          <cell r="G3355" t="str">
            <v>HUA</v>
          </cell>
          <cell r="H3355" t="str">
            <v>3G900_2nd Carrier</v>
          </cell>
          <cell r="I3355" t="str">
            <v>INS</v>
          </cell>
          <cell r="L3355">
            <v>43661</v>
          </cell>
          <cell r="M3355">
            <v>43664</v>
          </cell>
          <cell r="N3355">
            <v>43662</v>
          </cell>
          <cell r="O3355">
            <v>43665</v>
          </cell>
          <cell r="P3355" t="str">
            <v>No Dependency</v>
          </cell>
        </row>
        <row r="3356">
          <cell r="C3356" t="str">
            <v>ZHB903</v>
          </cell>
          <cell r="D3356" t="str">
            <v>Expansion Sites</v>
          </cell>
          <cell r="E3356" t="str">
            <v>Q3-2019</v>
          </cell>
          <cell r="F3356" t="str">
            <v>Mobile Aspiration</v>
          </cell>
          <cell r="G3356" t="str">
            <v>HUA</v>
          </cell>
          <cell r="H3356" t="str">
            <v>3G900_2nd Carrier</v>
          </cell>
          <cell r="I3356" t="str">
            <v>INS</v>
          </cell>
          <cell r="L3356">
            <v>43604</v>
          </cell>
          <cell r="M3356">
            <v>43606</v>
          </cell>
          <cell r="N3356">
            <v>43605</v>
          </cell>
          <cell r="O3356">
            <v>43607</v>
          </cell>
          <cell r="P3356" t="str">
            <v>No Dependency</v>
          </cell>
        </row>
        <row r="3357">
          <cell r="C3357" t="str">
            <v>ZHB902</v>
          </cell>
          <cell r="D3357" t="str">
            <v>Expansion Sites</v>
          </cell>
          <cell r="E3357" t="str">
            <v>Q2-2019</v>
          </cell>
          <cell r="F3357" t="str">
            <v>Mobile Aspiration</v>
          </cell>
          <cell r="G3357" t="str">
            <v>HUA</v>
          </cell>
          <cell r="H3357" t="str">
            <v>3G900_2nd Carrier</v>
          </cell>
          <cell r="I3357" t="str">
            <v>INS</v>
          </cell>
          <cell r="L3357">
            <v>43702</v>
          </cell>
          <cell r="M3357">
            <v>43602</v>
          </cell>
          <cell r="N3357">
            <v>43702</v>
          </cell>
          <cell r="O3357">
            <v>43603</v>
          </cell>
          <cell r="P3357" t="str">
            <v>No Dependency</v>
          </cell>
        </row>
        <row r="3358">
          <cell r="C3358" t="str">
            <v>ZHB898</v>
          </cell>
          <cell r="D3358" t="str">
            <v>Expansion Sites</v>
          </cell>
          <cell r="E3358" t="str">
            <v>Q2-2019</v>
          </cell>
          <cell r="F3358" t="str">
            <v>Mobile Aspiration</v>
          </cell>
          <cell r="G3358" t="str">
            <v>HUA</v>
          </cell>
          <cell r="H3358" t="str">
            <v>3G900_2nd Carrier</v>
          </cell>
          <cell r="I3358" t="str">
            <v>INS</v>
          </cell>
          <cell r="L3358">
            <v>43609</v>
          </cell>
          <cell r="M3358">
            <v>43611</v>
          </cell>
          <cell r="N3358">
            <v>43610</v>
          </cell>
          <cell r="O3358">
            <v>43612</v>
          </cell>
          <cell r="P3358" t="str">
            <v>No Dependency</v>
          </cell>
        </row>
        <row r="3359">
          <cell r="C3359" t="str">
            <v>ZHB897</v>
          </cell>
          <cell r="D3359" t="str">
            <v>Expansion Sites</v>
          </cell>
          <cell r="E3359" t="str">
            <v>Q2-2019</v>
          </cell>
          <cell r="F3359" t="str">
            <v>Mobile Aspiration</v>
          </cell>
          <cell r="G3359" t="str">
            <v>HUA</v>
          </cell>
          <cell r="H3359" t="str">
            <v>3G900_2nd Carrier</v>
          </cell>
          <cell r="I3359" t="str">
            <v>INS</v>
          </cell>
          <cell r="L3359">
            <v>43706</v>
          </cell>
          <cell r="M3359">
            <v>43706</v>
          </cell>
          <cell r="N3359">
            <v>43707</v>
          </cell>
          <cell r="O3359">
            <v>43707</v>
          </cell>
          <cell r="P3359" t="str">
            <v>No Dependency</v>
          </cell>
        </row>
        <row r="3360">
          <cell r="C3360" t="str">
            <v>ZHB895</v>
          </cell>
          <cell r="D3360" t="str">
            <v>Expansion Sites</v>
          </cell>
          <cell r="E3360" t="str">
            <v>Q1-2020</v>
          </cell>
          <cell r="F3360" t="str">
            <v>Mobile Aspiration</v>
          </cell>
          <cell r="G3360" t="str">
            <v>HUA</v>
          </cell>
          <cell r="H3360" t="str">
            <v>3G900_2nd Carrier</v>
          </cell>
          <cell r="I3360" t="str">
            <v>INS</v>
          </cell>
          <cell r="L3360">
            <v>43844</v>
          </cell>
          <cell r="M3360">
            <v>43734</v>
          </cell>
          <cell r="N3360">
            <v>43845</v>
          </cell>
          <cell r="O3360">
            <v>43735</v>
          </cell>
          <cell r="P3360" t="str">
            <v>No Dependency</v>
          </cell>
        </row>
        <row r="3361">
          <cell r="C3361" t="str">
            <v>ZHB038</v>
          </cell>
          <cell r="D3361" t="str">
            <v>Expansion Sites</v>
          </cell>
          <cell r="E3361" t="str">
            <v>Q2-2019</v>
          </cell>
          <cell r="F3361" t="str">
            <v>Mobile Aspiration</v>
          </cell>
          <cell r="G3361" t="str">
            <v>HUA</v>
          </cell>
          <cell r="H3361" t="str">
            <v>3G900_2nd Carrier</v>
          </cell>
          <cell r="I3361" t="str">
            <v>INS</v>
          </cell>
          <cell r="L3361">
            <v>43645</v>
          </cell>
          <cell r="M3361">
            <v>43648</v>
          </cell>
          <cell r="N3361">
            <v>43646</v>
          </cell>
          <cell r="O3361">
            <v>43649</v>
          </cell>
          <cell r="P3361" t="str">
            <v>No Dependency</v>
          </cell>
        </row>
        <row r="3362">
          <cell r="C3362" t="str">
            <v>ZHB035</v>
          </cell>
          <cell r="D3362" t="str">
            <v>Expansion Sites</v>
          </cell>
          <cell r="E3362" t="str">
            <v>Q2-2019</v>
          </cell>
          <cell r="F3362" t="str">
            <v>Mobile Aspiration</v>
          </cell>
          <cell r="G3362" t="str">
            <v>HUA</v>
          </cell>
          <cell r="H3362" t="str">
            <v>3G900_2nd Carrier</v>
          </cell>
          <cell r="I3362" t="str">
            <v>INS</v>
          </cell>
          <cell r="L3362">
            <v>43788</v>
          </cell>
          <cell r="N3362">
            <v>43789</v>
          </cell>
          <cell r="P3362" t="str">
            <v>No Dependency</v>
          </cell>
        </row>
        <row r="3363">
          <cell r="C3363" t="str">
            <v>ZHB034</v>
          </cell>
          <cell r="D3363" t="str">
            <v>Expansion Sites</v>
          </cell>
          <cell r="E3363" t="str">
            <v>Q2-2019</v>
          </cell>
          <cell r="F3363" t="str">
            <v>Mobile Aspiration</v>
          </cell>
          <cell r="G3363" t="str">
            <v>HUA</v>
          </cell>
          <cell r="H3363" t="str">
            <v>3G900_2nd Carrier</v>
          </cell>
          <cell r="I3363" t="str">
            <v>INS</v>
          </cell>
          <cell r="L3363">
            <v>43650</v>
          </cell>
          <cell r="M3363">
            <v>43653</v>
          </cell>
          <cell r="N3363">
            <v>43651</v>
          </cell>
          <cell r="O3363">
            <v>43654</v>
          </cell>
          <cell r="P3363" t="str">
            <v>No Dependency</v>
          </cell>
        </row>
        <row r="3364">
          <cell r="C3364" t="str">
            <v>ZHB029</v>
          </cell>
          <cell r="D3364" t="str">
            <v>Expansion Sites</v>
          </cell>
          <cell r="E3364" t="str">
            <v>Q1-2020</v>
          </cell>
          <cell r="F3364" t="str">
            <v>Mobile Aspiration</v>
          </cell>
          <cell r="G3364" t="str">
            <v>HUA</v>
          </cell>
          <cell r="H3364" t="str">
            <v>3G900_2nd Carrier</v>
          </cell>
          <cell r="I3364" t="str">
            <v>INS</v>
          </cell>
          <cell r="L3364">
            <v>43691</v>
          </cell>
          <cell r="M3364">
            <v>43693</v>
          </cell>
          <cell r="N3364">
            <v>43692</v>
          </cell>
          <cell r="O3364">
            <v>43694</v>
          </cell>
          <cell r="P3364" t="str">
            <v>No Dependency</v>
          </cell>
        </row>
        <row r="3365">
          <cell r="C3365" t="str">
            <v>ZHB026</v>
          </cell>
          <cell r="D3365" t="str">
            <v>Expansion Sites</v>
          </cell>
          <cell r="E3365" t="str">
            <v>Q3-2019</v>
          </cell>
          <cell r="F3365" t="str">
            <v>Mobile Aspiration</v>
          </cell>
          <cell r="G3365" t="str">
            <v>HUA</v>
          </cell>
          <cell r="H3365" t="str">
            <v>3G900_2nd Carrier</v>
          </cell>
          <cell r="I3365" t="str">
            <v>INS</v>
          </cell>
          <cell r="L3365">
            <v>43746</v>
          </cell>
          <cell r="M3365">
            <v>43734</v>
          </cell>
          <cell r="N3365">
            <v>43747</v>
          </cell>
          <cell r="O3365">
            <v>43735</v>
          </cell>
          <cell r="P3365" t="str">
            <v>No Dependency</v>
          </cell>
        </row>
        <row r="3366">
          <cell r="C3366" t="str">
            <v>ZHB025</v>
          </cell>
          <cell r="D3366" t="str">
            <v>Expansion Sites</v>
          </cell>
          <cell r="E3366" t="str">
            <v>Q4-2019</v>
          </cell>
          <cell r="F3366" t="str">
            <v>Mobile Aspiration</v>
          </cell>
          <cell r="G3366" t="str">
            <v>HUA</v>
          </cell>
          <cell r="H3366" t="str">
            <v>3G900_2nd Carrier</v>
          </cell>
          <cell r="I3366" t="str">
            <v>INS</v>
          </cell>
          <cell r="L3366">
            <v>43748</v>
          </cell>
          <cell r="M3366">
            <v>43709</v>
          </cell>
          <cell r="N3366">
            <v>43749</v>
          </cell>
          <cell r="O3366">
            <v>43710</v>
          </cell>
          <cell r="P3366" t="str">
            <v>No Dependency</v>
          </cell>
        </row>
        <row r="3367">
          <cell r="C3367" t="str">
            <v>ZHB022</v>
          </cell>
          <cell r="D3367" t="str">
            <v>Expansion Sites</v>
          </cell>
          <cell r="E3367" t="str">
            <v>Q1-2020</v>
          </cell>
          <cell r="F3367" t="str">
            <v>Mobile Aspiration</v>
          </cell>
          <cell r="G3367" t="str">
            <v>HUA</v>
          </cell>
          <cell r="H3367" t="str">
            <v>3G900_2nd Carrier</v>
          </cell>
          <cell r="I3367" t="str">
            <v>INS</v>
          </cell>
          <cell r="L3367">
            <v>43703</v>
          </cell>
          <cell r="M3367">
            <v>43706</v>
          </cell>
          <cell r="N3367">
            <v>43704</v>
          </cell>
          <cell r="O3367">
            <v>43707</v>
          </cell>
          <cell r="P3367" t="str">
            <v>No Dependency</v>
          </cell>
        </row>
        <row r="3368">
          <cell r="C3368" t="str">
            <v>ZHB009</v>
          </cell>
          <cell r="D3368" t="str">
            <v>Expansion Sites</v>
          </cell>
          <cell r="E3368" t="str">
            <v>Q1-2020</v>
          </cell>
          <cell r="F3368" t="str">
            <v>Mobile Aspiration</v>
          </cell>
          <cell r="G3368" t="str">
            <v>HUA</v>
          </cell>
          <cell r="H3368" t="str">
            <v>3G900_2nd Carrier</v>
          </cell>
          <cell r="I3368" t="str">
            <v>INS</v>
          </cell>
          <cell r="L3368">
            <v>43844</v>
          </cell>
          <cell r="M3368">
            <v>43709</v>
          </cell>
          <cell r="N3368">
            <v>43845</v>
          </cell>
          <cell r="O3368">
            <v>43710</v>
          </cell>
          <cell r="P3368" t="str">
            <v>No Dependency</v>
          </cell>
        </row>
        <row r="3369">
          <cell r="C3369" t="str">
            <v>ZHB008</v>
          </cell>
          <cell r="D3369" t="str">
            <v>Expansion Sites</v>
          </cell>
          <cell r="E3369" t="str">
            <v>Q2-2019</v>
          </cell>
          <cell r="F3369" t="str">
            <v>Mobile Aspiration</v>
          </cell>
          <cell r="G3369" t="str">
            <v>HUA</v>
          </cell>
          <cell r="H3369" t="str">
            <v>3G900_2nd Carrier</v>
          </cell>
          <cell r="I3369" t="str">
            <v>INS</v>
          </cell>
          <cell r="L3369">
            <v>43702</v>
          </cell>
          <cell r="M3369">
            <v>43624</v>
          </cell>
          <cell r="N3369">
            <v>43702</v>
          </cell>
          <cell r="O3369">
            <v>43625</v>
          </cell>
          <cell r="P3369" t="str">
            <v>No Dependency</v>
          </cell>
        </row>
        <row r="3370">
          <cell r="C3370" t="str">
            <v>ZHB006</v>
          </cell>
          <cell r="D3370" t="str">
            <v>Expansion Sites</v>
          </cell>
          <cell r="E3370" t="str">
            <v>Q2-2019</v>
          </cell>
          <cell r="F3370" t="str">
            <v>Mobile Aspiration</v>
          </cell>
          <cell r="G3370" t="str">
            <v>HUA</v>
          </cell>
          <cell r="H3370" t="str">
            <v>3G900_2nd Carrier</v>
          </cell>
          <cell r="I3370" t="str">
            <v>INS</v>
          </cell>
          <cell r="L3370">
            <v>43702</v>
          </cell>
          <cell r="M3370">
            <v>43605</v>
          </cell>
          <cell r="N3370">
            <v>43702</v>
          </cell>
          <cell r="O3370">
            <v>43606</v>
          </cell>
          <cell r="P3370" t="str">
            <v>No Dependency</v>
          </cell>
        </row>
        <row r="3371">
          <cell r="C3371" t="str">
            <v>ZHB005</v>
          </cell>
          <cell r="D3371" t="str">
            <v>Expansion Sites</v>
          </cell>
          <cell r="E3371" t="str">
            <v>Q2-2019</v>
          </cell>
          <cell r="F3371" t="str">
            <v>Mobile Aspiration</v>
          </cell>
          <cell r="G3371" t="str">
            <v>HUA</v>
          </cell>
          <cell r="H3371" t="str">
            <v>3G900_2nd Carrier</v>
          </cell>
          <cell r="I3371" t="str">
            <v>INS</v>
          </cell>
          <cell r="L3371">
            <v>43670</v>
          </cell>
          <cell r="M3371">
            <v>43624</v>
          </cell>
          <cell r="N3371">
            <v>43670</v>
          </cell>
          <cell r="O3371">
            <v>43625</v>
          </cell>
          <cell r="P3371" t="str">
            <v>No Dependency</v>
          </cell>
        </row>
        <row r="3372">
          <cell r="C3372" t="str">
            <v>ZHB004</v>
          </cell>
          <cell r="D3372" t="str">
            <v>Expansion Sites</v>
          </cell>
          <cell r="E3372" t="str">
            <v>Q2-2019</v>
          </cell>
          <cell r="F3372" t="str">
            <v>Mobile Aspiration</v>
          </cell>
          <cell r="G3372" t="str">
            <v>HUA</v>
          </cell>
          <cell r="H3372" t="str">
            <v>3G900_2nd Carrier</v>
          </cell>
          <cell r="I3372" t="str">
            <v>INS</v>
          </cell>
          <cell r="L3372">
            <v>43670</v>
          </cell>
          <cell r="M3372">
            <v>43624</v>
          </cell>
          <cell r="N3372">
            <v>43670</v>
          </cell>
          <cell r="O3372">
            <v>43625</v>
          </cell>
          <cell r="P3372" t="str">
            <v>No Dependency</v>
          </cell>
        </row>
        <row r="3373">
          <cell r="C3373" t="str">
            <v>ZHB003</v>
          </cell>
          <cell r="D3373" t="str">
            <v>Expansion Sites</v>
          </cell>
          <cell r="E3373" t="str">
            <v>Q3-2019</v>
          </cell>
          <cell r="F3373" t="str">
            <v>Mobile Aspiration</v>
          </cell>
          <cell r="G3373" t="str">
            <v>HUA</v>
          </cell>
          <cell r="H3373" t="str">
            <v>3G900_2nd Carrier</v>
          </cell>
          <cell r="I3373" t="str">
            <v>INS</v>
          </cell>
          <cell r="L3373">
            <v>43704</v>
          </cell>
          <cell r="M3373">
            <v>43704</v>
          </cell>
          <cell r="N3373">
            <v>43705</v>
          </cell>
          <cell r="O3373">
            <v>43705</v>
          </cell>
          <cell r="P3373" t="str">
            <v>No Dependency</v>
          </cell>
        </row>
        <row r="3374">
          <cell r="C3374" t="str">
            <v>ZHB002</v>
          </cell>
          <cell r="D3374" t="str">
            <v>Expansion Sites</v>
          </cell>
          <cell r="E3374" t="str">
            <v>Q2-2019</v>
          </cell>
          <cell r="F3374" t="str">
            <v>Mobile Aspiration</v>
          </cell>
          <cell r="G3374" t="str">
            <v>HUA</v>
          </cell>
          <cell r="H3374" t="str">
            <v>3G900_2nd Carrier</v>
          </cell>
          <cell r="I3374" t="str">
            <v>INS</v>
          </cell>
          <cell r="L3374">
            <v>43670</v>
          </cell>
          <cell r="M3374">
            <v>43614</v>
          </cell>
          <cell r="N3374">
            <v>43670</v>
          </cell>
          <cell r="O3374">
            <v>43615</v>
          </cell>
          <cell r="P3374" t="str">
            <v>No Dependency</v>
          </cell>
        </row>
        <row r="3375">
          <cell r="C3375" t="str">
            <v>ZHB001</v>
          </cell>
          <cell r="D3375" t="str">
            <v>Expansion Sites</v>
          </cell>
          <cell r="E3375" t="str">
            <v>Q1-2020</v>
          </cell>
          <cell r="F3375" t="str">
            <v>Mobile Aspiration</v>
          </cell>
          <cell r="G3375" t="str">
            <v>HUA</v>
          </cell>
          <cell r="H3375" t="str">
            <v>3G900_2nd Carrier</v>
          </cell>
          <cell r="I3375" t="str">
            <v>INS</v>
          </cell>
          <cell r="L3375">
            <v>43649</v>
          </cell>
          <cell r="M3375">
            <v>43651</v>
          </cell>
          <cell r="N3375">
            <v>43650</v>
          </cell>
          <cell r="O3375">
            <v>43652</v>
          </cell>
          <cell r="P3375" t="str">
            <v>No Dependency</v>
          </cell>
        </row>
        <row r="3376">
          <cell r="C3376" t="str">
            <v>ZHAA021</v>
          </cell>
          <cell r="D3376" t="str">
            <v>Expansion Sites</v>
          </cell>
          <cell r="E3376" t="str">
            <v>Q2-2019</v>
          </cell>
          <cell r="F3376" t="str">
            <v>Mobile Aspiration</v>
          </cell>
          <cell r="G3376" t="str">
            <v>HUA</v>
          </cell>
          <cell r="H3376" t="str">
            <v>3G900_2nd Carrier</v>
          </cell>
          <cell r="I3376" t="str">
            <v>INS</v>
          </cell>
          <cell r="L3376">
            <v>43679</v>
          </cell>
          <cell r="M3376">
            <v>43639</v>
          </cell>
          <cell r="N3376">
            <v>43679</v>
          </cell>
          <cell r="O3376">
            <v>43640</v>
          </cell>
          <cell r="P3376" t="str">
            <v>No Dependency</v>
          </cell>
        </row>
        <row r="3377">
          <cell r="C3377" t="str">
            <v>ZHAA019</v>
          </cell>
          <cell r="D3377" t="str">
            <v>Expansion Sites</v>
          </cell>
          <cell r="E3377" t="str">
            <v>Q4-2019</v>
          </cell>
          <cell r="F3377" t="str">
            <v>Mobile Aspiration</v>
          </cell>
          <cell r="G3377" t="str">
            <v>HUA</v>
          </cell>
          <cell r="H3377" t="str">
            <v>3G900_2nd Carrier</v>
          </cell>
          <cell r="I3377" t="str">
            <v>INS</v>
          </cell>
          <cell r="L3377">
            <v>43748</v>
          </cell>
          <cell r="M3377">
            <v>43709</v>
          </cell>
          <cell r="N3377">
            <v>43749</v>
          </cell>
          <cell r="O3377">
            <v>43710</v>
          </cell>
          <cell r="P3377" t="str">
            <v>No Dependency</v>
          </cell>
        </row>
        <row r="3378">
          <cell r="C3378" t="str">
            <v>ZHAA018</v>
          </cell>
          <cell r="D3378" t="str">
            <v>Expansion Sites</v>
          </cell>
          <cell r="E3378" t="str">
            <v>Q3-2019</v>
          </cell>
          <cell r="F3378" t="str">
            <v>Mobile Aspiration</v>
          </cell>
          <cell r="G3378" t="str">
            <v>HUA</v>
          </cell>
          <cell r="H3378" t="str">
            <v>3G900_2nd Carrier</v>
          </cell>
          <cell r="I3378" t="str">
            <v>INS</v>
          </cell>
          <cell r="L3378">
            <v>43670</v>
          </cell>
          <cell r="M3378">
            <v>43638</v>
          </cell>
          <cell r="N3378">
            <v>43670</v>
          </cell>
          <cell r="O3378">
            <v>43639</v>
          </cell>
          <cell r="P3378" t="str">
            <v>No Dependency</v>
          </cell>
        </row>
        <row r="3379">
          <cell r="C3379" t="str">
            <v>ZHAA017</v>
          </cell>
          <cell r="D3379" t="str">
            <v>Expansion Sites</v>
          </cell>
          <cell r="E3379" t="str">
            <v>Q3-2019</v>
          </cell>
          <cell r="F3379" t="str">
            <v>Mobile Aspiration</v>
          </cell>
          <cell r="G3379" t="str">
            <v>HUA</v>
          </cell>
          <cell r="H3379" t="str">
            <v>3G900_2nd Carrier</v>
          </cell>
          <cell r="I3379" t="str">
            <v>INS</v>
          </cell>
          <cell r="L3379">
            <v>43691</v>
          </cell>
          <cell r="M3379">
            <v>43693</v>
          </cell>
          <cell r="N3379">
            <v>43692</v>
          </cell>
          <cell r="O3379">
            <v>43694</v>
          </cell>
          <cell r="P3379" t="str">
            <v>No Dependency</v>
          </cell>
        </row>
        <row r="3380">
          <cell r="C3380" t="str">
            <v>ZHAA016</v>
          </cell>
          <cell r="D3380" t="str">
            <v>Expansion Sites</v>
          </cell>
          <cell r="E3380" t="str">
            <v>Q3-2019</v>
          </cell>
          <cell r="F3380" t="str">
            <v>Mobile Aspiration</v>
          </cell>
          <cell r="G3380" t="str">
            <v>HUA</v>
          </cell>
          <cell r="H3380" t="str">
            <v>3G900_2nd Carrier</v>
          </cell>
          <cell r="I3380" t="str">
            <v>INS</v>
          </cell>
          <cell r="L3380">
            <v>43693</v>
          </cell>
          <cell r="M3380">
            <v>43651</v>
          </cell>
          <cell r="N3380">
            <v>43693</v>
          </cell>
          <cell r="O3380">
            <v>43652</v>
          </cell>
          <cell r="P3380" t="str">
            <v>No Dependency</v>
          </cell>
        </row>
        <row r="3381">
          <cell r="C3381" t="str">
            <v>ZHAA015</v>
          </cell>
          <cell r="D3381" t="str">
            <v>Expansion Sites</v>
          </cell>
          <cell r="E3381" t="str">
            <v>Q2-2019</v>
          </cell>
          <cell r="F3381" t="str">
            <v>Mobile Aspiration</v>
          </cell>
          <cell r="G3381" t="str">
            <v>HUA</v>
          </cell>
          <cell r="H3381" t="str">
            <v>3G900_2nd Carrier</v>
          </cell>
          <cell r="I3381" t="str">
            <v>INS</v>
          </cell>
          <cell r="L3381">
            <v>43670</v>
          </cell>
          <cell r="M3381">
            <v>43612</v>
          </cell>
          <cell r="N3381">
            <v>43670</v>
          </cell>
          <cell r="O3381">
            <v>43613</v>
          </cell>
          <cell r="P3381" t="str">
            <v>No Dependency</v>
          </cell>
        </row>
        <row r="3382">
          <cell r="C3382" t="str">
            <v>ZHAA014</v>
          </cell>
          <cell r="D3382" t="str">
            <v>Expansion Sites</v>
          </cell>
          <cell r="E3382" t="str">
            <v>Q3-2019</v>
          </cell>
          <cell r="F3382" t="str">
            <v>Mobile Aspiration</v>
          </cell>
          <cell r="G3382" t="str">
            <v>HUA</v>
          </cell>
          <cell r="H3382" t="str">
            <v>3G900_2nd Carrier</v>
          </cell>
          <cell r="I3382" t="str">
            <v>INS</v>
          </cell>
          <cell r="L3382">
            <v>43635</v>
          </cell>
          <cell r="M3382">
            <v>43638</v>
          </cell>
          <cell r="N3382">
            <v>43636</v>
          </cell>
          <cell r="O3382">
            <v>43639</v>
          </cell>
          <cell r="P3382" t="str">
            <v>No Dependency</v>
          </cell>
        </row>
        <row r="3383">
          <cell r="C3383" t="str">
            <v>ZHAA012</v>
          </cell>
          <cell r="D3383" t="str">
            <v>Expansion Sites</v>
          </cell>
          <cell r="E3383" t="str">
            <v>Q3-2019</v>
          </cell>
          <cell r="F3383" t="str">
            <v>Mobile Aspiration</v>
          </cell>
          <cell r="G3383" t="str">
            <v>HUA</v>
          </cell>
          <cell r="H3383" t="str">
            <v>3G900_2nd Carrier</v>
          </cell>
          <cell r="I3383" t="str">
            <v>INS</v>
          </cell>
          <cell r="L3383">
            <v>43670</v>
          </cell>
          <cell r="M3383">
            <v>43615</v>
          </cell>
          <cell r="N3383">
            <v>43670</v>
          </cell>
          <cell r="O3383">
            <v>43616</v>
          </cell>
          <cell r="P3383" t="str">
            <v>No Dependency</v>
          </cell>
        </row>
        <row r="3384">
          <cell r="C3384" t="str">
            <v>ZHAA011</v>
          </cell>
          <cell r="D3384" t="str">
            <v>Expansion Sites</v>
          </cell>
          <cell r="E3384" t="str">
            <v>Q4-2019</v>
          </cell>
          <cell r="F3384" t="str">
            <v>Mobile Aspiration</v>
          </cell>
          <cell r="G3384" t="str">
            <v>HUA</v>
          </cell>
          <cell r="H3384" t="str">
            <v>3G900_2nd Carrier</v>
          </cell>
          <cell r="I3384" t="str">
            <v>INS</v>
          </cell>
          <cell r="L3384">
            <v>43748</v>
          </cell>
          <cell r="M3384">
            <v>43688</v>
          </cell>
          <cell r="N3384">
            <v>43749</v>
          </cell>
          <cell r="O3384">
            <v>43689</v>
          </cell>
          <cell r="P3384" t="str">
            <v>No Dependency</v>
          </cell>
        </row>
        <row r="3385">
          <cell r="C3385" t="str">
            <v>ZHAA008</v>
          </cell>
          <cell r="D3385" t="str">
            <v>Expansion Sites</v>
          </cell>
          <cell r="E3385" t="str">
            <v>Q3-2019</v>
          </cell>
          <cell r="F3385" t="str">
            <v>Mobile Aspiration</v>
          </cell>
          <cell r="G3385" t="str">
            <v>HUA</v>
          </cell>
          <cell r="H3385" t="str">
            <v>3G900_2nd Carrier</v>
          </cell>
          <cell r="I3385" t="str">
            <v>INS</v>
          </cell>
          <cell r="L3385">
            <v>43670</v>
          </cell>
          <cell r="M3385">
            <v>43638</v>
          </cell>
          <cell r="N3385">
            <v>43670</v>
          </cell>
          <cell r="O3385">
            <v>43639</v>
          </cell>
          <cell r="P3385" t="str">
            <v>No Dependency</v>
          </cell>
        </row>
        <row r="3386">
          <cell r="C3386" t="str">
            <v>ZHAA007</v>
          </cell>
          <cell r="D3386" t="str">
            <v>Expansion Sites</v>
          </cell>
          <cell r="E3386" t="str">
            <v>Q3-2019</v>
          </cell>
          <cell r="F3386" t="str">
            <v>Mobile Aspiration</v>
          </cell>
          <cell r="G3386" t="str">
            <v>HUA</v>
          </cell>
          <cell r="H3386" t="str">
            <v>3G900_2nd Carrier</v>
          </cell>
          <cell r="I3386" t="str">
            <v>INS</v>
          </cell>
          <cell r="L3386">
            <v>43702</v>
          </cell>
          <cell r="M3386">
            <v>43633</v>
          </cell>
          <cell r="N3386">
            <v>43703</v>
          </cell>
          <cell r="O3386">
            <v>43634</v>
          </cell>
          <cell r="P3386" t="str">
            <v>No Dependency</v>
          </cell>
        </row>
        <row r="3387">
          <cell r="C3387" t="str">
            <v>ZHAA005</v>
          </cell>
          <cell r="D3387" t="str">
            <v>Expansion Sites</v>
          </cell>
          <cell r="E3387" t="str">
            <v>Q2-2019</v>
          </cell>
          <cell r="F3387" t="str">
            <v>Mobile Aspiration</v>
          </cell>
          <cell r="G3387" t="str">
            <v>HUA</v>
          </cell>
          <cell r="H3387" t="str">
            <v>3G900_2nd Carrier</v>
          </cell>
          <cell r="I3387" t="str">
            <v>INS</v>
          </cell>
          <cell r="L3387">
            <v>43691</v>
          </cell>
          <cell r="M3387">
            <v>43693</v>
          </cell>
          <cell r="N3387">
            <v>43692</v>
          </cell>
          <cell r="O3387">
            <v>43694</v>
          </cell>
          <cell r="P3387" t="str">
            <v>No Dependency</v>
          </cell>
        </row>
        <row r="3388">
          <cell r="C3388" t="str">
            <v>ZHAA002</v>
          </cell>
          <cell r="D3388" t="str">
            <v>Expansion Sites</v>
          </cell>
          <cell r="E3388" t="str">
            <v>Q3-2019</v>
          </cell>
          <cell r="F3388" t="str">
            <v>Mobile Aspiration</v>
          </cell>
          <cell r="G3388" t="str">
            <v>HUA</v>
          </cell>
          <cell r="H3388" t="str">
            <v>3G900_2nd Carrier</v>
          </cell>
          <cell r="I3388" t="str">
            <v>INS</v>
          </cell>
          <cell r="L3388">
            <v>43733</v>
          </cell>
          <cell r="M3388">
            <v>43642</v>
          </cell>
          <cell r="N3388">
            <v>43733</v>
          </cell>
          <cell r="O3388">
            <v>43643</v>
          </cell>
          <cell r="P3388" t="str">
            <v>No Dependency</v>
          </cell>
        </row>
        <row r="3389">
          <cell r="C3389" t="str">
            <v>ZHA999</v>
          </cell>
          <cell r="D3389" t="str">
            <v>Expansion Sites</v>
          </cell>
          <cell r="E3389" t="str">
            <v>Q3-2019</v>
          </cell>
          <cell r="F3389" t="str">
            <v>Mobile Aspiration</v>
          </cell>
          <cell r="G3389" t="str">
            <v>HUA</v>
          </cell>
          <cell r="H3389" t="str">
            <v>3G900_2nd Carrier</v>
          </cell>
          <cell r="I3389" t="str">
            <v>INS</v>
          </cell>
          <cell r="L3389">
            <v>43627</v>
          </cell>
          <cell r="M3389">
            <v>43627</v>
          </cell>
          <cell r="N3389">
            <v>43628</v>
          </cell>
          <cell r="O3389">
            <v>43628</v>
          </cell>
          <cell r="P3389" t="str">
            <v>No Dependency</v>
          </cell>
        </row>
        <row r="3390">
          <cell r="C3390" t="str">
            <v>ZHA998</v>
          </cell>
          <cell r="D3390" t="str">
            <v>Expansion Sites</v>
          </cell>
          <cell r="E3390" t="str">
            <v>Q3-2019</v>
          </cell>
          <cell r="F3390" t="str">
            <v>Mobile Aspiration</v>
          </cell>
          <cell r="G3390" t="str">
            <v>HUA</v>
          </cell>
          <cell r="H3390" t="str">
            <v>3G900_2nd Carrier</v>
          </cell>
          <cell r="I3390" t="str">
            <v>INS</v>
          </cell>
          <cell r="L3390">
            <v>43670</v>
          </cell>
          <cell r="M3390">
            <v>43672</v>
          </cell>
          <cell r="N3390">
            <v>43671</v>
          </cell>
          <cell r="O3390">
            <v>43673</v>
          </cell>
          <cell r="P3390" t="str">
            <v>No Dependency</v>
          </cell>
        </row>
        <row r="3391">
          <cell r="C3391" t="str">
            <v>ZHA997</v>
          </cell>
          <cell r="D3391" t="str">
            <v>Expansion Sites</v>
          </cell>
          <cell r="E3391" t="str">
            <v>Q4-2019</v>
          </cell>
          <cell r="F3391" t="str">
            <v>Mobile Aspiration</v>
          </cell>
          <cell r="G3391" t="str">
            <v>HUA</v>
          </cell>
          <cell r="H3391" t="str">
            <v>3G900_2nd Carrier</v>
          </cell>
          <cell r="I3391" t="str">
            <v>INS</v>
          </cell>
          <cell r="L3391">
            <v>43691</v>
          </cell>
          <cell r="M3391">
            <v>43693</v>
          </cell>
          <cell r="N3391">
            <v>43692</v>
          </cell>
          <cell r="O3391">
            <v>43694</v>
          </cell>
          <cell r="P3391" t="str">
            <v>No Dependency</v>
          </cell>
        </row>
        <row r="3392">
          <cell r="C3392" t="str">
            <v>ZHA996</v>
          </cell>
          <cell r="D3392" t="str">
            <v>Expansion Sites</v>
          </cell>
          <cell r="E3392" t="str">
            <v>Q4-2019</v>
          </cell>
          <cell r="F3392" t="str">
            <v>Mobile Aspiration</v>
          </cell>
          <cell r="G3392" t="str">
            <v>HUA</v>
          </cell>
          <cell r="H3392" t="str">
            <v>3G900_2nd Carrier</v>
          </cell>
          <cell r="I3392" t="str">
            <v>INS</v>
          </cell>
          <cell r="L3392">
            <v>43691</v>
          </cell>
          <cell r="M3392">
            <v>43693</v>
          </cell>
          <cell r="N3392">
            <v>43692</v>
          </cell>
          <cell r="O3392">
            <v>43694</v>
          </cell>
          <cell r="P3392" t="str">
            <v>No Dependency</v>
          </cell>
        </row>
        <row r="3393">
          <cell r="C3393" t="str">
            <v>ZHA995</v>
          </cell>
          <cell r="D3393" t="str">
            <v>Expansion Sites</v>
          </cell>
          <cell r="E3393" t="str">
            <v>Q3-2019</v>
          </cell>
          <cell r="F3393" t="str">
            <v>Mobile Aspiration</v>
          </cell>
          <cell r="G3393" t="str">
            <v>HUA</v>
          </cell>
          <cell r="H3393" t="str">
            <v>3G900_2nd Carrier</v>
          </cell>
          <cell r="I3393" t="str">
            <v>INS</v>
          </cell>
          <cell r="L3393">
            <v>43624</v>
          </cell>
          <cell r="M3393">
            <v>43627</v>
          </cell>
          <cell r="N3393">
            <v>43625</v>
          </cell>
          <cell r="O3393">
            <v>43628</v>
          </cell>
          <cell r="P3393" t="str">
            <v>No Dependency</v>
          </cell>
        </row>
        <row r="3394">
          <cell r="C3394" t="str">
            <v>ZHA994</v>
          </cell>
          <cell r="D3394" t="str">
            <v>Expansion Sites</v>
          </cell>
          <cell r="E3394" t="str">
            <v>Q3-2019</v>
          </cell>
          <cell r="F3394" t="str">
            <v>Mobile Aspiration</v>
          </cell>
          <cell r="G3394" t="str">
            <v>HUA</v>
          </cell>
          <cell r="H3394" t="str">
            <v>3G900_2nd Carrier</v>
          </cell>
          <cell r="I3394" t="str">
            <v>INS</v>
          </cell>
          <cell r="L3394">
            <v>43624</v>
          </cell>
          <cell r="M3394">
            <v>43627</v>
          </cell>
          <cell r="N3394">
            <v>43625</v>
          </cell>
          <cell r="O3394">
            <v>43628</v>
          </cell>
          <cell r="P3394" t="str">
            <v>No Dependency</v>
          </cell>
        </row>
        <row r="3395">
          <cell r="C3395" t="str">
            <v>ZHA993</v>
          </cell>
          <cell r="D3395" t="str">
            <v>Expansion Sites</v>
          </cell>
          <cell r="E3395" t="str">
            <v>Q4-2019</v>
          </cell>
          <cell r="F3395" t="str">
            <v>Mobile Aspiration</v>
          </cell>
          <cell r="G3395" t="str">
            <v>HUA</v>
          </cell>
          <cell r="H3395" t="str">
            <v>3G900_2nd Carrier</v>
          </cell>
          <cell r="I3395" t="str">
            <v>INS</v>
          </cell>
          <cell r="L3395">
            <v>43691</v>
          </cell>
          <cell r="M3395">
            <v>43693</v>
          </cell>
          <cell r="N3395">
            <v>43692</v>
          </cell>
          <cell r="O3395">
            <v>43694</v>
          </cell>
          <cell r="P3395" t="str">
            <v>No Dependency</v>
          </cell>
        </row>
        <row r="3396">
          <cell r="C3396" t="str">
            <v>ZHA992</v>
          </cell>
          <cell r="D3396" t="str">
            <v>Expansion Sites</v>
          </cell>
          <cell r="E3396" t="str">
            <v>Q2-2019</v>
          </cell>
          <cell r="F3396" t="str">
            <v>Mobile Aspiration</v>
          </cell>
          <cell r="G3396" t="str">
            <v>HUA</v>
          </cell>
          <cell r="H3396" t="str">
            <v>3G900_2nd Carrier</v>
          </cell>
          <cell r="I3396" t="str">
            <v>INS</v>
          </cell>
          <cell r="L3396">
            <v>43623</v>
          </cell>
          <cell r="M3396">
            <v>43625</v>
          </cell>
          <cell r="N3396">
            <v>43624</v>
          </cell>
          <cell r="O3396">
            <v>43626</v>
          </cell>
          <cell r="P3396" t="str">
            <v>No Dependency</v>
          </cell>
        </row>
        <row r="3397">
          <cell r="C3397" t="str">
            <v>ZHA991</v>
          </cell>
          <cell r="D3397" t="str">
            <v>Expansion Sites</v>
          </cell>
          <cell r="E3397" t="str">
            <v>Q3-2019</v>
          </cell>
          <cell r="F3397" t="str">
            <v>Mobile Aspiration</v>
          </cell>
          <cell r="G3397" t="str">
            <v>HUA</v>
          </cell>
          <cell r="H3397" t="str">
            <v>3G900_2nd Carrier</v>
          </cell>
          <cell r="I3397" t="str">
            <v>INS</v>
          </cell>
          <cell r="L3397">
            <v>43638</v>
          </cell>
          <cell r="M3397">
            <v>43640</v>
          </cell>
          <cell r="N3397">
            <v>43639</v>
          </cell>
          <cell r="O3397">
            <v>43641</v>
          </cell>
          <cell r="P3397" t="str">
            <v>No Dependency</v>
          </cell>
        </row>
        <row r="3398">
          <cell r="C3398" t="str">
            <v>ZHA989</v>
          </cell>
          <cell r="D3398" t="str">
            <v>Expansion Sites</v>
          </cell>
          <cell r="E3398" t="str">
            <v>Q3-2019</v>
          </cell>
          <cell r="F3398" t="str">
            <v>Mobile Aspiration</v>
          </cell>
          <cell r="G3398" t="str">
            <v>HUA</v>
          </cell>
          <cell r="H3398" t="str">
            <v>3G900_2nd Carrier</v>
          </cell>
          <cell r="I3398" t="str">
            <v>INS</v>
          </cell>
          <cell r="L3398">
            <v>43631</v>
          </cell>
          <cell r="M3398">
            <v>43634</v>
          </cell>
          <cell r="N3398">
            <v>43632</v>
          </cell>
          <cell r="O3398">
            <v>43635</v>
          </cell>
          <cell r="P3398" t="str">
            <v>No Dependency</v>
          </cell>
        </row>
        <row r="3399">
          <cell r="C3399" t="str">
            <v>ZHA988</v>
          </cell>
          <cell r="D3399" t="str">
            <v>Expansion Sites</v>
          </cell>
          <cell r="E3399" t="str">
            <v>Q3-2019</v>
          </cell>
          <cell r="F3399" t="str">
            <v>Mobile Aspiration</v>
          </cell>
          <cell r="G3399" t="str">
            <v>HUA</v>
          </cell>
          <cell r="H3399" t="str">
            <v>3G900_2nd Carrier</v>
          </cell>
          <cell r="I3399" t="str">
            <v>INS</v>
          </cell>
          <cell r="L3399">
            <v>43687</v>
          </cell>
          <cell r="M3399">
            <v>43689</v>
          </cell>
          <cell r="N3399">
            <v>43688</v>
          </cell>
          <cell r="O3399">
            <v>43690</v>
          </cell>
          <cell r="P3399" t="str">
            <v>No Dependency</v>
          </cell>
        </row>
        <row r="3400">
          <cell r="C3400" t="str">
            <v>ZHA987</v>
          </cell>
          <cell r="D3400" t="str">
            <v>Expansion Sites</v>
          </cell>
          <cell r="E3400" t="str">
            <v>Q3-2019</v>
          </cell>
          <cell r="F3400" t="str">
            <v>Mobile Aspiration</v>
          </cell>
          <cell r="G3400" t="str">
            <v>HUA</v>
          </cell>
          <cell r="H3400" t="str">
            <v>3G900_2nd Carrier</v>
          </cell>
          <cell r="I3400" t="str">
            <v>INS</v>
          </cell>
          <cell r="L3400">
            <v>43759</v>
          </cell>
          <cell r="M3400">
            <v>43753</v>
          </cell>
          <cell r="N3400">
            <v>43760</v>
          </cell>
          <cell r="O3400">
            <v>43754</v>
          </cell>
          <cell r="P3400" t="str">
            <v>No Dependency</v>
          </cell>
        </row>
        <row r="3401">
          <cell r="C3401" t="str">
            <v>ZHA986</v>
          </cell>
          <cell r="D3401" t="str">
            <v>Expansion Sites</v>
          </cell>
          <cell r="E3401" t="str">
            <v>Q4-2019</v>
          </cell>
          <cell r="F3401" t="str">
            <v>Mobile Aspiration</v>
          </cell>
          <cell r="G3401" t="str">
            <v>HUA</v>
          </cell>
          <cell r="H3401" t="str">
            <v>3G900_2nd Carrier</v>
          </cell>
          <cell r="I3401" t="str">
            <v>INS</v>
          </cell>
          <cell r="L3401">
            <v>43793</v>
          </cell>
          <cell r="M3401">
            <v>43744</v>
          </cell>
          <cell r="N3401">
            <v>43794</v>
          </cell>
          <cell r="O3401">
            <v>43745</v>
          </cell>
          <cell r="P3401" t="str">
            <v>No Dependency</v>
          </cell>
        </row>
        <row r="3402">
          <cell r="C3402" t="str">
            <v>ZHA985</v>
          </cell>
          <cell r="D3402" t="str">
            <v>Expansion Sites</v>
          </cell>
          <cell r="E3402" t="str">
            <v>Q4-2019</v>
          </cell>
          <cell r="F3402" t="str">
            <v>Mobile Aspiration</v>
          </cell>
          <cell r="G3402" t="str">
            <v>HUA</v>
          </cell>
          <cell r="H3402" t="str">
            <v>3G900_2nd Carrier</v>
          </cell>
          <cell r="I3402" t="str">
            <v>INS</v>
          </cell>
          <cell r="L3402">
            <v>43633</v>
          </cell>
          <cell r="M3402">
            <v>43636</v>
          </cell>
          <cell r="N3402">
            <v>43634</v>
          </cell>
          <cell r="O3402">
            <v>43637</v>
          </cell>
          <cell r="P3402" t="str">
            <v>No Dependency</v>
          </cell>
        </row>
        <row r="3403">
          <cell r="C3403" t="str">
            <v>ZHA984</v>
          </cell>
          <cell r="D3403" t="str">
            <v>Expansion Sites</v>
          </cell>
          <cell r="E3403" t="str">
            <v>Q3-2019</v>
          </cell>
          <cell r="F3403" t="str">
            <v>Mobile Aspiration</v>
          </cell>
          <cell r="G3403" t="str">
            <v>HUA</v>
          </cell>
          <cell r="H3403" t="str">
            <v>3G900_2nd Carrier</v>
          </cell>
          <cell r="I3403" t="str">
            <v>INS</v>
          </cell>
          <cell r="L3403">
            <v>43691</v>
          </cell>
          <cell r="M3403">
            <v>43693</v>
          </cell>
          <cell r="N3403">
            <v>43692</v>
          </cell>
          <cell r="O3403">
            <v>43694</v>
          </cell>
          <cell r="P3403" t="str">
            <v>No Dependency</v>
          </cell>
        </row>
        <row r="3404">
          <cell r="C3404" t="str">
            <v>ZHA983</v>
          </cell>
          <cell r="D3404" t="str">
            <v>Expansion Sites</v>
          </cell>
          <cell r="E3404" t="str">
            <v>Q3-2019</v>
          </cell>
          <cell r="F3404" t="str">
            <v>Mobile Aspiration</v>
          </cell>
          <cell r="G3404" t="str">
            <v>HUA</v>
          </cell>
          <cell r="H3404" t="str">
            <v>3G900_2nd Carrier</v>
          </cell>
          <cell r="I3404" t="str">
            <v>INS</v>
          </cell>
          <cell r="L3404">
            <v>43622</v>
          </cell>
          <cell r="M3404">
            <v>43624</v>
          </cell>
          <cell r="N3404">
            <v>43623</v>
          </cell>
          <cell r="O3404">
            <v>43625</v>
          </cell>
          <cell r="P3404" t="str">
            <v>No Dependency</v>
          </cell>
        </row>
        <row r="3405">
          <cell r="C3405" t="str">
            <v>ZHA982</v>
          </cell>
          <cell r="D3405" t="str">
            <v>Expansion Sites</v>
          </cell>
          <cell r="E3405" t="str">
            <v>Q3-2019</v>
          </cell>
          <cell r="F3405" t="str">
            <v>Mobile Aspiration</v>
          </cell>
          <cell r="G3405" t="str">
            <v>HUA</v>
          </cell>
          <cell r="H3405" t="str">
            <v>3G900_2nd Carrier</v>
          </cell>
          <cell r="I3405" t="str">
            <v>INS</v>
          </cell>
          <cell r="L3405">
            <v>43649</v>
          </cell>
          <cell r="M3405">
            <v>43651</v>
          </cell>
          <cell r="N3405">
            <v>43650</v>
          </cell>
          <cell r="O3405">
            <v>43652</v>
          </cell>
          <cell r="P3405" t="str">
            <v>No Dependency</v>
          </cell>
        </row>
        <row r="3406">
          <cell r="C3406" t="str">
            <v>ZHA981</v>
          </cell>
          <cell r="D3406" t="str">
            <v>Expansion Sites</v>
          </cell>
          <cell r="E3406" t="str">
            <v>Q3-2019</v>
          </cell>
          <cell r="F3406" t="str">
            <v>Mobile Aspiration</v>
          </cell>
          <cell r="G3406" t="str">
            <v>HUA</v>
          </cell>
          <cell r="H3406" t="str">
            <v>3G900_2nd Carrier</v>
          </cell>
          <cell r="I3406" t="str">
            <v>INS</v>
          </cell>
          <cell r="L3406">
            <v>43622</v>
          </cell>
          <cell r="M3406">
            <v>43624</v>
          </cell>
          <cell r="N3406">
            <v>43623</v>
          </cell>
          <cell r="O3406">
            <v>43625</v>
          </cell>
          <cell r="P3406" t="str">
            <v>No Dependency</v>
          </cell>
        </row>
        <row r="3407">
          <cell r="C3407" t="str">
            <v>ZHA978</v>
          </cell>
          <cell r="D3407" t="str">
            <v>Expansion Sites</v>
          </cell>
          <cell r="E3407" t="str">
            <v>Q3-2019</v>
          </cell>
          <cell r="F3407" t="str">
            <v>Mobile Aspiration</v>
          </cell>
          <cell r="G3407" t="str">
            <v>HUA</v>
          </cell>
          <cell r="H3407" t="str">
            <v>3G900_2nd Carrier</v>
          </cell>
          <cell r="I3407" t="str">
            <v>INS</v>
          </cell>
          <cell r="L3407">
            <v>43746</v>
          </cell>
          <cell r="M3407">
            <v>43733</v>
          </cell>
          <cell r="N3407">
            <v>43747</v>
          </cell>
          <cell r="O3407">
            <v>43734</v>
          </cell>
          <cell r="P3407" t="str">
            <v>No Dependency</v>
          </cell>
        </row>
        <row r="3408">
          <cell r="C3408" t="str">
            <v>ZHA977</v>
          </cell>
          <cell r="D3408" t="str">
            <v>Expansion Sites</v>
          </cell>
          <cell r="E3408" t="str">
            <v>Q3-2019</v>
          </cell>
          <cell r="F3408" t="str">
            <v>Mobile Aspiration</v>
          </cell>
          <cell r="G3408" t="str">
            <v>HUA</v>
          </cell>
          <cell r="H3408" t="str">
            <v>3G900_2nd Carrier</v>
          </cell>
          <cell r="I3408" t="str">
            <v>INS</v>
          </cell>
          <cell r="L3408">
            <v>43791</v>
          </cell>
          <cell r="N3408">
            <v>43792</v>
          </cell>
          <cell r="P3408" t="str">
            <v>No Dependency</v>
          </cell>
        </row>
        <row r="3409">
          <cell r="C3409" t="str">
            <v>ZHA976</v>
          </cell>
          <cell r="D3409" t="str">
            <v>Expansion Sites</v>
          </cell>
          <cell r="E3409" t="str">
            <v>Q4-2019</v>
          </cell>
          <cell r="F3409" t="str">
            <v>Mobile Aspiration</v>
          </cell>
          <cell r="G3409" t="str">
            <v>HUA</v>
          </cell>
          <cell r="H3409" t="str">
            <v>3G900_2nd Carrier</v>
          </cell>
          <cell r="I3409" t="str">
            <v>INS</v>
          </cell>
          <cell r="L3409">
            <v>43674</v>
          </cell>
          <cell r="M3409">
            <v>43676</v>
          </cell>
          <cell r="N3409">
            <v>43675</v>
          </cell>
          <cell r="O3409">
            <v>43677</v>
          </cell>
          <cell r="P3409" t="str">
            <v>No Dependency</v>
          </cell>
        </row>
        <row r="3410">
          <cell r="C3410" t="str">
            <v>ZHA975</v>
          </cell>
          <cell r="D3410" t="str">
            <v>Expansion Sites</v>
          </cell>
          <cell r="E3410" t="str">
            <v>Q3-2019</v>
          </cell>
          <cell r="F3410" t="str">
            <v>Mobile Aspiration</v>
          </cell>
          <cell r="G3410" t="str">
            <v>HUA</v>
          </cell>
          <cell r="H3410" t="str">
            <v>3G900_2nd Carrier</v>
          </cell>
          <cell r="I3410" t="str">
            <v>INS</v>
          </cell>
          <cell r="L3410">
            <v>43705</v>
          </cell>
          <cell r="M3410">
            <v>43659</v>
          </cell>
          <cell r="N3410">
            <v>43705</v>
          </cell>
          <cell r="O3410">
            <v>43660</v>
          </cell>
          <cell r="P3410" t="str">
            <v>No Dependency</v>
          </cell>
        </row>
        <row r="3411">
          <cell r="C3411" t="str">
            <v>ZHA974</v>
          </cell>
          <cell r="D3411" t="str">
            <v>Expansion Sites</v>
          </cell>
          <cell r="E3411" t="str">
            <v>Q3-2019</v>
          </cell>
          <cell r="F3411" t="str">
            <v>Mobile Aspiration</v>
          </cell>
          <cell r="G3411" t="str">
            <v>HUA</v>
          </cell>
          <cell r="H3411" t="str">
            <v>3G900_2nd Carrier</v>
          </cell>
          <cell r="I3411" t="str">
            <v>INS</v>
          </cell>
          <cell r="L3411">
            <v>43753</v>
          </cell>
          <cell r="M3411">
            <v>43711</v>
          </cell>
          <cell r="N3411">
            <v>43754</v>
          </cell>
          <cell r="O3411">
            <v>43712</v>
          </cell>
          <cell r="P3411" t="str">
            <v>No Dependency</v>
          </cell>
        </row>
        <row r="3412">
          <cell r="C3412" t="str">
            <v>ZHA973</v>
          </cell>
          <cell r="D3412" t="str">
            <v>Expansion Sites</v>
          </cell>
          <cell r="E3412" t="str">
            <v>Q4-2019</v>
          </cell>
          <cell r="F3412" t="str">
            <v>Mobile Aspiration</v>
          </cell>
          <cell r="G3412" t="str">
            <v>HUA</v>
          </cell>
          <cell r="H3412" t="str">
            <v>3G900_2nd Carrier</v>
          </cell>
          <cell r="I3412" t="str">
            <v>INS</v>
          </cell>
          <cell r="L3412">
            <v>43793</v>
          </cell>
          <cell r="M3412">
            <v>43709</v>
          </cell>
          <cell r="N3412">
            <v>43794</v>
          </cell>
          <cell r="O3412">
            <v>43710</v>
          </cell>
          <cell r="P3412" t="str">
            <v>No Dependency</v>
          </cell>
        </row>
        <row r="3413">
          <cell r="C3413" t="str">
            <v>ZHA972</v>
          </cell>
          <cell r="D3413" t="str">
            <v>Expansion Sites</v>
          </cell>
          <cell r="E3413" t="str">
            <v>Q1-2020</v>
          </cell>
          <cell r="F3413" t="str">
            <v>Mobile Aspiration</v>
          </cell>
          <cell r="G3413" t="str">
            <v>HUA</v>
          </cell>
          <cell r="H3413" t="str">
            <v>3G900_2nd Carrier</v>
          </cell>
          <cell r="I3413" t="str">
            <v>INS</v>
          </cell>
          <cell r="L3413">
            <v>43821</v>
          </cell>
          <cell r="M3413">
            <v>43743</v>
          </cell>
          <cell r="N3413">
            <v>43822</v>
          </cell>
          <cell r="O3413">
            <v>43744</v>
          </cell>
          <cell r="P3413" t="str">
            <v>No Dependency</v>
          </cell>
        </row>
        <row r="3414">
          <cell r="C3414" t="str">
            <v>ZHA971</v>
          </cell>
          <cell r="D3414" t="str">
            <v>Expansion Sites</v>
          </cell>
          <cell r="E3414" t="str">
            <v>Q3-2019</v>
          </cell>
          <cell r="F3414" t="str">
            <v>Mobile Aspiration</v>
          </cell>
          <cell r="G3414" t="str">
            <v>HUA</v>
          </cell>
          <cell r="H3414" t="str">
            <v>3G900_2nd Carrier</v>
          </cell>
          <cell r="I3414" t="str">
            <v>INS</v>
          </cell>
          <cell r="L3414">
            <v>43746</v>
          </cell>
          <cell r="M3414">
            <v>43733</v>
          </cell>
          <cell r="N3414">
            <v>43747</v>
          </cell>
          <cell r="O3414">
            <v>43734</v>
          </cell>
          <cell r="P3414" t="str">
            <v>No Dependency</v>
          </cell>
        </row>
        <row r="3415">
          <cell r="C3415" t="str">
            <v>ZHA970</v>
          </cell>
          <cell r="D3415" t="str">
            <v>Expansion Sites</v>
          </cell>
          <cell r="E3415" t="str">
            <v>Q3-2019</v>
          </cell>
          <cell r="F3415" t="str">
            <v>Mobile Aspiration</v>
          </cell>
          <cell r="G3415" t="str">
            <v>HUA</v>
          </cell>
          <cell r="H3415" t="str">
            <v>3G900_2nd Carrier</v>
          </cell>
          <cell r="I3415" t="str">
            <v>INS</v>
          </cell>
          <cell r="L3415">
            <v>43691</v>
          </cell>
          <cell r="M3415">
            <v>43693</v>
          </cell>
          <cell r="N3415">
            <v>43692</v>
          </cell>
          <cell r="O3415">
            <v>43694</v>
          </cell>
          <cell r="P3415" t="str">
            <v>No Dependency</v>
          </cell>
        </row>
        <row r="3416">
          <cell r="C3416" t="str">
            <v>ZHA968</v>
          </cell>
          <cell r="D3416" t="str">
            <v>Expansion Sites</v>
          </cell>
          <cell r="E3416" t="str">
            <v>Q3-2019</v>
          </cell>
          <cell r="F3416" t="str">
            <v>Mobile Aspiration</v>
          </cell>
          <cell r="G3416" t="str">
            <v>HUA</v>
          </cell>
          <cell r="H3416" t="str">
            <v>3G900_2nd Carrier</v>
          </cell>
          <cell r="I3416" t="str">
            <v>INS</v>
          </cell>
          <cell r="L3416">
            <v>43691</v>
          </cell>
          <cell r="M3416">
            <v>43693</v>
          </cell>
          <cell r="N3416">
            <v>43692</v>
          </cell>
          <cell r="O3416">
            <v>43694</v>
          </cell>
          <cell r="P3416" t="str">
            <v>No Dependency</v>
          </cell>
        </row>
        <row r="3417">
          <cell r="C3417" t="str">
            <v>ZHA967</v>
          </cell>
          <cell r="D3417" t="str">
            <v>Expansion Sites</v>
          </cell>
          <cell r="E3417" t="str">
            <v>Q3-2019</v>
          </cell>
          <cell r="F3417" t="str">
            <v>Mobile Aspiration</v>
          </cell>
          <cell r="G3417" t="str">
            <v>HUA</v>
          </cell>
          <cell r="H3417" t="str">
            <v>3G900_2nd Carrier</v>
          </cell>
          <cell r="I3417" t="str">
            <v>INS</v>
          </cell>
          <cell r="L3417">
            <v>43657</v>
          </cell>
          <cell r="M3417">
            <v>43659</v>
          </cell>
          <cell r="N3417">
            <v>43658</v>
          </cell>
          <cell r="O3417">
            <v>43660</v>
          </cell>
          <cell r="P3417" t="str">
            <v>No Dependency</v>
          </cell>
        </row>
        <row r="3418">
          <cell r="C3418" t="str">
            <v>ZHA966</v>
          </cell>
          <cell r="D3418" t="str">
            <v>Expansion Sites</v>
          </cell>
          <cell r="E3418" t="str">
            <v>Q3-2019</v>
          </cell>
          <cell r="F3418" t="str">
            <v>Mobile Aspiration</v>
          </cell>
          <cell r="G3418" t="str">
            <v>HUA</v>
          </cell>
          <cell r="H3418" t="str">
            <v>3G900_2nd Carrier</v>
          </cell>
          <cell r="I3418" t="str">
            <v>INS</v>
          </cell>
          <cell r="L3418">
            <v>43657</v>
          </cell>
          <cell r="M3418">
            <v>43659</v>
          </cell>
          <cell r="N3418">
            <v>43658</v>
          </cell>
          <cell r="O3418">
            <v>43660</v>
          </cell>
          <cell r="P3418" t="str">
            <v>No Dependency</v>
          </cell>
        </row>
        <row r="3419">
          <cell r="C3419" t="str">
            <v>ZHA965</v>
          </cell>
          <cell r="D3419" t="str">
            <v>Expansion Sites</v>
          </cell>
          <cell r="E3419" t="str">
            <v>Q3-2019</v>
          </cell>
          <cell r="F3419" t="str">
            <v>Mobile Aspiration</v>
          </cell>
          <cell r="G3419" t="str">
            <v>HUA</v>
          </cell>
          <cell r="H3419" t="str">
            <v>3G900_2nd Carrier</v>
          </cell>
          <cell r="I3419" t="str">
            <v>INS</v>
          </cell>
          <cell r="L3419">
            <v>43631</v>
          </cell>
          <cell r="M3419">
            <v>43633</v>
          </cell>
          <cell r="N3419">
            <v>43632</v>
          </cell>
          <cell r="O3419">
            <v>43634</v>
          </cell>
          <cell r="P3419" t="str">
            <v>No Dependency</v>
          </cell>
        </row>
        <row r="3420">
          <cell r="C3420" t="str">
            <v>ZHA964</v>
          </cell>
          <cell r="D3420" t="str">
            <v>Expansion Sites</v>
          </cell>
          <cell r="E3420" t="str">
            <v>Q4-2019</v>
          </cell>
          <cell r="F3420" t="str">
            <v>Mobile Aspiration</v>
          </cell>
          <cell r="G3420" t="str">
            <v>HUA</v>
          </cell>
          <cell r="H3420" t="str">
            <v>3G900_2nd Carrier</v>
          </cell>
          <cell r="I3420" t="str">
            <v>INS</v>
          </cell>
          <cell r="L3420">
            <v>43696</v>
          </cell>
          <cell r="M3420">
            <v>43696</v>
          </cell>
          <cell r="N3420">
            <v>43697</v>
          </cell>
          <cell r="O3420">
            <v>43697</v>
          </cell>
          <cell r="P3420" t="str">
            <v>No Dependency</v>
          </cell>
        </row>
        <row r="3421">
          <cell r="C3421" t="str">
            <v>ZHA963</v>
          </cell>
          <cell r="D3421" t="str">
            <v>Expansion Sites</v>
          </cell>
          <cell r="E3421" t="str">
            <v>Q1-2020</v>
          </cell>
          <cell r="F3421" t="str">
            <v>Mobile Aspiration</v>
          </cell>
          <cell r="G3421" t="str">
            <v>HUA</v>
          </cell>
          <cell r="H3421" t="str">
            <v>3G900_2nd Carrier</v>
          </cell>
          <cell r="I3421" t="str">
            <v>INS</v>
          </cell>
          <cell r="L3421">
            <v>43674</v>
          </cell>
          <cell r="M3421">
            <v>43676</v>
          </cell>
          <cell r="N3421">
            <v>43675</v>
          </cell>
          <cell r="O3421">
            <v>43677</v>
          </cell>
          <cell r="P3421" t="str">
            <v>No Dependency</v>
          </cell>
        </row>
        <row r="3422">
          <cell r="C3422" t="str">
            <v>ZHA962</v>
          </cell>
          <cell r="D3422" t="str">
            <v>Expansion Sites</v>
          </cell>
          <cell r="E3422" t="str">
            <v>Q3-2019</v>
          </cell>
          <cell r="F3422" t="str">
            <v>Mobile Aspiration</v>
          </cell>
          <cell r="G3422" t="str">
            <v>HUA</v>
          </cell>
          <cell r="H3422" t="str">
            <v>3G900_2nd Carrier</v>
          </cell>
          <cell r="I3422" t="str">
            <v>INS</v>
          </cell>
          <cell r="L3422">
            <v>43691</v>
          </cell>
          <cell r="M3422">
            <v>43693</v>
          </cell>
          <cell r="N3422">
            <v>43692</v>
          </cell>
          <cell r="O3422">
            <v>43694</v>
          </cell>
          <cell r="P3422" t="str">
            <v>No Dependency</v>
          </cell>
        </row>
        <row r="3423">
          <cell r="C3423" t="str">
            <v>ZHA961</v>
          </cell>
          <cell r="D3423" t="str">
            <v>Expansion Sites</v>
          </cell>
          <cell r="E3423" t="str">
            <v>Q3-2019</v>
          </cell>
          <cell r="F3423" t="str">
            <v>Mobile Aspiration</v>
          </cell>
          <cell r="G3423" t="str">
            <v>HUA</v>
          </cell>
          <cell r="H3423" t="str">
            <v>3G900_2nd Carrier</v>
          </cell>
          <cell r="I3423" t="str">
            <v>INS</v>
          </cell>
          <cell r="L3423">
            <v>43610</v>
          </cell>
          <cell r="M3423">
            <v>43613</v>
          </cell>
          <cell r="N3423">
            <v>43611</v>
          </cell>
          <cell r="O3423">
            <v>43614</v>
          </cell>
          <cell r="P3423" t="str">
            <v>No Dependency</v>
          </cell>
        </row>
        <row r="3424">
          <cell r="C3424" t="str">
            <v>ZHA960</v>
          </cell>
          <cell r="D3424" t="str">
            <v>Expansion Sites</v>
          </cell>
          <cell r="E3424" t="str">
            <v>Q4-2019</v>
          </cell>
          <cell r="F3424" t="str">
            <v>Mobile Aspiration</v>
          </cell>
          <cell r="G3424" t="str">
            <v>HUA</v>
          </cell>
          <cell r="H3424" t="str">
            <v>3G900_2nd Carrier</v>
          </cell>
          <cell r="I3424" t="str">
            <v>INS</v>
          </cell>
          <cell r="L3424">
            <v>43748</v>
          </cell>
          <cell r="M3424">
            <v>43709</v>
          </cell>
          <cell r="N3424">
            <v>43749</v>
          </cell>
          <cell r="O3424">
            <v>43710</v>
          </cell>
          <cell r="P3424" t="str">
            <v>No Dependency</v>
          </cell>
        </row>
        <row r="3425">
          <cell r="C3425" t="str">
            <v>ZHA959</v>
          </cell>
          <cell r="D3425" t="str">
            <v>Expansion Sites</v>
          </cell>
          <cell r="E3425" t="str">
            <v>Q3-2019</v>
          </cell>
          <cell r="F3425" t="str">
            <v>Mobile Aspiration</v>
          </cell>
          <cell r="G3425" t="str">
            <v>HUA</v>
          </cell>
          <cell r="H3425" t="str">
            <v>3G900_2nd Carrier</v>
          </cell>
          <cell r="I3425" t="str">
            <v>INS</v>
          </cell>
          <cell r="L3425">
            <v>43632</v>
          </cell>
          <cell r="M3425">
            <v>43634</v>
          </cell>
          <cell r="N3425">
            <v>43633</v>
          </cell>
          <cell r="O3425">
            <v>43635</v>
          </cell>
          <cell r="P3425" t="str">
            <v>No Dependency</v>
          </cell>
        </row>
        <row r="3426">
          <cell r="C3426" t="str">
            <v>ZHA958</v>
          </cell>
          <cell r="D3426" t="str">
            <v>Expansion Sites</v>
          </cell>
          <cell r="E3426" t="str">
            <v>Q3-2019</v>
          </cell>
          <cell r="F3426" t="str">
            <v>Mobile Aspiration</v>
          </cell>
          <cell r="G3426" t="str">
            <v>HUA</v>
          </cell>
          <cell r="H3426" t="str">
            <v>3G900_2nd Carrier</v>
          </cell>
          <cell r="I3426" t="str">
            <v>INS</v>
          </cell>
          <cell r="L3426">
            <v>43640</v>
          </cell>
          <cell r="M3426">
            <v>43642</v>
          </cell>
          <cell r="N3426">
            <v>43641</v>
          </cell>
          <cell r="O3426">
            <v>43643</v>
          </cell>
          <cell r="P3426" t="str">
            <v>No Dependency</v>
          </cell>
        </row>
        <row r="3427">
          <cell r="C3427" t="str">
            <v>ZHA957</v>
          </cell>
          <cell r="D3427" t="str">
            <v>Expansion Sites</v>
          </cell>
          <cell r="E3427" t="str">
            <v>Q3-2019</v>
          </cell>
          <cell r="F3427" t="str">
            <v>Mobile Aspiration</v>
          </cell>
          <cell r="G3427" t="str">
            <v>HUA</v>
          </cell>
          <cell r="H3427" t="str">
            <v>3G900_2nd Carrier</v>
          </cell>
          <cell r="I3427" t="str">
            <v>INS</v>
          </cell>
          <cell r="L3427">
            <v>43626</v>
          </cell>
          <cell r="M3427">
            <v>43628</v>
          </cell>
          <cell r="N3427">
            <v>43627</v>
          </cell>
          <cell r="O3427">
            <v>43629</v>
          </cell>
          <cell r="P3427" t="str">
            <v>No Dependency</v>
          </cell>
        </row>
        <row r="3428">
          <cell r="C3428" t="str">
            <v>ZHA956</v>
          </cell>
          <cell r="D3428" t="str">
            <v>Expansion Sites</v>
          </cell>
          <cell r="E3428" t="str">
            <v>Q2-2019</v>
          </cell>
          <cell r="F3428" t="str">
            <v>Mobile Aspiration</v>
          </cell>
          <cell r="G3428" t="str">
            <v>HUA</v>
          </cell>
          <cell r="H3428" t="str">
            <v>3G900_2nd Carrier</v>
          </cell>
          <cell r="I3428" t="str">
            <v>INS</v>
          </cell>
          <cell r="L3428">
            <v>43632</v>
          </cell>
          <cell r="M3428">
            <v>43634</v>
          </cell>
          <cell r="N3428">
            <v>43633</v>
          </cell>
          <cell r="O3428">
            <v>43635</v>
          </cell>
          <cell r="P3428" t="str">
            <v>No Dependency</v>
          </cell>
        </row>
        <row r="3429">
          <cell r="C3429" t="str">
            <v>ZHA955</v>
          </cell>
          <cell r="D3429" t="str">
            <v>Expansion Sites</v>
          </cell>
          <cell r="E3429" t="str">
            <v>Q3-2019</v>
          </cell>
          <cell r="F3429" t="str">
            <v>Mobile Aspiration</v>
          </cell>
          <cell r="G3429" t="str">
            <v>HUA</v>
          </cell>
          <cell r="H3429" t="str">
            <v>3G900_2nd Carrier</v>
          </cell>
          <cell r="I3429" t="str">
            <v>INS</v>
          </cell>
          <cell r="L3429">
            <v>43642</v>
          </cell>
          <cell r="M3429">
            <v>43644</v>
          </cell>
          <cell r="N3429">
            <v>43643</v>
          </cell>
          <cell r="O3429">
            <v>43645</v>
          </cell>
          <cell r="P3429" t="str">
            <v>No Dependency</v>
          </cell>
        </row>
        <row r="3430">
          <cell r="C3430" t="str">
            <v>ZHA953</v>
          </cell>
          <cell r="D3430" t="str">
            <v>Expansion Sites</v>
          </cell>
          <cell r="E3430" t="str">
            <v>Q3-2019</v>
          </cell>
          <cell r="F3430" t="str">
            <v>Mobile Aspiration</v>
          </cell>
          <cell r="G3430" t="str">
            <v>HUA</v>
          </cell>
          <cell r="H3430" t="str">
            <v>3G900_2nd Carrier</v>
          </cell>
          <cell r="I3430" t="str">
            <v>INS</v>
          </cell>
          <cell r="L3430">
            <v>43630</v>
          </cell>
          <cell r="M3430">
            <v>43633</v>
          </cell>
          <cell r="N3430">
            <v>43631</v>
          </cell>
          <cell r="O3430">
            <v>43634</v>
          </cell>
          <cell r="P3430" t="str">
            <v>No Dependency</v>
          </cell>
        </row>
        <row r="3431">
          <cell r="C3431" t="str">
            <v>ZHA952</v>
          </cell>
          <cell r="D3431" t="str">
            <v>Expansion Sites</v>
          </cell>
          <cell r="E3431" t="str">
            <v>Q4-2019</v>
          </cell>
          <cell r="F3431" t="str">
            <v>Mobile Aspiration</v>
          </cell>
          <cell r="G3431" t="str">
            <v>HUA</v>
          </cell>
          <cell r="H3431" t="str">
            <v>3G900_2nd Carrier</v>
          </cell>
          <cell r="I3431" t="str">
            <v>INS</v>
          </cell>
          <cell r="L3431">
            <v>43691</v>
          </cell>
          <cell r="M3431">
            <v>43693</v>
          </cell>
          <cell r="N3431">
            <v>43692</v>
          </cell>
          <cell r="O3431">
            <v>43694</v>
          </cell>
          <cell r="P3431" t="str">
            <v>No Dependency</v>
          </cell>
        </row>
        <row r="3432">
          <cell r="C3432" t="str">
            <v>ZHA951</v>
          </cell>
          <cell r="D3432" t="str">
            <v>Expansion Sites</v>
          </cell>
          <cell r="E3432" t="str">
            <v>Q4-2019</v>
          </cell>
          <cell r="F3432" t="str">
            <v>Mobile Aspiration</v>
          </cell>
          <cell r="G3432" t="str">
            <v>HUA</v>
          </cell>
          <cell r="H3432" t="str">
            <v>3G900_2nd Carrier</v>
          </cell>
          <cell r="I3432" t="str">
            <v>INS</v>
          </cell>
          <cell r="L3432">
            <v>43691</v>
          </cell>
          <cell r="M3432">
            <v>43693</v>
          </cell>
          <cell r="N3432">
            <v>43692</v>
          </cell>
          <cell r="O3432">
            <v>43694</v>
          </cell>
          <cell r="P3432" t="str">
            <v>No Dependency</v>
          </cell>
        </row>
        <row r="3433">
          <cell r="C3433" t="str">
            <v>ZHA950</v>
          </cell>
          <cell r="D3433" t="str">
            <v>Expansion Sites</v>
          </cell>
          <cell r="E3433" t="str">
            <v>Q2-2019</v>
          </cell>
          <cell r="F3433" t="str">
            <v>Mobile Aspiration</v>
          </cell>
          <cell r="G3433" t="str">
            <v>HUA</v>
          </cell>
          <cell r="H3433" t="str">
            <v>3G900_2nd Carrier</v>
          </cell>
          <cell r="I3433" t="str">
            <v>INS</v>
          </cell>
          <cell r="L3433">
            <v>43670</v>
          </cell>
          <cell r="M3433">
            <v>43638</v>
          </cell>
          <cell r="N3433">
            <v>43670</v>
          </cell>
          <cell r="O3433">
            <v>43639</v>
          </cell>
          <cell r="P3433" t="str">
            <v>No Dependency</v>
          </cell>
        </row>
        <row r="3434">
          <cell r="C3434" t="str">
            <v>ZHA949</v>
          </cell>
          <cell r="D3434" t="str">
            <v>Expansion Sites</v>
          </cell>
          <cell r="E3434" t="str">
            <v>Q3-2019</v>
          </cell>
          <cell r="F3434" t="str">
            <v>Mobile Aspiration</v>
          </cell>
          <cell r="G3434" t="str">
            <v>HUA</v>
          </cell>
          <cell r="H3434" t="str">
            <v>3G900_2nd Carrier</v>
          </cell>
          <cell r="I3434" t="str">
            <v>INS</v>
          </cell>
          <cell r="L3434">
            <v>43670</v>
          </cell>
          <cell r="M3434">
            <v>43646</v>
          </cell>
          <cell r="N3434">
            <v>43670</v>
          </cell>
          <cell r="O3434">
            <v>43647</v>
          </cell>
          <cell r="P3434" t="str">
            <v>No Dependency</v>
          </cell>
        </row>
        <row r="3435">
          <cell r="C3435" t="str">
            <v>ZHA948</v>
          </cell>
          <cell r="D3435" t="str">
            <v>Expansion Sites</v>
          </cell>
          <cell r="E3435" t="str">
            <v>Q3-2019</v>
          </cell>
          <cell r="F3435" t="str">
            <v>Mobile Aspiration</v>
          </cell>
          <cell r="G3435" t="str">
            <v>HUA</v>
          </cell>
          <cell r="H3435" t="str">
            <v>3G900_2nd Carrier</v>
          </cell>
          <cell r="I3435" t="str">
            <v>INS</v>
          </cell>
          <cell r="L3435">
            <v>43691</v>
          </cell>
          <cell r="M3435">
            <v>43693</v>
          </cell>
          <cell r="N3435">
            <v>43692</v>
          </cell>
          <cell r="O3435">
            <v>43694</v>
          </cell>
          <cell r="P3435" t="str">
            <v>No Dependency</v>
          </cell>
        </row>
        <row r="3436">
          <cell r="C3436" t="str">
            <v>ZHA947</v>
          </cell>
          <cell r="D3436" t="str">
            <v>Expansion Sites</v>
          </cell>
          <cell r="E3436" t="str">
            <v>Q3-2019</v>
          </cell>
          <cell r="F3436" t="str">
            <v>Mobile Aspiration</v>
          </cell>
          <cell r="G3436" t="str">
            <v>HUA</v>
          </cell>
          <cell r="H3436" t="str">
            <v>3G900_2nd Carrier</v>
          </cell>
          <cell r="I3436" t="str">
            <v>INS</v>
          </cell>
          <cell r="L3436">
            <v>43706</v>
          </cell>
          <cell r="M3436">
            <v>43669</v>
          </cell>
          <cell r="N3436">
            <v>43707</v>
          </cell>
          <cell r="O3436">
            <v>43670</v>
          </cell>
          <cell r="P3436" t="str">
            <v>No Dependency</v>
          </cell>
        </row>
        <row r="3437">
          <cell r="C3437" t="str">
            <v>ZHA944</v>
          </cell>
          <cell r="D3437" t="str">
            <v>Expansion Sites</v>
          </cell>
          <cell r="E3437" t="str">
            <v>Q3-2019</v>
          </cell>
          <cell r="F3437" t="str">
            <v>Mobile Aspiration</v>
          </cell>
          <cell r="G3437" t="str">
            <v>HUA</v>
          </cell>
          <cell r="H3437" t="str">
            <v>3G900_2nd Carrier</v>
          </cell>
          <cell r="I3437" t="str">
            <v>INS</v>
          </cell>
          <cell r="L3437">
            <v>43633</v>
          </cell>
          <cell r="M3437">
            <v>43633</v>
          </cell>
          <cell r="N3437">
            <v>43634</v>
          </cell>
          <cell r="O3437">
            <v>43634</v>
          </cell>
          <cell r="P3437" t="str">
            <v>No Dependency</v>
          </cell>
        </row>
        <row r="3438">
          <cell r="C3438" t="str">
            <v>ZHA942</v>
          </cell>
          <cell r="D3438" t="str">
            <v>Expansion Sites</v>
          </cell>
          <cell r="E3438" t="str">
            <v>Q3-2019</v>
          </cell>
          <cell r="F3438" t="str">
            <v>Mobile Aspiration</v>
          </cell>
          <cell r="G3438" t="str">
            <v>HUA</v>
          </cell>
          <cell r="H3438" t="str">
            <v>3G900_2nd Carrier</v>
          </cell>
          <cell r="I3438" t="str">
            <v>INS</v>
          </cell>
          <cell r="L3438">
            <v>43670</v>
          </cell>
          <cell r="M3438">
            <v>43653</v>
          </cell>
          <cell r="N3438">
            <v>43670</v>
          </cell>
          <cell r="O3438">
            <v>43654</v>
          </cell>
          <cell r="P3438" t="str">
            <v>No Dependency</v>
          </cell>
        </row>
        <row r="3439">
          <cell r="C3439" t="str">
            <v>ZHA941</v>
          </cell>
          <cell r="D3439" t="str">
            <v>Expansion Sites</v>
          </cell>
          <cell r="E3439" t="str">
            <v>Q3-2019</v>
          </cell>
          <cell r="F3439" t="str">
            <v>Mobile Aspiration</v>
          </cell>
          <cell r="G3439" t="str">
            <v>HUA</v>
          </cell>
          <cell r="H3439" t="str">
            <v>3G900_2nd Carrier</v>
          </cell>
          <cell r="I3439" t="str">
            <v>INS</v>
          </cell>
          <cell r="L3439">
            <v>43670</v>
          </cell>
          <cell r="M3439">
            <v>43638</v>
          </cell>
          <cell r="N3439">
            <v>43670</v>
          </cell>
          <cell r="O3439">
            <v>43639</v>
          </cell>
          <cell r="P3439" t="str">
            <v>No Dependency</v>
          </cell>
        </row>
        <row r="3440">
          <cell r="C3440" t="str">
            <v>ZHA940</v>
          </cell>
          <cell r="D3440" t="str">
            <v>Expansion Sites</v>
          </cell>
          <cell r="E3440" t="str">
            <v>Q3-2019</v>
          </cell>
          <cell r="F3440" t="str">
            <v>Mobile Aspiration</v>
          </cell>
          <cell r="G3440" t="str">
            <v>HUA</v>
          </cell>
          <cell r="H3440" t="str">
            <v>3G900_2nd Carrier</v>
          </cell>
          <cell r="I3440" t="str">
            <v>INS</v>
          </cell>
          <cell r="L3440">
            <v>43660</v>
          </cell>
          <cell r="M3440">
            <v>43663</v>
          </cell>
          <cell r="N3440">
            <v>43661</v>
          </cell>
          <cell r="O3440">
            <v>43664</v>
          </cell>
          <cell r="P3440" t="str">
            <v>No Dependency</v>
          </cell>
        </row>
        <row r="3441">
          <cell r="C3441" t="str">
            <v>ZHA939</v>
          </cell>
          <cell r="D3441" t="str">
            <v>Expansion Sites</v>
          </cell>
          <cell r="E3441" t="str">
            <v>Q3-2019</v>
          </cell>
          <cell r="F3441" t="str">
            <v>Mobile Aspiration</v>
          </cell>
          <cell r="G3441" t="str">
            <v>HUA</v>
          </cell>
          <cell r="H3441" t="str">
            <v>3G900_2nd Carrier</v>
          </cell>
          <cell r="I3441" t="str">
            <v>INS</v>
          </cell>
          <cell r="L3441">
            <v>43691</v>
          </cell>
          <cell r="M3441">
            <v>43693</v>
          </cell>
          <cell r="N3441">
            <v>43692</v>
          </cell>
          <cell r="O3441">
            <v>43694</v>
          </cell>
          <cell r="P3441" t="str">
            <v>No Dependency</v>
          </cell>
        </row>
        <row r="3442">
          <cell r="C3442" t="str">
            <v>ZHA938</v>
          </cell>
          <cell r="D3442" t="str">
            <v>Expansion Sites</v>
          </cell>
          <cell r="E3442" t="str">
            <v>Q1-2020</v>
          </cell>
          <cell r="F3442" t="str">
            <v>Mobile Aspiration</v>
          </cell>
          <cell r="G3442" t="str">
            <v>HUA</v>
          </cell>
          <cell r="H3442" t="str">
            <v>3G900_2nd Carrier</v>
          </cell>
          <cell r="I3442" t="str">
            <v>INS</v>
          </cell>
          <cell r="L3442">
            <v>43670</v>
          </cell>
          <cell r="M3442">
            <v>43672</v>
          </cell>
          <cell r="N3442">
            <v>43671</v>
          </cell>
          <cell r="O3442">
            <v>43673</v>
          </cell>
          <cell r="P3442" t="str">
            <v>No Dependency</v>
          </cell>
        </row>
        <row r="3443">
          <cell r="C3443" t="str">
            <v>ZHA937</v>
          </cell>
          <cell r="D3443" t="str">
            <v>Expansion Sites</v>
          </cell>
          <cell r="E3443" t="str">
            <v>Q4-2019</v>
          </cell>
          <cell r="F3443" t="str">
            <v>Mobile Aspiration</v>
          </cell>
          <cell r="G3443" t="str">
            <v>HUA</v>
          </cell>
          <cell r="H3443" t="str">
            <v>3G900_2nd Carrier</v>
          </cell>
          <cell r="I3443" t="str">
            <v>INS</v>
          </cell>
          <cell r="L3443">
            <v>43748</v>
          </cell>
          <cell r="M3443">
            <v>43734</v>
          </cell>
          <cell r="N3443">
            <v>43749</v>
          </cell>
          <cell r="O3443">
            <v>43735</v>
          </cell>
          <cell r="P3443" t="str">
            <v>No Dependency</v>
          </cell>
        </row>
        <row r="3444">
          <cell r="C3444" t="str">
            <v>ZHA936</v>
          </cell>
          <cell r="D3444" t="str">
            <v>Expansion Sites</v>
          </cell>
          <cell r="E3444" t="str">
            <v>Q2-2019</v>
          </cell>
          <cell r="F3444" t="str">
            <v>Mobile Aspiration</v>
          </cell>
          <cell r="G3444" t="str">
            <v>HUA</v>
          </cell>
          <cell r="H3444" t="str">
            <v>3G900_2nd Carrier</v>
          </cell>
          <cell r="I3444" t="str">
            <v>INS</v>
          </cell>
          <cell r="L3444">
            <v>43670</v>
          </cell>
          <cell r="M3444">
            <v>43611</v>
          </cell>
          <cell r="N3444">
            <v>43670</v>
          </cell>
          <cell r="O3444">
            <v>43612</v>
          </cell>
          <cell r="P3444" t="str">
            <v>No Dependency</v>
          </cell>
        </row>
        <row r="3445">
          <cell r="C3445" t="str">
            <v>ZHA935</v>
          </cell>
          <cell r="D3445" t="str">
            <v>Expansion Sites</v>
          </cell>
          <cell r="E3445" t="str">
            <v>Q2-2019</v>
          </cell>
          <cell r="F3445" t="str">
            <v>Mobile Aspiration</v>
          </cell>
          <cell r="G3445" t="str">
            <v>HUA</v>
          </cell>
          <cell r="H3445" t="str">
            <v>3G900_2nd Carrier</v>
          </cell>
          <cell r="I3445" t="str">
            <v>INS</v>
          </cell>
          <cell r="L3445">
            <v>43670</v>
          </cell>
          <cell r="M3445">
            <v>43605</v>
          </cell>
          <cell r="N3445">
            <v>43670</v>
          </cell>
          <cell r="O3445">
            <v>43606</v>
          </cell>
          <cell r="P3445" t="str">
            <v>No Dependency</v>
          </cell>
        </row>
        <row r="3446">
          <cell r="C3446" t="str">
            <v>ZHA934</v>
          </cell>
          <cell r="D3446" t="str">
            <v>Expansion Sites</v>
          </cell>
          <cell r="E3446" t="str">
            <v>Q4-2019</v>
          </cell>
          <cell r="F3446" t="str">
            <v>Mobile Aspiration</v>
          </cell>
          <cell r="G3446" t="str">
            <v>HUA</v>
          </cell>
          <cell r="H3446" t="str">
            <v>3G900_2nd Carrier</v>
          </cell>
          <cell r="I3446" t="str">
            <v>INS</v>
          </cell>
          <cell r="L3446">
            <v>43691</v>
          </cell>
          <cell r="M3446">
            <v>43693</v>
          </cell>
          <cell r="N3446">
            <v>43692</v>
          </cell>
          <cell r="O3446">
            <v>43694</v>
          </cell>
          <cell r="P3446" t="str">
            <v>No Dependency</v>
          </cell>
        </row>
        <row r="3447">
          <cell r="C3447" t="str">
            <v>ZHA933</v>
          </cell>
          <cell r="D3447" t="str">
            <v>Expansion Sites</v>
          </cell>
          <cell r="E3447" t="str">
            <v>Q3-2019</v>
          </cell>
          <cell r="F3447" t="str">
            <v>Mobile Aspiration</v>
          </cell>
          <cell r="G3447" t="str">
            <v>HUA</v>
          </cell>
          <cell r="H3447" t="str">
            <v>3G900_2nd Carrier</v>
          </cell>
          <cell r="I3447" t="str">
            <v>INS</v>
          </cell>
          <cell r="L3447">
            <v>43796</v>
          </cell>
          <cell r="N3447">
            <v>43797</v>
          </cell>
          <cell r="P3447" t="str">
            <v>No Dependency</v>
          </cell>
        </row>
        <row r="3448">
          <cell r="C3448" t="str">
            <v>ZHA931</v>
          </cell>
          <cell r="D3448" t="str">
            <v>Expansion Sites</v>
          </cell>
          <cell r="E3448" t="str">
            <v>Q3-2019</v>
          </cell>
          <cell r="F3448" t="str">
            <v>Mobile Aspiration</v>
          </cell>
          <cell r="G3448" t="str">
            <v>HUA</v>
          </cell>
          <cell r="H3448" t="str">
            <v>3G900_2nd Carrier</v>
          </cell>
          <cell r="I3448" t="str">
            <v>INS</v>
          </cell>
          <cell r="L3448">
            <v>43670</v>
          </cell>
          <cell r="M3448">
            <v>43605</v>
          </cell>
          <cell r="N3448">
            <v>43670</v>
          </cell>
          <cell r="O3448">
            <v>43606</v>
          </cell>
          <cell r="P3448" t="str">
            <v>No Dependency</v>
          </cell>
        </row>
        <row r="3449">
          <cell r="C3449" t="str">
            <v>ZHA930</v>
          </cell>
          <cell r="D3449" t="str">
            <v>Expansion Sites</v>
          </cell>
          <cell r="E3449" t="str">
            <v>Q3-2019</v>
          </cell>
          <cell r="F3449" t="str">
            <v>Mobile Aspiration</v>
          </cell>
          <cell r="G3449" t="str">
            <v>HUA</v>
          </cell>
          <cell r="H3449" t="str">
            <v>3G900_2nd Carrier</v>
          </cell>
          <cell r="I3449" t="str">
            <v>INS</v>
          </cell>
          <cell r="L3449">
            <v>43670</v>
          </cell>
          <cell r="M3449">
            <v>43636</v>
          </cell>
          <cell r="N3449">
            <v>43670</v>
          </cell>
          <cell r="O3449">
            <v>43637</v>
          </cell>
          <cell r="P3449" t="str">
            <v>No Dependency</v>
          </cell>
        </row>
        <row r="3450">
          <cell r="C3450" t="str">
            <v>ZHA929</v>
          </cell>
          <cell r="D3450" t="str">
            <v>Expansion Sites</v>
          </cell>
          <cell r="E3450" t="str">
            <v>Q2-2019</v>
          </cell>
          <cell r="F3450" t="str">
            <v>Mobile Aspiration</v>
          </cell>
          <cell r="G3450" t="str">
            <v>HUA</v>
          </cell>
          <cell r="H3450" t="str">
            <v>3G900_2nd Carrier</v>
          </cell>
          <cell r="I3450" t="str">
            <v>INS</v>
          </cell>
          <cell r="L3450">
            <v>43670</v>
          </cell>
          <cell r="M3450">
            <v>43647</v>
          </cell>
          <cell r="N3450">
            <v>43670</v>
          </cell>
          <cell r="O3450">
            <v>43648</v>
          </cell>
          <cell r="P3450" t="str">
            <v>No Dependency</v>
          </cell>
        </row>
        <row r="3451">
          <cell r="C3451" t="str">
            <v>ZHA928</v>
          </cell>
          <cell r="D3451" t="str">
            <v>Expansion Sites</v>
          </cell>
          <cell r="E3451" t="str">
            <v>Q2-2019</v>
          </cell>
          <cell r="F3451" t="str">
            <v>Mobile Aspiration</v>
          </cell>
          <cell r="G3451" t="str">
            <v>HUA</v>
          </cell>
          <cell r="H3451" t="str">
            <v>3G900_2nd Carrier</v>
          </cell>
          <cell r="I3451" t="str">
            <v>INS</v>
          </cell>
          <cell r="L3451">
            <v>43664</v>
          </cell>
          <cell r="M3451">
            <v>43652</v>
          </cell>
          <cell r="N3451">
            <v>43665</v>
          </cell>
          <cell r="O3451">
            <v>43653</v>
          </cell>
          <cell r="P3451" t="str">
            <v>No Dependency</v>
          </cell>
        </row>
        <row r="3452">
          <cell r="C3452" t="str">
            <v>ZHA927</v>
          </cell>
          <cell r="D3452" t="str">
            <v>Expansion Sites</v>
          </cell>
          <cell r="E3452" t="str">
            <v>Q3-2019</v>
          </cell>
          <cell r="F3452" t="str">
            <v>Mobile Aspiration</v>
          </cell>
          <cell r="G3452" t="str">
            <v>HUA</v>
          </cell>
          <cell r="H3452" t="str">
            <v>3G900_2nd Carrier</v>
          </cell>
          <cell r="I3452" t="str">
            <v>INS</v>
          </cell>
          <cell r="L3452">
            <v>43670</v>
          </cell>
          <cell r="M3452">
            <v>43606</v>
          </cell>
          <cell r="N3452">
            <v>43670</v>
          </cell>
          <cell r="O3452">
            <v>43607</v>
          </cell>
          <cell r="P3452" t="str">
            <v>No Dependency</v>
          </cell>
        </row>
        <row r="3453">
          <cell r="C3453" t="str">
            <v>ZHA923</v>
          </cell>
          <cell r="D3453" t="str">
            <v>Expansion Sites</v>
          </cell>
          <cell r="E3453" t="str">
            <v>Q3-2019</v>
          </cell>
          <cell r="F3453" t="str">
            <v>Mobile Aspiration</v>
          </cell>
          <cell r="G3453" t="str">
            <v>HUA</v>
          </cell>
          <cell r="H3453" t="str">
            <v>3G900_2nd Carrier</v>
          </cell>
          <cell r="I3453" t="str">
            <v>INS</v>
          </cell>
          <cell r="L3453">
            <v>43642</v>
          </cell>
          <cell r="M3453">
            <v>43644</v>
          </cell>
          <cell r="N3453">
            <v>43643</v>
          </cell>
          <cell r="O3453">
            <v>43645</v>
          </cell>
          <cell r="P3453" t="str">
            <v>No Dependency</v>
          </cell>
        </row>
        <row r="3454">
          <cell r="C3454" t="str">
            <v>ZHA921</v>
          </cell>
          <cell r="D3454" t="str">
            <v>Expansion Sites</v>
          </cell>
          <cell r="E3454" t="str">
            <v>Q3-2019</v>
          </cell>
          <cell r="F3454" t="str">
            <v>Mobile Aspiration</v>
          </cell>
          <cell r="G3454" t="str">
            <v>HUA</v>
          </cell>
          <cell r="H3454" t="str">
            <v>3G900_2nd Carrier</v>
          </cell>
          <cell r="I3454" t="str">
            <v>INS</v>
          </cell>
          <cell r="L3454">
            <v>43691</v>
          </cell>
          <cell r="M3454">
            <v>43693</v>
          </cell>
          <cell r="N3454">
            <v>43692</v>
          </cell>
          <cell r="O3454">
            <v>43694</v>
          </cell>
          <cell r="P3454" t="str">
            <v>No Dependency</v>
          </cell>
        </row>
        <row r="3455">
          <cell r="C3455" t="str">
            <v>ZHA920</v>
          </cell>
          <cell r="D3455" t="str">
            <v>Expansion Sites</v>
          </cell>
          <cell r="E3455" t="str">
            <v>Q1-2020</v>
          </cell>
          <cell r="F3455" t="str">
            <v>Mobile Aspiration</v>
          </cell>
          <cell r="G3455" t="str">
            <v>HUA</v>
          </cell>
          <cell r="H3455" t="str">
            <v>3G900_2nd Carrier</v>
          </cell>
          <cell r="I3455" t="str">
            <v>INS</v>
          </cell>
          <cell r="L3455">
            <v>43844</v>
          </cell>
          <cell r="M3455">
            <v>43760</v>
          </cell>
          <cell r="N3455">
            <v>43845</v>
          </cell>
          <cell r="O3455">
            <v>43761</v>
          </cell>
          <cell r="P3455" t="str">
            <v>No Dependency</v>
          </cell>
        </row>
        <row r="3456">
          <cell r="C3456" t="str">
            <v>ZHA919</v>
          </cell>
          <cell r="D3456" t="str">
            <v>Expansion Sites</v>
          </cell>
          <cell r="E3456" t="str">
            <v>Q3-2019</v>
          </cell>
          <cell r="F3456" t="str">
            <v>Mobile Aspiration</v>
          </cell>
          <cell r="G3456" t="str">
            <v>HUA</v>
          </cell>
          <cell r="H3456" t="str">
            <v>3G900_2nd Carrier</v>
          </cell>
          <cell r="I3456" t="str">
            <v>INS</v>
          </cell>
          <cell r="L3456">
            <v>43604</v>
          </cell>
          <cell r="M3456">
            <v>43606</v>
          </cell>
          <cell r="N3456">
            <v>43605</v>
          </cell>
          <cell r="O3456">
            <v>43607</v>
          </cell>
          <cell r="P3456" t="str">
            <v>No Dependency</v>
          </cell>
        </row>
        <row r="3457">
          <cell r="C3457" t="str">
            <v>ZHA918</v>
          </cell>
          <cell r="D3457" t="str">
            <v>Expansion Sites</v>
          </cell>
          <cell r="E3457" t="str">
            <v>Q3-2019</v>
          </cell>
          <cell r="F3457" t="str">
            <v>Mobile Aspiration</v>
          </cell>
          <cell r="G3457" t="str">
            <v>HUA</v>
          </cell>
          <cell r="H3457" t="str">
            <v>3G900_2nd Carrier</v>
          </cell>
          <cell r="I3457" t="str">
            <v>INS</v>
          </cell>
          <cell r="L3457">
            <v>43621</v>
          </cell>
          <cell r="M3457">
            <v>43624</v>
          </cell>
          <cell r="N3457">
            <v>43622</v>
          </cell>
          <cell r="O3457">
            <v>43625</v>
          </cell>
          <cell r="P3457" t="str">
            <v>No Dependency</v>
          </cell>
        </row>
        <row r="3458">
          <cell r="C3458" t="str">
            <v>ZHA917</v>
          </cell>
          <cell r="D3458" t="str">
            <v>Expansion Sites</v>
          </cell>
          <cell r="E3458" t="str">
            <v>Q3-2019</v>
          </cell>
          <cell r="F3458" t="str">
            <v>Mobile Aspiration</v>
          </cell>
          <cell r="G3458" t="str">
            <v>HUA</v>
          </cell>
          <cell r="H3458" t="str">
            <v>3G900_2nd Carrier</v>
          </cell>
          <cell r="I3458" t="str">
            <v>INS</v>
          </cell>
          <cell r="L3458">
            <v>43625</v>
          </cell>
          <cell r="M3458">
            <v>43627</v>
          </cell>
          <cell r="N3458">
            <v>43626</v>
          </cell>
          <cell r="O3458">
            <v>43628</v>
          </cell>
          <cell r="P3458" t="str">
            <v>No Dependency</v>
          </cell>
        </row>
        <row r="3459">
          <cell r="C3459" t="str">
            <v>ZHA909</v>
          </cell>
          <cell r="D3459" t="str">
            <v>Expansion Sites</v>
          </cell>
          <cell r="E3459" t="str">
            <v>Q3-2019</v>
          </cell>
          <cell r="F3459" t="str">
            <v>Mobile Aspiration</v>
          </cell>
          <cell r="G3459" t="str">
            <v>HUA</v>
          </cell>
          <cell r="H3459" t="str">
            <v>3G900_2nd Carrier</v>
          </cell>
          <cell r="I3459" t="str">
            <v>INS</v>
          </cell>
          <cell r="L3459">
            <v>43753</v>
          </cell>
          <cell r="M3459">
            <v>43707</v>
          </cell>
          <cell r="N3459">
            <v>43754</v>
          </cell>
          <cell r="O3459">
            <v>43708</v>
          </cell>
          <cell r="P3459" t="str">
            <v>No Dependency</v>
          </cell>
        </row>
        <row r="3460">
          <cell r="C3460" t="str">
            <v>ZHA905</v>
          </cell>
          <cell r="D3460" t="str">
            <v>Expansion Sites</v>
          </cell>
          <cell r="E3460" t="str">
            <v>Q3-2019</v>
          </cell>
          <cell r="F3460" t="str">
            <v>Mobile Aspiration</v>
          </cell>
          <cell r="G3460" t="str">
            <v>HUA</v>
          </cell>
          <cell r="H3460" t="str">
            <v>3G900_2nd Carrier</v>
          </cell>
          <cell r="I3460" t="str">
            <v>INS</v>
          </cell>
          <cell r="L3460">
            <v>43610</v>
          </cell>
          <cell r="M3460">
            <v>43612</v>
          </cell>
          <cell r="N3460">
            <v>43611</v>
          </cell>
          <cell r="O3460">
            <v>43613</v>
          </cell>
          <cell r="P3460" t="str">
            <v>No Dependency</v>
          </cell>
        </row>
        <row r="3461">
          <cell r="C3461" t="str">
            <v>ZHA899</v>
          </cell>
          <cell r="D3461" t="str">
            <v>Expansion Sites</v>
          </cell>
          <cell r="E3461" t="str">
            <v>Q2-2019</v>
          </cell>
          <cell r="F3461" t="str">
            <v>Mobile Aspiration</v>
          </cell>
          <cell r="G3461" t="str">
            <v>HUA</v>
          </cell>
          <cell r="H3461" t="str">
            <v>3G900_2nd Carrier</v>
          </cell>
          <cell r="I3461" t="str">
            <v>INS</v>
          </cell>
          <cell r="L3461">
            <v>43642</v>
          </cell>
          <cell r="M3461">
            <v>43644</v>
          </cell>
          <cell r="N3461">
            <v>43643</v>
          </cell>
          <cell r="O3461">
            <v>43645</v>
          </cell>
          <cell r="P3461" t="str">
            <v>No Dependency</v>
          </cell>
        </row>
        <row r="3462">
          <cell r="C3462" t="str">
            <v>ZHA898</v>
          </cell>
          <cell r="D3462" t="str">
            <v>Expansion Sites</v>
          </cell>
          <cell r="E3462" t="str">
            <v>Q4-2019</v>
          </cell>
          <cell r="F3462" t="str">
            <v>Mobile Aspiration</v>
          </cell>
          <cell r="G3462" t="str">
            <v>HUA</v>
          </cell>
          <cell r="H3462" t="str">
            <v>3G900_2nd Carrier</v>
          </cell>
          <cell r="I3462" t="str">
            <v>INS</v>
          </cell>
          <cell r="L3462">
            <v>43691</v>
          </cell>
          <cell r="M3462">
            <v>43693</v>
          </cell>
          <cell r="N3462">
            <v>43692</v>
          </cell>
          <cell r="O3462">
            <v>43694</v>
          </cell>
          <cell r="P3462" t="str">
            <v>No Dependency</v>
          </cell>
        </row>
        <row r="3463">
          <cell r="C3463" t="str">
            <v>ZHA897</v>
          </cell>
          <cell r="D3463" t="str">
            <v>Expansion Sites</v>
          </cell>
          <cell r="E3463" t="str">
            <v>Q4-2019</v>
          </cell>
          <cell r="F3463" t="str">
            <v>Mobile Aspiration</v>
          </cell>
          <cell r="G3463" t="str">
            <v>HUA</v>
          </cell>
          <cell r="H3463" t="str">
            <v>3G900_2nd Carrier</v>
          </cell>
          <cell r="I3463" t="str">
            <v>INS</v>
          </cell>
          <cell r="L3463">
            <v>43788</v>
          </cell>
          <cell r="M3463">
            <v>43772</v>
          </cell>
          <cell r="N3463">
            <v>43789</v>
          </cell>
          <cell r="O3463">
            <v>43773</v>
          </cell>
          <cell r="P3463" t="str">
            <v>No Dependency</v>
          </cell>
        </row>
        <row r="3464">
          <cell r="C3464" t="str">
            <v>ZHA896</v>
          </cell>
          <cell r="D3464" t="str">
            <v>Expansion Sites</v>
          </cell>
          <cell r="E3464" t="str">
            <v>Q4-2019</v>
          </cell>
          <cell r="F3464" t="str">
            <v>Mobile Aspiration</v>
          </cell>
          <cell r="G3464" t="str">
            <v>HUA</v>
          </cell>
          <cell r="H3464" t="str">
            <v>3G900_2nd Carrier</v>
          </cell>
          <cell r="I3464" t="str">
            <v>INS</v>
          </cell>
          <cell r="L3464">
            <v>43657</v>
          </cell>
          <cell r="M3464">
            <v>43659</v>
          </cell>
          <cell r="N3464">
            <v>43658</v>
          </cell>
          <cell r="O3464">
            <v>43660</v>
          </cell>
          <cell r="P3464" t="str">
            <v>No Dependency</v>
          </cell>
        </row>
        <row r="3465">
          <cell r="C3465" t="str">
            <v>ZHA895</v>
          </cell>
          <cell r="D3465" t="str">
            <v>Expansion Sites</v>
          </cell>
          <cell r="E3465" t="str">
            <v>Q3-2019</v>
          </cell>
          <cell r="F3465" t="str">
            <v>Mobile Aspiration</v>
          </cell>
          <cell r="G3465" t="str">
            <v>HUA</v>
          </cell>
          <cell r="H3465" t="str">
            <v>3G900_2nd Carrier</v>
          </cell>
          <cell r="I3465" t="str">
            <v>INS</v>
          </cell>
          <cell r="L3465">
            <v>43640</v>
          </cell>
          <cell r="M3465">
            <v>43642</v>
          </cell>
          <cell r="N3465">
            <v>43641</v>
          </cell>
          <cell r="O3465">
            <v>43643</v>
          </cell>
          <cell r="P3465" t="str">
            <v>No Dependency</v>
          </cell>
        </row>
        <row r="3466">
          <cell r="C3466" t="str">
            <v>ZHA883</v>
          </cell>
          <cell r="D3466" t="str">
            <v>Expansion Sites</v>
          </cell>
          <cell r="E3466" t="str">
            <v>Q2-2019</v>
          </cell>
          <cell r="F3466" t="str">
            <v>Mobile Aspiration</v>
          </cell>
          <cell r="G3466" t="str">
            <v>HUA</v>
          </cell>
          <cell r="H3466" t="str">
            <v>3G900_2nd Carrier</v>
          </cell>
          <cell r="I3466" t="str">
            <v>INS</v>
          </cell>
          <cell r="L3466">
            <v>43643</v>
          </cell>
          <cell r="M3466">
            <v>43646</v>
          </cell>
          <cell r="N3466">
            <v>43644</v>
          </cell>
          <cell r="O3466">
            <v>43647</v>
          </cell>
          <cell r="P3466" t="str">
            <v>No Dependency</v>
          </cell>
        </row>
        <row r="3467">
          <cell r="C3467" t="str">
            <v>ZHA881</v>
          </cell>
          <cell r="D3467" t="str">
            <v>Expansion Sites</v>
          </cell>
          <cell r="E3467" t="str">
            <v>Q3-2019</v>
          </cell>
          <cell r="F3467" t="str">
            <v>Mobile Aspiration</v>
          </cell>
          <cell r="G3467" t="str">
            <v>HUA</v>
          </cell>
          <cell r="H3467" t="str">
            <v>3G900_2nd Carrier</v>
          </cell>
          <cell r="I3467" t="str">
            <v>INS</v>
          </cell>
          <cell r="L3467">
            <v>43746</v>
          </cell>
          <cell r="M3467">
            <v>43709</v>
          </cell>
          <cell r="N3467">
            <v>43747</v>
          </cell>
          <cell r="O3467">
            <v>43710</v>
          </cell>
          <cell r="P3467" t="str">
            <v>No Dependency</v>
          </cell>
        </row>
        <row r="3468">
          <cell r="C3468" t="str">
            <v>ZHA880</v>
          </cell>
          <cell r="D3468" t="str">
            <v>Expansion Sites</v>
          </cell>
          <cell r="E3468" t="str">
            <v>Q3-2019</v>
          </cell>
          <cell r="F3468" t="str">
            <v>Mobile Aspiration</v>
          </cell>
          <cell r="G3468" t="str">
            <v>HUA</v>
          </cell>
          <cell r="H3468" t="str">
            <v>3G900_2nd Carrier</v>
          </cell>
          <cell r="I3468" t="str">
            <v>INS</v>
          </cell>
          <cell r="L3468">
            <v>43635</v>
          </cell>
          <cell r="M3468">
            <v>43638</v>
          </cell>
          <cell r="N3468">
            <v>43636</v>
          </cell>
          <cell r="O3468">
            <v>43639</v>
          </cell>
          <cell r="P3468" t="str">
            <v>No Dependency</v>
          </cell>
        </row>
        <row r="3469">
          <cell r="C3469" t="str">
            <v>ZHA479</v>
          </cell>
          <cell r="D3469" t="str">
            <v>Expansion Sites</v>
          </cell>
          <cell r="E3469" t="str">
            <v>Q3-2019</v>
          </cell>
          <cell r="F3469" t="str">
            <v>Mobile Aspiration</v>
          </cell>
          <cell r="G3469" t="str">
            <v>HUA</v>
          </cell>
          <cell r="H3469" t="str">
            <v>3G900_2nd Carrier</v>
          </cell>
          <cell r="I3469" t="str">
            <v>INS</v>
          </cell>
          <cell r="L3469">
            <v>43670</v>
          </cell>
          <cell r="M3469">
            <v>43647</v>
          </cell>
          <cell r="N3469">
            <v>43670</v>
          </cell>
          <cell r="O3469">
            <v>43648</v>
          </cell>
          <cell r="P3469" t="str">
            <v>No Dependency</v>
          </cell>
        </row>
        <row r="3470">
          <cell r="C3470" t="str">
            <v>ZHA478</v>
          </cell>
          <cell r="D3470" t="str">
            <v>Expansion Sites</v>
          </cell>
          <cell r="E3470" t="str">
            <v>Q2-2019</v>
          </cell>
          <cell r="F3470" t="str">
            <v>Mobile Aspiration</v>
          </cell>
          <cell r="G3470" t="str">
            <v>HUA</v>
          </cell>
          <cell r="H3470" t="str">
            <v>3G900_2nd Carrier</v>
          </cell>
          <cell r="I3470" t="str">
            <v>INS</v>
          </cell>
          <cell r="L3470">
            <v>43686</v>
          </cell>
          <cell r="M3470">
            <v>43595</v>
          </cell>
          <cell r="N3470">
            <v>43686</v>
          </cell>
          <cell r="O3470">
            <v>43596</v>
          </cell>
          <cell r="P3470" t="str">
            <v>No Dependency</v>
          </cell>
        </row>
        <row r="3471">
          <cell r="C3471" t="str">
            <v>ZHA344</v>
          </cell>
          <cell r="D3471" t="str">
            <v>Expansion Sites</v>
          </cell>
          <cell r="E3471" t="str">
            <v>Q3-2019</v>
          </cell>
          <cell r="F3471" t="str">
            <v>Mobile Aspiration</v>
          </cell>
          <cell r="G3471" t="str">
            <v>HUA</v>
          </cell>
          <cell r="H3471" t="str">
            <v>3G900_2nd Carrier</v>
          </cell>
          <cell r="I3471" t="str">
            <v>INS</v>
          </cell>
          <cell r="L3471">
            <v>43706</v>
          </cell>
          <cell r="M3471">
            <v>43706</v>
          </cell>
          <cell r="N3471">
            <v>43707</v>
          </cell>
          <cell r="O3471">
            <v>43707</v>
          </cell>
          <cell r="P3471" t="str">
            <v>No Dependency</v>
          </cell>
        </row>
        <row r="3472">
          <cell r="C3472" t="str">
            <v>ZHA340</v>
          </cell>
          <cell r="D3472" t="str">
            <v>Expansion Sites</v>
          </cell>
          <cell r="E3472" t="str">
            <v>Q4-2019</v>
          </cell>
          <cell r="F3472" t="str">
            <v>Mobile Aspiration</v>
          </cell>
          <cell r="G3472" t="str">
            <v>HUA</v>
          </cell>
          <cell r="H3472" t="str">
            <v>3G900_2nd Carrier</v>
          </cell>
          <cell r="I3472" t="str">
            <v>INS</v>
          </cell>
          <cell r="L3472">
            <v>43748</v>
          </cell>
          <cell r="M3472">
            <v>43734</v>
          </cell>
          <cell r="N3472">
            <v>43749</v>
          </cell>
          <cell r="O3472">
            <v>43735</v>
          </cell>
          <cell r="P3472" t="str">
            <v>No Dependency</v>
          </cell>
        </row>
        <row r="3473">
          <cell r="C3473" t="str">
            <v>ZHA339</v>
          </cell>
          <cell r="D3473" t="str">
            <v>Expansion Sites</v>
          </cell>
          <cell r="E3473" t="str">
            <v>Q4-2019</v>
          </cell>
          <cell r="F3473" t="str">
            <v>Mobile Aspiration</v>
          </cell>
          <cell r="G3473" t="str">
            <v>HUA</v>
          </cell>
          <cell r="H3473" t="str">
            <v>3G900_2nd Carrier</v>
          </cell>
          <cell r="I3473" t="str">
            <v>INS</v>
          </cell>
          <cell r="L3473">
            <v>43793</v>
          </cell>
          <cell r="N3473">
            <v>43794</v>
          </cell>
          <cell r="P3473" t="str">
            <v>No Dependency</v>
          </cell>
        </row>
        <row r="3474">
          <cell r="C3474" t="str">
            <v>ZHA326</v>
          </cell>
          <cell r="D3474" t="str">
            <v>Expansion Sites</v>
          </cell>
          <cell r="E3474" t="str">
            <v>Q3-2019</v>
          </cell>
          <cell r="F3474" t="str">
            <v>Mobile Aspiration</v>
          </cell>
          <cell r="G3474" t="str">
            <v>HUA</v>
          </cell>
          <cell r="H3474" t="str">
            <v>3G900_2nd Carrier</v>
          </cell>
          <cell r="I3474" t="str">
            <v>INS</v>
          </cell>
          <cell r="L3474">
            <v>43670</v>
          </cell>
          <cell r="M3474">
            <v>43646</v>
          </cell>
          <cell r="N3474">
            <v>43670</v>
          </cell>
          <cell r="O3474">
            <v>43647</v>
          </cell>
          <cell r="P3474" t="str">
            <v>No Dependency</v>
          </cell>
        </row>
        <row r="3475">
          <cell r="C3475" t="str">
            <v>ZHA325</v>
          </cell>
          <cell r="D3475" t="str">
            <v>Expansion Sites</v>
          </cell>
          <cell r="E3475" t="str">
            <v>Q2-2019</v>
          </cell>
          <cell r="F3475" t="str">
            <v>Mobile Aspiration</v>
          </cell>
          <cell r="G3475" t="str">
            <v>HUA</v>
          </cell>
          <cell r="H3475" t="str">
            <v>3G900_2nd Carrier</v>
          </cell>
          <cell r="I3475" t="str">
            <v>INS</v>
          </cell>
          <cell r="L3475">
            <v>43706</v>
          </cell>
          <cell r="M3475">
            <v>43706</v>
          </cell>
          <cell r="N3475">
            <v>43707</v>
          </cell>
          <cell r="O3475">
            <v>43707</v>
          </cell>
          <cell r="P3475" t="str">
            <v>No Dependency</v>
          </cell>
        </row>
        <row r="3476">
          <cell r="C3476" t="str">
            <v>ZHA319</v>
          </cell>
          <cell r="D3476" t="str">
            <v>Expansion Sites</v>
          </cell>
          <cell r="E3476" t="str">
            <v>Q2-2019</v>
          </cell>
          <cell r="F3476" t="str">
            <v>Mobile Aspiration</v>
          </cell>
          <cell r="G3476" t="str">
            <v>HUA</v>
          </cell>
          <cell r="H3476" t="str">
            <v>3G900_2nd Carrier</v>
          </cell>
          <cell r="I3476" t="str">
            <v>INS</v>
          </cell>
          <cell r="L3476">
            <v>43706</v>
          </cell>
          <cell r="M3476">
            <v>43706</v>
          </cell>
          <cell r="N3476">
            <v>43707</v>
          </cell>
          <cell r="O3476">
            <v>43707</v>
          </cell>
          <cell r="P3476" t="str">
            <v>No Dependency</v>
          </cell>
        </row>
        <row r="3477">
          <cell r="C3477" t="str">
            <v>ZHA318</v>
          </cell>
          <cell r="D3477" t="str">
            <v>Expansion Sites</v>
          </cell>
          <cell r="E3477" t="str">
            <v>Q2-2019</v>
          </cell>
          <cell r="F3477" t="str">
            <v>Mobile Aspiration</v>
          </cell>
          <cell r="G3477" t="str">
            <v>HUA</v>
          </cell>
          <cell r="H3477" t="str">
            <v>3G900_2nd Carrier</v>
          </cell>
          <cell r="I3477" t="str">
            <v>INS</v>
          </cell>
          <cell r="L3477">
            <v>43640</v>
          </cell>
          <cell r="M3477">
            <v>43642</v>
          </cell>
          <cell r="N3477">
            <v>43641</v>
          </cell>
          <cell r="O3477">
            <v>43643</v>
          </cell>
          <cell r="P3477" t="str">
            <v>No Dependency</v>
          </cell>
        </row>
        <row r="3478">
          <cell r="C3478" t="str">
            <v>ZHA317</v>
          </cell>
          <cell r="D3478" t="str">
            <v>Expansion Sites</v>
          </cell>
          <cell r="E3478" t="str">
            <v>Q2-2019</v>
          </cell>
          <cell r="F3478" t="str">
            <v>Mobile Aspiration</v>
          </cell>
          <cell r="G3478" t="str">
            <v>HUA</v>
          </cell>
          <cell r="H3478" t="str">
            <v>3G900_2nd Carrier</v>
          </cell>
          <cell r="I3478" t="str">
            <v>INS</v>
          </cell>
          <cell r="L3478">
            <v>43796</v>
          </cell>
          <cell r="N3478">
            <v>43797</v>
          </cell>
          <cell r="P3478" t="str">
            <v>No Dependency</v>
          </cell>
        </row>
        <row r="3479">
          <cell r="C3479" t="str">
            <v>ZHA306</v>
          </cell>
          <cell r="D3479" t="str">
            <v>Expansion Sites</v>
          </cell>
          <cell r="E3479" t="str">
            <v>Q4-2019</v>
          </cell>
          <cell r="F3479" t="str">
            <v>Mobile Aspiration</v>
          </cell>
          <cell r="G3479" t="str">
            <v>HUA</v>
          </cell>
          <cell r="H3479" t="str">
            <v>3G900_2nd Carrier</v>
          </cell>
          <cell r="I3479" t="str">
            <v>INS</v>
          </cell>
          <cell r="L3479">
            <v>43793</v>
          </cell>
          <cell r="N3479">
            <v>43794</v>
          </cell>
          <cell r="P3479" t="str">
            <v>No Dependency</v>
          </cell>
        </row>
        <row r="3480">
          <cell r="C3480" t="str">
            <v>ZHA289</v>
          </cell>
          <cell r="D3480" t="str">
            <v>Expansion Sites</v>
          </cell>
          <cell r="E3480" t="str">
            <v>Q2-2019</v>
          </cell>
          <cell r="F3480" t="str">
            <v>Mobile Aspiration</v>
          </cell>
          <cell r="G3480" t="str">
            <v>HUA</v>
          </cell>
          <cell r="H3480" t="str">
            <v>3G900_2nd Carrier</v>
          </cell>
          <cell r="I3480" t="str">
            <v>INS</v>
          </cell>
          <cell r="L3480">
            <v>43706</v>
          </cell>
          <cell r="M3480">
            <v>43676</v>
          </cell>
          <cell r="N3480">
            <v>43707</v>
          </cell>
          <cell r="O3480">
            <v>43677</v>
          </cell>
          <cell r="P3480" t="str">
            <v>No Dependency</v>
          </cell>
        </row>
        <row r="3481">
          <cell r="C3481" t="str">
            <v>ZHA269</v>
          </cell>
          <cell r="D3481" t="str">
            <v>Expansion Sites</v>
          </cell>
          <cell r="E3481" t="str">
            <v>Q4-2019</v>
          </cell>
          <cell r="F3481" t="str">
            <v>Mobile Aspiration</v>
          </cell>
          <cell r="G3481" t="str">
            <v>HUA</v>
          </cell>
          <cell r="H3481" t="str">
            <v>3G900_2nd Carrier</v>
          </cell>
          <cell r="I3481" t="str">
            <v>INS</v>
          </cell>
          <cell r="L3481">
            <v>43793</v>
          </cell>
          <cell r="M3481">
            <v>43709</v>
          </cell>
          <cell r="N3481">
            <v>43794</v>
          </cell>
          <cell r="O3481">
            <v>43710</v>
          </cell>
          <cell r="P3481" t="str">
            <v>No Dependency</v>
          </cell>
        </row>
        <row r="3482">
          <cell r="C3482" t="str">
            <v>ZHA267</v>
          </cell>
          <cell r="D3482" t="str">
            <v>Expansion Sites</v>
          </cell>
          <cell r="E3482" t="str">
            <v>Q3-2019</v>
          </cell>
          <cell r="F3482" t="str">
            <v>Mobile Aspiration</v>
          </cell>
          <cell r="G3482" t="str">
            <v>HUA</v>
          </cell>
          <cell r="H3482" t="str">
            <v>3G900_2nd Carrier</v>
          </cell>
          <cell r="I3482" t="str">
            <v>INS</v>
          </cell>
          <cell r="L3482">
            <v>43656</v>
          </cell>
          <cell r="M3482">
            <v>43659</v>
          </cell>
          <cell r="N3482">
            <v>43657</v>
          </cell>
          <cell r="O3482">
            <v>43660</v>
          </cell>
          <cell r="P3482" t="str">
            <v>No Dependency</v>
          </cell>
        </row>
        <row r="3483">
          <cell r="C3483" t="str">
            <v>ZHA063</v>
          </cell>
          <cell r="D3483" t="str">
            <v>Expansion Sites</v>
          </cell>
          <cell r="E3483" t="str">
            <v>Q4-2019</v>
          </cell>
          <cell r="F3483" t="str">
            <v>Mobile Aspiration</v>
          </cell>
          <cell r="G3483" t="str">
            <v>HUA</v>
          </cell>
          <cell r="H3483" t="str">
            <v>3G900_2nd Carrier</v>
          </cell>
          <cell r="I3483" t="str">
            <v>INS</v>
          </cell>
          <cell r="L3483">
            <v>43793</v>
          </cell>
          <cell r="M3483">
            <v>43709</v>
          </cell>
          <cell r="N3483">
            <v>43794</v>
          </cell>
          <cell r="O3483">
            <v>43710</v>
          </cell>
          <cell r="P3483" t="str">
            <v>No Dependency</v>
          </cell>
        </row>
        <row r="3484">
          <cell r="C3484" t="str">
            <v>ZGT002</v>
          </cell>
          <cell r="D3484" t="str">
            <v>Expansion Sites</v>
          </cell>
          <cell r="E3484" t="str">
            <v>Q3-2019</v>
          </cell>
          <cell r="F3484" t="str">
            <v>Mobile Aspiration</v>
          </cell>
          <cell r="G3484" t="str">
            <v>HUA</v>
          </cell>
          <cell r="H3484" t="str">
            <v>3G900_2nd Carrier</v>
          </cell>
          <cell r="I3484" t="str">
            <v>INS</v>
          </cell>
          <cell r="L3484">
            <v>43670</v>
          </cell>
          <cell r="M3484">
            <v>43609</v>
          </cell>
          <cell r="N3484">
            <v>43670</v>
          </cell>
          <cell r="O3484">
            <v>43610</v>
          </cell>
          <cell r="P3484" t="str">
            <v>No Dependency</v>
          </cell>
        </row>
        <row r="3485">
          <cell r="C3485" t="str">
            <v>ZGT001</v>
          </cell>
          <cell r="D3485" t="str">
            <v>Expansion Sites</v>
          </cell>
          <cell r="E3485" t="str">
            <v>Q3-2019</v>
          </cell>
          <cell r="F3485" t="str">
            <v>Mobile Aspiration</v>
          </cell>
          <cell r="G3485" t="str">
            <v>HUA</v>
          </cell>
          <cell r="H3485" t="str">
            <v>3G900_2nd Carrier</v>
          </cell>
          <cell r="I3485" t="str">
            <v>INS</v>
          </cell>
          <cell r="L3485">
            <v>43691</v>
          </cell>
          <cell r="M3485">
            <v>43693</v>
          </cell>
          <cell r="N3485">
            <v>43692</v>
          </cell>
          <cell r="O3485">
            <v>43694</v>
          </cell>
          <cell r="P3485" t="str">
            <v>No Dependency</v>
          </cell>
        </row>
        <row r="3486">
          <cell r="C3486" t="str">
            <v>ZDBA001</v>
          </cell>
          <cell r="D3486" t="str">
            <v>Expansion Sites</v>
          </cell>
          <cell r="E3486" t="str">
            <v>Q4-2019</v>
          </cell>
          <cell r="F3486" t="str">
            <v>Mobile Aspiration</v>
          </cell>
          <cell r="G3486" t="str">
            <v>HUA</v>
          </cell>
          <cell r="H3486" t="str">
            <v>3G900_2nd Carrier</v>
          </cell>
          <cell r="I3486" t="str">
            <v>INS</v>
          </cell>
          <cell r="L3486">
            <v>43691</v>
          </cell>
          <cell r="M3486">
            <v>43693</v>
          </cell>
          <cell r="N3486">
            <v>43692</v>
          </cell>
          <cell r="O3486">
            <v>43694</v>
          </cell>
          <cell r="P3486" t="str">
            <v>No Dependency</v>
          </cell>
        </row>
        <row r="3487">
          <cell r="C3487" t="str">
            <v>ZDB999</v>
          </cell>
          <cell r="D3487" t="str">
            <v>Expansion Sites</v>
          </cell>
          <cell r="E3487" t="str">
            <v>Q1-2020</v>
          </cell>
          <cell r="F3487" t="str">
            <v>Mobile Aspiration</v>
          </cell>
          <cell r="G3487" t="str">
            <v>HUA</v>
          </cell>
          <cell r="H3487" t="str">
            <v>3G900_2nd Carrier</v>
          </cell>
          <cell r="I3487" t="str">
            <v>INS</v>
          </cell>
          <cell r="L3487">
            <v>43844</v>
          </cell>
          <cell r="M3487">
            <v>43709</v>
          </cell>
          <cell r="N3487">
            <v>43845</v>
          </cell>
          <cell r="O3487">
            <v>43710</v>
          </cell>
          <cell r="P3487" t="str">
            <v>No Dependency</v>
          </cell>
        </row>
        <row r="3488">
          <cell r="C3488" t="str">
            <v>ZDB998</v>
          </cell>
          <cell r="D3488" t="str">
            <v>Expansion Sites</v>
          </cell>
          <cell r="E3488" t="str">
            <v>Q4-2019</v>
          </cell>
          <cell r="F3488" t="str">
            <v>Mobile Aspiration</v>
          </cell>
          <cell r="G3488" t="str">
            <v>HUA</v>
          </cell>
          <cell r="H3488" t="str">
            <v>3G900_2nd Carrier</v>
          </cell>
          <cell r="I3488" t="str">
            <v>INS</v>
          </cell>
          <cell r="L3488">
            <v>43693</v>
          </cell>
          <cell r="M3488">
            <v>43695</v>
          </cell>
          <cell r="N3488">
            <v>43694</v>
          </cell>
          <cell r="O3488">
            <v>43696</v>
          </cell>
          <cell r="P3488" t="str">
            <v>No Dependency</v>
          </cell>
        </row>
        <row r="3489">
          <cell r="C3489" t="str">
            <v>ZDB997</v>
          </cell>
          <cell r="D3489" t="str">
            <v>Expansion Sites</v>
          </cell>
          <cell r="E3489" t="str">
            <v>Q4-2019</v>
          </cell>
          <cell r="F3489" t="str">
            <v>Mobile Aspiration</v>
          </cell>
          <cell r="G3489" t="str">
            <v>HUA</v>
          </cell>
          <cell r="H3489" t="str">
            <v>3G900_2nd Carrier</v>
          </cell>
          <cell r="I3489" t="str">
            <v>INS</v>
          </cell>
          <cell r="L3489">
            <v>43748</v>
          </cell>
          <cell r="M3489">
            <v>43709</v>
          </cell>
          <cell r="N3489">
            <v>43749</v>
          </cell>
          <cell r="O3489">
            <v>43710</v>
          </cell>
          <cell r="P3489" t="str">
            <v>No Dependency</v>
          </cell>
        </row>
        <row r="3490">
          <cell r="C3490" t="str">
            <v>ZDB996</v>
          </cell>
          <cell r="D3490" t="str">
            <v>Expansion Sites</v>
          </cell>
          <cell r="E3490" t="str">
            <v>Q1-2020</v>
          </cell>
          <cell r="F3490" t="str">
            <v>Mobile Aspiration</v>
          </cell>
          <cell r="G3490" t="str">
            <v>HUA</v>
          </cell>
          <cell r="H3490" t="str">
            <v>3G900_2nd Carrier</v>
          </cell>
          <cell r="I3490" t="str">
            <v>INS</v>
          </cell>
          <cell r="L3490">
            <v>43844</v>
          </cell>
          <cell r="N3490">
            <v>43845</v>
          </cell>
          <cell r="P3490" t="str">
            <v>No Dependency</v>
          </cell>
        </row>
        <row r="3491">
          <cell r="C3491" t="str">
            <v>ZDB038</v>
          </cell>
          <cell r="D3491" t="str">
            <v>Expansion Sites</v>
          </cell>
          <cell r="E3491" t="str">
            <v>Q4-2019</v>
          </cell>
          <cell r="F3491" t="str">
            <v>Mobile Aspiration</v>
          </cell>
          <cell r="G3491" t="str">
            <v>HUA</v>
          </cell>
          <cell r="H3491" t="str">
            <v>3G900_2nd Carrier</v>
          </cell>
          <cell r="I3491" t="str">
            <v>INS</v>
          </cell>
          <cell r="L3491">
            <v>43691</v>
          </cell>
          <cell r="M3491">
            <v>43693</v>
          </cell>
          <cell r="N3491">
            <v>43692</v>
          </cell>
          <cell r="O3491">
            <v>43694</v>
          </cell>
          <cell r="P3491" t="str">
            <v>No Dependency</v>
          </cell>
        </row>
        <row r="3492">
          <cell r="C3492" t="str">
            <v>ZDB003</v>
          </cell>
          <cell r="D3492" t="str">
            <v>Expansion Sites</v>
          </cell>
          <cell r="E3492" t="str">
            <v>Q4-2019</v>
          </cell>
          <cell r="F3492" t="str">
            <v>Mobile Aspiration</v>
          </cell>
          <cell r="G3492" t="str">
            <v>HUA</v>
          </cell>
          <cell r="H3492" t="str">
            <v>3G900_2nd Carrier</v>
          </cell>
          <cell r="I3492" t="str">
            <v>INS</v>
          </cell>
          <cell r="L3492">
            <v>43748</v>
          </cell>
          <cell r="M3492">
            <v>43709</v>
          </cell>
          <cell r="N3492">
            <v>43749</v>
          </cell>
          <cell r="O3492">
            <v>43710</v>
          </cell>
          <cell r="P3492" t="str">
            <v>No Dependency</v>
          </cell>
        </row>
        <row r="3493">
          <cell r="C3493" t="str">
            <v>ZJB981</v>
          </cell>
          <cell r="D3493" t="str">
            <v>Collocated Sites</v>
          </cell>
          <cell r="E3493" t="str">
            <v>Q1-2020</v>
          </cell>
          <cell r="F3493" t="str">
            <v>Mobile Aspiration</v>
          </cell>
          <cell r="G3493" t="str">
            <v>HUA</v>
          </cell>
          <cell r="H3493" t="str">
            <v>3GCOL_900</v>
          </cell>
          <cell r="I3493" t="str">
            <v>INS</v>
          </cell>
          <cell r="L3493">
            <v>43844</v>
          </cell>
          <cell r="N3493">
            <v>43845</v>
          </cell>
          <cell r="P3493" t="str">
            <v>No Dependency</v>
          </cell>
        </row>
        <row r="3494">
          <cell r="C3494" t="str">
            <v>ZJB028</v>
          </cell>
          <cell r="D3494" t="str">
            <v>Expansion Sites</v>
          </cell>
          <cell r="E3494" t="str">
            <v>Q1-2020</v>
          </cell>
          <cell r="F3494" t="str">
            <v>Mobile Aspiration</v>
          </cell>
          <cell r="G3494" t="str">
            <v>HUA</v>
          </cell>
          <cell r="H3494" t="str">
            <v>3G900_2nd Carrier</v>
          </cell>
          <cell r="I3494" t="str">
            <v>INS</v>
          </cell>
          <cell r="L3494">
            <v>43849</v>
          </cell>
          <cell r="M3494">
            <v>43746</v>
          </cell>
          <cell r="N3494">
            <v>43850</v>
          </cell>
          <cell r="O3494">
            <v>43747</v>
          </cell>
          <cell r="P3494" t="str">
            <v>No Dependency</v>
          </cell>
        </row>
        <row r="3495">
          <cell r="C3495" t="str">
            <v>ZBK999</v>
          </cell>
          <cell r="D3495" t="str">
            <v>Expansion Sites</v>
          </cell>
          <cell r="E3495" t="str">
            <v>Q3-2019</v>
          </cell>
          <cell r="F3495" t="str">
            <v>Mobile Aspiration</v>
          </cell>
          <cell r="G3495" t="str">
            <v>HUA</v>
          </cell>
          <cell r="H3495" t="str">
            <v>3G900_2nd Carrier</v>
          </cell>
          <cell r="I3495" t="str">
            <v>INS</v>
          </cell>
          <cell r="L3495">
            <v>43628</v>
          </cell>
          <cell r="M3495">
            <v>43630</v>
          </cell>
          <cell r="N3495">
            <v>43629</v>
          </cell>
          <cell r="O3495">
            <v>43631</v>
          </cell>
          <cell r="P3495" t="str">
            <v>No Dependency</v>
          </cell>
        </row>
        <row r="3496">
          <cell r="C3496" t="str">
            <v>ZBK998</v>
          </cell>
          <cell r="D3496" t="str">
            <v>Expansion Sites</v>
          </cell>
          <cell r="E3496" t="str">
            <v>Q3-2019</v>
          </cell>
          <cell r="F3496" t="str">
            <v>Mobile Aspiration</v>
          </cell>
          <cell r="G3496" t="str">
            <v>HUA</v>
          </cell>
          <cell r="H3496" t="str">
            <v>3G900_2nd Carrier</v>
          </cell>
          <cell r="I3496" t="str">
            <v>INS</v>
          </cell>
          <cell r="L3496">
            <v>43691</v>
          </cell>
          <cell r="M3496">
            <v>43638</v>
          </cell>
          <cell r="N3496">
            <v>43691</v>
          </cell>
          <cell r="O3496">
            <v>43639</v>
          </cell>
          <cell r="P3496" t="str">
            <v>No Dependency</v>
          </cell>
        </row>
        <row r="3497">
          <cell r="C3497" t="str">
            <v>ZBK017</v>
          </cell>
          <cell r="D3497" t="str">
            <v>Expansion Sites</v>
          </cell>
          <cell r="E3497" t="str">
            <v>Q3-2019</v>
          </cell>
          <cell r="F3497" t="str">
            <v>Mobile Aspiration</v>
          </cell>
          <cell r="G3497" t="str">
            <v>HUA</v>
          </cell>
          <cell r="H3497" t="str">
            <v>3G900_2nd Carrier</v>
          </cell>
          <cell r="I3497" t="str">
            <v>INS</v>
          </cell>
          <cell r="L3497">
            <v>43670</v>
          </cell>
          <cell r="M3497">
            <v>43609</v>
          </cell>
          <cell r="N3497">
            <v>43670</v>
          </cell>
          <cell r="O3497">
            <v>43610</v>
          </cell>
          <cell r="P3497" t="str">
            <v>No Dependency</v>
          </cell>
        </row>
        <row r="3498">
          <cell r="C3498" t="str">
            <v>ZBK011</v>
          </cell>
          <cell r="D3498" t="str">
            <v>Expansion Sites</v>
          </cell>
          <cell r="E3498" t="str">
            <v>Q1-2020</v>
          </cell>
          <cell r="F3498" t="str">
            <v>Mobile Aspiration</v>
          </cell>
          <cell r="G3498" t="str">
            <v>HUA</v>
          </cell>
          <cell r="H3498" t="str">
            <v>3G900_2nd Carrier</v>
          </cell>
          <cell r="I3498" t="str">
            <v>INS</v>
          </cell>
          <cell r="L3498">
            <v>43854</v>
          </cell>
          <cell r="M3498">
            <v>43638</v>
          </cell>
          <cell r="N3498">
            <v>43855</v>
          </cell>
          <cell r="O3498">
            <v>43639</v>
          </cell>
          <cell r="P3498" t="str">
            <v>No Dependency</v>
          </cell>
        </row>
        <row r="3499">
          <cell r="C3499" t="str">
            <v>ZBK009</v>
          </cell>
          <cell r="D3499" t="str">
            <v>Expansion Sites</v>
          </cell>
          <cell r="E3499" t="str">
            <v>Q3-2019</v>
          </cell>
          <cell r="F3499" t="str">
            <v>Mobile Aspiration</v>
          </cell>
          <cell r="G3499" t="str">
            <v>HUA</v>
          </cell>
          <cell r="H3499" t="str">
            <v>3G900_2nd Carrier</v>
          </cell>
          <cell r="I3499" t="str">
            <v>INS</v>
          </cell>
          <cell r="L3499">
            <v>43691</v>
          </cell>
          <cell r="M3499">
            <v>43693</v>
          </cell>
          <cell r="N3499">
            <v>43692</v>
          </cell>
          <cell r="O3499">
            <v>43694</v>
          </cell>
          <cell r="P3499" t="str">
            <v>No Dependency</v>
          </cell>
        </row>
        <row r="3500">
          <cell r="C3500" t="str">
            <v>ZBK007</v>
          </cell>
          <cell r="D3500" t="str">
            <v>Expansion Sites</v>
          </cell>
          <cell r="E3500" t="str">
            <v>Q3-2019</v>
          </cell>
          <cell r="F3500" t="str">
            <v>Mobile Aspiration</v>
          </cell>
          <cell r="G3500" t="str">
            <v>HUA</v>
          </cell>
          <cell r="H3500" t="str">
            <v>3G900_2nd Carrier</v>
          </cell>
          <cell r="I3500" t="str">
            <v>INS</v>
          </cell>
          <cell r="L3500">
            <v>43670</v>
          </cell>
          <cell r="M3500">
            <v>43600</v>
          </cell>
          <cell r="N3500">
            <v>43670</v>
          </cell>
          <cell r="O3500">
            <v>43601</v>
          </cell>
          <cell r="P3500" t="str">
            <v>No Dependency</v>
          </cell>
        </row>
        <row r="3501">
          <cell r="C3501" t="str">
            <v>ZBK006</v>
          </cell>
          <cell r="D3501" t="str">
            <v>Expansion Sites</v>
          </cell>
          <cell r="E3501" t="str">
            <v>Q3-2019</v>
          </cell>
          <cell r="F3501" t="str">
            <v>Mobile Aspiration</v>
          </cell>
          <cell r="G3501" t="str">
            <v>HUA</v>
          </cell>
          <cell r="H3501" t="str">
            <v>3G900_2nd Carrier</v>
          </cell>
          <cell r="I3501" t="str">
            <v>INS</v>
          </cell>
          <cell r="L3501">
            <v>43670</v>
          </cell>
          <cell r="M3501">
            <v>43624</v>
          </cell>
          <cell r="N3501">
            <v>43670</v>
          </cell>
          <cell r="O3501">
            <v>43625</v>
          </cell>
          <cell r="P3501" t="str">
            <v>No Dependency</v>
          </cell>
        </row>
        <row r="3502">
          <cell r="C3502" t="str">
            <v>ZBK005</v>
          </cell>
          <cell r="D3502" t="str">
            <v>Expansion Sites</v>
          </cell>
          <cell r="E3502" t="str">
            <v>Q3-2019</v>
          </cell>
          <cell r="F3502" t="str">
            <v>Mobile Aspiration</v>
          </cell>
          <cell r="G3502" t="str">
            <v>HUA</v>
          </cell>
          <cell r="H3502" t="str">
            <v>3G900_2nd Carrier</v>
          </cell>
          <cell r="I3502" t="str">
            <v>INS</v>
          </cell>
          <cell r="L3502">
            <v>43670</v>
          </cell>
          <cell r="M3502">
            <v>43644</v>
          </cell>
          <cell r="N3502">
            <v>43670</v>
          </cell>
          <cell r="O3502">
            <v>43645</v>
          </cell>
          <cell r="P3502" t="str">
            <v>No Dependency</v>
          </cell>
        </row>
        <row r="3503">
          <cell r="C3503" t="str">
            <v>ZBK004</v>
          </cell>
          <cell r="D3503" t="str">
            <v>Expansion Sites</v>
          </cell>
          <cell r="E3503" t="str">
            <v>Q3-2019</v>
          </cell>
          <cell r="F3503" t="str">
            <v>Mobile Aspiration</v>
          </cell>
          <cell r="G3503" t="str">
            <v>HUA</v>
          </cell>
          <cell r="H3503" t="str">
            <v>3G900_2nd Carrier</v>
          </cell>
          <cell r="I3503" t="str">
            <v>INS</v>
          </cell>
          <cell r="L3503">
            <v>43670</v>
          </cell>
          <cell r="M3503">
            <v>43644</v>
          </cell>
          <cell r="N3503">
            <v>43670</v>
          </cell>
          <cell r="O3503">
            <v>43645</v>
          </cell>
          <cell r="P3503" t="str">
            <v>No Dependency</v>
          </cell>
        </row>
        <row r="3504">
          <cell r="C3504" t="str">
            <v>ZBK002</v>
          </cell>
          <cell r="D3504" t="str">
            <v>Expansion Sites</v>
          </cell>
          <cell r="E3504" t="str">
            <v>Q3-2019</v>
          </cell>
          <cell r="F3504" t="str">
            <v>Mobile Aspiration</v>
          </cell>
          <cell r="G3504" t="str">
            <v>HUA</v>
          </cell>
          <cell r="H3504" t="str">
            <v>3G900_2nd Carrier</v>
          </cell>
          <cell r="I3504" t="str">
            <v>INS</v>
          </cell>
          <cell r="L3504">
            <v>43670</v>
          </cell>
          <cell r="M3504">
            <v>43625</v>
          </cell>
          <cell r="N3504">
            <v>43670</v>
          </cell>
          <cell r="O3504">
            <v>43626</v>
          </cell>
          <cell r="P3504" t="str">
            <v>No Dependency</v>
          </cell>
        </row>
        <row r="3505">
          <cell r="C3505" t="str">
            <v>ZBK001</v>
          </cell>
          <cell r="D3505" t="str">
            <v>Expansion Sites</v>
          </cell>
          <cell r="E3505" t="str">
            <v>Q3-2019</v>
          </cell>
          <cell r="F3505" t="str">
            <v>Mobile Aspiration</v>
          </cell>
          <cell r="G3505" t="str">
            <v>HUA</v>
          </cell>
          <cell r="H3505" t="str">
            <v>3G900_2nd Carrier</v>
          </cell>
          <cell r="I3505" t="str">
            <v>INS</v>
          </cell>
          <cell r="L3505">
            <v>43627</v>
          </cell>
          <cell r="M3505">
            <v>43627</v>
          </cell>
          <cell r="N3505">
            <v>43628</v>
          </cell>
          <cell r="O3505">
            <v>43628</v>
          </cell>
          <cell r="P3505" t="str">
            <v>No Dependency</v>
          </cell>
        </row>
        <row r="3506">
          <cell r="C3506" t="str">
            <v>ZBD999</v>
          </cell>
          <cell r="D3506" t="str">
            <v>Expansion Sites</v>
          </cell>
          <cell r="E3506" t="str">
            <v>Q3-2019</v>
          </cell>
          <cell r="F3506" t="str">
            <v>Mobile Aspiration</v>
          </cell>
          <cell r="G3506" t="str">
            <v>HUA</v>
          </cell>
          <cell r="H3506" t="str">
            <v>3G900_2nd Carrier</v>
          </cell>
          <cell r="I3506" t="str">
            <v>INS</v>
          </cell>
          <cell r="L3506">
            <v>43691</v>
          </cell>
          <cell r="M3506">
            <v>43693</v>
          </cell>
          <cell r="N3506">
            <v>43692</v>
          </cell>
          <cell r="O3506">
            <v>43694</v>
          </cell>
          <cell r="P3506" t="str">
            <v>No Dependency</v>
          </cell>
        </row>
        <row r="3507">
          <cell r="C3507" t="str">
            <v>ZBD998</v>
          </cell>
          <cell r="D3507" t="str">
            <v>Expansion Sites</v>
          </cell>
          <cell r="E3507" t="str">
            <v>Q3-2019</v>
          </cell>
          <cell r="F3507" t="str">
            <v>Mobile Aspiration</v>
          </cell>
          <cell r="G3507" t="str">
            <v>HUA</v>
          </cell>
          <cell r="H3507" t="str">
            <v>3G900_2nd Carrier</v>
          </cell>
          <cell r="I3507" t="str">
            <v>INS</v>
          </cell>
          <cell r="L3507">
            <v>43691</v>
          </cell>
          <cell r="M3507">
            <v>43693</v>
          </cell>
          <cell r="N3507">
            <v>43692</v>
          </cell>
          <cell r="O3507">
            <v>43694</v>
          </cell>
          <cell r="P3507" t="str">
            <v>No Dependency</v>
          </cell>
        </row>
        <row r="3508">
          <cell r="C3508" t="str">
            <v>ZBD019</v>
          </cell>
          <cell r="D3508" t="str">
            <v>Expansion Sites</v>
          </cell>
          <cell r="E3508" t="str">
            <v>Q3-2019</v>
          </cell>
          <cell r="F3508" t="str">
            <v>Mobile Aspiration</v>
          </cell>
          <cell r="G3508" t="str">
            <v>HUA</v>
          </cell>
          <cell r="H3508" t="str">
            <v>3G900_2nd Carrier</v>
          </cell>
          <cell r="I3508" t="str">
            <v>INS</v>
          </cell>
          <cell r="L3508">
            <v>43664</v>
          </cell>
          <cell r="M3508">
            <v>43666</v>
          </cell>
          <cell r="N3508">
            <v>43665</v>
          </cell>
          <cell r="O3508">
            <v>43667</v>
          </cell>
          <cell r="P3508" t="str">
            <v>No Dependency</v>
          </cell>
        </row>
        <row r="3509">
          <cell r="C3509" t="str">
            <v>ZBD015</v>
          </cell>
          <cell r="D3509" t="str">
            <v>Expansion Sites</v>
          </cell>
          <cell r="E3509" t="str">
            <v>Q3-2019</v>
          </cell>
          <cell r="F3509" t="str">
            <v>Mobile Aspiration</v>
          </cell>
          <cell r="G3509" t="str">
            <v>HUA</v>
          </cell>
          <cell r="H3509" t="str">
            <v>3G900_2nd Carrier</v>
          </cell>
          <cell r="I3509" t="str">
            <v>INS</v>
          </cell>
          <cell r="L3509">
            <v>43670</v>
          </cell>
          <cell r="M3509">
            <v>43599</v>
          </cell>
          <cell r="N3509">
            <v>43670</v>
          </cell>
          <cell r="O3509">
            <v>43600</v>
          </cell>
          <cell r="P3509" t="str">
            <v>No Dependency</v>
          </cell>
        </row>
        <row r="3510">
          <cell r="C3510" t="str">
            <v>ZBD014</v>
          </cell>
          <cell r="D3510" t="str">
            <v>Expansion Sites</v>
          </cell>
          <cell r="E3510" t="str">
            <v>Q1-2020</v>
          </cell>
          <cell r="F3510" t="str">
            <v>Mobile Aspiration</v>
          </cell>
          <cell r="G3510" t="str">
            <v>HUA</v>
          </cell>
          <cell r="H3510" t="str">
            <v>3G900_2nd Carrier</v>
          </cell>
          <cell r="I3510" t="str">
            <v>INS</v>
          </cell>
          <cell r="L3510">
            <v>43691</v>
          </cell>
          <cell r="M3510">
            <v>43693</v>
          </cell>
          <cell r="N3510">
            <v>43692</v>
          </cell>
          <cell r="O3510">
            <v>43694</v>
          </cell>
          <cell r="P3510" t="str">
            <v>No Dependency</v>
          </cell>
        </row>
        <row r="3511">
          <cell r="C3511" t="str">
            <v>ZBD012</v>
          </cell>
          <cell r="D3511" t="str">
            <v>Expansion Sites</v>
          </cell>
          <cell r="E3511" t="str">
            <v>Q1-2020</v>
          </cell>
          <cell r="F3511" t="str">
            <v>Mobile Aspiration</v>
          </cell>
          <cell r="G3511" t="str">
            <v>HUA</v>
          </cell>
          <cell r="H3511" t="str">
            <v>3G900_2nd Carrier</v>
          </cell>
          <cell r="I3511" t="str">
            <v>INS</v>
          </cell>
          <cell r="L3511">
            <v>43673</v>
          </cell>
          <cell r="M3511">
            <v>43675</v>
          </cell>
          <cell r="N3511">
            <v>43674</v>
          </cell>
          <cell r="O3511">
            <v>43676</v>
          </cell>
          <cell r="P3511" t="str">
            <v>No Dependency</v>
          </cell>
        </row>
        <row r="3512">
          <cell r="C3512" t="str">
            <v>ZBD010</v>
          </cell>
          <cell r="D3512" t="str">
            <v>Expansion Sites</v>
          </cell>
          <cell r="E3512" t="str">
            <v>Q3-2019</v>
          </cell>
          <cell r="F3512" t="str">
            <v>Mobile Aspiration</v>
          </cell>
          <cell r="G3512" t="str">
            <v>HUA</v>
          </cell>
          <cell r="H3512" t="str">
            <v>3G900_2nd Carrier</v>
          </cell>
          <cell r="I3512" t="str">
            <v>INS</v>
          </cell>
          <cell r="L3512">
            <v>43670</v>
          </cell>
          <cell r="M3512">
            <v>43594</v>
          </cell>
          <cell r="N3512">
            <v>43670</v>
          </cell>
          <cell r="O3512">
            <v>43595</v>
          </cell>
          <cell r="P3512" t="str">
            <v>No Dependency</v>
          </cell>
        </row>
        <row r="3513">
          <cell r="C3513" t="str">
            <v>ZBD009</v>
          </cell>
          <cell r="D3513" t="str">
            <v>Expansion Sites</v>
          </cell>
          <cell r="E3513" t="str">
            <v>Q3-2019</v>
          </cell>
          <cell r="F3513" t="str">
            <v>Mobile Aspiration</v>
          </cell>
          <cell r="G3513" t="str">
            <v>HUA</v>
          </cell>
          <cell r="H3513" t="str">
            <v>3G900_2nd Carrier</v>
          </cell>
          <cell r="I3513" t="str">
            <v>INS</v>
          </cell>
          <cell r="L3513">
            <v>43670</v>
          </cell>
          <cell r="M3513">
            <v>43609</v>
          </cell>
          <cell r="N3513">
            <v>43670</v>
          </cell>
          <cell r="O3513">
            <v>43610</v>
          </cell>
          <cell r="P3513" t="str">
            <v>No Dependency</v>
          </cell>
        </row>
        <row r="3514">
          <cell r="C3514" t="str">
            <v>ZBD003</v>
          </cell>
          <cell r="D3514" t="str">
            <v>Expansion Sites</v>
          </cell>
          <cell r="E3514" t="str">
            <v>Q3-2019</v>
          </cell>
          <cell r="F3514" t="str">
            <v>Mobile Aspiration</v>
          </cell>
          <cell r="G3514" t="str">
            <v>HUA</v>
          </cell>
          <cell r="H3514" t="str">
            <v>3G900_2nd Carrier</v>
          </cell>
          <cell r="I3514" t="str">
            <v>INS</v>
          </cell>
          <cell r="L3514">
            <v>43733</v>
          </cell>
          <cell r="M3514">
            <v>43724</v>
          </cell>
          <cell r="N3514">
            <v>43734</v>
          </cell>
          <cell r="O3514">
            <v>43725</v>
          </cell>
          <cell r="P3514" t="str">
            <v>No Dependency</v>
          </cell>
        </row>
        <row r="3515">
          <cell r="C3515" t="str">
            <v>ZBD002</v>
          </cell>
          <cell r="D3515" t="str">
            <v>Expansion Sites</v>
          </cell>
          <cell r="E3515" t="str">
            <v>Q3-2019</v>
          </cell>
          <cell r="F3515" t="str">
            <v>Mobile Aspiration</v>
          </cell>
          <cell r="G3515" t="str">
            <v>HUA</v>
          </cell>
          <cell r="H3515" t="str">
            <v>3G900_2nd Carrier</v>
          </cell>
          <cell r="I3515" t="str">
            <v>INS</v>
          </cell>
          <cell r="L3515">
            <v>43670</v>
          </cell>
          <cell r="M3515">
            <v>43595</v>
          </cell>
          <cell r="N3515">
            <v>43670</v>
          </cell>
          <cell r="O3515">
            <v>43596</v>
          </cell>
          <cell r="P3515" t="str">
            <v>No Dependency</v>
          </cell>
        </row>
        <row r="3516">
          <cell r="C3516" t="str">
            <v>ZBD001</v>
          </cell>
          <cell r="D3516" t="str">
            <v>Expansion Sites</v>
          </cell>
          <cell r="E3516" t="str">
            <v>Q3-2019</v>
          </cell>
          <cell r="F3516" t="str">
            <v>Mobile Aspiration</v>
          </cell>
          <cell r="G3516" t="str">
            <v>HUA</v>
          </cell>
          <cell r="H3516" t="str">
            <v>3G900_2nd Carrier</v>
          </cell>
          <cell r="I3516" t="str">
            <v>INS</v>
          </cell>
          <cell r="L3516">
            <v>43754</v>
          </cell>
          <cell r="M3516">
            <v>43724</v>
          </cell>
          <cell r="N3516">
            <v>43755</v>
          </cell>
          <cell r="O3516">
            <v>43725</v>
          </cell>
          <cell r="P3516" t="str">
            <v>No Dependency</v>
          </cell>
        </row>
        <row r="3517">
          <cell r="C3517" t="str">
            <v>ZAZ994</v>
          </cell>
          <cell r="D3517" t="str">
            <v>Expansion Sites</v>
          </cell>
          <cell r="E3517" t="str">
            <v>Q4-2019</v>
          </cell>
          <cell r="F3517" t="str">
            <v>Mobile Aspiration</v>
          </cell>
          <cell r="G3517" t="str">
            <v>HUA</v>
          </cell>
          <cell r="H3517" t="str">
            <v>3G900_2nd Carrier</v>
          </cell>
          <cell r="I3517" t="str">
            <v>INS</v>
          </cell>
          <cell r="L3517">
            <v>43681</v>
          </cell>
          <cell r="M3517">
            <v>43683</v>
          </cell>
          <cell r="N3517">
            <v>43682</v>
          </cell>
          <cell r="O3517">
            <v>43684</v>
          </cell>
          <cell r="P3517" t="str">
            <v>No Dependency</v>
          </cell>
        </row>
        <row r="3518">
          <cell r="C3518" t="str">
            <v>ZAZ991</v>
          </cell>
          <cell r="D3518" t="str">
            <v>Expansion Sites</v>
          </cell>
          <cell r="E3518" t="str">
            <v>Q2-2019</v>
          </cell>
          <cell r="F3518" t="str">
            <v>Mobile Aspiration</v>
          </cell>
          <cell r="G3518" t="str">
            <v>HUA</v>
          </cell>
          <cell r="H3518" t="str">
            <v>3G900_2nd Carrier</v>
          </cell>
          <cell r="I3518" t="str">
            <v>INS</v>
          </cell>
          <cell r="L3518">
            <v>43670</v>
          </cell>
          <cell r="M3518">
            <v>43630</v>
          </cell>
          <cell r="N3518">
            <v>43670</v>
          </cell>
          <cell r="O3518">
            <v>43631</v>
          </cell>
          <cell r="P3518" t="str">
            <v>No Dependency</v>
          </cell>
        </row>
        <row r="3519">
          <cell r="C3519" t="str">
            <v>ZAZ989</v>
          </cell>
          <cell r="D3519" t="str">
            <v>Expansion Sites</v>
          </cell>
          <cell r="E3519" t="str">
            <v>Q2-2019</v>
          </cell>
          <cell r="F3519" t="str">
            <v>Mobile Aspiration</v>
          </cell>
          <cell r="G3519" t="str">
            <v>HUA</v>
          </cell>
          <cell r="H3519" t="str">
            <v>3G900_2nd Carrier</v>
          </cell>
          <cell r="I3519" t="str">
            <v>INS</v>
          </cell>
          <cell r="L3519">
            <v>43670</v>
          </cell>
          <cell r="M3519">
            <v>43625</v>
          </cell>
          <cell r="N3519">
            <v>43670</v>
          </cell>
          <cell r="O3519">
            <v>43626</v>
          </cell>
          <cell r="P3519" t="str">
            <v>No Dependency</v>
          </cell>
        </row>
        <row r="3520">
          <cell r="C3520" t="str">
            <v>ZAZ988</v>
          </cell>
          <cell r="D3520" t="str">
            <v>Expansion Sites</v>
          </cell>
          <cell r="E3520" t="str">
            <v>Q3-2019</v>
          </cell>
          <cell r="F3520" t="str">
            <v>Mobile Aspiration</v>
          </cell>
          <cell r="G3520" t="str">
            <v>HUA</v>
          </cell>
          <cell r="H3520" t="str">
            <v>3G900_2nd Carrier</v>
          </cell>
          <cell r="I3520" t="str">
            <v>INS</v>
          </cell>
          <cell r="L3520">
            <v>43671</v>
          </cell>
          <cell r="M3520">
            <v>43659</v>
          </cell>
          <cell r="N3520">
            <v>43672</v>
          </cell>
          <cell r="O3520">
            <v>43660</v>
          </cell>
          <cell r="P3520" t="str">
            <v>No Dependency</v>
          </cell>
        </row>
        <row r="3521">
          <cell r="C3521" t="str">
            <v>ZAZ987</v>
          </cell>
          <cell r="D3521" t="str">
            <v>Expansion Sites</v>
          </cell>
          <cell r="E3521" t="str">
            <v>Q2-2019</v>
          </cell>
          <cell r="F3521" t="str">
            <v>Mobile Aspiration</v>
          </cell>
          <cell r="G3521" t="str">
            <v>HUA</v>
          </cell>
          <cell r="H3521" t="str">
            <v>3G900_2nd Carrier</v>
          </cell>
          <cell r="I3521" t="str">
            <v>INS</v>
          </cell>
          <cell r="L3521">
            <v>43670</v>
          </cell>
          <cell r="M3521">
            <v>43602</v>
          </cell>
          <cell r="N3521">
            <v>43670</v>
          </cell>
          <cell r="O3521">
            <v>43603</v>
          </cell>
          <cell r="P3521" t="str">
            <v>No Dependency</v>
          </cell>
        </row>
        <row r="3522">
          <cell r="C3522" t="str">
            <v>ZAZ985</v>
          </cell>
          <cell r="D3522" t="str">
            <v>Expansion Sites</v>
          </cell>
          <cell r="E3522" t="str">
            <v>Q3-2019</v>
          </cell>
          <cell r="F3522" t="str">
            <v>Mobile Aspiration</v>
          </cell>
          <cell r="G3522" t="str">
            <v>HUA</v>
          </cell>
          <cell r="H3522" t="str">
            <v>3G900_2nd Carrier</v>
          </cell>
          <cell r="I3522" t="str">
            <v>INS</v>
          </cell>
          <cell r="L3522">
            <v>43610</v>
          </cell>
          <cell r="M3522">
            <v>43612</v>
          </cell>
          <cell r="N3522">
            <v>43611</v>
          </cell>
          <cell r="O3522">
            <v>43613</v>
          </cell>
          <cell r="P3522" t="str">
            <v>No Dependency</v>
          </cell>
        </row>
        <row r="3523">
          <cell r="C3523" t="str">
            <v>ZAZ983</v>
          </cell>
          <cell r="D3523" t="str">
            <v>Expansion Sites</v>
          </cell>
          <cell r="E3523" t="str">
            <v>Q3-2019</v>
          </cell>
          <cell r="F3523" t="str">
            <v>Mobile Aspiration</v>
          </cell>
          <cell r="G3523" t="str">
            <v>HUA</v>
          </cell>
          <cell r="H3523" t="str">
            <v>3G900_2nd Carrier</v>
          </cell>
          <cell r="I3523" t="str">
            <v>INS</v>
          </cell>
          <cell r="L3523">
            <v>43691</v>
          </cell>
          <cell r="M3523">
            <v>43693</v>
          </cell>
          <cell r="N3523">
            <v>43692</v>
          </cell>
          <cell r="O3523">
            <v>43694</v>
          </cell>
          <cell r="P3523" t="str">
            <v>No Dependency</v>
          </cell>
        </row>
        <row r="3524">
          <cell r="C3524" t="str">
            <v>ZAZ026</v>
          </cell>
          <cell r="D3524" t="str">
            <v>Expansion Sites</v>
          </cell>
          <cell r="E3524" t="str">
            <v>Q2-2019</v>
          </cell>
          <cell r="F3524" t="str">
            <v>Mobile Aspiration</v>
          </cell>
          <cell r="G3524" t="str">
            <v>HUA</v>
          </cell>
          <cell r="H3524" t="str">
            <v>3G900_2nd Carrier</v>
          </cell>
          <cell r="I3524" t="str">
            <v>INS</v>
          </cell>
          <cell r="L3524">
            <v>43670</v>
          </cell>
          <cell r="M3524">
            <v>43597</v>
          </cell>
          <cell r="N3524">
            <v>43670</v>
          </cell>
          <cell r="O3524">
            <v>43598</v>
          </cell>
          <cell r="P3524" t="str">
            <v>No Dependency</v>
          </cell>
        </row>
        <row r="3525">
          <cell r="C3525" t="str">
            <v>ZAZ023</v>
          </cell>
          <cell r="D3525" t="str">
            <v>Expansion Sites</v>
          </cell>
          <cell r="E3525" t="str">
            <v>Q3-2019</v>
          </cell>
          <cell r="F3525" t="str">
            <v>Mobile Aspiration</v>
          </cell>
          <cell r="G3525" t="str">
            <v>HUA</v>
          </cell>
          <cell r="H3525" t="str">
            <v>3G900_2nd Carrier</v>
          </cell>
          <cell r="I3525" t="str">
            <v>INS</v>
          </cell>
          <cell r="L3525">
            <v>43677</v>
          </cell>
          <cell r="M3525">
            <v>43661</v>
          </cell>
          <cell r="N3525">
            <v>43677</v>
          </cell>
          <cell r="O3525">
            <v>43662</v>
          </cell>
          <cell r="P3525" t="str">
            <v>No Dependency</v>
          </cell>
        </row>
        <row r="3526">
          <cell r="C3526" t="str">
            <v>ZAZ021</v>
          </cell>
          <cell r="D3526" t="str">
            <v>Expansion Sites</v>
          </cell>
          <cell r="E3526" t="str">
            <v>Q3-2019</v>
          </cell>
          <cell r="F3526" t="str">
            <v>Mobile Aspiration</v>
          </cell>
          <cell r="G3526" t="str">
            <v>HUA</v>
          </cell>
          <cell r="H3526" t="str">
            <v>3G900_2nd Carrier</v>
          </cell>
          <cell r="I3526" t="str">
            <v>INS</v>
          </cell>
          <cell r="L3526">
            <v>43670</v>
          </cell>
          <cell r="M3526">
            <v>43632</v>
          </cell>
          <cell r="N3526">
            <v>43670</v>
          </cell>
          <cell r="O3526">
            <v>43633</v>
          </cell>
          <cell r="P3526" t="str">
            <v>No Dependency</v>
          </cell>
        </row>
        <row r="3527">
          <cell r="C3527" t="str">
            <v>ZAZ019</v>
          </cell>
          <cell r="D3527" t="str">
            <v>Expansion Sites</v>
          </cell>
          <cell r="E3527" t="str">
            <v>Q3-2019</v>
          </cell>
          <cell r="F3527" t="str">
            <v>Mobile Aspiration</v>
          </cell>
          <cell r="G3527" t="str">
            <v>HUA</v>
          </cell>
          <cell r="H3527" t="str">
            <v>3G900_2nd Carrier</v>
          </cell>
          <cell r="I3527" t="str">
            <v>INS</v>
          </cell>
          <cell r="L3527">
            <v>43621</v>
          </cell>
          <cell r="M3527">
            <v>43624</v>
          </cell>
          <cell r="N3527">
            <v>43622</v>
          </cell>
          <cell r="O3527">
            <v>43625</v>
          </cell>
          <cell r="P3527" t="str">
            <v>No Dependency</v>
          </cell>
        </row>
        <row r="3528">
          <cell r="C3528" t="str">
            <v>ZAZ014</v>
          </cell>
          <cell r="D3528" t="str">
            <v>Expansion Sites</v>
          </cell>
          <cell r="E3528" t="str">
            <v>Q4-2019</v>
          </cell>
          <cell r="F3528" t="str">
            <v>Mobile Aspiration</v>
          </cell>
          <cell r="G3528" t="str">
            <v>HUA</v>
          </cell>
          <cell r="H3528" t="str">
            <v>3G900_2nd Carrier</v>
          </cell>
          <cell r="I3528" t="str">
            <v>INS</v>
          </cell>
          <cell r="L3528">
            <v>43674</v>
          </cell>
          <cell r="M3528">
            <v>43676</v>
          </cell>
          <cell r="N3528">
            <v>43675</v>
          </cell>
          <cell r="O3528">
            <v>43677</v>
          </cell>
          <cell r="P3528" t="str">
            <v>No Dependency</v>
          </cell>
        </row>
        <row r="3529">
          <cell r="C3529" t="str">
            <v>ZAZ009</v>
          </cell>
          <cell r="D3529" t="str">
            <v>Expansion Sites</v>
          </cell>
          <cell r="E3529" t="str">
            <v>Q2-2019</v>
          </cell>
          <cell r="F3529" t="str">
            <v>Mobile Aspiration</v>
          </cell>
          <cell r="G3529" t="str">
            <v>HUA</v>
          </cell>
          <cell r="H3529" t="str">
            <v>3G900_2nd Carrier</v>
          </cell>
          <cell r="I3529" t="str">
            <v>INS</v>
          </cell>
          <cell r="L3529">
            <v>43670</v>
          </cell>
          <cell r="M3529">
            <v>43602</v>
          </cell>
          <cell r="N3529">
            <v>43670</v>
          </cell>
          <cell r="O3529">
            <v>43603</v>
          </cell>
          <cell r="P3529" t="str">
            <v>No Dependency</v>
          </cell>
        </row>
        <row r="3530">
          <cell r="C3530" t="str">
            <v>ZAZ007</v>
          </cell>
          <cell r="D3530" t="str">
            <v>Expansion Sites</v>
          </cell>
          <cell r="E3530" t="str">
            <v>Q3-2019</v>
          </cell>
          <cell r="F3530" t="str">
            <v>Mobile Aspiration</v>
          </cell>
          <cell r="G3530" t="str">
            <v>HUA</v>
          </cell>
          <cell r="H3530" t="str">
            <v>3G900_2nd Carrier</v>
          </cell>
          <cell r="I3530" t="str">
            <v>INS</v>
          </cell>
          <cell r="L3530">
            <v>43746</v>
          </cell>
          <cell r="M3530">
            <v>43734</v>
          </cell>
          <cell r="N3530">
            <v>43747</v>
          </cell>
          <cell r="O3530">
            <v>43735</v>
          </cell>
          <cell r="P3530" t="str">
            <v>No Dependency</v>
          </cell>
        </row>
        <row r="3531">
          <cell r="C3531" t="str">
            <v>ZAZ006</v>
          </cell>
          <cell r="D3531" t="str">
            <v>Expansion Sites</v>
          </cell>
          <cell r="E3531" t="str">
            <v>Q3-2019</v>
          </cell>
          <cell r="F3531" t="str">
            <v>Mobile Aspiration</v>
          </cell>
          <cell r="G3531" t="str">
            <v>HUA</v>
          </cell>
          <cell r="H3531" t="str">
            <v>3G900_2nd Carrier</v>
          </cell>
          <cell r="I3531" t="str">
            <v>INS</v>
          </cell>
          <cell r="L3531">
            <v>43631</v>
          </cell>
          <cell r="M3531">
            <v>43624</v>
          </cell>
          <cell r="N3531">
            <v>43632</v>
          </cell>
          <cell r="O3531">
            <v>43625</v>
          </cell>
          <cell r="P3531" t="str">
            <v>No Dependency</v>
          </cell>
        </row>
        <row r="3532">
          <cell r="C3532" t="str">
            <v>ZAZ004</v>
          </cell>
          <cell r="D3532" t="str">
            <v>Expansion Sites</v>
          </cell>
          <cell r="E3532" t="str">
            <v>Q2-2019</v>
          </cell>
          <cell r="F3532" t="str">
            <v>Mobile Aspiration</v>
          </cell>
          <cell r="G3532" t="str">
            <v>HUA</v>
          </cell>
          <cell r="H3532" t="str">
            <v>3G900_2nd Carrier</v>
          </cell>
          <cell r="I3532" t="str">
            <v>INS</v>
          </cell>
          <cell r="L3532">
            <v>43670</v>
          </cell>
          <cell r="M3532">
            <v>43625</v>
          </cell>
          <cell r="N3532">
            <v>43670</v>
          </cell>
          <cell r="O3532">
            <v>43626</v>
          </cell>
          <cell r="P3532" t="str">
            <v>No Dependency</v>
          </cell>
        </row>
        <row r="3533">
          <cell r="C3533" t="str">
            <v>ZAZ003</v>
          </cell>
          <cell r="D3533" t="str">
            <v>Expansion Sites</v>
          </cell>
          <cell r="E3533" t="str">
            <v>Q3-2019</v>
          </cell>
          <cell r="F3533" t="str">
            <v>Mobile Aspiration</v>
          </cell>
          <cell r="G3533" t="str">
            <v>HUA</v>
          </cell>
          <cell r="H3533" t="str">
            <v>3G900_2nd Carrier</v>
          </cell>
          <cell r="I3533" t="str">
            <v>INS</v>
          </cell>
          <cell r="L3533">
            <v>43670</v>
          </cell>
          <cell r="M3533">
            <v>43634</v>
          </cell>
          <cell r="N3533">
            <v>43670</v>
          </cell>
          <cell r="O3533">
            <v>43635</v>
          </cell>
          <cell r="P3533" t="str">
            <v>No Dependency</v>
          </cell>
        </row>
        <row r="3534">
          <cell r="C3534" t="str">
            <v>ZAZ002</v>
          </cell>
          <cell r="D3534" t="str">
            <v>Expansion Sites</v>
          </cell>
          <cell r="E3534" t="str">
            <v>Q2-2019</v>
          </cell>
          <cell r="F3534" t="str">
            <v>Mobile Aspiration</v>
          </cell>
          <cell r="G3534" t="str">
            <v>HUA</v>
          </cell>
          <cell r="H3534" t="str">
            <v>3G900_2nd Carrier</v>
          </cell>
          <cell r="I3534" t="str">
            <v>INS</v>
          </cell>
          <cell r="L3534">
            <v>43670</v>
          </cell>
          <cell r="M3534">
            <v>43597</v>
          </cell>
          <cell r="N3534">
            <v>43670</v>
          </cell>
          <cell r="O3534">
            <v>43598</v>
          </cell>
          <cell r="P3534" t="str">
            <v>No Dependency</v>
          </cell>
        </row>
        <row r="3535">
          <cell r="C3535" t="str">
            <v>ZAZ001</v>
          </cell>
          <cell r="D3535" t="str">
            <v>Expansion Sites</v>
          </cell>
          <cell r="E3535" t="str">
            <v>Q4-2019</v>
          </cell>
          <cell r="F3535" t="str">
            <v>Mobile Aspiration</v>
          </cell>
          <cell r="G3535" t="str">
            <v>HUA</v>
          </cell>
          <cell r="H3535" t="str">
            <v>3G900_2nd Carrier</v>
          </cell>
          <cell r="I3535" t="str">
            <v>INS</v>
          </cell>
          <cell r="L3535">
            <v>43691</v>
          </cell>
          <cell r="M3535">
            <v>43693</v>
          </cell>
          <cell r="N3535">
            <v>43692</v>
          </cell>
          <cell r="O3535">
            <v>43694</v>
          </cell>
          <cell r="P3535" t="str">
            <v>No Dependency</v>
          </cell>
        </row>
        <row r="3536">
          <cell r="C3536" t="str">
            <v>ZAS023</v>
          </cell>
          <cell r="D3536" t="str">
            <v>Expansion Sites</v>
          </cell>
          <cell r="E3536" t="str">
            <v>Q1-2020</v>
          </cell>
          <cell r="F3536" t="str">
            <v>Mobile Aspiration</v>
          </cell>
          <cell r="G3536" t="str">
            <v>HUA</v>
          </cell>
          <cell r="H3536" t="str">
            <v>3G900_2nd Carrier</v>
          </cell>
          <cell r="I3536" t="str">
            <v>INS</v>
          </cell>
          <cell r="L3536">
            <v>43705</v>
          </cell>
          <cell r="M3536">
            <v>43705</v>
          </cell>
          <cell r="N3536">
            <v>43706</v>
          </cell>
          <cell r="O3536">
            <v>43706</v>
          </cell>
          <cell r="P3536" t="str">
            <v>No Dependency</v>
          </cell>
        </row>
        <row r="3537">
          <cell r="C3537" t="str">
            <v>ZAS007</v>
          </cell>
          <cell r="D3537" t="str">
            <v>Expansion Sites</v>
          </cell>
          <cell r="E3537" t="str">
            <v>Q3-2019</v>
          </cell>
          <cell r="F3537" t="str">
            <v>Mobile Aspiration</v>
          </cell>
          <cell r="G3537" t="str">
            <v>HUA</v>
          </cell>
          <cell r="H3537" t="str">
            <v>3G900_2nd Carrier</v>
          </cell>
          <cell r="I3537" t="str">
            <v>INS</v>
          </cell>
          <cell r="L3537">
            <v>43706</v>
          </cell>
          <cell r="M3537">
            <v>43706</v>
          </cell>
          <cell r="N3537">
            <v>43707</v>
          </cell>
          <cell r="O3537">
            <v>43707</v>
          </cell>
          <cell r="P3537" t="str">
            <v>No Dependency</v>
          </cell>
        </row>
        <row r="3538">
          <cell r="C3538" t="str">
            <v>ZAR999</v>
          </cell>
          <cell r="D3538" t="str">
            <v>Expansion Sites</v>
          </cell>
          <cell r="E3538" t="str">
            <v>Q2-2019</v>
          </cell>
          <cell r="F3538" t="str">
            <v>Mobile Aspiration</v>
          </cell>
          <cell r="G3538" t="str">
            <v>HUA</v>
          </cell>
          <cell r="H3538" t="str">
            <v>3G900_2nd Carrier</v>
          </cell>
          <cell r="I3538" t="str">
            <v>INS</v>
          </cell>
          <cell r="L3538">
            <v>43590</v>
          </cell>
          <cell r="M3538">
            <v>43592</v>
          </cell>
          <cell r="N3538">
            <v>43591</v>
          </cell>
          <cell r="O3538">
            <v>43593</v>
          </cell>
          <cell r="P3538" t="str">
            <v>No Dependency</v>
          </cell>
        </row>
        <row r="3539">
          <cell r="C3539" t="str">
            <v>ZAR998</v>
          </cell>
          <cell r="D3539" t="str">
            <v>Expansion Sites</v>
          </cell>
          <cell r="E3539" t="str">
            <v>Q2-2019</v>
          </cell>
          <cell r="F3539" t="str">
            <v>Mobile Aspiration</v>
          </cell>
          <cell r="G3539" t="str">
            <v>HUA</v>
          </cell>
          <cell r="H3539" t="str">
            <v>3G900_2nd Carrier</v>
          </cell>
          <cell r="I3539" t="str">
            <v>INS</v>
          </cell>
          <cell r="L3539">
            <v>43590</v>
          </cell>
          <cell r="M3539">
            <v>43592</v>
          </cell>
          <cell r="N3539">
            <v>43591</v>
          </cell>
          <cell r="O3539">
            <v>43593</v>
          </cell>
          <cell r="P3539" t="str">
            <v>No Dependency</v>
          </cell>
        </row>
        <row r="3540">
          <cell r="C3540" t="str">
            <v>ZAR997</v>
          </cell>
          <cell r="D3540" t="str">
            <v>Expansion Sites</v>
          </cell>
          <cell r="E3540" t="str">
            <v>Q4-2019</v>
          </cell>
          <cell r="F3540" t="str">
            <v>Mobile Aspiration</v>
          </cell>
          <cell r="G3540" t="str">
            <v>HUA</v>
          </cell>
          <cell r="H3540" t="str">
            <v>3G900_2nd Carrier</v>
          </cell>
          <cell r="I3540" t="str">
            <v>INS</v>
          </cell>
          <cell r="L3540">
            <v>43691</v>
          </cell>
          <cell r="M3540">
            <v>43693</v>
          </cell>
          <cell r="N3540">
            <v>43692</v>
          </cell>
          <cell r="O3540">
            <v>43694</v>
          </cell>
          <cell r="P3540" t="str">
            <v>No Dependency</v>
          </cell>
        </row>
        <row r="3541">
          <cell r="C3541" t="str">
            <v>ZAR996</v>
          </cell>
          <cell r="D3541" t="str">
            <v>Expansion Sites</v>
          </cell>
          <cell r="E3541" t="str">
            <v>Q2-2019</v>
          </cell>
          <cell r="F3541" t="str">
            <v>Mobile Aspiration</v>
          </cell>
          <cell r="G3541" t="str">
            <v>HUA</v>
          </cell>
          <cell r="H3541" t="str">
            <v>3G900_2nd Carrier</v>
          </cell>
          <cell r="I3541" t="str">
            <v>INS</v>
          </cell>
          <cell r="L3541">
            <v>43593</v>
          </cell>
          <cell r="M3541">
            <v>43595</v>
          </cell>
          <cell r="N3541">
            <v>43594</v>
          </cell>
          <cell r="O3541">
            <v>43596</v>
          </cell>
          <cell r="P3541" t="str">
            <v>No Dependency</v>
          </cell>
        </row>
        <row r="3542">
          <cell r="C3542" t="str">
            <v>ZAR995</v>
          </cell>
          <cell r="D3542" t="str">
            <v>Expansion Sites</v>
          </cell>
          <cell r="E3542" t="str">
            <v>Q2-2019</v>
          </cell>
          <cell r="F3542" t="str">
            <v>Mobile Aspiration</v>
          </cell>
          <cell r="G3542" t="str">
            <v>HUA</v>
          </cell>
          <cell r="H3542" t="str">
            <v>3G900_2nd Carrier</v>
          </cell>
          <cell r="I3542" t="str">
            <v>INS</v>
          </cell>
          <cell r="L3542">
            <v>43628</v>
          </cell>
          <cell r="M3542">
            <v>43630</v>
          </cell>
          <cell r="N3542">
            <v>43629</v>
          </cell>
          <cell r="O3542">
            <v>43631</v>
          </cell>
          <cell r="P3542" t="str">
            <v>No Dependency</v>
          </cell>
        </row>
        <row r="3543">
          <cell r="C3543" t="str">
            <v>ZAR993</v>
          </cell>
          <cell r="D3543" t="str">
            <v>Expansion Sites</v>
          </cell>
          <cell r="E3543" t="str">
            <v>Q2-2019</v>
          </cell>
          <cell r="F3543" t="str">
            <v>Mobile Aspiration</v>
          </cell>
          <cell r="G3543" t="str">
            <v>HUA</v>
          </cell>
          <cell r="H3543" t="str">
            <v>3G900_2nd Carrier</v>
          </cell>
          <cell r="I3543" t="str">
            <v>INS</v>
          </cell>
          <cell r="L3543">
            <v>43590</v>
          </cell>
          <cell r="M3543">
            <v>43592</v>
          </cell>
          <cell r="N3543">
            <v>43591</v>
          </cell>
          <cell r="O3543">
            <v>43593</v>
          </cell>
          <cell r="P3543" t="str">
            <v>No Dependency</v>
          </cell>
        </row>
        <row r="3544">
          <cell r="C3544" t="str">
            <v>ZAR992</v>
          </cell>
          <cell r="D3544" t="str">
            <v>Expansion Sites</v>
          </cell>
          <cell r="E3544" t="str">
            <v>Q2-2019</v>
          </cell>
          <cell r="F3544" t="str">
            <v>Mobile Aspiration</v>
          </cell>
          <cell r="G3544" t="str">
            <v>HUA</v>
          </cell>
          <cell r="H3544" t="str">
            <v>3G900_2nd Carrier</v>
          </cell>
          <cell r="I3544" t="str">
            <v>INS</v>
          </cell>
          <cell r="L3544">
            <v>43600</v>
          </cell>
          <cell r="M3544">
            <v>43602</v>
          </cell>
          <cell r="N3544">
            <v>43601</v>
          </cell>
          <cell r="O3544">
            <v>43603</v>
          </cell>
          <cell r="P3544" t="str">
            <v>No Dependency</v>
          </cell>
        </row>
        <row r="3545">
          <cell r="C3545" t="str">
            <v>ZAR991</v>
          </cell>
          <cell r="D3545" t="str">
            <v>Expansion Sites</v>
          </cell>
          <cell r="E3545" t="str">
            <v>Q2-2019</v>
          </cell>
          <cell r="F3545" t="str">
            <v>Mobile Aspiration</v>
          </cell>
          <cell r="G3545" t="str">
            <v>HUA</v>
          </cell>
          <cell r="H3545" t="str">
            <v>3G900_2nd Carrier</v>
          </cell>
          <cell r="I3545" t="str">
            <v>INS</v>
          </cell>
          <cell r="L3545">
            <v>43632</v>
          </cell>
          <cell r="M3545">
            <v>43634</v>
          </cell>
          <cell r="N3545">
            <v>43633</v>
          </cell>
          <cell r="O3545">
            <v>43635</v>
          </cell>
          <cell r="P3545" t="str">
            <v>No Dependency</v>
          </cell>
        </row>
        <row r="3546">
          <cell r="C3546" t="str">
            <v>ZAR990</v>
          </cell>
          <cell r="D3546" t="str">
            <v>Expansion Sites</v>
          </cell>
          <cell r="E3546" t="str">
            <v>Q2-2019</v>
          </cell>
          <cell r="F3546" t="str">
            <v>Mobile Aspiration</v>
          </cell>
          <cell r="G3546" t="str">
            <v>HUA</v>
          </cell>
          <cell r="H3546" t="str">
            <v>3G900_2nd Carrier</v>
          </cell>
          <cell r="I3546" t="str">
            <v>INS</v>
          </cell>
          <cell r="L3546">
            <v>43598</v>
          </cell>
          <cell r="M3546">
            <v>43600</v>
          </cell>
          <cell r="N3546">
            <v>43599</v>
          </cell>
          <cell r="O3546">
            <v>43601</v>
          </cell>
          <cell r="P3546" t="str">
            <v>No Dependency</v>
          </cell>
        </row>
        <row r="3547">
          <cell r="C3547" t="str">
            <v>ZAR989</v>
          </cell>
          <cell r="D3547" t="str">
            <v>Expansion Sites</v>
          </cell>
          <cell r="E3547" t="str">
            <v>Q2-2019</v>
          </cell>
          <cell r="F3547" t="str">
            <v>Mobile Aspiration</v>
          </cell>
          <cell r="G3547" t="str">
            <v>HUA</v>
          </cell>
          <cell r="H3547" t="str">
            <v>3G900_2nd Carrier</v>
          </cell>
          <cell r="I3547" t="str">
            <v>INS</v>
          </cell>
          <cell r="L3547">
            <v>43630</v>
          </cell>
          <cell r="M3547">
            <v>43632</v>
          </cell>
          <cell r="N3547">
            <v>43631</v>
          </cell>
          <cell r="O3547">
            <v>43633</v>
          </cell>
          <cell r="P3547" t="str">
            <v>No Dependency</v>
          </cell>
        </row>
        <row r="3548">
          <cell r="C3548" t="str">
            <v>ZAR987</v>
          </cell>
          <cell r="D3548" t="str">
            <v>Expansion Sites</v>
          </cell>
          <cell r="E3548" t="str">
            <v>Q2-2019</v>
          </cell>
          <cell r="F3548" t="str">
            <v>Mobile Aspiration</v>
          </cell>
          <cell r="G3548" t="str">
            <v>HUA</v>
          </cell>
          <cell r="H3548" t="str">
            <v>3G900_2nd Carrier</v>
          </cell>
          <cell r="I3548" t="str">
            <v>INS</v>
          </cell>
          <cell r="L3548">
            <v>43691</v>
          </cell>
          <cell r="M3548">
            <v>43693</v>
          </cell>
          <cell r="N3548">
            <v>43692</v>
          </cell>
          <cell r="O3548">
            <v>43694</v>
          </cell>
          <cell r="P3548" t="str">
            <v>No Dependency</v>
          </cell>
        </row>
        <row r="3549">
          <cell r="C3549" t="str">
            <v>ZAR985</v>
          </cell>
          <cell r="D3549" t="str">
            <v>Expansion Sites</v>
          </cell>
          <cell r="E3549" t="str">
            <v>Q3-2019</v>
          </cell>
          <cell r="F3549" t="str">
            <v>Mobile Aspiration</v>
          </cell>
          <cell r="G3549" t="str">
            <v>HUA</v>
          </cell>
          <cell r="H3549" t="str">
            <v>3G900_2nd Carrier</v>
          </cell>
          <cell r="I3549" t="str">
            <v>INS</v>
          </cell>
          <cell r="L3549">
            <v>43659</v>
          </cell>
          <cell r="M3549">
            <v>43661</v>
          </cell>
          <cell r="N3549">
            <v>43660</v>
          </cell>
          <cell r="O3549">
            <v>43662</v>
          </cell>
          <cell r="P3549" t="str">
            <v>No Dependency</v>
          </cell>
        </row>
        <row r="3550">
          <cell r="C3550" t="str">
            <v>ZAR983</v>
          </cell>
          <cell r="D3550" t="str">
            <v>Expansion Sites</v>
          </cell>
          <cell r="E3550" t="str">
            <v>Q2-2019</v>
          </cell>
          <cell r="F3550" t="str">
            <v>Mobile Aspiration</v>
          </cell>
          <cell r="G3550" t="str">
            <v>HUA</v>
          </cell>
          <cell r="H3550" t="str">
            <v>3G900_2nd Carrier</v>
          </cell>
          <cell r="I3550" t="str">
            <v>INS</v>
          </cell>
          <cell r="L3550">
            <v>43603</v>
          </cell>
          <cell r="M3550">
            <v>43605</v>
          </cell>
          <cell r="N3550">
            <v>43604</v>
          </cell>
          <cell r="O3550">
            <v>43606</v>
          </cell>
          <cell r="P3550" t="str">
            <v>No Dependency</v>
          </cell>
        </row>
        <row r="3551">
          <cell r="C3551" t="str">
            <v>ZAR030</v>
          </cell>
          <cell r="D3551" t="str">
            <v>Expansion Sites</v>
          </cell>
          <cell r="E3551" t="str">
            <v>Q2-2019</v>
          </cell>
          <cell r="F3551" t="str">
            <v>Mobile Aspiration</v>
          </cell>
          <cell r="G3551" t="str">
            <v>HUA</v>
          </cell>
          <cell r="H3551" t="str">
            <v>3G900_2nd Carrier</v>
          </cell>
          <cell r="I3551" t="str">
            <v>INS</v>
          </cell>
          <cell r="L3551">
            <v>43629</v>
          </cell>
          <cell r="M3551">
            <v>43632</v>
          </cell>
          <cell r="N3551">
            <v>43630</v>
          </cell>
          <cell r="O3551">
            <v>43633</v>
          </cell>
          <cell r="P3551" t="str">
            <v>No Dependency</v>
          </cell>
        </row>
        <row r="3552">
          <cell r="C3552" t="str">
            <v>ZAR029</v>
          </cell>
          <cell r="D3552" t="str">
            <v>Expansion Sites</v>
          </cell>
          <cell r="E3552" t="str">
            <v>Q2-2019</v>
          </cell>
          <cell r="F3552" t="str">
            <v>Mobile Aspiration</v>
          </cell>
          <cell r="G3552" t="str">
            <v>HUA</v>
          </cell>
          <cell r="H3552" t="str">
            <v>3G900_2nd Carrier</v>
          </cell>
          <cell r="I3552" t="str">
            <v>INS</v>
          </cell>
          <cell r="L3552">
            <v>43640</v>
          </cell>
          <cell r="M3552">
            <v>43643</v>
          </cell>
          <cell r="N3552">
            <v>43641</v>
          </cell>
          <cell r="O3552">
            <v>43644</v>
          </cell>
          <cell r="P3552" t="str">
            <v>No Dependency</v>
          </cell>
        </row>
        <row r="3553">
          <cell r="C3553" t="str">
            <v>ZAR028</v>
          </cell>
          <cell r="D3553" t="str">
            <v>Expansion Sites</v>
          </cell>
          <cell r="E3553" t="str">
            <v>Q2-2019</v>
          </cell>
          <cell r="F3553" t="str">
            <v>Mobile Aspiration</v>
          </cell>
          <cell r="G3553" t="str">
            <v>HUA</v>
          </cell>
          <cell r="H3553" t="str">
            <v>3G900_2nd Carrier</v>
          </cell>
          <cell r="I3553" t="str">
            <v>INS</v>
          </cell>
          <cell r="L3553">
            <v>43663</v>
          </cell>
          <cell r="M3553">
            <v>43666</v>
          </cell>
          <cell r="N3553">
            <v>43664</v>
          </cell>
          <cell r="O3553">
            <v>43667</v>
          </cell>
          <cell r="P3553" t="str">
            <v>No Dependency</v>
          </cell>
        </row>
        <row r="3554">
          <cell r="C3554" t="str">
            <v>ZAR025</v>
          </cell>
          <cell r="D3554" t="str">
            <v>Expansion Sites</v>
          </cell>
          <cell r="E3554" t="str">
            <v>Q2-2019</v>
          </cell>
          <cell r="F3554" t="str">
            <v>Mobile Aspiration</v>
          </cell>
          <cell r="G3554" t="str">
            <v>HUA</v>
          </cell>
          <cell r="H3554" t="str">
            <v>3G900_2nd Carrier</v>
          </cell>
          <cell r="I3554" t="str">
            <v>INS</v>
          </cell>
          <cell r="L3554">
            <v>43670</v>
          </cell>
          <cell r="M3554">
            <v>43661</v>
          </cell>
          <cell r="N3554">
            <v>43671</v>
          </cell>
          <cell r="O3554">
            <v>43662</v>
          </cell>
          <cell r="P3554" t="str">
            <v>No Dependency</v>
          </cell>
        </row>
        <row r="3555">
          <cell r="C3555" t="str">
            <v>ZAR024</v>
          </cell>
          <cell r="D3555" t="str">
            <v>Expansion Sites</v>
          </cell>
          <cell r="E3555" t="str">
            <v>Q2-2019</v>
          </cell>
          <cell r="F3555" t="str">
            <v>Mobile Aspiration</v>
          </cell>
          <cell r="G3555" t="str">
            <v>HUA</v>
          </cell>
          <cell r="H3555" t="str">
            <v>3G900_2nd Carrier</v>
          </cell>
          <cell r="I3555" t="str">
            <v>INS</v>
          </cell>
          <cell r="L3555">
            <v>43606</v>
          </cell>
          <cell r="M3555">
            <v>43609</v>
          </cell>
          <cell r="N3555">
            <v>43607</v>
          </cell>
          <cell r="O3555">
            <v>43610</v>
          </cell>
          <cell r="P3555" t="str">
            <v>No Dependency</v>
          </cell>
        </row>
        <row r="3556">
          <cell r="C3556" t="str">
            <v>ZAR020</v>
          </cell>
          <cell r="D3556" t="str">
            <v>Expansion Sites</v>
          </cell>
          <cell r="E3556" t="str">
            <v>Q2-2019</v>
          </cell>
          <cell r="F3556" t="str">
            <v>Mobile Aspiration</v>
          </cell>
          <cell r="G3556" t="str">
            <v>HUA</v>
          </cell>
          <cell r="H3556" t="str">
            <v>3G900_2nd Carrier</v>
          </cell>
          <cell r="I3556" t="str">
            <v>INS</v>
          </cell>
          <cell r="L3556">
            <v>43625</v>
          </cell>
          <cell r="M3556">
            <v>43628</v>
          </cell>
          <cell r="N3556">
            <v>43626</v>
          </cell>
          <cell r="O3556">
            <v>43629</v>
          </cell>
          <cell r="P3556" t="str">
            <v>No Dependency</v>
          </cell>
        </row>
        <row r="3557">
          <cell r="C3557" t="str">
            <v>ZAR017</v>
          </cell>
          <cell r="D3557" t="str">
            <v>Expansion Sites</v>
          </cell>
          <cell r="E3557" t="str">
            <v>Q2-2019</v>
          </cell>
          <cell r="F3557" t="str">
            <v>Mobile Aspiration</v>
          </cell>
          <cell r="G3557" t="str">
            <v>HUA</v>
          </cell>
          <cell r="H3557" t="str">
            <v>3G900_2nd Carrier</v>
          </cell>
          <cell r="I3557" t="str">
            <v>INS</v>
          </cell>
          <cell r="L3557">
            <v>43691</v>
          </cell>
          <cell r="M3557">
            <v>43693</v>
          </cell>
          <cell r="N3557">
            <v>43692</v>
          </cell>
          <cell r="O3557">
            <v>43694</v>
          </cell>
          <cell r="P3557" t="str">
            <v>No Dependency</v>
          </cell>
        </row>
        <row r="3558">
          <cell r="C3558" t="str">
            <v>ZAR016</v>
          </cell>
          <cell r="D3558" t="str">
            <v>Expansion Sites</v>
          </cell>
          <cell r="E3558" t="str">
            <v>Q2-2019</v>
          </cell>
          <cell r="F3558" t="str">
            <v>Mobile Aspiration</v>
          </cell>
          <cell r="G3558" t="str">
            <v>HUA</v>
          </cell>
          <cell r="H3558" t="str">
            <v>3G900_2nd Carrier</v>
          </cell>
          <cell r="I3558" t="str">
            <v>INS</v>
          </cell>
          <cell r="L3558">
            <v>43595</v>
          </cell>
          <cell r="M3558">
            <v>43598</v>
          </cell>
          <cell r="N3558">
            <v>43596</v>
          </cell>
          <cell r="O3558">
            <v>43599</v>
          </cell>
          <cell r="P3558" t="str">
            <v>No Dependency</v>
          </cell>
        </row>
        <row r="3559">
          <cell r="C3559" t="str">
            <v>ZAR015</v>
          </cell>
          <cell r="D3559" t="str">
            <v>Expansion Sites</v>
          </cell>
          <cell r="E3559" t="str">
            <v>Q2-2019</v>
          </cell>
          <cell r="F3559" t="str">
            <v>Mobile Aspiration</v>
          </cell>
          <cell r="G3559" t="str">
            <v>HUA</v>
          </cell>
          <cell r="H3559" t="str">
            <v>3G900_2nd Carrier</v>
          </cell>
          <cell r="I3559" t="str">
            <v>INS</v>
          </cell>
          <cell r="L3559">
            <v>43624</v>
          </cell>
          <cell r="M3559">
            <v>43627</v>
          </cell>
          <cell r="N3559">
            <v>43625</v>
          </cell>
          <cell r="O3559">
            <v>43628</v>
          </cell>
          <cell r="P3559" t="str">
            <v>No Dependency</v>
          </cell>
        </row>
        <row r="3560">
          <cell r="C3560" t="str">
            <v>ZAR014</v>
          </cell>
          <cell r="D3560" t="str">
            <v>Expansion Sites</v>
          </cell>
          <cell r="E3560" t="str">
            <v>Q2-2019</v>
          </cell>
          <cell r="F3560" t="str">
            <v>Mobile Aspiration</v>
          </cell>
          <cell r="G3560" t="str">
            <v>HUA</v>
          </cell>
          <cell r="H3560" t="str">
            <v>3G900_2nd Carrier</v>
          </cell>
          <cell r="I3560" t="str">
            <v>INS</v>
          </cell>
          <cell r="L3560">
            <v>43691</v>
          </cell>
          <cell r="M3560">
            <v>43693</v>
          </cell>
          <cell r="N3560">
            <v>43692</v>
          </cell>
          <cell r="O3560">
            <v>43694</v>
          </cell>
          <cell r="P3560" t="str">
            <v>No Dependency</v>
          </cell>
        </row>
        <row r="3561">
          <cell r="C3561" t="str">
            <v>ZAR013</v>
          </cell>
          <cell r="D3561" t="str">
            <v>Expansion Sites</v>
          </cell>
          <cell r="E3561" t="str">
            <v>Q2-2019</v>
          </cell>
          <cell r="F3561" t="str">
            <v>Mobile Aspiration</v>
          </cell>
          <cell r="G3561" t="str">
            <v>HUA</v>
          </cell>
          <cell r="H3561" t="str">
            <v>3G900_2nd Carrier</v>
          </cell>
          <cell r="I3561" t="str">
            <v>INS</v>
          </cell>
          <cell r="L3561">
            <v>43648</v>
          </cell>
          <cell r="M3561">
            <v>43651</v>
          </cell>
          <cell r="N3561">
            <v>43649</v>
          </cell>
          <cell r="O3561">
            <v>43652</v>
          </cell>
          <cell r="P3561" t="str">
            <v>No Dependency</v>
          </cell>
        </row>
        <row r="3562">
          <cell r="C3562" t="str">
            <v>ZAR012</v>
          </cell>
          <cell r="D3562" t="str">
            <v>Expansion Sites</v>
          </cell>
          <cell r="E3562" t="str">
            <v>Q2-2019</v>
          </cell>
          <cell r="F3562" t="str">
            <v>Mobile Aspiration</v>
          </cell>
          <cell r="G3562" t="str">
            <v>HUA</v>
          </cell>
          <cell r="H3562" t="str">
            <v>3G900_2nd Carrier</v>
          </cell>
          <cell r="I3562" t="str">
            <v>INS</v>
          </cell>
          <cell r="L3562">
            <v>43642</v>
          </cell>
          <cell r="M3562">
            <v>43644</v>
          </cell>
          <cell r="N3562">
            <v>43643</v>
          </cell>
          <cell r="O3562">
            <v>43645</v>
          </cell>
          <cell r="P3562" t="str">
            <v>No Dependency</v>
          </cell>
        </row>
        <row r="3563">
          <cell r="C3563" t="str">
            <v>ZAR011</v>
          </cell>
          <cell r="D3563" t="str">
            <v>Expansion Sites</v>
          </cell>
          <cell r="E3563" t="str">
            <v>Q2-2019</v>
          </cell>
          <cell r="F3563" t="str">
            <v>Mobile Aspiration</v>
          </cell>
          <cell r="G3563" t="str">
            <v>HUA</v>
          </cell>
          <cell r="H3563" t="str">
            <v>3G900_2nd Carrier</v>
          </cell>
          <cell r="I3563" t="str">
            <v>INS</v>
          </cell>
          <cell r="L3563">
            <v>43633</v>
          </cell>
          <cell r="M3563">
            <v>43636</v>
          </cell>
          <cell r="N3563">
            <v>43634</v>
          </cell>
          <cell r="O3563">
            <v>43637</v>
          </cell>
          <cell r="P3563" t="str">
            <v>No Dependency</v>
          </cell>
        </row>
        <row r="3564">
          <cell r="C3564" t="str">
            <v>ZAR010</v>
          </cell>
          <cell r="D3564" t="str">
            <v>Expansion Sites</v>
          </cell>
          <cell r="E3564" t="str">
            <v>Q2-2019</v>
          </cell>
          <cell r="F3564" t="str">
            <v>Mobile Aspiration</v>
          </cell>
          <cell r="G3564" t="str">
            <v>HUA</v>
          </cell>
          <cell r="H3564" t="str">
            <v>3G900_2nd Carrier</v>
          </cell>
          <cell r="I3564" t="str">
            <v>INS</v>
          </cell>
          <cell r="L3564">
            <v>43664</v>
          </cell>
          <cell r="M3564">
            <v>43644</v>
          </cell>
          <cell r="N3564">
            <v>43665</v>
          </cell>
          <cell r="O3564">
            <v>43645</v>
          </cell>
          <cell r="P3564" t="str">
            <v>No Dependency</v>
          </cell>
        </row>
        <row r="3565">
          <cell r="C3565" t="str">
            <v>ZAR009</v>
          </cell>
          <cell r="D3565" t="str">
            <v>Expansion Sites</v>
          </cell>
          <cell r="E3565" t="str">
            <v>Q2-2019</v>
          </cell>
          <cell r="F3565" t="str">
            <v>Mobile Aspiration</v>
          </cell>
          <cell r="G3565" t="str">
            <v>HUA</v>
          </cell>
          <cell r="H3565" t="str">
            <v>3G900_2nd Carrier</v>
          </cell>
          <cell r="I3565" t="str">
            <v>INS</v>
          </cell>
          <cell r="L3565">
            <v>43637</v>
          </cell>
          <cell r="M3565">
            <v>43639</v>
          </cell>
          <cell r="N3565">
            <v>43638</v>
          </cell>
          <cell r="O3565">
            <v>43640</v>
          </cell>
          <cell r="P3565" t="str">
            <v>No Dependency</v>
          </cell>
        </row>
        <row r="3566">
          <cell r="C3566" t="str">
            <v>ZAR008</v>
          </cell>
          <cell r="D3566" t="str">
            <v>Expansion Sites</v>
          </cell>
          <cell r="E3566" t="str">
            <v>Q2-2019</v>
          </cell>
          <cell r="F3566" t="str">
            <v>Mobile Aspiration</v>
          </cell>
          <cell r="G3566" t="str">
            <v>HUA</v>
          </cell>
          <cell r="H3566" t="str">
            <v>3G900_2nd Carrier</v>
          </cell>
          <cell r="I3566" t="str">
            <v>INS</v>
          </cell>
          <cell r="L3566">
            <v>43613</v>
          </cell>
          <cell r="M3566">
            <v>43616</v>
          </cell>
          <cell r="N3566">
            <v>43614</v>
          </cell>
          <cell r="O3566">
            <v>43617</v>
          </cell>
          <cell r="P3566" t="str">
            <v>No Dependency</v>
          </cell>
        </row>
        <row r="3567">
          <cell r="C3567" t="str">
            <v>ZAR007</v>
          </cell>
          <cell r="D3567" t="str">
            <v>Expansion Sites</v>
          </cell>
          <cell r="E3567" t="str">
            <v>Q2-2019</v>
          </cell>
          <cell r="F3567" t="str">
            <v>Mobile Aspiration</v>
          </cell>
          <cell r="G3567" t="str">
            <v>HUA</v>
          </cell>
          <cell r="H3567" t="str">
            <v>3G900_2nd Carrier</v>
          </cell>
          <cell r="I3567" t="str">
            <v>INS</v>
          </cell>
          <cell r="L3567">
            <v>43626</v>
          </cell>
          <cell r="M3567">
            <v>43629</v>
          </cell>
          <cell r="N3567">
            <v>43627</v>
          </cell>
          <cell r="O3567">
            <v>43632</v>
          </cell>
          <cell r="P3567" t="str">
            <v>No Dependency</v>
          </cell>
        </row>
        <row r="3568">
          <cell r="C3568" t="str">
            <v>ZAR006</v>
          </cell>
          <cell r="D3568" t="str">
            <v>Expansion Sites</v>
          </cell>
          <cell r="E3568" t="str">
            <v>Q3-2019</v>
          </cell>
          <cell r="F3568" t="str">
            <v>Mobile Aspiration</v>
          </cell>
          <cell r="G3568" t="str">
            <v>HUA</v>
          </cell>
          <cell r="H3568" t="str">
            <v>3G900_2nd Carrier</v>
          </cell>
          <cell r="I3568" t="str">
            <v>INS</v>
          </cell>
          <cell r="L3568">
            <v>43691</v>
          </cell>
          <cell r="M3568">
            <v>43693</v>
          </cell>
          <cell r="N3568">
            <v>43692</v>
          </cell>
          <cell r="O3568">
            <v>43694</v>
          </cell>
          <cell r="P3568" t="str">
            <v>No Dependency</v>
          </cell>
        </row>
        <row r="3569">
          <cell r="C3569" t="str">
            <v>ZAR005</v>
          </cell>
          <cell r="D3569" t="str">
            <v>Expansion Sites</v>
          </cell>
          <cell r="E3569" t="str">
            <v>Q2-2019</v>
          </cell>
          <cell r="F3569" t="str">
            <v>Mobile Aspiration</v>
          </cell>
          <cell r="G3569" t="str">
            <v>HUA</v>
          </cell>
          <cell r="H3569" t="str">
            <v>3G900_2nd Carrier</v>
          </cell>
          <cell r="I3569" t="str">
            <v>INS</v>
          </cell>
          <cell r="L3569">
            <v>43599</v>
          </cell>
          <cell r="M3569">
            <v>43602</v>
          </cell>
          <cell r="N3569">
            <v>43600</v>
          </cell>
          <cell r="O3569">
            <v>43603</v>
          </cell>
          <cell r="P3569" t="str">
            <v>No Dependency</v>
          </cell>
        </row>
        <row r="3570">
          <cell r="C3570" t="str">
            <v>ZAR004</v>
          </cell>
          <cell r="D3570" t="str">
            <v>Expansion Sites</v>
          </cell>
          <cell r="E3570" t="str">
            <v>Q2-2019</v>
          </cell>
          <cell r="F3570" t="str">
            <v>Mobile Aspiration</v>
          </cell>
          <cell r="G3570" t="str">
            <v>HUA</v>
          </cell>
          <cell r="H3570" t="str">
            <v>3G900_2nd Carrier</v>
          </cell>
          <cell r="I3570" t="str">
            <v>INS</v>
          </cell>
          <cell r="L3570">
            <v>43605</v>
          </cell>
          <cell r="M3570">
            <v>43608</v>
          </cell>
          <cell r="N3570">
            <v>43606</v>
          </cell>
          <cell r="O3570">
            <v>43609</v>
          </cell>
          <cell r="P3570" t="str">
            <v>No Dependency</v>
          </cell>
        </row>
        <row r="3571">
          <cell r="C3571" t="str">
            <v>ZAR003</v>
          </cell>
          <cell r="D3571" t="str">
            <v>Expansion Sites</v>
          </cell>
          <cell r="E3571" t="str">
            <v>Q2-2019</v>
          </cell>
          <cell r="F3571" t="str">
            <v>Mobile Aspiration</v>
          </cell>
          <cell r="G3571" t="str">
            <v>HUA</v>
          </cell>
          <cell r="H3571" t="str">
            <v>3G900_2nd Carrier</v>
          </cell>
          <cell r="I3571" t="str">
            <v>INS</v>
          </cell>
          <cell r="L3571">
            <v>43594</v>
          </cell>
          <cell r="M3571">
            <v>43597</v>
          </cell>
          <cell r="N3571">
            <v>43595</v>
          </cell>
          <cell r="O3571">
            <v>43598</v>
          </cell>
          <cell r="P3571" t="str">
            <v>No Dependency</v>
          </cell>
        </row>
        <row r="3572">
          <cell r="C3572" t="str">
            <v>ZAR002</v>
          </cell>
          <cell r="D3572" t="str">
            <v>Expansion Sites</v>
          </cell>
          <cell r="E3572" t="str">
            <v>Q4-2019</v>
          </cell>
          <cell r="F3572" t="str">
            <v>Mobile Aspiration</v>
          </cell>
          <cell r="G3572" t="str">
            <v>HUA</v>
          </cell>
          <cell r="H3572" t="str">
            <v>3G900_2nd Carrier</v>
          </cell>
          <cell r="I3572" t="str">
            <v>INS</v>
          </cell>
          <cell r="L3572">
            <v>43589</v>
          </cell>
          <cell r="M3572">
            <v>43592</v>
          </cell>
          <cell r="N3572">
            <v>43590</v>
          </cell>
          <cell r="O3572">
            <v>43593</v>
          </cell>
          <cell r="P3572" t="str">
            <v>No Dependency</v>
          </cell>
        </row>
        <row r="3573">
          <cell r="C3573" t="str">
            <v>ZAQ038</v>
          </cell>
          <cell r="D3573" t="str">
            <v>Expansion Sites</v>
          </cell>
          <cell r="E3573" t="str">
            <v>Q3-2019</v>
          </cell>
          <cell r="F3573" t="str">
            <v>Mobile Aspiration</v>
          </cell>
          <cell r="G3573" t="str">
            <v>HUA</v>
          </cell>
          <cell r="H3573" t="str">
            <v>3G900_2nd Carrier</v>
          </cell>
          <cell r="I3573" t="str">
            <v>INS</v>
          </cell>
          <cell r="L3573">
            <v>43637</v>
          </cell>
          <cell r="M3573">
            <v>43640</v>
          </cell>
          <cell r="N3573">
            <v>43638</v>
          </cell>
          <cell r="O3573">
            <v>43641</v>
          </cell>
          <cell r="P3573" t="str">
            <v>No Dependency</v>
          </cell>
        </row>
        <row r="3574">
          <cell r="C3574" t="str">
            <v>ZAQ036</v>
          </cell>
          <cell r="D3574" t="str">
            <v>Expansion Sites</v>
          </cell>
          <cell r="E3574" t="str">
            <v>Q3-2019</v>
          </cell>
          <cell r="F3574" t="str">
            <v>Mobile Aspiration</v>
          </cell>
          <cell r="G3574" t="str">
            <v>HUA</v>
          </cell>
          <cell r="H3574" t="str">
            <v>3G900_2nd Carrier</v>
          </cell>
          <cell r="I3574" t="str">
            <v>INS</v>
          </cell>
          <cell r="L3574">
            <v>43722</v>
          </cell>
          <cell r="M3574">
            <v>43709</v>
          </cell>
          <cell r="N3574">
            <v>43723</v>
          </cell>
          <cell r="O3574">
            <v>43710</v>
          </cell>
          <cell r="P3574" t="str">
            <v>No Dependency</v>
          </cell>
        </row>
        <row r="3575">
          <cell r="C3575" t="str">
            <v>ZAQ031</v>
          </cell>
          <cell r="D3575" t="str">
            <v>Expansion Sites</v>
          </cell>
          <cell r="E3575" t="str">
            <v>Q1-2020</v>
          </cell>
          <cell r="F3575" t="str">
            <v>Mobile Aspiration</v>
          </cell>
          <cell r="G3575" t="str">
            <v>HUA</v>
          </cell>
          <cell r="H3575" t="str">
            <v>3G900_2nd Carrier</v>
          </cell>
          <cell r="I3575" t="str">
            <v>INS</v>
          </cell>
          <cell r="L3575">
            <v>43844</v>
          </cell>
          <cell r="M3575">
            <v>43759</v>
          </cell>
          <cell r="N3575">
            <v>43845</v>
          </cell>
          <cell r="O3575">
            <v>43760</v>
          </cell>
          <cell r="P3575" t="str">
            <v>No Dependency</v>
          </cell>
        </row>
        <row r="3576">
          <cell r="C3576" t="str">
            <v>ZAQ028</v>
          </cell>
          <cell r="D3576" t="str">
            <v>Expansion Sites</v>
          </cell>
          <cell r="E3576" t="str">
            <v>Q1-2020</v>
          </cell>
          <cell r="F3576" t="str">
            <v>Mobile Aspiration</v>
          </cell>
          <cell r="G3576" t="str">
            <v>HUA</v>
          </cell>
          <cell r="H3576" t="str">
            <v>3G900_2nd Carrier</v>
          </cell>
          <cell r="I3576" t="str">
            <v>INS</v>
          </cell>
          <cell r="L3576">
            <v>43821</v>
          </cell>
          <cell r="N3576">
            <v>43822</v>
          </cell>
          <cell r="P3576" t="str">
            <v>No Dependency</v>
          </cell>
        </row>
        <row r="3577">
          <cell r="C3577" t="str">
            <v>ZAQ027</v>
          </cell>
          <cell r="D3577" t="str">
            <v>Expansion Sites</v>
          </cell>
          <cell r="E3577" t="str">
            <v>Q3-2019</v>
          </cell>
          <cell r="F3577" t="str">
            <v>Mobile Aspiration</v>
          </cell>
          <cell r="G3577" t="str">
            <v>HUA</v>
          </cell>
          <cell r="H3577" t="str">
            <v>3G900_2nd Carrier</v>
          </cell>
          <cell r="I3577" t="str">
            <v>INS</v>
          </cell>
          <cell r="L3577">
            <v>43644</v>
          </cell>
          <cell r="M3577">
            <v>43646</v>
          </cell>
          <cell r="N3577">
            <v>43645</v>
          </cell>
          <cell r="O3577">
            <v>43647</v>
          </cell>
          <cell r="P3577" t="str">
            <v>No Dependency</v>
          </cell>
        </row>
        <row r="3578">
          <cell r="C3578" t="str">
            <v>ZAQ021</v>
          </cell>
          <cell r="D3578" t="str">
            <v>Expansion Sites</v>
          </cell>
          <cell r="E3578" t="str">
            <v>Q3-2019</v>
          </cell>
          <cell r="F3578" t="str">
            <v>Mobile Aspiration</v>
          </cell>
          <cell r="G3578" t="str">
            <v>HUA</v>
          </cell>
          <cell r="H3578" t="str">
            <v>3G900_2nd Carrier</v>
          </cell>
          <cell r="I3578" t="str">
            <v>INS</v>
          </cell>
          <cell r="L3578">
            <v>43603</v>
          </cell>
          <cell r="M3578">
            <v>43605</v>
          </cell>
          <cell r="N3578">
            <v>43604</v>
          </cell>
          <cell r="O3578">
            <v>43606</v>
          </cell>
          <cell r="P3578" t="str">
            <v>No Dependency</v>
          </cell>
        </row>
        <row r="3579">
          <cell r="C3579" t="str">
            <v>ZAQ020</v>
          </cell>
          <cell r="D3579" t="str">
            <v>Expansion Sites</v>
          </cell>
          <cell r="E3579" t="str">
            <v>Q3-2019</v>
          </cell>
          <cell r="F3579" t="str">
            <v>Mobile Aspiration</v>
          </cell>
          <cell r="G3579" t="str">
            <v>HUA</v>
          </cell>
          <cell r="H3579" t="str">
            <v>3G900_2nd Carrier</v>
          </cell>
          <cell r="I3579" t="str">
            <v>INS</v>
          </cell>
          <cell r="L3579">
            <v>43702</v>
          </cell>
          <cell r="M3579">
            <v>43644</v>
          </cell>
          <cell r="N3579">
            <v>43703</v>
          </cell>
          <cell r="O3579">
            <v>43645</v>
          </cell>
          <cell r="P3579" t="str">
            <v>No Dependency</v>
          </cell>
        </row>
        <row r="3580">
          <cell r="C3580" t="str">
            <v>ZAQ018</v>
          </cell>
          <cell r="D3580" t="str">
            <v>Expansion Sites</v>
          </cell>
          <cell r="E3580" t="str">
            <v>Q3-2019</v>
          </cell>
          <cell r="F3580" t="str">
            <v>Mobile Aspiration</v>
          </cell>
          <cell r="G3580" t="str">
            <v>HUA</v>
          </cell>
          <cell r="H3580" t="str">
            <v>3G900_2nd Carrier</v>
          </cell>
          <cell r="I3580" t="str">
            <v>INS</v>
          </cell>
          <cell r="L3580">
            <v>43706</v>
          </cell>
          <cell r="M3580">
            <v>43676</v>
          </cell>
          <cell r="N3580">
            <v>43707</v>
          </cell>
          <cell r="O3580">
            <v>43677</v>
          </cell>
          <cell r="P3580" t="str">
            <v>No Dependency</v>
          </cell>
        </row>
        <row r="3581">
          <cell r="C3581" t="str">
            <v>ZAQ014</v>
          </cell>
          <cell r="D3581" t="str">
            <v>Expansion Sites</v>
          </cell>
          <cell r="E3581" t="str">
            <v>Q3-2019</v>
          </cell>
          <cell r="F3581" t="str">
            <v>Mobile Aspiration</v>
          </cell>
          <cell r="G3581" t="str">
            <v>HUA</v>
          </cell>
          <cell r="H3581" t="str">
            <v>3G900_2nd Carrier</v>
          </cell>
          <cell r="I3581" t="str">
            <v>INS</v>
          </cell>
          <cell r="L3581">
            <v>43676</v>
          </cell>
          <cell r="M3581">
            <v>43679</v>
          </cell>
          <cell r="N3581">
            <v>43677</v>
          </cell>
          <cell r="O3581">
            <v>43680</v>
          </cell>
          <cell r="P3581" t="str">
            <v>No Dependency</v>
          </cell>
        </row>
        <row r="3582">
          <cell r="C3582" t="str">
            <v>ZAQ007</v>
          </cell>
          <cell r="D3582" t="str">
            <v>Expansion Sites</v>
          </cell>
          <cell r="E3582" t="str">
            <v>Q3-2019</v>
          </cell>
          <cell r="F3582" t="str">
            <v>Mobile Aspiration</v>
          </cell>
          <cell r="G3582" t="str">
            <v>HUA</v>
          </cell>
          <cell r="H3582" t="str">
            <v>3G900_2nd Carrier</v>
          </cell>
          <cell r="I3582" t="str">
            <v>INS</v>
          </cell>
          <cell r="L3582">
            <v>43633</v>
          </cell>
          <cell r="M3582">
            <v>43635</v>
          </cell>
          <cell r="N3582">
            <v>43634</v>
          </cell>
          <cell r="O3582">
            <v>43636</v>
          </cell>
          <cell r="P3582" t="str">
            <v>No Dependency</v>
          </cell>
        </row>
        <row r="3583">
          <cell r="C3583" t="str">
            <v>ZAQ004</v>
          </cell>
          <cell r="D3583" t="str">
            <v>Expansion Sites</v>
          </cell>
          <cell r="E3583" t="str">
            <v>Q3-2019</v>
          </cell>
          <cell r="F3583" t="str">
            <v>Mobile Aspiration</v>
          </cell>
          <cell r="G3583" t="str">
            <v>HUA</v>
          </cell>
          <cell r="H3583" t="str">
            <v>3G900_2nd Carrier</v>
          </cell>
          <cell r="I3583" t="str">
            <v>INS</v>
          </cell>
          <cell r="L3583">
            <v>43707</v>
          </cell>
          <cell r="M3583">
            <v>43602</v>
          </cell>
          <cell r="N3583">
            <v>43707</v>
          </cell>
          <cell r="O3583">
            <v>43603</v>
          </cell>
          <cell r="P3583" t="str">
            <v>No Dependency</v>
          </cell>
        </row>
        <row r="3584">
          <cell r="C3584" t="str">
            <v>ZAQ003</v>
          </cell>
          <cell r="D3584" t="str">
            <v>Expansion Sites</v>
          </cell>
          <cell r="E3584" t="str">
            <v>Q3-2019</v>
          </cell>
          <cell r="F3584" t="str">
            <v>Mobile Aspiration</v>
          </cell>
          <cell r="G3584" t="str">
            <v>HUA</v>
          </cell>
          <cell r="H3584" t="str">
            <v>3G900_2nd Carrier</v>
          </cell>
          <cell r="I3584" t="str">
            <v>INS</v>
          </cell>
          <cell r="L3584">
            <v>43706</v>
          </cell>
          <cell r="M3584">
            <v>43639</v>
          </cell>
          <cell r="N3584">
            <v>43707</v>
          </cell>
          <cell r="O3584">
            <v>43640</v>
          </cell>
          <cell r="P3584" t="str">
            <v>No Dependency</v>
          </cell>
        </row>
        <row r="3585">
          <cell r="C3585" t="str">
            <v>MW316</v>
          </cell>
          <cell r="D3585" t="str">
            <v>Expansion Sites</v>
          </cell>
          <cell r="E3585" t="str">
            <v>Q2-2019</v>
          </cell>
          <cell r="F3585" t="str">
            <v>Mobile Aspiration</v>
          </cell>
          <cell r="G3585" t="str">
            <v>HUA</v>
          </cell>
          <cell r="H3585" t="str">
            <v>3G900_2nd Carrier</v>
          </cell>
          <cell r="I3585" t="str">
            <v>INS</v>
          </cell>
          <cell r="L3585">
            <v>43788</v>
          </cell>
          <cell r="N3585">
            <v>43789</v>
          </cell>
          <cell r="P3585" t="str">
            <v>No Dependency</v>
          </cell>
        </row>
        <row r="3586">
          <cell r="C3586" t="str">
            <v>FRB008</v>
          </cell>
          <cell r="D3586" t="str">
            <v>Expansion Sites</v>
          </cell>
          <cell r="E3586" t="str">
            <v>Q3-2019</v>
          </cell>
          <cell r="F3586" t="str">
            <v>Mobile Aspiration</v>
          </cell>
          <cell r="G3586" t="str">
            <v>HUA</v>
          </cell>
          <cell r="H3586" t="str">
            <v>3G900_2nd Carrier</v>
          </cell>
          <cell r="I3586" t="str">
            <v>INS</v>
          </cell>
          <cell r="L3586">
            <v>43788</v>
          </cell>
          <cell r="N3586">
            <v>43789</v>
          </cell>
          <cell r="P3586" t="str">
            <v>No Dependency</v>
          </cell>
        </row>
        <row r="3587">
          <cell r="C3587" t="str">
            <v>CWS813</v>
          </cell>
          <cell r="D3587" t="str">
            <v>Expansion Sites</v>
          </cell>
          <cell r="E3587" t="str">
            <v>Q3-2019</v>
          </cell>
          <cell r="F3587" t="str">
            <v>Mobile Aspiration</v>
          </cell>
          <cell r="G3587" t="str">
            <v>HUA</v>
          </cell>
          <cell r="H3587" t="str">
            <v>3G900_2nd Carrier</v>
          </cell>
          <cell r="I3587" t="str">
            <v>INS</v>
          </cell>
          <cell r="L3587">
            <v>43788</v>
          </cell>
          <cell r="N3587">
            <v>43789</v>
          </cell>
          <cell r="P3587" t="str">
            <v>No Dependency</v>
          </cell>
        </row>
        <row r="3588">
          <cell r="C3588" t="str">
            <v>CWN019</v>
          </cell>
          <cell r="D3588" t="str">
            <v>Expansion Sites</v>
          </cell>
          <cell r="E3588" t="str">
            <v>Q1-2020</v>
          </cell>
          <cell r="F3588" t="str">
            <v>Mobile Aspiration</v>
          </cell>
          <cell r="G3588" t="str">
            <v>HUA</v>
          </cell>
          <cell r="H3588" t="str">
            <v>3G900_2nd Carrier</v>
          </cell>
          <cell r="I3588" t="str">
            <v>INS</v>
          </cell>
          <cell r="L3588">
            <v>43844</v>
          </cell>
          <cell r="N3588">
            <v>43845</v>
          </cell>
          <cell r="P3588" t="str">
            <v>No Dependency</v>
          </cell>
        </row>
        <row r="3589">
          <cell r="C3589" t="str">
            <v>CWH320</v>
          </cell>
          <cell r="D3589" t="str">
            <v>Expansion Sites</v>
          </cell>
          <cell r="E3589" t="str">
            <v>Q4-2019</v>
          </cell>
          <cell r="F3589" t="str">
            <v>Mobile Aspiration</v>
          </cell>
          <cell r="G3589" t="str">
            <v>HUA</v>
          </cell>
          <cell r="H3589" t="str">
            <v>3G900_2nd Carrier</v>
          </cell>
          <cell r="I3589" t="str">
            <v>INS</v>
          </cell>
          <cell r="L3589">
            <v>43788</v>
          </cell>
          <cell r="M3589">
            <v>43772</v>
          </cell>
          <cell r="N3589">
            <v>43789</v>
          </cell>
          <cell r="O3589">
            <v>43773</v>
          </cell>
          <cell r="P3589" t="str">
            <v>No Dependency</v>
          </cell>
        </row>
        <row r="3590">
          <cell r="C3590" t="str">
            <v>COW550</v>
          </cell>
          <cell r="D3590" t="str">
            <v>Expansion Sites</v>
          </cell>
          <cell r="E3590" t="str">
            <v>Q2-2019</v>
          </cell>
          <cell r="F3590" t="str">
            <v>Mobile Aspiration</v>
          </cell>
          <cell r="G3590" t="str">
            <v>HUA</v>
          </cell>
          <cell r="H3590" t="str">
            <v>3G900_2nd Carrier</v>
          </cell>
          <cell r="I3590" t="str">
            <v>INS</v>
          </cell>
          <cell r="L3590">
            <v>43788</v>
          </cell>
          <cell r="N3590">
            <v>43789</v>
          </cell>
          <cell r="P3590" t="str">
            <v>No Dependency</v>
          </cell>
        </row>
        <row r="3591">
          <cell r="C3591" t="str">
            <v>COW527</v>
          </cell>
          <cell r="D3591" t="str">
            <v>Expansion Sites</v>
          </cell>
          <cell r="E3591" t="str">
            <v>Q1-2020</v>
          </cell>
          <cell r="F3591" t="str">
            <v>Mobile Aspiration</v>
          </cell>
          <cell r="G3591" t="str">
            <v>HUA</v>
          </cell>
          <cell r="H3591" t="str">
            <v>3G900_2nd Carrier</v>
          </cell>
          <cell r="I3591" t="str">
            <v>INS</v>
          </cell>
          <cell r="L3591">
            <v>43844</v>
          </cell>
          <cell r="M3591">
            <v>43759</v>
          </cell>
          <cell r="N3591">
            <v>43845</v>
          </cell>
          <cell r="O3591">
            <v>43760</v>
          </cell>
          <cell r="P3591" t="str">
            <v>No Dependency</v>
          </cell>
        </row>
        <row r="3592">
          <cell r="C3592" t="str">
            <v>COW512</v>
          </cell>
          <cell r="D3592" t="str">
            <v>Expansion Sites</v>
          </cell>
          <cell r="E3592" t="str">
            <v>Q1-2020</v>
          </cell>
          <cell r="F3592" t="str">
            <v>Mobile Aspiration</v>
          </cell>
          <cell r="G3592" t="str">
            <v>HUA</v>
          </cell>
          <cell r="H3592" t="str">
            <v>3G900_2nd Carrier</v>
          </cell>
          <cell r="I3592" t="str">
            <v>INS</v>
          </cell>
          <cell r="L3592">
            <v>43821</v>
          </cell>
          <cell r="M3592">
            <v>43750</v>
          </cell>
          <cell r="N3592">
            <v>43822</v>
          </cell>
          <cell r="O3592">
            <v>43751</v>
          </cell>
          <cell r="P3592" t="str">
            <v>No Dependency</v>
          </cell>
        </row>
        <row r="3593">
          <cell r="C3593" t="str">
            <v>611-37</v>
          </cell>
          <cell r="D3593" t="str">
            <v>Expansion Sites</v>
          </cell>
          <cell r="E3593" t="str">
            <v>Q3-2019</v>
          </cell>
          <cell r="F3593" t="str">
            <v>Mobile Aspiration</v>
          </cell>
          <cell r="G3593" t="str">
            <v>HUA</v>
          </cell>
          <cell r="H3593" t="str">
            <v>3G900_2nd Carrier</v>
          </cell>
          <cell r="I3593" t="str">
            <v>INS</v>
          </cell>
          <cell r="L3593">
            <v>43788</v>
          </cell>
          <cell r="N3593">
            <v>43789</v>
          </cell>
          <cell r="P3593" t="str">
            <v>No Dependency</v>
          </cell>
        </row>
        <row r="3594">
          <cell r="C3594" t="str">
            <v>390-00-000</v>
          </cell>
          <cell r="D3594" t="str">
            <v>Expansion Sites</v>
          </cell>
          <cell r="E3594" t="str">
            <v>Q3-2019</v>
          </cell>
          <cell r="F3594" t="str">
            <v>Mobile Aspiration</v>
          </cell>
          <cell r="G3594" t="str">
            <v>HUA</v>
          </cell>
          <cell r="H3594" t="str">
            <v>3G900_2nd Carrier</v>
          </cell>
          <cell r="I3594" t="str">
            <v>INS</v>
          </cell>
          <cell r="L3594">
            <v>43722</v>
          </cell>
          <cell r="M3594">
            <v>43709</v>
          </cell>
          <cell r="N3594">
            <v>43723</v>
          </cell>
          <cell r="O3594">
            <v>43710</v>
          </cell>
          <cell r="P3594" t="str">
            <v>No Dependency</v>
          </cell>
        </row>
        <row r="3595">
          <cell r="C3595">
            <v>61200</v>
          </cell>
          <cell r="D3595" t="str">
            <v>Expansion Sites</v>
          </cell>
          <cell r="E3595" t="str">
            <v>Q3-2019</v>
          </cell>
          <cell r="F3595" t="str">
            <v>Mobile Aspiration</v>
          </cell>
          <cell r="G3595" t="str">
            <v>HUA</v>
          </cell>
          <cell r="H3595" t="str">
            <v>3G900_2nd Carrier</v>
          </cell>
          <cell r="I3595" t="str">
            <v>INS</v>
          </cell>
          <cell r="L3595">
            <v>43640</v>
          </cell>
          <cell r="M3595">
            <v>43640</v>
          </cell>
          <cell r="N3595">
            <v>43641</v>
          </cell>
          <cell r="O3595">
            <v>43641</v>
          </cell>
          <cell r="P3595" t="str">
            <v>No Dependency</v>
          </cell>
        </row>
        <row r="3596">
          <cell r="C3596">
            <v>60900</v>
          </cell>
          <cell r="D3596" t="str">
            <v>Expansion Sites</v>
          </cell>
          <cell r="E3596" t="str">
            <v>Q3-2019</v>
          </cell>
          <cell r="F3596" t="str">
            <v>Mobile Aspiration</v>
          </cell>
          <cell r="G3596" t="str">
            <v>HUA</v>
          </cell>
          <cell r="H3596" t="str">
            <v>3G900_2nd Carrier</v>
          </cell>
          <cell r="I3596" t="str">
            <v>INS</v>
          </cell>
          <cell r="L3596">
            <v>43788</v>
          </cell>
          <cell r="N3596">
            <v>43789</v>
          </cell>
          <cell r="P3596" t="str">
            <v>No Dependency</v>
          </cell>
        </row>
        <row r="3597">
          <cell r="C3597">
            <v>60700</v>
          </cell>
          <cell r="D3597" t="str">
            <v>Expansion Sites</v>
          </cell>
          <cell r="E3597" t="str">
            <v>Q3-2019</v>
          </cell>
          <cell r="F3597" t="str">
            <v>Mobile Aspiration</v>
          </cell>
          <cell r="G3597" t="str">
            <v>HUA</v>
          </cell>
          <cell r="H3597" t="str">
            <v>3G900_2nd Carrier</v>
          </cell>
          <cell r="I3597" t="str">
            <v>INS</v>
          </cell>
          <cell r="L3597">
            <v>43788</v>
          </cell>
          <cell r="N3597">
            <v>43789</v>
          </cell>
          <cell r="P3597" t="str">
            <v>No Dependency</v>
          </cell>
        </row>
        <row r="3598">
          <cell r="C3598">
            <v>60600</v>
          </cell>
          <cell r="D3598" t="str">
            <v>Expansion Sites</v>
          </cell>
          <cell r="E3598" t="str">
            <v>Q3-2019</v>
          </cell>
          <cell r="F3598" t="str">
            <v>Mobile Aspiration</v>
          </cell>
          <cell r="G3598" t="str">
            <v>HUA</v>
          </cell>
          <cell r="H3598" t="str">
            <v>3G900_2nd Carrier</v>
          </cell>
          <cell r="I3598" t="str">
            <v>INS</v>
          </cell>
          <cell r="L3598">
            <v>43788</v>
          </cell>
          <cell r="N3598">
            <v>43789</v>
          </cell>
          <cell r="P3598" t="str">
            <v>No Dependency</v>
          </cell>
        </row>
        <row r="3599">
          <cell r="C3599">
            <v>60500</v>
          </cell>
          <cell r="D3599" t="str">
            <v>Expansion Sites</v>
          </cell>
          <cell r="E3599" t="str">
            <v>Q3-2019</v>
          </cell>
          <cell r="F3599" t="str">
            <v>Mobile Aspiration</v>
          </cell>
          <cell r="G3599" t="str">
            <v>HUA</v>
          </cell>
          <cell r="H3599" t="str">
            <v>3G900_2nd Carrier</v>
          </cell>
          <cell r="I3599" t="str">
            <v>INS</v>
          </cell>
          <cell r="L3599">
            <v>43788</v>
          </cell>
          <cell r="N3599">
            <v>43789</v>
          </cell>
          <cell r="P3599" t="str">
            <v>No Dependency</v>
          </cell>
        </row>
        <row r="3600">
          <cell r="C3600">
            <v>60400</v>
          </cell>
          <cell r="D3600" t="str">
            <v>Expansion Sites</v>
          </cell>
          <cell r="E3600" t="str">
            <v>Q2-2019</v>
          </cell>
          <cell r="F3600" t="str">
            <v>Mobile Aspiration</v>
          </cell>
          <cell r="G3600" t="str">
            <v>HUA</v>
          </cell>
          <cell r="H3600" t="str">
            <v>3G900_2nd Carrier</v>
          </cell>
          <cell r="I3600" t="str">
            <v>INS</v>
          </cell>
          <cell r="L3600">
            <v>43796</v>
          </cell>
          <cell r="N3600">
            <v>43797</v>
          </cell>
          <cell r="P3600" t="str">
            <v>No Dependency</v>
          </cell>
        </row>
        <row r="3601">
          <cell r="C3601">
            <v>60300</v>
          </cell>
          <cell r="D3601" t="str">
            <v>Expansion Sites</v>
          </cell>
          <cell r="E3601" t="str">
            <v>Q3-2019</v>
          </cell>
          <cell r="F3601" t="str">
            <v>Mobile Aspiration</v>
          </cell>
          <cell r="G3601" t="str">
            <v>HUA</v>
          </cell>
          <cell r="H3601" t="str">
            <v>3G900_2nd Carrier</v>
          </cell>
          <cell r="I3601" t="str">
            <v>INS</v>
          </cell>
          <cell r="L3601">
            <v>43788</v>
          </cell>
          <cell r="N3601">
            <v>43789</v>
          </cell>
          <cell r="P3601" t="str">
            <v>No Dependency</v>
          </cell>
        </row>
        <row r="3602">
          <cell r="C3602">
            <v>39900</v>
          </cell>
          <cell r="D3602" t="str">
            <v>Expansion Sites</v>
          </cell>
          <cell r="E3602" t="str">
            <v>Q1-2020</v>
          </cell>
          <cell r="F3602" t="str">
            <v>Mobile Aspiration</v>
          </cell>
          <cell r="G3602" t="str">
            <v>HUA</v>
          </cell>
          <cell r="H3602" t="str">
            <v>3G900_2nd Carrier</v>
          </cell>
          <cell r="I3602" t="str">
            <v>INS</v>
          </cell>
          <cell r="L3602">
            <v>43844</v>
          </cell>
          <cell r="N3602">
            <v>43845</v>
          </cell>
          <cell r="P3602" t="str">
            <v>No Dependency</v>
          </cell>
        </row>
        <row r="3603">
          <cell r="C3603">
            <v>39700</v>
          </cell>
          <cell r="D3603" t="str">
            <v>Expansion Sites</v>
          </cell>
          <cell r="E3603" t="str">
            <v>Q3-2019</v>
          </cell>
          <cell r="F3603" t="str">
            <v>Mobile Aspiration</v>
          </cell>
          <cell r="G3603" t="str">
            <v>HUA</v>
          </cell>
          <cell r="H3603" t="str">
            <v>3G900_2nd Carrier</v>
          </cell>
          <cell r="I3603" t="str">
            <v>INS</v>
          </cell>
          <cell r="L3603">
            <v>43788</v>
          </cell>
          <cell r="N3603">
            <v>43789</v>
          </cell>
          <cell r="P3603" t="str">
            <v>No Dependency</v>
          </cell>
        </row>
        <row r="3604">
          <cell r="C3604">
            <v>39600</v>
          </cell>
          <cell r="D3604" t="str">
            <v>Expansion Sites</v>
          </cell>
          <cell r="E3604" t="str">
            <v>Q3-2019</v>
          </cell>
          <cell r="F3604" t="str">
            <v>Mobile Aspiration</v>
          </cell>
          <cell r="G3604" t="str">
            <v>HUA</v>
          </cell>
          <cell r="H3604" t="str">
            <v>3G900_2nd Carrier</v>
          </cell>
          <cell r="I3604" t="str">
            <v>INS</v>
          </cell>
          <cell r="L3604">
            <v>43788</v>
          </cell>
          <cell r="N3604">
            <v>43789</v>
          </cell>
          <cell r="P3604" t="str">
            <v>No Dependency</v>
          </cell>
        </row>
        <row r="3605">
          <cell r="C3605">
            <v>34600</v>
          </cell>
          <cell r="D3605" t="str">
            <v>Expansion Sites</v>
          </cell>
          <cell r="E3605" t="str">
            <v>Q1-2020</v>
          </cell>
          <cell r="F3605" t="str">
            <v>Mobile Aspiration</v>
          </cell>
          <cell r="G3605" t="str">
            <v>HUA</v>
          </cell>
          <cell r="H3605" t="str">
            <v>3G900_2nd Carrier</v>
          </cell>
          <cell r="I3605" t="str">
            <v>INS</v>
          </cell>
          <cell r="L3605">
            <v>43844</v>
          </cell>
          <cell r="N3605">
            <v>43845</v>
          </cell>
          <cell r="P3605" t="str">
            <v>No Dependency</v>
          </cell>
        </row>
        <row r="3606">
          <cell r="C3606">
            <v>34500</v>
          </cell>
          <cell r="D3606" t="str">
            <v>Expansion Sites</v>
          </cell>
          <cell r="E3606" t="str">
            <v>Q3-2019</v>
          </cell>
          <cell r="F3606" t="str">
            <v>Mobile Aspiration</v>
          </cell>
          <cell r="G3606" t="str">
            <v>HUA</v>
          </cell>
          <cell r="H3606" t="str">
            <v>3G900_2nd Carrier</v>
          </cell>
          <cell r="I3606" t="str">
            <v>INS</v>
          </cell>
          <cell r="L3606">
            <v>43788</v>
          </cell>
          <cell r="N3606">
            <v>43789</v>
          </cell>
          <cell r="P3606" t="str">
            <v>No Dependency</v>
          </cell>
        </row>
        <row r="3607">
          <cell r="C3607">
            <v>34200</v>
          </cell>
          <cell r="D3607" t="str">
            <v>Expansion Sites</v>
          </cell>
          <cell r="E3607" t="str">
            <v>Q1-2020</v>
          </cell>
          <cell r="F3607" t="str">
            <v>Mobile Aspiration</v>
          </cell>
          <cell r="G3607" t="str">
            <v>HUA</v>
          </cell>
          <cell r="H3607" t="str">
            <v>3G900_2nd Carrier</v>
          </cell>
          <cell r="I3607" t="str">
            <v>INS</v>
          </cell>
          <cell r="L3607">
            <v>43844</v>
          </cell>
          <cell r="N3607">
            <v>43845</v>
          </cell>
          <cell r="P3607" t="str">
            <v>No Dependency</v>
          </cell>
        </row>
        <row r="3608">
          <cell r="C3608">
            <v>33711</v>
          </cell>
          <cell r="D3608" t="str">
            <v>Expansion Sites</v>
          </cell>
          <cell r="E3608" t="str">
            <v>Q3-2019</v>
          </cell>
          <cell r="F3608" t="str">
            <v>Mobile Aspiration</v>
          </cell>
          <cell r="G3608" t="str">
            <v>HUA</v>
          </cell>
          <cell r="H3608" t="str">
            <v>3G900_2nd Carrier</v>
          </cell>
          <cell r="I3608" t="str">
            <v>INS</v>
          </cell>
          <cell r="L3608">
            <v>43686</v>
          </cell>
          <cell r="M3608">
            <v>43638</v>
          </cell>
          <cell r="N3608">
            <v>43686</v>
          </cell>
          <cell r="O3608">
            <v>43639</v>
          </cell>
          <cell r="P3608" t="str">
            <v>No Dependency</v>
          </cell>
        </row>
        <row r="3609">
          <cell r="C3609">
            <v>33700</v>
          </cell>
          <cell r="D3609" t="str">
            <v>Expansion Sites</v>
          </cell>
          <cell r="E3609" t="str">
            <v>Q3-2019</v>
          </cell>
          <cell r="F3609" t="str">
            <v>Mobile Aspiration</v>
          </cell>
          <cell r="G3609" t="str">
            <v>HUA</v>
          </cell>
          <cell r="H3609" t="str">
            <v>3G900_2nd Carrier</v>
          </cell>
          <cell r="I3609" t="str">
            <v>INS</v>
          </cell>
          <cell r="L3609">
            <v>43788</v>
          </cell>
          <cell r="N3609">
            <v>43789</v>
          </cell>
          <cell r="P3609" t="str">
            <v>No Dependency</v>
          </cell>
        </row>
        <row r="3610">
          <cell r="C3610">
            <v>33600</v>
          </cell>
          <cell r="D3610" t="str">
            <v>Expansion Sites</v>
          </cell>
          <cell r="E3610" t="str">
            <v>Q3-2019</v>
          </cell>
          <cell r="F3610" t="str">
            <v>Mobile Aspiration</v>
          </cell>
          <cell r="G3610" t="str">
            <v>HUA</v>
          </cell>
          <cell r="H3610" t="str">
            <v>3G900_2nd Carrier</v>
          </cell>
          <cell r="I3610" t="str">
            <v>INS</v>
          </cell>
          <cell r="L3610">
            <v>43746</v>
          </cell>
          <cell r="M3610">
            <v>43740</v>
          </cell>
          <cell r="N3610">
            <v>43747</v>
          </cell>
          <cell r="O3610">
            <v>43741</v>
          </cell>
          <cell r="P3610" t="str">
            <v>No Dependency</v>
          </cell>
        </row>
        <row r="3611">
          <cell r="C3611">
            <v>33500</v>
          </cell>
          <cell r="D3611" t="str">
            <v>Expansion Sites</v>
          </cell>
          <cell r="E3611" t="str">
            <v>Q3-2019</v>
          </cell>
          <cell r="F3611" t="str">
            <v>Mobile Aspiration</v>
          </cell>
          <cell r="G3611" t="str">
            <v>HUA</v>
          </cell>
          <cell r="H3611" t="str">
            <v>3G900_2nd Carrier</v>
          </cell>
          <cell r="I3611" t="str">
            <v>INS</v>
          </cell>
          <cell r="L3611">
            <v>43788</v>
          </cell>
          <cell r="N3611">
            <v>43789</v>
          </cell>
          <cell r="P3611" t="str">
            <v>No Dependency</v>
          </cell>
        </row>
        <row r="3612">
          <cell r="C3612">
            <v>33400</v>
          </cell>
          <cell r="D3612" t="str">
            <v>Expansion Sites</v>
          </cell>
          <cell r="E3612" t="str">
            <v>Q3-2019</v>
          </cell>
          <cell r="F3612" t="str">
            <v>Mobile Aspiration</v>
          </cell>
          <cell r="G3612" t="str">
            <v>HUA</v>
          </cell>
          <cell r="H3612" t="str">
            <v>3G900_2nd Carrier</v>
          </cell>
          <cell r="I3612" t="str">
            <v>INS</v>
          </cell>
          <cell r="L3612">
            <v>43788</v>
          </cell>
          <cell r="N3612">
            <v>43789</v>
          </cell>
          <cell r="P3612" t="str">
            <v>No Dependency</v>
          </cell>
        </row>
        <row r="3613">
          <cell r="C3613">
            <v>33200</v>
          </cell>
          <cell r="D3613" t="str">
            <v>Expansion Sites</v>
          </cell>
          <cell r="E3613" t="str">
            <v>Q3-2019</v>
          </cell>
          <cell r="F3613" t="str">
            <v>Mobile Aspiration</v>
          </cell>
          <cell r="G3613" t="str">
            <v>HUA</v>
          </cell>
          <cell r="H3613" t="str">
            <v>3G900_2nd Carrier</v>
          </cell>
          <cell r="I3613" t="str">
            <v>INS</v>
          </cell>
          <cell r="L3613">
            <v>43788</v>
          </cell>
          <cell r="N3613">
            <v>43789</v>
          </cell>
          <cell r="P3613" t="str">
            <v>No Dependency</v>
          </cell>
        </row>
        <row r="3614">
          <cell r="C3614">
            <v>32500</v>
          </cell>
          <cell r="D3614" t="str">
            <v>Expansion Sites</v>
          </cell>
          <cell r="E3614" t="str">
            <v>Q3-2019</v>
          </cell>
          <cell r="F3614" t="str">
            <v>Mobile Aspiration</v>
          </cell>
          <cell r="G3614" t="str">
            <v>HUA</v>
          </cell>
          <cell r="H3614" t="str">
            <v>3G900_2nd Carrier</v>
          </cell>
          <cell r="I3614" t="str">
            <v>INS</v>
          </cell>
          <cell r="L3614">
            <v>43788</v>
          </cell>
          <cell r="N3614">
            <v>43789</v>
          </cell>
          <cell r="P3614" t="str">
            <v>No Dependency</v>
          </cell>
        </row>
        <row r="3615">
          <cell r="C3615">
            <v>32400</v>
          </cell>
          <cell r="D3615" t="str">
            <v>Expansion Sites</v>
          </cell>
          <cell r="E3615" t="str">
            <v>Q3-2019</v>
          </cell>
          <cell r="F3615" t="str">
            <v>Mobile Aspiration</v>
          </cell>
          <cell r="G3615" t="str">
            <v>HUA</v>
          </cell>
          <cell r="H3615" t="str">
            <v>3G900_2nd Carrier</v>
          </cell>
          <cell r="I3615" t="str">
            <v>INS</v>
          </cell>
          <cell r="L3615">
            <v>43788</v>
          </cell>
          <cell r="N3615">
            <v>43789</v>
          </cell>
          <cell r="P3615" t="str">
            <v>No Dependency</v>
          </cell>
        </row>
        <row r="3616">
          <cell r="C3616">
            <v>32300</v>
          </cell>
          <cell r="D3616" t="str">
            <v>Expansion Sites</v>
          </cell>
          <cell r="E3616" t="str">
            <v>Q2-2019</v>
          </cell>
          <cell r="F3616" t="str">
            <v>Mobile Aspiration</v>
          </cell>
          <cell r="G3616" t="str">
            <v>HUA</v>
          </cell>
          <cell r="H3616" t="str">
            <v>3G900_2nd Carrier</v>
          </cell>
          <cell r="I3616" t="str">
            <v>INS</v>
          </cell>
          <cell r="L3616">
            <v>43788</v>
          </cell>
          <cell r="N3616">
            <v>43789</v>
          </cell>
          <cell r="P3616" t="str">
            <v>No Dependency</v>
          </cell>
        </row>
        <row r="3617">
          <cell r="C3617">
            <v>32100</v>
          </cell>
          <cell r="D3617" t="str">
            <v>Expansion Sites</v>
          </cell>
          <cell r="E3617" t="str">
            <v>Q3-2019</v>
          </cell>
          <cell r="F3617" t="str">
            <v>Mobile Aspiration</v>
          </cell>
          <cell r="G3617" t="str">
            <v>HUA</v>
          </cell>
          <cell r="H3617" t="str">
            <v>3G900_2nd Carrier</v>
          </cell>
          <cell r="I3617" t="str">
            <v>INS</v>
          </cell>
          <cell r="L3617">
            <v>43788</v>
          </cell>
          <cell r="N3617">
            <v>43789</v>
          </cell>
          <cell r="P3617" t="str">
            <v>No Dependency</v>
          </cell>
        </row>
        <row r="3618">
          <cell r="C3618">
            <v>611</v>
          </cell>
          <cell r="D3618" t="str">
            <v>Expansion Sites</v>
          </cell>
          <cell r="E3618" t="str">
            <v>Q3-2019</v>
          </cell>
          <cell r="F3618" t="str">
            <v>Mobile Aspiration</v>
          </cell>
          <cell r="G3618" t="str">
            <v>HUA</v>
          </cell>
          <cell r="H3618" t="str">
            <v>3G900_2nd Carrier</v>
          </cell>
          <cell r="I3618" t="str">
            <v>INS</v>
          </cell>
          <cell r="L3618">
            <v>43788</v>
          </cell>
          <cell r="N3618">
            <v>43789</v>
          </cell>
          <cell r="P3618" t="str">
            <v>No Dependency</v>
          </cell>
        </row>
        <row r="3619">
          <cell r="C3619">
            <v>497</v>
          </cell>
          <cell r="D3619" t="str">
            <v>Expansion Sites</v>
          </cell>
          <cell r="E3619" t="str">
            <v>Q1-2020</v>
          </cell>
          <cell r="F3619" t="str">
            <v>Mobile Aspiration</v>
          </cell>
          <cell r="G3619" t="str">
            <v>HUA</v>
          </cell>
          <cell r="H3619" t="str">
            <v>3G900_2nd Carrier</v>
          </cell>
          <cell r="I3619" t="str">
            <v>INS</v>
          </cell>
          <cell r="L3619">
            <v>43844</v>
          </cell>
          <cell r="N3619">
            <v>43845</v>
          </cell>
          <cell r="P3619" t="str">
            <v>No Dependency</v>
          </cell>
        </row>
        <row r="3620">
          <cell r="C3620">
            <v>490</v>
          </cell>
          <cell r="D3620" t="str">
            <v>Expansion Sites</v>
          </cell>
          <cell r="E3620" t="str">
            <v>Q3-2019</v>
          </cell>
          <cell r="F3620" t="str">
            <v>Mobile Aspiration</v>
          </cell>
          <cell r="G3620" t="str">
            <v>HUA</v>
          </cell>
          <cell r="H3620" t="str">
            <v>3G900_2nd Carrier</v>
          </cell>
          <cell r="I3620" t="str">
            <v>INS</v>
          </cell>
          <cell r="L3620">
            <v>43788</v>
          </cell>
          <cell r="N3620">
            <v>43789</v>
          </cell>
          <cell r="P3620" t="str">
            <v>No Dependency</v>
          </cell>
        </row>
        <row r="3621">
          <cell r="C3621">
            <v>419</v>
          </cell>
          <cell r="D3621" t="str">
            <v>Expansion Sites</v>
          </cell>
          <cell r="E3621" t="str">
            <v>Q1-2020</v>
          </cell>
          <cell r="F3621" t="str">
            <v>Mobile Aspiration</v>
          </cell>
          <cell r="G3621" t="str">
            <v>HUA</v>
          </cell>
          <cell r="H3621" t="str">
            <v>3G900_2nd Carrier</v>
          </cell>
          <cell r="I3621" t="str">
            <v>INS</v>
          </cell>
          <cell r="L3621">
            <v>43844</v>
          </cell>
          <cell r="N3621">
            <v>43845</v>
          </cell>
          <cell r="P3621" t="str">
            <v>No Dependency</v>
          </cell>
        </row>
        <row r="3622">
          <cell r="C3622">
            <v>409</v>
          </cell>
          <cell r="D3622" t="str">
            <v>Expansion Sites</v>
          </cell>
          <cell r="E3622" t="str">
            <v>Q3-2019</v>
          </cell>
          <cell r="F3622" t="str">
            <v>Mobile Aspiration</v>
          </cell>
          <cell r="G3622" t="str">
            <v>HUA</v>
          </cell>
          <cell r="H3622" t="str">
            <v>3G900_2nd Carrier</v>
          </cell>
          <cell r="I3622" t="str">
            <v>INS</v>
          </cell>
          <cell r="L3622">
            <v>43788</v>
          </cell>
          <cell r="N3622">
            <v>43789</v>
          </cell>
          <cell r="P3622" t="str">
            <v>No Dependency</v>
          </cell>
        </row>
        <row r="3623">
          <cell r="C3623">
            <v>408</v>
          </cell>
          <cell r="D3623" t="str">
            <v>Expansion Sites</v>
          </cell>
          <cell r="E3623" t="str">
            <v>Q3-2019</v>
          </cell>
          <cell r="F3623" t="str">
            <v>Mobile Aspiration</v>
          </cell>
          <cell r="G3623" t="str">
            <v>HUA</v>
          </cell>
          <cell r="H3623" t="str">
            <v>3G900_2nd Carrier</v>
          </cell>
          <cell r="I3623" t="str">
            <v>INS</v>
          </cell>
          <cell r="L3623">
            <v>43788</v>
          </cell>
          <cell r="N3623">
            <v>43789</v>
          </cell>
          <cell r="P3623" t="str">
            <v>No Dependency</v>
          </cell>
        </row>
        <row r="3624">
          <cell r="C3624">
            <v>407</v>
          </cell>
          <cell r="D3624" t="str">
            <v>Expansion Sites</v>
          </cell>
          <cell r="E3624" t="str">
            <v>Q3-2019</v>
          </cell>
          <cell r="F3624" t="str">
            <v>Mobile Aspiration</v>
          </cell>
          <cell r="G3624" t="str">
            <v>HUA</v>
          </cell>
          <cell r="H3624" t="str">
            <v>3G900_2nd Carrier</v>
          </cell>
          <cell r="I3624" t="str">
            <v>INS</v>
          </cell>
          <cell r="L3624">
            <v>43767</v>
          </cell>
          <cell r="M3624">
            <v>43761</v>
          </cell>
          <cell r="N3624">
            <v>43768</v>
          </cell>
          <cell r="O3624">
            <v>43762</v>
          </cell>
          <cell r="P3624" t="str">
            <v>No Dependency</v>
          </cell>
        </row>
        <row r="3625">
          <cell r="C3625">
            <v>406</v>
          </cell>
          <cell r="D3625" t="str">
            <v>Expansion Sites</v>
          </cell>
          <cell r="E3625" t="str">
            <v>Q1-2020</v>
          </cell>
          <cell r="F3625" t="str">
            <v>Mobile Aspiration</v>
          </cell>
          <cell r="G3625" t="str">
            <v>HUA</v>
          </cell>
          <cell r="H3625" t="str">
            <v>3G900_2nd Carrier</v>
          </cell>
          <cell r="I3625" t="str">
            <v>INS</v>
          </cell>
          <cell r="L3625">
            <v>43844</v>
          </cell>
          <cell r="N3625">
            <v>43845</v>
          </cell>
          <cell r="P3625" t="str">
            <v>No Dependency</v>
          </cell>
        </row>
        <row r="3626">
          <cell r="C3626">
            <v>405</v>
          </cell>
          <cell r="D3626" t="str">
            <v>Expansion Sites</v>
          </cell>
          <cell r="E3626" t="str">
            <v>Q3-2019</v>
          </cell>
          <cell r="F3626" t="str">
            <v>Mobile Aspiration</v>
          </cell>
          <cell r="G3626" t="str">
            <v>HUA</v>
          </cell>
          <cell r="H3626" t="str">
            <v>3G900_2nd Carrier</v>
          </cell>
          <cell r="I3626" t="str">
            <v>INS</v>
          </cell>
          <cell r="L3626">
            <v>43788</v>
          </cell>
          <cell r="N3626">
            <v>43789</v>
          </cell>
          <cell r="P3626" t="str">
            <v>No Dependency</v>
          </cell>
        </row>
        <row r="3627">
          <cell r="C3627" t="str">
            <v>ZHA954</v>
          </cell>
          <cell r="D3627" t="str">
            <v>Expansion Sites</v>
          </cell>
          <cell r="E3627" t="str">
            <v>Q4-2019</v>
          </cell>
          <cell r="F3627" t="str">
            <v>Mobile Aspiration</v>
          </cell>
          <cell r="G3627" t="str">
            <v>HUA</v>
          </cell>
          <cell r="H3627" t="str">
            <v>3G900_2nd Carrier</v>
          </cell>
          <cell r="I3627" t="str">
            <v>INS</v>
          </cell>
          <cell r="L3627">
            <v>43691</v>
          </cell>
          <cell r="M3627">
            <v>43693</v>
          </cell>
          <cell r="N3627">
            <v>43692</v>
          </cell>
          <cell r="O3627">
            <v>43694</v>
          </cell>
          <cell r="P3627" t="str">
            <v>No Dependency</v>
          </cell>
        </row>
        <row r="3628">
          <cell r="C3628" t="str">
            <v>ZHA888</v>
          </cell>
          <cell r="D3628" t="str">
            <v>Expansion Sites</v>
          </cell>
          <cell r="E3628" t="str">
            <v>Q3-2019</v>
          </cell>
          <cell r="F3628" t="str">
            <v>Mobile Aspiration</v>
          </cell>
          <cell r="G3628" t="str">
            <v>HUA</v>
          </cell>
          <cell r="H3628" t="str">
            <v>3G900_2nd Carrier</v>
          </cell>
          <cell r="I3628" t="str">
            <v>INS</v>
          </cell>
          <cell r="L3628">
            <v>43670</v>
          </cell>
          <cell r="M3628">
            <v>43647</v>
          </cell>
          <cell r="N3628">
            <v>43670</v>
          </cell>
          <cell r="O3628">
            <v>43648</v>
          </cell>
          <cell r="P3628" t="str">
            <v>No Dependency</v>
          </cell>
        </row>
        <row r="3629">
          <cell r="C3629" t="str">
            <v>ZAQ017</v>
          </cell>
          <cell r="D3629" t="str">
            <v>Expansion Sites</v>
          </cell>
          <cell r="E3629" t="str">
            <v>Q1-2020</v>
          </cell>
          <cell r="F3629" t="str">
            <v>Mobile Aspiration</v>
          </cell>
          <cell r="G3629" t="str">
            <v>HUA</v>
          </cell>
          <cell r="H3629" t="str">
            <v>3G900_2nd Carrier</v>
          </cell>
          <cell r="I3629" t="str">
            <v>INS</v>
          </cell>
          <cell r="L3629">
            <v>43699</v>
          </cell>
          <cell r="M3629">
            <v>43699</v>
          </cell>
          <cell r="N3629">
            <v>43700</v>
          </cell>
          <cell r="O3629">
            <v>43700</v>
          </cell>
          <cell r="P3629" t="str">
            <v>No Dependency</v>
          </cell>
        </row>
        <row r="3630">
          <cell r="C3630" t="str">
            <v>CWH024</v>
          </cell>
          <cell r="D3630" t="str">
            <v>Expansion Sites</v>
          </cell>
          <cell r="E3630" t="str">
            <v>Q3-2019</v>
          </cell>
          <cell r="F3630" t="str">
            <v>Mobile Aspiration</v>
          </cell>
          <cell r="G3630" t="str">
            <v>HUA</v>
          </cell>
          <cell r="H3630" t="str">
            <v>3G900_2nd Carrier</v>
          </cell>
          <cell r="I3630" t="str">
            <v>INS</v>
          </cell>
          <cell r="L3630">
            <v>43675</v>
          </cell>
          <cell r="M3630">
            <v>43675</v>
          </cell>
          <cell r="N3630">
            <v>43676</v>
          </cell>
          <cell r="O3630">
            <v>43676</v>
          </cell>
          <cell r="P3630" t="str">
            <v>No Dependency</v>
          </cell>
        </row>
        <row r="3631">
          <cell r="C3631" t="str">
            <v>ZHF172</v>
          </cell>
          <cell r="D3631" t="str">
            <v>Expansion Sites</v>
          </cell>
          <cell r="E3631" t="str">
            <v>Q1-2020</v>
          </cell>
          <cell r="F3631" t="str">
            <v>Mobile Aspiration</v>
          </cell>
          <cell r="G3631" t="str">
            <v>HUA</v>
          </cell>
          <cell r="H3631" t="str">
            <v>3G900_2nd Carrier</v>
          </cell>
          <cell r="I3631" t="str">
            <v>INS</v>
          </cell>
          <cell r="L3631">
            <v>43844</v>
          </cell>
          <cell r="N3631">
            <v>43845</v>
          </cell>
          <cell r="P3631" t="str">
            <v>No Dependency</v>
          </cell>
        </row>
        <row r="3632">
          <cell r="C3632" t="str">
            <v>ZSK077</v>
          </cell>
          <cell r="D3632" t="str">
            <v>Expansion Sites</v>
          </cell>
          <cell r="E3632" t="str">
            <v>Q3-2019</v>
          </cell>
          <cell r="F3632" t="str">
            <v>Mobile Aspiration</v>
          </cell>
          <cell r="G3632" t="str">
            <v>HUA</v>
          </cell>
          <cell r="H3632" t="str">
            <v>3G900_2nd Carrier</v>
          </cell>
          <cell r="I3632" t="str">
            <v>INS</v>
          </cell>
          <cell r="L3632">
            <v>43706</v>
          </cell>
          <cell r="M3632">
            <v>43659</v>
          </cell>
          <cell r="N3632">
            <v>43707</v>
          </cell>
          <cell r="O3632">
            <v>43660</v>
          </cell>
          <cell r="P3632" t="str">
            <v>No Dependency</v>
          </cell>
        </row>
        <row r="3633">
          <cell r="C3633" t="str">
            <v>ZJB960</v>
          </cell>
          <cell r="D3633" t="str">
            <v>Collocated Sites</v>
          </cell>
          <cell r="E3633" t="str">
            <v>Q1-2020</v>
          </cell>
          <cell r="F3633" t="str">
            <v>Mobile Aspiration</v>
          </cell>
          <cell r="G3633" t="str">
            <v>HUA</v>
          </cell>
          <cell r="H3633" t="str">
            <v>3GCOL_900</v>
          </cell>
          <cell r="I3633" t="str">
            <v>INS</v>
          </cell>
          <cell r="L3633">
            <v>43844</v>
          </cell>
          <cell r="N3633">
            <v>43845</v>
          </cell>
          <cell r="P3633" t="str">
            <v>No Dependency</v>
          </cell>
        </row>
        <row r="3634">
          <cell r="C3634" t="str">
            <v>ZJB959</v>
          </cell>
          <cell r="D3634" t="str">
            <v>Collocated Sites</v>
          </cell>
          <cell r="E3634" t="str">
            <v>Q1-2020</v>
          </cell>
          <cell r="F3634" t="str">
            <v>Mobile Aspiration</v>
          </cell>
          <cell r="G3634" t="str">
            <v>HUA</v>
          </cell>
          <cell r="H3634" t="str">
            <v>3GCOL_900</v>
          </cell>
          <cell r="I3634" t="str">
            <v>INS</v>
          </cell>
          <cell r="L3634">
            <v>43844</v>
          </cell>
          <cell r="N3634">
            <v>43845</v>
          </cell>
          <cell r="P3634" t="str">
            <v>No Dependency</v>
          </cell>
        </row>
        <row r="3635">
          <cell r="C3635" t="str">
            <v>ZJB982</v>
          </cell>
          <cell r="D3635" t="str">
            <v>Collocated Sites</v>
          </cell>
          <cell r="E3635" t="str">
            <v>Q1-2020</v>
          </cell>
          <cell r="F3635" t="str">
            <v>Mobile Aspiration</v>
          </cell>
          <cell r="G3635" t="str">
            <v>HUA</v>
          </cell>
          <cell r="H3635" t="str">
            <v>3GCOL_900</v>
          </cell>
          <cell r="I3635" t="str">
            <v>INS</v>
          </cell>
          <cell r="L3635">
            <v>43844</v>
          </cell>
          <cell r="N3635">
            <v>43845</v>
          </cell>
          <cell r="P3635" t="str">
            <v>No Dependency</v>
          </cell>
        </row>
        <row r="3636">
          <cell r="C3636" t="str">
            <v>ZMB001</v>
          </cell>
          <cell r="D3636" t="str">
            <v>Expansion Sites</v>
          </cell>
          <cell r="E3636" t="str">
            <v>Q1-2020</v>
          </cell>
          <cell r="F3636" t="str">
            <v>Mobile Aspiration</v>
          </cell>
          <cell r="G3636" t="str">
            <v>HUA</v>
          </cell>
          <cell r="H3636" t="str">
            <v>3G900_2nd Carrier</v>
          </cell>
          <cell r="I3636" t="str">
            <v>INS</v>
          </cell>
          <cell r="L3636">
            <v>43691</v>
          </cell>
          <cell r="M3636">
            <v>43693</v>
          </cell>
          <cell r="N3636">
            <v>43692</v>
          </cell>
          <cell r="O3636">
            <v>43694</v>
          </cell>
          <cell r="P3636" t="str">
            <v>No Dependency</v>
          </cell>
        </row>
        <row r="3637">
          <cell r="C3637" t="str">
            <v>ZJB936</v>
          </cell>
          <cell r="D3637" t="str">
            <v>Expansion Sites</v>
          </cell>
          <cell r="E3637" t="str">
            <v>Q3-2019</v>
          </cell>
          <cell r="F3637" t="str">
            <v>Mobile Aspiration</v>
          </cell>
          <cell r="G3637" t="str">
            <v>HUA</v>
          </cell>
          <cell r="H3637" t="str">
            <v>3G900_2nd Carrier</v>
          </cell>
          <cell r="I3637" t="str">
            <v>INS</v>
          </cell>
          <cell r="L3637">
            <v>43664</v>
          </cell>
          <cell r="M3637">
            <v>43666</v>
          </cell>
          <cell r="N3637">
            <v>43665</v>
          </cell>
          <cell r="O3637">
            <v>43667</v>
          </cell>
          <cell r="P3637" t="str">
            <v>No Dependency</v>
          </cell>
        </row>
        <row r="3638">
          <cell r="C3638" t="str">
            <v>ZJB904</v>
          </cell>
          <cell r="D3638" t="str">
            <v>Collocated Sites</v>
          </cell>
          <cell r="E3638" t="str">
            <v>Q1-2020</v>
          </cell>
          <cell r="F3638" t="str">
            <v>Mobile Aspiration</v>
          </cell>
          <cell r="G3638" t="str">
            <v>HUA</v>
          </cell>
          <cell r="H3638" t="str">
            <v>3GCOL_900</v>
          </cell>
          <cell r="I3638" t="str">
            <v>INS</v>
          </cell>
          <cell r="L3638">
            <v>43844</v>
          </cell>
          <cell r="N3638">
            <v>43845</v>
          </cell>
          <cell r="P3638" t="str">
            <v>No Dependency</v>
          </cell>
        </row>
        <row r="3639">
          <cell r="C3639" t="str">
            <v>ZJB882</v>
          </cell>
          <cell r="D3639" t="str">
            <v>Collocated Sites</v>
          </cell>
          <cell r="E3639" t="str">
            <v>Q1-2020</v>
          </cell>
          <cell r="F3639" t="str">
            <v>Mobile Aspiration</v>
          </cell>
          <cell r="G3639" t="str">
            <v>HUA</v>
          </cell>
          <cell r="H3639" t="str">
            <v>3GCOL_900</v>
          </cell>
          <cell r="I3639" t="str">
            <v>INS</v>
          </cell>
          <cell r="L3639">
            <v>43844</v>
          </cell>
          <cell r="N3639">
            <v>43845</v>
          </cell>
          <cell r="P3639" t="str">
            <v>No Dependency</v>
          </cell>
        </row>
        <row r="3640">
          <cell r="C3640" t="str">
            <v>ZJB869</v>
          </cell>
          <cell r="D3640" t="str">
            <v>Expansion Sites</v>
          </cell>
          <cell r="E3640" t="str">
            <v>Q1-2020</v>
          </cell>
          <cell r="F3640" t="str">
            <v>Mobile Aspiration</v>
          </cell>
          <cell r="G3640" t="str">
            <v>HUA</v>
          </cell>
          <cell r="H3640" t="str">
            <v>3G900_2nd Carrier</v>
          </cell>
          <cell r="I3640" t="str">
            <v>INS</v>
          </cell>
          <cell r="L3640">
            <v>43849</v>
          </cell>
          <cell r="N3640">
            <v>43850</v>
          </cell>
          <cell r="P3640" t="str">
            <v>No Dependency</v>
          </cell>
        </row>
        <row r="3641">
          <cell r="C3641" t="str">
            <v>ZJB845</v>
          </cell>
          <cell r="D3641" t="str">
            <v>Collocated Sites</v>
          </cell>
          <cell r="E3641" t="str">
            <v>Q1-2020</v>
          </cell>
          <cell r="F3641" t="str">
            <v>Mobile Aspiration</v>
          </cell>
          <cell r="G3641" t="str">
            <v>HUA</v>
          </cell>
          <cell r="H3641" t="str">
            <v>3GCOL_900</v>
          </cell>
          <cell r="I3641" t="str">
            <v>INS</v>
          </cell>
          <cell r="L3641">
            <v>43849</v>
          </cell>
          <cell r="N3641">
            <v>43850</v>
          </cell>
          <cell r="P3641" t="str">
            <v>No Dependency</v>
          </cell>
        </row>
        <row r="3642">
          <cell r="C3642" t="str">
            <v>ZJB844</v>
          </cell>
          <cell r="D3642" t="str">
            <v>Expansion Sites</v>
          </cell>
          <cell r="E3642" t="str">
            <v>Q4-2019</v>
          </cell>
          <cell r="F3642" t="str">
            <v>Mobile Aspiration</v>
          </cell>
          <cell r="G3642" t="str">
            <v>HUA</v>
          </cell>
          <cell r="H3642" t="str">
            <v>3G900_2nd Carrier</v>
          </cell>
          <cell r="I3642" t="str">
            <v>INS</v>
          </cell>
          <cell r="L3642">
            <v>43788</v>
          </cell>
          <cell r="N3642">
            <v>43789</v>
          </cell>
          <cell r="P3642" t="str">
            <v>No Dependency</v>
          </cell>
        </row>
        <row r="3643">
          <cell r="C3643" t="str">
            <v>ZJB213</v>
          </cell>
          <cell r="D3643" t="str">
            <v>Collocated Sites</v>
          </cell>
          <cell r="E3643" t="str">
            <v>Q1-2020</v>
          </cell>
          <cell r="F3643" t="str">
            <v>Mobile Aspiration</v>
          </cell>
          <cell r="G3643" t="str">
            <v>HUA</v>
          </cell>
          <cell r="H3643" t="str">
            <v>3GCOL_900</v>
          </cell>
          <cell r="I3643" t="str">
            <v>INS</v>
          </cell>
          <cell r="L3643">
            <v>43844</v>
          </cell>
          <cell r="N3643">
            <v>43845</v>
          </cell>
          <cell r="P3643" t="str">
            <v>No Dependency</v>
          </cell>
        </row>
        <row r="3644">
          <cell r="C3644" t="str">
            <v>ZJB212</v>
          </cell>
          <cell r="D3644" t="str">
            <v>Collocated Sites</v>
          </cell>
          <cell r="E3644" t="str">
            <v>Q1-2020</v>
          </cell>
          <cell r="F3644" t="str">
            <v>Mobile Aspiration</v>
          </cell>
          <cell r="G3644" t="str">
            <v>HUA</v>
          </cell>
          <cell r="H3644" t="str">
            <v>3GCOL_900</v>
          </cell>
          <cell r="I3644" t="str">
            <v>INS</v>
          </cell>
          <cell r="L3644">
            <v>43844</v>
          </cell>
          <cell r="N3644">
            <v>43845</v>
          </cell>
          <cell r="P3644" t="str">
            <v>No Dependency</v>
          </cell>
        </row>
        <row r="3645">
          <cell r="C3645" t="str">
            <v>ZJB199</v>
          </cell>
          <cell r="D3645" t="str">
            <v>Collocated Sites</v>
          </cell>
          <cell r="E3645" t="str">
            <v>Q1-2020</v>
          </cell>
          <cell r="F3645" t="str">
            <v>Mobile Aspiration</v>
          </cell>
          <cell r="G3645" t="str">
            <v>HUA</v>
          </cell>
          <cell r="H3645" t="str">
            <v>3GCOL_900</v>
          </cell>
          <cell r="I3645" t="str">
            <v>INS</v>
          </cell>
          <cell r="L3645">
            <v>43844</v>
          </cell>
          <cell r="N3645">
            <v>43845</v>
          </cell>
          <cell r="P3645" t="str">
            <v>No Dependency</v>
          </cell>
        </row>
        <row r="3646">
          <cell r="C3646" t="str">
            <v>ZJB202</v>
          </cell>
          <cell r="D3646" t="str">
            <v>Expansion Sites</v>
          </cell>
          <cell r="E3646" t="str">
            <v>Q3-2019</v>
          </cell>
          <cell r="F3646" t="str">
            <v>Mobile Aspiration</v>
          </cell>
          <cell r="G3646" t="str">
            <v>HUA</v>
          </cell>
          <cell r="H3646" t="str">
            <v>3G900_2nd Carrier</v>
          </cell>
          <cell r="I3646" t="str">
            <v>INS</v>
          </cell>
          <cell r="L3646">
            <v>43788</v>
          </cell>
          <cell r="N3646">
            <v>43789</v>
          </cell>
          <cell r="P3646" t="str">
            <v>No Dependency</v>
          </cell>
        </row>
        <row r="3647">
          <cell r="C3647" t="str">
            <v>ZJB041</v>
          </cell>
          <cell r="D3647" t="str">
            <v>Expansion Sites</v>
          </cell>
          <cell r="E3647" t="str">
            <v>Q3-2019</v>
          </cell>
          <cell r="F3647" t="str">
            <v>Mobile Aspiration</v>
          </cell>
          <cell r="G3647" t="str">
            <v>HUA</v>
          </cell>
          <cell r="H3647" t="str">
            <v>3G900_2nd Carrier</v>
          </cell>
          <cell r="I3647" t="str">
            <v>INS</v>
          </cell>
          <cell r="L3647">
            <v>43793</v>
          </cell>
          <cell r="N3647">
            <v>43794</v>
          </cell>
          <cell r="P3647" t="str">
            <v>No Dependency</v>
          </cell>
        </row>
        <row r="3648">
          <cell r="C3648" t="str">
            <v>ZHF777</v>
          </cell>
          <cell r="D3648" t="str">
            <v>Expansion Sites</v>
          </cell>
          <cell r="E3648" t="str">
            <v>Q2-2019</v>
          </cell>
          <cell r="F3648" t="str">
            <v>Mobile Aspiration</v>
          </cell>
          <cell r="G3648" t="str">
            <v>HUA</v>
          </cell>
          <cell r="H3648" t="str">
            <v>3G900_2nd Carrier</v>
          </cell>
          <cell r="I3648" t="str">
            <v>INS</v>
          </cell>
          <cell r="L3648">
            <v>43702</v>
          </cell>
          <cell r="M3648">
            <v>43647</v>
          </cell>
          <cell r="N3648">
            <v>43703</v>
          </cell>
          <cell r="O3648">
            <v>43648</v>
          </cell>
          <cell r="P3648" t="str">
            <v>No Dependency</v>
          </cell>
        </row>
        <row r="3649">
          <cell r="C3649" t="str">
            <v>ZHF265</v>
          </cell>
          <cell r="D3649" t="str">
            <v>Collocated Sites</v>
          </cell>
          <cell r="E3649" t="str">
            <v>Q1-2020</v>
          </cell>
          <cell r="F3649" t="str">
            <v>Mobile Aspiration</v>
          </cell>
          <cell r="G3649" t="str">
            <v>HUA</v>
          </cell>
          <cell r="H3649" t="str">
            <v>3GCOL_900</v>
          </cell>
          <cell r="I3649" t="str">
            <v>INS</v>
          </cell>
          <cell r="L3649">
            <v>43844</v>
          </cell>
          <cell r="N3649">
            <v>43845</v>
          </cell>
          <cell r="P3649" t="str">
            <v>No Dependency</v>
          </cell>
        </row>
        <row r="3650">
          <cell r="C3650" t="str">
            <v>ZHF230</v>
          </cell>
          <cell r="D3650" t="str">
            <v>Expansion Sites</v>
          </cell>
          <cell r="E3650" t="str">
            <v>Q1-2020</v>
          </cell>
          <cell r="F3650" t="str">
            <v>Mobile Aspiration</v>
          </cell>
          <cell r="G3650" t="str">
            <v>HUA</v>
          </cell>
          <cell r="H3650" t="str">
            <v>3G900_2nd Carrier</v>
          </cell>
          <cell r="I3650" t="str">
            <v>INS</v>
          </cell>
          <cell r="L3650">
            <v>43821</v>
          </cell>
          <cell r="M3650">
            <v>43758</v>
          </cell>
          <cell r="N3650">
            <v>43822</v>
          </cell>
          <cell r="O3650">
            <v>43759</v>
          </cell>
          <cell r="P3650" t="str">
            <v>No Dependency</v>
          </cell>
        </row>
        <row r="3651">
          <cell r="C3651" t="str">
            <v>ZHF227</v>
          </cell>
          <cell r="D3651" t="str">
            <v>Expansion Sites</v>
          </cell>
          <cell r="E3651" t="str">
            <v>Q1-2020</v>
          </cell>
          <cell r="F3651" t="str">
            <v>Mobile Aspiration</v>
          </cell>
          <cell r="G3651" t="str">
            <v>HUA</v>
          </cell>
          <cell r="H3651" t="str">
            <v>3G900_2nd Carrier</v>
          </cell>
          <cell r="I3651" t="str">
            <v>INS</v>
          </cell>
          <cell r="L3651">
            <v>43821</v>
          </cell>
          <cell r="N3651">
            <v>43822</v>
          </cell>
          <cell r="P3651" t="str">
            <v>No Dependency</v>
          </cell>
        </row>
        <row r="3652">
          <cell r="C3652" t="str">
            <v>ZHF140</v>
          </cell>
          <cell r="D3652" t="str">
            <v>Expansion Sites</v>
          </cell>
          <cell r="E3652" t="str">
            <v>Q3-2019</v>
          </cell>
          <cell r="F3652" t="str">
            <v>Mobile Aspiration</v>
          </cell>
          <cell r="G3652" t="str">
            <v>HUA</v>
          </cell>
          <cell r="H3652" t="str">
            <v>3G900_2nd Carrier</v>
          </cell>
          <cell r="I3652" t="str">
            <v>INS</v>
          </cell>
          <cell r="L3652">
            <v>43796</v>
          </cell>
          <cell r="N3652">
            <v>43797</v>
          </cell>
          <cell r="P3652" t="str">
            <v>No Dependency</v>
          </cell>
        </row>
        <row r="3653">
          <cell r="C3653" t="str">
            <v>ZHF137</v>
          </cell>
          <cell r="D3653" t="str">
            <v>Collocated Sites</v>
          </cell>
          <cell r="E3653" t="str">
            <v>Q1-2020</v>
          </cell>
          <cell r="F3653" t="str">
            <v>Mobile Aspiration</v>
          </cell>
          <cell r="G3653" t="str">
            <v>HUA</v>
          </cell>
          <cell r="H3653" t="str">
            <v>3GCOL_900</v>
          </cell>
          <cell r="I3653" t="str">
            <v>INS</v>
          </cell>
          <cell r="L3653">
            <v>43844</v>
          </cell>
          <cell r="M3653">
            <v>43734</v>
          </cell>
          <cell r="N3653">
            <v>43845</v>
          </cell>
          <cell r="O3653">
            <v>43735</v>
          </cell>
          <cell r="P3653" t="str">
            <v>No Dependency</v>
          </cell>
        </row>
        <row r="3654">
          <cell r="C3654" t="str">
            <v>ZHF136</v>
          </cell>
          <cell r="D3654" t="str">
            <v>Expansion Sites</v>
          </cell>
          <cell r="E3654" t="str">
            <v>Q3-2019</v>
          </cell>
          <cell r="F3654" t="str">
            <v>Mobile Aspiration</v>
          </cell>
          <cell r="G3654" t="str">
            <v>HUA</v>
          </cell>
          <cell r="H3654" t="str">
            <v>3G900_2nd Carrier</v>
          </cell>
          <cell r="I3654" t="str">
            <v>INS</v>
          </cell>
          <cell r="L3654">
            <v>43637</v>
          </cell>
          <cell r="M3654">
            <v>43639</v>
          </cell>
          <cell r="N3654">
            <v>43638</v>
          </cell>
          <cell r="O3654">
            <v>43640</v>
          </cell>
          <cell r="P3654" t="str">
            <v>No Dependency</v>
          </cell>
        </row>
        <row r="3655">
          <cell r="C3655" t="str">
            <v>ZHF134</v>
          </cell>
          <cell r="D3655" t="str">
            <v>Expansion Sites</v>
          </cell>
          <cell r="E3655" t="str">
            <v>Q1-2020</v>
          </cell>
          <cell r="F3655" t="str">
            <v>Mobile Aspiration</v>
          </cell>
          <cell r="G3655" t="str">
            <v>HUA</v>
          </cell>
          <cell r="H3655" t="str">
            <v>3G900_2nd Carrier</v>
          </cell>
          <cell r="I3655" t="str">
            <v>INS</v>
          </cell>
          <cell r="L3655">
            <v>43844</v>
          </cell>
          <cell r="M3655">
            <v>43734</v>
          </cell>
          <cell r="N3655">
            <v>43845</v>
          </cell>
          <cell r="O3655">
            <v>43735</v>
          </cell>
          <cell r="P3655" t="str">
            <v>No Dependency</v>
          </cell>
        </row>
        <row r="3656">
          <cell r="C3656" t="str">
            <v>ZHF133</v>
          </cell>
          <cell r="D3656" t="str">
            <v>Expansion Sites</v>
          </cell>
          <cell r="E3656" t="str">
            <v>Q3-2019</v>
          </cell>
          <cell r="F3656" t="str">
            <v>Mobile Aspiration</v>
          </cell>
          <cell r="G3656" t="str">
            <v>HUA</v>
          </cell>
          <cell r="H3656" t="str">
            <v>3G900_2nd Carrier</v>
          </cell>
          <cell r="I3656" t="str">
            <v>INS</v>
          </cell>
          <cell r="L3656">
            <v>43623</v>
          </cell>
          <cell r="M3656">
            <v>43625</v>
          </cell>
          <cell r="N3656">
            <v>43624</v>
          </cell>
          <cell r="O3656">
            <v>43626</v>
          </cell>
          <cell r="P3656" t="str">
            <v>No Dependency</v>
          </cell>
        </row>
        <row r="3657">
          <cell r="C3657" t="str">
            <v>ZHF129</v>
          </cell>
          <cell r="D3657" t="str">
            <v>Expansion Sites</v>
          </cell>
          <cell r="E3657" t="str">
            <v>Q1-2020</v>
          </cell>
          <cell r="F3657" t="str">
            <v>Mobile Aspiration</v>
          </cell>
          <cell r="G3657" t="str">
            <v>HUA</v>
          </cell>
          <cell r="H3657" t="str">
            <v>3G900_2nd Carrier</v>
          </cell>
          <cell r="I3657" t="str">
            <v>INS</v>
          </cell>
          <cell r="L3657">
            <v>43844</v>
          </cell>
          <cell r="M3657">
            <v>43734</v>
          </cell>
          <cell r="N3657">
            <v>43845</v>
          </cell>
          <cell r="O3657">
            <v>43735</v>
          </cell>
          <cell r="P3657" t="str">
            <v>No Dependency</v>
          </cell>
        </row>
        <row r="3658">
          <cell r="C3658" t="str">
            <v>ZHA887</v>
          </cell>
          <cell r="D3658" t="str">
            <v>Expansion Sites</v>
          </cell>
          <cell r="E3658" t="str">
            <v>Q4-2019</v>
          </cell>
          <cell r="F3658" t="str">
            <v>Mobile Aspiration</v>
          </cell>
          <cell r="G3658" t="str">
            <v>HUA</v>
          </cell>
          <cell r="H3658" t="str">
            <v>3G900_2nd Carrier</v>
          </cell>
          <cell r="I3658" t="str">
            <v>INS</v>
          </cell>
          <cell r="L3658">
            <v>43679</v>
          </cell>
          <cell r="M3658">
            <v>43679</v>
          </cell>
          <cell r="N3658">
            <v>43680</v>
          </cell>
          <cell r="O3658">
            <v>43680</v>
          </cell>
          <cell r="P3658" t="str">
            <v>No Dependency</v>
          </cell>
        </row>
        <row r="3659">
          <cell r="C3659" t="str">
            <v>ZAR984</v>
          </cell>
          <cell r="D3659" t="str">
            <v>Expansion Sites</v>
          </cell>
          <cell r="E3659" t="str">
            <v>Q3-2019</v>
          </cell>
          <cell r="F3659" t="str">
            <v>Mobile Aspiration</v>
          </cell>
          <cell r="G3659" t="str">
            <v>HUA</v>
          </cell>
          <cell r="H3659" t="str">
            <v>3G900_2nd Carrier</v>
          </cell>
          <cell r="I3659" t="str">
            <v>INS</v>
          </cell>
          <cell r="L3659">
            <v>43754</v>
          </cell>
          <cell r="M3659">
            <v>43709</v>
          </cell>
          <cell r="N3659">
            <v>43755</v>
          </cell>
          <cell r="O3659">
            <v>43710</v>
          </cell>
          <cell r="P3659" t="str">
            <v>No Dependency</v>
          </cell>
        </row>
        <row r="3660">
          <cell r="C3660" t="str">
            <v>ZAQ015</v>
          </cell>
          <cell r="D3660" t="str">
            <v>Expansion Sites</v>
          </cell>
          <cell r="E3660" t="str">
            <v>Q1-2020</v>
          </cell>
          <cell r="F3660" t="str">
            <v>Mobile Aspiration</v>
          </cell>
          <cell r="G3660" t="str">
            <v>HUA</v>
          </cell>
          <cell r="H3660" t="str">
            <v>3G900_2nd Carrier</v>
          </cell>
          <cell r="I3660" t="str">
            <v>INS</v>
          </cell>
          <cell r="L3660">
            <v>43821</v>
          </cell>
          <cell r="N3660">
            <v>43822</v>
          </cell>
          <cell r="P3660" t="str">
            <v>No Dependency</v>
          </cell>
        </row>
        <row r="3661">
          <cell r="C3661" t="str">
            <v>ZHA101</v>
          </cell>
          <cell r="D3661" t="str">
            <v>Expansion Sites</v>
          </cell>
          <cell r="E3661" t="str">
            <v>Q3-2019</v>
          </cell>
          <cell r="F3661" t="str">
            <v>Mobile Aspiration</v>
          </cell>
          <cell r="G3661" t="str">
            <v>HUA</v>
          </cell>
          <cell r="H3661" t="str">
            <v>3G900_2nd Carrier</v>
          </cell>
          <cell r="I3661" t="str">
            <v>INS</v>
          </cell>
          <cell r="L3661">
            <v>43652</v>
          </cell>
          <cell r="M3661">
            <v>43654</v>
          </cell>
          <cell r="N3661">
            <v>43653</v>
          </cell>
          <cell r="O3661">
            <v>43655</v>
          </cell>
          <cell r="P3661" t="str">
            <v>No Dependency</v>
          </cell>
        </row>
        <row r="3662">
          <cell r="C3662">
            <v>62000</v>
          </cell>
          <cell r="D3662" t="str">
            <v>Expansion Sites</v>
          </cell>
          <cell r="E3662" t="str">
            <v>Q1-2020</v>
          </cell>
          <cell r="F3662" t="str">
            <v>Mobile Aspiration</v>
          </cell>
          <cell r="G3662" t="str">
            <v>HUA</v>
          </cell>
          <cell r="H3662" t="str">
            <v>3G900_2nd Carrier</v>
          </cell>
          <cell r="I3662" t="str">
            <v>INS</v>
          </cell>
          <cell r="L3662">
            <v>43844</v>
          </cell>
          <cell r="M3662">
            <v>43734</v>
          </cell>
          <cell r="N3662">
            <v>43845</v>
          </cell>
          <cell r="O3662">
            <v>43735</v>
          </cell>
          <cell r="P3662" t="str">
            <v>No Dependency</v>
          </cell>
        </row>
        <row r="3663">
          <cell r="C3663" t="str">
            <v>ZSK067</v>
          </cell>
          <cell r="D3663" t="str">
            <v>Expansion Sites</v>
          </cell>
          <cell r="E3663" t="str">
            <v>Q1-2020</v>
          </cell>
          <cell r="F3663" t="str">
            <v>Mobile Aspiration</v>
          </cell>
          <cell r="G3663" t="str">
            <v>HUA</v>
          </cell>
          <cell r="H3663" t="str">
            <v>3G900_2nd Carrier</v>
          </cell>
          <cell r="I3663" t="str">
            <v>INS</v>
          </cell>
          <cell r="L3663">
            <v>43703</v>
          </cell>
          <cell r="M3663">
            <v>43703</v>
          </cell>
          <cell r="N3663">
            <v>43704</v>
          </cell>
          <cell r="O3663">
            <v>43704</v>
          </cell>
          <cell r="P3663" t="str">
            <v>No Dependency</v>
          </cell>
        </row>
        <row r="3664">
          <cell r="C3664" t="str">
            <v>ZJB796</v>
          </cell>
          <cell r="D3664" t="str">
            <v>Expansion Sites</v>
          </cell>
          <cell r="E3664" t="str">
            <v>Q4-2019</v>
          </cell>
          <cell r="F3664" t="str">
            <v>Mobile Aspiration</v>
          </cell>
          <cell r="G3664" t="str">
            <v>HUA</v>
          </cell>
          <cell r="H3664" t="str">
            <v>3G900_2nd Carrier</v>
          </cell>
          <cell r="I3664" t="str">
            <v>INS</v>
          </cell>
          <cell r="L3664">
            <v>43748</v>
          </cell>
          <cell r="M3664">
            <v>43740</v>
          </cell>
          <cell r="N3664">
            <v>43749</v>
          </cell>
          <cell r="O3664">
            <v>43741</v>
          </cell>
          <cell r="P3664" t="str">
            <v>No Dependency</v>
          </cell>
        </row>
        <row r="3665">
          <cell r="C3665" t="str">
            <v>ZJB794</v>
          </cell>
          <cell r="D3665" t="str">
            <v>Expansion Sites</v>
          </cell>
          <cell r="E3665" t="str">
            <v>Q4-2019</v>
          </cell>
          <cell r="F3665" t="str">
            <v>Mobile Aspiration</v>
          </cell>
          <cell r="G3665" t="str">
            <v>HUA</v>
          </cell>
          <cell r="H3665" t="str">
            <v>3G900_2nd Carrier</v>
          </cell>
          <cell r="I3665" t="str">
            <v>INS</v>
          </cell>
          <cell r="L3665">
            <v>43748</v>
          </cell>
          <cell r="M3665">
            <v>43715</v>
          </cell>
          <cell r="N3665">
            <v>43749</v>
          </cell>
          <cell r="O3665">
            <v>43716</v>
          </cell>
          <cell r="P3665" t="str">
            <v>No Dependency</v>
          </cell>
        </row>
        <row r="3666">
          <cell r="C3666" t="str">
            <v>ZJB789</v>
          </cell>
          <cell r="D3666" t="str">
            <v>Expansion Sites</v>
          </cell>
          <cell r="E3666" t="str">
            <v>Q4-2019</v>
          </cell>
          <cell r="F3666" t="str">
            <v>Mobile Aspiration</v>
          </cell>
          <cell r="G3666" t="str">
            <v>HUA</v>
          </cell>
          <cell r="H3666" t="str">
            <v>3G900_2nd Carrier</v>
          </cell>
          <cell r="I3666" t="str">
            <v>INS</v>
          </cell>
          <cell r="L3666">
            <v>43666</v>
          </cell>
          <cell r="M3666">
            <v>43668</v>
          </cell>
          <cell r="N3666">
            <v>43667</v>
          </cell>
          <cell r="O3666">
            <v>43669</v>
          </cell>
          <cell r="P3666" t="str">
            <v>No Dependency</v>
          </cell>
        </row>
        <row r="3667">
          <cell r="C3667" t="str">
            <v>ZJB110</v>
          </cell>
          <cell r="D3667" t="str">
            <v>Expansion Sites</v>
          </cell>
          <cell r="E3667" t="str">
            <v>Q4-2019</v>
          </cell>
          <cell r="F3667" t="str">
            <v>Mobile Aspiration</v>
          </cell>
          <cell r="G3667" t="str">
            <v>HUA</v>
          </cell>
          <cell r="H3667" t="str">
            <v>3G900_2nd Carrier</v>
          </cell>
          <cell r="I3667" t="str">
            <v>INS</v>
          </cell>
          <cell r="L3667">
            <v>43788</v>
          </cell>
          <cell r="N3667">
            <v>43789</v>
          </cell>
          <cell r="P3667" t="str">
            <v>No Dependency</v>
          </cell>
        </row>
        <row r="3668">
          <cell r="C3668" t="str">
            <v>ZJB095</v>
          </cell>
          <cell r="D3668" t="str">
            <v>Expansion Sites</v>
          </cell>
          <cell r="E3668" t="str">
            <v>Q4-2019</v>
          </cell>
          <cell r="F3668" t="str">
            <v>Mobile Aspiration</v>
          </cell>
          <cell r="G3668" t="str">
            <v>HUA</v>
          </cell>
          <cell r="H3668" t="str">
            <v>3G900_2nd Carrier</v>
          </cell>
          <cell r="I3668" t="str">
            <v>INS</v>
          </cell>
          <cell r="L3668">
            <v>43788</v>
          </cell>
          <cell r="N3668">
            <v>43789</v>
          </cell>
          <cell r="P3668" t="str">
            <v>No Dependency</v>
          </cell>
        </row>
        <row r="3669">
          <cell r="C3669" t="str">
            <v>ZJB092</v>
          </cell>
          <cell r="D3669" t="str">
            <v>Expansion Sites</v>
          </cell>
          <cell r="E3669" t="str">
            <v>Q4-2019</v>
          </cell>
          <cell r="F3669" t="str">
            <v>Mobile Aspiration</v>
          </cell>
          <cell r="G3669" t="str">
            <v>HUA</v>
          </cell>
          <cell r="H3669" t="str">
            <v>3G900_2nd Carrier</v>
          </cell>
          <cell r="I3669" t="str">
            <v>INS</v>
          </cell>
          <cell r="L3669">
            <v>43796</v>
          </cell>
          <cell r="N3669">
            <v>43797</v>
          </cell>
          <cell r="P3669" t="str">
            <v>No Dependency</v>
          </cell>
        </row>
        <row r="3670">
          <cell r="C3670" t="str">
            <v>ZJB090</v>
          </cell>
          <cell r="D3670" t="str">
            <v>Expansion Sites</v>
          </cell>
          <cell r="E3670" t="str">
            <v>Q1-2020</v>
          </cell>
          <cell r="F3670" t="str">
            <v>Mobile Aspiration</v>
          </cell>
          <cell r="G3670" t="str">
            <v>HUA</v>
          </cell>
          <cell r="H3670" t="str">
            <v>3G900_2nd Carrier</v>
          </cell>
          <cell r="I3670" t="str">
            <v>INS</v>
          </cell>
          <cell r="L3670">
            <v>43858</v>
          </cell>
          <cell r="N3670">
            <v>43858</v>
          </cell>
          <cell r="P3670" t="str">
            <v>No Dependency</v>
          </cell>
        </row>
        <row r="3671">
          <cell r="C3671" t="str">
            <v>ZJB088</v>
          </cell>
          <cell r="D3671" t="str">
            <v>Expansion Sites</v>
          </cell>
          <cell r="E3671" t="str">
            <v>Q1-2020</v>
          </cell>
          <cell r="F3671" t="str">
            <v>Mobile Aspiration</v>
          </cell>
          <cell r="G3671" t="str">
            <v>HUA</v>
          </cell>
          <cell r="H3671" t="str">
            <v>3G900_2nd Carrier</v>
          </cell>
          <cell r="I3671" t="str">
            <v>INS</v>
          </cell>
          <cell r="L3671">
            <v>43858</v>
          </cell>
          <cell r="M3671">
            <v>43734</v>
          </cell>
          <cell r="N3671">
            <v>43858</v>
          </cell>
          <cell r="O3671">
            <v>43735</v>
          </cell>
          <cell r="P3671" t="str">
            <v>No Dependency</v>
          </cell>
        </row>
        <row r="3672">
          <cell r="C3672" t="str">
            <v>ZQW983</v>
          </cell>
          <cell r="D3672" t="str">
            <v>Expansion Sites</v>
          </cell>
          <cell r="E3672" t="str">
            <v>Q3-2019</v>
          </cell>
          <cell r="F3672" t="str">
            <v>Mobile Aspiration</v>
          </cell>
          <cell r="G3672" t="str">
            <v>HUA</v>
          </cell>
          <cell r="H3672" t="str">
            <v>3G900_2nd Carrier</v>
          </cell>
          <cell r="I3672" t="str">
            <v>INS</v>
          </cell>
          <cell r="L3672">
            <v>43691</v>
          </cell>
          <cell r="M3672">
            <v>43693</v>
          </cell>
          <cell r="N3672">
            <v>43692</v>
          </cell>
          <cell r="O3672">
            <v>43694</v>
          </cell>
          <cell r="P3672" t="str">
            <v>No Dependency</v>
          </cell>
        </row>
        <row r="3673">
          <cell r="C3673" t="str">
            <v>ZJB221</v>
          </cell>
          <cell r="D3673" t="str">
            <v>Expansion Sites</v>
          </cell>
          <cell r="E3673" t="str">
            <v>Q1-2020</v>
          </cell>
          <cell r="F3673" t="str">
            <v>Mobile Aspiration</v>
          </cell>
          <cell r="G3673" t="str">
            <v>HUA</v>
          </cell>
          <cell r="H3673" t="str">
            <v>3G900_2nd Carrier</v>
          </cell>
          <cell r="I3673" t="str">
            <v>INS</v>
          </cell>
          <cell r="L3673">
            <v>43849</v>
          </cell>
          <cell r="M3673">
            <v>43715</v>
          </cell>
          <cell r="N3673">
            <v>43850</v>
          </cell>
          <cell r="O3673">
            <v>43716</v>
          </cell>
          <cell r="P3673" t="str">
            <v>No Dependency</v>
          </cell>
        </row>
        <row r="3674">
          <cell r="C3674" t="str">
            <v>ZJB096</v>
          </cell>
          <cell r="D3674" t="str">
            <v>Expansion Sites</v>
          </cell>
          <cell r="E3674" t="str">
            <v>Q3-2019</v>
          </cell>
          <cell r="F3674" t="str">
            <v>Mobile Aspiration</v>
          </cell>
          <cell r="G3674" t="str">
            <v>HUA</v>
          </cell>
          <cell r="H3674" t="str">
            <v>3G900_2nd Carrier</v>
          </cell>
          <cell r="I3674" t="str">
            <v>INS</v>
          </cell>
          <cell r="L3674">
            <v>43796</v>
          </cell>
          <cell r="N3674">
            <v>43797</v>
          </cell>
          <cell r="P3674" t="str">
            <v>No Dependency</v>
          </cell>
        </row>
        <row r="3675">
          <cell r="C3675" t="str">
            <v>ZHA913</v>
          </cell>
          <cell r="D3675" t="str">
            <v>Expansion Sites</v>
          </cell>
          <cell r="E3675" t="str">
            <v>Q4-2019</v>
          </cell>
          <cell r="F3675" t="str">
            <v>Mobile Aspiration</v>
          </cell>
          <cell r="G3675" t="str">
            <v>HUA</v>
          </cell>
          <cell r="H3675" t="str">
            <v>3G900_2nd Carrier</v>
          </cell>
          <cell r="I3675" t="str">
            <v>INS</v>
          </cell>
          <cell r="L3675">
            <v>43691</v>
          </cell>
          <cell r="M3675">
            <v>43693</v>
          </cell>
          <cell r="N3675">
            <v>43692</v>
          </cell>
          <cell r="O3675">
            <v>43694</v>
          </cell>
          <cell r="P3675" t="str">
            <v>No Dependency</v>
          </cell>
        </row>
        <row r="3676">
          <cell r="C3676" t="str">
            <v>CWN051</v>
          </cell>
          <cell r="D3676" t="str">
            <v>Expansion Sites</v>
          </cell>
          <cell r="E3676" t="str">
            <v>Q4-2019</v>
          </cell>
          <cell r="F3676" t="str">
            <v>Mobile Aspiration</v>
          </cell>
          <cell r="G3676" t="str">
            <v>HUA</v>
          </cell>
          <cell r="H3676" t="str">
            <v>3G900_2nd Carrier</v>
          </cell>
          <cell r="I3676" t="str">
            <v>INS</v>
          </cell>
          <cell r="L3676">
            <v>43741</v>
          </cell>
          <cell r="M3676">
            <v>43709</v>
          </cell>
          <cell r="N3676">
            <v>43742</v>
          </cell>
          <cell r="O3676">
            <v>43710</v>
          </cell>
          <cell r="P3676" t="str">
            <v>No Dependency</v>
          </cell>
        </row>
        <row r="3677">
          <cell r="C3677" t="str">
            <v>ZSK099</v>
          </cell>
          <cell r="D3677" t="str">
            <v>Expansion Sites</v>
          </cell>
          <cell r="E3677" t="str">
            <v>Q1-2020</v>
          </cell>
          <cell r="F3677" t="str">
            <v>Mobile Aspiration</v>
          </cell>
          <cell r="G3677" t="str">
            <v>HUA</v>
          </cell>
          <cell r="H3677" t="str">
            <v>3G900_2nd Carrier</v>
          </cell>
          <cell r="I3677" t="str">
            <v>INS</v>
          </cell>
          <cell r="L3677">
            <v>43691</v>
          </cell>
          <cell r="M3677">
            <v>43693</v>
          </cell>
          <cell r="N3677">
            <v>43692</v>
          </cell>
          <cell r="O3677">
            <v>43694</v>
          </cell>
          <cell r="P3677" t="str">
            <v>No Dependency</v>
          </cell>
        </row>
        <row r="3678">
          <cell r="C3678" t="str">
            <v>ZHF168</v>
          </cell>
          <cell r="D3678" t="str">
            <v>Expansion Sites</v>
          </cell>
          <cell r="E3678" t="str">
            <v>Q1-2020</v>
          </cell>
          <cell r="F3678" t="str">
            <v>Mobile Aspiration</v>
          </cell>
          <cell r="G3678" t="str">
            <v>HUA</v>
          </cell>
          <cell r="H3678" t="str">
            <v>3G900_2nd Carrier</v>
          </cell>
          <cell r="I3678" t="str">
            <v>INS</v>
          </cell>
          <cell r="L3678">
            <v>43853</v>
          </cell>
          <cell r="M3678">
            <v>43734</v>
          </cell>
          <cell r="N3678">
            <v>43853</v>
          </cell>
          <cell r="O3678">
            <v>43735</v>
          </cell>
          <cell r="P3678" t="str">
            <v>No Dependency</v>
          </cell>
        </row>
        <row r="3679">
          <cell r="C3679" t="str">
            <v>ZHA069</v>
          </cell>
          <cell r="D3679" t="str">
            <v>Expansion Sites</v>
          </cell>
          <cell r="E3679" t="str">
            <v>Q1-2020</v>
          </cell>
          <cell r="F3679" t="str">
            <v>Mobile Aspiration</v>
          </cell>
          <cell r="G3679" t="str">
            <v>HUA</v>
          </cell>
          <cell r="H3679" t="str">
            <v>3G900_2nd Carrier</v>
          </cell>
          <cell r="I3679" t="str">
            <v>INS</v>
          </cell>
          <cell r="L3679">
            <v>43858</v>
          </cell>
          <cell r="M3679">
            <v>43709</v>
          </cell>
          <cell r="N3679">
            <v>43858</v>
          </cell>
          <cell r="O3679">
            <v>43710</v>
          </cell>
          <cell r="P3679" t="str">
            <v>No Dependency</v>
          </cell>
        </row>
        <row r="3680">
          <cell r="C3680" t="str">
            <v>ZHB017</v>
          </cell>
          <cell r="D3680" t="str">
            <v>Expansion Sites</v>
          </cell>
          <cell r="E3680" t="str">
            <v>Q1-2020</v>
          </cell>
          <cell r="F3680" t="str">
            <v>Mobile Aspiration</v>
          </cell>
          <cell r="G3680" t="str">
            <v>HUA</v>
          </cell>
          <cell r="H3680" t="str">
            <v>3G900_2nd Carrier</v>
          </cell>
          <cell r="I3680" t="str">
            <v>INS</v>
          </cell>
          <cell r="L3680">
            <v>43671</v>
          </cell>
          <cell r="M3680">
            <v>43671</v>
          </cell>
          <cell r="N3680">
            <v>43672</v>
          </cell>
          <cell r="O3680">
            <v>43672</v>
          </cell>
          <cell r="P3680" t="str">
            <v>No Dependency</v>
          </cell>
        </row>
        <row r="3681">
          <cell r="C3681" t="str">
            <v>ZHA316</v>
          </cell>
          <cell r="D3681" t="str">
            <v>Expansion Sites</v>
          </cell>
          <cell r="E3681" t="str">
            <v>Q3-2019</v>
          </cell>
          <cell r="F3681" t="str">
            <v>Mobile Aspiration</v>
          </cell>
          <cell r="G3681" t="str">
            <v>HUA</v>
          </cell>
          <cell r="H3681" t="str">
            <v>3G900_2nd Carrier</v>
          </cell>
          <cell r="I3681" t="str">
            <v>INS</v>
          </cell>
          <cell r="L3681">
            <v>43722</v>
          </cell>
          <cell r="M3681">
            <v>43709</v>
          </cell>
          <cell r="N3681">
            <v>43723</v>
          </cell>
          <cell r="O3681">
            <v>43710</v>
          </cell>
          <cell r="P3681" t="str">
            <v>No Dependency</v>
          </cell>
        </row>
        <row r="3682">
          <cell r="C3682" t="str">
            <v>ZAQ012</v>
          </cell>
          <cell r="D3682" t="str">
            <v>Expansion Sites</v>
          </cell>
          <cell r="E3682" t="str">
            <v>Q1-2020</v>
          </cell>
          <cell r="F3682" t="str">
            <v>Mobile Aspiration</v>
          </cell>
          <cell r="G3682" t="str">
            <v>HUA</v>
          </cell>
          <cell r="H3682" t="str">
            <v>3G900_2nd Carrier</v>
          </cell>
          <cell r="I3682" t="str">
            <v>INS</v>
          </cell>
          <cell r="L3682">
            <v>43830</v>
          </cell>
          <cell r="M3682">
            <v>43667</v>
          </cell>
          <cell r="N3682">
            <v>43830</v>
          </cell>
          <cell r="O3682">
            <v>43668</v>
          </cell>
          <cell r="P3682" t="str">
            <v>No Dependency</v>
          </cell>
        </row>
        <row r="3683">
          <cell r="C3683" t="str">
            <v>ZRF994</v>
          </cell>
          <cell r="D3683" t="str">
            <v>Expansion Sites</v>
          </cell>
          <cell r="E3683" t="str">
            <v>Q3-2019</v>
          </cell>
          <cell r="F3683" t="str">
            <v>Mobile Aspiration</v>
          </cell>
          <cell r="G3683" t="str">
            <v>HUA</v>
          </cell>
          <cell r="H3683" t="str">
            <v>3G900_2nd Carrier</v>
          </cell>
          <cell r="I3683" t="str">
            <v>INS</v>
          </cell>
          <cell r="L3683">
            <v>43719</v>
          </cell>
          <cell r="M3683">
            <v>43715</v>
          </cell>
          <cell r="N3683">
            <v>43719</v>
          </cell>
          <cell r="O3683">
            <v>43716</v>
          </cell>
          <cell r="P3683" t="str">
            <v>No Dependency</v>
          </cell>
        </row>
        <row r="3684">
          <cell r="C3684" t="str">
            <v>ZSK052</v>
          </cell>
          <cell r="D3684" t="str">
            <v>Expansion Sites</v>
          </cell>
          <cell r="E3684" t="str">
            <v>Q1-2020</v>
          </cell>
          <cell r="F3684" t="str">
            <v>Mobile Aspiration</v>
          </cell>
          <cell r="G3684" t="str">
            <v>HUA</v>
          </cell>
          <cell r="H3684" t="str">
            <v>3G900_2nd Carrier</v>
          </cell>
          <cell r="I3684" t="str">
            <v>INS</v>
          </cell>
          <cell r="L3684">
            <v>43699</v>
          </cell>
          <cell r="M3684">
            <v>43699</v>
          </cell>
          <cell r="N3684">
            <v>43700</v>
          </cell>
          <cell r="O3684">
            <v>43700</v>
          </cell>
          <cell r="P3684" t="str">
            <v>No Dependency</v>
          </cell>
        </row>
        <row r="3685">
          <cell r="C3685" t="str">
            <v>ZQW987</v>
          </cell>
          <cell r="D3685" t="str">
            <v>Expansion Sites</v>
          </cell>
          <cell r="E3685" t="str">
            <v>Q1-2020</v>
          </cell>
          <cell r="F3685" t="str">
            <v>Mobile Aspiration</v>
          </cell>
          <cell r="G3685" t="str">
            <v>HUA</v>
          </cell>
          <cell r="H3685" t="str">
            <v>3G900_2nd Carrier</v>
          </cell>
          <cell r="I3685" t="str">
            <v>INS</v>
          </cell>
          <cell r="L3685">
            <v>43853</v>
          </cell>
          <cell r="M3685">
            <v>43733</v>
          </cell>
          <cell r="N3685">
            <v>43853</v>
          </cell>
          <cell r="O3685">
            <v>43734</v>
          </cell>
          <cell r="P3685" t="str">
            <v>No Dependency</v>
          </cell>
        </row>
        <row r="3686">
          <cell r="C3686" t="str">
            <v>ZHF086</v>
          </cell>
          <cell r="D3686" t="str">
            <v>Expansion Sites</v>
          </cell>
          <cell r="E3686" t="str">
            <v>Q1-2020</v>
          </cell>
          <cell r="F3686" t="str">
            <v>Mobile Aspiration</v>
          </cell>
          <cell r="G3686" t="str">
            <v>HUA</v>
          </cell>
          <cell r="H3686" t="str">
            <v>3G900_2nd Carrier</v>
          </cell>
          <cell r="I3686" t="str">
            <v>INS</v>
          </cell>
          <cell r="L3686">
            <v>43853</v>
          </cell>
          <cell r="N3686">
            <v>43853</v>
          </cell>
          <cell r="P3686" t="str">
            <v>No Dependency</v>
          </cell>
        </row>
        <row r="3687">
          <cell r="C3687" t="str">
            <v>ZHA023</v>
          </cell>
          <cell r="D3687" t="str">
            <v>Expansion Sites</v>
          </cell>
          <cell r="E3687" t="str">
            <v>Q4-2019</v>
          </cell>
          <cell r="F3687" t="str">
            <v>Mobile Aspiration</v>
          </cell>
          <cell r="G3687" t="str">
            <v>HUA</v>
          </cell>
          <cell r="H3687" t="str">
            <v>3G900_2nd Carrier</v>
          </cell>
          <cell r="I3687" t="str">
            <v>INS</v>
          </cell>
          <cell r="L3687">
            <v>43753</v>
          </cell>
          <cell r="M3687">
            <v>43709</v>
          </cell>
          <cell r="N3687">
            <v>43754</v>
          </cell>
          <cell r="O3687">
            <v>43710</v>
          </cell>
          <cell r="P3687" t="str">
            <v>No Dependency</v>
          </cell>
        </row>
        <row r="3688">
          <cell r="C3688" t="str">
            <v>ZAS003</v>
          </cell>
          <cell r="D3688" t="str">
            <v>Expansion Sites</v>
          </cell>
          <cell r="E3688" t="str">
            <v>Q3-2019</v>
          </cell>
          <cell r="F3688" t="str">
            <v>Mobile Aspiration</v>
          </cell>
          <cell r="G3688" t="str">
            <v>HUA</v>
          </cell>
          <cell r="H3688" t="str">
            <v>3G900_2nd Carrier</v>
          </cell>
          <cell r="I3688" t="str">
            <v>INS</v>
          </cell>
          <cell r="L3688">
            <v>43670</v>
          </cell>
          <cell r="M3688">
            <v>43606</v>
          </cell>
          <cell r="N3688">
            <v>43670</v>
          </cell>
          <cell r="O3688">
            <v>43607</v>
          </cell>
          <cell r="P3688" t="str">
            <v>No Dependency</v>
          </cell>
        </row>
        <row r="3689">
          <cell r="C3689" t="str">
            <v>ZAR986</v>
          </cell>
          <cell r="D3689" t="str">
            <v>Expansion Sites</v>
          </cell>
          <cell r="E3689" t="str">
            <v>Q4-2019</v>
          </cell>
          <cell r="F3689" t="str">
            <v>Mobile Aspiration</v>
          </cell>
          <cell r="G3689" t="str">
            <v>HUA</v>
          </cell>
          <cell r="H3689" t="str">
            <v>3G900_2nd Carrier</v>
          </cell>
          <cell r="I3689" t="str">
            <v>INS</v>
          </cell>
          <cell r="L3689">
            <v>43741</v>
          </cell>
          <cell r="M3689">
            <v>43724</v>
          </cell>
          <cell r="N3689">
            <v>43742</v>
          </cell>
          <cell r="O3689">
            <v>43725</v>
          </cell>
          <cell r="P3689" t="str">
            <v>No Dependency</v>
          </cell>
        </row>
        <row r="3690">
          <cell r="C3690" t="str">
            <v>ZQN005</v>
          </cell>
          <cell r="D3690" t="str">
            <v>Expansion Sites</v>
          </cell>
          <cell r="E3690" t="str">
            <v>Q3-2019</v>
          </cell>
          <cell r="F3690" t="str">
            <v>Mobile Aspiration</v>
          </cell>
          <cell r="G3690" t="str">
            <v>HUA</v>
          </cell>
          <cell r="H3690" t="str">
            <v>3G900_2nd Carrier</v>
          </cell>
          <cell r="I3690" t="str">
            <v>INS</v>
          </cell>
          <cell r="L3690">
            <v>43706</v>
          </cell>
          <cell r="M3690">
            <v>43715</v>
          </cell>
          <cell r="N3690">
            <v>43707</v>
          </cell>
          <cell r="O3690">
            <v>43716</v>
          </cell>
          <cell r="P3690" t="str">
            <v>No Dependency</v>
          </cell>
        </row>
        <row r="3691">
          <cell r="C3691" t="str">
            <v>ZQN004</v>
          </cell>
          <cell r="D3691" t="str">
            <v>Expansion Sites</v>
          </cell>
          <cell r="E3691" t="str">
            <v>Q3-2019</v>
          </cell>
          <cell r="F3691" t="str">
            <v>Mobile Aspiration</v>
          </cell>
          <cell r="G3691" t="str">
            <v>HUA</v>
          </cell>
          <cell r="H3691" t="str">
            <v>3G900_2nd Carrier</v>
          </cell>
          <cell r="I3691" t="str">
            <v>INS</v>
          </cell>
          <cell r="L3691">
            <v>43706</v>
          </cell>
          <cell r="M3691">
            <v>43715</v>
          </cell>
          <cell r="N3691">
            <v>43707</v>
          </cell>
          <cell r="O3691">
            <v>43716</v>
          </cell>
          <cell r="P3691" t="str">
            <v>No Dependency</v>
          </cell>
        </row>
        <row r="3692">
          <cell r="C3692" t="str">
            <v>ZQB001</v>
          </cell>
          <cell r="D3692" t="str">
            <v>Expansion Sites</v>
          </cell>
          <cell r="E3692" t="str">
            <v>Q3-2019</v>
          </cell>
          <cell r="F3692" t="str">
            <v>Mobile Aspiration</v>
          </cell>
          <cell r="G3692" t="str">
            <v>HUA</v>
          </cell>
          <cell r="H3692" t="str">
            <v>3G900_2nd Carrier</v>
          </cell>
          <cell r="I3692" t="str">
            <v>INS</v>
          </cell>
          <cell r="L3692">
            <v>43674</v>
          </cell>
          <cell r="M3692">
            <v>43676</v>
          </cell>
          <cell r="N3692">
            <v>43675</v>
          </cell>
          <cell r="O3692">
            <v>43677</v>
          </cell>
          <cell r="P3692" t="str">
            <v>No Dependency</v>
          </cell>
        </row>
        <row r="3693">
          <cell r="C3693" t="str">
            <v>ZHB990</v>
          </cell>
          <cell r="D3693" t="str">
            <v>Expansion Sites</v>
          </cell>
          <cell r="E3693" t="str">
            <v>Q2-2019</v>
          </cell>
          <cell r="F3693" t="str">
            <v>Mobile Aspiration</v>
          </cell>
          <cell r="G3693" t="str">
            <v>HUA</v>
          </cell>
          <cell r="H3693" t="str">
            <v>3G900_2nd Carrier</v>
          </cell>
          <cell r="I3693" t="str">
            <v>INS</v>
          </cell>
          <cell r="L3693">
            <v>43611</v>
          </cell>
          <cell r="M3693">
            <v>43613</v>
          </cell>
          <cell r="N3693">
            <v>43612</v>
          </cell>
          <cell r="O3693">
            <v>43614</v>
          </cell>
          <cell r="P3693" t="str">
            <v>No Dependency</v>
          </cell>
        </row>
        <row r="3694">
          <cell r="C3694" t="str">
            <v>ZHB972</v>
          </cell>
          <cell r="D3694" t="str">
            <v>Expansion Sites</v>
          </cell>
          <cell r="E3694" t="str">
            <v>Q2-2019</v>
          </cell>
          <cell r="F3694" t="str">
            <v>Mobile Aspiration</v>
          </cell>
          <cell r="G3694" t="str">
            <v>HUA</v>
          </cell>
          <cell r="H3694" t="str">
            <v>3G900_2nd Carrier</v>
          </cell>
          <cell r="I3694" t="str">
            <v>INS</v>
          </cell>
          <cell r="L3694">
            <v>43670</v>
          </cell>
          <cell r="M3694">
            <v>43637</v>
          </cell>
          <cell r="N3694">
            <v>43670</v>
          </cell>
          <cell r="O3694">
            <v>43638</v>
          </cell>
          <cell r="P3694" t="str">
            <v>No Dependency</v>
          </cell>
        </row>
        <row r="3695">
          <cell r="C3695" t="str">
            <v>ZBR007</v>
          </cell>
          <cell r="D3695" t="str">
            <v>Expansion Sites</v>
          </cell>
          <cell r="E3695" t="str">
            <v>Q1-2020</v>
          </cell>
          <cell r="F3695" t="str">
            <v>Mobile Aspiration</v>
          </cell>
          <cell r="G3695" t="str">
            <v>HUA</v>
          </cell>
          <cell r="H3695" t="str">
            <v>3G900_2nd Carrier</v>
          </cell>
          <cell r="I3695" t="str">
            <v>INS</v>
          </cell>
          <cell r="L3695">
            <v>43830</v>
          </cell>
          <cell r="M3695">
            <v>43731</v>
          </cell>
          <cell r="N3695">
            <v>43830</v>
          </cell>
          <cell r="O3695">
            <v>43732</v>
          </cell>
          <cell r="P3695" t="str">
            <v>No Dependency</v>
          </cell>
        </row>
        <row r="3696">
          <cell r="C3696" t="str">
            <v>COW601</v>
          </cell>
          <cell r="D3696" t="str">
            <v>Collocated Sites</v>
          </cell>
          <cell r="E3696" t="str">
            <v>Q1-2020</v>
          </cell>
          <cell r="F3696" t="str">
            <v>Mobile Aspiration</v>
          </cell>
          <cell r="G3696" t="str">
            <v>HUA</v>
          </cell>
          <cell r="H3696" t="str">
            <v>3GCOL_900</v>
          </cell>
          <cell r="I3696" t="str">
            <v>INS</v>
          </cell>
          <cell r="L3696">
            <v>43853</v>
          </cell>
          <cell r="M3696">
            <v>43758</v>
          </cell>
          <cell r="N3696">
            <v>43853</v>
          </cell>
          <cell r="O3696">
            <v>43759</v>
          </cell>
          <cell r="P3696" t="str">
            <v>No Dependency</v>
          </cell>
        </row>
        <row r="3697">
          <cell r="C3697" t="str">
            <v>COW303</v>
          </cell>
          <cell r="D3697" t="str">
            <v>Expansion Sites</v>
          </cell>
          <cell r="E3697" t="str">
            <v>Q3-2019</v>
          </cell>
          <cell r="F3697" t="str">
            <v>Mobile Aspiration</v>
          </cell>
          <cell r="G3697" t="str">
            <v>HUA</v>
          </cell>
          <cell r="H3697" t="str">
            <v>3G900_2nd Carrier</v>
          </cell>
          <cell r="I3697" t="str">
            <v>INS</v>
          </cell>
          <cell r="K3697">
            <v>43664</v>
          </cell>
          <cell r="L3697">
            <v>43788</v>
          </cell>
          <cell r="N3697">
            <v>43789</v>
          </cell>
          <cell r="P3697" t="str">
            <v>No Dependency</v>
          </cell>
        </row>
        <row r="3698">
          <cell r="C3698" t="str">
            <v>ZSK926</v>
          </cell>
          <cell r="D3698" t="str">
            <v>Expansion Sites</v>
          </cell>
          <cell r="E3698" t="str">
            <v>Q1-2020</v>
          </cell>
          <cell r="F3698" t="str">
            <v>Mobile Aspiration</v>
          </cell>
          <cell r="G3698" t="str">
            <v>HUA</v>
          </cell>
          <cell r="H3698" t="str">
            <v>3G900_2nd Carrier</v>
          </cell>
          <cell r="I3698" t="str">
            <v>INS</v>
          </cell>
          <cell r="L3698">
            <v>43691</v>
          </cell>
          <cell r="M3698">
            <v>43693</v>
          </cell>
          <cell r="N3698">
            <v>43692</v>
          </cell>
          <cell r="O3698">
            <v>43694</v>
          </cell>
          <cell r="P3698" t="str">
            <v>No Dependency</v>
          </cell>
        </row>
        <row r="3699">
          <cell r="C3699" t="str">
            <v>ZSK925</v>
          </cell>
          <cell r="D3699" t="str">
            <v>Expansion Sites</v>
          </cell>
          <cell r="E3699" t="str">
            <v>Q3-2019</v>
          </cell>
          <cell r="F3699" t="str">
            <v>Mobile Aspiration</v>
          </cell>
          <cell r="G3699" t="str">
            <v>HUA</v>
          </cell>
          <cell r="H3699" t="str">
            <v>3G900_2nd Carrier</v>
          </cell>
          <cell r="I3699" t="str">
            <v>INS</v>
          </cell>
          <cell r="L3699">
            <v>43706</v>
          </cell>
          <cell r="M3699">
            <v>43616</v>
          </cell>
          <cell r="N3699">
            <v>43707</v>
          </cell>
          <cell r="O3699">
            <v>43617</v>
          </cell>
          <cell r="P3699" t="str">
            <v>No Dependency</v>
          </cell>
        </row>
        <row r="3700">
          <cell r="C3700" t="str">
            <v>ZSK924</v>
          </cell>
          <cell r="D3700" t="str">
            <v>Expansion Sites</v>
          </cell>
          <cell r="E3700" t="str">
            <v>Q1-2020</v>
          </cell>
          <cell r="F3700" t="str">
            <v>Mobile Aspiration</v>
          </cell>
          <cell r="G3700" t="str">
            <v>HUA</v>
          </cell>
          <cell r="H3700" t="str">
            <v>3G900_2nd Carrier</v>
          </cell>
          <cell r="I3700" t="str">
            <v>INS</v>
          </cell>
          <cell r="L3700">
            <v>43849</v>
          </cell>
          <cell r="M3700">
            <v>43715</v>
          </cell>
          <cell r="N3700">
            <v>43850</v>
          </cell>
          <cell r="O3700">
            <v>43716</v>
          </cell>
          <cell r="P3700" t="str">
            <v>No Dependency</v>
          </cell>
        </row>
        <row r="3701">
          <cell r="C3701" t="str">
            <v>ZSK923</v>
          </cell>
          <cell r="D3701" t="str">
            <v>Expansion Sites</v>
          </cell>
          <cell r="E3701" t="str">
            <v>Q1-2020</v>
          </cell>
          <cell r="F3701" t="str">
            <v>Mobile Aspiration</v>
          </cell>
          <cell r="G3701" t="str">
            <v>HUA</v>
          </cell>
          <cell r="H3701" t="str">
            <v>3G900_2nd Carrier</v>
          </cell>
          <cell r="I3701" t="str">
            <v>INS</v>
          </cell>
          <cell r="L3701">
            <v>43853</v>
          </cell>
          <cell r="M3701">
            <v>43734</v>
          </cell>
          <cell r="N3701">
            <v>43853</v>
          </cell>
          <cell r="O3701">
            <v>43735</v>
          </cell>
          <cell r="P3701" t="str">
            <v>No Dependency</v>
          </cell>
        </row>
        <row r="3702">
          <cell r="C3702" t="str">
            <v>ZSK922</v>
          </cell>
          <cell r="D3702" t="str">
            <v>Expansion Sites</v>
          </cell>
          <cell r="E3702" t="str">
            <v>Q3-2019</v>
          </cell>
          <cell r="F3702" t="str">
            <v>Mobile Aspiration</v>
          </cell>
          <cell r="G3702" t="str">
            <v>HUA</v>
          </cell>
          <cell r="H3702" t="str">
            <v>3G900_2nd Carrier</v>
          </cell>
          <cell r="I3702" t="str">
            <v>INS</v>
          </cell>
          <cell r="L3702">
            <v>43636</v>
          </cell>
          <cell r="M3702">
            <v>43638</v>
          </cell>
          <cell r="N3702">
            <v>43637</v>
          </cell>
          <cell r="O3702">
            <v>43639</v>
          </cell>
          <cell r="P3702" t="str">
            <v>No Dependency</v>
          </cell>
        </row>
        <row r="3703">
          <cell r="C3703" t="str">
            <v>ZR4000</v>
          </cell>
          <cell r="D3703" t="str">
            <v>Expansion Sites</v>
          </cell>
          <cell r="E3703" t="str">
            <v>Q1-2020</v>
          </cell>
          <cell r="F3703" t="str">
            <v>Mobile Aspiration</v>
          </cell>
          <cell r="G3703" t="str">
            <v>HUA</v>
          </cell>
          <cell r="H3703" t="str">
            <v>3G900_2nd Carrier</v>
          </cell>
          <cell r="I3703" t="str">
            <v>INS</v>
          </cell>
          <cell r="L3703">
            <v>43853</v>
          </cell>
          <cell r="N3703">
            <v>43853</v>
          </cell>
          <cell r="P3703" t="str">
            <v>No Dependency</v>
          </cell>
        </row>
        <row r="3704">
          <cell r="C3704" t="str">
            <v>ZHA946</v>
          </cell>
          <cell r="D3704" t="str">
            <v>Expansion Sites</v>
          </cell>
          <cell r="E3704" t="str">
            <v>Q4-2019</v>
          </cell>
          <cell r="F3704" t="str">
            <v>Mobile Aspiration</v>
          </cell>
          <cell r="G3704" t="str">
            <v>HUA</v>
          </cell>
          <cell r="H3704" t="str">
            <v>3G900_2nd Carrier</v>
          </cell>
          <cell r="I3704" t="str">
            <v>INS</v>
          </cell>
          <cell r="L3704">
            <v>43741</v>
          </cell>
          <cell r="M3704">
            <v>43709</v>
          </cell>
          <cell r="N3704">
            <v>43742</v>
          </cell>
          <cell r="O3704">
            <v>43710</v>
          </cell>
          <cell r="P3704" t="str">
            <v>No Dependency</v>
          </cell>
        </row>
        <row r="3705">
          <cell r="C3705" t="str">
            <v>ZHA943</v>
          </cell>
          <cell r="D3705" t="str">
            <v>Expansion Sites</v>
          </cell>
          <cell r="E3705" t="str">
            <v>Q4-2019</v>
          </cell>
          <cell r="F3705" t="str">
            <v>Mobile Aspiration</v>
          </cell>
          <cell r="G3705" t="str">
            <v>HUA</v>
          </cell>
          <cell r="H3705" t="str">
            <v>3G900_2nd Carrier</v>
          </cell>
          <cell r="I3705" t="str">
            <v>INS</v>
          </cell>
          <cell r="L3705">
            <v>43691</v>
          </cell>
          <cell r="M3705">
            <v>43693</v>
          </cell>
          <cell r="N3705">
            <v>43692</v>
          </cell>
          <cell r="O3705">
            <v>43694</v>
          </cell>
          <cell r="P3705" t="str">
            <v>No Dependency</v>
          </cell>
        </row>
        <row r="3706">
          <cell r="C3706" t="str">
            <v>ZHA352</v>
          </cell>
          <cell r="D3706" t="str">
            <v>Expansion Sites</v>
          </cell>
          <cell r="E3706" t="str">
            <v>Q3-2019</v>
          </cell>
          <cell r="F3706" t="str">
            <v>Mobile Aspiration</v>
          </cell>
          <cell r="G3706" t="str">
            <v>HUA</v>
          </cell>
          <cell r="H3706" t="str">
            <v>3G900_2nd Carrier</v>
          </cell>
          <cell r="I3706" t="str">
            <v>INS</v>
          </cell>
          <cell r="L3706">
            <v>43670</v>
          </cell>
          <cell r="M3706">
            <v>43654</v>
          </cell>
          <cell r="N3706">
            <v>43670</v>
          </cell>
          <cell r="O3706">
            <v>43655</v>
          </cell>
          <cell r="P3706" t="str">
            <v>No Dependency</v>
          </cell>
        </row>
        <row r="3707">
          <cell r="C3707" t="str">
            <v>ZHA313</v>
          </cell>
          <cell r="D3707" t="str">
            <v>Expansion Sites</v>
          </cell>
          <cell r="E3707" t="str">
            <v>Q4-2019</v>
          </cell>
          <cell r="F3707" t="str">
            <v>Mobile Aspiration</v>
          </cell>
          <cell r="G3707" t="str">
            <v>HUA</v>
          </cell>
          <cell r="H3707" t="str">
            <v>3G900_2nd Carrier</v>
          </cell>
          <cell r="I3707" t="str">
            <v>INS</v>
          </cell>
          <cell r="L3707">
            <v>43753</v>
          </cell>
          <cell r="M3707">
            <v>43676</v>
          </cell>
          <cell r="N3707">
            <v>43754</v>
          </cell>
          <cell r="O3707">
            <v>43677</v>
          </cell>
          <cell r="P3707" t="str">
            <v>No Dependency</v>
          </cell>
        </row>
        <row r="3708">
          <cell r="C3708" t="str">
            <v>Z09016</v>
          </cell>
          <cell r="D3708" t="str">
            <v>Expansion Sites</v>
          </cell>
          <cell r="E3708" t="str">
            <v>Q3-2019</v>
          </cell>
          <cell r="F3708" t="str">
            <v>Mobile Aspiration</v>
          </cell>
          <cell r="G3708" t="str">
            <v>HUA</v>
          </cell>
          <cell r="H3708" t="str">
            <v>3G900_2nd Carrier</v>
          </cell>
          <cell r="I3708" t="str">
            <v>INS</v>
          </cell>
          <cell r="L3708">
            <v>43759</v>
          </cell>
          <cell r="M3708">
            <v>43753</v>
          </cell>
          <cell r="N3708">
            <v>43760</v>
          </cell>
          <cell r="O3708">
            <v>43754</v>
          </cell>
          <cell r="P3708" t="str">
            <v>No Dependency</v>
          </cell>
        </row>
        <row r="3709">
          <cell r="C3709" t="str">
            <v>FRB009</v>
          </cell>
          <cell r="D3709" t="str">
            <v>Expansion Sites</v>
          </cell>
          <cell r="E3709" t="str">
            <v>Q1-2020</v>
          </cell>
          <cell r="F3709" t="str">
            <v>Mobile Aspiration</v>
          </cell>
          <cell r="G3709" t="str">
            <v>HUA</v>
          </cell>
          <cell r="H3709" t="str">
            <v>3G900_2nd Carrier</v>
          </cell>
          <cell r="I3709" t="str">
            <v>INS</v>
          </cell>
          <cell r="L3709">
            <v>43853</v>
          </cell>
          <cell r="N3709">
            <v>43853</v>
          </cell>
          <cell r="P3709" t="str">
            <v>No Dependency</v>
          </cell>
        </row>
        <row r="3710">
          <cell r="C3710" t="str">
            <v>CWS820</v>
          </cell>
          <cell r="D3710" t="str">
            <v>Expansion Sites</v>
          </cell>
          <cell r="E3710" t="str">
            <v>Q3-2019</v>
          </cell>
          <cell r="F3710" t="str">
            <v>Mobile Aspiration</v>
          </cell>
          <cell r="G3710" t="str">
            <v>HUA</v>
          </cell>
          <cell r="H3710" t="str">
            <v>3G900_2nd Carrier</v>
          </cell>
          <cell r="I3710" t="str">
            <v>INS</v>
          </cell>
          <cell r="L3710">
            <v>43788</v>
          </cell>
          <cell r="N3710">
            <v>43789</v>
          </cell>
          <cell r="P3710" t="str">
            <v>No Dependency</v>
          </cell>
        </row>
        <row r="3711">
          <cell r="C3711" t="str">
            <v>CWH319</v>
          </cell>
          <cell r="D3711" t="str">
            <v>Collocated Sites</v>
          </cell>
          <cell r="E3711" t="str">
            <v>Q1-2020</v>
          </cell>
          <cell r="F3711" t="str">
            <v>Mobile Aspiration</v>
          </cell>
          <cell r="G3711" t="str">
            <v>HUA</v>
          </cell>
          <cell r="H3711" t="str">
            <v>3GCOL_900</v>
          </cell>
          <cell r="I3711" t="str">
            <v>INS</v>
          </cell>
          <cell r="L3711">
            <v>43858</v>
          </cell>
          <cell r="N3711">
            <v>43858</v>
          </cell>
          <cell r="P3711" t="str">
            <v>No Dependency</v>
          </cell>
        </row>
        <row r="3712">
          <cell r="C3712" t="str">
            <v>CWH029</v>
          </cell>
          <cell r="D3712" t="str">
            <v>Expansion Sites</v>
          </cell>
          <cell r="E3712" t="str">
            <v>Q1-2020</v>
          </cell>
          <cell r="F3712" t="str">
            <v>Mobile Aspiration</v>
          </cell>
          <cell r="G3712" t="str">
            <v>HUA</v>
          </cell>
          <cell r="H3712" t="str">
            <v>3G900_2nd Carrier</v>
          </cell>
          <cell r="I3712" t="str">
            <v>INS</v>
          </cell>
          <cell r="L3712">
            <v>43853</v>
          </cell>
          <cell r="N3712">
            <v>43853</v>
          </cell>
          <cell r="P3712" t="str">
            <v>No Dependency</v>
          </cell>
        </row>
        <row r="3713">
          <cell r="C3713" t="str">
            <v>CWH012</v>
          </cell>
          <cell r="D3713" t="str">
            <v>Expansion Sites</v>
          </cell>
          <cell r="E3713" t="str">
            <v>Q3-2019</v>
          </cell>
          <cell r="F3713" t="str">
            <v>Mobile Aspiration</v>
          </cell>
          <cell r="G3713" t="str">
            <v>HUA</v>
          </cell>
          <cell r="H3713" t="str">
            <v>3G900_2nd Carrier</v>
          </cell>
          <cell r="I3713" t="str">
            <v>INS</v>
          </cell>
          <cell r="L3713">
            <v>43670</v>
          </cell>
          <cell r="M3713">
            <v>43672</v>
          </cell>
          <cell r="N3713">
            <v>43671</v>
          </cell>
          <cell r="O3713">
            <v>43673</v>
          </cell>
          <cell r="P3713" t="str">
            <v>No Dependency</v>
          </cell>
        </row>
        <row r="3714">
          <cell r="C3714" t="str">
            <v>ZHB018</v>
          </cell>
          <cell r="D3714" t="str">
            <v>Expansion Sites</v>
          </cell>
          <cell r="E3714" t="str">
            <v>Q1-2020</v>
          </cell>
          <cell r="F3714" t="str">
            <v>Mobile Aspiration</v>
          </cell>
          <cell r="G3714" t="str">
            <v>HUA</v>
          </cell>
          <cell r="H3714" t="str">
            <v>3G900_2nd Carrier</v>
          </cell>
          <cell r="I3714" t="str">
            <v>INS</v>
          </cell>
          <cell r="L3714">
            <v>43853</v>
          </cell>
          <cell r="M3714">
            <v>43733</v>
          </cell>
          <cell r="N3714">
            <v>43853</v>
          </cell>
          <cell r="O3714">
            <v>43734</v>
          </cell>
          <cell r="P3714" t="str">
            <v>No Dependency</v>
          </cell>
        </row>
        <row r="3715">
          <cell r="C3715" t="str">
            <v>ZSK066</v>
          </cell>
          <cell r="D3715" t="str">
            <v>Expansion Sites</v>
          </cell>
          <cell r="E3715" t="str">
            <v>Q1-2020</v>
          </cell>
          <cell r="F3715" t="str">
            <v>Mobile Aspiration</v>
          </cell>
          <cell r="G3715" t="str">
            <v>HUA</v>
          </cell>
          <cell r="H3715" t="str">
            <v>3G900_2nd Carrier</v>
          </cell>
          <cell r="I3715" t="str">
            <v>INS</v>
          </cell>
          <cell r="L3715">
            <v>43853</v>
          </cell>
          <cell r="M3715">
            <v>43715</v>
          </cell>
          <cell r="N3715">
            <v>43853</v>
          </cell>
          <cell r="O3715">
            <v>43716</v>
          </cell>
          <cell r="P3715" t="str">
            <v>No Dependency</v>
          </cell>
        </row>
        <row r="3716">
          <cell r="C3716" t="str">
            <v>ZQW998</v>
          </cell>
          <cell r="D3716" t="str">
            <v>Expansion Sites</v>
          </cell>
          <cell r="E3716" t="str">
            <v>Q3-2019</v>
          </cell>
          <cell r="F3716" t="str">
            <v>Mobile Aspiration</v>
          </cell>
          <cell r="G3716" t="str">
            <v>HUA</v>
          </cell>
          <cell r="H3716" t="str">
            <v>3G900_2nd Carrier</v>
          </cell>
          <cell r="I3716" t="str">
            <v>INS</v>
          </cell>
          <cell r="L3716">
            <v>43640</v>
          </cell>
          <cell r="M3716">
            <v>43642</v>
          </cell>
          <cell r="N3716">
            <v>43641</v>
          </cell>
          <cell r="O3716">
            <v>43643</v>
          </cell>
          <cell r="P3716" t="str">
            <v>No Dependency</v>
          </cell>
        </row>
        <row r="3717">
          <cell r="C3717" t="str">
            <v>ZHAA009</v>
          </cell>
          <cell r="D3717" t="str">
            <v>Expansion Sites</v>
          </cell>
          <cell r="E3717" t="str">
            <v>Q3-2019</v>
          </cell>
          <cell r="F3717" t="str">
            <v>Mobile Aspiration</v>
          </cell>
          <cell r="G3717" t="str">
            <v>HUA</v>
          </cell>
          <cell r="H3717" t="str">
            <v>3G900_2nd Carrier</v>
          </cell>
          <cell r="I3717" t="str">
            <v>INS</v>
          </cell>
          <cell r="L3717">
            <v>43635</v>
          </cell>
          <cell r="M3717">
            <v>43638</v>
          </cell>
          <cell r="N3717">
            <v>43636</v>
          </cell>
          <cell r="O3717">
            <v>43639</v>
          </cell>
          <cell r="P3717" t="str">
            <v>No Dependency</v>
          </cell>
        </row>
        <row r="3718">
          <cell r="C3718" t="str">
            <v>Z80011</v>
          </cell>
          <cell r="D3718" t="str">
            <v>Expansion Sites</v>
          </cell>
          <cell r="E3718" t="str">
            <v>Q1-2020</v>
          </cell>
          <cell r="F3718" t="str">
            <v>Mobile Aspiration</v>
          </cell>
          <cell r="G3718" t="str">
            <v>HUA</v>
          </cell>
          <cell r="H3718" t="str">
            <v>3G900_2nd Carrier</v>
          </cell>
          <cell r="I3718" t="str">
            <v>INS</v>
          </cell>
          <cell r="L3718">
            <v>43853</v>
          </cell>
          <cell r="M3718">
            <v>43709</v>
          </cell>
          <cell r="N3718">
            <v>43853</v>
          </cell>
          <cell r="O3718">
            <v>43710</v>
          </cell>
          <cell r="P3718" t="str">
            <v>No Dependency</v>
          </cell>
        </row>
        <row r="3719">
          <cell r="C3719" t="str">
            <v>Z80010</v>
          </cell>
          <cell r="D3719" t="str">
            <v>Expansion Sites</v>
          </cell>
          <cell r="E3719" t="str">
            <v>Q1-2020</v>
          </cell>
          <cell r="F3719" t="str">
            <v>Mobile Aspiration</v>
          </cell>
          <cell r="G3719" t="str">
            <v>HUA</v>
          </cell>
          <cell r="H3719" t="str">
            <v>3G900_2nd Carrier</v>
          </cell>
          <cell r="I3719" t="str">
            <v>INS</v>
          </cell>
          <cell r="L3719">
            <v>43853</v>
          </cell>
          <cell r="M3719">
            <v>43709</v>
          </cell>
          <cell r="N3719">
            <v>43853</v>
          </cell>
          <cell r="O3719">
            <v>43710</v>
          </cell>
          <cell r="P3719" t="str">
            <v>No Dependency</v>
          </cell>
        </row>
        <row r="3720">
          <cell r="C3720" t="str">
            <v>CWS815</v>
          </cell>
          <cell r="D3720" t="str">
            <v>Expansion Sites</v>
          </cell>
          <cell r="E3720" t="str">
            <v>Q3-2019</v>
          </cell>
          <cell r="F3720" t="str">
            <v>Mobile Aspiration</v>
          </cell>
          <cell r="G3720" t="str">
            <v>HUA</v>
          </cell>
          <cell r="H3720" t="str">
            <v>3G900_2nd Carrier</v>
          </cell>
          <cell r="I3720" t="str">
            <v>INS</v>
          </cell>
          <cell r="L3720">
            <v>43788</v>
          </cell>
          <cell r="M3720">
            <v>43767</v>
          </cell>
          <cell r="N3720">
            <v>43789</v>
          </cell>
          <cell r="O3720">
            <v>43768</v>
          </cell>
          <cell r="P3720" t="str">
            <v>No Dependency</v>
          </cell>
        </row>
        <row r="3721">
          <cell r="C3721" t="str">
            <v>CWS810</v>
          </cell>
          <cell r="D3721" t="str">
            <v>Expansion Sites</v>
          </cell>
          <cell r="E3721" t="str">
            <v>Q1-2020</v>
          </cell>
          <cell r="F3721" t="str">
            <v>Mobile Aspiration</v>
          </cell>
          <cell r="G3721" t="str">
            <v>HUA</v>
          </cell>
          <cell r="H3721" t="str">
            <v>3G900_2nd Carrier</v>
          </cell>
          <cell r="I3721" t="str">
            <v>INS</v>
          </cell>
          <cell r="K3721">
            <v>43664</v>
          </cell>
          <cell r="L3721">
            <v>43802</v>
          </cell>
          <cell r="N3721">
            <v>43802</v>
          </cell>
          <cell r="P3721" t="str">
            <v>No Dependency</v>
          </cell>
        </row>
        <row r="3722">
          <cell r="C3722" t="str">
            <v>CWH004</v>
          </cell>
          <cell r="D3722" t="str">
            <v>Expansion Sites</v>
          </cell>
          <cell r="E3722" t="str">
            <v>Q1-2020</v>
          </cell>
          <cell r="F3722" t="str">
            <v>Mobile Aspiration</v>
          </cell>
          <cell r="G3722" t="str">
            <v>HUA</v>
          </cell>
          <cell r="H3722" t="str">
            <v>3G900_2nd Carrier</v>
          </cell>
          <cell r="I3722" t="str">
            <v>INS</v>
          </cell>
          <cell r="L3722">
            <v>43853</v>
          </cell>
          <cell r="N3722">
            <v>43853</v>
          </cell>
          <cell r="P3722" t="str">
            <v>No Dependency</v>
          </cell>
        </row>
        <row r="3723">
          <cell r="C3723" t="str">
            <v>ZMB991</v>
          </cell>
          <cell r="D3723" t="str">
            <v>Expansion Sites</v>
          </cell>
          <cell r="E3723" t="str">
            <v>Q1-2020</v>
          </cell>
          <cell r="F3723" t="str">
            <v>Mobile Aspiration</v>
          </cell>
          <cell r="G3723" t="str">
            <v>HUA</v>
          </cell>
          <cell r="H3723" t="str">
            <v>3G900_2nd Carrier</v>
          </cell>
          <cell r="I3723" t="str">
            <v>INS</v>
          </cell>
          <cell r="L3723">
            <v>43674</v>
          </cell>
          <cell r="M3723">
            <v>43676</v>
          </cell>
          <cell r="N3723">
            <v>43675</v>
          </cell>
          <cell r="O3723">
            <v>43677</v>
          </cell>
          <cell r="P3723" t="str">
            <v>No Dependency</v>
          </cell>
        </row>
        <row r="3724">
          <cell r="C3724" t="str">
            <v>ZHF218</v>
          </cell>
          <cell r="D3724" t="str">
            <v>Expansion Sites</v>
          </cell>
          <cell r="E3724" t="str">
            <v>Q1-2020</v>
          </cell>
          <cell r="F3724" t="str">
            <v>Mobile Aspiration</v>
          </cell>
          <cell r="G3724" t="str">
            <v>HUA</v>
          </cell>
          <cell r="H3724" t="str">
            <v>3G900_2nd Carrier</v>
          </cell>
          <cell r="I3724" t="str">
            <v>INS</v>
          </cell>
          <cell r="L3724">
            <v>43830</v>
          </cell>
          <cell r="M3724">
            <v>43744</v>
          </cell>
          <cell r="N3724">
            <v>43830</v>
          </cell>
          <cell r="O3724">
            <v>43745</v>
          </cell>
          <cell r="P3724" t="str">
            <v>No Dependency</v>
          </cell>
        </row>
        <row r="3725">
          <cell r="C3725" t="str">
            <v>ZHF054</v>
          </cell>
          <cell r="D3725" t="str">
            <v>Expansion Sites</v>
          </cell>
          <cell r="E3725" t="str">
            <v>Q3-2019</v>
          </cell>
          <cell r="F3725" t="str">
            <v>Mobile Aspiration</v>
          </cell>
          <cell r="G3725" t="str">
            <v>HUA</v>
          </cell>
          <cell r="H3725" t="str">
            <v>3G900_2nd Carrier</v>
          </cell>
          <cell r="I3725" t="str">
            <v>INS</v>
          </cell>
          <cell r="L3725">
            <v>43796</v>
          </cell>
          <cell r="N3725">
            <v>43797</v>
          </cell>
          <cell r="P3725" t="str">
            <v>No Dependency</v>
          </cell>
        </row>
        <row r="3726">
          <cell r="C3726" t="str">
            <v>ZHF041</v>
          </cell>
          <cell r="D3726" t="str">
            <v>Expansion Sites</v>
          </cell>
          <cell r="E3726" t="str">
            <v>Q3-2019</v>
          </cell>
          <cell r="F3726" t="str">
            <v>Mobile Aspiration</v>
          </cell>
          <cell r="G3726" t="str">
            <v>HUA</v>
          </cell>
          <cell r="H3726" t="str">
            <v>3G900_2nd Carrier</v>
          </cell>
          <cell r="I3726" t="str">
            <v>INS</v>
          </cell>
          <cell r="L3726">
            <v>43623</v>
          </cell>
          <cell r="M3726">
            <v>43625</v>
          </cell>
          <cell r="N3726">
            <v>43624</v>
          </cell>
          <cell r="O3726">
            <v>43626</v>
          </cell>
          <cell r="P3726" t="str">
            <v>No Dependency</v>
          </cell>
        </row>
        <row r="3727">
          <cell r="C3727">
            <v>411</v>
          </cell>
          <cell r="D3727" t="str">
            <v>Expansion Sites</v>
          </cell>
          <cell r="E3727" t="str">
            <v>Q3-2019</v>
          </cell>
          <cell r="F3727" t="str">
            <v>Mobile Aspiration</v>
          </cell>
          <cell r="G3727" t="str">
            <v>HUA</v>
          </cell>
          <cell r="H3727" t="str">
            <v>3G900_2nd Carrier</v>
          </cell>
          <cell r="I3727" t="str">
            <v>INS</v>
          </cell>
          <cell r="L3727">
            <v>43788</v>
          </cell>
          <cell r="N3727">
            <v>43789</v>
          </cell>
          <cell r="P3727" t="str">
            <v>No Dependency</v>
          </cell>
        </row>
        <row r="3728">
          <cell r="C3728" t="str">
            <v>ZJB020</v>
          </cell>
          <cell r="D3728" t="str">
            <v>Expansion Sites</v>
          </cell>
          <cell r="E3728" t="str">
            <v>Q1-2020</v>
          </cell>
          <cell r="F3728" t="str">
            <v>Mobile Aspiration</v>
          </cell>
          <cell r="G3728" t="str">
            <v>HUA</v>
          </cell>
          <cell r="H3728" t="str">
            <v>3G900_2nd Carrier</v>
          </cell>
          <cell r="I3728" t="str">
            <v>INS</v>
          </cell>
          <cell r="L3728">
            <v>43858</v>
          </cell>
          <cell r="N3728">
            <v>43858</v>
          </cell>
          <cell r="P3728" t="str">
            <v>No Dependency</v>
          </cell>
        </row>
        <row r="3729">
          <cell r="C3729" t="str">
            <v>COW516</v>
          </cell>
          <cell r="D3729" t="str">
            <v>Expansion Sites</v>
          </cell>
          <cell r="E3729" t="str">
            <v>Q3-2019</v>
          </cell>
          <cell r="F3729" t="str">
            <v>Mobile Aspiration</v>
          </cell>
          <cell r="G3729" t="str">
            <v>HUA</v>
          </cell>
          <cell r="H3729" t="str">
            <v>3G900_2nd Carrier</v>
          </cell>
          <cell r="I3729" t="str">
            <v>INS</v>
          </cell>
          <cell r="L3729">
            <v>43788</v>
          </cell>
          <cell r="N3729">
            <v>43789</v>
          </cell>
          <cell r="P3729" t="str">
            <v>No Dependency</v>
          </cell>
        </row>
        <row r="3730">
          <cell r="C3730" t="str">
            <v>ZNR020</v>
          </cell>
          <cell r="D3730" t="str">
            <v>Expansion Sites</v>
          </cell>
          <cell r="E3730" t="str">
            <v>Q3-2019</v>
          </cell>
          <cell r="F3730" t="str">
            <v>Mobile Aspiration</v>
          </cell>
          <cell r="G3730" t="str">
            <v>HUA</v>
          </cell>
          <cell r="H3730" t="str">
            <v>3G900_2nd Carrier</v>
          </cell>
          <cell r="I3730" t="str">
            <v>INS</v>
          </cell>
          <cell r="L3730">
            <v>43674</v>
          </cell>
          <cell r="M3730">
            <v>43676</v>
          </cell>
          <cell r="N3730">
            <v>43675</v>
          </cell>
          <cell r="O3730">
            <v>43677</v>
          </cell>
          <cell r="P3730" t="str">
            <v>No Dependency</v>
          </cell>
        </row>
        <row r="3731">
          <cell r="C3731" t="str">
            <v>ZHF132</v>
          </cell>
          <cell r="D3731" t="str">
            <v>Expansion Sites</v>
          </cell>
          <cell r="E3731" t="str">
            <v>Q1-2020</v>
          </cell>
          <cell r="F3731" t="str">
            <v>Mobile Aspiration</v>
          </cell>
          <cell r="G3731" t="str">
            <v>HUA</v>
          </cell>
          <cell r="H3731" t="str">
            <v>3G900_2nd Carrier</v>
          </cell>
          <cell r="I3731" t="str">
            <v>INS</v>
          </cell>
          <cell r="L3731">
            <v>43853</v>
          </cell>
          <cell r="M3731">
            <v>43709</v>
          </cell>
          <cell r="N3731">
            <v>43853</v>
          </cell>
          <cell r="O3731">
            <v>43710</v>
          </cell>
          <cell r="P3731" t="str">
            <v>No Dependency</v>
          </cell>
        </row>
        <row r="3732">
          <cell r="C3732" t="str">
            <v>ZAQ002</v>
          </cell>
          <cell r="D3732" t="str">
            <v>Expansion Sites</v>
          </cell>
          <cell r="E3732" t="str">
            <v>Q1-2020</v>
          </cell>
          <cell r="F3732" t="str">
            <v>Mobile Aspiration</v>
          </cell>
          <cell r="G3732" t="str">
            <v>HUA</v>
          </cell>
          <cell r="H3732" t="str">
            <v>3G900_2nd Carrier</v>
          </cell>
          <cell r="I3732" t="str">
            <v>INS</v>
          </cell>
          <cell r="L3732">
            <v>43853</v>
          </cell>
          <cell r="M3732">
            <v>43709</v>
          </cell>
          <cell r="N3732">
            <v>43853</v>
          </cell>
          <cell r="O3732">
            <v>43710</v>
          </cell>
          <cell r="P3732" t="str">
            <v>No Dependency</v>
          </cell>
        </row>
        <row r="3733">
          <cell r="C3733" t="str">
            <v>COW300</v>
          </cell>
          <cell r="D3733" t="str">
            <v>Expansion Sites</v>
          </cell>
          <cell r="E3733" t="str">
            <v>Q4-2019</v>
          </cell>
          <cell r="F3733" t="str">
            <v>Mobile Aspiration</v>
          </cell>
          <cell r="G3733" t="str">
            <v>HUA</v>
          </cell>
          <cell r="H3733" t="str">
            <v>3G900_2nd Carrier</v>
          </cell>
          <cell r="I3733" t="str">
            <v>INS</v>
          </cell>
          <cell r="L3733">
            <v>43693</v>
          </cell>
          <cell r="M3733">
            <v>43695</v>
          </cell>
          <cell r="N3733">
            <v>43694</v>
          </cell>
          <cell r="O3733">
            <v>43696</v>
          </cell>
          <cell r="P3733" t="str">
            <v>No Dependency</v>
          </cell>
        </row>
        <row r="3734">
          <cell r="C3734" t="str">
            <v>ZAZ020</v>
          </cell>
          <cell r="D3734" t="str">
            <v>Expansion Sites</v>
          </cell>
          <cell r="E3734" t="str">
            <v>Q2-2019</v>
          </cell>
          <cell r="F3734" t="str">
            <v>Mobile Aspiration</v>
          </cell>
          <cell r="G3734" t="str">
            <v>HUA</v>
          </cell>
          <cell r="H3734" t="str">
            <v>3G900_2nd Carrier</v>
          </cell>
          <cell r="I3734" t="str">
            <v>INS</v>
          </cell>
          <cell r="L3734">
            <v>43670</v>
          </cell>
          <cell r="M3734">
            <v>43596</v>
          </cell>
          <cell r="N3734">
            <v>43670</v>
          </cell>
          <cell r="O3734">
            <v>43597</v>
          </cell>
          <cell r="P3734" t="str">
            <v>No Dependency</v>
          </cell>
        </row>
        <row r="3735">
          <cell r="C3735" t="str">
            <v>RB7</v>
          </cell>
          <cell r="D3735" t="str">
            <v>Expansion Sites</v>
          </cell>
          <cell r="E3735" t="str">
            <v>Q3-2019</v>
          </cell>
          <cell r="F3735" t="str">
            <v>Mobile Aspiration</v>
          </cell>
          <cell r="G3735" t="str">
            <v>HUA</v>
          </cell>
          <cell r="H3735" t="str">
            <v>3G900_2nd Carrier</v>
          </cell>
          <cell r="I3735" t="str">
            <v>INS</v>
          </cell>
          <cell r="L3735">
            <v>43788</v>
          </cell>
          <cell r="N3735">
            <v>43789</v>
          </cell>
          <cell r="P3735" t="str">
            <v>No Dependency</v>
          </cell>
        </row>
        <row r="3736">
          <cell r="C3736" t="str">
            <v>CWN016</v>
          </cell>
          <cell r="D3736" t="str">
            <v>Expansion Sites</v>
          </cell>
          <cell r="E3736" t="str">
            <v>Q3-2019</v>
          </cell>
          <cell r="F3736" t="str">
            <v>Mobile Aspiration</v>
          </cell>
          <cell r="G3736" t="str">
            <v>HUA</v>
          </cell>
          <cell r="H3736" t="str">
            <v>3G900_2nd Carrier</v>
          </cell>
          <cell r="I3736" t="str">
            <v>INS</v>
          </cell>
          <cell r="L3736">
            <v>43767</v>
          </cell>
          <cell r="M3736">
            <v>43759</v>
          </cell>
          <cell r="N3736">
            <v>43768</v>
          </cell>
          <cell r="O3736">
            <v>43760</v>
          </cell>
          <cell r="P3736" t="str">
            <v>No Dependency</v>
          </cell>
        </row>
        <row r="3737">
          <cell r="C3737" t="str">
            <v>COW629</v>
          </cell>
          <cell r="D3737" t="str">
            <v>Expansion Sites</v>
          </cell>
          <cell r="E3737" t="str">
            <v>Q1-2020</v>
          </cell>
          <cell r="F3737" t="str">
            <v>Mobile Aspiration</v>
          </cell>
          <cell r="G3737" t="str">
            <v>HUA</v>
          </cell>
          <cell r="H3737" t="str">
            <v>3G900_2nd Carrier</v>
          </cell>
          <cell r="I3737" t="str">
            <v>INS</v>
          </cell>
          <cell r="L3737">
            <v>43830</v>
          </cell>
          <cell r="N3737">
            <v>43830</v>
          </cell>
          <cell r="P3737" t="str">
            <v>No Dependency</v>
          </cell>
        </row>
        <row r="3738">
          <cell r="C3738" t="str">
            <v>ZSKA004</v>
          </cell>
          <cell r="D3738" t="str">
            <v>Expansion Sites</v>
          </cell>
          <cell r="E3738" t="str">
            <v>Q1-2020</v>
          </cell>
          <cell r="F3738" t="str">
            <v>Mobile Aspiration</v>
          </cell>
          <cell r="G3738" t="str">
            <v>HUA</v>
          </cell>
          <cell r="H3738" t="str">
            <v>3G900_2nd Carrier</v>
          </cell>
          <cell r="I3738" t="str">
            <v>INS</v>
          </cell>
          <cell r="L3738">
            <v>43858</v>
          </cell>
          <cell r="M3738">
            <v>43734</v>
          </cell>
          <cell r="N3738">
            <v>43858</v>
          </cell>
          <cell r="O3738">
            <v>43735</v>
          </cell>
          <cell r="P3738" t="str">
            <v>No Dependency</v>
          </cell>
        </row>
        <row r="3739">
          <cell r="C3739" t="str">
            <v>ZSK927</v>
          </cell>
          <cell r="D3739" t="str">
            <v>Expansion Sites</v>
          </cell>
          <cell r="E3739" t="str">
            <v>Q1-2020</v>
          </cell>
          <cell r="F3739" t="str">
            <v>Mobile Aspiration</v>
          </cell>
          <cell r="G3739" t="str">
            <v>HUA</v>
          </cell>
          <cell r="H3739" t="str">
            <v>3G900_2nd Carrier</v>
          </cell>
          <cell r="I3739" t="str">
            <v>INS</v>
          </cell>
          <cell r="L3739">
            <v>43853</v>
          </cell>
          <cell r="M3739">
            <v>43734</v>
          </cell>
          <cell r="N3739">
            <v>43853</v>
          </cell>
          <cell r="O3739">
            <v>43735</v>
          </cell>
          <cell r="P3739" t="str">
            <v>No Dependency</v>
          </cell>
        </row>
        <row r="3740">
          <cell r="C3740" t="str">
            <v>ZSK057</v>
          </cell>
          <cell r="D3740" t="str">
            <v>Expansion Sites</v>
          </cell>
          <cell r="E3740" t="str">
            <v>Q3-2019</v>
          </cell>
          <cell r="F3740" t="str">
            <v>Mobile Aspiration</v>
          </cell>
          <cell r="G3740" t="str">
            <v>HUA</v>
          </cell>
          <cell r="H3740" t="str">
            <v>3G900_2nd Carrier</v>
          </cell>
          <cell r="I3740" t="str">
            <v>INS</v>
          </cell>
          <cell r="L3740">
            <v>43706</v>
          </cell>
          <cell r="M3740">
            <v>43625</v>
          </cell>
          <cell r="N3740">
            <v>43707</v>
          </cell>
          <cell r="O3740">
            <v>43626</v>
          </cell>
          <cell r="P3740" t="str">
            <v>No Dependency</v>
          </cell>
        </row>
        <row r="3741">
          <cell r="C3741" t="str">
            <v>ZJB016</v>
          </cell>
          <cell r="D3741" t="str">
            <v>Expansion Sites</v>
          </cell>
          <cell r="E3741" t="str">
            <v>Q4-2019</v>
          </cell>
          <cell r="F3741" t="str">
            <v>Mobile Aspiration</v>
          </cell>
          <cell r="G3741" t="str">
            <v>HUA</v>
          </cell>
          <cell r="H3741" t="str">
            <v>3G900_2nd Carrier</v>
          </cell>
          <cell r="I3741" t="str">
            <v>INS</v>
          </cell>
          <cell r="L3741">
            <v>43796</v>
          </cell>
          <cell r="N3741">
            <v>43797</v>
          </cell>
          <cell r="P3741" t="str">
            <v>No Dependency</v>
          </cell>
        </row>
        <row r="3742">
          <cell r="C3742" t="str">
            <v>ZHF918</v>
          </cell>
          <cell r="D3742" t="str">
            <v>Expansion Sites</v>
          </cell>
          <cell r="E3742" t="str">
            <v>Q1-2020</v>
          </cell>
          <cell r="F3742" t="str">
            <v>Mobile Aspiration</v>
          </cell>
          <cell r="G3742" t="str">
            <v>HUA</v>
          </cell>
          <cell r="H3742" t="str">
            <v>3G900_2nd Carrier</v>
          </cell>
          <cell r="I3742" t="str">
            <v>INS</v>
          </cell>
          <cell r="L3742">
            <v>43670</v>
          </cell>
          <cell r="M3742">
            <v>43672</v>
          </cell>
          <cell r="N3742">
            <v>43671</v>
          </cell>
          <cell r="O3742">
            <v>43673</v>
          </cell>
          <cell r="P3742" t="str">
            <v>No Dependency</v>
          </cell>
        </row>
        <row r="3743">
          <cell r="C3743" t="str">
            <v>ZHF898</v>
          </cell>
          <cell r="D3743" t="str">
            <v>Expansion Sites</v>
          </cell>
          <cell r="E3743" t="str">
            <v>Q1-2020</v>
          </cell>
          <cell r="F3743" t="str">
            <v>Mobile Aspiration</v>
          </cell>
          <cell r="G3743" t="str">
            <v>HUA</v>
          </cell>
          <cell r="H3743" t="str">
            <v>3G900_2nd Carrier</v>
          </cell>
          <cell r="I3743" t="str">
            <v>INS</v>
          </cell>
          <cell r="L3743">
            <v>43853</v>
          </cell>
          <cell r="M3743">
            <v>43725</v>
          </cell>
          <cell r="N3743">
            <v>43853</v>
          </cell>
          <cell r="O3743">
            <v>43726</v>
          </cell>
          <cell r="P3743" t="str">
            <v>No Dependency</v>
          </cell>
        </row>
        <row r="3744">
          <cell r="C3744" t="str">
            <v>ZHA235</v>
          </cell>
          <cell r="D3744" t="str">
            <v>Expansion Sites</v>
          </cell>
          <cell r="E3744" t="str">
            <v>Q4-2019</v>
          </cell>
          <cell r="F3744" t="str">
            <v>Mobile Aspiration</v>
          </cell>
          <cell r="G3744" t="str">
            <v>HUA</v>
          </cell>
          <cell r="H3744" t="str">
            <v>3G900_2nd Carrier</v>
          </cell>
          <cell r="I3744" t="str">
            <v>INS</v>
          </cell>
          <cell r="L3744">
            <v>43798</v>
          </cell>
          <cell r="M3744">
            <v>43709</v>
          </cell>
          <cell r="N3744">
            <v>43799</v>
          </cell>
          <cell r="O3744">
            <v>43710</v>
          </cell>
          <cell r="P3744" t="str">
            <v>No Dependency</v>
          </cell>
        </row>
        <row r="3745">
          <cell r="C3745" t="str">
            <v>ZHA139</v>
          </cell>
          <cell r="D3745" t="str">
            <v>Expansion Sites</v>
          </cell>
          <cell r="E3745" t="str">
            <v>Q4-2019</v>
          </cell>
          <cell r="F3745" t="str">
            <v>Mobile Aspiration</v>
          </cell>
          <cell r="G3745" t="str">
            <v>HUA</v>
          </cell>
          <cell r="H3745" t="str">
            <v>3G900_2nd Carrier</v>
          </cell>
          <cell r="I3745" t="str">
            <v>INS</v>
          </cell>
          <cell r="L3745">
            <v>43670</v>
          </cell>
          <cell r="M3745">
            <v>43672</v>
          </cell>
          <cell r="N3745">
            <v>43671</v>
          </cell>
          <cell r="O3745">
            <v>43673</v>
          </cell>
          <cell r="P3745" t="str">
            <v>No Dependency</v>
          </cell>
        </row>
        <row r="3746">
          <cell r="C3746" t="str">
            <v>ZHF914</v>
          </cell>
          <cell r="D3746" t="str">
            <v>Expansion Sites</v>
          </cell>
          <cell r="E3746" t="str">
            <v>Q1-2020</v>
          </cell>
          <cell r="F3746" t="str">
            <v>Mobile Aspiration</v>
          </cell>
          <cell r="G3746" t="str">
            <v>HUA</v>
          </cell>
          <cell r="H3746" t="str">
            <v>3G900_2nd Carrier</v>
          </cell>
          <cell r="I3746" t="str">
            <v>INS</v>
          </cell>
          <cell r="L3746">
            <v>43653</v>
          </cell>
          <cell r="M3746">
            <v>43655</v>
          </cell>
          <cell r="N3746">
            <v>43654</v>
          </cell>
          <cell r="O3746">
            <v>43656</v>
          </cell>
          <cell r="P3746" t="str">
            <v>No Dependency</v>
          </cell>
        </row>
        <row r="3747">
          <cell r="C3747" t="str">
            <v>ZHF165</v>
          </cell>
          <cell r="D3747" t="str">
            <v>Expansion Sites</v>
          </cell>
          <cell r="E3747" t="str">
            <v>Q1-2020</v>
          </cell>
          <cell r="F3747" t="str">
            <v>Mobile Aspiration</v>
          </cell>
          <cell r="G3747" t="str">
            <v>HUA</v>
          </cell>
          <cell r="H3747" t="str">
            <v>3G900_2nd Carrier</v>
          </cell>
          <cell r="I3747" t="str">
            <v>INS</v>
          </cell>
          <cell r="L3747">
            <v>43853</v>
          </cell>
          <cell r="M3747">
            <v>43734</v>
          </cell>
          <cell r="N3747">
            <v>43853</v>
          </cell>
          <cell r="O3747">
            <v>43735</v>
          </cell>
          <cell r="P3747" t="str">
            <v>No Dependency</v>
          </cell>
        </row>
        <row r="3748">
          <cell r="C3748" t="str">
            <v>ZAQ009</v>
          </cell>
          <cell r="D3748" t="str">
            <v>Expansion Sites</v>
          </cell>
          <cell r="E3748" t="str">
            <v>Q4-2019</v>
          </cell>
          <cell r="F3748" t="str">
            <v>Mobile Aspiration</v>
          </cell>
          <cell r="G3748" t="str">
            <v>HUA</v>
          </cell>
          <cell r="H3748" t="str">
            <v>3G900_2nd Carrier</v>
          </cell>
          <cell r="I3748" t="str">
            <v>INS</v>
          </cell>
          <cell r="L3748">
            <v>43796</v>
          </cell>
          <cell r="N3748">
            <v>43797</v>
          </cell>
          <cell r="P3748" t="str">
            <v>No Dependency</v>
          </cell>
        </row>
        <row r="3749">
          <cell r="C3749" t="str">
            <v>COW304</v>
          </cell>
          <cell r="D3749" t="str">
            <v>Expansion Sites</v>
          </cell>
          <cell r="E3749" t="str">
            <v>Q4-2019</v>
          </cell>
          <cell r="F3749" t="str">
            <v>Mobile Aspiration</v>
          </cell>
          <cell r="G3749" t="str">
            <v>HUA</v>
          </cell>
          <cell r="H3749" t="str">
            <v>3G900_2nd Carrier</v>
          </cell>
          <cell r="I3749" t="str">
            <v>INS</v>
          </cell>
          <cell r="L3749">
            <v>43796</v>
          </cell>
          <cell r="N3749">
            <v>43797</v>
          </cell>
          <cell r="P3749" t="str">
            <v>No Dependency</v>
          </cell>
        </row>
        <row r="3750">
          <cell r="C3750" t="str">
            <v>611-12</v>
          </cell>
          <cell r="D3750" t="str">
            <v>Expansion Sites</v>
          </cell>
          <cell r="E3750" t="str">
            <v>Q3-2019</v>
          </cell>
          <cell r="F3750" t="str">
            <v>Mobile Aspiration</v>
          </cell>
          <cell r="G3750" t="str">
            <v>HUA</v>
          </cell>
          <cell r="H3750" t="str">
            <v>3G900_2nd Carrier</v>
          </cell>
          <cell r="I3750" t="str">
            <v>INS</v>
          </cell>
          <cell r="L3750">
            <v>43788</v>
          </cell>
          <cell r="N3750">
            <v>43789</v>
          </cell>
          <cell r="P3750" t="str">
            <v>No Dependency</v>
          </cell>
        </row>
        <row r="3751">
          <cell r="C3751" t="str">
            <v>ZRF995</v>
          </cell>
          <cell r="D3751" t="str">
            <v>Expansion Sites</v>
          </cell>
          <cell r="E3751" t="str">
            <v>Q1-2020</v>
          </cell>
          <cell r="F3751" t="str">
            <v>Mobile Aspiration</v>
          </cell>
          <cell r="G3751" t="str">
            <v>HUA</v>
          </cell>
          <cell r="H3751" t="str">
            <v>3G900_2nd Carrier</v>
          </cell>
          <cell r="I3751" t="str">
            <v>INS</v>
          </cell>
          <cell r="L3751">
            <v>43691</v>
          </cell>
          <cell r="M3751">
            <v>43693</v>
          </cell>
          <cell r="N3751">
            <v>43692</v>
          </cell>
          <cell r="O3751">
            <v>43694</v>
          </cell>
          <cell r="P3751" t="str">
            <v>No Dependency</v>
          </cell>
        </row>
        <row r="3752">
          <cell r="C3752" t="str">
            <v>ZKF075</v>
          </cell>
          <cell r="D3752" t="str">
            <v>Expansion Sites</v>
          </cell>
          <cell r="E3752" t="str">
            <v>Q1-2020</v>
          </cell>
          <cell r="F3752" t="str">
            <v>Mobile Aspiration</v>
          </cell>
          <cell r="G3752" t="str">
            <v>HUA</v>
          </cell>
          <cell r="H3752" t="str">
            <v>3G900_2nd Carrier</v>
          </cell>
          <cell r="I3752" t="str">
            <v>INS</v>
          </cell>
          <cell r="L3752">
            <v>43849</v>
          </cell>
          <cell r="M3752">
            <v>43715</v>
          </cell>
          <cell r="N3752">
            <v>43850</v>
          </cell>
          <cell r="O3752">
            <v>43716</v>
          </cell>
          <cell r="P3752" t="str">
            <v>No Dependency</v>
          </cell>
        </row>
        <row r="3753">
          <cell r="C3753" t="str">
            <v>ZHF050</v>
          </cell>
          <cell r="D3753" t="str">
            <v>Expansion Sites</v>
          </cell>
          <cell r="E3753" t="str">
            <v>Q3-2019</v>
          </cell>
          <cell r="F3753" t="str">
            <v>Mobile Aspiration</v>
          </cell>
          <cell r="G3753" t="str">
            <v>HUA</v>
          </cell>
          <cell r="H3753" t="str">
            <v>3G900_2nd Carrier</v>
          </cell>
          <cell r="I3753" t="str">
            <v>INS</v>
          </cell>
          <cell r="L3753">
            <v>43788</v>
          </cell>
          <cell r="N3753">
            <v>43789</v>
          </cell>
          <cell r="P3753" t="str">
            <v>No Dependency</v>
          </cell>
        </row>
        <row r="3754">
          <cell r="C3754" t="str">
            <v>ZHAA020</v>
          </cell>
          <cell r="D3754" t="str">
            <v>Expansion Sites</v>
          </cell>
          <cell r="E3754" t="str">
            <v>Q3-2019</v>
          </cell>
          <cell r="F3754" t="str">
            <v>Mobile Aspiration</v>
          </cell>
          <cell r="G3754" t="str">
            <v>HUA</v>
          </cell>
          <cell r="H3754" t="str">
            <v>3G900_2nd Carrier</v>
          </cell>
          <cell r="I3754" t="str">
            <v>INS</v>
          </cell>
          <cell r="L3754">
            <v>43657</v>
          </cell>
          <cell r="M3754">
            <v>43660</v>
          </cell>
          <cell r="N3754">
            <v>43658</v>
          </cell>
          <cell r="O3754">
            <v>43661</v>
          </cell>
          <cell r="P3754" t="str">
            <v>No Dependency</v>
          </cell>
        </row>
        <row r="3755">
          <cell r="C3755" t="str">
            <v>Z14018</v>
          </cell>
          <cell r="D3755" t="str">
            <v>Expansion Sites</v>
          </cell>
          <cell r="E3755" t="str">
            <v>Q1-2020</v>
          </cell>
          <cell r="F3755" t="str">
            <v>Mobile Aspiration</v>
          </cell>
          <cell r="G3755" t="str">
            <v>HUA</v>
          </cell>
          <cell r="H3755" t="str">
            <v>3G900_2nd Carrier</v>
          </cell>
          <cell r="I3755" t="str">
            <v>INS</v>
          </cell>
          <cell r="L3755">
            <v>43853</v>
          </cell>
          <cell r="N3755">
            <v>43853</v>
          </cell>
          <cell r="P3755" t="str">
            <v>No Dependency</v>
          </cell>
        </row>
        <row r="3756">
          <cell r="C3756" t="str">
            <v>ZTB045</v>
          </cell>
          <cell r="D3756" t="str">
            <v>Expansion Sites</v>
          </cell>
          <cell r="E3756" t="str">
            <v>Q1-2020</v>
          </cell>
          <cell r="F3756" t="str">
            <v>Mobile Aspiration</v>
          </cell>
          <cell r="G3756" t="str">
            <v>HUA</v>
          </cell>
          <cell r="H3756" t="str">
            <v>3G900_2nd Carrier</v>
          </cell>
          <cell r="I3756" t="str">
            <v>INS</v>
          </cell>
          <cell r="L3756">
            <v>43853</v>
          </cell>
          <cell r="M3756">
            <v>43743</v>
          </cell>
          <cell r="N3756">
            <v>43853</v>
          </cell>
          <cell r="O3756">
            <v>43744</v>
          </cell>
          <cell r="P3756" t="str">
            <v>No Dependency</v>
          </cell>
        </row>
        <row r="3757">
          <cell r="C3757">
            <v>48400</v>
          </cell>
          <cell r="D3757" t="str">
            <v>Expansion Sites</v>
          </cell>
          <cell r="E3757" t="str">
            <v>Q3-2019</v>
          </cell>
          <cell r="F3757" t="str">
            <v>Mobile Aspiration</v>
          </cell>
          <cell r="G3757" t="str">
            <v>HUA</v>
          </cell>
          <cell r="H3757" t="str">
            <v>3G900_2nd Carrier</v>
          </cell>
          <cell r="I3757" t="str">
            <v>INS</v>
          </cell>
          <cell r="L3757">
            <v>43788</v>
          </cell>
          <cell r="N3757">
            <v>43789</v>
          </cell>
          <cell r="P3757" t="str">
            <v>No Dependency</v>
          </cell>
        </row>
        <row r="3758">
          <cell r="C3758" t="str">
            <v>CWS832</v>
          </cell>
          <cell r="D3758" t="str">
            <v>Expansion Sites</v>
          </cell>
          <cell r="E3758" t="str">
            <v>Q1-2020</v>
          </cell>
          <cell r="F3758" t="str">
            <v>Mobile Aspiration</v>
          </cell>
          <cell r="G3758" t="str">
            <v>HUA</v>
          </cell>
          <cell r="H3758" t="str">
            <v>3G900_2nd Carrier</v>
          </cell>
          <cell r="I3758" t="str">
            <v>INS</v>
          </cell>
          <cell r="L3758">
            <v>43853</v>
          </cell>
          <cell r="N3758">
            <v>43853</v>
          </cell>
          <cell r="P3758" t="str">
            <v>No Dependency</v>
          </cell>
        </row>
        <row r="3759">
          <cell r="C3759" t="str">
            <v>COW305</v>
          </cell>
          <cell r="D3759" t="str">
            <v>Expansion Sites</v>
          </cell>
          <cell r="E3759" t="str">
            <v>Q4-2019</v>
          </cell>
          <cell r="F3759" t="str">
            <v>Mobile Aspiration</v>
          </cell>
          <cell r="G3759" t="str">
            <v>HUA</v>
          </cell>
          <cell r="H3759" t="str">
            <v>3G900_2nd Carrier</v>
          </cell>
          <cell r="I3759" t="str">
            <v>INS</v>
          </cell>
          <cell r="K3759">
            <v>43664</v>
          </cell>
          <cell r="L3759">
            <v>43796</v>
          </cell>
          <cell r="N3759">
            <v>43797</v>
          </cell>
          <cell r="P3759" t="str">
            <v>No Dependency</v>
          </cell>
        </row>
        <row r="3760">
          <cell r="C3760" t="str">
            <v>ZQUA004</v>
          </cell>
          <cell r="D3760" t="str">
            <v>Expansion Sites</v>
          </cell>
          <cell r="E3760" t="str">
            <v>Q1-2020</v>
          </cell>
          <cell r="F3760" t="str">
            <v>Mobile Aspiration</v>
          </cell>
          <cell r="G3760" t="str">
            <v>HUA</v>
          </cell>
          <cell r="H3760" t="str">
            <v>3G900_2nd Carrier</v>
          </cell>
          <cell r="I3760" t="str">
            <v>INS</v>
          </cell>
          <cell r="L3760">
            <v>43853</v>
          </cell>
          <cell r="M3760">
            <v>43715</v>
          </cell>
          <cell r="N3760">
            <v>43853</v>
          </cell>
          <cell r="O3760">
            <v>43716</v>
          </cell>
          <cell r="P3760" t="str">
            <v>No Dependency</v>
          </cell>
        </row>
        <row r="3761">
          <cell r="C3761" t="str">
            <v>ZHF018</v>
          </cell>
          <cell r="D3761" t="str">
            <v>Expansion Sites</v>
          </cell>
          <cell r="E3761" t="str">
            <v>Q1-2020</v>
          </cell>
          <cell r="F3761" t="str">
            <v>Mobile Aspiration</v>
          </cell>
          <cell r="G3761" t="str">
            <v>HUA</v>
          </cell>
          <cell r="H3761" t="str">
            <v>3G900_2nd Carrier</v>
          </cell>
          <cell r="I3761" t="str">
            <v>INS</v>
          </cell>
          <cell r="L3761">
            <v>43830</v>
          </cell>
          <cell r="N3761">
            <v>43830</v>
          </cell>
          <cell r="P3761" t="str">
            <v>No Dependency</v>
          </cell>
        </row>
        <row r="3762">
          <cell r="C3762" t="str">
            <v>ZHF209</v>
          </cell>
          <cell r="D3762" t="str">
            <v>Expansion Sites</v>
          </cell>
          <cell r="E3762" t="str">
            <v>Q3-2019</v>
          </cell>
          <cell r="F3762" t="str">
            <v>Mobile Aspiration</v>
          </cell>
          <cell r="G3762" t="str">
            <v>HUA</v>
          </cell>
          <cell r="H3762" t="str">
            <v>3G900_2nd Carrier</v>
          </cell>
          <cell r="I3762" t="str">
            <v>INS</v>
          </cell>
          <cell r="L3762">
            <v>43651</v>
          </cell>
          <cell r="M3762">
            <v>43654</v>
          </cell>
          <cell r="N3762">
            <v>43652</v>
          </cell>
          <cell r="O3762">
            <v>43655</v>
          </cell>
          <cell r="P3762" t="str">
            <v>No Dependency</v>
          </cell>
        </row>
        <row r="3763">
          <cell r="C3763" t="str">
            <v>ZHF109</v>
          </cell>
          <cell r="D3763" t="str">
            <v>Expansion Sites</v>
          </cell>
          <cell r="E3763" t="str">
            <v>Q1-2020</v>
          </cell>
          <cell r="F3763" t="str">
            <v>Mobile Aspiration</v>
          </cell>
          <cell r="G3763" t="str">
            <v>HUA</v>
          </cell>
          <cell r="H3763" t="str">
            <v>3G900_2nd Carrier</v>
          </cell>
          <cell r="I3763" t="str">
            <v>INS</v>
          </cell>
          <cell r="L3763">
            <v>43853</v>
          </cell>
          <cell r="M3763">
            <v>43734</v>
          </cell>
          <cell r="N3763">
            <v>43853</v>
          </cell>
          <cell r="O3763">
            <v>43735</v>
          </cell>
          <cell r="P3763" t="str">
            <v>No Dependency</v>
          </cell>
        </row>
        <row r="3764">
          <cell r="C3764" t="str">
            <v>ZHB973</v>
          </cell>
          <cell r="D3764" t="str">
            <v>Expansion Sites</v>
          </cell>
          <cell r="E3764" t="str">
            <v>Q2-2019</v>
          </cell>
          <cell r="F3764" t="str">
            <v>Mobile Aspiration</v>
          </cell>
          <cell r="G3764" t="str">
            <v>HUA</v>
          </cell>
          <cell r="H3764" t="str">
            <v>3G900_2nd Carrier</v>
          </cell>
          <cell r="I3764" t="str">
            <v>INS</v>
          </cell>
          <cell r="L3764">
            <v>43702</v>
          </cell>
          <cell r="M3764">
            <v>43651</v>
          </cell>
          <cell r="N3764">
            <v>43702</v>
          </cell>
          <cell r="O3764">
            <v>43652</v>
          </cell>
          <cell r="P3764" t="str">
            <v>No Dependency</v>
          </cell>
        </row>
        <row r="3765">
          <cell r="C3765" t="str">
            <v>COW302</v>
          </cell>
          <cell r="D3765" t="str">
            <v>Expansion Sites</v>
          </cell>
          <cell r="E3765" t="str">
            <v>Q4-2019</v>
          </cell>
          <cell r="F3765" t="str">
            <v>Mobile Aspiration</v>
          </cell>
          <cell r="G3765" t="str">
            <v>HUA</v>
          </cell>
          <cell r="H3765" t="str">
            <v>3G900_2nd Carrier</v>
          </cell>
          <cell r="I3765" t="str">
            <v>INS</v>
          </cell>
          <cell r="L3765">
            <v>43796</v>
          </cell>
          <cell r="N3765">
            <v>43797</v>
          </cell>
          <cell r="P3765" t="str">
            <v>No Dependency</v>
          </cell>
        </row>
        <row r="3766">
          <cell r="C3766">
            <v>38700</v>
          </cell>
          <cell r="D3766" t="str">
            <v>Expansion Sites</v>
          </cell>
          <cell r="E3766" t="str">
            <v>Q3-2019</v>
          </cell>
          <cell r="F3766" t="str">
            <v>Mobile Aspiration</v>
          </cell>
          <cell r="G3766" t="str">
            <v>HUA</v>
          </cell>
          <cell r="H3766" t="str">
            <v>3G900_2nd Carrier</v>
          </cell>
          <cell r="I3766" t="str">
            <v>INS</v>
          </cell>
          <cell r="L3766">
            <v>43788</v>
          </cell>
          <cell r="N3766">
            <v>43789</v>
          </cell>
          <cell r="P3766" t="str">
            <v>No Dependency</v>
          </cell>
        </row>
        <row r="3767">
          <cell r="C3767" t="str">
            <v>CWS818</v>
          </cell>
          <cell r="D3767" t="str">
            <v>Expansion Sites</v>
          </cell>
          <cell r="E3767" t="str">
            <v>Q1-2020</v>
          </cell>
          <cell r="F3767" t="str">
            <v>Mobile Aspiration</v>
          </cell>
          <cell r="G3767" t="str">
            <v>HUA</v>
          </cell>
          <cell r="H3767" t="str">
            <v>3G900_2nd Carrier</v>
          </cell>
          <cell r="I3767" t="str">
            <v>INS</v>
          </cell>
          <cell r="L3767">
            <v>43853</v>
          </cell>
          <cell r="N3767">
            <v>43853</v>
          </cell>
          <cell r="P3767" t="str">
            <v>No Dependency</v>
          </cell>
        </row>
        <row r="3768">
          <cell r="C3768" t="str">
            <v>ZHF889</v>
          </cell>
          <cell r="D3768" t="str">
            <v>Expansion Sites</v>
          </cell>
          <cell r="E3768" t="str">
            <v>Q2-2019</v>
          </cell>
          <cell r="F3768" t="str">
            <v>Mobile Aspiration</v>
          </cell>
          <cell r="G3768" t="str">
            <v>HUA</v>
          </cell>
          <cell r="H3768" t="str">
            <v>3G900_2nd Carrier</v>
          </cell>
          <cell r="I3768" t="str">
            <v>INS</v>
          </cell>
          <cell r="L3768">
            <v>43695</v>
          </cell>
          <cell r="M3768">
            <v>43640</v>
          </cell>
          <cell r="N3768">
            <v>43695</v>
          </cell>
          <cell r="O3768">
            <v>43641</v>
          </cell>
          <cell r="P3768" t="str">
            <v>No Dependency</v>
          </cell>
        </row>
        <row r="3769">
          <cell r="C3769" t="str">
            <v>ZHF888</v>
          </cell>
          <cell r="D3769" t="str">
            <v>Expansion Sites</v>
          </cell>
          <cell r="E3769" t="str">
            <v>Q1-2020</v>
          </cell>
          <cell r="F3769" t="str">
            <v>Mobile Aspiration</v>
          </cell>
          <cell r="G3769" t="str">
            <v>HUA</v>
          </cell>
          <cell r="H3769" t="str">
            <v>3G900_2nd Carrier</v>
          </cell>
          <cell r="I3769" t="str">
            <v>INS</v>
          </cell>
          <cell r="L3769">
            <v>43671</v>
          </cell>
          <cell r="M3769">
            <v>43674</v>
          </cell>
          <cell r="N3769">
            <v>43672</v>
          </cell>
          <cell r="O3769">
            <v>43675</v>
          </cell>
          <cell r="P3769" t="str">
            <v>No Dependency</v>
          </cell>
        </row>
        <row r="3770">
          <cell r="C3770" t="str">
            <v>ZHF779</v>
          </cell>
          <cell r="D3770" t="str">
            <v>Expansion Sites</v>
          </cell>
          <cell r="E3770" t="str">
            <v>Q3-2019</v>
          </cell>
          <cell r="F3770" t="str">
            <v>Mobile Aspiration</v>
          </cell>
          <cell r="G3770" t="str">
            <v>HUA</v>
          </cell>
          <cell r="H3770" t="str">
            <v>3G900_2nd Carrier</v>
          </cell>
          <cell r="I3770" t="str">
            <v>INS</v>
          </cell>
          <cell r="L3770">
            <v>43666</v>
          </cell>
          <cell r="M3770">
            <v>43669</v>
          </cell>
          <cell r="N3770">
            <v>43667</v>
          </cell>
          <cell r="O3770">
            <v>43670</v>
          </cell>
          <cell r="P3770" t="str">
            <v>No Dependency</v>
          </cell>
        </row>
        <row r="3771">
          <cell r="C3771" t="str">
            <v>CWS830</v>
          </cell>
          <cell r="D3771" t="str">
            <v>Expansion Sites</v>
          </cell>
          <cell r="E3771" t="str">
            <v>Q4-2019</v>
          </cell>
          <cell r="F3771" t="str">
            <v>Mobile Aspiration</v>
          </cell>
          <cell r="G3771" t="str">
            <v>HUA</v>
          </cell>
          <cell r="H3771" t="str">
            <v>3G900_2nd Carrier</v>
          </cell>
          <cell r="I3771" t="str">
            <v>INS</v>
          </cell>
          <cell r="L3771">
            <v>43796</v>
          </cell>
          <cell r="N3771">
            <v>43797</v>
          </cell>
          <cell r="P3771" t="str">
            <v>No Dependency</v>
          </cell>
        </row>
        <row r="3772">
          <cell r="C3772" t="str">
            <v>CWH009</v>
          </cell>
          <cell r="D3772" t="str">
            <v>Expansion Sites</v>
          </cell>
          <cell r="E3772" t="str">
            <v>Q1-2020</v>
          </cell>
          <cell r="F3772" t="str">
            <v>Mobile Aspiration</v>
          </cell>
          <cell r="G3772" t="str">
            <v>HUA</v>
          </cell>
          <cell r="H3772" t="str">
            <v>3G900_2nd Carrier</v>
          </cell>
          <cell r="I3772" t="str">
            <v>INS</v>
          </cell>
          <cell r="L3772">
            <v>43830</v>
          </cell>
          <cell r="M3772">
            <v>43767</v>
          </cell>
          <cell r="N3772">
            <v>43830</v>
          </cell>
          <cell r="O3772">
            <v>43768</v>
          </cell>
          <cell r="P3772" t="str">
            <v>No Dependency</v>
          </cell>
        </row>
        <row r="3773">
          <cell r="C3773" t="str">
            <v>CWS816</v>
          </cell>
          <cell r="D3773" t="str">
            <v>Expansion Sites</v>
          </cell>
          <cell r="E3773" t="str">
            <v>Q1-2020</v>
          </cell>
          <cell r="F3773" t="str">
            <v>Mobile Aspiration</v>
          </cell>
          <cell r="G3773" t="str">
            <v>HUA</v>
          </cell>
          <cell r="H3773" t="str">
            <v>3G900_2nd Carrier</v>
          </cell>
          <cell r="I3773" t="str">
            <v>INS</v>
          </cell>
          <cell r="L3773">
            <v>43853</v>
          </cell>
          <cell r="N3773">
            <v>43853</v>
          </cell>
          <cell r="P3773" t="str">
            <v>No Dependency</v>
          </cell>
        </row>
        <row r="3774">
          <cell r="C3774" t="str">
            <v>CWH023</v>
          </cell>
          <cell r="D3774" t="str">
            <v>Expansion Sites</v>
          </cell>
          <cell r="E3774" t="str">
            <v>Q3-2019</v>
          </cell>
          <cell r="F3774" t="str">
            <v>Mobile Aspiration</v>
          </cell>
          <cell r="G3774" t="str">
            <v>HUA</v>
          </cell>
          <cell r="H3774" t="str">
            <v>3G900_2nd Carrier</v>
          </cell>
          <cell r="I3774" t="str">
            <v>INS</v>
          </cell>
          <cell r="L3774">
            <v>43788</v>
          </cell>
          <cell r="N3774">
            <v>43789</v>
          </cell>
          <cell r="P3774" t="str">
            <v>No Dependency</v>
          </cell>
        </row>
        <row r="3775">
          <cell r="C3775" t="str">
            <v>ZJB012</v>
          </cell>
          <cell r="D3775" t="str">
            <v>Expansion Sites</v>
          </cell>
          <cell r="E3775" t="str">
            <v>Q1-2020</v>
          </cell>
          <cell r="F3775" t="str">
            <v>Mobile Aspiration</v>
          </cell>
          <cell r="G3775" t="str">
            <v>HUA</v>
          </cell>
          <cell r="H3775" t="str">
            <v>3G900_2nd Carrier</v>
          </cell>
          <cell r="I3775" t="str">
            <v>INS</v>
          </cell>
          <cell r="L3775">
            <v>43853</v>
          </cell>
          <cell r="M3775">
            <v>43734</v>
          </cell>
          <cell r="N3775">
            <v>43853</v>
          </cell>
          <cell r="O3775">
            <v>43735</v>
          </cell>
          <cell r="P3775" t="str">
            <v>No Dependency</v>
          </cell>
        </row>
        <row r="3776">
          <cell r="C3776" t="str">
            <v>ZHB992</v>
          </cell>
          <cell r="D3776" t="str">
            <v>Expansion Sites</v>
          </cell>
          <cell r="E3776" t="str">
            <v>Q1-2020</v>
          </cell>
          <cell r="F3776" t="str">
            <v>Mobile Aspiration</v>
          </cell>
          <cell r="G3776" t="str">
            <v>HUA</v>
          </cell>
          <cell r="H3776" t="str">
            <v>3G900_2nd Carrier</v>
          </cell>
          <cell r="I3776" t="str">
            <v>INS</v>
          </cell>
          <cell r="L3776">
            <v>43853</v>
          </cell>
          <cell r="M3776">
            <v>43709</v>
          </cell>
          <cell r="N3776">
            <v>43853</v>
          </cell>
          <cell r="O3776">
            <v>43710</v>
          </cell>
          <cell r="P3776" t="str">
            <v>No Dependency</v>
          </cell>
        </row>
        <row r="3777">
          <cell r="C3777" t="str">
            <v>CWS835</v>
          </cell>
          <cell r="D3777" t="str">
            <v>Expansion Sites</v>
          </cell>
          <cell r="E3777" t="str">
            <v>Q1-2020</v>
          </cell>
          <cell r="F3777" t="str">
            <v>Mobile Aspiration</v>
          </cell>
          <cell r="G3777" t="str">
            <v>HUA</v>
          </cell>
          <cell r="H3777" t="str">
            <v>3G900_2nd Carrier</v>
          </cell>
          <cell r="I3777" t="str">
            <v>INS</v>
          </cell>
          <cell r="L3777">
            <v>43858</v>
          </cell>
          <cell r="N3777">
            <v>43858</v>
          </cell>
          <cell r="P3777" t="str">
            <v>No Dependency</v>
          </cell>
        </row>
        <row r="3778">
          <cell r="C3778" t="str">
            <v>ZHB024</v>
          </cell>
          <cell r="D3778" t="str">
            <v>Expansion Sites</v>
          </cell>
          <cell r="E3778" t="str">
            <v>Q2-2019</v>
          </cell>
          <cell r="F3778" t="str">
            <v>Mobile Aspiration</v>
          </cell>
          <cell r="G3778" t="str">
            <v>HUA</v>
          </cell>
          <cell r="H3778" t="str">
            <v>3G900_2nd Carrier</v>
          </cell>
          <cell r="I3778" t="str">
            <v>INS</v>
          </cell>
          <cell r="L3778">
            <v>43637</v>
          </cell>
          <cell r="M3778">
            <v>43640</v>
          </cell>
          <cell r="N3778">
            <v>43638</v>
          </cell>
          <cell r="O3778">
            <v>43641</v>
          </cell>
          <cell r="P3778" t="str">
            <v>No Dependency</v>
          </cell>
        </row>
        <row r="3779">
          <cell r="C3779" t="str">
            <v>ZHA990</v>
          </cell>
          <cell r="D3779" t="str">
            <v>Expansion Sites</v>
          </cell>
          <cell r="E3779" t="str">
            <v>Q4-2019</v>
          </cell>
          <cell r="F3779" t="str">
            <v>Mobile Aspiration</v>
          </cell>
          <cell r="G3779" t="str">
            <v>HUA</v>
          </cell>
          <cell r="H3779" t="str">
            <v>3G900_2nd Carrier</v>
          </cell>
          <cell r="I3779" t="str">
            <v>INS</v>
          </cell>
          <cell r="L3779">
            <v>43741</v>
          </cell>
          <cell r="M3779">
            <v>43733</v>
          </cell>
          <cell r="N3779">
            <v>43742</v>
          </cell>
          <cell r="O3779">
            <v>43734</v>
          </cell>
          <cell r="P3779" t="str">
            <v>No Dependency</v>
          </cell>
        </row>
        <row r="3780">
          <cell r="C3780" t="str">
            <v>CWH022</v>
          </cell>
          <cell r="D3780" t="str">
            <v>Expansion Sites</v>
          </cell>
          <cell r="E3780" t="str">
            <v>Q1-2020</v>
          </cell>
          <cell r="F3780" t="str">
            <v>Mobile Aspiration</v>
          </cell>
          <cell r="G3780" t="str">
            <v>HUA</v>
          </cell>
          <cell r="H3780" t="str">
            <v>3G900_2nd Carrier</v>
          </cell>
          <cell r="I3780" t="str">
            <v>INS</v>
          </cell>
          <cell r="L3780">
            <v>43830</v>
          </cell>
          <cell r="M3780">
            <v>43744</v>
          </cell>
          <cell r="N3780">
            <v>43830</v>
          </cell>
          <cell r="O3780">
            <v>43745</v>
          </cell>
          <cell r="P3780" t="str">
            <v>No Dependency</v>
          </cell>
        </row>
        <row r="3781">
          <cell r="C3781" t="str">
            <v>ZJB044</v>
          </cell>
          <cell r="D3781" t="str">
            <v>Expansion Sites</v>
          </cell>
          <cell r="E3781" t="str">
            <v>Q4-2019</v>
          </cell>
          <cell r="F3781" t="str">
            <v>Mobile Aspiration</v>
          </cell>
          <cell r="G3781" t="str">
            <v>HUA</v>
          </cell>
          <cell r="H3781" t="str">
            <v>3G900_2nd Carrier</v>
          </cell>
          <cell r="I3781" t="str">
            <v>INS</v>
          </cell>
          <cell r="L3781">
            <v>43796</v>
          </cell>
          <cell r="N3781">
            <v>43797</v>
          </cell>
          <cell r="P3781" t="str">
            <v>No Dependency</v>
          </cell>
        </row>
        <row r="3782">
          <cell r="C3782" t="str">
            <v>CWS814</v>
          </cell>
          <cell r="D3782" t="str">
            <v>Expansion Sites</v>
          </cell>
          <cell r="E3782" t="str">
            <v>Q3-2019</v>
          </cell>
          <cell r="F3782" t="str">
            <v>Mobile Aspiration</v>
          </cell>
          <cell r="G3782" t="str">
            <v>HUA</v>
          </cell>
          <cell r="H3782" t="str">
            <v>3G900_2nd Carrier</v>
          </cell>
          <cell r="I3782" t="str">
            <v>INS</v>
          </cell>
          <cell r="L3782">
            <v>43788</v>
          </cell>
          <cell r="N3782">
            <v>43789</v>
          </cell>
          <cell r="P3782" t="str">
            <v>No Dependency</v>
          </cell>
        </row>
        <row r="3783">
          <cell r="C3783" t="str">
            <v>CWA004</v>
          </cell>
          <cell r="D3783" t="str">
            <v>Expansion Sites</v>
          </cell>
          <cell r="E3783" t="str">
            <v>Q4-2019</v>
          </cell>
          <cell r="F3783" t="str">
            <v>Mobile Aspiration</v>
          </cell>
          <cell r="G3783" t="str">
            <v>HUA</v>
          </cell>
          <cell r="H3783" t="str">
            <v>3G900_2nd Carrier</v>
          </cell>
          <cell r="I3783" t="str">
            <v>INS</v>
          </cell>
          <cell r="L3783">
            <v>43753</v>
          </cell>
          <cell r="M3783">
            <v>43676</v>
          </cell>
          <cell r="N3783">
            <v>43754</v>
          </cell>
          <cell r="O3783">
            <v>43677</v>
          </cell>
          <cell r="P3783" t="str">
            <v>No Dependency</v>
          </cell>
        </row>
        <row r="3784">
          <cell r="C3784" t="str">
            <v>COW551</v>
          </cell>
          <cell r="D3784" t="str">
            <v>Expansion Sites</v>
          </cell>
          <cell r="E3784" t="str">
            <v>Q1-2020</v>
          </cell>
          <cell r="F3784" t="str">
            <v>Mobile Aspiration</v>
          </cell>
          <cell r="G3784" t="str">
            <v>HUA</v>
          </cell>
          <cell r="H3784" t="str">
            <v>3G900_2nd Carrier</v>
          </cell>
          <cell r="I3784" t="str">
            <v>INS</v>
          </cell>
          <cell r="L3784">
            <v>43830</v>
          </cell>
          <cell r="N3784">
            <v>43830</v>
          </cell>
          <cell r="P3784" t="str">
            <v>No Dependency</v>
          </cell>
        </row>
        <row r="3785">
          <cell r="C3785" t="str">
            <v>CWS831</v>
          </cell>
          <cell r="D3785" t="str">
            <v>Expansion Sites</v>
          </cell>
          <cell r="E3785" t="str">
            <v>Q1-2020</v>
          </cell>
          <cell r="F3785" t="str">
            <v>Mobile Aspiration</v>
          </cell>
          <cell r="G3785" t="str">
            <v>HUA</v>
          </cell>
          <cell r="H3785" t="str">
            <v>3G900_2nd Carrier</v>
          </cell>
          <cell r="I3785" t="str">
            <v>INS</v>
          </cell>
          <cell r="L3785">
            <v>43853</v>
          </cell>
          <cell r="M3785">
            <v>43759</v>
          </cell>
          <cell r="N3785">
            <v>43853</v>
          </cell>
          <cell r="O3785">
            <v>43760</v>
          </cell>
          <cell r="P3785" t="str">
            <v>No Dependency</v>
          </cell>
        </row>
        <row r="3786">
          <cell r="C3786" t="str">
            <v>CWH031</v>
          </cell>
          <cell r="D3786" t="str">
            <v>Expansion Sites</v>
          </cell>
          <cell r="E3786" t="str">
            <v>Q1-2020</v>
          </cell>
          <cell r="F3786" t="str">
            <v>Mobile Aspiration</v>
          </cell>
          <cell r="G3786" t="str">
            <v>HUA</v>
          </cell>
          <cell r="H3786" t="str">
            <v>3G900_2nd Carrier</v>
          </cell>
          <cell r="I3786" t="str">
            <v>INS</v>
          </cell>
          <cell r="L3786">
            <v>43853</v>
          </cell>
          <cell r="N3786">
            <v>43853</v>
          </cell>
          <cell r="P3786" t="str">
            <v>No Dependency</v>
          </cell>
        </row>
        <row r="3787">
          <cell r="C3787" t="str">
            <v>CWH027</v>
          </cell>
          <cell r="D3787" t="str">
            <v>Expansion Sites</v>
          </cell>
          <cell r="E3787" t="str">
            <v>Q1-2020</v>
          </cell>
          <cell r="F3787" t="str">
            <v>Mobile Aspiration</v>
          </cell>
          <cell r="G3787" t="str">
            <v>HUA</v>
          </cell>
          <cell r="H3787" t="str">
            <v>3G900_2nd Carrier</v>
          </cell>
          <cell r="I3787" t="str">
            <v>INS</v>
          </cell>
          <cell r="L3787">
            <v>43853</v>
          </cell>
          <cell r="N3787">
            <v>43853</v>
          </cell>
          <cell r="P3787" t="str">
            <v>No Dependency</v>
          </cell>
        </row>
        <row r="3788">
          <cell r="C3788" t="str">
            <v>CWS821</v>
          </cell>
          <cell r="D3788" t="str">
            <v>Expansion Sites</v>
          </cell>
          <cell r="E3788" t="str">
            <v>Q4-2019</v>
          </cell>
          <cell r="F3788" t="str">
            <v>Mobile Aspiration</v>
          </cell>
          <cell r="G3788" t="str">
            <v>HUA</v>
          </cell>
          <cell r="H3788" t="str">
            <v>3G900_2nd Carrier</v>
          </cell>
          <cell r="I3788" t="str">
            <v>INS</v>
          </cell>
          <cell r="K3788">
            <v>43664</v>
          </cell>
          <cell r="L3788">
            <v>43796</v>
          </cell>
          <cell r="N3788">
            <v>43797</v>
          </cell>
          <cell r="P3788" t="str">
            <v>No Dependency</v>
          </cell>
        </row>
        <row r="3789">
          <cell r="C3789" t="str">
            <v>ZHB010</v>
          </cell>
          <cell r="D3789" t="str">
            <v>Expansion Sites</v>
          </cell>
          <cell r="E3789" t="str">
            <v>Q2-2019</v>
          </cell>
          <cell r="F3789" t="str">
            <v>Mobile Aspiration</v>
          </cell>
          <cell r="G3789" t="str">
            <v>HUA</v>
          </cell>
          <cell r="H3789" t="str">
            <v>3G900_2nd Carrier</v>
          </cell>
          <cell r="I3789" t="str">
            <v>INS</v>
          </cell>
          <cell r="L3789">
            <v>43796</v>
          </cell>
          <cell r="N3789">
            <v>43797</v>
          </cell>
          <cell r="P3789" t="str">
            <v>No Dependency</v>
          </cell>
        </row>
        <row r="3790">
          <cell r="C3790" t="str">
            <v>CWS834</v>
          </cell>
          <cell r="D3790" t="str">
            <v>Expansion Sites</v>
          </cell>
          <cell r="E3790" t="str">
            <v>Q3-2019</v>
          </cell>
          <cell r="F3790" t="str">
            <v>Mobile Aspiration</v>
          </cell>
          <cell r="G3790" t="str">
            <v>HUA</v>
          </cell>
          <cell r="H3790" t="str">
            <v>3G900_2nd Carrier</v>
          </cell>
          <cell r="I3790" t="str">
            <v>INS</v>
          </cell>
          <cell r="L3790">
            <v>43788</v>
          </cell>
          <cell r="N3790">
            <v>43789</v>
          </cell>
          <cell r="P3790" t="str">
            <v>No Dependency</v>
          </cell>
        </row>
        <row r="3791">
          <cell r="C3791" t="str">
            <v>CWH001</v>
          </cell>
          <cell r="D3791" t="str">
            <v>Expansion Sites</v>
          </cell>
          <cell r="E3791" t="str">
            <v>Q1-2020</v>
          </cell>
          <cell r="F3791" t="str">
            <v>Mobile Aspiration</v>
          </cell>
          <cell r="G3791" t="str">
            <v>HUA</v>
          </cell>
          <cell r="H3791" t="str">
            <v>3G900_2nd Carrier</v>
          </cell>
          <cell r="I3791" t="str">
            <v>INS</v>
          </cell>
          <cell r="L3791">
            <v>43853</v>
          </cell>
          <cell r="N3791">
            <v>43853</v>
          </cell>
          <cell r="P3791" t="str">
            <v>No Dependency</v>
          </cell>
        </row>
        <row r="3792">
          <cell r="C3792" t="str">
            <v>CWH032</v>
          </cell>
          <cell r="D3792" t="str">
            <v>Expansion Sites</v>
          </cell>
          <cell r="E3792" t="str">
            <v>Q1-2020</v>
          </cell>
          <cell r="F3792" t="str">
            <v>Mobile Aspiration</v>
          </cell>
          <cell r="G3792" t="str">
            <v>HUA</v>
          </cell>
          <cell r="H3792" t="str">
            <v>3G900_2nd Carrier</v>
          </cell>
          <cell r="I3792" t="str">
            <v>INS</v>
          </cell>
          <cell r="L3792">
            <v>43853</v>
          </cell>
          <cell r="N3792">
            <v>43853</v>
          </cell>
          <cell r="P3792" t="str">
            <v>No Dependency</v>
          </cell>
        </row>
        <row r="3793">
          <cell r="C3793" t="str">
            <v>CWH030</v>
          </cell>
          <cell r="D3793" t="str">
            <v>Expansion Sites</v>
          </cell>
          <cell r="E3793" t="str">
            <v>Q1-2020</v>
          </cell>
          <cell r="F3793" t="str">
            <v>Mobile Aspiration</v>
          </cell>
          <cell r="G3793" t="str">
            <v>HUA</v>
          </cell>
          <cell r="H3793" t="str">
            <v>3G900_2nd Carrier</v>
          </cell>
          <cell r="I3793" t="str">
            <v>INS</v>
          </cell>
          <cell r="L3793">
            <v>43830</v>
          </cell>
          <cell r="N3793">
            <v>43830</v>
          </cell>
          <cell r="P3793" t="str">
            <v>No Dependency</v>
          </cell>
        </row>
        <row r="3794">
          <cell r="C3794" t="str">
            <v>CWH028</v>
          </cell>
          <cell r="D3794" t="str">
            <v>Expansion Sites</v>
          </cell>
          <cell r="E3794" t="str">
            <v>Q1-2020</v>
          </cell>
          <cell r="F3794" t="str">
            <v>Mobile Aspiration</v>
          </cell>
          <cell r="G3794" t="str">
            <v>HUA</v>
          </cell>
          <cell r="H3794" t="str">
            <v>3G900_2nd Carrier</v>
          </cell>
          <cell r="I3794" t="str">
            <v>INS</v>
          </cell>
          <cell r="L3794">
            <v>43853</v>
          </cell>
          <cell r="N3794">
            <v>43853</v>
          </cell>
          <cell r="P3794" t="str">
            <v>No Dependency</v>
          </cell>
        </row>
        <row r="3795">
          <cell r="C3795" t="str">
            <v>CWH033</v>
          </cell>
          <cell r="D3795" t="str">
            <v>Expansion Sites</v>
          </cell>
          <cell r="E3795" t="str">
            <v>Q1-2020</v>
          </cell>
          <cell r="F3795" t="str">
            <v>Mobile Aspiration</v>
          </cell>
          <cell r="G3795" t="str">
            <v>HUA</v>
          </cell>
          <cell r="H3795" t="str">
            <v>3G900_2nd Carrier</v>
          </cell>
          <cell r="I3795" t="str">
            <v>INS</v>
          </cell>
          <cell r="L3795">
            <v>43853</v>
          </cell>
          <cell r="N3795">
            <v>43853</v>
          </cell>
          <cell r="P3795" t="str">
            <v>No Dependency</v>
          </cell>
        </row>
        <row r="3796">
          <cell r="C3796" t="str">
            <v>CWH002</v>
          </cell>
          <cell r="D3796" t="str">
            <v>Expansion Sites</v>
          </cell>
          <cell r="E3796" t="str">
            <v>Q1-2020</v>
          </cell>
          <cell r="F3796" t="str">
            <v>Mobile Aspiration</v>
          </cell>
          <cell r="G3796" t="str">
            <v>HUA</v>
          </cell>
          <cell r="H3796" t="str">
            <v>3G900_2nd Carrier</v>
          </cell>
          <cell r="I3796" t="str">
            <v>INS</v>
          </cell>
          <cell r="L3796">
            <v>43853</v>
          </cell>
          <cell r="N3796">
            <v>43853</v>
          </cell>
          <cell r="P3796" t="str">
            <v>No Dependency</v>
          </cell>
        </row>
        <row r="3797">
          <cell r="C3797" t="str">
            <v>ZJB013</v>
          </cell>
          <cell r="D3797" t="str">
            <v>Expansion Sites</v>
          </cell>
          <cell r="E3797" t="str">
            <v>Q1-2020</v>
          </cell>
          <cell r="F3797" t="str">
            <v>Mobile Aspiration</v>
          </cell>
          <cell r="G3797" t="str">
            <v>HUA</v>
          </cell>
          <cell r="H3797" t="str">
            <v>3G900_2nd Carrier</v>
          </cell>
          <cell r="I3797" t="str">
            <v>INS</v>
          </cell>
          <cell r="L3797">
            <v>43674</v>
          </cell>
          <cell r="M3797">
            <v>43676</v>
          </cell>
          <cell r="N3797">
            <v>43675</v>
          </cell>
          <cell r="O3797">
            <v>43677</v>
          </cell>
          <cell r="P3797" t="str">
            <v>No Dependency</v>
          </cell>
        </row>
        <row r="3798">
          <cell r="C3798" t="str">
            <v>ZHF170</v>
          </cell>
          <cell r="D3798" t="str">
            <v>Expansion Sites</v>
          </cell>
          <cell r="E3798" t="str">
            <v>Q1-2020</v>
          </cell>
          <cell r="F3798" t="str">
            <v>Mobile Aspiration</v>
          </cell>
          <cell r="G3798" t="str">
            <v>HUA</v>
          </cell>
          <cell r="H3798" t="str">
            <v>3G900_2nd Carrier</v>
          </cell>
          <cell r="I3798" t="str">
            <v>INS</v>
          </cell>
          <cell r="L3798">
            <v>43853</v>
          </cell>
          <cell r="M3798">
            <v>43734</v>
          </cell>
          <cell r="N3798">
            <v>43853</v>
          </cell>
          <cell r="O3798">
            <v>43735</v>
          </cell>
          <cell r="P3798" t="str">
            <v>No Dependency</v>
          </cell>
        </row>
        <row r="3799">
          <cell r="C3799" t="str">
            <v>ZAR001</v>
          </cell>
          <cell r="D3799" t="str">
            <v>Expansion Sites</v>
          </cell>
          <cell r="E3799" t="str">
            <v>Q4-2019</v>
          </cell>
          <cell r="F3799" t="str">
            <v>Mobile Aspiration</v>
          </cell>
          <cell r="G3799" t="str">
            <v>HUA</v>
          </cell>
          <cell r="H3799" t="str">
            <v>3G900_2nd Carrier</v>
          </cell>
          <cell r="I3799" t="str">
            <v>INS</v>
          </cell>
          <cell r="L3799">
            <v>43691</v>
          </cell>
          <cell r="M3799">
            <v>43693</v>
          </cell>
          <cell r="N3799">
            <v>43692</v>
          </cell>
          <cell r="O3799">
            <v>43694</v>
          </cell>
          <cell r="P3799" t="str">
            <v>No Dependency</v>
          </cell>
        </row>
        <row r="3800">
          <cell r="C3800" t="str">
            <v>641-13</v>
          </cell>
          <cell r="D3800" t="str">
            <v>Expansion Sites</v>
          </cell>
          <cell r="E3800" t="str">
            <v>Q1-2020</v>
          </cell>
          <cell r="F3800" t="str">
            <v>Mobile Aspiration</v>
          </cell>
          <cell r="G3800" t="str">
            <v>HUA</v>
          </cell>
          <cell r="H3800" t="str">
            <v>3G900_2nd Carrier</v>
          </cell>
          <cell r="I3800" t="str">
            <v>INS</v>
          </cell>
          <cell r="L3800">
            <v>43853</v>
          </cell>
          <cell r="M3800">
            <v>43734</v>
          </cell>
          <cell r="N3800">
            <v>43853</v>
          </cell>
          <cell r="O3800">
            <v>43735</v>
          </cell>
          <cell r="P3800" t="str">
            <v>No Dependency</v>
          </cell>
        </row>
        <row r="3801">
          <cell r="C3801" t="str">
            <v>ZJB029</v>
          </cell>
          <cell r="D3801" t="str">
            <v>Expansion Sites</v>
          </cell>
          <cell r="E3801" t="str">
            <v>Q4-2019</v>
          </cell>
          <cell r="F3801" t="str">
            <v>Mobile Aspiration</v>
          </cell>
          <cell r="G3801" t="str">
            <v>HUA</v>
          </cell>
          <cell r="H3801" t="str">
            <v>3G900_2nd Carrier</v>
          </cell>
          <cell r="I3801" t="str">
            <v>INS</v>
          </cell>
          <cell r="L3801">
            <v>43677</v>
          </cell>
          <cell r="M3801">
            <v>43680</v>
          </cell>
          <cell r="N3801">
            <v>43678</v>
          </cell>
          <cell r="O3801">
            <v>43681</v>
          </cell>
          <cell r="P3801" t="str">
            <v>No Dependency</v>
          </cell>
        </row>
        <row r="3802">
          <cell r="C3802" t="str">
            <v>409-401</v>
          </cell>
          <cell r="D3802" t="str">
            <v>Expansion Sites</v>
          </cell>
          <cell r="E3802" t="str">
            <v>Q1-2020</v>
          </cell>
          <cell r="F3802" t="str">
            <v>Mobile Aspiration</v>
          </cell>
          <cell r="G3802" t="str">
            <v>HUA</v>
          </cell>
          <cell r="H3802" t="str">
            <v>3G900_2nd Carrier</v>
          </cell>
          <cell r="I3802" t="str">
            <v>INS</v>
          </cell>
          <cell r="L3802">
            <v>43853</v>
          </cell>
          <cell r="N3802">
            <v>43853</v>
          </cell>
          <cell r="P3802" t="str">
            <v>No Dependency</v>
          </cell>
        </row>
        <row r="3803">
          <cell r="C3803" t="str">
            <v>ZHF079</v>
          </cell>
          <cell r="D3803" t="str">
            <v>Expansion Sites</v>
          </cell>
          <cell r="E3803" t="str">
            <v>Q1-2020</v>
          </cell>
          <cell r="F3803" t="str">
            <v>Mobile Aspiration</v>
          </cell>
          <cell r="G3803" t="str">
            <v>HUA</v>
          </cell>
          <cell r="H3803" t="str">
            <v>3G900_2nd Carrier</v>
          </cell>
          <cell r="I3803" t="str">
            <v>INS</v>
          </cell>
          <cell r="L3803">
            <v>43853</v>
          </cell>
          <cell r="M3803">
            <v>43733</v>
          </cell>
          <cell r="N3803">
            <v>43853</v>
          </cell>
          <cell r="O3803">
            <v>43734</v>
          </cell>
          <cell r="P3803" t="str">
            <v>No Dependency</v>
          </cell>
        </row>
        <row r="3804">
          <cell r="C3804" t="str">
            <v>ZR2029</v>
          </cell>
          <cell r="D3804" t="str">
            <v>Expansion Sites</v>
          </cell>
          <cell r="E3804" t="str">
            <v>Q1-2020</v>
          </cell>
          <cell r="F3804" t="str">
            <v>Mobile Aspiration</v>
          </cell>
          <cell r="G3804" t="str">
            <v>HUA</v>
          </cell>
          <cell r="H3804" t="str">
            <v>3G900_2nd Carrier</v>
          </cell>
          <cell r="I3804" t="str">
            <v>INS</v>
          </cell>
          <cell r="L3804">
            <v>43858</v>
          </cell>
          <cell r="N3804">
            <v>43858</v>
          </cell>
          <cell r="P3804" t="str">
            <v>No Dependency</v>
          </cell>
        </row>
        <row r="3805">
          <cell r="C3805" t="str">
            <v>ZDK001</v>
          </cell>
          <cell r="D3805" t="str">
            <v>Expansion Sites</v>
          </cell>
          <cell r="E3805" t="str">
            <v>Q1-2020</v>
          </cell>
          <cell r="F3805" t="str">
            <v>Mobile Aspiration</v>
          </cell>
          <cell r="G3805" t="str">
            <v>HUA</v>
          </cell>
          <cell r="H3805" t="str">
            <v>3G900_2nd Carrier</v>
          </cell>
          <cell r="I3805" t="str">
            <v>INS</v>
          </cell>
          <cell r="L3805">
            <v>43830</v>
          </cell>
          <cell r="N3805">
            <v>43830</v>
          </cell>
          <cell r="P3805" t="str">
            <v>No Dependency</v>
          </cell>
        </row>
        <row r="3806">
          <cell r="C3806" t="str">
            <v>ZHF923</v>
          </cell>
          <cell r="D3806" t="str">
            <v>Expansion Sites</v>
          </cell>
          <cell r="E3806" t="str">
            <v>Q3-2019</v>
          </cell>
          <cell r="F3806" t="str">
            <v>Mobile Aspiration</v>
          </cell>
          <cell r="G3806" t="str">
            <v>HUA</v>
          </cell>
          <cell r="H3806" t="str">
            <v>3G900_2nd Carrier</v>
          </cell>
          <cell r="I3806" t="str">
            <v>INS</v>
          </cell>
          <cell r="L3806">
            <v>43677</v>
          </cell>
          <cell r="M3806">
            <v>43659</v>
          </cell>
          <cell r="N3806">
            <v>43677</v>
          </cell>
          <cell r="O3806">
            <v>43660</v>
          </cell>
          <cell r="P3806" t="str">
            <v>No Dependency</v>
          </cell>
        </row>
        <row r="3807">
          <cell r="C3807" t="str">
            <v>ZF3001</v>
          </cell>
          <cell r="D3807" t="str">
            <v>Expansion Sites</v>
          </cell>
          <cell r="E3807" t="str">
            <v>Q1-2020</v>
          </cell>
          <cell r="F3807" t="str">
            <v>Mobile Aspiration</v>
          </cell>
          <cell r="G3807" t="str">
            <v>HUA</v>
          </cell>
          <cell r="H3807" t="str">
            <v>3G900_2nd Carrier</v>
          </cell>
          <cell r="I3807" t="str">
            <v>INS</v>
          </cell>
          <cell r="L3807">
            <v>43703</v>
          </cell>
          <cell r="M3807">
            <v>43703</v>
          </cell>
          <cell r="N3807">
            <v>43704</v>
          </cell>
          <cell r="O3807">
            <v>43704</v>
          </cell>
          <cell r="P3807" t="str">
            <v>No Dependency</v>
          </cell>
        </row>
        <row r="3808">
          <cell r="C3808" t="str">
            <v>ZMA032</v>
          </cell>
          <cell r="D3808" t="str">
            <v>Expansion Sites</v>
          </cell>
          <cell r="E3808" t="str">
            <v>Q3-2019</v>
          </cell>
          <cell r="F3808" t="str">
            <v>Mobile Aspiration</v>
          </cell>
          <cell r="G3808" t="str">
            <v>HUA</v>
          </cell>
          <cell r="H3808" t="str">
            <v>3G900_2nd Carrier</v>
          </cell>
          <cell r="I3808" t="str">
            <v>INS</v>
          </cell>
          <cell r="L3808">
            <v>43670</v>
          </cell>
          <cell r="M3808">
            <v>43613</v>
          </cell>
          <cell r="N3808">
            <v>43670</v>
          </cell>
          <cell r="O3808">
            <v>43614</v>
          </cell>
          <cell r="P3808" t="str">
            <v>No Dependency</v>
          </cell>
        </row>
        <row r="3809">
          <cell r="C3809" t="str">
            <v>ZND080</v>
          </cell>
          <cell r="D3809" t="str">
            <v>Expansion Sites</v>
          </cell>
          <cell r="E3809" t="str">
            <v>Q1-2020</v>
          </cell>
          <cell r="F3809" t="str">
            <v>Mobile Aspiration</v>
          </cell>
          <cell r="G3809" t="str">
            <v>HUA</v>
          </cell>
          <cell r="H3809" t="str">
            <v>3G900_2nd Carrier</v>
          </cell>
          <cell r="I3809" t="str">
            <v>INS</v>
          </cell>
          <cell r="L3809">
            <v>43853</v>
          </cell>
          <cell r="M3809">
            <v>43715</v>
          </cell>
          <cell r="N3809">
            <v>43853</v>
          </cell>
          <cell r="O3809">
            <v>43716</v>
          </cell>
          <cell r="P3809" t="str">
            <v>No Dependency</v>
          </cell>
        </row>
        <row r="3810">
          <cell r="C3810" t="str">
            <v>ZHF034</v>
          </cell>
          <cell r="D3810" t="str">
            <v>Expansion Sites</v>
          </cell>
          <cell r="E3810" t="str">
            <v>Q1-2020</v>
          </cell>
          <cell r="F3810" t="str">
            <v>Mobile Aspiration</v>
          </cell>
          <cell r="G3810" t="str">
            <v>HUA</v>
          </cell>
          <cell r="H3810" t="str">
            <v>3G900_2nd Carrier</v>
          </cell>
          <cell r="I3810" t="str">
            <v>INS</v>
          </cell>
          <cell r="L3810">
            <v>43674</v>
          </cell>
          <cell r="M3810">
            <v>43676</v>
          </cell>
          <cell r="N3810">
            <v>43675</v>
          </cell>
          <cell r="O3810">
            <v>43677</v>
          </cell>
          <cell r="P3810" t="str">
            <v>No Dependency</v>
          </cell>
        </row>
        <row r="3811">
          <cell r="C3811" t="str">
            <v>Z26007</v>
          </cell>
          <cell r="D3811" t="str">
            <v>Expansion Sites</v>
          </cell>
          <cell r="E3811" t="str">
            <v>Q1-2020</v>
          </cell>
          <cell r="F3811" t="str">
            <v>Mobile Aspiration</v>
          </cell>
          <cell r="G3811" t="str">
            <v>HUA</v>
          </cell>
          <cell r="H3811" t="str">
            <v>3G900_2nd Carrier</v>
          </cell>
          <cell r="I3811" t="str">
            <v>INS</v>
          </cell>
          <cell r="L3811">
            <v>43697</v>
          </cell>
          <cell r="M3811">
            <v>43697</v>
          </cell>
          <cell r="N3811">
            <v>43698</v>
          </cell>
          <cell r="O3811">
            <v>43698</v>
          </cell>
          <cell r="P3811" t="str">
            <v>No Dependency</v>
          </cell>
        </row>
        <row r="3812">
          <cell r="C3812" t="str">
            <v>Z12016</v>
          </cell>
          <cell r="D3812" t="str">
            <v>Expansion Sites</v>
          </cell>
          <cell r="E3812" t="str">
            <v>Q1-2020</v>
          </cell>
          <cell r="F3812" t="str">
            <v>Mobile Aspiration</v>
          </cell>
          <cell r="G3812" t="str">
            <v>HUA</v>
          </cell>
          <cell r="H3812" t="str">
            <v>3G900_2nd Carrier</v>
          </cell>
          <cell r="I3812" t="str">
            <v>INS</v>
          </cell>
          <cell r="L3812">
            <v>43853</v>
          </cell>
          <cell r="M3812">
            <v>43724</v>
          </cell>
          <cell r="N3812">
            <v>43853</v>
          </cell>
          <cell r="O3812">
            <v>43725</v>
          </cell>
          <cell r="P3812" t="str">
            <v>No Dependency</v>
          </cell>
        </row>
        <row r="3813">
          <cell r="C3813" t="str">
            <v>Z12015</v>
          </cell>
          <cell r="D3813" t="str">
            <v>Expansion Sites</v>
          </cell>
          <cell r="E3813" t="str">
            <v>Q1-2020</v>
          </cell>
          <cell r="F3813" t="str">
            <v>Mobile Aspiration</v>
          </cell>
          <cell r="G3813" t="str">
            <v>HUA</v>
          </cell>
          <cell r="H3813" t="str">
            <v>3G900_2nd Carrier</v>
          </cell>
          <cell r="I3813" t="str">
            <v>INS</v>
          </cell>
          <cell r="L3813">
            <v>43704</v>
          </cell>
          <cell r="M3813">
            <v>43704</v>
          </cell>
          <cell r="N3813">
            <v>43705</v>
          </cell>
          <cell r="O3813">
            <v>43705</v>
          </cell>
          <cell r="P3813" t="str">
            <v>No Dependency</v>
          </cell>
        </row>
        <row r="3814">
          <cell r="C3814" t="str">
            <v>Z12011</v>
          </cell>
          <cell r="D3814" t="str">
            <v>Expansion Sites</v>
          </cell>
          <cell r="E3814" t="str">
            <v>Q1-2020</v>
          </cell>
          <cell r="F3814" t="str">
            <v>Mobile Aspiration</v>
          </cell>
          <cell r="G3814" t="str">
            <v>HUA</v>
          </cell>
          <cell r="H3814" t="str">
            <v>3G900_2nd Carrier</v>
          </cell>
          <cell r="I3814" t="str">
            <v>INS</v>
          </cell>
          <cell r="L3814">
            <v>43705</v>
          </cell>
          <cell r="M3814">
            <v>43705</v>
          </cell>
          <cell r="N3814">
            <v>43706</v>
          </cell>
          <cell r="O3814">
            <v>43706</v>
          </cell>
          <cell r="P3814" t="str">
            <v>No Dependency</v>
          </cell>
        </row>
        <row r="3815">
          <cell r="C3815" t="str">
            <v>MW311</v>
          </cell>
          <cell r="D3815" t="str">
            <v>Expansion Sites</v>
          </cell>
          <cell r="E3815" t="str">
            <v>Q1-2020</v>
          </cell>
          <cell r="F3815" t="str">
            <v>Mobile Aspiration</v>
          </cell>
          <cell r="G3815" t="str">
            <v>HUA</v>
          </cell>
          <cell r="H3815" t="str">
            <v>3G900_2nd Carrier</v>
          </cell>
          <cell r="I3815" t="str">
            <v>INS</v>
          </cell>
          <cell r="L3815">
            <v>43853</v>
          </cell>
          <cell r="M3815">
            <v>43709</v>
          </cell>
          <cell r="N3815">
            <v>43853</v>
          </cell>
          <cell r="O3815">
            <v>43710</v>
          </cell>
          <cell r="P3815" t="str">
            <v>No Dependency</v>
          </cell>
        </row>
        <row r="3816">
          <cell r="C3816" t="str">
            <v>ZKF999</v>
          </cell>
          <cell r="D3816" t="str">
            <v>Expansion Sites</v>
          </cell>
          <cell r="E3816" t="str">
            <v>Q1-2020</v>
          </cell>
          <cell r="F3816" t="str">
            <v>Mobile Aspiration</v>
          </cell>
          <cell r="G3816" t="str">
            <v>HUA</v>
          </cell>
          <cell r="H3816" t="str">
            <v>3G900_2nd Carrier</v>
          </cell>
          <cell r="I3816" t="str">
            <v>INS</v>
          </cell>
          <cell r="L3816">
            <v>43674</v>
          </cell>
          <cell r="M3816">
            <v>43676</v>
          </cell>
          <cell r="N3816">
            <v>43675</v>
          </cell>
          <cell r="O3816">
            <v>43677</v>
          </cell>
          <cell r="P3816" t="str">
            <v>No Dependency</v>
          </cell>
        </row>
        <row r="3817">
          <cell r="C3817" t="str">
            <v>CWS605</v>
          </cell>
          <cell r="D3817" t="str">
            <v>Expansion Sites</v>
          </cell>
          <cell r="E3817" t="str">
            <v>Q3-2019</v>
          </cell>
          <cell r="F3817" t="str">
            <v>Mobile Aspiration</v>
          </cell>
          <cell r="G3817" t="str">
            <v>HUA</v>
          </cell>
          <cell r="H3817" t="str">
            <v>3G900_2nd Carrier</v>
          </cell>
          <cell r="I3817" t="str">
            <v>INS</v>
          </cell>
          <cell r="L3817">
            <v>43788</v>
          </cell>
          <cell r="N3817">
            <v>43789</v>
          </cell>
          <cell r="P3817" t="str">
            <v>No Dependency</v>
          </cell>
        </row>
        <row r="3818">
          <cell r="C3818" t="str">
            <v>ZHA337</v>
          </cell>
          <cell r="D3818" t="str">
            <v>Expansion Sites</v>
          </cell>
          <cell r="E3818" t="str">
            <v>Q1-2020</v>
          </cell>
          <cell r="F3818" t="str">
            <v>Mobile Aspiration</v>
          </cell>
          <cell r="G3818" t="str">
            <v>HUA</v>
          </cell>
          <cell r="H3818" t="str">
            <v>3G900_2nd Carrier</v>
          </cell>
          <cell r="I3818" t="str">
            <v>INS</v>
          </cell>
          <cell r="L3818">
            <v>43853</v>
          </cell>
          <cell r="M3818">
            <v>43734</v>
          </cell>
          <cell r="N3818">
            <v>43853</v>
          </cell>
          <cell r="O3818">
            <v>43735</v>
          </cell>
          <cell r="P3818" t="str">
            <v>No Dependency</v>
          </cell>
        </row>
        <row r="3819">
          <cell r="C3819" t="str">
            <v>ZHQ011</v>
          </cell>
          <cell r="D3819" t="str">
            <v>Expansion Sites</v>
          </cell>
          <cell r="E3819" t="str">
            <v>Q3-2019</v>
          </cell>
          <cell r="F3819" t="str">
            <v>Mobile Aspiration</v>
          </cell>
          <cell r="G3819" t="str">
            <v>HUA</v>
          </cell>
          <cell r="H3819" t="str">
            <v>3G900_2nd Carrier</v>
          </cell>
          <cell r="I3819" t="str">
            <v>INS</v>
          </cell>
          <cell r="L3819">
            <v>43630</v>
          </cell>
          <cell r="M3819">
            <v>43632</v>
          </cell>
          <cell r="N3819">
            <v>43631</v>
          </cell>
          <cell r="O3819">
            <v>43633</v>
          </cell>
          <cell r="P3819" t="str">
            <v>No Dependency</v>
          </cell>
        </row>
        <row r="3820">
          <cell r="C3820" t="str">
            <v>ZQW946</v>
          </cell>
          <cell r="D3820" t="str">
            <v>Expansion Sites</v>
          </cell>
          <cell r="E3820" t="str">
            <v>Q3-2019</v>
          </cell>
          <cell r="F3820" t="str">
            <v>Mobile Aspiration</v>
          </cell>
          <cell r="G3820" t="str">
            <v>HUA</v>
          </cell>
          <cell r="H3820" t="str">
            <v>3G900_2nd Carrier</v>
          </cell>
          <cell r="I3820" t="str">
            <v>INS</v>
          </cell>
          <cell r="L3820">
            <v>43700</v>
          </cell>
          <cell r="M3820">
            <v>43615</v>
          </cell>
          <cell r="N3820">
            <v>43700</v>
          </cell>
          <cell r="O3820">
            <v>43616</v>
          </cell>
          <cell r="P3820" t="str">
            <v>No Dependency</v>
          </cell>
        </row>
        <row r="3821">
          <cell r="C3821" t="str">
            <v>ZHF247</v>
          </cell>
          <cell r="D3821" t="str">
            <v>Expansion Sites</v>
          </cell>
          <cell r="E3821" t="str">
            <v>Q2-2019</v>
          </cell>
          <cell r="F3821" t="str">
            <v>Mobile Aspiration</v>
          </cell>
          <cell r="G3821" t="str">
            <v>HUA</v>
          </cell>
          <cell r="H3821" t="str">
            <v>3G900_2nd Carrier</v>
          </cell>
          <cell r="I3821" t="str">
            <v>INS</v>
          </cell>
          <cell r="L3821">
            <v>43654</v>
          </cell>
          <cell r="M3821">
            <v>43657</v>
          </cell>
          <cell r="N3821">
            <v>43655</v>
          </cell>
          <cell r="O3821">
            <v>43658</v>
          </cell>
          <cell r="P3821" t="str">
            <v>No Dependency</v>
          </cell>
        </row>
        <row r="3822">
          <cell r="C3822" t="str">
            <v>Z51002</v>
          </cell>
          <cell r="D3822" t="str">
            <v>Expansion Sites</v>
          </cell>
          <cell r="E3822" t="str">
            <v>Q1-2020</v>
          </cell>
          <cell r="F3822" t="str">
            <v>Mobile Aspiration</v>
          </cell>
          <cell r="G3822" t="str">
            <v>HUA</v>
          </cell>
          <cell r="H3822" t="str">
            <v>3G900_2nd Carrier</v>
          </cell>
          <cell r="I3822" t="str">
            <v>INS</v>
          </cell>
          <cell r="L3822">
            <v>43849</v>
          </cell>
          <cell r="M3822">
            <v>43709</v>
          </cell>
          <cell r="N3822">
            <v>43850</v>
          </cell>
          <cell r="O3822">
            <v>43710</v>
          </cell>
          <cell r="P3822" t="str">
            <v>No Dependency</v>
          </cell>
        </row>
        <row r="3823">
          <cell r="C3823" t="str">
            <v>ZKF052</v>
          </cell>
          <cell r="D3823" t="str">
            <v>Expansion Sites</v>
          </cell>
          <cell r="E3823" t="str">
            <v>Q1-2020</v>
          </cell>
          <cell r="F3823" t="str">
            <v>Mobile Aspiration</v>
          </cell>
          <cell r="G3823" t="str">
            <v>HUA</v>
          </cell>
          <cell r="H3823" t="str">
            <v>3G900_2nd Carrier</v>
          </cell>
          <cell r="I3823" t="str">
            <v>INS</v>
          </cell>
          <cell r="L3823">
            <v>43613</v>
          </cell>
          <cell r="M3823">
            <v>43616</v>
          </cell>
          <cell r="N3823">
            <v>43614</v>
          </cell>
          <cell r="O3823">
            <v>43617</v>
          </cell>
          <cell r="P3823" t="str">
            <v>No Dependency</v>
          </cell>
        </row>
        <row r="3824">
          <cell r="C3824" t="str">
            <v>ZDB015</v>
          </cell>
          <cell r="D3824" t="str">
            <v>Expansion Sites</v>
          </cell>
          <cell r="E3824" t="str">
            <v>Q4-2019</v>
          </cell>
          <cell r="F3824" t="str">
            <v>Mobile Aspiration</v>
          </cell>
          <cell r="G3824" t="str">
            <v>HUA</v>
          </cell>
          <cell r="H3824" t="str">
            <v>3G900_2nd Carrier</v>
          </cell>
          <cell r="I3824" t="str">
            <v>INS</v>
          </cell>
          <cell r="L3824">
            <v>43741</v>
          </cell>
          <cell r="M3824">
            <v>43734</v>
          </cell>
          <cell r="N3824">
            <v>43742</v>
          </cell>
          <cell r="O3824">
            <v>43735</v>
          </cell>
          <cell r="P3824" t="str">
            <v>No Dependency</v>
          </cell>
        </row>
        <row r="3825">
          <cell r="C3825" t="str">
            <v>ZQUA008</v>
          </cell>
          <cell r="D3825" t="str">
            <v>Expansion Sites</v>
          </cell>
          <cell r="E3825" t="str">
            <v>Q3-2019</v>
          </cell>
          <cell r="F3825" t="str">
            <v>Mobile Aspiration</v>
          </cell>
          <cell r="G3825" t="str">
            <v>HUA</v>
          </cell>
          <cell r="H3825" t="str">
            <v>3G900_2nd Carrier</v>
          </cell>
          <cell r="I3825" t="str">
            <v>INS</v>
          </cell>
          <cell r="L3825">
            <v>43729</v>
          </cell>
          <cell r="M3825">
            <v>43640</v>
          </cell>
          <cell r="N3825">
            <v>43730</v>
          </cell>
          <cell r="O3825">
            <v>43641</v>
          </cell>
          <cell r="P3825" t="str">
            <v>No Dependency</v>
          </cell>
        </row>
        <row r="3826">
          <cell r="C3826" t="str">
            <v>ZHF131</v>
          </cell>
          <cell r="D3826" t="str">
            <v>Expansion Sites</v>
          </cell>
          <cell r="E3826" t="str">
            <v>Q1-2020</v>
          </cell>
          <cell r="F3826" t="str">
            <v>Mobile Aspiration</v>
          </cell>
          <cell r="G3826" t="str">
            <v>HUA</v>
          </cell>
          <cell r="H3826" t="str">
            <v>3G900_2nd Carrier</v>
          </cell>
          <cell r="I3826" t="str">
            <v>INS</v>
          </cell>
          <cell r="L3826">
            <v>43853</v>
          </cell>
          <cell r="M3826">
            <v>43709</v>
          </cell>
          <cell r="N3826">
            <v>43853</v>
          </cell>
          <cell r="O3826">
            <v>43710</v>
          </cell>
          <cell r="P3826" t="str">
            <v>No Dependency</v>
          </cell>
        </row>
        <row r="3827">
          <cell r="C3827" t="str">
            <v>ZRR986</v>
          </cell>
          <cell r="D3827" t="str">
            <v>Expansion Sites</v>
          </cell>
          <cell r="E3827" t="str">
            <v>Q3-2019</v>
          </cell>
          <cell r="F3827" t="str">
            <v>Mobile Aspiration</v>
          </cell>
          <cell r="G3827" t="str">
            <v>HUA</v>
          </cell>
          <cell r="H3827" t="str">
            <v>3G900_2nd Carrier</v>
          </cell>
          <cell r="I3827" t="str">
            <v>INS</v>
          </cell>
          <cell r="L3827">
            <v>43691</v>
          </cell>
          <cell r="M3827">
            <v>43693</v>
          </cell>
          <cell r="N3827">
            <v>43692</v>
          </cell>
          <cell r="O3827">
            <v>43694</v>
          </cell>
          <cell r="P3827" t="str">
            <v>No Dependency</v>
          </cell>
        </row>
        <row r="3828">
          <cell r="C3828" t="str">
            <v>ZRR039</v>
          </cell>
          <cell r="D3828" t="str">
            <v>Expansion Sites</v>
          </cell>
          <cell r="E3828" t="str">
            <v>Q1-2020</v>
          </cell>
          <cell r="F3828" t="str">
            <v>Mobile Aspiration</v>
          </cell>
          <cell r="G3828" t="str">
            <v>HUA</v>
          </cell>
          <cell r="H3828" t="str">
            <v>3G900_2nd Carrier</v>
          </cell>
          <cell r="I3828" t="str">
            <v>INS</v>
          </cell>
          <cell r="L3828">
            <v>43849</v>
          </cell>
          <cell r="M3828">
            <v>43715</v>
          </cell>
          <cell r="N3828">
            <v>43850</v>
          </cell>
          <cell r="O3828">
            <v>43716</v>
          </cell>
          <cell r="P3828" t="str">
            <v>No Dependency</v>
          </cell>
        </row>
        <row r="3829">
          <cell r="C3829" t="str">
            <v>Z13036</v>
          </cell>
          <cell r="D3829" t="str">
            <v>Expansion Sites</v>
          </cell>
          <cell r="E3829" t="str">
            <v>Q1-2020</v>
          </cell>
          <cell r="F3829" t="str">
            <v>Mobile Aspiration</v>
          </cell>
          <cell r="G3829" t="str">
            <v>HUA</v>
          </cell>
          <cell r="H3829" t="str">
            <v>3G900_2nd Carrier</v>
          </cell>
          <cell r="I3829" t="str">
            <v>INS</v>
          </cell>
          <cell r="L3829">
            <v>43853</v>
          </cell>
          <cell r="M3829">
            <v>43724</v>
          </cell>
          <cell r="N3829">
            <v>43853</v>
          </cell>
          <cell r="O3829">
            <v>43725</v>
          </cell>
          <cell r="P3829" t="str">
            <v>No Dependency</v>
          </cell>
        </row>
        <row r="3830">
          <cell r="C3830" t="str">
            <v>ZQW990</v>
          </cell>
          <cell r="D3830" t="str">
            <v>Expansion Sites</v>
          </cell>
          <cell r="E3830" t="str">
            <v>Q1-2020</v>
          </cell>
          <cell r="F3830" t="str">
            <v>Mobile Aspiration</v>
          </cell>
          <cell r="G3830" t="str">
            <v>HUA</v>
          </cell>
          <cell r="H3830" t="str">
            <v>3G900_2nd Carrier</v>
          </cell>
          <cell r="I3830" t="str">
            <v>INS</v>
          </cell>
          <cell r="L3830">
            <v>43853</v>
          </cell>
          <cell r="M3830">
            <v>43733</v>
          </cell>
          <cell r="N3830">
            <v>43853</v>
          </cell>
          <cell r="O3830">
            <v>43734</v>
          </cell>
          <cell r="P3830" t="str">
            <v>No Dependency</v>
          </cell>
        </row>
        <row r="3831">
          <cell r="C3831" t="str">
            <v>ZRR001</v>
          </cell>
          <cell r="D3831" t="str">
            <v>Expansion Sites</v>
          </cell>
          <cell r="E3831" t="str">
            <v>Q3-2019</v>
          </cell>
          <cell r="F3831" t="str">
            <v>Mobile Aspiration</v>
          </cell>
          <cell r="G3831" t="str">
            <v>HUA</v>
          </cell>
          <cell r="H3831" t="str">
            <v>3G900_2nd Carrier</v>
          </cell>
          <cell r="I3831" t="str">
            <v>INS</v>
          </cell>
          <cell r="L3831">
            <v>43691</v>
          </cell>
          <cell r="M3831">
            <v>43693</v>
          </cell>
          <cell r="N3831">
            <v>43692</v>
          </cell>
          <cell r="O3831">
            <v>43694</v>
          </cell>
          <cell r="P3831" t="str">
            <v>No Dependency</v>
          </cell>
        </row>
        <row r="3832">
          <cell r="C3832" t="str">
            <v>ZHB014</v>
          </cell>
          <cell r="D3832" t="str">
            <v>Expansion Sites</v>
          </cell>
          <cell r="E3832" t="str">
            <v>Q1-2020</v>
          </cell>
          <cell r="F3832" t="str">
            <v>Mobile Aspiration</v>
          </cell>
          <cell r="G3832" t="str">
            <v>HUA</v>
          </cell>
          <cell r="H3832" t="str">
            <v>3G900_2nd Carrier</v>
          </cell>
          <cell r="I3832" t="str">
            <v>INS</v>
          </cell>
          <cell r="L3832">
            <v>43853</v>
          </cell>
          <cell r="M3832">
            <v>43734</v>
          </cell>
          <cell r="N3832">
            <v>43853</v>
          </cell>
          <cell r="O3832">
            <v>43735</v>
          </cell>
          <cell r="P3832" t="str">
            <v>No Dependency</v>
          </cell>
        </row>
        <row r="3833">
          <cell r="C3833" t="str">
            <v>ZHB919</v>
          </cell>
          <cell r="D3833" t="str">
            <v>Expansion Sites</v>
          </cell>
          <cell r="E3833" t="str">
            <v>Q2-2019</v>
          </cell>
          <cell r="F3833" t="str">
            <v>Mobile Aspiration</v>
          </cell>
          <cell r="G3833" t="str">
            <v>HUA</v>
          </cell>
          <cell r="H3833" t="str">
            <v>3G900_2nd Carrier</v>
          </cell>
          <cell r="I3833" t="str">
            <v>INS</v>
          </cell>
          <cell r="L3833">
            <v>43702</v>
          </cell>
          <cell r="M3833">
            <v>43651</v>
          </cell>
          <cell r="N3833">
            <v>43703</v>
          </cell>
          <cell r="O3833">
            <v>43652</v>
          </cell>
          <cell r="P3833" t="str">
            <v>No Dependency</v>
          </cell>
        </row>
        <row r="3834">
          <cell r="C3834" t="str">
            <v>ZHB042</v>
          </cell>
          <cell r="D3834" t="str">
            <v>Expansion Sites</v>
          </cell>
          <cell r="E3834" t="str">
            <v>Q1-2020</v>
          </cell>
          <cell r="F3834" t="str">
            <v>Mobile Aspiration</v>
          </cell>
          <cell r="G3834" t="str">
            <v>HUA</v>
          </cell>
          <cell r="H3834" t="str">
            <v>3G900_2nd Carrier</v>
          </cell>
          <cell r="I3834" t="str">
            <v>INS</v>
          </cell>
          <cell r="L3834">
            <v>43853</v>
          </cell>
          <cell r="N3834">
            <v>43853</v>
          </cell>
          <cell r="P3834" t="str">
            <v>No Dependency</v>
          </cell>
        </row>
        <row r="3835">
          <cell r="C3835" t="str">
            <v>ZMA026</v>
          </cell>
          <cell r="D3835" t="str">
            <v>Expansion Sites</v>
          </cell>
          <cell r="E3835" t="str">
            <v>Q3-2019</v>
          </cell>
          <cell r="F3835" t="str">
            <v>Mobile Aspiration</v>
          </cell>
          <cell r="G3835" t="str">
            <v>HUA</v>
          </cell>
          <cell r="H3835" t="str">
            <v>3G900_2nd Carrier</v>
          </cell>
          <cell r="I3835" t="str">
            <v>INS</v>
          </cell>
          <cell r="L3835">
            <v>43628</v>
          </cell>
          <cell r="M3835">
            <v>43630</v>
          </cell>
          <cell r="N3835">
            <v>43629</v>
          </cell>
          <cell r="O3835">
            <v>43631</v>
          </cell>
          <cell r="P3835" t="str">
            <v>No Dependency</v>
          </cell>
        </row>
        <row r="3836">
          <cell r="C3836" t="str">
            <v>ZMA005</v>
          </cell>
          <cell r="D3836" t="str">
            <v>Expansion Sites</v>
          </cell>
          <cell r="E3836" t="str">
            <v>Q3-2019</v>
          </cell>
          <cell r="F3836" t="str">
            <v>Mobile Aspiration</v>
          </cell>
          <cell r="G3836" t="str">
            <v>HUA</v>
          </cell>
          <cell r="H3836" t="str">
            <v>3G900_2nd Carrier</v>
          </cell>
          <cell r="I3836" t="str">
            <v>INS</v>
          </cell>
          <cell r="L3836">
            <v>43639</v>
          </cell>
          <cell r="M3836">
            <v>43641</v>
          </cell>
          <cell r="N3836">
            <v>43640</v>
          </cell>
          <cell r="O3836">
            <v>43642</v>
          </cell>
          <cell r="P3836" t="str">
            <v>No Dependency</v>
          </cell>
        </row>
        <row r="3837">
          <cell r="C3837" t="str">
            <v>ZBK013</v>
          </cell>
          <cell r="D3837" t="str">
            <v>Expansion Sites</v>
          </cell>
          <cell r="E3837" t="str">
            <v>Q1-2020</v>
          </cell>
          <cell r="F3837" t="str">
            <v>Mobile Aspiration</v>
          </cell>
          <cell r="G3837" t="str">
            <v>HUA</v>
          </cell>
          <cell r="H3837" t="str">
            <v>3G900_2nd Carrier</v>
          </cell>
          <cell r="I3837" t="str">
            <v>INS</v>
          </cell>
          <cell r="L3837">
            <v>43858</v>
          </cell>
          <cell r="M3837">
            <v>43759</v>
          </cell>
          <cell r="N3837">
            <v>43858</v>
          </cell>
          <cell r="O3837">
            <v>43760</v>
          </cell>
          <cell r="P3837" t="str">
            <v>No Dependency</v>
          </cell>
        </row>
        <row r="3838">
          <cell r="C3838" t="str">
            <v>Z14011</v>
          </cell>
          <cell r="D3838" t="str">
            <v>Expansion Sites</v>
          </cell>
          <cell r="E3838" t="str">
            <v>Q4-2019</v>
          </cell>
          <cell r="F3838" t="str">
            <v>Mobile Aspiration</v>
          </cell>
          <cell r="G3838" t="str">
            <v>HUA</v>
          </cell>
          <cell r="H3838" t="str">
            <v>3G900_2nd Carrier</v>
          </cell>
          <cell r="I3838" t="str">
            <v>INS</v>
          </cell>
          <cell r="L3838">
            <v>43753</v>
          </cell>
          <cell r="M3838">
            <v>43709</v>
          </cell>
          <cell r="N3838">
            <v>43754</v>
          </cell>
          <cell r="O3838">
            <v>43710</v>
          </cell>
          <cell r="P3838" t="str">
            <v>No Dependency</v>
          </cell>
        </row>
        <row r="3839">
          <cell r="C3839" t="str">
            <v>ZKF056</v>
          </cell>
          <cell r="D3839" t="str">
            <v>Expansion Sites</v>
          </cell>
          <cell r="E3839" t="str">
            <v>Q3-2019</v>
          </cell>
          <cell r="F3839" t="str">
            <v>Mobile Aspiration</v>
          </cell>
          <cell r="G3839" t="str">
            <v>HUA</v>
          </cell>
          <cell r="H3839" t="str">
            <v>3G900_2nd Carrier</v>
          </cell>
          <cell r="I3839" t="str">
            <v>INS</v>
          </cell>
          <cell r="L3839">
            <v>43746</v>
          </cell>
          <cell r="M3839">
            <v>43734</v>
          </cell>
          <cell r="N3839">
            <v>43747</v>
          </cell>
          <cell r="O3839">
            <v>43735</v>
          </cell>
          <cell r="P3839" t="str">
            <v>No Dependency</v>
          </cell>
        </row>
        <row r="3840">
          <cell r="C3840" t="str">
            <v>ZHB981</v>
          </cell>
          <cell r="D3840" t="str">
            <v>Expansion Sites</v>
          </cell>
          <cell r="E3840" t="str">
            <v>Q2-2019</v>
          </cell>
          <cell r="F3840" t="str">
            <v>Mobile Aspiration</v>
          </cell>
          <cell r="G3840" t="str">
            <v>HUA</v>
          </cell>
          <cell r="H3840" t="str">
            <v>3G900_2nd Carrier</v>
          </cell>
          <cell r="I3840" t="str">
            <v>INS</v>
          </cell>
          <cell r="L3840">
            <v>43702</v>
          </cell>
          <cell r="M3840">
            <v>43627</v>
          </cell>
          <cell r="N3840">
            <v>43702</v>
          </cell>
          <cell r="O3840">
            <v>43628</v>
          </cell>
          <cell r="P3840" t="str">
            <v>No Dependency</v>
          </cell>
        </row>
        <row r="3841">
          <cell r="C3841" t="str">
            <v>ZHF049</v>
          </cell>
          <cell r="D3841" t="str">
            <v>Expansion Sites</v>
          </cell>
          <cell r="E3841" t="str">
            <v>Q1-2020</v>
          </cell>
          <cell r="F3841" t="str">
            <v>Mobile Aspiration</v>
          </cell>
          <cell r="G3841" t="str">
            <v>HUA</v>
          </cell>
          <cell r="H3841" t="str">
            <v>3G900_2nd Carrier</v>
          </cell>
          <cell r="I3841" t="str">
            <v>INS</v>
          </cell>
          <cell r="L3841">
            <v>43853</v>
          </cell>
          <cell r="M3841">
            <v>43744</v>
          </cell>
          <cell r="N3841">
            <v>43853</v>
          </cell>
          <cell r="O3841">
            <v>43745</v>
          </cell>
          <cell r="P3841" t="str">
            <v>No Dependency</v>
          </cell>
        </row>
        <row r="3842">
          <cell r="C3842" t="str">
            <v>Z6E001</v>
          </cell>
          <cell r="D3842" t="str">
            <v>Expansion Sites</v>
          </cell>
          <cell r="E3842" t="str">
            <v>Q1-2020</v>
          </cell>
          <cell r="F3842" t="str">
            <v>Mobile Aspiration</v>
          </cell>
          <cell r="G3842" t="str">
            <v>HUA</v>
          </cell>
          <cell r="H3842" t="str">
            <v>3G900_2nd Carrier</v>
          </cell>
          <cell r="I3842" t="str">
            <v>INS</v>
          </cell>
          <cell r="L3842">
            <v>43700</v>
          </cell>
          <cell r="M3842">
            <v>43700</v>
          </cell>
          <cell r="N3842">
            <v>43701</v>
          </cell>
          <cell r="O3842">
            <v>43701</v>
          </cell>
          <cell r="P3842" t="str">
            <v>No Dependency</v>
          </cell>
        </row>
        <row r="3843">
          <cell r="C3843" t="str">
            <v>ZJB263</v>
          </cell>
          <cell r="D3843" t="str">
            <v>Expansion Sites</v>
          </cell>
          <cell r="E3843" t="str">
            <v>Q3-2019</v>
          </cell>
          <cell r="F3843" t="str">
            <v>Mobile Aspiration</v>
          </cell>
          <cell r="G3843" t="str">
            <v>HUA</v>
          </cell>
          <cell r="H3843" t="str">
            <v>3G900_2nd Carrier</v>
          </cell>
          <cell r="I3843" t="str">
            <v>INS</v>
          </cell>
          <cell r="L3843">
            <v>43788</v>
          </cell>
          <cell r="N3843">
            <v>43789</v>
          </cell>
          <cell r="P3843" t="str">
            <v>No Dependency</v>
          </cell>
        </row>
        <row r="3844">
          <cell r="C3844" t="str">
            <v>ZYB031</v>
          </cell>
          <cell r="D3844" t="str">
            <v>Expansion Sites</v>
          </cell>
          <cell r="E3844" t="str">
            <v>Q1-2020</v>
          </cell>
          <cell r="F3844" t="str">
            <v>Mobile Aspiration</v>
          </cell>
          <cell r="G3844" t="str">
            <v>HUA</v>
          </cell>
          <cell r="H3844" t="str">
            <v>LTE1800 2nd Carr Upgrade_4x4 MIMO</v>
          </cell>
          <cell r="I3844" t="str">
            <v>INS</v>
          </cell>
          <cell r="L3844">
            <v>43853</v>
          </cell>
          <cell r="M3844">
            <v>43733</v>
          </cell>
          <cell r="N3844">
            <v>43853</v>
          </cell>
          <cell r="O3844">
            <v>43734</v>
          </cell>
          <cell r="P3844" t="str">
            <v>No Dependency</v>
          </cell>
        </row>
        <row r="3845">
          <cell r="C3845" t="str">
            <v>ZYB027</v>
          </cell>
          <cell r="D3845" t="str">
            <v>Expansion Sites</v>
          </cell>
          <cell r="E3845" t="str">
            <v>Q3-2019</v>
          </cell>
          <cell r="F3845" t="str">
            <v>Mobile Aspiration</v>
          </cell>
          <cell r="G3845" t="str">
            <v>HUA</v>
          </cell>
          <cell r="H3845" t="str">
            <v>LTE1800 2nd Carr Upgrade_4x4 MIMO</v>
          </cell>
          <cell r="I3845" t="str">
            <v>INS</v>
          </cell>
          <cell r="L3845">
            <v>43719</v>
          </cell>
          <cell r="M3845">
            <v>43638</v>
          </cell>
          <cell r="N3845">
            <v>43719</v>
          </cell>
          <cell r="O3845">
            <v>43639</v>
          </cell>
          <cell r="P3845" t="str">
            <v>No Dependency</v>
          </cell>
        </row>
        <row r="3846">
          <cell r="C3846" t="str">
            <v>ZYB025</v>
          </cell>
          <cell r="D3846" t="str">
            <v>Expansion Sites</v>
          </cell>
          <cell r="E3846" t="str">
            <v>Q1-2020</v>
          </cell>
          <cell r="F3846" t="str">
            <v>Mobile Aspiration</v>
          </cell>
          <cell r="G3846" t="str">
            <v>HUA</v>
          </cell>
          <cell r="H3846" t="str">
            <v>LTE1800 2nd Carr Upgrade_4x4 MIMO</v>
          </cell>
          <cell r="I3846" t="str">
            <v>INS</v>
          </cell>
          <cell r="L3846">
            <v>43853</v>
          </cell>
          <cell r="M3846">
            <v>43733</v>
          </cell>
          <cell r="N3846">
            <v>43853</v>
          </cell>
          <cell r="O3846">
            <v>43734</v>
          </cell>
          <cell r="P3846" t="str">
            <v>No Dependency</v>
          </cell>
        </row>
        <row r="3847">
          <cell r="C3847" t="str">
            <v>ZWJ127</v>
          </cell>
          <cell r="D3847" t="str">
            <v>Expansion Sites</v>
          </cell>
          <cell r="E3847" t="str">
            <v>Q1-2020</v>
          </cell>
          <cell r="F3847" t="str">
            <v>Mobile Aspiration</v>
          </cell>
          <cell r="G3847" t="str">
            <v>HUA</v>
          </cell>
          <cell r="H3847" t="str">
            <v>LTE1800 2nd Carr Upgrade_4x4 MIMO</v>
          </cell>
          <cell r="I3847" t="str">
            <v>INS</v>
          </cell>
          <cell r="L3847">
            <v>43853</v>
          </cell>
          <cell r="M3847">
            <v>43734</v>
          </cell>
          <cell r="N3847">
            <v>43853</v>
          </cell>
          <cell r="O3847">
            <v>43735</v>
          </cell>
          <cell r="P3847" t="str">
            <v>No Dependency</v>
          </cell>
        </row>
        <row r="3848">
          <cell r="C3848" t="str">
            <v>ZTF754</v>
          </cell>
          <cell r="D3848" t="str">
            <v>Expansion Sites</v>
          </cell>
          <cell r="E3848" t="str">
            <v>Q1-2020</v>
          </cell>
          <cell r="F3848" t="str">
            <v>Mobile Aspiration</v>
          </cell>
          <cell r="G3848" t="str">
            <v>HUA</v>
          </cell>
          <cell r="H3848" t="str">
            <v>LTE1800 2nd Carr Upgrade_4x4 MIMO</v>
          </cell>
          <cell r="I3848" t="str">
            <v>INS</v>
          </cell>
          <cell r="L3848">
            <v>43675</v>
          </cell>
          <cell r="M3848">
            <v>43675</v>
          </cell>
          <cell r="N3848">
            <v>43676</v>
          </cell>
          <cell r="O3848">
            <v>43676</v>
          </cell>
          <cell r="P3848" t="str">
            <v>No Dependency</v>
          </cell>
        </row>
        <row r="3849">
          <cell r="C3849" t="str">
            <v>ZTF753</v>
          </cell>
          <cell r="D3849" t="str">
            <v>Expansion Sites</v>
          </cell>
          <cell r="E3849" t="str">
            <v>Q1-2020</v>
          </cell>
          <cell r="F3849" t="str">
            <v>Mobile Aspiration</v>
          </cell>
          <cell r="G3849" t="str">
            <v>HUA</v>
          </cell>
          <cell r="H3849" t="str">
            <v>LTE1800 2nd Carr Upgrade_4x4 MIMO</v>
          </cell>
          <cell r="I3849" t="str">
            <v>INS</v>
          </cell>
          <cell r="L3849">
            <v>43853</v>
          </cell>
          <cell r="M3849">
            <v>43733</v>
          </cell>
          <cell r="N3849">
            <v>43853</v>
          </cell>
          <cell r="O3849">
            <v>43734</v>
          </cell>
          <cell r="P3849" t="str">
            <v>No Dependency</v>
          </cell>
        </row>
        <row r="3850">
          <cell r="C3850" t="str">
            <v>ZTF752</v>
          </cell>
          <cell r="D3850" t="str">
            <v>Expansion Sites</v>
          </cell>
          <cell r="E3850" t="str">
            <v>Q1-2020</v>
          </cell>
          <cell r="F3850" t="str">
            <v>Mobile Aspiration</v>
          </cell>
          <cell r="G3850" t="str">
            <v>HUA</v>
          </cell>
          <cell r="H3850" t="str">
            <v>LTE1800 2nd Carr Upgrade_4x4 MIMO</v>
          </cell>
          <cell r="I3850" t="str">
            <v>INS</v>
          </cell>
          <cell r="L3850">
            <v>43853</v>
          </cell>
          <cell r="M3850">
            <v>43733</v>
          </cell>
          <cell r="N3850">
            <v>43853</v>
          </cell>
          <cell r="O3850">
            <v>43734</v>
          </cell>
          <cell r="P3850" t="str">
            <v>No Dependency</v>
          </cell>
        </row>
        <row r="3851">
          <cell r="C3851" t="str">
            <v>ZTF730</v>
          </cell>
          <cell r="D3851" t="str">
            <v>Expansion Sites</v>
          </cell>
          <cell r="E3851" t="str">
            <v>Q1-2020</v>
          </cell>
          <cell r="F3851" t="str">
            <v>Mobile Aspiration</v>
          </cell>
          <cell r="G3851" t="str">
            <v>HUA</v>
          </cell>
          <cell r="H3851" t="str">
            <v>LTE1800 2nd Carr Upgrade_4x4 MIMO</v>
          </cell>
          <cell r="I3851" t="str">
            <v>INS</v>
          </cell>
          <cell r="L3851">
            <v>43853</v>
          </cell>
          <cell r="M3851">
            <v>43733</v>
          </cell>
          <cell r="N3851">
            <v>43853</v>
          </cell>
          <cell r="O3851">
            <v>43734</v>
          </cell>
          <cell r="P3851" t="str">
            <v>No Dependency</v>
          </cell>
        </row>
        <row r="3852">
          <cell r="C3852" t="str">
            <v>ZSR039</v>
          </cell>
          <cell r="D3852" t="str">
            <v>Expansion Sites</v>
          </cell>
          <cell r="E3852" t="str">
            <v>Q2-2019</v>
          </cell>
          <cell r="F3852" t="str">
            <v>Mobile Aspiration</v>
          </cell>
          <cell r="G3852" t="str">
            <v>HUA</v>
          </cell>
          <cell r="H3852" t="str">
            <v>LTE1800 2nd Carr Upgrade_4x4 MIMO</v>
          </cell>
          <cell r="I3852" t="str">
            <v>INS</v>
          </cell>
          <cell r="L3852">
            <v>43722</v>
          </cell>
          <cell r="M3852">
            <v>43715</v>
          </cell>
          <cell r="N3852">
            <v>43723</v>
          </cell>
          <cell r="O3852">
            <v>43716</v>
          </cell>
          <cell r="P3852" t="str">
            <v>No Dependency</v>
          </cell>
        </row>
        <row r="3853">
          <cell r="C3853" t="str">
            <v>ZSR038</v>
          </cell>
          <cell r="D3853" t="str">
            <v>Expansion Sites</v>
          </cell>
          <cell r="E3853" t="str">
            <v>Q2-2019</v>
          </cell>
          <cell r="F3853" t="str">
            <v>Mobile Aspiration</v>
          </cell>
          <cell r="G3853" t="str">
            <v>HUA</v>
          </cell>
          <cell r="H3853" t="str">
            <v>LTE1800 2nd Carr Upgrade_4x4 MIMO</v>
          </cell>
          <cell r="I3853" t="str">
            <v>INS</v>
          </cell>
          <cell r="L3853">
            <v>43722</v>
          </cell>
          <cell r="M3853">
            <v>43715</v>
          </cell>
          <cell r="N3853">
            <v>43723</v>
          </cell>
          <cell r="O3853">
            <v>43716</v>
          </cell>
          <cell r="P3853" t="str">
            <v>No Dependency</v>
          </cell>
        </row>
        <row r="3854">
          <cell r="C3854" t="str">
            <v>ZTF710</v>
          </cell>
          <cell r="D3854" t="str">
            <v>Expansion Sites</v>
          </cell>
          <cell r="E3854" t="str">
            <v>Q1-2020</v>
          </cell>
          <cell r="F3854" t="str">
            <v>Mobile Aspiration</v>
          </cell>
          <cell r="G3854" t="str">
            <v>HUA</v>
          </cell>
          <cell r="H3854" t="str">
            <v>LTE1800 2nd Carr Upgrade_4x4 MIMO</v>
          </cell>
          <cell r="I3854" t="str">
            <v>INS</v>
          </cell>
          <cell r="L3854">
            <v>43853</v>
          </cell>
          <cell r="M3854">
            <v>43733</v>
          </cell>
          <cell r="N3854">
            <v>43853</v>
          </cell>
          <cell r="O3854">
            <v>43734</v>
          </cell>
          <cell r="P3854" t="str">
            <v>No Dependency</v>
          </cell>
        </row>
        <row r="3855">
          <cell r="C3855" t="str">
            <v>ZR5A024</v>
          </cell>
          <cell r="D3855" t="str">
            <v>Expansion Sites</v>
          </cell>
          <cell r="E3855" t="str">
            <v>Q1-2020</v>
          </cell>
          <cell r="F3855" t="str">
            <v>Mobile Aspiration</v>
          </cell>
          <cell r="G3855" t="str">
            <v>HUA</v>
          </cell>
          <cell r="H3855" t="str">
            <v>LTE1800 2nd Carr Upgrade_4x4 MIMO</v>
          </cell>
          <cell r="I3855" t="str">
            <v>INS</v>
          </cell>
          <cell r="L3855">
            <v>43853</v>
          </cell>
          <cell r="M3855">
            <v>43715</v>
          </cell>
          <cell r="N3855">
            <v>43853</v>
          </cell>
          <cell r="O3855">
            <v>43716</v>
          </cell>
          <cell r="P3855" t="str">
            <v>No Dependency</v>
          </cell>
        </row>
        <row r="3856">
          <cell r="C3856" t="str">
            <v>ZR5A019</v>
          </cell>
          <cell r="D3856" t="str">
            <v>Expansion Sites</v>
          </cell>
          <cell r="E3856" t="str">
            <v>Q3-2019</v>
          </cell>
          <cell r="F3856" t="str">
            <v>Mobile Aspiration</v>
          </cell>
          <cell r="G3856" t="str">
            <v>HUA</v>
          </cell>
          <cell r="H3856" t="str">
            <v>LTE1800 2nd Carr Upgrade_4x4 MIMO</v>
          </cell>
          <cell r="I3856" t="str">
            <v>INS</v>
          </cell>
          <cell r="L3856">
            <v>43726</v>
          </cell>
          <cell r="M3856">
            <v>43627</v>
          </cell>
          <cell r="N3856">
            <v>43726</v>
          </cell>
          <cell r="O3856">
            <v>43628</v>
          </cell>
          <cell r="P3856" t="str">
            <v>No Dependency</v>
          </cell>
        </row>
        <row r="3857">
          <cell r="C3857" t="str">
            <v>ZR5A018</v>
          </cell>
          <cell r="D3857" t="str">
            <v>Expansion Sites</v>
          </cell>
          <cell r="E3857" t="str">
            <v>Q3-2019</v>
          </cell>
          <cell r="F3857" t="str">
            <v>Mobile Aspiration</v>
          </cell>
          <cell r="G3857" t="str">
            <v>HUA</v>
          </cell>
          <cell r="H3857" t="str">
            <v>LTE1800 2nd Carr Upgrade_4x4 MIMO</v>
          </cell>
          <cell r="I3857" t="str">
            <v>INS</v>
          </cell>
          <cell r="L3857">
            <v>43726</v>
          </cell>
          <cell r="M3857">
            <v>43715</v>
          </cell>
          <cell r="N3857">
            <v>43726</v>
          </cell>
          <cell r="O3857">
            <v>43716</v>
          </cell>
          <cell r="P3857" t="str">
            <v>No Dependency</v>
          </cell>
        </row>
        <row r="3858">
          <cell r="C3858" t="str">
            <v>ZNNA013</v>
          </cell>
          <cell r="D3858" t="str">
            <v>Expansion Sites</v>
          </cell>
          <cell r="E3858" t="str">
            <v>Q1-2020</v>
          </cell>
          <cell r="F3858" t="str">
            <v>Mobile Aspiration</v>
          </cell>
          <cell r="G3858" t="str">
            <v>HUA</v>
          </cell>
          <cell r="H3858" t="str">
            <v>LTE1800 2nd Carr Upgrade_4x4 MIMO</v>
          </cell>
          <cell r="I3858" t="str">
            <v>INS</v>
          </cell>
          <cell r="L3858">
            <v>43853</v>
          </cell>
          <cell r="N3858">
            <v>43853</v>
          </cell>
          <cell r="P3858" t="str">
            <v>No Dependency</v>
          </cell>
        </row>
        <row r="3859">
          <cell r="C3859" t="str">
            <v>ZNNA012</v>
          </cell>
          <cell r="D3859" t="str">
            <v>Expansion Sites</v>
          </cell>
          <cell r="E3859" t="str">
            <v>Q3-2019</v>
          </cell>
          <cell r="F3859" t="str">
            <v>Mobile Aspiration</v>
          </cell>
          <cell r="G3859" t="str">
            <v>HUA</v>
          </cell>
          <cell r="H3859" t="str">
            <v>LTE1800 2nd Carr Upgrade_4x4 MIMO</v>
          </cell>
          <cell r="I3859" t="str">
            <v>INS</v>
          </cell>
          <cell r="L3859">
            <v>43638</v>
          </cell>
          <cell r="M3859">
            <v>43640</v>
          </cell>
          <cell r="N3859">
            <v>43639</v>
          </cell>
          <cell r="O3859">
            <v>43641</v>
          </cell>
          <cell r="P3859" t="str">
            <v>No Dependency</v>
          </cell>
        </row>
        <row r="3860">
          <cell r="C3860" t="str">
            <v>ZNN979</v>
          </cell>
          <cell r="D3860" t="str">
            <v>Expansion Sites</v>
          </cell>
          <cell r="E3860" t="str">
            <v>Q1-2020</v>
          </cell>
          <cell r="F3860" t="str">
            <v>Mobile Aspiration</v>
          </cell>
          <cell r="G3860" t="str">
            <v>HUA</v>
          </cell>
          <cell r="H3860" t="str">
            <v>LTE1800 2nd Carr Upgrade_4x4 MIMO</v>
          </cell>
          <cell r="I3860" t="str">
            <v>INS</v>
          </cell>
          <cell r="L3860">
            <v>43853</v>
          </cell>
          <cell r="M3860">
            <v>43733</v>
          </cell>
          <cell r="N3860">
            <v>43853</v>
          </cell>
          <cell r="O3860">
            <v>43734</v>
          </cell>
          <cell r="P3860" t="str">
            <v>No Dependency</v>
          </cell>
        </row>
        <row r="3861">
          <cell r="C3861" t="str">
            <v>ZNN973</v>
          </cell>
          <cell r="D3861" t="str">
            <v>Expansion Sites</v>
          </cell>
          <cell r="E3861" t="str">
            <v>Q3-2019</v>
          </cell>
          <cell r="F3861" t="str">
            <v>Mobile Aspiration</v>
          </cell>
          <cell r="G3861" t="str">
            <v>HUA</v>
          </cell>
          <cell r="H3861" t="str">
            <v>LTE1800 2nd Carr Upgrade_4x4 MIMO</v>
          </cell>
          <cell r="I3861" t="str">
            <v>INS</v>
          </cell>
          <cell r="L3861">
            <v>43737</v>
          </cell>
          <cell r="M3861">
            <v>43709</v>
          </cell>
          <cell r="N3861">
            <v>43738</v>
          </cell>
          <cell r="O3861">
            <v>43710</v>
          </cell>
          <cell r="P3861" t="str">
            <v>No Dependency</v>
          </cell>
        </row>
        <row r="3862">
          <cell r="C3862" t="str">
            <v>ZNN972</v>
          </cell>
          <cell r="D3862" t="str">
            <v>Expansion Sites</v>
          </cell>
          <cell r="E3862" t="str">
            <v>Q2-2019</v>
          </cell>
          <cell r="F3862" t="str">
            <v>Mobile Aspiration</v>
          </cell>
          <cell r="G3862" t="str">
            <v>HUA</v>
          </cell>
          <cell r="H3862" t="str">
            <v>LTE1800 2nd Carr Upgrade_4x4 MIMO</v>
          </cell>
          <cell r="I3862" t="str">
            <v>INS</v>
          </cell>
          <cell r="L3862">
            <v>43679</v>
          </cell>
          <cell r="M3862">
            <v>43606</v>
          </cell>
          <cell r="N3862">
            <v>43679</v>
          </cell>
          <cell r="O3862">
            <v>43607</v>
          </cell>
          <cell r="P3862" t="str">
            <v>No Dependency</v>
          </cell>
        </row>
        <row r="3863">
          <cell r="C3863" t="str">
            <v>ZTB266</v>
          </cell>
          <cell r="D3863" t="str">
            <v>Expansion Sites</v>
          </cell>
          <cell r="E3863" t="str">
            <v>Q1-2020</v>
          </cell>
          <cell r="F3863" t="str">
            <v>Mobile Aspiration</v>
          </cell>
          <cell r="G3863" t="str">
            <v>HUA</v>
          </cell>
          <cell r="H3863" t="str">
            <v>LTE1800 2nd Carr Upgrade_4x4 MIMO</v>
          </cell>
          <cell r="I3863" t="str">
            <v>INS</v>
          </cell>
          <cell r="L3863">
            <v>43853</v>
          </cell>
          <cell r="N3863">
            <v>43853</v>
          </cell>
          <cell r="P3863" t="str">
            <v>No Dependency</v>
          </cell>
        </row>
        <row r="3864">
          <cell r="C3864" t="str">
            <v>ZSRA999</v>
          </cell>
          <cell r="D3864" t="str">
            <v>Expansion Sites</v>
          </cell>
          <cell r="E3864" t="str">
            <v>Q3-2019</v>
          </cell>
          <cell r="F3864" t="str">
            <v>Mobile Aspiration</v>
          </cell>
          <cell r="G3864" t="str">
            <v>HUA</v>
          </cell>
          <cell r="H3864" t="str">
            <v>LTE1800 2nd Carr Upgrade_4x4 MIMO</v>
          </cell>
          <cell r="I3864" t="str">
            <v>INS</v>
          </cell>
          <cell r="L3864">
            <v>43793</v>
          </cell>
          <cell r="N3864">
            <v>43794</v>
          </cell>
          <cell r="P3864" t="str">
            <v>No Dependency</v>
          </cell>
        </row>
        <row r="3865">
          <cell r="C3865" t="str">
            <v>ZSRA001</v>
          </cell>
          <cell r="D3865" t="str">
            <v>Expansion Sites</v>
          </cell>
          <cell r="E3865" t="str">
            <v>Q3-2019</v>
          </cell>
          <cell r="F3865" t="str">
            <v>Mobile Aspiration</v>
          </cell>
          <cell r="G3865" t="str">
            <v>HUA</v>
          </cell>
          <cell r="H3865" t="str">
            <v>LTE1800 2nd Carr Upgrade_4x4 MIMO</v>
          </cell>
          <cell r="I3865" t="str">
            <v>INS</v>
          </cell>
          <cell r="L3865">
            <v>43746</v>
          </cell>
          <cell r="M3865">
            <v>43734</v>
          </cell>
          <cell r="N3865">
            <v>43747</v>
          </cell>
          <cell r="O3865">
            <v>43735</v>
          </cell>
          <cell r="P3865" t="str">
            <v>No Dependency</v>
          </cell>
        </row>
        <row r="3866">
          <cell r="C3866" t="str">
            <v>ZSR997</v>
          </cell>
          <cell r="D3866" t="str">
            <v>Expansion Sites</v>
          </cell>
          <cell r="E3866" t="str">
            <v>Q3-2019</v>
          </cell>
          <cell r="F3866" t="str">
            <v>Mobile Aspiration</v>
          </cell>
          <cell r="G3866" t="str">
            <v>HUA</v>
          </cell>
          <cell r="H3866" t="str">
            <v>LTE1800 2nd Carr Upgrade_4x4 MIMO</v>
          </cell>
          <cell r="I3866" t="str">
            <v>INS</v>
          </cell>
          <cell r="L3866">
            <v>43737</v>
          </cell>
          <cell r="M3866">
            <v>43715</v>
          </cell>
          <cell r="N3866">
            <v>43738</v>
          </cell>
          <cell r="O3866">
            <v>43716</v>
          </cell>
          <cell r="P3866" t="str">
            <v>No Dependency</v>
          </cell>
        </row>
        <row r="3867">
          <cell r="C3867" t="str">
            <v>ZSR996</v>
          </cell>
          <cell r="D3867" t="str">
            <v>Expansion Sites</v>
          </cell>
          <cell r="E3867" t="str">
            <v>Q2-2019</v>
          </cell>
          <cell r="F3867" t="str">
            <v>Mobile Aspiration</v>
          </cell>
          <cell r="G3867" t="str">
            <v>HUA</v>
          </cell>
          <cell r="H3867" t="str">
            <v>LTE1800 2nd Carr Upgrade_4x4 MIMO</v>
          </cell>
          <cell r="I3867" t="str">
            <v>INS</v>
          </cell>
          <cell r="L3867">
            <v>43737</v>
          </cell>
          <cell r="M3867">
            <v>43715</v>
          </cell>
          <cell r="N3867">
            <v>43738</v>
          </cell>
          <cell r="O3867">
            <v>43716</v>
          </cell>
          <cell r="P3867" t="str">
            <v>No Dependency</v>
          </cell>
        </row>
        <row r="3868">
          <cell r="C3868" t="str">
            <v>ZSR016</v>
          </cell>
          <cell r="D3868" t="str">
            <v>Expansion Sites</v>
          </cell>
          <cell r="E3868" t="str">
            <v>Q3-2019</v>
          </cell>
          <cell r="F3868" t="str">
            <v>Mobile Aspiration</v>
          </cell>
          <cell r="G3868" t="str">
            <v>HUA</v>
          </cell>
          <cell r="H3868" t="str">
            <v>LTE1800 2nd Carr Upgrade_4x4 MIMO</v>
          </cell>
          <cell r="I3868" t="str">
            <v>INS</v>
          </cell>
          <cell r="L3868">
            <v>43693</v>
          </cell>
          <cell r="M3868">
            <v>43608</v>
          </cell>
          <cell r="N3868">
            <v>43693</v>
          </cell>
          <cell r="O3868">
            <v>43609</v>
          </cell>
          <cell r="P3868" t="str">
            <v>No Dependency</v>
          </cell>
        </row>
        <row r="3869">
          <cell r="C3869" t="str">
            <v>ZSR012</v>
          </cell>
          <cell r="D3869" t="str">
            <v>Expansion Sites</v>
          </cell>
          <cell r="E3869" t="str">
            <v>Q3-2019</v>
          </cell>
          <cell r="F3869" t="str">
            <v>Mobile Aspiration</v>
          </cell>
          <cell r="G3869" t="str">
            <v>HUA</v>
          </cell>
          <cell r="H3869" t="str">
            <v>LTE1800 2nd Carr Upgrade_4x4 MIMO</v>
          </cell>
          <cell r="I3869" t="str">
            <v>INS</v>
          </cell>
          <cell r="L3869">
            <v>43796</v>
          </cell>
          <cell r="N3869">
            <v>43797</v>
          </cell>
          <cell r="P3869" t="str">
            <v>No Dependency</v>
          </cell>
        </row>
        <row r="3870">
          <cell r="C3870" t="str">
            <v>ZSR011</v>
          </cell>
          <cell r="D3870" t="str">
            <v>Expansion Sites</v>
          </cell>
          <cell r="E3870" t="str">
            <v>Q2-2019</v>
          </cell>
          <cell r="F3870" t="str">
            <v>Mobile Aspiration</v>
          </cell>
          <cell r="G3870" t="str">
            <v>HUA</v>
          </cell>
          <cell r="H3870" t="str">
            <v>LTE1800 2nd Carr Upgrade_4x4 MIMO</v>
          </cell>
          <cell r="I3870" t="str">
            <v>INS</v>
          </cell>
          <cell r="L3870">
            <v>43706</v>
          </cell>
          <cell r="M3870">
            <v>43598</v>
          </cell>
          <cell r="N3870">
            <v>43707</v>
          </cell>
          <cell r="O3870">
            <v>43599</v>
          </cell>
          <cell r="P3870" t="str">
            <v>No Dependency</v>
          </cell>
        </row>
        <row r="3871">
          <cell r="C3871" t="str">
            <v>ZSR009</v>
          </cell>
          <cell r="D3871" t="str">
            <v>Expansion Sites</v>
          </cell>
          <cell r="E3871" t="str">
            <v>Q3-2019</v>
          </cell>
          <cell r="F3871" t="str">
            <v>Mobile Aspiration</v>
          </cell>
          <cell r="G3871" t="str">
            <v>HUA</v>
          </cell>
          <cell r="H3871" t="str">
            <v>LTE1800 2nd Carr Upgrade_4x4 MIMO</v>
          </cell>
          <cell r="I3871" t="str">
            <v>INS</v>
          </cell>
          <cell r="L3871">
            <v>43706</v>
          </cell>
          <cell r="M3871">
            <v>43715</v>
          </cell>
          <cell r="N3871">
            <v>43707</v>
          </cell>
          <cell r="O3871">
            <v>43716</v>
          </cell>
          <cell r="P3871" t="str">
            <v>No Dependency</v>
          </cell>
        </row>
        <row r="3872">
          <cell r="C3872" t="str">
            <v>ZR5A034</v>
          </cell>
          <cell r="D3872" t="str">
            <v>Expansion Sites</v>
          </cell>
          <cell r="E3872" t="str">
            <v>Q1-2020</v>
          </cell>
          <cell r="F3872" t="str">
            <v>Mobile Aspiration</v>
          </cell>
          <cell r="G3872" t="str">
            <v>HUA</v>
          </cell>
          <cell r="H3872" t="str">
            <v>LTE1800 2nd Carr Upgrade_4x4 MIMO</v>
          </cell>
          <cell r="I3872" t="str">
            <v>INS</v>
          </cell>
          <cell r="L3872">
            <v>43853</v>
          </cell>
          <cell r="M3872">
            <v>43715</v>
          </cell>
          <cell r="N3872">
            <v>43853</v>
          </cell>
          <cell r="O3872">
            <v>43716</v>
          </cell>
          <cell r="P3872" t="str">
            <v>No Dependency</v>
          </cell>
        </row>
        <row r="3873">
          <cell r="C3873" t="str">
            <v>ZR5A033</v>
          </cell>
          <cell r="D3873" t="str">
            <v>Expansion Sites</v>
          </cell>
          <cell r="E3873" t="str">
            <v>Q3-2019</v>
          </cell>
          <cell r="F3873" t="str">
            <v>Mobile Aspiration</v>
          </cell>
          <cell r="G3873" t="str">
            <v>HUA</v>
          </cell>
          <cell r="H3873" t="str">
            <v>LTE1800 2nd Carr Upgrade_4x4 MIMO</v>
          </cell>
          <cell r="I3873" t="str">
            <v>INS</v>
          </cell>
          <cell r="L3873">
            <v>43733</v>
          </cell>
          <cell r="M3873">
            <v>43715</v>
          </cell>
          <cell r="N3873">
            <v>43733</v>
          </cell>
          <cell r="O3873">
            <v>43716</v>
          </cell>
          <cell r="P3873" t="str">
            <v>No Dependency</v>
          </cell>
        </row>
        <row r="3874">
          <cell r="C3874" t="str">
            <v>ZR5A032</v>
          </cell>
          <cell r="D3874" t="str">
            <v>Expansion Sites</v>
          </cell>
          <cell r="E3874" t="str">
            <v>Q3-2019</v>
          </cell>
          <cell r="F3874" t="str">
            <v>Mobile Aspiration</v>
          </cell>
          <cell r="G3874" t="str">
            <v>HUA</v>
          </cell>
          <cell r="H3874" t="str">
            <v>LTE1800 2nd Carr Upgrade_4x4 MIMO</v>
          </cell>
          <cell r="I3874" t="str">
            <v>INS</v>
          </cell>
          <cell r="L3874">
            <v>43746</v>
          </cell>
          <cell r="M3874">
            <v>43734</v>
          </cell>
          <cell r="N3874">
            <v>43747</v>
          </cell>
          <cell r="O3874">
            <v>43735</v>
          </cell>
          <cell r="P3874" t="str">
            <v>No Dependency</v>
          </cell>
        </row>
        <row r="3875">
          <cell r="C3875" t="str">
            <v>ZR5A031</v>
          </cell>
          <cell r="D3875" t="str">
            <v>Expansion Sites</v>
          </cell>
          <cell r="E3875" t="str">
            <v>Q1-2020</v>
          </cell>
          <cell r="F3875" t="str">
            <v>Mobile Aspiration</v>
          </cell>
          <cell r="G3875" t="str">
            <v>HUA</v>
          </cell>
          <cell r="H3875" t="str">
            <v>LTE1800 2nd Carr Upgrade_4x4 MIMO</v>
          </cell>
          <cell r="I3875" t="str">
            <v>INS</v>
          </cell>
          <cell r="L3875">
            <v>43853</v>
          </cell>
          <cell r="M3875">
            <v>43715</v>
          </cell>
          <cell r="N3875">
            <v>43853</v>
          </cell>
          <cell r="O3875">
            <v>43716</v>
          </cell>
          <cell r="P3875" t="str">
            <v>No Dependency</v>
          </cell>
        </row>
        <row r="3876">
          <cell r="C3876" t="str">
            <v>ZR5A030</v>
          </cell>
          <cell r="D3876" t="str">
            <v>Expansion Sites</v>
          </cell>
          <cell r="E3876" t="str">
            <v>Q3-2019</v>
          </cell>
          <cell r="F3876" t="str">
            <v>Mobile Aspiration</v>
          </cell>
          <cell r="G3876" t="str">
            <v>HUA</v>
          </cell>
          <cell r="H3876" t="str">
            <v>LTE1800 2nd Carr Upgrade_4x4 MIMO</v>
          </cell>
          <cell r="I3876" t="str">
            <v>INS</v>
          </cell>
          <cell r="L3876">
            <v>43674</v>
          </cell>
          <cell r="M3876">
            <v>43676</v>
          </cell>
          <cell r="N3876">
            <v>43675</v>
          </cell>
          <cell r="O3876">
            <v>43677</v>
          </cell>
          <cell r="P3876" t="str">
            <v>No Dependency</v>
          </cell>
        </row>
        <row r="3877">
          <cell r="C3877" t="str">
            <v>ZR5A029</v>
          </cell>
          <cell r="D3877" t="str">
            <v>Expansion Sites</v>
          </cell>
          <cell r="E3877" t="str">
            <v>Q1-2020</v>
          </cell>
          <cell r="F3877" t="str">
            <v>Mobile Aspiration</v>
          </cell>
          <cell r="G3877" t="str">
            <v>HUA</v>
          </cell>
          <cell r="H3877" t="str">
            <v>LTE1800 2nd Carr Upgrade_4x4 MIMO</v>
          </cell>
          <cell r="I3877" t="str">
            <v>INS</v>
          </cell>
          <cell r="L3877">
            <v>43853</v>
          </cell>
          <cell r="M3877">
            <v>43734</v>
          </cell>
          <cell r="N3877">
            <v>43853</v>
          </cell>
          <cell r="O3877">
            <v>43735</v>
          </cell>
          <cell r="P3877" t="str">
            <v>No Dependency</v>
          </cell>
        </row>
        <row r="3878">
          <cell r="C3878" t="str">
            <v>ZR5A026</v>
          </cell>
          <cell r="D3878" t="str">
            <v>Expansion Sites</v>
          </cell>
          <cell r="E3878" t="str">
            <v>Q3-2019</v>
          </cell>
          <cell r="F3878" t="str">
            <v>Mobile Aspiration</v>
          </cell>
          <cell r="G3878" t="str">
            <v>HUA</v>
          </cell>
          <cell r="H3878" t="str">
            <v>LTE1800 2nd Carr Upgrade_4x4 MIMO</v>
          </cell>
          <cell r="I3878" t="str">
            <v>INS</v>
          </cell>
          <cell r="L3878">
            <v>43706</v>
          </cell>
          <cell r="M3878">
            <v>43715</v>
          </cell>
          <cell r="N3878">
            <v>43707</v>
          </cell>
          <cell r="O3878">
            <v>43716</v>
          </cell>
          <cell r="P3878" t="str">
            <v>No Dependency</v>
          </cell>
        </row>
        <row r="3879">
          <cell r="C3879" t="str">
            <v>ZNNA011</v>
          </cell>
          <cell r="D3879" t="str">
            <v>Expansion Sites</v>
          </cell>
          <cell r="E3879" t="str">
            <v>Q3-2019</v>
          </cell>
          <cell r="F3879" t="str">
            <v>Mobile Aspiration</v>
          </cell>
          <cell r="G3879" t="str">
            <v>HUA</v>
          </cell>
          <cell r="H3879" t="str">
            <v>LTE1800 2nd Carr Upgrade_4x4 MIMO</v>
          </cell>
          <cell r="I3879" t="str">
            <v>INS</v>
          </cell>
          <cell r="L3879">
            <v>43706</v>
          </cell>
          <cell r="M3879">
            <v>43645</v>
          </cell>
          <cell r="N3879">
            <v>43707</v>
          </cell>
          <cell r="O3879">
            <v>43646</v>
          </cell>
          <cell r="P3879" t="str">
            <v>No Dependency</v>
          </cell>
        </row>
        <row r="3880">
          <cell r="C3880" t="str">
            <v>ZNNA009</v>
          </cell>
          <cell r="D3880" t="str">
            <v>Expansion Sites</v>
          </cell>
          <cell r="E3880" t="str">
            <v>Q1-2020</v>
          </cell>
          <cell r="F3880" t="str">
            <v>Mobile Aspiration</v>
          </cell>
          <cell r="G3880" t="str">
            <v>HUA</v>
          </cell>
          <cell r="H3880" t="str">
            <v>LTE1800 2nd Carr Upgrade_4x4 MIMO</v>
          </cell>
          <cell r="I3880" t="str">
            <v>INS</v>
          </cell>
          <cell r="L3880">
            <v>43853</v>
          </cell>
          <cell r="N3880">
            <v>43853</v>
          </cell>
          <cell r="P3880" t="str">
            <v>No Dependency</v>
          </cell>
        </row>
        <row r="3881">
          <cell r="C3881" t="str">
            <v>ZNNA005</v>
          </cell>
          <cell r="D3881" t="str">
            <v>Expansion Sites</v>
          </cell>
          <cell r="E3881" t="str">
            <v>Q3-2019</v>
          </cell>
          <cell r="F3881" t="str">
            <v>Mobile Aspiration</v>
          </cell>
          <cell r="G3881" t="str">
            <v>HUA</v>
          </cell>
          <cell r="H3881" t="str">
            <v>LTE1800 2nd Carr Upgrade_4x4 MIMO</v>
          </cell>
          <cell r="I3881" t="str">
            <v>INS</v>
          </cell>
          <cell r="L3881">
            <v>43706</v>
          </cell>
          <cell r="M3881">
            <v>43715</v>
          </cell>
          <cell r="N3881">
            <v>43707</v>
          </cell>
          <cell r="O3881">
            <v>43716</v>
          </cell>
          <cell r="P3881" t="str">
            <v>No Dependency</v>
          </cell>
        </row>
        <row r="3882">
          <cell r="C3882" t="str">
            <v>ZNN993</v>
          </cell>
          <cell r="D3882" t="str">
            <v>Expansion Sites</v>
          </cell>
          <cell r="E3882" t="str">
            <v>Q3-2019</v>
          </cell>
          <cell r="F3882" t="str">
            <v>Mobile Aspiration</v>
          </cell>
          <cell r="G3882" t="str">
            <v>HUA</v>
          </cell>
          <cell r="H3882" t="str">
            <v>LTE1800 2nd Carr Upgrade_4x4 MIMO</v>
          </cell>
          <cell r="I3882" t="str">
            <v>INS</v>
          </cell>
          <cell r="L3882">
            <v>43737</v>
          </cell>
          <cell r="M3882">
            <v>43694</v>
          </cell>
          <cell r="N3882">
            <v>43738</v>
          </cell>
          <cell r="O3882">
            <v>43695</v>
          </cell>
          <cell r="P3882" t="str">
            <v>No Dependency</v>
          </cell>
        </row>
        <row r="3883">
          <cell r="C3883" t="str">
            <v>ZNN992</v>
          </cell>
          <cell r="D3883" t="str">
            <v>Expansion Sites</v>
          </cell>
          <cell r="E3883" t="str">
            <v>Q1-2020</v>
          </cell>
          <cell r="F3883" t="str">
            <v>Mobile Aspiration</v>
          </cell>
          <cell r="G3883" t="str">
            <v>HUA</v>
          </cell>
          <cell r="H3883" t="str">
            <v>LTE1800 2nd Carr Upgrade_4x4 MIMO</v>
          </cell>
          <cell r="I3883" t="str">
            <v>INS</v>
          </cell>
          <cell r="L3883">
            <v>43853</v>
          </cell>
          <cell r="N3883">
            <v>43853</v>
          </cell>
          <cell r="P3883" t="str">
            <v>No Dependency</v>
          </cell>
        </row>
        <row r="3884">
          <cell r="C3884" t="str">
            <v>ZNN991</v>
          </cell>
          <cell r="D3884" t="str">
            <v>Expansion Sites</v>
          </cell>
          <cell r="E3884" t="str">
            <v>Q3-2019</v>
          </cell>
          <cell r="F3884" t="str">
            <v>Mobile Aspiration</v>
          </cell>
          <cell r="G3884" t="str">
            <v>HUA</v>
          </cell>
          <cell r="H3884" t="str">
            <v>LTE1800 2nd Carr Upgrade_4x4 MIMO</v>
          </cell>
          <cell r="I3884" t="str">
            <v>INS</v>
          </cell>
          <cell r="L3884">
            <v>43637</v>
          </cell>
          <cell r="M3884">
            <v>43640</v>
          </cell>
          <cell r="N3884">
            <v>43638</v>
          </cell>
          <cell r="O3884">
            <v>43641</v>
          </cell>
          <cell r="P3884" t="str">
            <v>No Dependency</v>
          </cell>
        </row>
        <row r="3885">
          <cell r="C3885" t="str">
            <v>ZNN987</v>
          </cell>
          <cell r="D3885" t="str">
            <v>Expansion Sites</v>
          </cell>
          <cell r="E3885" t="str">
            <v>Q3-2019</v>
          </cell>
          <cell r="F3885" t="str">
            <v>Mobile Aspiration</v>
          </cell>
          <cell r="G3885" t="str">
            <v>HUA</v>
          </cell>
          <cell r="H3885" t="str">
            <v>LTE1800 2nd Carr Upgrade_4x4 MIMO</v>
          </cell>
          <cell r="I3885" t="str">
            <v>INS</v>
          </cell>
          <cell r="L3885">
            <v>43691</v>
          </cell>
          <cell r="M3885">
            <v>43693</v>
          </cell>
          <cell r="N3885">
            <v>43692</v>
          </cell>
          <cell r="O3885">
            <v>43694</v>
          </cell>
          <cell r="P3885" t="str">
            <v>No Dependency</v>
          </cell>
        </row>
        <row r="3886">
          <cell r="C3886" t="str">
            <v>ZNN986</v>
          </cell>
          <cell r="D3886" t="str">
            <v>Expansion Sites</v>
          </cell>
          <cell r="E3886" t="str">
            <v>Q3-2019</v>
          </cell>
          <cell r="F3886" t="str">
            <v>Mobile Aspiration</v>
          </cell>
          <cell r="G3886" t="str">
            <v>HUA</v>
          </cell>
          <cell r="H3886" t="str">
            <v>LTE1800 2nd Carr Upgrade_4x4 MIMO</v>
          </cell>
          <cell r="I3886" t="str">
            <v>INS</v>
          </cell>
          <cell r="L3886">
            <v>43659</v>
          </cell>
          <cell r="M3886">
            <v>43661</v>
          </cell>
          <cell r="N3886">
            <v>43660</v>
          </cell>
          <cell r="O3886">
            <v>43662</v>
          </cell>
          <cell r="P3886" t="str">
            <v>No Dependency</v>
          </cell>
        </row>
        <row r="3887">
          <cell r="C3887" t="str">
            <v>ZNN985</v>
          </cell>
          <cell r="D3887" t="str">
            <v>Expansion Sites</v>
          </cell>
          <cell r="E3887" t="str">
            <v>Q3-2019</v>
          </cell>
          <cell r="F3887" t="str">
            <v>Mobile Aspiration</v>
          </cell>
          <cell r="G3887" t="str">
            <v>HUA</v>
          </cell>
          <cell r="H3887" t="str">
            <v>LTE1800 2nd Carr Upgrade_4x4 MIMO</v>
          </cell>
          <cell r="I3887" t="str">
            <v>INS</v>
          </cell>
          <cell r="L3887">
            <v>43633</v>
          </cell>
          <cell r="M3887">
            <v>43635</v>
          </cell>
          <cell r="N3887">
            <v>43634</v>
          </cell>
          <cell r="O3887">
            <v>43636</v>
          </cell>
          <cell r="P3887" t="str">
            <v>No Dependency</v>
          </cell>
        </row>
        <row r="3888">
          <cell r="C3888" t="str">
            <v>ZNN970</v>
          </cell>
          <cell r="D3888" t="str">
            <v>Expansion Sites</v>
          </cell>
          <cell r="E3888" t="str">
            <v>Q3-2019</v>
          </cell>
          <cell r="F3888" t="str">
            <v>Mobile Aspiration</v>
          </cell>
          <cell r="G3888" t="str">
            <v>HUA</v>
          </cell>
          <cell r="H3888" t="str">
            <v>LTE1800 2nd Carr Upgrade_4x4 MIMO</v>
          </cell>
          <cell r="I3888" t="str">
            <v>INS</v>
          </cell>
          <cell r="L3888">
            <v>43624</v>
          </cell>
          <cell r="M3888">
            <v>43626</v>
          </cell>
          <cell r="N3888">
            <v>43625</v>
          </cell>
          <cell r="O3888">
            <v>43627</v>
          </cell>
          <cell r="P3888" t="str">
            <v>No Dependency</v>
          </cell>
        </row>
        <row r="3889">
          <cell r="C3889" t="str">
            <v>ZNN967</v>
          </cell>
          <cell r="D3889" t="str">
            <v>Expansion Sites</v>
          </cell>
          <cell r="E3889" t="str">
            <v>Q1-2020</v>
          </cell>
          <cell r="F3889" t="str">
            <v>Mobile Aspiration</v>
          </cell>
          <cell r="G3889" t="str">
            <v>HUA</v>
          </cell>
          <cell r="H3889" t="str">
            <v>LTE1800 2nd Carr Upgrade_4x4 MIMO</v>
          </cell>
          <cell r="I3889" t="str">
            <v>INS</v>
          </cell>
          <cell r="L3889">
            <v>43853</v>
          </cell>
          <cell r="M3889">
            <v>43715</v>
          </cell>
          <cell r="N3889">
            <v>43853</v>
          </cell>
          <cell r="O3889">
            <v>43716</v>
          </cell>
          <cell r="P3889" t="str">
            <v>No Dependency</v>
          </cell>
        </row>
        <row r="3890">
          <cell r="C3890" t="str">
            <v>ZNN965</v>
          </cell>
          <cell r="D3890" t="str">
            <v>Expansion Sites</v>
          </cell>
          <cell r="E3890" t="str">
            <v>Q3-2019</v>
          </cell>
          <cell r="F3890" t="str">
            <v>Mobile Aspiration</v>
          </cell>
          <cell r="G3890" t="str">
            <v>HUA</v>
          </cell>
          <cell r="H3890" t="str">
            <v>LTE1800 2nd Carr Upgrade_4x4 MIMO</v>
          </cell>
          <cell r="I3890" t="str">
            <v>INS</v>
          </cell>
          <cell r="L3890">
            <v>43643</v>
          </cell>
          <cell r="M3890">
            <v>43646</v>
          </cell>
          <cell r="N3890">
            <v>43644</v>
          </cell>
          <cell r="O3890">
            <v>43647</v>
          </cell>
          <cell r="P3890" t="str">
            <v>No Dependency</v>
          </cell>
        </row>
        <row r="3891">
          <cell r="C3891" t="str">
            <v>ZNN707</v>
          </cell>
          <cell r="D3891" t="str">
            <v>Expansion Sites</v>
          </cell>
          <cell r="E3891" t="str">
            <v>Q2-2019</v>
          </cell>
          <cell r="F3891" t="str">
            <v>Mobile Aspiration</v>
          </cell>
          <cell r="G3891" t="str">
            <v>HUA</v>
          </cell>
          <cell r="H3891" t="str">
            <v>LTE1800 2nd Carr Upgrade_4x4 MIMO</v>
          </cell>
          <cell r="I3891" t="str">
            <v>INS</v>
          </cell>
          <cell r="L3891">
            <v>43706</v>
          </cell>
          <cell r="M3891">
            <v>43639</v>
          </cell>
          <cell r="N3891">
            <v>43707</v>
          </cell>
          <cell r="O3891">
            <v>43640</v>
          </cell>
          <cell r="P3891" t="str">
            <v>No Dependency</v>
          </cell>
        </row>
        <row r="3892">
          <cell r="C3892" t="str">
            <v>ZNN959</v>
          </cell>
          <cell r="D3892" t="str">
            <v>Expansion Sites</v>
          </cell>
          <cell r="E3892" t="str">
            <v>Q3-2019</v>
          </cell>
          <cell r="F3892" t="str">
            <v>Mobile Aspiration</v>
          </cell>
          <cell r="G3892" t="str">
            <v>HUA</v>
          </cell>
          <cell r="H3892" t="str">
            <v>LTE1800 2nd Carr Upgrade_4x4 MIMO</v>
          </cell>
          <cell r="I3892" t="str">
            <v>INS</v>
          </cell>
          <cell r="L3892">
            <v>43690</v>
          </cell>
          <cell r="M3892">
            <v>43604</v>
          </cell>
          <cell r="N3892">
            <v>43691</v>
          </cell>
          <cell r="O3892">
            <v>43605</v>
          </cell>
          <cell r="P3892" t="str">
            <v>No Dependency</v>
          </cell>
        </row>
        <row r="3893">
          <cell r="C3893" t="str">
            <v>ZNN958</v>
          </cell>
          <cell r="D3893" t="str">
            <v>Expansion Sites</v>
          </cell>
          <cell r="E3893" t="str">
            <v>Q3-2019</v>
          </cell>
          <cell r="F3893" t="str">
            <v>Mobile Aspiration</v>
          </cell>
          <cell r="G3893" t="str">
            <v>HUA</v>
          </cell>
          <cell r="H3893" t="str">
            <v>LTE1800 2nd Carr Upgrade_4x4 MIMO</v>
          </cell>
          <cell r="I3893" t="str">
            <v>INS</v>
          </cell>
          <cell r="L3893">
            <v>43719</v>
          </cell>
          <cell r="M3893">
            <v>43715</v>
          </cell>
          <cell r="N3893">
            <v>43719</v>
          </cell>
          <cell r="O3893">
            <v>43716</v>
          </cell>
          <cell r="P3893" t="str">
            <v>No Dependency</v>
          </cell>
        </row>
        <row r="3894">
          <cell r="C3894" t="str">
            <v>ZNN957</v>
          </cell>
          <cell r="D3894" t="str">
            <v>Expansion Sites</v>
          </cell>
          <cell r="E3894" t="str">
            <v>Q3-2019</v>
          </cell>
          <cell r="F3894" t="str">
            <v>Mobile Aspiration</v>
          </cell>
          <cell r="G3894" t="str">
            <v>HUA</v>
          </cell>
          <cell r="H3894" t="str">
            <v>LTE1800 2nd Carr Upgrade_4x4 MIMO</v>
          </cell>
          <cell r="I3894" t="str">
            <v>INS</v>
          </cell>
          <cell r="L3894">
            <v>43719</v>
          </cell>
          <cell r="M3894">
            <v>43709</v>
          </cell>
          <cell r="N3894">
            <v>43719</v>
          </cell>
          <cell r="O3894">
            <v>43710</v>
          </cell>
          <cell r="P3894" t="str">
            <v>No Dependency</v>
          </cell>
        </row>
        <row r="3895">
          <cell r="C3895" t="str">
            <v>ZNN956</v>
          </cell>
          <cell r="D3895" t="str">
            <v>Expansion Sites</v>
          </cell>
          <cell r="E3895" t="str">
            <v>Q3-2019</v>
          </cell>
          <cell r="F3895" t="str">
            <v>Mobile Aspiration</v>
          </cell>
          <cell r="G3895" t="str">
            <v>HUA</v>
          </cell>
          <cell r="H3895" t="str">
            <v>LTE1800 2nd Carr Upgrade_4x4 MIMO</v>
          </cell>
          <cell r="I3895" t="str">
            <v>INS</v>
          </cell>
          <cell r="L3895">
            <v>43706</v>
          </cell>
          <cell r="M3895">
            <v>43715</v>
          </cell>
          <cell r="N3895">
            <v>43707</v>
          </cell>
          <cell r="O3895">
            <v>43716</v>
          </cell>
          <cell r="P3895" t="str">
            <v>No Dependency</v>
          </cell>
        </row>
        <row r="3896">
          <cell r="C3896" t="str">
            <v>ZNN955</v>
          </cell>
          <cell r="D3896" t="str">
            <v>Expansion Sites</v>
          </cell>
          <cell r="E3896" t="str">
            <v>Q3-2019</v>
          </cell>
          <cell r="F3896" t="str">
            <v>Mobile Aspiration</v>
          </cell>
          <cell r="G3896" t="str">
            <v>HUA</v>
          </cell>
          <cell r="H3896" t="str">
            <v>LTE1800 2nd Carr Upgrade_4x4 MIMO</v>
          </cell>
          <cell r="I3896" t="str">
            <v>INS</v>
          </cell>
          <cell r="L3896">
            <v>43706</v>
          </cell>
          <cell r="M3896">
            <v>43622</v>
          </cell>
          <cell r="N3896">
            <v>43707</v>
          </cell>
          <cell r="O3896">
            <v>43623</v>
          </cell>
          <cell r="P3896" t="str">
            <v>No Dependency</v>
          </cell>
        </row>
        <row r="3897">
          <cell r="C3897" t="str">
            <v>ZNN698</v>
          </cell>
          <cell r="D3897" t="str">
            <v>Expansion Sites</v>
          </cell>
          <cell r="E3897" t="str">
            <v>Q1-2020</v>
          </cell>
          <cell r="F3897" t="str">
            <v>Mobile Aspiration</v>
          </cell>
          <cell r="G3897" t="str">
            <v>HUA</v>
          </cell>
          <cell r="H3897" t="str">
            <v>LTE1800 2nd Carr Upgrade_4x4 MIMO</v>
          </cell>
          <cell r="I3897" t="str">
            <v>INS</v>
          </cell>
          <cell r="L3897">
            <v>43853</v>
          </cell>
          <cell r="M3897">
            <v>43734</v>
          </cell>
          <cell r="N3897">
            <v>43853</v>
          </cell>
          <cell r="O3897">
            <v>43735</v>
          </cell>
          <cell r="P3897" t="str">
            <v>No Dependency</v>
          </cell>
        </row>
        <row r="3898">
          <cell r="C3898" t="str">
            <v>ZNM003</v>
          </cell>
          <cell r="D3898" t="str">
            <v>Expansion Sites</v>
          </cell>
          <cell r="E3898" t="str">
            <v>Q3-2019</v>
          </cell>
          <cell r="F3898" t="str">
            <v>Mobile Aspiration</v>
          </cell>
          <cell r="G3898" t="str">
            <v>HUA</v>
          </cell>
          <cell r="H3898" t="str">
            <v>LTE1800 2nd Carr Upgrade_4x4 MIMO</v>
          </cell>
          <cell r="I3898" t="str">
            <v>INS</v>
          </cell>
          <cell r="L3898">
            <v>43706</v>
          </cell>
          <cell r="M3898">
            <v>43626</v>
          </cell>
          <cell r="N3898">
            <v>43707</v>
          </cell>
          <cell r="O3898">
            <v>43627</v>
          </cell>
          <cell r="P3898" t="str">
            <v>No Dependency</v>
          </cell>
        </row>
        <row r="3899">
          <cell r="C3899" t="str">
            <v>ZNN951</v>
          </cell>
          <cell r="D3899" t="str">
            <v>Expansion Sites</v>
          </cell>
          <cell r="E3899" t="str">
            <v>Q3-2019</v>
          </cell>
          <cell r="F3899" t="str">
            <v>Mobile Aspiration</v>
          </cell>
          <cell r="G3899" t="str">
            <v>HUA</v>
          </cell>
          <cell r="H3899" t="str">
            <v>LTE1800 2nd Carr Upgrade_4x4 MIMO</v>
          </cell>
          <cell r="I3899" t="str">
            <v>INS</v>
          </cell>
          <cell r="L3899">
            <v>43706</v>
          </cell>
          <cell r="M3899">
            <v>43625</v>
          </cell>
          <cell r="N3899">
            <v>43707</v>
          </cell>
          <cell r="O3899">
            <v>43626</v>
          </cell>
          <cell r="P3899" t="str">
            <v>No Dependency</v>
          </cell>
        </row>
        <row r="3900">
          <cell r="C3900" t="str">
            <v>ZNN947</v>
          </cell>
          <cell r="D3900" t="str">
            <v>Expansion Sites</v>
          </cell>
          <cell r="E3900" t="str">
            <v>Q1-2020</v>
          </cell>
          <cell r="F3900" t="str">
            <v>Mobile Aspiration</v>
          </cell>
          <cell r="G3900" t="str">
            <v>HUA</v>
          </cell>
          <cell r="H3900" t="str">
            <v>LTE1800 2nd Carr Upgrade_4x4 MIMO</v>
          </cell>
          <cell r="I3900" t="str">
            <v>INS</v>
          </cell>
          <cell r="L3900">
            <v>43853</v>
          </cell>
          <cell r="M3900">
            <v>43733</v>
          </cell>
          <cell r="N3900">
            <v>43853</v>
          </cell>
          <cell r="O3900">
            <v>43734</v>
          </cell>
          <cell r="P3900" t="str">
            <v>No Dependency</v>
          </cell>
        </row>
        <row r="3901">
          <cell r="C3901" t="str">
            <v>ZNN945</v>
          </cell>
          <cell r="D3901" t="str">
            <v>Expansion Sites</v>
          </cell>
          <cell r="E3901" t="str">
            <v>Q1-2020</v>
          </cell>
          <cell r="F3901" t="str">
            <v>Mobile Aspiration</v>
          </cell>
          <cell r="G3901" t="str">
            <v>HUA</v>
          </cell>
          <cell r="H3901" t="str">
            <v>LTE1800 2nd Carr Upgrade_4x4 MIMO</v>
          </cell>
          <cell r="I3901" t="str">
            <v>INS</v>
          </cell>
          <cell r="L3901">
            <v>43853</v>
          </cell>
          <cell r="M3901">
            <v>43733</v>
          </cell>
          <cell r="N3901">
            <v>43853</v>
          </cell>
          <cell r="O3901">
            <v>43734</v>
          </cell>
          <cell r="P3901" t="str">
            <v>No Dependency</v>
          </cell>
        </row>
        <row r="3902">
          <cell r="C3902" t="str">
            <v>ZNN939</v>
          </cell>
          <cell r="D3902" t="str">
            <v>Expansion Sites</v>
          </cell>
          <cell r="E3902" t="str">
            <v>Q3-2019</v>
          </cell>
          <cell r="F3902" t="str">
            <v>Mobile Aspiration</v>
          </cell>
          <cell r="G3902" t="str">
            <v>HUA</v>
          </cell>
          <cell r="H3902" t="str">
            <v>LTE1800 2nd Carr Upgrade_4x4 MIMO</v>
          </cell>
          <cell r="I3902" t="str">
            <v>INS</v>
          </cell>
          <cell r="L3902">
            <v>43719</v>
          </cell>
          <cell r="M3902">
            <v>43640</v>
          </cell>
          <cell r="N3902">
            <v>43719</v>
          </cell>
          <cell r="O3902">
            <v>43641</v>
          </cell>
          <cell r="P3902" t="str">
            <v>No Dependency</v>
          </cell>
        </row>
        <row r="3903">
          <cell r="C3903" t="str">
            <v>ZNN931</v>
          </cell>
          <cell r="D3903" t="str">
            <v>Expansion Sites</v>
          </cell>
          <cell r="E3903" t="str">
            <v>Q3-2019</v>
          </cell>
          <cell r="F3903" t="str">
            <v>Mobile Aspiration</v>
          </cell>
          <cell r="G3903" t="str">
            <v>HUA</v>
          </cell>
          <cell r="H3903" t="str">
            <v>LTE1800 2nd Carr Upgrade_4x4 MIMO</v>
          </cell>
          <cell r="I3903" t="str">
            <v>INS</v>
          </cell>
          <cell r="L3903">
            <v>43655</v>
          </cell>
          <cell r="M3903">
            <v>43625</v>
          </cell>
          <cell r="N3903">
            <v>43656</v>
          </cell>
          <cell r="O3903">
            <v>43626</v>
          </cell>
          <cell r="P3903" t="str">
            <v>No Dependency</v>
          </cell>
        </row>
        <row r="3904">
          <cell r="C3904" t="str">
            <v>ZNN930</v>
          </cell>
          <cell r="D3904" t="str">
            <v>Expansion Sites</v>
          </cell>
          <cell r="E3904" t="str">
            <v>Q3-2019</v>
          </cell>
          <cell r="F3904" t="str">
            <v>Mobile Aspiration</v>
          </cell>
          <cell r="G3904" t="str">
            <v>HUA</v>
          </cell>
          <cell r="H3904" t="str">
            <v>LTE1800 2nd Carr Upgrade_4x4 MIMO</v>
          </cell>
          <cell r="I3904" t="str">
            <v>INS</v>
          </cell>
          <cell r="L3904">
            <v>43688</v>
          </cell>
          <cell r="M3904">
            <v>43627</v>
          </cell>
          <cell r="N3904">
            <v>43689</v>
          </cell>
          <cell r="O3904">
            <v>43628</v>
          </cell>
          <cell r="P3904" t="str">
            <v>No Dependency</v>
          </cell>
        </row>
        <row r="3905">
          <cell r="C3905" t="str">
            <v>ZNN929</v>
          </cell>
          <cell r="D3905" t="str">
            <v>Expansion Sites</v>
          </cell>
          <cell r="E3905" t="str">
            <v>Q3-2019</v>
          </cell>
          <cell r="F3905" t="str">
            <v>Mobile Aspiration</v>
          </cell>
          <cell r="G3905" t="str">
            <v>HUA</v>
          </cell>
          <cell r="H3905" t="str">
            <v>LTE1800 2nd Carr Upgrade_4x4 MIMO</v>
          </cell>
          <cell r="I3905" t="str">
            <v>INS</v>
          </cell>
          <cell r="L3905">
            <v>43637</v>
          </cell>
          <cell r="M3905">
            <v>43642</v>
          </cell>
          <cell r="N3905">
            <v>43637</v>
          </cell>
          <cell r="O3905">
            <v>43643</v>
          </cell>
          <cell r="P3905" t="str">
            <v>No Dependency</v>
          </cell>
        </row>
        <row r="3906">
          <cell r="C3906" t="str">
            <v>ZNM002</v>
          </cell>
          <cell r="D3906" t="str">
            <v>Expansion Sites</v>
          </cell>
          <cell r="E3906" t="str">
            <v>Q3-2019</v>
          </cell>
          <cell r="F3906" t="str">
            <v>Mobile Aspiration</v>
          </cell>
          <cell r="G3906" t="str">
            <v>HUA</v>
          </cell>
          <cell r="H3906" t="str">
            <v>LTE1800 2nd Carr Upgrade_4x4 MIMO</v>
          </cell>
          <cell r="I3906" t="str">
            <v>INS</v>
          </cell>
          <cell r="L3906">
            <v>43626</v>
          </cell>
          <cell r="M3906">
            <v>43628</v>
          </cell>
          <cell r="N3906">
            <v>43627</v>
          </cell>
          <cell r="O3906">
            <v>43629</v>
          </cell>
          <cell r="P3906" t="str">
            <v>No Dependency</v>
          </cell>
        </row>
        <row r="3907">
          <cell r="C3907" t="str">
            <v>ZNN924</v>
          </cell>
          <cell r="D3907" t="str">
            <v>Expansion Sites</v>
          </cell>
          <cell r="E3907" t="str">
            <v>Q1-2020</v>
          </cell>
          <cell r="F3907" t="str">
            <v>Mobile Aspiration</v>
          </cell>
          <cell r="G3907" t="str">
            <v>HUA</v>
          </cell>
          <cell r="H3907" t="str">
            <v>LTE1800 2nd Carr Upgrade_4x4 MIMO</v>
          </cell>
          <cell r="I3907" t="str">
            <v>INS</v>
          </cell>
          <cell r="L3907">
            <v>43853</v>
          </cell>
          <cell r="M3907">
            <v>43733</v>
          </cell>
          <cell r="N3907">
            <v>43853</v>
          </cell>
          <cell r="O3907">
            <v>43734</v>
          </cell>
          <cell r="P3907" t="str">
            <v>No Dependency</v>
          </cell>
        </row>
        <row r="3908">
          <cell r="C3908" t="str">
            <v>ZNN922</v>
          </cell>
          <cell r="D3908" t="str">
            <v>Expansion Sites</v>
          </cell>
          <cell r="E3908" t="str">
            <v>Q3-2019</v>
          </cell>
          <cell r="F3908" t="str">
            <v>Mobile Aspiration</v>
          </cell>
          <cell r="G3908" t="str">
            <v>HUA</v>
          </cell>
          <cell r="H3908" t="str">
            <v>LTE1800 2nd Carr Upgrade_4x4 MIMO</v>
          </cell>
          <cell r="I3908" t="str">
            <v>INS</v>
          </cell>
          <cell r="L3908">
            <v>43637</v>
          </cell>
          <cell r="M3908">
            <v>43640</v>
          </cell>
          <cell r="N3908">
            <v>43638</v>
          </cell>
          <cell r="O3908">
            <v>43641</v>
          </cell>
          <cell r="P3908" t="str">
            <v>No Dependency</v>
          </cell>
        </row>
        <row r="3909">
          <cell r="C3909" t="str">
            <v>ZNN921</v>
          </cell>
          <cell r="D3909" t="str">
            <v>Expansion Sites</v>
          </cell>
          <cell r="E3909" t="str">
            <v>Q3-2019</v>
          </cell>
          <cell r="F3909" t="str">
            <v>Mobile Aspiration</v>
          </cell>
          <cell r="G3909" t="str">
            <v>HUA</v>
          </cell>
          <cell r="H3909" t="str">
            <v>LTE1800 2nd Carr Upgrade_4x4 MIMO</v>
          </cell>
          <cell r="I3909" t="str">
            <v>INS</v>
          </cell>
          <cell r="L3909">
            <v>43691</v>
          </cell>
          <cell r="M3909">
            <v>43693</v>
          </cell>
          <cell r="N3909">
            <v>43692</v>
          </cell>
          <cell r="O3909">
            <v>43694</v>
          </cell>
          <cell r="P3909" t="str">
            <v>No Dependency</v>
          </cell>
        </row>
        <row r="3910">
          <cell r="C3910" t="str">
            <v>ZMKA338</v>
          </cell>
          <cell r="D3910" t="str">
            <v>Expansion Sites</v>
          </cell>
          <cell r="E3910" t="str">
            <v>Q2-2019</v>
          </cell>
          <cell r="F3910" t="str">
            <v>Mobile Aspiration</v>
          </cell>
          <cell r="G3910" t="str">
            <v>HUA</v>
          </cell>
          <cell r="H3910" t="str">
            <v>LTE1800 2nd Carr Upgrade_4x4 MIMO</v>
          </cell>
          <cell r="I3910" t="str">
            <v>INS</v>
          </cell>
          <cell r="L3910">
            <v>43753</v>
          </cell>
          <cell r="M3910">
            <v>43745</v>
          </cell>
          <cell r="N3910">
            <v>43754</v>
          </cell>
          <cell r="O3910">
            <v>43746</v>
          </cell>
          <cell r="P3910" t="str">
            <v>No Dependency</v>
          </cell>
        </row>
        <row r="3911">
          <cell r="C3911" t="str">
            <v>ZNN919</v>
          </cell>
          <cell r="D3911" t="str">
            <v>Expansion Sites</v>
          </cell>
          <cell r="E3911" t="str">
            <v>Q3-2019</v>
          </cell>
          <cell r="F3911" t="str">
            <v>Mobile Aspiration</v>
          </cell>
          <cell r="G3911" t="str">
            <v>HUA</v>
          </cell>
          <cell r="H3911" t="str">
            <v>LTE1800 2nd Carr Upgrade_4x4 MIMO</v>
          </cell>
          <cell r="I3911" t="str">
            <v>INS</v>
          </cell>
          <cell r="L3911">
            <v>43719</v>
          </cell>
          <cell r="M3911">
            <v>43709</v>
          </cell>
          <cell r="N3911">
            <v>43719</v>
          </cell>
          <cell r="O3911">
            <v>43710</v>
          </cell>
          <cell r="P3911" t="str">
            <v>No Dependency</v>
          </cell>
        </row>
        <row r="3912">
          <cell r="C3912" t="str">
            <v>ZMK821</v>
          </cell>
          <cell r="D3912" t="str">
            <v>Expansion Sites</v>
          </cell>
          <cell r="E3912" t="str">
            <v>Q2-2019</v>
          </cell>
          <cell r="F3912" t="str">
            <v>Mobile Aspiration</v>
          </cell>
          <cell r="G3912" t="str">
            <v>HUA</v>
          </cell>
          <cell r="H3912" t="str">
            <v>LTE1800 2nd Carr Upgrade_4x4 MIMO</v>
          </cell>
          <cell r="I3912" t="str">
            <v>INS</v>
          </cell>
          <cell r="L3912">
            <v>43737</v>
          </cell>
          <cell r="M3912">
            <v>43715</v>
          </cell>
          <cell r="N3912">
            <v>43738</v>
          </cell>
          <cell r="O3912">
            <v>43716</v>
          </cell>
          <cell r="P3912" t="str">
            <v>No Dependency</v>
          </cell>
        </row>
        <row r="3913">
          <cell r="C3913" t="str">
            <v>ZNN918</v>
          </cell>
          <cell r="D3913" t="str">
            <v>Expansion Sites</v>
          </cell>
          <cell r="E3913" t="str">
            <v>Q2-2019</v>
          </cell>
          <cell r="F3913" t="str">
            <v>Mobile Aspiration</v>
          </cell>
          <cell r="G3913" t="str">
            <v>HUA</v>
          </cell>
          <cell r="H3913" t="str">
            <v>LTE1800 2nd Carr Upgrade_4x4 MIMO</v>
          </cell>
          <cell r="I3913" t="str">
            <v>INS</v>
          </cell>
          <cell r="L3913">
            <v>43646</v>
          </cell>
          <cell r="M3913">
            <v>43600</v>
          </cell>
          <cell r="N3913">
            <v>43647</v>
          </cell>
          <cell r="O3913">
            <v>43601</v>
          </cell>
          <cell r="P3913" t="str">
            <v>No Dependency</v>
          </cell>
        </row>
        <row r="3914">
          <cell r="C3914" t="str">
            <v>ZNN914</v>
          </cell>
          <cell r="D3914" t="str">
            <v>Expansion Sites</v>
          </cell>
          <cell r="E3914" t="str">
            <v>Q2-2019</v>
          </cell>
          <cell r="F3914" t="str">
            <v>Mobile Aspiration</v>
          </cell>
          <cell r="G3914" t="str">
            <v>HUA</v>
          </cell>
          <cell r="H3914" t="str">
            <v>LTE1800 2nd Carr Upgrade_4x4 MIMO</v>
          </cell>
          <cell r="I3914" t="str">
            <v>INS</v>
          </cell>
          <cell r="L3914">
            <v>43687</v>
          </cell>
          <cell r="M3914">
            <v>43689</v>
          </cell>
          <cell r="N3914">
            <v>43688</v>
          </cell>
          <cell r="O3914">
            <v>43690</v>
          </cell>
          <cell r="P3914" t="str">
            <v>No Dependency</v>
          </cell>
        </row>
        <row r="3915">
          <cell r="C3915" t="str">
            <v>ZNN909</v>
          </cell>
          <cell r="D3915" t="str">
            <v>Expansion Sites</v>
          </cell>
          <cell r="E3915" t="str">
            <v>Q3-2019</v>
          </cell>
          <cell r="F3915" t="str">
            <v>Mobile Aspiration</v>
          </cell>
          <cell r="G3915" t="str">
            <v>HUA</v>
          </cell>
          <cell r="H3915" t="str">
            <v>LTE1800 2nd Carr Upgrade_4x4 MIMO</v>
          </cell>
          <cell r="I3915" t="str">
            <v>INS</v>
          </cell>
          <cell r="L3915">
            <v>43719</v>
          </cell>
          <cell r="M3915">
            <v>43639</v>
          </cell>
          <cell r="N3915">
            <v>43719</v>
          </cell>
          <cell r="O3915">
            <v>43640</v>
          </cell>
          <cell r="P3915" t="str">
            <v>No Dependency</v>
          </cell>
        </row>
        <row r="3916">
          <cell r="C3916" t="str">
            <v>ZNN908</v>
          </cell>
          <cell r="D3916" t="str">
            <v>Expansion Sites</v>
          </cell>
          <cell r="E3916" t="str">
            <v>Q3-2019</v>
          </cell>
          <cell r="F3916" t="str">
            <v>Mobile Aspiration</v>
          </cell>
          <cell r="G3916" t="str">
            <v>HUA</v>
          </cell>
          <cell r="H3916" t="str">
            <v>LTE1800 2nd Carr Upgrade_4x4 MIMO</v>
          </cell>
          <cell r="I3916" t="str">
            <v>INS</v>
          </cell>
          <cell r="L3916">
            <v>43691</v>
          </cell>
          <cell r="M3916">
            <v>43638</v>
          </cell>
          <cell r="N3916">
            <v>43691</v>
          </cell>
          <cell r="O3916">
            <v>43639</v>
          </cell>
          <cell r="P3916" t="str">
            <v>No Dependency</v>
          </cell>
        </row>
        <row r="3917">
          <cell r="C3917" t="str">
            <v>ZNN907</v>
          </cell>
          <cell r="D3917" t="str">
            <v>Expansion Sites</v>
          </cell>
          <cell r="E3917" t="str">
            <v>Q3-2019</v>
          </cell>
          <cell r="F3917" t="str">
            <v>Mobile Aspiration</v>
          </cell>
          <cell r="G3917" t="str">
            <v>HUA</v>
          </cell>
          <cell r="H3917" t="str">
            <v>LTE1800 2nd Carr Upgrade_4x4 MIMO</v>
          </cell>
          <cell r="I3917" t="str">
            <v>INS</v>
          </cell>
          <cell r="L3917">
            <v>43635</v>
          </cell>
          <cell r="M3917">
            <v>43638</v>
          </cell>
          <cell r="N3917">
            <v>43636</v>
          </cell>
          <cell r="O3917">
            <v>43639</v>
          </cell>
          <cell r="P3917" t="str">
            <v>No Dependency</v>
          </cell>
        </row>
        <row r="3918">
          <cell r="C3918" t="str">
            <v>ZNN904</v>
          </cell>
          <cell r="D3918" t="str">
            <v>Expansion Sites</v>
          </cell>
          <cell r="E3918" t="str">
            <v>Q3-2019</v>
          </cell>
          <cell r="F3918" t="str">
            <v>Mobile Aspiration</v>
          </cell>
          <cell r="G3918" t="str">
            <v>HUA</v>
          </cell>
          <cell r="H3918" t="str">
            <v>LTE1800 2nd Carr Upgrade_4x4 MIMO</v>
          </cell>
          <cell r="I3918" t="str">
            <v>INS</v>
          </cell>
          <cell r="L3918">
            <v>43706</v>
          </cell>
          <cell r="M3918">
            <v>43652</v>
          </cell>
          <cell r="N3918">
            <v>43707</v>
          </cell>
          <cell r="O3918">
            <v>43653</v>
          </cell>
          <cell r="P3918" t="str">
            <v>No Dependency</v>
          </cell>
        </row>
        <row r="3919">
          <cell r="C3919" t="str">
            <v>ZNN902</v>
          </cell>
          <cell r="D3919" t="str">
            <v>Expansion Sites</v>
          </cell>
          <cell r="E3919" t="str">
            <v>Q3-2019</v>
          </cell>
          <cell r="F3919" t="str">
            <v>Mobile Aspiration</v>
          </cell>
          <cell r="G3919" t="str">
            <v>HUA</v>
          </cell>
          <cell r="H3919" t="str">
            <v>LTE1800 2nd Carr Upgrade_4x4 MIMO</v>
          </cell>
          <cell r="I3919" t="str">
            <v>INS</v>
          </cell>
          <cell r="L3919">
            <v>43706</v>
          </cell>
          <cell r="M3919">
            <v>43630</v>
          </cell>
          <cell r="N3919">
            <v>43707</v>
          </cell>
          <cell r="O3919">
            <v>43631</v>
          </cell>
          <cell r="P3919" t="str">
            <v>No Dependency</v>
          </cell>
        </row>
        <row r="3920">
          <cell r="C3920" t="str">
            <v>ZNN901</v>
          </cell>
          <cell r="D3920" t="str">
            <v>Expansion Sites</v>
          </cell>
          <cell r="E3920" t="str">
            <v>Q3-2019</v>
          </cell>
          <cell r="F3920" t="str">
            <v>Mobile Aspiration</v>
          </cell>
          <cell r="G3920" t="str">
            <v>HUA</v>
          </cell>
          <cell r="H3920" t="str">
            <v>LTE1800 2nd Carr Upgrade_4x4 MIMO</v>
          </cell>
          <cell r="I3920" t="str">
            <v>INS</v>
          </cell>
          <cell r="L3920">
            <v>43635</v>
          </cell>
          <cell r="M3920">
            <v>43638</v>
          </cell>
          <cell r="N3920">
            <v>43636</v>
          </cell>
          <cell r="O3920">
            <v>43639</v>
          </cell>
          <cell r="P3920" t="str">
            <v>No Dependency</v>
          </cell>
        </row>
        <row r="3921">
          <cell r="C3921" t="str">
            <v>ZNN898</v>
          </cell>
          <cell r="D3921" t="str">
            <v>Expansion Sites</v>
          </cell>
          <cell r="E3921" t="str">
            <v>Q3-2019</v>
          </cell>
          <cell r="F3921" t="str">
            <v>Mobile Aspiration</v>
          </cell>
          <cell r="G3921" t="str">
            <v>HUA</v>
          </cell>
          <cell r="H3921" t="str">
            <v>LTE1800 2nd Carr Upgrade_4x4 MIMO</v>
          </cell>
          <cell r="I3921" t="str">
            <v>INS</v>
          </cell>
          <cell r="L3921">
            <v>43715</v>
          </cell>
          <cell r="M3921">
            <v>43637</v>
          </cell>
          <cell r="N3921">
            <v>43716</v>
          </cell>
          <cell r="O3921">
            <v>43638</v>
          </cell>
          <cell r="P3921" t="str">
            <v>No Dependency</v>
          </cell>
        </row>
        <row r="3922">
          <cell r="C3922" t="str">
            <v>ZNN896</v>
          </cell>
          <cell r="D3922" t="str">
            <v>Expansion Sites</v>
          </cell>
          <cell r="E3922" t="str">
            <v>Q1-2020</v>
          </cell>
          <cell r="F3922" t="str">
            <v>Mobile Aspiration</v>
          </cell>
          <cell r="G3922" t="str">
            <v>HUA</v>
          </cell>
          <cell r="H3922" t="str">
            <v>LTE1800 2nd Carr Upgrade_4x4 MIMO</v>
          </cell>
          <cell r="I3922" t="str">
            <v>INS</v>
          </cell>
          <cell r="L3922">
            <v>43853</v>
          </cell>
          <cell r="M3922">
            <v>43715</v>
          </cell>
          <cell r="N3922">
            <v>43853</v>
          </cell>
          <cell r="O3922">
            <v>43716</v>
          </cell>
          <cell r="P3922" t="str">
            <v>No Dependency</v>
          </cell>
        </row>
        <row r="3923">
          <cell r="C3923" t="str">
            <v>ZNN895</v>
          </cell>
          <cell r="D3923" t="str">
            <v>Expansion Sites</v>
          </cell>
          <cell r="E3923" t="str">
            <v>Q2-2019</v>
          </cell>
          <cell r="F3923" t="str">
            <v>Mobile Aspiration</v>
          </cell>
          <cell r="G3923" t="str">
            <v>HUA</v>
          </cell>
          <cell r="H3923" t="str">
            <v>LTE1800 2nd Carr Upgrade_4x4 MIMO</v>
          </cell>
          <cell r="I3923" t="str">
            <v>INS</v>
          </cell>
          <cell r="L3923">
            <v>43629</v>
          </cell>
          <cell r="M3923">
            <v>43637</v>
          </cell>
          <cell r="N3923">
            <v>43630</v>
          </cell>
          <cell r="O3923">
            <v>43638</v>
          </cell>
          <cell r="P3923" t="str">
            <v>No Dependency</v>
          </cell>
        </row>
        <row r="3924">
          <cell r="C3924" t="str">
            <v>ZNN893</v>
          </cell>
          <cell r="D3924" t="str">
            <v>Expansion Sites</v>
          </cell>
          <cell r="E3924" t="str">
            <v>Q3-2019</v>
          </cell>
          <cell r="F3924" t="str">
            <v>Mobile Aspiration</v>
          </cell>
          <cell r="G3924" t="str">
            <v>HUA</v>
          </cell>
          <cell r="H3924" t="str">
            <v>LTE1800 2nd Carr Upgrade_4x4 MIMO</v>
          </cell>
          <cell r="I3924" t="str">
            <v>INS</v>
          </cell>
          <cell r="L3924">
            <v>43690</v>
          </cell>
          <cell r="M3924">
            <v>43639</v>
          </cell>
          <cell r="N3924">
            <v>43691</v>
          </cell>
          <cell r="O3924">
            <v>43640</v>
          </cell>
          <cell r="P3924" t="str">
            <v>No Dependency</v>
          </cell>
        </row>
        <row r="3925">
          <cell r="C3925" t="str">
            <v>ZNN892</v>
          </cell>
          <cell r="D3925" t="str">
            <v>Expansion Sites</v>
          </cell>
          <cell r="E3925" t="str">
            <v>Q3-2019</v>
          </cell>
          <cell r="F3925" t="str">
            <v>Mobile Aspiration</v>
          </cell>
          <cell r="G3925" t="str">
            <v>HUA</v>
          </cell>
          <cell r="H3925" t="str">
            <v>LTE1800 2nd Carr Upgrade_4x4 MIMO</v>
          </cell>
          <cell r="I3925" t="str">
            <v>INS</v>
          </cell>
          <cell r="L3925">
            <v>43719</v>
          </cell>
          <cell r="M3925">
            <v>43622</v>
          </cell>
          <cell r="N3925">
            <v>43719</v>
          </cell>
          <cell r="O3925">
            <v>43623</v>
          </cell>
          <cell r="P3925" t="str">
            <v>No Dependency</v>
          </cell>
        </row>
        <row r="3926">
          <cell r="C3926" t="str">
            <v>ZNN888</v>
          </cell>
          <cell r="D3926" t="str">
            <v>Expansion Sites</v>
          </cell>
          <cell r="E3926" t="str">
            <v>Q3-2019</v>
          </cell>
          <cell r="F3926" t="str">
            <v>Mobile Aspiration</v>
          </cell>
          <cell r="G3926" t="str">
            <v>HUA</v>
          </cell>
          <cell r="H3926" t="str">
            <v>LTE1800 2nd Carr Upgrade_4x4 MIMO</v>
          </cell>
          <cell r="I3926" t="str">
            <v>INS</v>
          </cell>
          <cell r="L3926">
            <v>43679</v>
          </cell>
          <cell r="M3926">
            <v>43612</v>
          </cell>
          <cell r="N3926">
            <v>43680</v>
          </cell>
          <cell r="O3926">
            <v>43613</v>
          </cell>
          <cell r="P3926" t="str">
            <v>No Dependency</v>
          </cell>
        </row>
        <row r="3927">
          <cell r="C3927" t="str">
            <v>ZNN885</v>
          </cell>
          <cell r="D3927" t="str">
            <v>Expansion Sites</v>
          </cell>
          <cell r="E3927" t="str">
            <v>Q1-2020</v>
          </cell>
          <cell r="F3927" t="str">
            <v>Mobile Aspiration</v>
          </cell>
          <cell r="G3927" t="str">
            <v>HUA</v>
          </cell>
          <cell r="H3927" t="str">
            <v>LTE1800 2nd Carr Upgrade_4x4 MIMO</v>
          </cell>
          <cell r="I3927" t="str">
            <v>INS</v>
          </cell>
          <cell r="L3927">
            <v>43853</v>
          </cell>
          <cell r="M3927">
            <v>43734</v>
          </cell>
          <cell r="N3927">
            <v>43853</v>
          </cell>
          <cell r="O3927">
            <v>43735</v>
          </cell>
          <cell r="P3927" t="str">
            <v>No Dependency</v>
          </cell>
        </row>
        <row r="3928">
          <cell r="C3928" t="str">
            <v>ZNN883</v>
          </cell>
          <cell r="D3928" t="str">
            <v>Expansion Sites</v>
          </cell>
          <cell r="E3928" t="str">
            <v>Q3-2019</v>
          </cell>
          <cell r="F3928" t="str">
            <v>Mobile Aspiration</v>
          </cell>
          <cell r="G3928" t="str">
            <v>HUA</v>
          </cell>
          <cell r="H3928" t="str">
            <v>LTE1800 2nd Carr Upgrade_4x4 MIMO</v>
          </cell>
          <cell r="I3928" t="str">
            <v>INS</v>
          </cell>
          <cell r="L3928">
            <v>43706</v>
          </cell>
          <cell r="M3928">
            <v>43631</v>
          </cell>
          <cell r="N3928">
            <v>43707</v>
          </cell>
          <cell r="O3928">
            <v>43632</v>
          </cell>
          <cell r="P3928" t="str">
            <v>No Dependency</v>
          </cell>
        </row>
        <row r="3929">
          <cell r="C3929" t="str">
            <v>ZNN881</v>
          </cell>
          <cell r="D3929" t="str">
            <v>Expansion Sites</v>
          </cell>
          <cell r="E3929" t="str">
            <v>Q3-2019</v>
          </cell>
          <cell r="F3929" t="str">
            <v>Mobile Aspiration</v>
          </cell>
          <cell r="G3929" t="str">
            <v>HUA</v>
          </cell>
          <cell r="H3929" t="str">
            <v>LTE1800 2nd Carr Upgrade_4x4 MIMO</v>
          </cell>
          <cell r="I3929" t="str">
            <v>INS</v>
          </cell>
          <cell r="L3929">
            <v>43706</v>
          </cell>
          <cell r="M3929">
            <v>43639</v>
          </cell>
          <cell r="N3929">
            <v>43707</v>
          </cell>
          <cell r="O3929">
            <v>43640</v>
          </cell>
          <cell r="P3929" t="str">
            <v>No Dependency</v>
          </cell>
        </row>
        <row r="3930">
          <cell r="C3930" t="str">
            <v>ZNN873</v>
          </cell>
          <cell r="D3930" t="str">
            <v>Expansion Sites</v>
          </cell>
          <cell r="E3930" t="str">
            <v>Q3-2019</v>
          </cell>
          <cell r="F3930" t="str">
            <v>Mobile Aspiration</v>
          </cell>
          <cell r="G3930" t="str">
            <v>HUA</v>
          </cell>
          <cell r="H3930" t="str">
            <v>LTE1800 2nd Carr Upgrade_4x4 MIMO</v>
          </cell>
          <cell r="I3930" t="str">
            <v>INS</v>
          </cell>
          <cell r="L3930">
            <v>43719</v>
          </cell>
          <cell r="M3930">
            <v>43620</v>
          </cell>
          <cell r="N3930">
            <v>43719</v>
          </cell>
          <cell r="O3930">
            <v>43621</v>
          </cell>
          <cell r="P3930" t="str">
            <v>No Dependency</v>
          </cell>
        </row>
        <row r="3931">
          <cell r="C3931" t="str">
            <v>ZNN870</v>
          </cell>
          <cell r="D3931" t="str">
            <v>Expansion Sites</v>
          </cell>
          <cell r="E3931" t="str">
            <v>Q3-2019</v>
          </cell>
          <cell r="F3931" t="str">
            <v>Mobile Aspiration</v>
          </cell>
          <cell r="G3931" t="str">
            <v>HUA</v>
          </cell>
          <cell r="H3931" t="str">
            <v>LTE1800 2nd Carr Upgrade_4x4 MIMO</v>
          </cell>
          <cell r="I3931" t="str">
            <v>INS</v>
          </cell>
          <cell r="L3931">
            <v>43657</v>
          </cell>
          <cell r="M3931">
            <v>43660</v>
          </cell>
          <cell r="N3931">
            <v>43658</v>
          </cell>
          <cell r="O3931">
            <v>43661</v>
          </cell>
          <cell r="P3931" t="str">
            <v>No Dependency</v>
          </cell>
        </row>
        <row r="3932">
          <cell r="C3932" t="str">
            <v>ZNN865</v>
          </cell>
          <cell r="D3932" t="str">
            <v>Expansion Sites</v>
          </cell>
          <cell r="E3932" t="str">
            <v>Q3-2019</v>
          </cell>
          <cell r="F3932" t="str">
            <v>Mobile Aspiration</v>
          </cell>
          <cell r="G3932" t="str">
            <v>HUA</v>
          </cell>
          <cell r="H3932" t="str">
            <v>LTE1800 2nd Carr Upgrade_4x4 MIMO</v>
          </cell>
          <cell r="I3932" t="str">
            <v>INS</v>
          </cell>
          <cell r="L3932">
            <v>43691</v>
          </cell>
          <cell r="M3932">
            <v>43693</v>
          </cell>
          <cell r="N3932">
            <v>43692</v>
          </cell>
          <cell r="O3932">
            <v>43694</v>
          </cell>
          <cell r="P3932" t="str">
            <v>No Dependency</v>
          </cell>
        </row>
        <row r="3933">
          <cell r="C3933" t="str">
            <v>ZNN864</v>
          </cell>
          <cell r="D3933" t="str">
            <v>Expansion Sites</v>
          </cell>
          <cell r="E3933" t="str">
            <v>Q3-2019</v>
          </cell>
          <cell r="F3933" t="str">
            <v>Mobile Aspiration</v>
          </cell>
          <cell r="G3933" t="str">
            <v>HUA</v>
          </cell>
          <cell r="H3933" t="str">
            <v>LTE1800 2nd Carr Upgrade_4x4 MIMO</v>
          </cell>
          <cell r="I3933" t="str">
            <v>INS</v>
          </cell>
          <cell r="L3933">
            <v>43665</v>
          </cell>
          <cell r="M3933">
            <v>43667</v>
          </cell>
          <cell r="N3933">
            <v>43666</v>
          </cell>
          <cell r="O3933">
            <v>43668</v>
          </cell>
          <cell r="P3933" t="str">
            <v>No Dependency</v>
          </cell>
        </row>
        <row r="3934">
          <cell r="C3934" t="str">
            <v>ZNN862</v>
          </cell>
          <cell r="D3934" t="str">
            <v>Expansion Sites</v>
          </cell>
          <cell r="E3934" t="str">
            <v>Q3-2019</v>
          </cell>
          <cell r="F3934" t="str">
            <v>Mobile Aspiration</v>
          </cell>
          <cell r="G3934" t="str">
            <v>HUA</v>
          </cell>
          <cell r="H3934" t="str">
            <v>LTE1800 2nd Carr Upgrade_4x4 MIMO</v>
          </cell>
          <cell r="I3934" t="str">
            <v>INS</v>
          </cell>
          <cell r="L3934">
            <v>43715</v>
          </cell>
          <cell r="M3934">
            <v>43611</v>
          </cell>
          <cell r="N3934">
            <v>43716</v>
          </cell>
          <cell r="O3934">
            <v>43612</v>
          </cell>
          <cell r="P3934" t="str">
            <v>No Dependency</v>
          </cell>
        </row>
        <row r="3935">
          <cell r="C3935" t="str">
            <v>ZNN861</v>
          </cell>
          <cell r="D3935" t="str">
            <v>Expansion Sites</v>
          </cell>
          <cell r="E3935" t="str">
            <v>Q3-2019</v>
          </cell>
          <cell r="F3935" t="str">
            <v>Mobile Aspiration</v>
          </cell>
          <cell r="G3935" t="str">
            <v>HUA</v>
          </cell>
          <cell r="H3935" t="str">
            <v>LTE1800 2nd Carr Upgrade_4x4 MIMO</v>
          </cell>
          <cell r="I3935" t="str">
            <v>INS</v>
          </cell>
          <cell r="L3935">
            <v>43657</v>
          </cell>
          <cell r="M3935">
            <v>43659</v>
          </cell>
          <cell r="N3935">
            <v>43658</v>
          </cell>
          <cell r="O3935">
            <v>43660</v>
          </cell>
          <cell r="P3935" t="str">
            <v>No Dependency</v>
          </cell>
        </row>
        <row r="3936">
          <cell r="C3936" t="str">
            <v>ZNN860</v>
          </cell>
          <cell r="D3936" t="str">
            <v>Expansion Sites</v>
          </cell>
          <cell r="E3936" t="str">
            <v>Q3-2019</v>
          </cell>
          <cell r="F3936" t="str">
            <v>Mobile Aspiration</v>
          </cell>
          <cell r="G3936" t="str">
            <v>HUA</v>
          </cell>
          <cell r="H3936" t="str">
            <v>LTE1800 2nd Carr Upgrade_4x4 MIMO</v>
          </cell>
          <cell r="I3936" t="str">
            <v>INS</v>
          </cell>
          <cell r="L3936">
            <v>43636</v>
          </cell>
          <cell r="M3936">
            <v>43638</v>
          </cell>
          <cell r="N3936">
            <v>43637</v>
          </cell>
          <cell r="O3936">
            <v>43639</v>
          </cell>
          <cell r="P3936" t="str">
            <v>No Dependency</v>
          </cell>
        </row>
        <row r="3937">
          <cell r="C3937" t="str">
            <v>ZNN859</v>
          </cell>
          <cell r="D3937" t="str">
            <v>Expansion Sites</v>
          </cell>
          <cell r="E3937" t="str">
            <v>Q3-2019</v>
          </cell>
          <cell r="F3937" t="str">
            <v>Mobile Aspiration</v>
          </cell>
          <cell r="G3937" t="str">
            <v>HUA</v>
          </cell>
          <cell r="H3937" t="str">
            <v>LTE1800 2nd Carr Upgrade_4x4 MIMO</v>
          </cell>
          <cell r="I3937" t="str">
            <v>INS</v>
          </cell>
          <cell r="L3937">
            <v>43719</v>
          </cell>
          <cell r="M3937">
            <v>43639</v>
          </cell>
          <cell r="N3937">
            <v>43719</v>
          </cell>
          <cell r="O3937">
            <v>43640</v>
          </cell>
          <cell r="P3937" t="str">
            <v>No Dependency</v>
          </cell>
        </row>
        <row r="3938">
          <cell r="C3938" t="str">
            <v>ZNN858</v>
          </cell>
          <cell r="D3938" t="str">
            <v>Expansion Sites</v>
          </cell>
          <cell r="E3938" t="str">
            <v>Q3-2019</v>
          </cell>
          <cell r="F3938" t="str">
            <v>Mobile Aspiration</v>
          </cell>
          <cell r="G3938" t="str">
            <v>HUA</v>
          </cell>
          <cell r="H3938" t="str">
            <v>LTE1800 2nd Carr Upgrade_4x4 MIMO</v>
          </cell>
          <cell r="I3938" t="str">
            <v>INS</v>
          </cell>
          <cell r="L3938">
            <v>43691</v>
          </cell>
          <cell r="M3938">
            <v>43693</v>
          </cell>
          <cell r="N3938">
            <v>43692</v>
          </cell>
          <cell r="O3938">
            <v>43694</v>
          </cell>
          <cell r="P3938" t="str">
            <v>No Dependency</v>
          </cell>
        </row>
        <row r="3939">
          <cell r="C3939" t="str">
            <v>ZNN856</v>
          </cell>
          <cell r="D3939" t="str">
            <v>Expansion Sites</v>
          </cell>
          <cell r="E3939" t="str">
            <v>Q2-2019</v>
          </cell>
          <cell r="F3939" t="str">
            <v>Mobile Aspiration</v>
          </cell>
          <cell r="G3939" t="str">
            <v>HUA</v>
          </cell>
          <cell r="H3939" t="str">
            <v>LTE1800 2nd Carr Upgrade_4x4 MIMO</v>
          </cell>
          <cell r="I3939" t="str">
            <v>INS</v>
          </cell>
          <cell r="L3939">
            <v>43788</v>
          </cell>
          <cell r="M3939">
            <v>43772</v>
          </cell>
          <cell r="N3939">
            <v>43789</v>
          </cell>
          <cell r="O3939">
            <v>43773</v>
          </cell>
          <cell r="P3939" t="str">
            <v>FDED Not Approved</v>
          </cell>
        </row>
        <row r="3940">
          <cell r="C3940" t="str">
            <v>ZNN854</v>
          </cell>
          <cell r="D3940" t="str">
            <v>Expansion Sites</v>
          </cell>
          <cell r="E3940" t="str">
            <v>Q3-2019</v>
          </cell>
          <cell r="F3940" t="str">
            <v>Mobile Aspiration</v>
          </cell>
          <cell r="G3940" t="str">
            <v>HUA</v>
          </cell>
          <cell r="H3940" t="str">
            <v>LTE1800 2nd Carr Upgrade_4x4 MIMO</v>
          </cell>
          <cell r="I3940" t="str">
            <v>INS</v>
          </cell>
          <cell r="L3940">
            <v>43740</v>
          </cell>
          <cell r="M3940">
            <v>43637</v>
          </cell>
          <cell r="N3940">
            <v>43740</v>
          </cell>
          <cell r="O3940">
            <v>43638</v>
          </cell>
          <cell r="P3940" t="str">
            <v>No Dependency</v>
          </cell>
        </row>
        <row r="3941">
          <cell r="C3941" t="str">
            <v>ZNN853</v>
          </cell>
          <cell r="D3941" t="str">
            <v>Expansion Sites</v>
          </cell>
          <cell r="E3941" t="str">
            <v>Q1-2020</v>
          </cell>
          <cell r="F3941" t="str">
            <v>Mobile Aspiration</v>
          </cell>
          <cell r="G3941" t="str">
            <v>HUA</v>
          </cell>
          <cell r="H3941" t="str">
            <v>LTE1800 2nd Carr Upgrade_4x4 MIMO</v>
          </cell>
          <cell r="I3941" t="str">
            <v>INS</v>
          </cell>
          <cell r="L3941">
            <v>43853</v>
          </cell>
          <cell r="M3941">
            <v>43715</v>
          </cell>
          <cell r="N3941">
            <v>43853</v>
          </cell>
          <cell r="O3941">
            <v>43716</v>
          </cell>
          <cell r="P3941" t="str">
            <v>No Dependency</v>
          </cell>
        </row>
        <row r="3942">
          <cell r="C3942" t="str">
            <v>ZNN849</v>
          </cell>
          <cell r="D3942" t="str">
            <v>Expansion Sites</v>
          </cell>
          <cell r="E3942" t="str">
            <v>Q2-2019</v>
          </cell>
          <cell r="F3942" t="str">
            <v>Mobile Aspiration</v>
          </cell>
          <cell r="G3942" t="str">
            <v>HUA</v>
          </cell>
          <cell r="H3942" t="str">
            <v>LTE1800 2nd Carr Upgrade_4x4 MIMO</v>
          </cell>
          <cell r="I3942" t="str">
            <v>INS</v>
          </cell>
          <cell r="L3942">
            <v>43662</v>
          </cell>
          <cell r="M3942">
            <v>43652</v>
          </cell>
          <cell r="N3942">
            <v>43663</v>
          </cell>
          <cell r="O3942">
            <v>43653</v>
          </cell>
          <cell r="P3942" t="str">
            <v>No Dependency</v>
          </cell>
        </row>
        <row r="3943">
          <cell r="C3943" t="str">
            <v>ZNN839</v>
          </cell>
          <cell r="D3943" t="str">
            <v>Expansion Sites</v>
          </cell>
          <cell r="E3943" t="str">
            <v>Q3-2019</v>
          </cell>
          <cell r="F3943" t="str">
            <v>Mobile Aspiration</v>
          </cell>
          <cell r="G3943" t="str">
            <v>HUA</v>
          </cell>
          <cell r="H3943" t="str">
            <v>LTE1800 2nd Carr Upgrade_4x4 MIMO</v>
          </cell>
          <cell r="I3943" t="str">
            <v>INS</v>
          </cell>
          <cell r="L3943">
            <v>43719</v>
          </cell>
          <cell r="M3943">
            <v>43652</v>
          </cell>
          <cell r="N3943">
            <v>43719</v>
          </cell>
          <cell r="O3943">
            <v>43653</v>
          </cell>
          <cell r="P3943" t="str">
            <v>No Dependency</v>
          </cell>
        </row>
        <row r="3944">
          <cell r="C3944" t="str">
            <v>ZNN838</v>
          </cell>
          <cell r="D3944" t="str">
            <v>Expansion Sites</v>
          </cell>
          <cell r="E3944" t="str">
            <v>Q3-2019</v>
          </cell>
          <cell r="F3944" t="str">
            <v>Mobile Aspiration</v>
          </cell>
          <cell r="G3944" t="str">
            <v>HUA</v>
          </cell>
          <cell r="H3944" t="str">
            <v>LTE1800 2nd Carr Upgrade_4x4 MIMO</v>
          </cell>
          <cell r="I3944" t="str">
            <v>INS</v>
          </cell>
          <cell r="L3944">
            <v>43719</v>
          </cell>
          <cell r="M3944">
            <v>43630</v>
          </cell>
          <cell r="N3944">
            <v>43719</v>
          </cell>
          <cell r="O3944">
            <v>43631</v>
          </cell>
          <cell r="P3944" t="str">
            <v>No Dependency</v>
          </cell>
        </row>
        <row r="3945">
          <cell r="C3945" t="str">
            <v>ZNN792</v>
          </cell>
          <cell r="D3945" t="str">
            <v>Expansion Sites</v>
          </cell>
          <cell r="E3945" t="str">
            <v>Q1-2020</v>
          </cell>
          <cell r="F3945" t="str">
            <v>Mobile Aspiration</v>
          </cell>
          <cell r="G3945" t="str">
            <v>HUA</v>
          </cell>
          <cell r="H3945" t="str">
            <v>LTE1800 2nd Carr Upgrade_4x4 MIMO</v>
          </cell>
          <cell r="I3945" t="str">
            <v>INS</v>
          </cell>
          <cell r="L3945">
            <v>43853</v>
          </cell>
          <cell r="M3945">
            <v>43734</v>
          </cell>
          <cell r="N3945">
            <v>43853</v>
          </cell>
          <cell r="O3945">
            <v>43735</v>
          </cell>
          <cell r="P3945" t="str">
            <v>No Dependency</v>
          </cell>
        </row>
        <row r="3946">
          <cell r="C3946" t="str">
            <v>ZNN788</v>
          </cell>
          <cell r="D3946" t="str">
            <v>Expansion Sites</v>
          </cell>
          <cell r="E3946" t="str">
            <v>Q1-2020</v>
          </cell>
          <cell r="F3946" t="str">
            <v>Mobile Aspiration</v>
          </cell>
          <cell r="G3946" t="str">
            <v>HUA</v>
          </cell>
          <cell r="H3946" t="str">
            <v>LTE1800 2nd Carr Upgrade_4x4 MIMO</v>
          </cell>
          <cell r="I3946" t="str">
            <v>INS</v>
          </cell>
          <cell r="L3946">
            <v>43688</v>
          </cell>
          <cell r="M3946">
            <v>43688</v>
          </cell>
          <cell r="N3946">
            <v>43689</v>
          </cell>
          <cell r="O3946">
            <v>43689</v>
          </cell>
          <cell r="P3946" t="str">
            <v>No Dependency</v>
          </cell>
        </row>
        <row r="3947">
          <cell r="C3947" t="str">
            <v>ZNN783</v>
          </cell>
          <cell r="D3947" t="str">
            <v>Expansion Sites</v>
          </cell>
          <cell r="E3947" t="str">
            <v>Q1-2020</v>
          </cell>
          <cell r="F3947" t="str">
            <v>Mobile Aspiration</v>
          </cell>
          <cell r="G3947" t="str">
            <v>HUA</v>
          </cell>
          <cell r="H3947" t="str">
            <v>LTE1800 2nd Carr Upgrade_4x4 MIMO</v>
          </cell>
          <cell r="I3947" t="str">
            <v>INS</v>
          </cell>
          <cell r="L3947">
            <v>43704</v>
          </cell>
          <cell r="M3947">
            <v>43704</v>
          </cell>
          <cell r="N3947">
            <v>43705</v>
          </cell>
          <cell r="O3947">
            <v>43705</v>
          </cell>
          <cell r="P3947" t="str">
            <v>No Dependency</v>
          </cell>
        </row>
        <row r="3948">
          <cell r="C3948" t="str">
            <v>ZNN767</v>
          </cell>
          <cell r="D3948" t="str">
            <v>Expansion Sites</v>
          </cell>
          <cell r="E3948" t="str">
            <v>Q2-2019</v>
          </cell>
          <cell r="F3948" t="str">
            <v>Mobile Aspiration</v>
          </cell>
          <cell r="G3948" t="str">
            <v>HUA</v>
          </cell>
          <cell r="H3948" t="str">
            <v>LTE1800 2nd Carr Upgrade_4x4 MIMO</v>
          </cell>
          <cell r="I3948" t="str">
            <v>INS</v>
          </cell>
          <cell r="L3948">
            <v>43630</v>
          </cell>
          <cell r="M3948">
            <v>43638</v>
          </cell>
          <cell r="N3948">
            <v>43635</v>
          </cell>
          <cell r="O3948">
            <v>43639</v>
          </cell>
          <cell r="P3948" t="str">
            <v>No Dependency</v>
          </cell>
        </row>
        <row r="3949">
          <cell r="C3949" t="str">
            <v>ZNN765</v>
          </cell>
          <cell r="D3949" t="str">
            <v>Expansion Sites</v>
          </cell>
          <cell r="E3949" t="str">
            <v>Q3-2019</v>
          </cell>
          <cell r="F3949" t="str">
            <v>Mobile Aspiration</v>
          </cell>
          <cell r="G3949" t="str">
            <v>HUA</v>
          </cell>
          <cell r="H3949" t="str">
            <v>LTE1800 2nd Carr Upgrade_4x4 MIMO</v>
          </cell>
          <cell r="I3949" t="str">
            <v>INS</v>
          </cell>
          <cell r="L3949">
            <v>43608</v>
          </cell>
          <cell r="M3949">
            <v>43611</v>
          </cell>
          <cell r="N3949">
            <v>43609</v>
          </cell>
          <cell r="O3949">
            <v>43612</v>
          </cell>
          <cell r="P3949" t="str">
            <v>No Dependency</v>
          </cell>
        </row>
        <row r="3950">
          <cell r="C3950" t="str">
            <v>ZNN764</v>
          </cell>
          <cell r="D3950" t="str">
            <v>Expansion Sites</v>
          </cell>
          <cell r="E3950" t="str">
            <v>Q3-2019</v>
          </cell>
          <cell r="F3950" t="str">
            <v>Mobile Aspiration</v>
          </cell>
          <cell r="G3950" t="str">
            <v>HUA</v>
          </cell>
          <cell r="H3950" t="str">
            <v>LTE1800 2nd Carr Upgrade_4x4 MIMO</v>
          </cell>
          <cell r="I3950" t="str">
            <v>INS</v>
          </cell>
          <cell r="L3950">
            <v>43686</v>
          </cell>
          <cell r="M3950">
            <v>43639</v>
          </cell>
          <cell r="N3950">
            <v>43686</v>
          </cell>
          <cell r="O3950">
            <v>43640</v>
          </cell>
          <cell r="P3950" t="str">
            <v>No Dependency</v>
          </cell>
        </row>
        <row r="3951">
          <cell r="C3951" t="str">
            <v>ZNN761</v>
          </cell>
          <cell r="D3951" t="str">
            <v>Expansion Sites</v>
          </cell>
          <cell r="E3951" t="str">
            <v>Q3-2019</v>
          </cell>
          <cell r="F3951" t="str">
            <v>Mobile Aspiration</v>
          </cell>
          <cell r="G3951" t="str">
            <v>HUA</v>
          </cell>
          <cell r="H3951" t="str">
            <v>LTE1800 2nd Carr Upgrade_4x4 MIMO</v>
          </cell>
          <cell r="I3951" t="str">
            <v>INS</v>
          </cell>
          <cell r="L3951">
            <v>43706</v>
          </cell>
          <cell r="M3951">
            <v>43692</v>
          </cell>
          <cell r="N3951">
            <v>43707</v>
          </cell>
          <cell r="O3951">
            <v>43693</v>
          </cell>
          <cell r="P3951" t="str">
            <v>No Dependency</v>
          </cell>
        </row>
        <row r="3952">
          <cell r="C3952" t="str">
            <v>ZNN760</v>
          </cell>
          <cell r="D3952" t="str">
            <v>Expansion Sites</v>
          </cell>
          <cell r="E3952" t="str">
            <v>Q1-2020</v>
          </cell>
          <cell r="F3952" t="str">
            <v>Mobile Aspiration</v>
          </cell>
          <cell r="G3952" t="str">
            <v>HUA</v>
          </cell>
          <cell r="H3952" t="str">
            <v>LTE1800 2nd Carr Upgrade_4x4 MIMO</v>
          </cell>
          <cell r="I3952" t="str">
            <v>INS</v>
          </cell>
          <cell r="L3952">
            <v>43853</v>
          </cell>
          <cell r="M3952">
            <v>43715</v>
          </cell>
          <cell r="N3952">
            <v>43853</v>
          </cell>
          <cell r="O3952">
            <v>43716</v>
          </cell>
          <cell r="P3952" t="str">
            <v>No Dependency</v>
          </cell>
        </row>
        <row r="3953">
          <cell r="C3953" t="str">
            <v>ZNN759</v>
          </cell>
          <cell r="D3953" t="str">
            <v>Expansion Sites</v>
          </cell>
          <cell r="E3953" t="str">
            <v>Q3-2019</v>
          </cell>
          <cell r="F3953" t="str">
            <v>Mobile Aspiration</v>
          </cell>
          <cell r="G3953" t="str">
            <v>HUA</v>
          </cell>
          <cell r="H3953" t="str">
            <v>LTE1800 2nd Carr Upgrade_4x4 MIMO</v>
          </cell>
          <cell r="I3953" t="str">
            <v>INS</v>
          </cell>
          <cell r="L3953">
            <v>43706</v>
          </cell>
          <cell r="M3953">
            <v>43688</v>
          </cell>
          <cell r="N3953">
            <v>43707</v>
          </cell>
          <cell r="O3953">
            <v>43689</v>
          </cell>
          <cell r="P3953" t="str">
            <v>No Dependency</v>
          </cell>
        </row>
        <row r="3954">
          <cell r="C3954" t="str">
            <v>ZNN754</v>
          </cell>
          <cell r="D3954" t="str">
            <v>Expansion Sites</v>
          </cell>
          <cell r="E3954" t="str">
            <v>Q3-2019</v>
          </cell>
          <cell r="F3954" t="str">
            <v>Mobile Aspiration</v>
          </cell>
          <cell r="G3954" t="str">
            <v>HUA</v>
          </cell>
          <cell r="H3954" t="str">
            <v>LTE1800 2nd Carr Upgrade_4x4 MIMO</v>
          </cell>
          <cell r="I3954" t="str">
            <v>INS</v>
          </cell>
          <cell r="L3954">
            <v>43660</v>
          </cell>
          <cell r="M3954">
            <v>43662</v>
          </cell>
          <cell r="N3954">
            <v>43661</v>
          </cell>
          <cell r="O3954">
            <v>43663</v>
          </cell>
          <cell r="P3954" t="str">
            <v>No Dependency</v>
          </cell>
        </row>
        <row r="3955">
          <cell r="C3955" t="str">
            <v>ZNN753</v>
          </cell>
          <cell r="D3955" t="str">
            <v>Expansion Sites</v>
          </cell>
          <cell r="E3955" t="str">
            <v>Q3-2019</v>
          </cell>
          <cell r="F3955" t="str">
            <v>Mobile Aspiration</v>
          </cell>
          <cell r="G3955" t="str">
            <v>HUA</v>
          </cell>
          <cell r="H3955" t="str">
            <v>LTE1800 2nd Carr Upgrade_4x4 MIMO</v>
          </cell>
          <cell r="I3955" t="str">
            <v>INS</v>
          </cell>
          <cell r="L3955">
            <v>43633</v>
          </cell>
          <cell r="M3955">
            <v>43642</v>
          </cell>
          <cell r="N3955">
            <v>43633</v>
          </cell>
          <cell r="O3955">
            <v>43643</v>
          </cell>
          <cell r="P3955" t="str">
            <v>No Dependency</v>
          </cell>
        </row>
        <row r="3956">
          <cell r="C3956" t="str">
            <v>ZNN751</v>
          </cell>
          <cell r="D3956" t="str">
            <v>Expansion Sites</v>
          </cell>
          <cell r="E3956" t="str">
            <v>Q3-2019</v>
          </cell>
          <cell r="F3956" t="str">
            <v>Mobile Aspiration</v>
          </cell>
          <cell r="G3956" t="str">
            <v>HUA</v>
          </cell>
          <cell r="H3956" t="str">
            <v>LTE1800 2nd Carr Upgrade_4x4 MIMO</v>
          </cell>
          <cell r="I3956" t="str">
            <v>INS</v>
          </cell>
          <cell r="L3956">
            <v>43635</v>
          </cell>
          <cell r="M3956">
            <v>43638</v>
          </cell>
          <cell r="N3956">
            <v>43636</v>
          </cell>
          <cell r="O3956">
            <v>43639</v>
          </cell>
          <cell r="P3956" t="str">
            <v>No Dependency</v>
          </cell>
        </row>
        <row r="3957">
          <cell r="C3957" t="str">
            <v>ZNN742</v>
          </cell>
          <cell r="D3957" t="str">
            <v>Expansion Sites</v>
          </cell>
          <cell r="E3957" t="str">
            <v>Q1-2020</v>
          </cell>
          <cell r="F3957" t="str">
            <v>Mobile Aspiration</v>
          </cell>
          <cell r="G3957" t="str">
            <v>HUA</v>
          </cell>
          <cell r="H3957" t="str">
            <v>LTE1800 2nd Carr Upgrade_4x4 MIMO</v>
          </cell>
          <cell r="I3957" t="str">
            <v>INS</v>
          </cell>
          <cell r="L3957">
            <v>43853</v>
          </cell>
          <cell r="M3957">
            <v>43661</v>
          </cell>
          <cell r="N3957">
            <v>43853</v>
          </cell>
          <cell r="O3957">
            <v>43662</v>
          </cell>
          <cell r="P3957" t="str">
            <v>No Dependency</v>
          </cell>
        </row>
        <row r="3958">
          <cell r="C3958" t="str">
            <v>ZNN716</v>
          </cell>
          <cell r="D3958" t="str">
            <v>Expansion Sites</v>
          </cell>
          <cell r="E3958" t="str">
            <v>Q3-2019</v>
          </cell>
          <cell r="F3958" t="str">
            <v>Mobile Aspiration</v>
          </cell>
          <cell r="G3958" t="str">
            <v>HUA</v>
          </cell>
          <cell r="H3958" t="str">
            <v>LTE1800 2nd Carr Upgrade_4x4 MIMO</v>
          </cell>
          <cell r="I3958" t="str">
            <v>INS</v>
          </cell>
          <cell r="L3958">
            <v>43657</v>
          </cell>
          <cell r="M3958">
            <v>43603</v>
          </cell>
          <cell r="N3958">
            <v>43658</v>
          </cell>
          <cell r="O3958">
            <v>43604</v>
          </cell>
          <cell r="P3958" t="str">
            <v>No Dependency</v>
          </cell>
        </row>
        <row r="3959">
          <cell r="C3959" t="str">
            <v>ZNN681</v>
          </cell>
          <cell r="D3959" t="str">
            <v>Expansion Sites</v>
          </cell>
          <cell r="E3959" t="str">
            <v>Q3-2019</v>
          </cell>
          <cell r="F3959" t="str">
            <v>Mobile Aspiration</v>
          </cell>
          <cell r="G3959" t="str">
            <v>HUA</v>
          </cell>
          <cell r="H3959" t="str">
            <v>LTE1800 2nd Carr Upgrade_4x4 MIMO</v>
          </cell>
          <cell r="I3959" t="str">
            <v>INS</v>
          </cell>
          <cell r="L3959">
            <v>43706</v>
          </cell>
          <cell r="M3959">
            <v>43638</v>
          </cell>
          <cell r="N3959">
            <v>43707</v>
          </cell>
          <cell r="O3959">
            <v>43639</v>
          </cell>
          <cell r="P3959" t="str">
            <v>No Dependency</v>
          </cell>
        </row>
        <row r="3960">
          <cell r="C3960" t="str">
            <v>ZNM098</v>
          </cell>
          <cell r="D3960" t="str">
            <v>Expansion Sites</v>
          </cell>
          <cell r="E3960" t="str">
            <v>Q1-2020</v>
          </cell>
          <cell r="F3960" t="str">
            <v>Mobile Aspiration</v>
          </cell>
          <cell r="G3960" t="str">
            <v>HUA</v>
          </cell>
          <cell r="H3960" t="str">
            <v>LTE1800 2nd Carr Upgrade_4x4 MIMO</v>
          </cell>
          <cell r="I3960" t="str">
            <v>INS</v>
          </cell>
          <cell r="L3960">
            <v>43853</v>
          </cell>
          <cell r="N3960">
            <v>43853</v>
          </cell>
          <cell r="P3960" t="str">
            <v>No Dependency</v>
          </cell>
        </row>
        <row r="3961">
          <cell r="C3961" t="str">
            <v>ZNM068</v>
          </cell>
          <cell r="D3961" t="str">
            <v>Expansion Sites</v>
          </cell>
          <cell r="E3961" t="str">
            <v>Q3-2019</v>
          </cell>
          <cell r="F3961" t="str">
            <v>Mobile Aspiration</v>
          </cell>
          <cell r="G3961" t="str">
            <v>HUA</v>
          </cell>
          <cell r="H3961" t="str">
            <v>LTE1800 2nd Carr Upgrade_4x4 MIMO</v>
          </cell>
          <cell r="I3961" t="str">
            <v>INS</v>
          </cell>
          <cell r="L3961">
            <v>43733</v>
          </cell>
          <cell r="M3961">
            <v>43638</v>
          </cell>
          <cell r="N3961">
            <v>43733</v>
          </cell>
          <cell r="O3961">
            <v>43639</v>
          </cell>
          <cell r="P3961" t="str">
            <v>No Dependency</v>
          </cell>
        </row>
        <row r="3962">
          <cell r="C3962" t="str">
            <v>ZNM065</v>
          </cell>
          <cell r="D3962" t="str">
            <v>Expansion Sites</v>
          </cell>
          <cell r="E3962" t="str">
            <v>Q3-2019</v>
          </cell>
          <cell r="F3962" t="str">
            <v>Mobile Aspiration</v>
          </cell>
          <cell r="G3962" t="str">
            <v>HUA</v>
          </cell>
          <cell r="H3962" t="str">
            <v>LTE1800 2nd Carr Upgrade_4x4 MIMO</v>
          </cell>
          <cell r="I3962" t="str">
            <v>INS</v>
          </cell>
          <cell r="L3962">
            <v>43733</v>
          </cell>
          <cell r="M3962">
            <v>43715</v>
          </cell>
          <cell r="N3962">
            <v>43733</v>
          </cell>
          <cell r="O3962">
            <v>43716</v>
          </cell>
          <cell r="P3962" t="str">
            <v>No Dependency</v>
          </cell>
        </row>
        <row r="3963">
          <cell r="C3963" t="str">
            <v>ZNM063</v>
          </cell>
          <cell r="D3963" t="str">
            <v>Expansion Sites</v>
          </cell>
          <cell r="E3963" t="str">
            <v>Q1-2020</v>
          </cell>
          <cell r="F3963" t="str">
            <v>Mobile Aspiration</v>
          </cell>
          <cell r="G3963" t="str">
            <v>HUA</v>
          </cell>
          <cell r="H3963" t="str">
            <v>LTE1800 2nd Carr Upgrade_4x4 MIMO</v>
          </cell>
          <cell r="I3963" t="str">
            <v>INS</v>
          </cell>
          <cell r="L3963">
            <v>43853</v>
          </cell>
          <cell r="M3963">
            <v>43715</v>
          </cell>
          <cell r="N3963">
            <v>43853</v>
          </cell>
          <cell r="O3963">
            <v>43716</v>
          </cell>
          <cell r="P3963" t="str">
            <v>No Dependency</v>
          </cell>
        </row>
        <row r="3964">
          <cell r="C3964" t="str">
            <v>ZNM060</v>
          </cell>
          <cell r="D3964" t="str">
            <v>Expansion Sites</v>
          </cell>
          <cell r="E3964" t="str">
            <v>Q1-2020</v>
          </cell>
          <cell r="F3964" t="str">
            <v>Mobile Aspiration</v>
          </cell>
          <cell r="G3964" t="str">
            <v>HUA</v>
          </cell>
          <cell r="H3964" t="str">
            <v>LTE1800 2nd Carr Upgrade_4x4 MIMO</v>
          </cell>
          <cell r="I3964" t="str">
            <v>INS</v>
          </cell>
          <cell r="L3964">
            <v>43853</v>
          </cell>
          <cell r="N3964">
            <v>43853</v>
          </cell>
          <cell r="P3964" t="str">
            <v>No Dependency</v>
          </cell>
        </row>
        <row r="3965">
          <cell r="C3965" t="str">
            <v>ZNM041</v>
          </cell>
          <cell r="D3965" t="str">
            <v>Expansion Sites</v>
          </cell>
          <cell r="E3965" t="str">
            <v>Q3-2019</v>
          </cell>
          <cell r="F3965" t="str">
            <v>Mobile Aspiration</v>
          </cell>
          <cell r="G3965" t="str">
            <v>HUA</v>
          </cell>
          <cell r="H3965" t="str">
            <v>LTE1800 2nd Carr Upgrade_4x4 MIMO</v>
          </cell>
          <cell r="I3965" t="str">
            <v>INS</v>
          </cell>
          <cell r="L3965">
            <v>43733</v>
          </cell>
          <cell r="M3965">
            <v>43715</v>
          </cell>
          <cell r="N3965">
            <v>43733</v>
          </cell>
          <cell r="O3965">
            <v>43716</v>
          </cell>
          <cell r="P3965" t="str">
            <v>No Dependency</v>
          </cell>
        </row>
        <row r="3966">
          <cell r="C3966" t="str">
            <v>ZNM022</v>
          </cell>
          <cell r="D3966" t="str">
            <v>Expansion Sites</v>
          </cell>
          <cell r="E3966" t="str">
            <v>Q3-2019</v>
          </cell>
          <cell r="F3966" t="str">
            <v>Mobile Aspiration</v>
          </cell>
          <cell r="G3966" t="str">
            <v>HUA</v>
          </cell>
          <cell r="H3966" t="str">
            <v>LTE1800 2nd Carr Upgrade_4x4 MIMO</v>
          </cell>
          <cell r="I3966" t="str">
            <v>INS</v>
          </cell>
          <cell r="L3966">
            <v>43706</v>
          </cell>
          <cell r="M3966">
            <v>43623</v>
          </cell>
          <cell r="N3966">
            <v>43707</v>
          </cell>
          <cell r="O3966">
            <v>43624</v>
          </cell>
          <cell r="P3966" t="str">
            <v>No Dependency</v>
          </cell>
        </row>
        <row r="3967">
          <cell r="C3967" t="str">
            <v>ZNM012</v>
          </cell>
          <cell r="D3967" t="str">
            <v>Expansion Sites</v>
          </cell>
          <cell r="E3967" t="str">
            <v>Q3-2019</v>
          </cell>
          <cell r="F3967" t="str">
            <v>Mobile Aspiration</v>
          </cell>
          <cell r="G3967" t="str">
            <v>HUA</v>
          </cell>
          <cell r="H3967" t="str">
            <v>LTE1800 2nd Carr Upgrade_4x4 MIMO</v>
          </cell>
          <cell r="I3967" t="str">
            <v>INS</v>
          </cell>
          <cell r="L3967">
            <v>43733</v>
          </cell>
          <cell r="M3967">
            <v>43627</v>
          </cell>
          <cell r="N3967">
            <v>43733</v>
          </cell>
          <cell r="O3967">
            <v>43628</v>
          </cell>
          <cell r="P3967" t="str">
            <v>No Dependency</v>
          </cell>
        </row>
        <row r="3968">
          <cell r="C3968" t="str">
            <v>ZMK775</v>
          </cell>
          <cell r="D3968" t="str">
            <v>Expansion Sites</v>
          </cell>
          <cell r="E3968" t="str">
            <v>Q1-2020</v>
          </cell>
          <cell r="F3968" t="str">
            <v>Mobile Aspiration</v>
          </cell>
          <cell r="G3968" t="str">
            <v>HUA</v>
          </cell>
          <cell r="H3968" t="str">
            <v>LTE1800 2nd Carr Upgrade_4x4 MIMO</v>
          </cell>
          <cell r="I3968" t="str">
            <v>INS</v>
          </cell>
          <cell r="L3968">
            <v>43853</v>
          </cell>
          <cell r="M3968">
            <v>43733</v>
          </cell>
          <cell r="N3968">
            <v>43853</v>
          </cell>
          <cell r="O3968">
            <v>43734</v>
          </cell>
          <cell r="P3968" t="str">
            <v>No Dependency</v>
          </cell>
        </row>
        <row r="3969">
          <cell r="C3969" t="str">
            <v>ZMK764</v>
          </cell>
          <cell r="D3969" t="str">
            <v>Expansion Sites</v>
          </cell>
          <cell r="E3969" t="str">
            <v>Q3-2019</v>
          </cell>
          <cell r="F3969" t="str">
            <v>Mobile Aspiration</v>
          </cell>
          <cell r="G3969" t="str">
            <v>HUA</v>
          </cell>
          <cell r="H3969" t="str">
            <v>LTE1800 2nd Carr Upgrade_4x4 MIMO</v>
          </cell>
          <cell r="I3969" t="str">
            <v>INS</v>
          </cell>
          <cell r="L3969">
            <v>43706</v>
          </cell>
          <cell r="M3969">
            <v>43602</v>
          </cell>
          <cell r="N3969">
            <v>43707</v>
          </cell>
          <cell r="O3969">
            <v>43603</v>
          </cell>
          <cell r="P3969" t="str">
            <v>No Dependency</v>
          </cell>
        </row>
        <row r="3970">
          <cell r="C3970" t="str">
            <v>ZMK763</v>
          </cell>
          <cell r="D3970" t="str">
            <v>Expansion Sites</v>
          </cell>
          <cell r="E3970" t="str">
            <v>Q1-2020</v>
          </cell>
          <cell r="F3970" t="str">
            <v>Mobile Aspiration</v>
          </cell>
          <cell r="G3970" t="str">
            <v>HUA</v>
          </cell>
          <cell r="H3970" t="str">
            <v>LTE1800 2nd Carr Upgrade_4x4 MIMO</v>
          </cell>
          <cell r="I3970" t="str">
            <v>INS</v>
          </cell>
          <cell r="L3970">
            <v>43853</v>
          </cell>
          <cell r="M3970">
            <v>43733</v>
          </cell>
          <cell r="N3970">
            <v>43853</v>
          </cell>
          <cell r="O3970">
            <v>43734</v>
          </cell>
          <cell r="P3970" t="str">
            <v>No Dependency</v>
          </cell>
        </row>
        <row r="3971">
          <cell r="C3971" t="str">
            <v>ZMK695</v>
          </cell>
          <cell r="D3971" t="str">
            <v>Expansion Sites</v>
          </cell>
          <cell r="E3971" t="str">
            <v>Q3-2019</v>
          </cell>
          <cell r="F3971" t="str">
            <v>Mobile Aspiration</v>
          </cell>
          <cell r="G3971" t="str">
            <v>HUA</v>
          </cell>
          <cell r="H3971" t="str">
            <v>LTE1800 2nd Carr Upgrade_4x4 MIMO</v>
          </cell>
          <cell r="I3971" t="str">
            <v>INS</v>
          </cell>
          <cell r="L3971">
            <v>43700</v>
          </cell>
          <cell r="M3971">
            <v>43624</v>
          </cell>
          <cell r="N3971">
            <v>43700</v>
          </cell>
          <cell r="O3971">
            <v>43625</v>
          </cell>
          <cell r="P3971" t="str">
            <v>No Dependency</v>
          </cell>
        </row>
        <row r="3972">
          <cell r="C3972" t="str">
            <v>ZMK577</v>
          </cell>
          <cell r="D3972" t="str">
            <v>Expansion Sites</v>
          </cell>
          <cell r="E3972" t="str">
            <v>Q3-2019</v>
          </cell>
          <cell r="F3972" t="str">
            <v>Mobile Aspiration</v>
          </cell>
          <cell r="G3972" t="str">
            <v>HUA</v>
          </cell>
          <cell r="H3972" t="str">
            <v>LTE1800 2nd Carr Upgrade_4x4 MIMO</v>
          </cell>
          <cell r="I3972" t="str">
            <v>INS</v>
          </cell>
          <cell r="L3972">
            <v>43638</v>
          </cell>
          <cell r="M3972">
            <v>43640</v>
          </cell>
          <cell r="N3972">
            <v>43639</v>
          </cell>
          <cell r="O3972">
            <v>43641</v>
          </cell>
          <cell r="P3972" t="str">
            <v>No Dependency</v>
          </cell>
        </row>
        <row r="3973">
          <cell r="C3973" t="str">
            <v>ZMK546</v>
          </cell>
          <cell r="D3973" t="str">
            <v>Expansion Sites</v>
          </cell>
          <cell r="E3973" t="str">
            <v>Q2-2019</v>
          </cell>
          <cell r="F3973" t="str">
            <v>Mobile Aspiration</v>
          </cell>
          <cell r="G3973" t="str">
            <v>HUA</v>
          </cell>
          <cell r="H3973" t="str">
            <v>LTE1800 2nd Carr Upgrade_4x4 MIMO</v>
          </cell>
          <cell r="I3973" t="str">
            <v>INS</v>
          </cell>
          <cell r="L3973">
            <v>43660</v>
          </cell>
          <cell r="M3973">
            <v>43662</v>
          </cell>
          <cell r="N3973">
            <v>43661</v>
          </cell>
          <cell r="O3973">
            <v>43663</v>
          </cell>
          <cell r="P3973" t="str">
            <v>No Dependency</v>
          </cell>
        </row>
        <row r="3974">
          <cell r="C3974" t="str">
            <v>ZMK537</v>
          </cell>
          <cell r="D3974" t="str">
            <v>Expansion Sites</v>
          </cell>
          <cell r="E3974" t="str">
            <v>Q1-2020</v>
          </cell>
          <cell r="F3974" t="str">
            <v>Mobile Aspiration</v>
          </cell>
          <cell r="G3974" t="str">
            <v>HUA</v>
          </cell>
          <cell r="H3974" t="str">
            <v>LTE1800 2nd Carr Upgrade_4x4 MIMO</v>
          </cell>
          <cell r="I3974" t="str">
            <v>INS</v>
          </cell>
          <cell r="L3974">
            <v>43853</v>
          </cell>
          <cell r="M3974">
            <v>43733</v>
          </cell>
          <cell r="N3974">
            <v>43853</v>
          </cell>
          <cell r="O3974">
            <v>43734</v>
          </cell>
          <cell r="P3974" t="str">
            <v>No Dependency</v>
          </cell>
        </row>
        <row r="3975">
          <cell r="C3975" t="str">
            <v>ZMK536</v>
          </cell>
          <cell r="D3975" t="str">
            <v>Expansion Sites</v>
          </cell>
          <cell r="E3975" t="str">
            <v>Q2-2019</v>
          </cell>
          <cell r="F3975" t="str">
            <v>Mobile Aspiration</v>
          </cell>
          <cell r="G3975" t="str">
            <v>HUA</v>
          </cell>
          <cell r="H3975" t="str">
            <v>LTE1800 2nd Carr Upgrade_4x4 MIMO</v>
          </cell>
          <cell r="I3975" t="str">
            <v>INS</v>
          </cell>
          <cell r="L3975">
            <v>43788</v>
          </cell>
          <cell r="N3975">
            <v>43789</v>
          </cell>
          <cell r="P3975" t="str">
            <v>No Dependency</v>
          </cell>
        </row>
        <row r="3976">
          <cell r="C3976" t="str">
            <v>ZMK532</v>
          </cell>
          <cell r="D3976" t="str">
            <v>Expansion Sites</v>
          </cell>
          <cell r="E3976" t="str">
            <v>Q2-2019</v>
          </cell>
          <cell r="F3976" t="str">
            <v>Mobile Aspiration</v>
          </cell>
          <cell r="G3976" t="str">
            <v>HUA</v>
          </cell>
          <cell r="H3976" t="str">
            <v>LTE1800 2nd Carr Upgrade_4x4 MIMO</v>
          </cell>
          <cell r="I3976" t="str">
            <v>INS</v>
          </cell>
          <cell r="L3976">
            <v>43624</v>
          </cell>
          <cell r="M3976">
            <v>43626</v>
          </cell>
          <cell r="N3976">
            <v>43625</v>
          </cell>
          <cell r="O3976">
            <v>43627</v>
          </cell>
          <cell r="P3976" t="str">
            <v>No Dependency</v>
          </cell>
        </row>
        <row r="3977">
          <cell r="C3977" t="str">
            <v>ZMK521</v>
          </cell>
          <cell r="D3977" t="str">
            <v>Expansion Sites</v>
          </cell>
          <cell r="E3977" t="str">
            <v>Q2-2019</v>
          </cell>
          <cell r="F3977" t="str">
            <v>Mobile Aspiration</v>
          </cell>
          <cell r="G3977" t="str">
            <v>HUA</v>
          </cell>
          <cell r="H3977" t="str">
            <v>LTE1800 2nd Carr Upgrade_4x4 MIMO</v>
          </cell>
          <cell r="I3977" t="str">
            <v>INS</v>
          </cell>
          <cell r="L3977">
            <v>43630</v>
          </cell>
          <cell r="M3977">
            <v>43627</v>
          </cell>
          <cell r="N3977">
            <v>43631</v>
          </cell>
          <cell r="O3977">
            <v>43628</v>
          </cell>
          <cell r="P3977" t="str">
            <v>No Dependency</v>
          </cell>
        </row>
        <row r="3978">
          <cell r="C3978" t="str">
            <v>ZMK483</v>
          </cell>
          <cell r="D3978" t="str">
            <v>Expansion Sites</v>
          </cell>
          <cell r="E3978" t="str">
            <v>Q2-2019</v>
          </cell>
          <cell r="F3978" t="str">
            <v>Mobile Aspiration</v>
          </cell>
          <cell r="G3978" t="str">
            <v>HUA</v>
          </cell>
          <cell r="H3978" t="str">
            <v>LTE1800 2nd Carr Upgrade_4x4 MIMO</v>
          </cell>
          <cell r="I3978" t="str">
            <v>INS</v>
          </cell>
          <cell r="L3978">
            <v>43636</v>
          </cell>
          <cell r="M3978">
            <v>43645</v>
          </cell>
          <cell r="N3978">
            <v>43636</v>
          </cell>
          <cell r="O3978">
            <v>43646</v>
          </cell>
          <cell r="P3978" t="str">
            <v>No Dependency</v>
          </cell>
        </row>
        <row r="3979">
          <cell r="C3979" t="str">
            <v>ZMK465</v>
          </cell>
          <cell r="D3979" t="str">
            <v>Expansion Sites</v>
          </cell>
          <cell r="E3979" t="str">
            <v>Q2-2019</v>
          </cell>
          <cell r="F3979" t="str">
            <v>Mobile Aspiration</v>
          </cell>
          <cell r="G3979" t="str">
            <v>HUA</v>
          </cell>
          <cell r="H3979" t="str">
            <v>LTE1800 2nd Carr Upgrade_4x4 MIMO</v>
          </cell>
          <cell r="I3979" t="str">
            <v>INS</v>
          </cell>
          <cell r="L3979">
            <v>43702</v>
          </cell>
          <cell r="M3979">
            <v>43605</v>
          </cell>
          <cell r="N3979">
            <v>43702</v>
          </cell>
          <cell r="O3979">
            <v>43606</v>
          </cell>
          <cell r="P3979" t="str">
            <v>No Dependency</v>
          </cell>
        </row>
        <row r="3980">
          <cell r="C3980" t="str">
            <v>ZMK067</v>
          </cell>
          <cell r="D3980" t="str">
            <v>Expansion Sites</v>
          </cell>
          <cell r="E3980" t="str">
            <v>Q2-2019</v>
          </cell>
          <cell r="F3980" t="str">
            <v>Mobile Aspiration</v>
          </cell>
          <cell r="G3980" t="str">
            <v>HUA</v>
          </cell>
          <cell r="H3980" t="str">
            <v>LTE1800 2nd Carr Upgrade_4x4 MIMO</v>
          </cell>
          <cell r="I3980" t="str">
            <v>INS</v>
          </cell>
          <cell r="L3980">
            <v>43624</v>
          </cell>
          <cell r="M3980">
            <v>43605</v>
          </cell>
          <cell r="N3980">
            <v>43624</v>
          </cell>
          <cell r="O3980">
            <v>43606</v>
          </cell>
          <cell r="P3980" t="str">
            <v>No Dependency</v>
          </cell>
        </row>
        <row r="3981">
          <cell r="C3981" t="str">
            <v>ZMK029</v>
          </cell>
          <cell r="D3981" t="str">
            <v>Expansion Sites</v>
          </cell>
          <cell r="E3981" t="str">
            <v>Q2-2019</v>
          </cell>
          <cell r="F3981" t="str">
            <v>Mobile Aspiration</v>
          </cell>
          <cell r="G3981" t="str">
            <v>HUA</v>
          </cell>
          <cell r="H3981" t="str">
            <v>LTE1800 2nd Carr Upgrade_4x4 MIMO</v>
          </cell>
          <cell r="I3981" t="str">
            <v>INS</v>
          </cell>
          <cell r="L3981">
            <v>43706</v>
          </cell>
          <cell r="M3981">
            <v>43604</v>
          </cell>
          <cell r="N3981">
            <v>43707</v>
          </cell>
          <cell r="O3981">
            <v>43605</v>
          </cell>
          <cell r="P3981" t="str">
            <v>No Dependency</v>
          </cell>
        </row>
        <row r="3982">
          <cell r="C3982" t="str">
            <v>ZMJ071</v>
          </cell>
          <cell r="D3982" t="str">
            <v>Expansion Sites</v>
          </cell>
          <cell r="E3982" t="str">
            <v>Q3-2019</v>
          </cell>
          <cell r="F3982" t="str">
            <v>Mobile Aspiration</v>
          </cell>
          <cell r="G3982" t="str">
            <v>HUA</v>
          </cell>
          <cell r="H3982" t="str">
            <v>LTE1800 2nd Carr Upgrade_4x4 MIMO</v>
          </cell>
          <cell r="I3982" t="str">
            <v>INS</v>
          </cell>
          <cell r="L3982">
            <v>43733</v>
          </cell>
          <cell r="M3982">
            <v>43612</v>
          </cell>
          <cell r="N3982">
            <v>43733</v>
          </cell>
          <cell r="O3982">
            <v>43613</v>
          </cell>
          <cell r="P3982" t="str">
            <v>No Dependency</v>
          </cell>
        </row>
        <row r="3983">
          <cell r="C3983" t="str">
            <v>ZMJ061</v>
          </cell>
          <cell r="D3983" t="str">
            <v>Expansion Sites</v>
          </cell>
          <cell r="E3983" t="str">
            <v>Q1-2020</v>
          </cell>
          <cell r="F3983" t="str">
            <v>Mobile Aspiration</v>
          </cell>
          <cell r="G3983" t="str">
            <v>HUA</v>
          </cell>
          <cell r="H3983" t="str">
            <v>LTE1800 2nd Carr Upgrade_4x4 MIMO</v>
          </cell>
          <cell r="I3983" t="str">
            <v>INS</v>
          </cell>
          <cell r="L3983">
            <v>43853</v>
          </cell>
          <cell r="M3983">
            <v>43715</v>
          </cell>
          <cell r="N3983">
            <v>43853</v>
          </cell>
          <cell r="O3983">
            <v>43716</v>
          </cell>
          <cell r="P3983" t="str">
            <v>No Dependency</v>
          </cell>
        </row>
        <row r="3984">
          <cell r="C3984" t="str">
            <v>ZMJ040</v>
          </cell>
          <cell r="D3984" t="str">
            <v>Expansion Sites</v>
          </cell>
          <cell r="E3984" t="str">
            <v>Q3-2019</v>
          </cell>
          <cell r="F3984" t="str">
            <v>Mobile Aspiration</v>
          </cell>
          <cell r="G3984" t="str">
            <v>HUA</v>
          </cell>
          <cell r="H3984" t="str">
            <v>LTE1800 2nd Carr Upgrade_4x4 MIMO</v>
          </cell>
          <cell r="I3984" t="str">
            <v>INS</v>
          </cell>
          <cell r="L3984">
            <v>43668</v>
          </cell>
          <cell r="M3984">
            <v>43670</v>
          </cell>
          <cell r="N3984">
            <v>43669</v>
          </cell>
          <cell r="O3984">
            <v>43671</v>
          </cell>
          <cell r="P3984" t="str">
            <v>No Dependency</v>
          </cell>
        </row>
        <row r="3985">
          <cell r="C3985" t="str">
            <v>ZMJ039</v>
          </cell>
          <cell r="D3985" t="str">
            <v>Expansion Sites</v>
          </cell>
          <cell r="E3985" t="str">
            <v>Q3-2019</v>
          </cell>
          <cell r="F3985" t="str">
            <v>Mobile Aspiration</v>
          </cell>
          <cell r="G3985" t="str">
            <v>HUA</v>
          </cell>
          <cell r="H3985" t="str">
            <v>LTE1800 2nd Carr Upgrade_4x4 MIMO</v>
          </cell>
          <cell r="I3985" t="str">
            <v>INS</v>
          </cell>
          <cell r="L3985">
            <v>43645</v>
          </cell>
          <cell r="M3985">
            <v>43647</v>
          </cell>
          <cell r="N3985">
            <v>43646</v>
          </cell>
          <cell r="O3985">
            <v>43648</v>
          </cell>
          <cell r="P3985" t="str">
            <v>No Dependency</v>
          </cell>
        </row>
        <row r="3986">
          <cell r="C3986" t="str">
            <v>ZMJ036</v>
          </cell>
          <cell r="D3986" t="str">
            <v>Expansion Sites</v>
          </cell>
          <cell r="E3986" t="str">
            <v>Q1-2020</v>
          </cell>
          <cell r="F3986" t="str">
            <v>Mobile Aspiration</v>
          </cell>
          <cell r="G3986" t="str">
            <v>HUA</v>
          </cell>
          <cell r="H3986" t="str">
            <v>LTE1800 2nd Carr Upgrade_4x4 MIMO</v>
          </cell>
          <cell r="I3986" t="str">
            <v>INS</v>
          </cell>
          <cell r="L3986">
            <v>43853</v>
          </cell>
          <cell r="M3986">
            <v>43734</v>
          </cell>
          <cell r="N3986">
            <v>43853</v>
          </cell>
          <cell r="O3986">
            <v>43735</v>
          </cell>
          <cell r="P3986" t="str">
            <v>No Dependency</v>
          </cell>
        </row>
        <row r="3987">
          <cell r="C3987" t="str">
            <v>ZMJ025</v>
          </cell>
          <cell r="D3987" t="str">
            <v>Expansion Sites</v>
          </cell>
          <cell r="E3987" t="str">
            <v>Q1-2020</v>
          </cell>
          <cell r="F3987" t="str">
            <v>Mobile Aspiration</v>
          </cell>
          <cell r="G3987" t="str">
            <v>HUA</v>
          </cell>
          <cell r="H3987" t="str">
            <v>LTE1800 2nd Carr Upgrade_4x4 MIMO</v>
          </cell>
          <cell r="I3987" t="str">
            <v>INS</v>
          </cell>
          <cell r="L3987">
            <v>43853</v>
          </cell>
          <cell r="N3987">
            <v>43853</v>
          </cell>
          <cell r="P3987" t="str">
            <v>No Dependency</v>
          </cell>
        </row>
        <row r="3988">
          <cell r="C3988" t="str">
            <v>ZMJ024</v>
          </cell>
          <cell r="D3988" t="str">
            <v>Expansion Sites</v>
          </cell>
          <cell r="E3988" t="str">
            <v>Q3-2019</v>
          </cell>
          <cell r="F3988" t="str">
            <v>Mobile Aspiration</v>
          </cell>
          <cell r="G3988" t="str">
            <v>HUA</v>
          </cell>
          <cell r="H3988" t="str">
            <v>LTE1800 2nd Carr Upgrade_4x4 MIMO</v>
          </cell>
          <cell r="I3988" t="str">
            <v>INS</v>
          </cell>
          <cell r="L3988">
            <v>43636</v>
          </cell>
          <cell r="M3988">
            <v>43639</v>
          </cell>
          <cell r="N3988">
            <v>43637</v>
          </cell>
          <cell r="O3988">
            <v>43640</v>
          </cell>
          <cell r="P3988" t="str">
            <v>No Dependency</v>
          </cell>
        </row>
        <row r="3989">
          <cell r="C3989" t="str">
            <v>ZJZ757</v>
          </cell>
          <cell r="D3989" t="str">
            <v>Expansion Sites</v>
          </cell>
          <cell r="E3989" t="str">
            <v>Q2-2019</v>
          </cell>
          <cell r="F3989" t="str">
            <v>Mobile Aspiration</v>
          </cell>
          <cell r="G3989" t="str">
            <v>HUA</v>
          </cell>
          <cell r="H3989" t="str">
            <v>LTE1800 2nd Carr Upgrade_4x4 MIMO</v>
          </cell>
          <cell r="I3989" t="str">
            <v>INS</v>
          </cell>
          <cell r="L3989">
            <v>43655</v>
          </cell>
          <cell r="M3989">
            <v>43657</v>
          </cell>
          <cell r="N3989">
            <v>43656</v>
          </cell>
          <cell r="O3989">
            <v>43658</v>
          </cell>
          <cell r="P3989" t="str">
            <v>No Dependency</v>
          </cell>
        </row>
        <row r="3990">
          <cell r="C3990" t="str">
            <v>ZJZ756</v>
          </cell>
          <cell r="D3990" t="str">
            <v>Expansion Sites</v>
          </cell>
          <cell r="E3990" t="str">
            <v>Q2-2019</v>
          </cell>
          <cell r="F3990" t="str">
            <v>Mobile Aspiration</v>
          </cell>
          <cell r="G3990" t="str">
            <v>HUA</v>
          </cell>
          <cell r="H3990" t="str">
            <v>LTE1800 2nd Carr Upgrade_4x4 MIMO</v>
          </cell>
          <cell r="I3990" t="str">
            <v>INS</v>
          </cell>
          <cell r="L3990">
            <v>43643</v>
          </cell>
          <cell r="M3990">
            <v>43605</v>
          </cell>
          <cell r="N3990">
            <v>43649</v>
          </cell>
          <cell r="O3990">
            <v>43606</v>
          </cell>
          <cell r="P3990" t="str">
            <v>No Dependency</v>
          </cell>
        </row>
        <row r="3991">
          <cell r="C3991" t="str">
            <v>ZJZ755</v>
          </cell>
          <cell r="D3991" t="str">
            <v>Expansion Sites</v>
          </cell>
          <cell r="E3991" t="str">
            <v>Q3-2019</v>
          </cell>
          <cell r="F3991" t="str">
            <v>Mobile Aspiration</v>
          </cell>
          <cell r="G3991" t="str">
            <v>HUA</v>
          </cell>
          <cell r="H3991" t="str">
            <v>LTE1800 2nd Carr Upgrade_4x4 MIMO</v>
          </cell>
          <cell r="I3991" t="str">
            <v>INS</v>
          </cell>
          <cell r="L3991">
            <v>43597</v>
          </cell>
          <cell r="M3991">
            <v>43599</v>
          </cell>
          <cell r="N3991">
            <v>43598</v>
          </cell>
          <cell r="O3991">
            <v>43600</v>
          </cell>
          <cell r="P3991" t="str">
            <v>No Dependency</v>
          </cell>
        </row>
        <row r="3992">
          <cell r="C3992" t="str">
            <v>ZJZ754</v>
          </cell>
          <cell r="D3992" t="str">
            <v>Expansion Sites</v>
          </cell>
          <cell r="E3992" t="str">
            <v>Q3-2019</v>
          </cell>
          <cell r="F3992" t="str">
            <v>Mobile Aspiration</v>
          </cell>
          <cell r="G3992" t="str">
            <v>HUA</v>
          </cell>
          <cell r="H3992" t="str">
            <v>LTE1800 2nd Carr Upgrade_4x4 MIMO</v>
          </cell>
          <cell r="I3992" t="str">
            <v>INS</v>
          </cell>
          <cell r="L3992">
            <v>43611</v>
          </cell>
          <cell r="M3992">
            <v>43613</v>
          </cell>
          <cell r="N3992">
            <v>43612</v>
          </cell>
          <cell r="O3992">
            <v>43614</v>
          </cell>
          <cell r="P3992" t="str">
            <v>No Dependency</v>
          </cell>
        </row>
        <row r="3993">
          <cell r="C3993" t="str">
            <v>ZJZ750</v>
          </cell>
          <cell r="D3993" t="str">
            <v>Expansion Sites</v>
          </cell>
          <cell r="E3993" t="str">
            <v>Q3-2019</v>
          </cell>
          <cell r="F3993" t="str">
            <v>Mobile Aspiration</v>
          </cell>
          <cell r="G3993" t="str">
            <v>HUA</v>
          </cell>
          <cell r="H3993" t="str">
            <v>LTE1800 2nd Carr Upgrade_4x4 MIMO</v>
          </cell>
          <cell r="I3993" t="str">
            <v>INS</v>
          </cell>
          <cell r="L3993">
            <v>43746</v>
          </cell>
          <cell r="M3993">
            <v>43733</v>
          </cell>
          <cell r="N3993">
            <v>43747</v>
          </cell>
          <cell r="O3993">
            <v>43734</v>
          </cell>
          <cell r="P3993" t="str">
            <v>No Dependency</v>
          </cell>
        </row>
        <row r="3994">
          <cell r="C3994" t="str">
            <v>ZJZ749</v>
          </cell>
          <cell r="D3994" t="str">
            <v>Expansion Sites</v>
          </cell>
          <cell r="E3994" t="str">
            <v>Q3-2019</v>
          </cell>
          <cell r="F3994" t="str">
            <v>Mobile Aspiration</v>
          </cell>
          <cell r="G3994" t="str">
            <v>HUA</v>
          </cell>
          <cell r="H3994" t="str">
            <v>LTE1800 2nd Carr Upgrade_4x4 MIMO</v>
          </cell>
          <cell r="I3994" t="str">
            <v>INS</v>
          </cell>
          <cell r="L3994">
            <v>43630</v>
          </cell>
          <cell r="M3994">
            <v>43605</v>
          </cell>
          <cell r="N3994">
            <v>43632</v>
          </cell>
          <cell r="O3994">
            <v>43606</v>
          </cell>
          <cell r="P3994" t="str">
            <v>No Dependency</v>
          </cell>
        </row>
        <row r="3995">
          <cell r="C3995" t="str">
            <v>ZJZ748</v>
          </cell>
          <cell r="D3995" t="str">
            <v>Expansion Sites</v>
          </cell>
          <cell r="E3995" t="str">
            <v>Q3-2019</v>
          </cell>
          <cell r="F3995" t="str">
            <v>Mobile Aspiration</v>
          </cell>
          <cell r="G3995" t="str">
            <v>HUA</v>
          </cell>
          <cell r="H3995" t="str">
            <v>LTE1800 2nd Carr Upgrade_4x4 MIMO</v>
          </cell>
          <cell r="I3995" t="str">
            <v>INS</v>
          </cell>
          <cell r="L3995">
            <v>43679</v>
          </cell>
          <cell r="M3995">
            <v>43681</v>
          </cell>
          <cell r="N3995">
            <v>43680</v>
          </cell>
          <cell r="O3995">
            <v>43682</v>
          </cell>
          <cell r="P3995" t="str">
            <v>No Dependency</v>
          </cell>
        </row>
        <row r="3996">
          <cell r="C3996" t="str">
            <v>ZJZ747</v>
          </cell>
          <cell r="D3996" t="str">
            <v>Expansion Sites</v>
          </cell>
          <cell r="E3996" t="str">
            <v>Q3-2019</v>
          </cell>
          <cell r="F3996" t="str">
            <v>Mobile Aspiration</v>
          </cell>
          <cell r="G3996" t="str">
            <v>HUA</v>
          </cell>
          <cell r="H3996" t="str">
            <v>LTE1800 2nd Carr Upgrade_4x4 MIMO</v>
          </cell>
          <cell r="I3996" t="str">
            <v>INS</v>
          </cell>
          <cell r="L3996">
            <v>43706</v>
          </cell>
          <cell r="M3996">
            <v>43709</v>
          </cell>
          <cell r="N3996">
            <v>43707</v>
          </cell>
          <cell r="O3996">
            <v>43710</v>
          </cell>
          <cell r="P3996" t="str">
            <v>No Dependency</v>
          </cell>
        </row>
        <row r="3997">
          <cell r="C3997" t="str">
            <v>ZJZ746</v>
          </cell>
          <cell r="D3997" t="str">
            <v>Expansion Sites</v>
          </cell>
          <cell r="E3997" t="str">
            <v>Q3-2019</v>
          </cell>
          <cell r="F3997" t="str">
            <v>Mobile Aspiration</v>
          </cell>
          <cell r="G3997" t="str">
            <v>HUA</v>
          </cell>
          <cell r="H3997" t="str">
            <v>LTE1800 2nd Carr Upgrade_4x4 MIMO</v>
          </cell>
          <cell r="I3997" t="str">
            <v>INS</v>
          </cell>
          <cell r="L3997">
            <v>43679</v>
          </cell>
          <cell r="M3997">
            <v>43681</v>
          </cell>
          <cell r="N3997">
            <v>43680</v>
          </cell>
          <cell r="O3997">
            <v>43682</v>
          </cell>
          <cell r="P3997" t="str">
            <v>No Dependency</v>
          </cell>
        </row>
        <row r="3998">
          <cell r="C3998" t="str">
            <v>ZJZ745</v>
          </cell>
          <cell r="D3998" t="str">
            <v>Expansion Sites</v>
          </cell>
          <cell r="E3998" t="str">
            <v>Q3-2019</v>
          </cell>
          <cell r="F3998" t="str">
            <v>Mobile Aspiration</v>
          </cell>
          <cell r="G3998" t="str">
            <v>HUA</v>
          </cell>
          <cell r="H3998" t="str">
            <v>LTE1800 2nd Carr Upgrade_4x4 MIMO</v>
          </cell>
          <cell r="I3998" t="str">
            <v>INS</v>
          </cell>
          <cell r="L3998">
            <v>43645</v>
          </cell>
          <cell r="M3998">
            <v>43647</v>
          </cell>
          <cell r="N3998">
            <v>43646</v>
          </cell>
          <cell r="O3998">
            <v>43648</v>
          </cell>
          <cell r="P3998" t="str">
            <v>No Dependency</v>
          </cell>
        </row>
        <row r="3999">
          <cell r="C3999" t="str">
            <v>ZJZ743</v>
          </cell>
          <cell r="D3999" t="str">
            <v>Expansion Sites</v>
          </cell>
          <cell r="E3999" t="str">
            <v>Q3-2019</v>
          </cell>
          <cell r="F3999" t="str">
            <v>Mobile Aspiration</v>
          </cell>
          <cell r="G3999" t="str">
            <v>HUA</v>
          </cell>
          <cell r="H3999" t="str">
            <v>LTE1800 2nd Carr Upgrade_4x4 MIMO</v>
          </cell>
          <cell r="I3999" t="str">
            <v>INS</v>
          </cell>
          <cell r="L3999">
            <v>43650</v>
          </cell>
          <cell r="M3999">
            <v>43652</v>
          </cell>
          <cell r="N3999">
            <v>43651</v>
          </cell>
          <cell r="O3999">
            <v>43653</v>
          </cell>
          <cell r="P3999" t="str">
            <v>No Dependency</v>
          </cell>
        </row>
        <row r="4000">
          <cell r="C4000" t="str">
            <v>ZJZ741</v>
          </cell>
          <cell r="D4000" t="str">
            <v>Expansion Sites</v>
          </cell>
          <cell r="E4000" t="str">
            <v>Q2-2019</v>
          </cell>
          <cell r="F4000" t="str">
            <v>Mobile Aspiration</v>
          </cell>
          <cell r="G4000" t="str">
            <v>HUA</v>
          </cell>
          <cell r="H4000" t="str">
            <v>LTE1800 2nd Carr Upgrade_4x4 MIMO</v>
          </cell>
          <cell r="I4000" t="str">
            <v>INS</v>
          </cell>
          <cell r="L4000">
            <v>43615</v>
          </cell>
          <cell r="M4000">
            <v>43617</v>
          </cell>
          <cell r="N4000">
            <v>43616</v>
          </cell>
          <cell r="O4000">
            <v>43618</v>
          </cell>
          <cell r="P4000" t="str">
            <v>No Dependency</v>
          </cell>
        </row>
        <row r="4001">
          <cell r="C4001" t="str">
            <v>ZJZ740</v>
          </cell>
          <cell r="D4001" t="str">
            <v>Expansion Sites</v>
          </cell>
          <cell r="E4001" t="str">
            <v>Q3-2019</v>
          </cell>
          <cell r="F4001" t="str">
            <v>Mobile Aspiration</v>
          </cell>
          <cell r="G4001" t="str">
            <v>HUA</v>
          </cell>
          <cell r="H4001" t="str">
            <v>LTE1800 2nd Carr Upgrade_4x4 MIMO</v>
          </cell>
          <cell r="I4001" t="str">
            <v>INS</v>
          </cell>
          <cell r="L4001">
            <v>43655</v>
          </cell>
          <cell r="M4001">
            <v>43657</v>
          </cell>
          <cell r="N4001">
            <v>43656</v>
          </cell>
          <cell r="O4001">
            <v>43658</v>
          </cell>
          <cell r="P4001" t="str">
            <v>No Dependency</v>
          </cell>
        </row>
        <row r="4002">
          <cell r="C4002" t="str">
            <v>ZJZ739</v>
          </cell>
          <cell r="D4002" t="str">
            <v>Expansion Sites</v>
          </cell>
          <cell r="E4002" t="str">
            <v>Q3-2019</v>
          </cell>
          <cell r="F4002" t="str">
            <v>Mobile Aspiration</v>
          </cell>
          <cell r="G4002" t="str">
            <v>HUA</v>
          </cell>
          <cell r="H4002" t="str">
            <v>LTE1800 2nd Carr Upgrade_4x4 MIMO</v>
          </cell>
          <cell r="I4002" t="str">
            <v>INS</v>
          </cell>
          <cell r="L4002">
            <v>43733</v>
          </cell>
          <cell r="M4002">
            <v>43723</v>
          </cell>
          <cell r="N4002">
            <v>43734</v>
          </cell>
          <cell r="O4002">
            <v>43724</v>
          </cell>
          <cell r="P4002" t="str">
            <v>No Dependency</v>
          </cell>
        </row>
        <row r="4003">
          <cell r="C4003" t="str">
            <v>ZJZ738</v>
          </cell>
          <cell r="D4003" t="str">
            <v>Expansion Sites</v>
          </cell>
          <cell r="E4003" t="str">
            <v>Q3-2019</v>
          </cell>
          <cell r="F4003" t="str">
            <v>Mobile Aspiration</v>
          </cell>
          <cell r="G4003" t="str">
            <v>HUA</v>
          </cell>
          <cell r="H4003" t="str">
            <v>LTE1800 2nd Carr Upgrade_4x4 MIMO</v>
          </cell>
          <cell r="I4003" t="str">
            <v>INS</v>
          </cell>
          <cell r="L4003">
            <v>43706</v>
          </cell>
          <cell r="M4003">
            <v>43715</v>
          </cell>
          <cell r="N4003">
            <v>43707</v>
          </cell>
          <cell r="O4003">
            <v>43716</v>
          </cell>
          <cell r="P4003" t="str">
            <v>No Dependency</v>
          </cell>
        </row>
        <row r="4004">
          <cell r="C4004" t="str">
            <v>ZJZ736</v>
          </cell>
          <cell r="D4004" t="str">
            <v>Expansion Sites</v>
          </cell>
          <cell r="E4004" t="str">
            <v>Q2-2019</v>
          </cell>
          <cell r="F4004" t="str">
            <v>Mobile Aspiration</v>
          </cell>
          <cell r="G4004" t="str">
            <v>HUA</v>
          </cell>
          <cell r="H4004" t="str">
            <v>LTE1800 2nd Carr Upgrade_4x4 MIMO</v>
          </cell>
          <cell r="I4004" t="str">
            <v>INS</v>
          </cell>
          <cell r="L4004">
            <v>43637</v>
          </cell>
          <cell r="M4004">
            <v>43639</v>
          </cell>
          <cell r="N4004">
            <v>43638</v>
          </cell>
          <cell r="O4004">
            <v>43640</v>
          </cell>
          <cell r="P4004" t="str">
            <v>No Dependency</v>
          </cell>
        </row>
        <row r="4005">
          <cell r="C4005" t="str">
            <v>ZJZ735</v>
          </cell>
          <cell r="D4005" t="str">
            <v>Expansion Sites</v>
          </cell>
          <cell r="E4005" t="str">
            <v>Q2-2019</v>
          </cell>
          <cell r="F4005" t="str">
            <v>Mobile Aspiration</v>
          </cell>
          <cell r="G4005" t="str">
            <v>HUA</v>
          </cell>
          <cell r="H4005" t="str">
            <v>LTE1800 2nd Carr Upgrade_4x4 MIMO</v>
          </cell>
          <cell r="I4005" t="str">
            <v>INS</v>
          </cell>
          <cell r="L4005">
            <v>43602</v>
          </cell>
          <cell r="M4005">
            <v>43605</v>
          </cell>
          <cell r="N4005">
            <v>43603</v>
          </cell>
          <cell r="O4005">
            <v>43606</v>
          </cell>
          <cell r="P4005" t="str">
            <v>No Dependency</v>
          </cell>
        </row>
        <row r="4006">
          <cell r="C4006" t="str">
            <v>ZJZ155</v>
          </cell>
          <cell r="D4006" t="str">
            <v>Expansion Sites</v>
          </cell>
          <cell r="E4006" t="str">
            <v>Q1-2020</v>
          </cell>
          <cell r="F4006" t="str">
            <v>Mobile Aspiration</v>
          </cell>
          <cell r="G4006" t="str">
            <v>HUA</v>
          </cell>
          <cell r="H4006" t="str">
            <v>LTE1800 2nd Carr Upgrade_4x4 MIMO</v>
          </cell>
          <cell r="I4006" t="str">
            <v>INS</v>
          </cell>
          <cell r="L4006">
            <v>43853</v>
          </cell>
          <cell r="M4006">
            <v>43734</v>
          </cell>
          <cell r="N4006">
            <v>43853</v>
          </cell>
          <cell r="O4006">
            <v>43735</v>
          </cell>
          <cell r="P4006" t="str">
            <v>No Dependency</v>
          </cell>
        </row>
        <row r="4007">
          <cell r="C4007" t="str">
            <v>ZJZ148</v>
          </cell>
          <cell r="D4007" t="str">
            <v>Expansion Sites</v>
          </cell>
          <cell r="E4007" t="str">
            <v>Q1-2020</v>
          </cell>
          <cell r="F4007" t="str">
            <v>Mobile Aspiration</v>
          </cell>
          <cell r="G4007" t="str">
            <v>HUA</v>
          </cell>
          <cell r="H4007" t="str">
            <v>LTE1800 2nd Carr Upgrade_4x4 MIMO</v>
          </cell>
          <cell r="I4007" t="str">
            <v>INS</v>
          </cell>
          <cell r="L4007">
            <v>43853</v>
          </cell>
          <cell r="N4007">
            <v>43853</v>
          </cell>
          <cell r="P4007" t="str">
            <v>No Dependency</v>
          </cell>
        </row>
        <row r="4008">
          <cell r="C4008" t="str">
            <v>ZJZ733</v>
          </cell>
          <cell r="D4008" t="str">
            <v>Expansion Sites</v>
          </cell>
          <cell r="E4008" t="str">
            <v>Q4-2019</v>
          </cell>
          <cell r="F4008" t="str">
            <v>Mobile Aspiration</v>
          </cell>
          <cell r="G4008" t="str">
            <v>HUA</v>
          </cell>
          <cell r="H4008" t="str">
            <v>LTE1800 2nd Carr Upgrade_4x4 MIMO</v>
          </cell>
          <cell r="I4008" t="str">
            <v>INS</v>
          </cell>
          <cell r="L4008">
            <v>43691</v>
          </cell>
          <cell r="M4008">
            <v>43693</v>
          </cell>
          <cell r="N4008">
            <v>43692</v>
          </cell>
          <cell r="O4008">
            <v>43694</v>
          </cell>
          <cell r="P4008" t="str">
            <v>No Dependency</v>
          </cell>
        </row>
        <row r="4009">
          <cell r="C4009" t="str">
            <v>ZJZ136</v>
          </cell>
          <cell r="D4009" t="str">
            <v>Expansion Sites</v>
          </cell>
          <cell r="E4009" t="str">
            <v>Q1-2020</v>
          </cell>
          <cell r="F4009" t="str">
            <v>Mobile Aspiration</v>
          </cell>
          <cell r="G4009" t="str">
            <v>HUA</v>
          </cell>
          <cell r="H4009" t="str">
            <v>LTE1800 2nd Carr Upgrade_4x4 MIMO</v>
          </cell>
          <cell r="I4009" t="str">
            <v>INS</v>
          </cell>
          <cell r="L4009">
            <v>43853</v>
          </cell>
          <cell r="N4009">
            <v>43853</v>
          </cell>
          <cell r="P4009" t="str">
            <v>No Dependency</v>
          </cell>
        </row>
        <row r="4010">
          <cell r="C4010" t="str">
            <v>ZJZ119</v>
          </cell>
          <cell r="D4010" t="str">
            <v>Expansion Sites</v>
          </cell>
          <cell r="E4010" t="str">
            <v>Q1-2020</v>
          </cell>
          <cell r="F4010" t="str">
            <v>Mobile Aspiration</v>
          </cell>
          <cell r="G4010" t="str">
            <v>HUA</v>
          </cell>
          <cell r="H4010" t="str">
            <v>LTE1800 2nd Carr Upgrade_4x4 MIMO</v>
          </cell>
          <cell r="I4010" t="str">
            <v>INS</v>
          </cell>
          <cell r="L4010">
            <v>43830</v>
          </cell>
          <cell r="N4010">
            <v>43830</v>
          </cell>
          <cell r="P4010" t="str">
            <v>No Dependency</v>
          </cell>
        </row>
        <row r="4011">
          <cell r="C4011" t="str">
            <v>ZJZ115</v>
          </cell>
          <cell r="D4011" t="str">
            <v>Expansion Sites</v>
          </cell>
          <cell r="E4011" t="str">
            <v>Q1-2020</v>
          </cell>
          <cell r="F4011" t="str">
            <v>Mobile Aspiration</v>
          </cell>
          <cell r="G4011" t="str">
            <v>HUA</v>
          </cell>
          <cell r="H4011" t="str">
            <v>LTE1800 2nd Carr Upgrade_4x4 MIMO</v>
          </cell>
          <cell r="I4011" t="str">
            <v>INS</v>
          </cell>
          <cell r="L4011">
            <v>43853</v>
          </cell>
          <cell r="M4011">
            <v>43760</v>
          </cell>
          <cell r="N4011">
            <v>43853</v>
          </cell>
          <cell r="O4011">
            <v>43761</v>
          </cell>
          <cell r="P4011" t="str">
            <v>No Dependency</v>
          </cell>
        </row>
        <row r="4012">
          <cell r="C4012" t="str">
            <v>ZJZ719</v>
          </cell>
          <cell r="D4012" t="str">
            <v>Expansion Sites</v>
          </cell>
          <cell r="E4012" t="str">
            <v>Q3-2019</v>
          </cell>
          <cell r="F4012" t="str">
            <v>Mobile Aspiration</v>
          </cell>
          <cell r="G4012" t="str">
            <v>HUA</v>
          </cell>
          <cell r="H4012" t="str">
            <v>LTE1800 2nd Carr Upgrade_4x4 MIMO</v>
          </cell>
          <cell r="I4012" t="str">
            <v>INS</v>
          </cell>
          <cell r="L4012">
            <v>43691</v>
          </cell>
          <cell r="M4012">
            <v>43693</v>
          </cell>
          <cell r="N4012">
            <v>43692</v>
          </cell>
          <cell r="O4012">
            <v>43694</v>
          </cell>
          <cell r="P4012" t="str">
            <v>No Dependency</v>
          </cell>
        </row>
        <row r="4013">
          <cell r="C4013" t="str">
            <v>ZJZ718</v>
          </cell>
          <cell r="D4013" t="str">
            <v>Expansion Sites</v>
          </cell>
          <cell r="E4013" t="str">
            <v>Q2-2019</v>
          </cell>
          <cell r="F4013" t="str">
            <v>Mobile Aspiration</v>
          </cell>
          <cell r="G4013" t="str">
            <v>HUA</v>
          </cell>
          <cell r="H4013" t="str">
            <v>LTE1800 2nd Carr Upgrade_4x4 MIMO</v>
          </cell>
          <cell r="I4013" t="str">
            <v>INS</v>
          </cell>
          <cell r="L4013">
            <v>43788</v>
          </cell>
          <cell r="N4013">
            <v>43789</v>
          </cell>
          <cell r="P4013" t="str">
            <v>No Dependency</v>
          </cell>
        </row>
        <row r="4014">
          <cell r="C4014" t="str">
            <v>ZJZ109</v>
          </cell>
          <cell r="D4014" t="str">
            <v>Expansion Sites</v>
          </cell>
          <cell r="E4014" t="str">
            <v>Q1-2020</v>
          </cell>
          <cell r="F4014" t="str">
            <v>Mobile Aspiration</v>
          </cell>
          <cell r="G4014" t="str">
            <v>HUA</v>
          </cell>
          <cell r="H4014" t="str">
            <v>LTE1800 2nd Carr Upgrade_4x4 MIMO</v>
          </cell>
          <cell r="I4014" t="str">
            <v>INS</v>
          </cell>
          <cell r="L4014">
            <v>43830</v>
          </cell>
          <cell r="N4014">
            <v>43830</v>
          </cell>
          <cell r="P4014" t="str">
            <v>No Dependency</v>
          </cell>
        </row>
        <row r="4015">
          <cell r="C4015" t="str">
            <v>ZJZ715</v>
          </cell>
          <cell r="D4015" t="str">
            <v>Expansion Sites</v>
          </cell>
          <cell r="E4015" t="str">
            <v>Q2-2019</v>
          </cell>
          <cell r="F4015" t="str">
            <v>Mobile Aspiration</v>
          </cell>
          <cell r="G4015" t="str">
            <v>HUA</v>
          </cell>
          <cell r="H4015" t="str">
            <v>LTE1800 2nd Carr Upgrade_4x4 MIMO</v>
          </cell>
          <cell r="I4015" t="str">
            <v>INS</v>
          </cell>
          <cell r="L4015">
            <v>43648</v>
          </cell>
          <cell r="M4015">
            <v>43633</v>
          </cell>
          <cell r="N4015">
            <v>43649</v>
          </cell>
          <cell r="O4015">
            <v>43634</v>
          </cell>
          <cell r="P4015" t="str">
            <v>No Dependency</v>
          </cell>
        </row>
        <row r="4016">
          <cell r="C4016" t="str">
            <v>ZJZ713</v>
          </cell>
          <cell r="D4016" t="str">
            <v>Expansion Sites</v>
          </cell>
          <cell r="E4016" t="str">
            <v>Q3-2019</v>
          </cell>
          <cell r="F4016" t="str">
            <v>Mobile Aspiration</v>
          </cell>
          <cell r="G4016" t="str">
            <v>HUA</v>
          </cell>
          <cell r="H4016" t="str">
            <v>LTE1800 2nd Carr Upgrade_4x4 MIMO</v>
          </cell>
          <cell r="I4016" t="str">
            <v>INS</v>
          </cell>
          <cell r="L4016">
            <v>43620</v>
          </cell>
          <cell r="M4016">
            <v>43622</v>
          </cell>
          <cell r="N4016">
            <v>43621</v>
          </cell>
          <cell r="O4016">
            <v>43623</v>
          </cell>
          <cell r="P4016" t="str">
            <v>No Dependency</v>
          </cell>
        </row>
        <row r="4017">
          <cell r="C4017" t="str">
            <v>ZJZ101</v>
          </cell>
          <cell r="D4017" t="str">
            <v>Expansion Sites</v>
          </cell>
          <cell r="E4017" t="str">
            <v>Q1-2020</v>
          </cell>
          <cell r="F4017" t="str">
            <v>Mobile Aspiration</v>
          </cell>
          <cell r="G4017" t="str">
            <v>HUA</v>
          </cell>
          <cell r="H4017" t="str">
            <v>LTE1800 2nd Carr Upgrade_4x4 MIMO</v>
          </cell>
          <cell r="I4017" t="str">
            <v>INS</v>
          </cell>
          <cell r="L4017">
            <v>43853</v>
          </cell>
          <cell r="M4017">
            <v>43772</v>
          </cell>
          <cell r="N4017">
            <v>43853</v>
          </cell>
          <cell r="O4017">
            <v>43773</v>
          </cell>
          <cell r="P4017" t="str">
            <v>No Dependency</v>
          </cell>
        </row>
        <row r="4018">
          <cell r="C4018" t="str">
            <v>ZJZ094</v>
          </cell>
          <cell r="D4018" t="str">
            <v>Expansion Sites</v>
          </cell>
          <cell r="E4018" t="str">
            <v>Q1-2020</v>
          </cell>
          <cell r="F4018" t="str">
            <v>Mobile Aspiration</v>
          </cell>
          <cell r="G4018" t="str">
            <v>HUA</v>
          </cell>
          <cell r="H4018" t="str">
            <v>LTE1800 2nd Carr Upgrade_4x4 MIMO</v>
          </cell>
          <cell r="I4018" t="str">
            <v>INS</v>
          </cell>
          <cell r="L4018">
            <v>43830</v>
          </cell>
          <cell r="M4018">
            <v>43758</v>
          </cell>
          <cell r="N4018">
            <v>43830</v>
          </cell>
          <cell r="O4018">
            <v>43759</v>
          </cell>
          <cell r="P4018" t="str">
            <v>No Dependency</v>
          </cell>
        </row>
        <row r="4019">
          <cell r="C4019" t="str">
            <v>ZJZ709</v>
          </cell>
          <cell r="D4019" t="str">
            <v>Expansion Sites</v>
          </cell>
          <cell r="E4019" t="str">
            <v>Q3-2019</v>
          </cell>
          <cell r="F4019" t="str">
            <v>Mobile Aspiration</v>
          </cell>
          <cell r="G4019" t="str">
            <v>HUA</v>
          </cell>
          <cell r="H4019" t="str">
            <v>LTE1800 2nd Carr Upgrade_4x4 MIMO</v>
          </cell>
          <cell r="I4019" t="str">
            <v>INS</v>
          </cell>
          <cell r="L4019">
            <v>43691</v>
          </cell>
          <cell r="M4019">
            <v>43693</v>
          </cell>
          <cell r="N4019">
            <v>43692</v>
          </cell>
          <cell r="O4019">
            <v>43694</v>
          </cell>
          <cell r="P4019" t="str">
            <v>No Dependency</v>
          </cell>
        </row>
        <row r="4020">
          <cell r="C4020" t="str">
            <v>ZJZ708</v>
          </cell>
          <cell r="D4020" t="str">
            <v>Expansion Sites</v>
          </cell>
          <cell r="E4020" t="str">
            <v>Q3-2019</v>
          </cell>
          <cell r="F4020" t="str">
            <v>Mobile Aspiration</v>
          </cell>
          <cell r="G4020" t="str">
            <v>HUA</v>
          </cell>
          <cell r="H4020" t="str">
            <v>LTE1800 2nd Carr Upgrade_4x4 MIMO</v>
          </cell>
          <cell r="I4020" t="str">
            <v>INS</v>
          </cell>
          <cell r="L4020">
            <v>43691</v>
          </cell>
          <cell r="M4020">
            <v>43693</v>
          </cell>
          <cell r="N4020">
            <v>43692</v>
          </cell>
          <cell r="O4020">
            <v>43694</v>
          </cell>
          <cell r="P4020" t="str">
            <v>No Dependency</v>
          </cell>
        </row>
        <row r="4021">
          <cell r="C4021" t="str">
            <v>ZJZ705</v>
          </cell>
          <cell r="D4021" t="str">
            <v>Expansion Sites</v>
          </cell>
          <cell r="E4021" t="str">
            <v>Q3-2019</v>
          </cell>
          <cell r="F4021" t="str">
            <v>Mobile Aspiration</v>
          </cell>
          <cell r="G4021" t="str">
            <v>HUA</v>
          </cell>
          <cell r="H4021" t="str">
            <v>LTE1800 2nd Carr Upgrade_4x4 MIMO</v>
          </cell>
          <cell r="I4021" t="str">
            <v>INS</v>
          </cell>
          <cell r="L4021">
            <v>43677</v>
          </cell>
          <cell r="M4021">
            <v>43660</v>
          </cell>
          <cell r="N4021">
            <v>43677</v>
          </cell>
          <cell r="O4021">
            <v>43661</v>
          </cell>
          <cell r="P4021" t="str">
            <v>No Dependency</v>
          </cell>
        </row>
        <row r="4022">
          <cell r="C4022" t="str">
            <v>ZJZ703</v>
          </cell>
          <cell r="D4022" t="str">
            <v>Expansion Sites</v>
          </cell>
          <cell r="E4022" t="str">
            <v>Q2-2019</v>
          </cell>
          <cell r="F4022" t="str">
            <v>Mobile Aspiration</v>
          </cell>
          <cell r="G4022" t="str">
            <v>HUA</v>
          </cell>
          <cell r="H4022" t="str">
            <v>LTE1800 2nd Carr Upgrade_4x4 MIMO</v>
          </cell>
          <cell r="I4022" t="str">
            <v>INS</v>
          </cell>
          <cell r="L4022">
            <v>43659</v>
          </cell>
          <cell r="M4022">
            <v>43662</v>
          </cell>
          <cell r="N4022">
            <v>43660</v>
          </cell>
          <cell r="O4022">
            <v>43663</v>
          </cell>
          <cell r="P4022" t="str">
            <v>No Dependency</v>
          </cell>
        </row>
        <row r="4023">
          <cell r="C4023" t="str">
            <v>ZBS331</v>
          </cell>
          <cell r="D4023" t="str">
            <v>Expansion Sites</v>
          </cell>
          <cell r="E4023" t="str">
            <v>Q1-2020</v>
          </cell>
          <cell r="F4023" t="str">
            <v>Mobile Aspiration</v>
          </cell>
          <cell r="G4023" t="str">
            <v>HUA</v>
          </cell>
          <cell r="H4023" t="str">
            <v>LTE1800 2nd Carr Upgrade_4x4 MIMO</v>
          </cell>
          <cell r="I4023" t="str">
            <v>INS</v>
          </cell>
          <cell r="L4023">
            <v>43858</v>
          </cell>
          <cell r="M4023">
            <v>43734</v>
          </cell>
          <cell r="N4023">
            <v>43858</v>
          </cell>
          <cell r="O4023">
            <v>43735</v>
          </cell>
          <cell r="P4023" t="str">
            <v>No Dependency</v>
          </cell>
        </row>
        <row r="4024">
          <cell r="C4024" t="str">
            <v>ZJZ700</v>
          </cell>
          <cell r="D4024" t="str">
            <v>Expansion Sites</v>
          </cell>
          <cell r="E4024" t="str">
            <v>Q2-2019</v>
          </cell>
          <cell r="F4024" t="str">
            <v>Mobile Aspiration</v>
          </cell>
          <cell r="G4024" t="str">
            <v>HUA</v>
          </cell>
          <cell r="H4024" t="str">
            <v>LTE1800 2nd Carr Upgrade_4x4 MIMO</v>
          </cell>
          <cell r="I4024" t="str">
            <v>INS</v>
          </cell>
          <cell r="L4024">
            <v>43691</v>
          </cell>
          <cell r="M4024">
            <v>43693</v>
          </cell>
          <cell r="N4024">
            <v>43692</v>
          </cell>
          <cell r="O4024">
            <v>43694</v>
          </cell>
          <cell r="P4024" t="str">
            <v>No Dependency</v>
          </cell>
        </row>
        <row r="4025">
          <cell r="C4025" t="str">
            <v>ZJZ696</v>
          </cell>
          <cell r="D4025" t="str">
            <v>Expansion Sites</v>
          </cell>
          <cell r="E4025" t="str">
            <v>Q3-2019</v>
          </cell>
          <cell r="F4025" t="str">
            <v>Mobile Aspiration</v>
          </cell>
          <cell r="G4025" t="str">
            <v>HUA</v>
          </cell>
          <cell r="H4025" t="str">
            <v>LTE1800 2nd Carr Upgrade_4x4 MIMO</v>
          </cell>
          <cell r="I4025" t="str">
            <v>INS</v>
          </cell>
          <cell r="L4025">
            <v>43631</v>
          </cell>
          <cell r="M4025">
            <v>43634</v>
          </cell>
          <cell r="N4025">
            <v>43632</v>
          </cell>
          <cell r="O4025">
            <v>43635</v>
          </cell>
          <cell r="P4025" t="str">
            <v>No Dependency</v>
          </cell>
        </row>
        <row r="4026">
          <cell r="C4026" t="str">
            <v>ZJZ695</v>
          </cell>
          <cell r="D4026" t="str">
            <v>Expansion Sites</v>
          </cell>
          <cell r="E4026" t="str">
            <v>Q2-2019</v>
          </cell>
          <cell r="F4026" t="str">
            <v>Mobile Aspiration</v>
          </cell>
          <cell r="G4026" t="str">
            <v>HUA</v>
          </cell>
          <cell r="H4026" t="str">
            <v>LTE1800 2nd Carr Upgrade_4x4 MIMO</v>
          </cell>
          <cell r="I4026" t="str">
            <v>INS</v>
          </cell>
          <cell r="L4026">
            <v>43706</v>
          </cell>
          <cell r="M4026">
            <v>43715</v>
          </cell>
          <cell r="N4026">
            <v>43707</v>
          </cell>
          <cell r="O4026">
            <v>43716</v>
          </cell>
          <cell r="P4026" t="str">
            <v>No Dependency</v>
          </cell>
        </row>
        <row r="4027">
          <cell r="C4027" t="str">
            <v>ZJZ694</v>
          </cell>
          <cell r="D4027" t="str">
            <v>Expansion Sites</v>
          </cell>
          <cell r="E4027" t="str">
            <v>Q3-2019</v>
          </cell>
          <cell r="F4027" t="str">
            <v>Mobile Aspiration</v>
          </cell>
          <cell r="G4027" t="str">
            <v>HUA</v>
          </cell>
          <cell r="H4027" t="str">
            <v>LTE1800 2nd Carr Upgrade_4x4 MIMO</v>
          </cell>
          <cell r="I4027" t="str">
            <v>INS</v>
          </cell>
          <cell r="L4027">
            <v>43700</v>
          </cell>
          <cell r="M4027">
            <v>43638</v>
          </cell>
          <cell r="N4027">
            <v>43700</v>
          </cell>
          <cell r="O4027">
            <v>43639</v>
          </cell>
          <cell r="P4027" t="str">
            <v>No Dependency</v>
          </cell>
        </row>
        <row r="4028">
          <cell r="C4028" t="str">
            <v>ZJZ693</v>
          </cell>
          <cell r="D4028" t="str">
            <v>Expansion Sites</v>
          </cell>
          <cell r="E4028" t="str">
            <v>Q3-2019</v>
          </cell>
          <cell r="F4028" t="str">
            <v>Mobile Aspiration</v>
          </cell>
          <cell r="G4028" t="str">
            <v>HUA</v>
          </cell>
          <cell r="H4028" t="str">
            <v>LTE1800 2nd Carr Upgrade_4x4 MIMO</v>
          </cell>
          <cell r="I4028" t="str">
            <v>INS</v>
          </cell>
          <cell r="L4028">
            <v>43670</v>
          </cell>
          <cell r="M4028">
            <v>43672</v>
          </cell>
          <cell r="N4028">
            <v>43671</v>
          </cell>
          <cell r="O4028">
            <v>43673</v>
          </cell>
          <cell r="P4028" t="str">
            <v>No Dependency</v>
          </cell>
        </row>
        <row r="4029">
          <cell r="C4029" t="str">
            <v>ZJZ692</v>
          </cell>
          <cell r="D4029" t="str">
            <v>Expansion Sites</v>
          </cell>
          <cell r="E4029" t="str">
            <v>Q3-2019</v>
          </cell>
          <cell r="F4029" t="str">
            <v>Mobile Aspiration</v>
          </cell>
          <cell r="G4029" t="str">
            <v>HUA</v>
          </cell>
          <cell r="H4029" t="str">
            <v>LTE1800 2nd Carr Upgrade_4x4 MIMO</v>
          </cell>
          <cell r="I4029" t="str">
            <v>INS</v>
          </cell>
          <cell r="L4029">
            <v>43746</v>
          </cell>
          <cell r="M4029">
            <v>43740</v>
          </cell>
          <cell r="N4029">
            <v>43747</v>
          </cell>
          <cell r="O4029">
            <v>43741</v>
          </cell>
          <cell r="P4029" t="str">
            <v>No Dependency</v>
          </cell>
        </row>
        <row r="4030">
          <cell r="C4030" t="str">
            <v>ZJZ689</v>
          </cell>
          <cell r="D4030" t="str">
            <v>Expansion Sites</v>
          </cell>
          <cell r="E4030" t="str">
            <v>Q2-2019</v>
          </cell>
          <cell r="F4030" t="str">
            <v>Mobile Aspiration</v>
          </cell>
          <cell r="G4030" t="str">
            <v>HUA</v>
          </cell>
          <cell r="H4030" t="str">
            <v>LTE1800 2nd Carr Upgrade_4x4 MIMO</v>
          </cell>
          <cell r="I4030" t="str">
            <v>INS</v>
          </cell>
          <cell r="L4030">
            <v>43597</v>
          </cell>
          <cell r="M4030">
            <v>43600</v>
          </cell>
          <cell r="N4030">
            <v>43598</v>
          </cell>
          <cell r="O4030">
            <v>43601</v>
          </cell>
          <cell r="P4030" t="str">
            <v>No Dependency</v>
          </cell>
        </row>
        <row r="4031">
          <cell r="C4031" t="str">
            <v>ZJZ688</v>
          </cell>
          <cell r="D4031" t="str">
            <v>Expansion Sites</v>
          </cell>
          <cell r="E4031" t="str">
            <v>Q2-2019</v>
          </cell>
          <cell r="F4031" t="str">
            <v>Mobile Aspiration</v>
          </cell>
          <cell r="G4031" t="str">
            <v>HUA</v>
          </cell>
          <cell r="H4031" t="str">
            <v>LTE1800 2nd Carr Upgrade_4x4 MIMO</v>
          </cell>
          <cell r="I4031" t="str">
            <v>INS</v>
          </cell>
          <cell r="L4031">
            <v>43691</v>
          </cell>
          <cell r="M4031">
            <v>43693</v>
          </cell>
          <cell r="N4031">
            <v>43692</v>
          </cell>
          <cell r="O4031">
            <v>43694</v>
          </cell>
          <cell r="P4031" t="str">
            <v>No Dependency</v>
          </cell>
        </row>
        <row r="4032">
          <cell r="C4032" t="str">
            <v>ZJZ687</v>
          </cell>
          <cell r="D4032" t="str">
            <v>Expansion Sites</v>
          </cell>
          <cell r="E4032" t="str">
            <v>Q3-2019</v>
          </cell>
          <cell r="F4032" t="str">
            <v>Mobile Aspiration</v>
          </cell>
          <cell r="G4032" t="str">
            <v>HUA</v>
          </cell>
          <cell r="H4032" t="str">
            <v>LTE1800 2nd Carr Upgrade_4x4 MIMO</v>
          </cell>
          <cell r="I4032" t="str">
            <v>INS</v>
          </cell>
          <cell r="L4032">
            <v>43693</v>
          </cell>
          <cell r="M4032">
            <v>43639</v>
          </cell>
          <cell r="N4032">
            <v>43693</v>
          </cell>
          <cell r="O4032">
            <v>43640</v>
          </cell>
          <cell r="P4032" t="str">
            <v>No Dependency</v>
          </cell>
        </row>
        <row r="4033">
          <cell r="C4033" t="str">
            <v>ZJZ686</v>
          </cell>
          <cell r="D4033" t="str">
            <v>Expansion Sites</v>
          </cell>
          <cell r="E4033" t="str">
            <v>Q2-2019</v>
          </cell>
          <cell r="F4033" t="str">
            <v>Mobile Aspiration</v>
          </cell>
          <cell r="G4033" t="str">
            <v>HUA</v>
          </cell>
          <cell r="H4033" t="str">
            <v>LTE1800 2nd Carr Upgrade_4x4 MIMO</v>
          </cell>
          <cell r="I4033" t="str">
            <v>INS</v>
          </cell>
          <cell r="L4033">
            <v>43688</v>
          </cell>
          <cell r="M4033">
            <v>43690</v>
          </cell>
          <cell r="N4033">
            <v>43689</v>
          </cell>
          <cell r="O4033">
            <v>43691</v>
          </cell>
          <cell r="P4033" t="str">
            <v>No Dependency</v>
          </cell>
        </row>
        <row r="4034">
          <cell r="C4034" t="str">
            <v>ZJZ684</v>
          </cell>
          <cell r="D4034" t="str">
            <v>Expansion Sites</v>
          </cell>
          <cell r="E4034" t="str">
            <v>Q2-2019</v>
          </cell>
          <cell r="F4034" t="str">
            <v>Mobile Aspiration</v>
          </cell>
          <cell r="G4034" t="str">
            <v>HUA</v>
          </cell>
          <cell r="H4034" t="str">
            <v>LTE1800 2nd Carr Upgrade_4x4 MIMO</v>
          </cell>
          <cell r="I4034" t="str">
            <v>INS</v>
          </cell>
          <cell r="L4034">
            <v>43658</v>
          </cell>
          <cell r="M4034">
            <v>43661</v>
          </cell>
          <cell r="N4034">
            <v>43659</v>
          </cell>
          <cell r="O4034">
            <v>43662</v>
          </cell>
          <cell r="P4034" t="str">
            <v>No Dependency</v>
          </cell>
        </row>
        <row r="4035">
          <cell r="C4035" t="str">
            <v>ZJZ680</v>
          </cell>
          <cell r="D4035" t="str">
            <v>Expansion Sites</v>
          </cell>
          <cell r="E4035" t="str">
            <v>Q3-2019</v>
          </cell>
          <cell r="F4035" t="str">
            <v>Mobile Aspiration</v>
          </cell>
          <cell r="G4035" t="str">
            <v>HUA</v>
          </cell>
          <cell r="H4035" t="str">
            <v>LTE1800 2nd Carr Upgrade_4x4 MIMO</v>
          </cell>
          <cell r="I4035" t="str">
            <v>INS</v>
          </cell>
          <cell r="L4035">
            <v>43657</v>
          </cell>
          <cell r="M4035">
            <v>43660</v>
          </cell>
          <cell r="N4035">
            <v>43658</v>
          </cell>
          <cell r="O4035">
            <v>43661</v>
          </cell>
          <cell r="P4035" t="str">
            <v>No Dependency</v>
          </cell>
        </row>
        <row r="4036">
          <cell r="C4036" t="str">
            <v>ZJZ679</v>
          </cell>
          <cell r="D4036" t="str">
            <v>Expansion Sites</v>
          </cell>
          <cell r="E4036" t="str">
            <v>Q3-2019</v>
          </cell>
          <cell r="F4036" t="str">
            <v>Mobile Aspiration</v>
          </cell>
          <cell r="G4036" t="str">
            <v>HUA</v>
          </cell>
          <cell r="H4036" t="str">
            <v>LTE1800 2nd Carr Upgrade_4x4 MIMO</v>
          </cell>
          <cell r="I4036" t="str">
            <v>INS</v>
          </cell>
          <cell r="L4036">
            <v>43656</v>
          </cell>
          <cell r="M4036">
            <v>43658</v>
          </cell>
          <cell r="N4036">
            <v>43657</v>
          </cell>
          <cell r="O4036">
            <v>43659</v>
          </cell>
          <cell r="P4036" t="str">
            <v>No Dependency</v>
          </cell>
        </row>
        <row r="4037">
          <cell r="C4037" t="str">
            <v>ZJZ678</v>
          </cell>
          <cell r="D4037" t="str">
            <v>Expansion Sites</v>
          </cell>
          <cell r="E4037" t="str">
            <v>Q3-2019</v>
          </cell>
          <cell r="F4037" t="str">
            <v>Mobile Aspiration</v>
          </cell>
          <cell r="G4037" t="str">
            <v>HUA</v>
          </cell>
          <cell r="H4037" t="str">
            <v>LTE1800 2nd Carr Upgrade_4x4 MIMO</v>
          </cell>
          <cell r="I4037" t="str">
            <v>INS</v>
          </cell>
          <cell r="L4037">
            <v>43669</v>
          </cell>
          <cell r="M4037">
            <v>43671</v>
          </cell>
          <cell r="N4037">
            <v>43670</v>
          </cell>
          <cell r="O4037">
            <v>43672</v>
          </cell>
          <cell r="P4037" t="str">
            <v>No Dependency</v>
          </cell>
        </row>
        <row r="4038">
          <cell r="C4038" t="str">
            <v>ZJZ677</v>
          </cell>
          <cell r="D4038" t="str">
            <v>Expansion Sites</v>
          </cell>
          <cell r="E4038" t="str">
            <v>Q3-2019</v>
          </cell>
          <cell r="F4038" t="str">
            <v>Mobile Aspiration</v>
          </cell>
          <cell r="G4038" t="str">
            <v>HUA</v>
          </cell>
          <cell r="H4038" t="str">
            <v>LTE1800 2nd Carr Upgrade_4x4 MIMO</v>
          </cell>
          <cell r="I4038" t="str">
            <v>INS</v>
          </cell>
          <cell r="L4038">
            <v>43706</v>
          </cell>
          <cell r="M4038">
            <v>43715</v>
          </cell>
          <cell r="N4038">
            <v>43707</v>
          </cell>
          <cell r="O4038">
            <v>43716</v>
          </cell>
          <cell r="P4038" t="str">
            <v>No Dependency</v>
          </cell>
        </row>
        <row r="4039">
          <cell r="C4039" t="str">
            <v>ZJZ672</v>
          </cell>
          <cell r="D4039" t="str">
            <v>Expansion Sites</v>
          </cell>
          <cell r="E4039" t="str">
            <v>Q3-2019</v>
          </cell>
          <cell r="F4039" t="str">
            <v>Mobile Aspiration</v>
          </cell>
          <cell r="G4039" t="str">
            <v>HUA</v>
          </cell>
          <cell r="H4039" t="str">
            <v>LTE1800 2nd Carr Upgrade_4x4 MIMO</v>
          </cell>
          <cell r="I4039" t="str">
            <v>INS</v>
          </cell>
          <cell r="L4039">
            <v>43626</v>
          </cell>
          <cell r="M4039">
            <v>43629</v>
          </cell>
          <cell r="N4039">
            <v>43627</v>
          </cell>
          <cell r="O4039">
            <v>43630</v>
          </cell>
          <cell r="P4039" t="str">
            <v>No Dependency</v>
          </cell>
        </row>
        <row r="4040">
          <cell r="C4040" t="str">
            <v>ZJZ670</v>
          </cell>
          <cell r="D4040" t="str">
            <v>Expansion Sites</v>
          </cell>
          <cell r="E4040" t="str">
            <v>Q1-2020</v>
          </cell>
          <cell r="F4040" t="str">
            <v>Mobile Aspiration</v>
          </cell>
          <cell r="G4040" t="str">
            <v>HUA</v>
          </cell>
          <cell r="H4040" t="str">
            <v>LTE1800 2nd Carr Upgrade_4x4 MIMO</v>
          </cell>
          <cell r="I4040" t="str">
            <v>INS</v>
          </cell>
          <cell r="L4040">
            <v>43802</v>
          </cell>
          <cell r="M4040">
            <v>43734</v>
          </cell>
          <cell r="N4040">
            <v>43802</v>
          </cell>
          <cell r="O4040">
            <v>43735</v>
          </cell>
          <cell r="P4040" t="str">
            <v>No Dependency</v>
          </cell>
        </row>
        <row r="4041">
          <cell r="C4041" t="str">
            <v>ZJZ669</v>
          </cell>
          <cell r="D4041" t="str">
            <v>Expansion Sites</v>
          </cell>
          <cell r="E4041" t="str">
            <v>Q4-2019</v>
          </cell>
          <cell r="F4041" t="str">
            <v>Mobile Aspiration</v>
          </cell>
          <cell r="G4041" t="str">
            <v>HUA</v>
          </cell>
          <cell r="H4041" t="str">
            <v>LTE1800 2nd Carr Upgrade_4x4 MIMO</v>
          </cell>
          <cell r="I4041" t="str">
            <v>INS</v>
          </cell>
          <cell r="L4041">
            <v>43643</v>
          </cell>
          <cell r="M4041">
            <v>43646</v>
          </cell>
          <cell r="N4041">
            <v>43644</v>
          </cell>
          <cell r="O4041">
            <v>43647</v>
          </cell>
          <cell r="P4041" t="str">
            <v>No Dependency</v>
          </cell>
        </row>
        <row r="4042">
          <cell r="C4042" t="str">
            <v>ZBS330</v>
          </cell>
          <cell r="D4042" t="str">
            <v>Expansion Sites</v>
          </cell>
          <cell r="E4042" t="str">
            <v>Q1-2020</v>
          </cell>
          <cell r="F4042" t="str">
            <v>Mobile Aspiration</v>
          </cell>
          <cell r="G4042" t="str">
            <v>HUA</v>
          </cell>
          <cell r="H4042" t="str">
            <v>LTE1800 2nd Carr Upgrade_4x4 MIMO</v>
          </cell>
          <cell r="I4042" t="str">
            <v>INS</v>
          </cell>
          <cell r="L4042">
            <v>43858</v>
          </cell>
          <cell r="N4042">
            <v>43858</v>
          </cell>
          <cell r="P4042" t="str">
            <v>No Dependency</v>
          </cell>
        </row>
        <row r="4043">
          <cell r="C4043" t="str">
            <v>ZJZ606</v>
          </cell>
          <cell r="D4043" t="str">
            <v>Expansion Sites</v>
          </cell>
          <cell r="E4043" t="str">
            <v>Q2-2019</v>
          </cell>
          <cell r="F4043" t="str">
            <v>Mobile Aspiration</v>
          </cell>
          <cell r="G4043" t="str">
            <v>HUA</v>
          </cell>
          <cell r="H4043" t="str">
            <v>LTE1800 2nd Carr Upgrade_4x4 MIMO</v>
          </cell>
          <cell r="I4043" t="str">
            <v>INS</v>
          </cell>
          <cell r="L4043">
            <v>43632</v>
          </cell>
          <cell r="M4043">
            <v>43634</v>
          </cell>
          <cell r="N4043">
            <v>43633</v>
          </cell>
          <cell r="O4043">
            <v>43635</v>
          </cell>
          <cell r="P4043" t="str">
            <v>No Dependency</v>
          </cell>
        </row>
        <row r="4044">
          <cell r="C4044" t="str">
            <v>ZJZ605</v>
          </cell>
          <cell r="D4044" t="str">
            <v>Expansion Sites</v>
          </cell>
          <cell r="E4044" t="str">
            <v>Q2-2019</v>
          </cell>
          <cell r="F4044" t="str">
            <v>Mobile Aspiration</v>
          </cell>
          <cell r="G4044" t="str">
            <v>HUA</v>
          </cell>
          <cell r="H4044" t="str">
            <v>LTE1800 2nd Carr Upgrade_4x4 MIMO</v>
          </cell>
          <cell r="I4044" t="str">
            <v>INS</v>
          </cell>
          <cell r="L4044">
            <v>43746</v>
          </cell>
          <cell r="M4044">
            <v>43734</v>
          </cell>
          <cell r="N4044">
            <v>43747</v>
          </cell>
          <cell r="O4044">
            <v>43735</v>
          </cell>
          <cell r="P4044" t="str">
            <v>No Dependency</v>
          </cell>
        </row>
        <row r="4045">
          <cell r="C4045" t="str">
            <v>ZJZ604</v>
          </cell>
          <cell r="D4045" t="str">
            <v>Expansion Sites</v>
          </cell>
          <cell r="E4045" t="str">
            <v>Q2-2019</v>
          </cell>
          <cell r="F4045" t="str">
            <v>Mobile Aspiration</v>
          </cell>
          <cell r="G4045" t="str">
            <v>HUA</v>
          </cell>
          <cell r="H4045" t="str">
            <v>LTE1800 2nd Carr Upgrade_4x4 MIMO</v>
          </cell>
          <cell r="I4045" t="str">
            <v>INS</v>
          </cell>
          <cell r="L4045">
            <v>43621</v>
          </cell>
          <cell r="M4045">
            <v>43623</v>
          </cell>
          <cell r="N4045">
            <v>43622</v>
          </cell>
          <cell r="O4045">
            <v>43624</v>
          </cell>
          <cell r="P4045" t="str">
            <v>No Dependency</v>
          </cell>
        </row>
        <row r="4046">
          <cell r="C4046" t="str">
            <v>ZJZ600</v>
          </cell>
          <cell r="D4046" t="str">
            <v>Expansion Sites</v>
          </cell>
          <cell r="E4046" t="str">
            <v>Q2-2019</v>
          </cell>
          <cell r="F4046" t="str">
            <v>Mobile Aspiration</v>
          </cell>
          <cell r="G4046" t="str">
            <v>HUA</v>
          </cell>
          <cell r="H4046" t="str">
            <v>LTE1800 2nd Carr Upgrade_4x4 MIMO</v>
          </cell>
          <cell r="I4046" t="str">
            <v>INS</v>
          </cell>
          <cell r="L4046">
            <v>43674</v>
          </cell>
          <cell r="M4046">
            <v>43676</v>
          </cell>
          <cell r="N4046">
            <v>43675</v>
          </cell>
          <cell r="O4046">
            <v>43677</v>
          </cell>
          <cell r="P4046" t="str">
            <v>No Dependency</v>
          </cell>
        </row>
        <row r="4047">
          <cell r="C4047" t="str">
            <v>ZJZ597</v>
          </cell>
          <cell r="D4047" t="str">
            <v>Expansion Sites</v>
          </cell>
          <cell r="E4047" t="str">
            <v>Q3-2019</v>
          </cell>
          <cell r="F4047" t="str">
            <v>Mobile Aspiration</v>
          </cell>
          <cell r="G4047" t="str">
            <v>HUA</v>
          </cell>
          <cell r="H4047" t="str">
            <v>LTE1800 2nd Carr Upgrade_4x4 MIMO</v>
          </cell>
          <cell r="I4047" t="str">
            <v>INS</v>
          </cell>
          <cell r="L4047">
            <v>43687</v>
          </cell>
          <cell r="M4047">
            <v>43689</v>
          </cell>
          <cell r="N4047">
            <v>43688</v>
          </cell>
          <cell r="O4047">
            <v>43690</v>
          </cell>
          <cell r="P4047" t="str">
            <v>No Dependency</v>
          </cell>
        </row>
        <row r="4048">
          <cell r="C4048" t="str">
            <v>ZJZ596</v>
          </cell>
          <cell r="D4048" t="str">
            <v>Expansion Sites</v>
          </cell>
          <cell r="E4048" t="str">
            <v>Q3-2019</v>
          </cell>
          <cell r="F4048" t="str">
            <v>Mobile Aspiration</v>
          </cell>
          <cell r="G4048" t="str">
            <v>HUA</v>
          </cell>
          <cell r="H4048" t="str">
            <v>LTE1800 2nd Carr Upgrade_4x4 MIMO</v>
          </cell>
          <cell r="I4048" t="str">
            <v>INS</v>
          </cell>
          <cell r="L4048">
            <v>43691</v>
          </cell>
          <cell r="M4048">
            <v>43693</v>
          </cell>
          <cell r="N4048">
            <v>43692</v>
          </cell>
          <cell r="O4048">
            <v>43694</v>
          </cell>
          <cell r="P4048" t="str">
            <v>No Dependency</v>
          </cell>
        </row>
        <row r="4049">
          <cell r="C4049" t="str">
            <v>ZJZ595</v>
          </cell>
          <cell r="D4049" t="str">
            <v>Expansion Sites</v>
          </cell>
          <cell r="E4049" t="str">
            <v>Q4-2019</v>
          </cell>
          <cell r="F4049" t="str">
            <v>Mobile Aspiration</v>
          </cell>
          <cell r="G4049" t="str">
            <v>HUA</v>
          </cell>
          <cell r="H4049" t="str">
            <v>LTE1800 2nd Carr Upgrade_4x4 MIMO</v>
          </cell>
          <cell r="I4049" t="str">
            <v>INS</v>
          </cell>
          <cell r="L4049">
            <v>43674</v>
          </cell>
          <cell r="M4049">
            <v>43676</v>
          </cell>
          <cell r="N4049">
            <v>43675</v>
          </cell>
          <cell r="O4049">
            <v>43677</v>
          </cell>
          <cell r="P4049" t="str">
            <v>No Dependency</v>
          </cell>
        </row>
        <row r="4050">
          <cell r="C4050" t="str">
            <v>ZJZ594</v>
          </cell>
          <cell r="D4050" t="str">
            <v>Expansion Sites</v>
          </cell>
          <cell r="E4050" t="str">
            <v>Q1-2020</v>
          </cell>
          <cell r="F4050" t="str">
            <v>Mobile Aspiration</v>
          </cell>
          <cell r="G4050" t="str">
            <v>HUA</v>
          </cell>
          <cell r="H4050" t="str">
            <v>LTE1800 2nd Carr Upgrade_4x4 MIMO</v>
          </cell>
          <cell r="I4050" t="str">
            <v>INS</v>
          </cell>
          <cell r="L4050">
            <v>43853</v>
          </cell>
          <cell r="M4050">
            <v>43750</v>
          </cell>
          <cell r="N4050">
            <v>43853</v>
          </cell>
          <cell r="O4050">
            <v>43751</v>
          </cell>
          <cell r="P4050" t="str">
            <v>No Dependency</v>
          </cell>
        </row>
        <row r="4051">
          <cell r="C4051" t="str">
            <v>ZJZ095</v>
          </cell>
          <cell r="D4051" t="str">
            <v>Expansion Sites</v>
          </cell>
          <cell r="E4051" t="str">
            <v>Q1-2020</v>
          </cell>
          <cell r="F4051" t="str">
            <v>Mobile Aspiration</v>
          </cell>
          <cell r="G4051" t="str">
            <v>HUA</v>
          </cell>
          <cell r="H4051" t="str">
            <v>LTE1800 2nd Carr Upgrade_4x4 MIMO</v>
          </cell>
          <cell r="I4051" t="str">
            <v>INS</v>
          </cell>
          <cell r="L4051">
            <v>43858</v>
          </cell>
          <cell r="N4051">
            <v>43858</v>
          </cell>
          <cell r="P4051" t="str">
            <v>No Dependency</v>
          </cell>
        </row>
        <row r="4052">
          <cell r="C4052" t="str">
            <v>ZJZ114</v>
          </cell>
          <cell r="D4052" t="str">
            <v>Expansion Sites</v>
          </cell>
          <cell r="E4052" t="str">
            <v>Q1-2020</v>
          </cell>
          <cell r="F4052" t="str">
            <v>Mobile Aspiration</v>
          </cell>
          <cell r="G4052" t="str">
            <v>HUA</v>
          </cell>
          <cell r="H4052" t="str">
            <v>LTE1800 2nd Carr Upgrade_4x4 MIMO</v>
          </cell>
          <cell r="I4052" t="str">
            <v>INS</v>
          </cell>
          <cell r="L4052">
            <v>43853</v>
          </cell>
          <cell r="N4052">
            <v>43853</v>
          </cell>
          <cell r="P4052" t="str">
            <v>No Dependency</v>
          </cell>
        </row>
        <row r="4053">
          <cell r="C4053" t="str">
            <v>ZJZ588</v>
          </cell>
          <cell r="D4053" t="str">
            <v>Expansion Sites</v>
          </cell>
          <cell r="E4053" t="str">
            <v>Q3-2019</v>
          </cell>
          <cell r="F4053" t="str">
            <v>Mobile Aspiration</v>
          </cell>
          <cell r="G4053" t="str">
            <v>HUA</v>
          </cell>
          <cell r="H4053" t="str">
            <v>LTE1800 2nd Carr Upgrade_4x4 MIMO</v>
          </cell>
          <cell r="I4053" t="str">
            <v>INS</v>
          </cell>
          <cell r="L4053">
            <v>43643</v>
          </cell>
          <cell r="M4053">
            <v>43645</v>
          </cell>
          <cell r="N4053">
            <v>43644</v>
          </cell>
          <cell r="O4053">
            <v>43646</v>
          </cell>
          <cell r="P4053" t="str">
            <v>No Dependency</v>
          </cell>
        </row>
        <row r="4054">
          <cell r="C4054" t="str">
            <v>ZJZ108</v>
          </cell>
          <cell r="D4054" t="str">
            <v>Expansion Sites</v>
          </cell>
          <cell r="E4054" t="str">
            <v>Q1-2020</v>
          </cell>
          <cell r="F4054" t="str">
            <v>Mobile Aspiration</v>
          </cell>
          <cell r="G4054" t="str">
            <v>HUA</v>
          </cell>
          <cell r="H4054" t="str">
            <v>LTE1800 2nd Carr Upgrade_4x4 MIMO</v>
          </cell>
          <cell r="I4054" t="str">
            <v>INS</v>
          </cell>
          <cell r="L4054">
            <v>43858</v>
          </cell>
          <cell r="M4054">
            <v>43734</v>
          </cell>
          <cell r="N4054">
            <v>43858</v>
          </cell>
          <cell r="O4054">
            <v>43735</v>
          </cell>
          <cell r="P4054" t="str">
            <v>No Dependency</v>
          </cell>
        </row>
        <row r="4055">
          <cell r="C4055" t="str">
            <v>ZJZ587</v>
          </cell>
          <cell r="D4055" t="str">
            <v>Expansion Sites</v>
          </cell>
          <cell r="E4055" t="str">
            <v>Q2-2019</v>
          </cell>
          <cell r="F4055" t="str">
            <v>Mobile Aspiration</v>
          </cell>
          <cell r="G4055" t="str">
            <v>HUA</v>
          </cell>
          <cell r="H4055" t="str">
            <v>LTE1800 2nd Carr Upgrade_4x4 MIMO</v>
          </cell>
          <cell r="I4055" t="str">
            <v>INS</v>
          </cell>
          <cell r="L4055">
            <v>43670</v>
          </cell>
          <cell r="M4055">
            <v>43670</v>
          </cell>
          <cell r="N4055">
            <v>43671</v>
          </cell>
          <cell r="O4055">
            <v>43671</v>
          </cell>
          <cell r="P4055" t="str">
            <v>No Dependency</v>
          </cell>
        </row>
        <row r="4056">
          <cell r="C4056" t="str">
            <v>ZJZ103</v>
          </cell>
          <cell r="D4056" t="str">
            <v>Expansion Sites</v>
          </cell>
          <cell r="E4056" t="str">
            <v>Q1-2020</v>
          </cell>
          <cell r="F4056" t="str">
            <v>Mobile Aspiration</v>
          </cell>
          <cell r="G4056" t="str">
            <v>HUA</v>
          </cell>
          <cell r="H4056" t="str">
            <v>LTE1800 2nd Carr Upgrade_4x4 MIMO</v>
          </cell>
          <cell r="I4056" t="str">
            <v>INS</v>
          </cell>
          <cell r="L4056">
            <v>43853</v>
          </cell>
          <cell r="M4056">
            <v>43734</v>
          </cell>
          <cell r="N4056">
            <v>43853</v>
          </cell>
          <cell r="O4056">
            <v>43735</v>
          </cell>
          <cell r="P4056" t="str">
            <v>No Dependency</v>
          </cell>
        </row>
        <row r="4057">
          <cell r="C4057" t="str">
            <v>ZJZ576</v>
          </cell>
          <cell r="D4057" t="str">
            <v>Expansion Sites</v>
          </cell>
          <cell r="E4057" t="str">
            <v>Q3-2019</v>
          </cell>
          <cell r="F4057" t="str">
            <v>Mobile Aspiration</v>
          </cell>
          <cell r="G4057" t="str">
            <v>HUA</v>
          </cell>
          <cell r="H4057" t="str">
            <v>LTE1800 2nd Carr Upgrade_4x4 MIMO</v>
          </cell>
          <cell r="I4057" t="str">
            <v>INS</v>
          </cell>
          <cell r="L4057">
            <v>43596</v>
          </cell>
          <cell r="M4057">
            <v>43598</v>
          </cell>
          <cell r="N4057">
            <v>43597</v>
          </cell>
          <cell r="O4057">
            <v>43599</v>
          </cell>
          <cell r="P4057" t="str">
            <v>No Dependency</v>
          </cell>
        </row>
        <row r="4058">
          <cell r="C4058" t="str">
            <v>ZJZ575</v>
          </cell>
          <cell r="D4058" t="str">
            <v>Expansion Sites</v>
          </cell>
          <cell r="E4058" t="str">
            <v>Q3-2019</v>
          </cell>
          <cell r="F4058" t="str">
            <v>Mobile Aspiration</v>
          </cell>
          <cell r="G4058" t="str">
            <v>HUA</v>
          </cell>
          <cell r="H4058" t="str">
            <v>LTE1800 2nd Carr Upgrade_4x4 MIMO</v>
          </cell>
          <cell r="I4058" t="str">
            <v>INS</v>
          </cell>
          <cell r="L4058">
            <v>43788</v>
          </cell>
          <cell r="N4058">
            <v>43789</v>
          </cell>
          <cell r="P4058" t="str">
            <v>No Dependency</v>
          </cell>
        </row>
        <row r="4059">
          <cell r="C4059" t="str">
            <v>ZJZ568</v>
          </cell>
          <cell r="D4059" t="str">
            <v>Expansion Sites</v>
          </cell>
          <cell r="E4059" t="str">
            <v>Q3-2019</v>
          </cell>
          <cell r="F4059" t="str">
            <v>Mobile Aspiration</v>
          </cell>
          <cell r="G4059" t="str">
            <v>HUA</v>
          </cell>
          <cell r="H4059" t="str">
            <v>LTE1800 2nd Carr Upgrade_4x4 MIMO</v>
          </cell>
          <cell r="I4059" t="str">
            <v>INS</v>
          </cell>
          <cell r="L4059">
            <v>43753</v>
          </cell>
          <cell r="M4059">
            <v>43745</v>
          </cell>
          <cell r="N4059">
            <v>43754</v>
          </cell>
          <cell r="O4059">
            <v>43746</v>
          </cell>
          <cell r="P4059" t="str">
            <v>No Dependency</v>
          </cell>
        </row>
        <row r="4060">
          <cell r="C4060" t="str">
            <v>ZJZ099</v>
          </cell>
          <cell r="D4060" t="str">
            <v>Expansion Sites</v>
          </cell>
          <cell r="E4060" t="str">
            <v>Q1-2020</v>
          </cell>
          <cell r="F4060" t="str">
            <v>Mobile Aspiration</v>
          </cell>
          <cell r="G4060" t="str">
            <v>HUA</v>
          </cell>
          <cell r="H4060" t="str">
            <v>LTE1800 2nd Carr Upgrade_4x4 MIMO</v>
          </cell>
          <cell r="I4060" t="str">
            <v>INS</v>
          </cell>
          <cell r="L4060">
            <v>43853</v>
          </cell>
          <cell r="M4060">
            <v>43734</v>
          </cell>
          <cell r="N4060">
            <v>43853</v>
          </cell>
          <cell r="O4060">
            <v>43735</v>
          </cell>
          <cell r="P4060" t="str">
            <v>No Dependency</v>
          </cell>
        </row>
        <row r="4061">
          <cell r="C4061" t="str">
            <v>ZJZ098</v>
          </cell>
          <cell r="D4061" t="str">
            <v>Expansion Sites</v>
          </cell>
          <cell r="E4061" t="str">
            <v>Q1-2020</v>
          </cell>
          <cell r="F4061" t="str">
            <v>Mobile Aspiration</v>
          </cell>
          <cell r="G4061" t="str">
            <v>HUA</v>
          </cell>
          <cell r="H4061" t="str">
            <v>LTE1800 2nd Carr Upgrade_4x4 MIMO</v>
          </cell>
          <cell r="I4061" t="str">
            <v>INS</v>
          </cell>
          <cell r="L4061">
            <v>43853</v>
          </cell>
          <cell r="M4061">
            <v>43740</v>
          </cell>
          <cell r="N4061">
            <v>43853</v>
          </cell>
          <cell r="O4061">
            <v>43741</v>
          </cell>
          <cell r="P4061" t="str">
            <v>No Dependency</v>
          </cell>
        </row>
        <row r="4062">
          <cell r="C4062" t="str">
            <v>ZJZ564</v>
          </cell>
          <cell r="D4062" t="str">
            <v>Expansion Sites</v>
          </cell>
          <cell r="E4062" t="str">
            <v>Q1-2020</v>
          </cell>
          <cell r="F4062" t="str">
            <v>Mobile Aspiration</v>
          </cell>
          <cell r="G4062" t="str">
            <v>HUA</v>
          </cell>
          <cell r="H4062" t="str">
            <v>LTE1800 2nd Carr Upgrade_4x4 MIMO</v>
          </cell>
          <cell r="I4062" t="str">
            <v>INS</v>
          </cell>
          <cell r="L4062">
            <v>43691</v>
          </cell>
          <cell r="M4062">
            <v>43693</v>
          </cell>
          <cell r="N4062">
            <v>43692</v>
          </cell>
          <cell r="O4062">
            <v>43694</v>
          </cell>
          <cell r="P4062" t="str">
            <v>No Dependency</v>
          </cell>
        </row>
        <row r="4063">
          <cell r="C4063" t="str">
            <v>ZJZ142</v>
          </cell>
          <cell r="D4063" t="str">
            <v>Expansion Sites</v>
          </cell>
          <cell r="E4063" t="str">
            <v>Q1-2020</v>
          </cell>
          <cell r="F4063" t="str">
            <v>Mobile Aspiration</v>
          </cell>
          <cell r="G4063" t="str">
            <v>HUA</v>
          </cell>
          <cell r="H4063" t="str">
            <v>LTE1800 2nd Carr Upgrade_4x4 MIMO</v>
          </cell>
          <cell r="I4063" t="str">
            <v>INS</v>
          </cell>
          <cell r="L4063">
            <v>43853</v>
          </cell>
          <cell r="N4063">
            <v>43853</v>
          </cell>
          <cell r="P4063" t="str">
            <v>No Dependency</v>
          </cell>
        </row>
        <row r="4064">
          <cell r="C4064" t="str">
            <v>ZJZ558</v>
          </cell>
          <cell r="D4064" t="str">
            <v>Expansion Sites</v>
          </cell>
          <cell r="E4064" t="str">
            <v>Q3-2019</v>
          </cell>
          <cell r="F4064" t="str">
            <v>Mobile Aspiration</v>
          </cell>
          <cell r="G4064" t="str">
            <v>HUA</v>
          </cell>
          <cell r="H4064" t="str">
            <v>LTE1800 2nd Carr Upgrade_4x4 MIMO</v>
          </cell>
          <cell r="I4064" t="str">
            <v>INS</v>
          </cell>
          <cell r="L4064">
            <v>43636</v>
          </cell>
          <cell r="M4064">
            <v>43638</v>
          </cell>
          <cell r="N4064">
            <v>43637</v>
          </cell>
          <cell r="O4064">
            <v>43639</v>
          </cell>
          <cell r="P4064" t="str">
            <v>No Dependency</v>
          </cell>
        </row>
        <row r="4065">
          <cell r="C4065" t="str">
            <v>ZJZ556</v>
          </cell>
          <cell r="D4065" t="str">
            <v>Expansion Sites</v>
          </cell>
          <cell r="E4065" t="str">
            <v>Q2-2019</v>
          </cell>
          <cell r="F4065" t="str">
            <v>Mobile Aspiration</v>
          </cell>
          <cell r="G4065" t="str">
            <v>HUA</v>
          </cell>
          <cell r="H4065" t="str">
            <v>LTE1800 2nd Carr Upgrade_4x4 MIMO</v>
          </cell>
          <cell r="I4065" t="str">
            <v>INS</v>
          </cell>
          <cell r="L4065">
            <v>43597</v>
          </cell>
          <cell r="M4065">
            <v>43599</v>
          </cell>
          <cell r="N4065">
            <v>43598</v>
          </cell>
          <cell r="O4065">
            <v>43600</v>
          </cell>
          <cell r="P4065" t="str">
            <v>No Dependency</v>
          </cell>
        </row>
        <row r="4066">
          <cell r="C4066" t="str">
            <v>ZJZ555</v>
          </cell>
          <cell r="D4066" t="str">
            <v>Expansion Sites</v>
          </cell>
          <cell r="E4066" t="str">
            <v>Q3-2019</v>
          </cell>
          <cell r="F4066" t="str">
            <v>Mobile Aspiration</v>
          </cell>
          <cell r="G4066" t="str">
            <v>HUA</v>
          </cell>
          <cell r="H4066" t="str">
            <v>LTE1800 2nd Carr Upgrade_4x4 MIMO</v>
          </cell>
          <cell r="I4066" t="str">
            <v>INS</v>
          </cell>
          <cell r="L4066">
            <v>43706</v>
          </cell>
          <cell r="M4066">
            <v>43625</v>
          </cell>
          <cell r="N4066">
            <v>43707</v>
          </cell>
          <cell r="O4066">
            <v>43626</v>
          </cell>
          <cell r="P4066" t="str">
            <v>No Dependency</v>
          </cell>
        </row>
        <row r="4067">
          <cell r="C4067" t="str">
            <v>ZJZ551</v>
          </cell>
          <cell r="D4067" t="str">
            <v>Expansion Sites</v>
          </cell>
          <cell r="E4067" t="str">
            <v>Q3-2019</v>
          </cell>
          <cell r="F4067" t="str">
            <v>Mobile Aspiration</v>
          </cell>
          <cell r="G4067" t="str">
            <v>HUA</v>
          </cell>
          <cell r="H4067" t="str">
            <v>LTE1800 2nd Carr Upgrade_4x4 MIMO</v>
          </cell>
          <cell r="I4067" t="str">
            <v>INS</v>
          </cell>
          <cell r="L4067">
            <v>43646</v>
          </cell>
          <cell r="M4067">
            <v>43648</v>
          </cell>
          <cell r="N4067">
            <v>43647</v>
          </cell>
          <cell r="O4067">
            <v>43649</v>
          </cell>
          <cell r="P4067" t="str">
            <v>No Dependency</v>
          </cell>
        </row>
        <row r="4068">
          <cell r="C4068" t="str">
            <v>ZJZ550</v>
          </cell>
          <cell r="D4068" t="str">
            <v>Expansion Sites</v>
          </cell>
          <cell r="E4068" t="str">
            <v>Q3-2019</v>
          </cell>
          <cell r="F4068" t="str">
            <v>Mobile Aspiration</v>
          </cell>
          <cell r="G4068" t="str">
            <v>HUA</v>
          </cell>
          <cell r="H4068" t="str">
            <v>LTE1800 2nd Carr Upgrade_4x4 MIMO</v>
          </cell>
          <cell r="I4068" t="str">
            <v>INS</v>
          </cell>
          <cell r="L4068">
            <v>43622</v>
          </cell>
          <cell r="M4068">
            <v>43624</v>
          </cell>
          <cell r="N4068">
            <v>43623</v>
          </cell>
          <cell r="O4068">
            <v>43625</v>
          </cell>
          <cell r="P4068" t="str">
            <v>No Dependency</v>
          </cell>
        </row>
        <row r="4069">
          <cell r="C4069" t="str">
            <v>ZJZ548</v>
          </cell>
          <cell r="D4069" t="str">
            <v>Expansion Sites</v>
          </cell>
          <cell r="E4069" t="str">
            <v>Q2-2019</v>
          </cell>
          <cell r="F4069" t="str">
            <v>Mobile Aspiration</v>
          </cell>
          <cell r="G4069" t="str">
            <v>HUA</v>
          </cell>
          <cell r="H4069" t="str">
            <v>LTE1800 2nd Carr Upgrade_4x4 MIMO</v>
          </cell>
          <cell r="I4069" t="str">
            <v>INS</v>
          </cell>
          <cell r="L4069">
            <v>43622</v>
          </cell>
          <cell r="M4069">
            <v>43624</v>
          </cell>
          <cell r="N4069">
            <v>43623</v>
          </cell>
          <cell r="O4069">
            <v>43625</v>
          </cell>
          <cell r="P4069" t="str">
            <v>No Dependency</v>
          </cell>
        </row>
        <row r="4070">
          <cell r="C4070" t="str">
            <v>ZJZ547</v>
          </cell>
          <cell r="D4070" t="str">
            <v>Expansion Sites</v>
          </cell>
          <cell r="E4070" t="str">
            <v>Q3-2019</v>
          </cell>
          <cell r="F4070" t="str">
            <v>Mobile Aspiration</v>
          </cell>
          <cell r="G4070" t="str">
            <v>HUA</v>
          </cell>
          <cell r="H4070" t="str">
            <v>LTE1800 2nd Carr Upgrade_4x4 MIMO</v>
          </cell>
          <cell r="I4070" t="str">
            <v>INS</v>
          </cell>
          <cell r="L4070">
            <v>43706</v>
          </cell>
          <cell r="M4070">
            <v>43715</v>
          </cell>
          <cell r="N4070">
            <v>43707</v>
          </cell>
          <cell r="O4070">
            <v>43716</v>
          </cell>
          <cell r="P4070" t="str">
            <v>No Dependency</v>
          </cell>
        </row>
        <row r="4071">
          <cell r="C4071" t="str">
            <v>ZJZ107</v>
          </cell>
          <cell r="D4071" t="str">
            <v>Expansion Sites</v>
          </cell>
          <cell r="E4071" t="str">
            <v>Q1-2020</v>
          </cell>
          <cell r="F4071" t="str">
            <v>Mobile Aspiration</v>
          </cell>
          <cell r="G4071" t="str">
            <v>HUA</v>
          </cell>
          <cell r="H4071" t="str">
            <v>LTE1800 2nd Carr Upgrade_4x4 MIMO</v>
          </cell>
          <cell r="I4071" t="str">
            <v>INS</v>
          </cell>
          <cell r="L4071">
            <v>43858</v>
          </cell>
          <cell r="M4071">
            <v>43758</v>
          </cell>
          <cell r="N4071">
            <v>43858</v>
          </cell>
          <cell r="O4071">
            <v>43759</v>
          </cell>
          <cell r="P4071" t="str">
            <v>No Dependency</v>
          </cell>
        </row>
        <row r="4072">
          <cell r="C4072" t="str">
            <v>ZJZ539</v>
          </cell>
          <cell r="D4072" t="str">
            <v>Expansion Sites</v>
          </cell>
          <cell r="E4072" t="str">
            <v>Q2-2019</v>
          </cell>
          <cell r="F4072" t="str">
            <v>Mobile Aspiration</v>
          </cell>
          <cell r="G4072" t="str">
            <v>HUA</v>
          </cell>
          <cell r="H4072" t="str">
            <v>LTE1800 2nd Carr Upgrade_4x4 MIMO</v>
          </cell>
          <cell r="I4072" t="str">
            <v>INS</v>
          </cell>
          <cell r="L4072">
            <v>43674</v>
          </cell>
          <cell r="M4072">
            <v>43676</v>
          </cell>
          <cell r="N4072">
            <v>43675</v>
          </cell>
          <cell r="O4072">
            <v>43677</v>
          </cell>
          <cell r="P4072" t="str">
            <v>No Dependency</v>
          </cell>
        </row>
        <row r="4073">
          <cell r="C4073" t="str">
            <v>ZJZ538</v>
          </cell>
          <cell r="D4073" t="str">
            <v>Expansion Sites</v>
          </cell>
          <cell r="E4073" t="str">
            <v>Q1-2020</v>
          </cell>
          <cell r="F4073" t="str">
            <v>Mobile Aspiration</v>
          </cell>
          <cell r="G4073" t="str">
            <v>HUA</v>
          </cell>
          <cell r="H4073" t="str">
            <v>LTE1800 2nd Carr Upgrade_4x4 MIMO</v>
          </cell>
          <cell r="I4073" t="str">
            <v>INS</v>
          </cell>
          <cell r="L4073">
            <v>43853</v>
          </cell>
          <cell r="M4073">
            <v>43734</v>
          </cell>
          <cell r="N4073">
            <v>43853</v>
          </cell>
          <cell r="O4073">
            <v>43735</v>
          </cell>
          <cell r="P4073" t="str">
            <v>No Dependency</v>
          </cell>
        </row>
        <row r="4074">
          <cell r="C4074" t="str">
            <v>ZJZ537</v>
          </cell>
          <cell r="D4074" t="str">
            <v>Expansion Sites</v>
          </cell>
          <cell r="E4074" t="str">
            <v>Q2-2019</v>
          </cell>
          <cell r="F4074" t="str">
            <v>Mobile Aspiration</v>
          </cell>
          <cell r="G4074" t="str">
            <v>HUA</v>
          </cell>
          <cell r="H4074" t="str">
            <v>LTE1800 2nd Carr Upgrade_4x4 MIMO</v>
          </cell>
          <cell r="I4074" t="str">
            <v>INS</v>
          </cell>
          <cell r="L4074">
            <v>43658</v>
          </cell>
          <cell r="M4074">
            <v>43660</v>
          </cell>
          <cell r="N4074">
            <v>43659</v>
          </cell>
          <cell r="O4074">
            <v>43661</v>
          </cell>
          <cell r="P4074" t="str">
            <v>No Dependency</v>
          </cell>
        </row>
        <row r="4075">
          <cell r="C4075" t="str">
            <v>ZJZ536</v>
          </cell>
          <cell r="D4075" t="str">
            <v>Expansion Sites</v>
          </cell>
          <cell r="E4075" t="str">
            <v>Q1-2020</v>
          </cell>
          <cell r="F4075" t="str">
            <v>Mobile Aspiration</v>
          </cell>
          <cell r="G4075" t="str">
            <v>HUA</v>
          </cell>
          <cell r="H4075" t="str">
            <v>LTE1800 2nd Carr Upgrade_4x4 MIMO</v>
          </cell>
          <cell r="I4075" t="str">
            <v>INS</v>
          </cell>
          <cell r="L4075">
            <v>43853</v>
          </cell>
          <cell r="M4075">
            <v>43723</v>
          </cell>
          <cell r="N4075">
            <v>43853</v>
          </cell>
          <cell r="O4075">
            <v>43724</v>
          </cell>
          <cell r="P4075" t="str">
            <v>No Dependency</v>
          </cell>
        </row>
        <row r="4076">
          <cell r="C4076" t="str">
            <v>ZJZ535</v>
          </cell>
          <cell r="D4076" t="str">
            <v>Expansion Sites</v>
          </cell>
          <cell r="E4076" t="str">
            <v>Q2-2019</v>
          </cell>
          <cell r="F4076" t="str">
            <v>Mobile Aspiration</v>
          </cell>
          <cell r="G4076" t="str">
            <v>HUA</v>
          </cell>
          <cell r="H4076" t="str">
            <v>LTE1800 2nd Carr Upgrade_4x4 MIMO</v>
          </cell>
          <cell r="I4076" t="str">
            <v>INS</v>
          </cell>
          <cell r="L4076">
            <v>43604</v>
          </cell>
          <cell r="M4076">
            <v>43606</v>
          </cell>
          <cell r="N4076">
            <v>43605</v>
          </cell>
          <cell r="O4076">
            <v>43607</v>
          </cell>
          <cell r="P4076" t="str">
            <v>No Dependency</v>
          </cell>
        </row>
        <row r="4077">
          <cell r="C4077" t="str">
            <v>ZJZ534</v>
          </cell>
          <cell r="D4077" t="str">
            <v>Expansion Sites</v>
          </cell>
          <cell r="E4077" t="str">
            <v>Q2-2019</v>
          </cell>
          <cell r="F4077" t="str">
            <v>Mobile Aspiration</v>
          </cell>
          <cell r="G4077" t="str">
            <v>HUA</v>
          </cell>
          <cell r="H4077" t="str">
            <v>LTE1800 2nd Carr Upgrade_4x4 MIMO</v>
          </cell>
          <cell r="I4077" t="str">
            <v>INS</v>
          </cell>
          <cell r="L4077">
            <v>43601</v>
          </cell>
          <cell r="M4077">
            <v>43603</v>
          </cell>
          <cell r="N4077">
            <v>43602</v>
          </cell>
          <cell r="O4077">
            <v>43604</v>
          </cell>
          <cell r="P4077" t="str">
            <v>No Dependency</v>
          </cell>
        </row>
        <row r="4078">
          <cell r="C4078" t="str">
            <v>ZJZ533</v>
          </cell>
          <cell r="D4078" t="str">
            <v>Expansion Sites</v>
          </cell>
          <cell r="E4078" t="str">
            <v>Q1-2020</v>
          </cell>
          <cell r="F4078" t="str">
            <v>Mobile Aspiration</v>
          </cell>
          <cell r="G4078" t="str">
            <v>HUA</v>
          </cell>
          <cell r="H4078" t="str">
            <v>LTE1800 2nd Carr Upgrade_4x4 MIMO</v>
          </cell>
          <cell r="I4078" t="str">
            <v>INS</v>
          </cell>
          <cell r="L4078">
            <v>43858</v>
          </cell>
          <cell r="N4078">
            <v>43858</v>
          </cell>
          <cell r="P4078" t="str">
            <v>No Dependency</v>
          </cell>
        </row>
        <row r="4079">
          <cell r="C4079" t="str">
            <v>ZJZ532</v>
          </cell>
          <cell r="D4079" t="str">
            <v>Expansion Sites</v>
          </cell>
          <cell r="E4079" t="str">
            <v>Q3-2019</v>
          </cell>
          <cell r="F4079" t="str">
            <v>Mobile Aspiration</v>
          </cell>
          <cell r="G4079" t="str">
            <v>HUA</v>
          </cell>
          <cell r="H4079" t="str">
            <v>LTE1800 2nd Carr Upgrade_4x4 MIMO</v>
          </cell>
          <cell r="I4079" t="str">
            <v>INS</v>
          </cell>
          <cell r="L4079">
            <v>43737</v>
          </cell>
          <cell r="M4079">
            <v>43715</v>
          </cell>
          <cell r="N4079">
            <v>43738</v>
          </cell>
          <cell r="O4079">
            <v>43716</v>
          </cell>
          <cell r="P4079" t="str">
            <v>No Dependency</v>
          </cell>
        </row>
        <row r="4080">
          <cell r="C4080" t="str">
            <v>ZJZ529</v>
          </cell>
          <cell r="D4080" t="str">
            <v>Expansion Sites</v>
          </cell>
          <cell r="E4080" t="str">
            <v>Q3-2019</v>
          </cell>
          <cell r="F4080" t="str">
            <v>Mobile Aspiration</v>
          </cell>
          <cell r="G4080" t="str">
            <v>HUA</v>
          </cell>
          <cell r="H4080" t="str">
            <v>LTE1800 2nd Carr Upgrade_4x4 MIMO</v>
          </cell>
          <cell r="I4080" t="str">
            <v>INS</v>
          </cell>
          <cell r="L4080">
            <v>43788</v>
          </cell>
          <cell r="N4080">
            <v>43789</v>
          </cell>
          <cell r="P4080" t="str">
            <v>No Dependency</v>
          </cell>
        </row>
        <row r="4081">
          <cell r="C4081" t="str">
            <v>ZJZ527</v>
          </cell>
          <cell r="D4081" t="str">
            <v>Expansion Sites</v>
          </cell>
          <cell r="E4081" t="str">
            <v>Q1-2020</v>
          </cell>
          <cell r="F4081" t="str">
            <v>Mobile Aspiration</v>
          </cell>
          <cell r="G4081" t="str">
            <v>HUA</v>
          </cell>
          <cell r="H4081" t="str">
            <v>LTE1800 2nd Carr Upgrade_4x4 MIMO</v>
          </cell>
          <cell r="I4081" t="str">
            <v>INS</v>
          </cell>
          <cell r="L4081">
            <v>43853</v>
          </cell>
          <cell r="M4081">
            <v>43734</v>
          </cell>
          <cell r="N4081">
            <v>43853</v>
          </cell>
          <cell r="O4081">
            <v>43735</v>
          </cell>
          <cell r="P4081" t="str">
            <v>No Dependency</v>
          </cell>
        </row>
        <row r="4082">
          <cell r="C4082" t="str">
            <v>ZJZ526</v>
          </cell>
          <cell r="D4082" t="str">
            <v>Expansion Sites</v>
          </cell>
          <cell r="E4082" t="str">
            <v>Q2-2019</v>
          </cell>
          <cell r="F4082" t="str">
            <v>Mobile Aspiration</v>
          </cell>
          <cell r="G4082" t="str">
            <v>HUA</v>
          </cell>
          <cell r="H4082" t="str">
            <v>LTE1800 2nd Carr Upgrade_4x4 MIMO</v>
          </cell>
          <cell r="I4082" t="str">
            <v>INS</v>
          </cell>
          <cell r="L4082">
            <v>43691</v>
          </cell>
          <cell r="M4082">
            <v>43693</v>
          </cell>
          <cell r="N4082">
            <v>43692</v>
          </cell>
          <cell r="O4082">
            <v>43694</v>
          </cell>
          <cell r="P4082" t="str">
            <v>No Dependency</v>
          </cell>
        </row>
        <row r="4083">
          <cell r="C4083" t="str">
            <v>ZJZ522</v>
          </cell>
          <cell r="D4083" t="str">
            <v>Expansion Sites</v>
          </cell>
          <cell r="E4083" t="str">
            <v>Q3-2019</v>
          </cell>
          <cell r="F4083" t="str">
            <v>Mobile Aspiration</v>
          </cell>
          <cell r="G4083" t="str">
            <v>HUA</v>
          </cell>
          <cell r="H4083" t="str">
            <v>LTE1800 2nd Carr Upgrade_4x4 MIMO</v>
          </cell>
          <cell r="I4083" t="str">
            <v>INS</v>
          </cell>
          <cell r="L4083">
            <v>43611</v>
          </cell>
          <cell r="M4083">
            <v>43613</v>
          </cell>
          <cell r="N4083">
            <v>43612</v>
          </cell>
          <cell r="O4083">
            <v>43614</v>
          </cell>
          <cell r="P4083" t="str">
            <v>No Dependency</v>
          </cell>
        </row>
        <row r="4084">
          <cell r="C4084" t="str">
            <v>ZJZ521</v>
          </cell>
          <cell r="D4084" t="str">
            <v>Expansion Sites</v>
          </cell>
          <cell r="E4084" t="str">
            <v>Q3-2019</v>
          </cell>
          <cell r="F4084" t="str">
            <v>Mobile Aspiration</v>
          </cell>
          <cell r="G4084" t="str">
            <v>HUA</v>
          </cell>
          <cell r="H4084" t="str">
            <v>LTE1800 2nd Carr Upgrade_4x4 MIMO</v>
          </cell>
          <cell r="I4084" t="str">
            <v>INS</v>
          </cell>
          <cell r="L4084">
            <v>43706</v>
          </cell>
          <cell r="M4084">
            <v>43709</v>
          </cell>
          <cell r="N4084">
            <v>43707</v>
          </cell>
          <cell r="O4084">
            <v>43710</v>
          </cell>
          <cell r="P4084" t="str">
            <v>No Dependency</v>
          </cell>
        </row>
        <row r="4085">
          <cell r="C4085" t="str">
            <v>ZJZ520</v>
          </cell>
          <cell r="D4085" t="str">
            <v>Expansion Sites</v>
          </cell>
          <cell r="E4085" t="str">
            <v>Q2-2019</v>
          </cell>
          <cell r="F4085" t="str">
            <v>Mobile Aspiration</v>
          </cell>
          <cell r="G4085" t="str">
            <v>HUA</v>
          </cell>
          <cell r="H4085" t="str">
            <v>LTE1800 2nd Carr Upgrade_4x4 MIMO</v>
          </cell>
          <cell r="I4085" t="str">
            <v>INS</v>
          </cell>
          <cell r="L4085">
            <v>43597</v>
          </cell>
          <cell r="M4085">
            <v>43599</v>
          </cell>
          <cell r="N4085">
            <v>43598</v>
          </cell>
          <cell r="O4085">
            <v>43600</v>
          </cell>
          <cell r="P4085" t="str">
            <v>No Dependency</v>
          </cell>
        </row>
        <row r="4086">
          <cell r="C4086" t="str">
            <v>ZJZ519</v>
          </cell>
          <cell r="D4086" t="str">
            <v>Expansion Sites</v>
          </cell>
          <cell r="E4086" t="str">
            <v>Q2-2019</v>
          </cell>
          <cell r="F4086" t="str">
            <v>Mobile Aspiration</v>
          </cell>
          <cell r="G4086" t="str">
            <v>HUA</v>
          </cell>
          <cell r="H4086" t="str">
            <v>LTE1800 2nd Carr Upgrade_4x4 MIMO</v>
          </cell>
          <cell r="I4086" t="str">
            <v>INS</v>
          </cell>
          <cell r="L4086">
            <v>43608</v>
          </cell>
          <cell r="M4086">
            <v>43610</v>
          </cell>
          <cell r="N4086">
            <v>43609</v>
          </cell>
          <cell r="O4086">
            <v>43611</v>
          </cell>
          <cell r="P4086" t="str">
            <v>No Dependency</v>
          </cell>
        </row>
        <row r="4087">
          <cell r="C4087" t="str">
            <v>ZJZ518</v>
          </cell>
          <cell r="D4087" t="str">
            <v>Expansion Sites</v>
          </cell>
          <cell r="E4087" t="str">
            <v>Q1-2020</v>
          </cell>
          <cell r="F4087" t="str">
            <v>Mobile Aspiration</v>
          </cell>
          <cell r="G4087" t="str">
            <v>HUA</v>
          </cell>
          <cell r="H4087" t="str">
            <v>LTE1800 2nd Carr Upgrade_4x4 MIMO</v>
          </cell>
          <cell r="I4087" t="str">
            <v>INS</v>
          </cell>
          <cell r="L4087">
            <v>43853</v>
          </cell>
          <cell r="M4087">
            <v>43715</v>
          </cell>
          <cell r="N4087">
            <v>43853</v>
          </cell>
          <cell r="O4087">
            <v>43716</v>
          </cell>
          <cell r="P4087" t="str">
            <v>No Dependency</v>
          </cell>
        </row>
        <row r="4088">
          <cell r="C4088" t="str">
            <v>ZJZ516</v>
          </cell>
          <cell r="D4088" t="str">
            <v>Expansion Sites</v>
          </cell>
          <cell r="E4088" t="str">
            <v>Q2-2019</v>
          </cell>
          <cell r="F4088" t="str">
            <v>Mobile Aspiration</v>
          </cell>
          <cell r="G4088" t="str">
            <v>HUA</v>
          </cell>
          <cell r="H4088" t="str">
            <v>LTE1800 2nd Carr Upgrade_4x4 MIMO</v>
          </cell>
          <cell r="I4088" t="str">
            <v>INS</v>
          </cell>
          <cell r="L4088">
            <v>43635</v>
          </cell>
          <cell r="M4088">
            <v>43638</v>
          </cell>
          <cell r="N4088">
            <v>43636</v>
          </cell>
          <cell r="O4088">
            <v>43639</v>
          </cell>
          <cell r="P4088" t="str">
            <v>No Dependency</v>
          </cell>
        </row>
        <row r="4089">
          <cell r="C4089" t="str">
            <v>ZJZ089</v>
          </cell>
          <cell r="D4089" t="str">
            <v>Expansion Sites</v>
          </cell>
          <cell r="E4089" t="str">
            <v>Q1-2020</v>
          </cell>
          <cell r="F4089" t="str">
            <v>Mobile Aspiration</v>
          </cell>
          <cell r="G4089" t="str">
            <v>HUA</v>
          </cell>
          <cell r="H4089" t="str">
            <v>LTE1800 2nd Carr Upgrade_4x4 MIMO</v>
          </cell>
          <cell r="I4089" t="str">
            <v>INS</v>
          </cell>
          <cell r="L4089">
            <v>43853</v>
          </cell>
          <cell r="M4089">
            <v>43734</v>
          </cell>
          <cell r="N4089">
            <v>43853</v>
          </cell>
          <cell r="O4089">
            <v>43735</v>
          </cell>
          <cell r="P4089" t="str">
            <v>No Dependency</v>
          </cell>
        </row>
        <row r="4090">
          <cell r="C4090" t="str">
            <v>ZJZ514</v>
          </cell>
          <cell r="D4090" t="str">
            <v>Expansion Sites</v>
          </cell>
          <cell r="E4090" t="str">
            <v>Q3-2019</v>
          </cell>
          <cell r="F4090" t="str">
            <v>Mobile Aspiration</v>
          </cell>
          <cell r="G4090" t="str">
            <v>HUA</v>
          </cell>
          <cell r="H4090" t="str">
            <v>LTE1800 2nd Carr Upgrade_4x4 MIMO</v>
          </cell>
          <cell r="I4090" t="str">
            <v>INS</v>
          </cell>
          <cell r="L4090">
            <v>43788</v>
          </cell>
          <cell r="N4090">
            <v>43789</v>
          </cell>
          <cell r="P4090" t="str">
            <v>No Dependency</v>
          </cell>
        </row>
        <row r="4091">
          <cell r="C4091" t="str">
            <v>ZJZ085</v>
          </cell>
          <cell r="D4091" t="str">
            <v>Expansion Sites</v>
          </cell>
          <cell r="E4091" t="str">
            <v>Q1-2020</v>
          </cell>
          <cell r="F4091" t="str">
            <v>Mobile Aspiration</v>
          </cell>
          <cell r="G4091" t="str">
            <v>HUA</v>
          </cell>
          <cell r="H4091" t="str">
            <v>LTE1800 2nd Carr Upgrade_4x4 MIMO</v>
          </cell>
          <cell r="I4091" t="str">
            <v>INS</v>
          </cell>
          <cell r="L4091">
            <v>43853</v>
          </cell>
          <cell r="N4091">
            <v>43853</v>
          </cell>
          <cell r="P4091" t="str">
            <v>No Dependency</v>
          </cell>
        </row>
        <row r="4092">
          <cell r="C4092" t="str">
            <v>ZJZ513</v>
          </cell>
          <cell r="D4092" t="str">
            <v>Expansion Sites</v>
          </cell>
          <cell r="E4092" t="str">
            <v>Q1-2020</v>
          </cell>
          <cell r="F4092" t="str">
            <v>Mobile Aspiration</v>
          </cell>
          <cell r="G4092" t="str">
            <v>HUA</v>
          </cell>
          <cell r="H4092" t="str">
            <v>LTE1800 2nd Carr Upgrade_4x4 MIMO</v>
          </cell>
          <cell r="I4092" t="str">
            <v>INS</v>
          </cell>
          <cell r="L4092">
            <v>43853</v>
          </cell>
          <cell r="M4092">
            <v>43734</v>
          </cell>
          <cell r="N4092">
            <v>43853</v>
          </cell>
          <cell r="O4092">
            <v>43735</v>
          </cell>
          <cell r="P4092" t="str">
            <v>No Dependency</v>
          </cell>
        </row>
        <row r="4093">
          <cell r="C4093" t="str">
            <v>ZJZ512</v>
          </cell>
          <cell r="D4093" t="str">
            <v>Expansion Sites</v>
          </cell>
          <cell r="E4093" t="str">
            <v>Q2-2019</v>
          </cell>
          <cell r="F4093" t="str">
            <v>Mobile Aspiration</v>
          </cell>
          <cell r="G4093" t="str">
            <v>HUA</v>
          </cell>
          <cell r="H4093" t="str">
            <v>LTE1800 2nd Carr Upgrade_4x4 MIMO</v>
          </cell>
          <cell r="I4093" t="str">
            <v>INS</v>
          </cell>
          <cell r="L4093">
            <v>43706</v>
          </cell>
          <cell r="M4093">
            <v>43634</v>
          </cell>
          <cell r="N4093">
            <v>43707</v>
          </cell>
          <cell r="O4093">
            <v>43635</v>
          </cell>
          <cell r="P4093" t="str">
            <v>No Dependency</v>
          </cell>
        </row>
        <row r="4094">
          <cell r="C4094" t="str">
            <v>ZJZ510</v>
          </cell>
          <cell r="D4094" t="str">
            <v>Expansion Sites</v>
          </cell>
          <cell r="E4094" t="str">
            <v>Q3-2019</v>
          </cell>
          <cell r="F4094" t="str">
            <v>Mobile Aspiration</v>
          </cell>
          <cell r="G4094" t="str">
            <v>HUA</v>
          </cell>
          <cell r="H4094" t="str">
            <v>LTE1800 2nd Carr Upgrade_4x4 MIMO</v>
          </cell>
          <cell r="I4094" t="str">
            <v>INS</v>
          </cell>
          <cell r="L4094">
            <v>43706</v>
          </cell>
          <cell r="M4094">
            <v>43651</v>
          </cell>
          <cell r="N4094">
            <v>43707</v>
          </cell>
          <cell r="O4094">
            <v>43652</v>
          </cell>
          <cell r="P4094" t="str">
            <v>No Dependency</v>
          </cell>
        </row>
        <row r="4095">
          <cell r="C4095" t="str">
            <v>ZJZ508</v>
          </cell>
          <cell r="D4095" t="str">
            <v>Expansion Sites</v>
          </cell>
          <cell r="E4095" t="str">
            <v>Q1-2020</v>
          </cell>
          <cell r="F4095" t="str">
            <v>Mobile Aspiration</v>
          </cell>
          <cell r="G4095" t="str">
            <v>HUA</v>
          </cell>
          <cell r="H4095" t="str">
            <v>LTE1800 2nd Carr Upgrade_4x4 MIMO</v>
          </cell>
          <cell r="I4095" t="str">
            <v>INS</v>
          </cell>
          <cell r="L4095">
            <v>43853</v>
          </cell>
          <cell r="M4095">
            <v>43715</v>
          </cell>
          <cell r="N4095">
            <v>43853</v>
          </cell>
          <cell r="O4095">
            <v>43716</v>
          </cell>
          <cell r="P4095" t="str">
            <v>No Dependency</v>
          </cell>
        </row>
        <row r="4096">
          <cell r="C4096" t="str">
            <v>ZJZ504</v>
          </cell>
          <cell r="D4096" t="str">
            <v>Expansion Sites</v>
          </cell>
          <cell r="E4096" t="str">
            <v>Q1-2020</v>
          </cell>
          <cell r="F4096" t="str">
            <v>Mobile Aspiration</v>
          </cell>
          <cell r="G4096" t="str">
            <v>HUA</v>
          </cell>
          <cell r="H4096" t="str">
            <v>LTE1800 2nd Carr Upgrade_4x4 MIMO</v>
          </cell>
          <cell r="I4096" t="str">
            <v>INS</v>
          </cell>
          <cell r="L4096">
            <v>43853</v>
          </cell>
          <cell r="N4096">
            <v>43853</v>
          </cell>
          <cell r="P4096" t="str">
            <v>No Dependency</v>
          </cell>
        </row>
        <row r="4097">
          <cell r="C4097" t="str">
            <v>ZJZ502</v>
          </cell>
          <cell r="D4097" t="str">
            <v>Expansion Sites</v>
          </cell>
          <cell r="E4097" t="str">
            <v>Q2-2019</v>
          </cell>
          <cell r="F4097" t="str">
            <v>Mobile Aspiration</v>
          </cell>
          <cell r="G4097" t="str">
            <v>HUA</v>
          </cell>
          <cell r="H4097" t="str">
            <v>LTE1800 2nd Carr Upgrade_4x4 MIMO</v>
          </cell>
          <cell r="I4097" t="str">
            <v>INS</v>
          </cell>
          <cell r="L4097">
            <v>43706</v>
          </cell>
          <cell r="M4097">
            <v>43715</v>
          </cell>
          <cell r="N4097">
            <v>43707</v>
          </cell>
          <cell r="O4097">
            <v>43716</v>
          </cell>
          <cell r="P4097" t="str">
            <v>No Dependency</v>
          </cell>
        </row>
        <row r="4098">
          <cell r="C4098" t="str">
            <v>ZJZ501</v>
          </cell>
          <cell r="D4098" t="str">
            <v>Expansion Sites</v>
          </cell>
          <cell r="E4098" t="str">
            <v>Q3-2019</v>
          </cell>
          <cell r="F4098" t="str">
            <v>Mobile Aspiration</v>
          </cell>
          <cell r="G4098" t="str">
            <v>HUA</v>
          </cell>
          <cell r="H4098" t="str">
            <v>LTE1800 2nd Carr Upgrade_4x4 MIMO</v>
          </cell>
          <cell r="I4098" t="str">
            <v>INS</v>
          </cell>
          <cell r="L4098">
            <v>43706</v>
          </cell>
          <cell r="M4098">
            <v>43627</v>
          </cell>
          <cell r="N4098">
            <v>43707</v>
          </cell>
          <cell r="O4098">
            <v>43628</v>
          </cell>
          <cell r="P4098" t="str">
            <v>No Dependency</v>
          </cell>
        </row>
        <row r="4099">
          <cell r="C4099" t="str">
            <v>ZJZ499</v>
          </cell>
          <cell r="D4099" t="str">
            <v>Expansion Sites</v>
          </cell>
          <cell r="E4099" t="str">
            <v>Q2-2019</v>
          </cell>
          <cell r="F4099" t="str">
            <v>Mobile Aspiration</v>
          </cell>
          <cell r="G4099" t="str">
            <v>HUA</v>
          </cell>
          <cell r="H4099" t="str">
            <v>LTE1800 2nd Carr Upgrade_4x4 MIMO</v>
          </cell>
          <cell r="I4099" t="str">
            <v>INS</v>
          </cell>
          <cell r="L4099">
            <v>43601</v>
          </cell>
          <cell r="M4099">
            <v>43603</v>
          </cell>
          <cell r="N4099">
            <v>43602</v>
          </cell>
          <cell r="O4099">
            <v>43604</v>
          </cell>
          <cell r="P4099" t="str">
            <v>No Dependency</v>
          </cell>
        </row>
        <row r="4100">
          <cell r="C4100" t="str">
            <v>ZJZ488</v>
          </cell>
          <cell r="D4100" t="str">
            <v>Expansion Sites</v>
          </cell>
          <cell r="E4100" t="str">
            <v>Q3-2019</v>
          </cell>
          <cell r="F4100" t="str">
            <v>Mobile Aspiration</v>
          </cell>
          <cell r="G4100" t="str">
            <v>HUA</v>
          </cell>
          <cell r="H4100" t="str">
            <v>LTE1800 2nd Carr Upgrade_4x4 MIMO</v>
          </cell>
          <cell r="I4100" t="str">
            <v>INS</v>
          </cell>
          <cell r="L4100">
            <v>43658</v>
          </cell>
          <cell r="M4100">
            <v>43660</v>
          </cell>
          <cell r="N4100">
            <v>43659</v>
          </cell>
          <cell r="O4100">
            <v>43661</v>
          </cell>
          <cell r="P4100" t="str">
            <v>No Dependency</v>
          </cell>
        </row>
        <row r="4101">
          <cell r="C4101" t="str">
            <v>ZJZ484</v>
          </cell>
          <cell r="D4101" t="str">
            <v>Expansion Sites</v>
          </cell>
          <cell r="E4101" t="str">
            <v>Q3-2019</v>
          </cell>
          <cell r="F4101" t="str">
            <v>Mobile Aspiration</v>
          </cell>
          <cell r="G4101" t="str">
            <v>HUA</v>
          </cell>
          <cell r="H4101" t="str">
            <v>LTE1800 2nd Carr Upgrade_4x4 MIMO</v>
          </cell>
          <cell r="I4101" t="str">
            <v>INS</v>
          </cell>
          <cell r="L4101">
            <v>43677</v>
          </cell>
          <cell r="M4101">
            <v>43638</v>
          </cell>
          <cell r="N4101">
            <v>43677</v>
          </cell>
          <cell r="O4101">
            <v>43639</v>
          </cell>
          <cell r="P4101" t="str">
            <v>No Dependency</v>
          </cell>
        </row>
        <row r="4102">
          <cell r="C4102" t="str">
            <v>ZJZ483</v>
          </cell>
          <cell r="D4102" t="str">
            <v>Expansion Sites</v>
          </cell>
          <cell r="E4102" t="str">
            <v>Q3-2019</v>
          </cell>
          <cell r="F4102" t="str">
            <v>Mobile Aspiration</v>
          </cell>
          <cell r="G4102" t="str">
            <v>HUA</v>
          </cell>
          <cell r="H4102" t="str">
            <v>LTE1800 2nd Carr Upgrade_4x4 MIMO</v>
          </cell>
          <cell r="I4102" t="str">
            <v>INS</v>
          </cell>
          <cell r="L4102">
            <v>43706</v>
          </cell>
          <cell r="M4102">
            <v>43709</v>
          </cell>
          <cell r="N4102">
            <v>43707</v>
          </cell>
          <cell r="O4102">
            <v>43710</v>
          </cell>
          <cell r="P4102" t="str">
            <v>No Dependency</v>
          </cell>
        </row>
        <row r="4103">
          <cell r="C4103" t="str">
            <v>ZJZ482</v>
          </cell>
          <cell r="D4103" t="str">
            <v>Expansion Sites</v>
          </cell>
          <cell r="E4103" t="str">
            <v>Q3-2019</v>
          </cell>
          <cell r="F4103" t="str">
            <v>Mobile Aspiration</v>
          </cell>
          <cell r="G4103" t="str">
            <v>HUA</v>
          </cell>
          <cell r="H4103" t="str">
            <v>LTE1800 2nd Carr Upgrade_4x4 MIMO</v>
          </cell>
          <cell r="I4103" t="str">
            <v>INS</v>
          </cell>
          <cell r="L4103">
            <v>43706</v>
          </cell>
          <cell r="M4103">
            <v>43709</v>
          </cell>
          <cell r="N4103">
            <v>43707</v>
          </cell>
          <cell r="O4103">
            <v>43710</v>
          </cell>
          <cell r="P4103" t="str">
            <v>No Dependency</v>
          </cell>
        </row>
        <row r="4104">
          <cell r="C4104" t="str">
            <v>ZJZ476</v>
          </cell>
          <cell r="D4104" t="str">
            <v>Expansion Sites</v>
          </cell>
          <cell r="E4104" t="str">
            <v>Q3-2019</v>
          </cell>
          <cell r="F4104" t="str">
            <v>Mobile Aspiration</v>
          </cell>
          <cell r="G4104" t="str">
            <v>HUA</v>
          </cell>
          <cell r="H4104" t="str">
            <v>LTE1800 2nd Carr Upgrade_4x4 MIMO</v>
          </cell>
          <cell r="I4104" t="str">
            <v>INS</v>
          </cell>
          <cell r="L4104">
            <v>43691</v>
          </cell>
          <cell r="M4104">
            <v>43693</v>
          </cell>
          <cell r="N4104">
            <v>43692</v>
          </cell>
          <cell r="O4104">
            <v>43694</v>
          </cell>
          <cell r="P4104" t="str">
            <v>No Dependency</v>
          </cell>
        </row>
        <row r="4105">
          <cell r="C4105" t="str">
            <v>ZJZ475</v>
          </cell>
          <cell r="D4105" t="str">
            <v>Expansion Sites</v>
          </cell>
          <cell r="E4105" t="str">
            <v>Q3-2019</v>
          </cell>
          <cell r="F4105" t="str">
            <v>Mobile Aspiration</v>
          </cell>
          <cell r="G4105" t="str">
            <v>HUA</v>
          </cell>
          <cell r="H4105" t="str">
            <v>LTE1800 2nd Carr Upgrade_4x4 MIMO</v>
          </cell>
          <cell r="I4105" t="str">
            <v>INS</v>
          </cell>
          <cell r="L4105">
            <v>43692</v>
          </cell>
          <cell r="M4105">
            <v>43660</v>
          </cell>
          <cell r="N4105">
            <v>43693</v>
          </cell>
          <cell r="O4105">
            <v>43661</v>
          </cell>
          <cell r="P4105" t="str">
            <v>No Dependency</v>
          </cell>
        </row>
        <row r="4106">
          <cell r="C4106" t="str">
            <v>ZJZ474</v>
          </cell>
          <cell r="D4106" t="str">
            <v>Expansion Sites</v>
          </cell>
          <cell r="E4106" t="str">
            <v>Q2-2019</v>
          </cell>
          <cell r="F4106" t="str">
            <v>Mobile Aspiration</v>
          </cell>
          <cell r="G4106" t="str">
            <v>HUA</v>
          </cell>
          <cell r="H4106" t="str">
            <v>LTE1800 2nd Carr Upgrade_4x4 MIMO</v>
          </cell>
          <cell r="I4106" t="str">
            <v>INS</v>
          </cell>
          <cell r="L4106">
            <v>43630</v>
          </cell>
          <cell r="M4106">
            <v>43638</v>
          </cell>
          <cell r="N4106">
            <v>43637</v>
          </cell>
          <cell r="O4106">
            <v>43639</v>
          </cell>
          <cell r="P4106" t="str">
            <v>No Dependency</v>
          </cell>
        </row>
        <row r="4107">
          <cell r="C4107" t="str">
            <v>ZJZ471</v>
          </cell>
          <cell r="D4107" t="str">
            <v>Expansion Sites</v>
          </cell>
          <cell r="E4107" t="str">
            <v>Q3-2019</v>
          </cell>
          <cell r="F4107" t="str">
            <v>Mobile Aspiration</v>
          </cell>
          <cell r="G4107" t="str">
            <v>HUA</v>
          </cell>
          <cell r="H4107" t="str">
            <v>LTE1800 2nd Carr Upgrade_4x4 MIMO</v>
          </cell>
          <cell r="I4107" t="str">
            <v>INS</v>
          </cell>
          <cell r="L4107">
            <v>43706</v>
          </cell>
          <cell r="M4107">
            <v>43634</v>
          </cell>
          <cell r="N4107">
            <v>43707</v>
          </cell>
          <cell r="O4107">
            <v>43635</v>
          </cell>
          <cell r="P4107" t="str">
            <v>No Dependency</v>
          </cell>
        </row>
        <row r="4108">
          <cell r="C4108" t="str">
            <v>ZJZ470</v>
          </cell>
          <cell r="D4108" t="str">
            <v>Expansion Sites</v>
          </cell>
          <cell r="E4108" t="str">
            <v>Q2-2019</v>
          </cell>
          <cell r="F4108" t="str">
            <v>Mobile Aspiration</v>
          </cell>
          <cell r="G4108" t="str">
            <v>HUA</v>
          </cell>
          <cell r="H4108" t="str">
            <v>LTE1800 2nd Carr Upgrade_4x4 MIMO</v>
          </cell>
          <cell r="I4108" t="str">
            <v>INS</v>
          </cell>
          <cell r="L4108">
            <v>43670</v>
          </cell>
          <cell r="M4108">
            <v>43660</v>
          </cell>
          <cell r="N4108">
            <v>43671</v>
          </cell>
          <cell r="O4108">
            <v>43661</v>
          </cell>
          <cell r="P4108" t="str">
            <v>No Dependency</v>
          </cell>
        </row>
        <row r="4109">
          <cell r="C4109" t="str">
            <v>ZJZ468</v>
          </cell>
          <cell r="D4109" t="str">
            <v>Expansion Sites</v>
          </cell>
          <cell r="E4109" t="str">
            <v>Q2-2019</v>
          </cell>
          <cell r="F4109" t="str">
            <v>Mobile Aspiration</v>
          </cell>
          <cell r="G4109" t="str">
            <v>HUA</v>
          </cell>
          <cell r="H4109" t="str">
            <v>LTE1800 2nd Carr Upgrade_4x4 MIMO</v>
          </cell>
          <cell r="I4109" t="str">
            <v>INS</v>
          </cell>
          <cell r="L4109">
            <v>43691</v>
          </cell>
          <cell r="M4109">
            <v>43693</v>
          </cell>
          <cell r="N4109">
            <v>43692</v>
          </cell>
          <cell r="O4109">
            <v>43694</v>
          </cell>
          <cell r="P4109" t="str">
            <v>No Dependency</v>
          </cell>
        </row>
        <row r="4110">
          <cell r="C4110" t="str">
            <v>ZJZ467</v>
          </cell>
          <cell r="D4110" t="str">
            <v>Expansion Sites</v>
          </cell>
          <cell r="E4110" t="str">
            <v>Q2-2019</v>
          </cell>
          <cell r="F4110" t="str">
            <v>Mobile Aspiration</v>
          </cell>
          <cell r="G4110" t="str">
            <v>HUA</v>
          </cell>
          <cell r="H4110" t="str">
            <v>LTE1800 2nd Carr Upgrade_4x4 MIMO</v>
          </cell>
          <cell r="I4110" t="str">
            <v>INS</v>
          </cell>
          <cell r="L4110">
            <v>43610</v>
          </cell>
          <cell r="M4110">
            <v>43612</v>
          </cell>
          <cell r="N4110">
            <v>43611</v>
          </cell>
          <cell r="O4110">
            <v>43613</v>
          </cell>
          <cell r="P4110" t="str">
            <v>No Dependency</v>
          </cell>
        </row>
        <row r="4111">
          <cell r="C4111" t="str">
            <v>ZJZ147</v>
          </cell>
          <cell r="D4111" t="str">
            <v>Expansion Sites</v>
          </cell>
          <cell r="E4111" t="str">
            <v>Q1-2020</v>
          </cell>
          <cell r="F4111" t="str">
            <v>Mobile Aspiration</v>
          </cell>
          <cell r="G4111" t="str">
            <v>HUA</v>
          </cell>
          <cell r="H4111" t="str">
            <v>LTE1800 2nd Carr Upgrade_4x4 MIMO</v>
          </cell>
          <cell r="I4111" t="str">
            <v>INS</v>
          </cell>
          <cell r="L4111">
            <v>43853</v>
          </cell>
          <cell r="M4111">
            <v>43734</v>
          </cell>
          <cell r="N4111">
            <v>43853</v>
          </cell>
          <cell r="O4111">
            <v>43735</v>
          </cell>
          <cell r="P4111" t="str">
            <v>No Dependency</v>
          </cell>
        </row>
        <row r="4112">
          <cell r="C4112" t="str">
            <v>ZJZ464</v>
          </cell>
          <cell r="D4112" t="str">
            <v>Expansion Sites</v>
          </cell>
          <cell r="E4112" t="str">
            <v>Q2-2019</v>
          </cell>
          <cell r="F4112" t="str">
            <v>Mobile Aspiration</v>
          </cell>
          <cell r="G4112" t="str">
            <v>HUA</v>
          </cell>
          <cell r="H4112" t="str">
            <v>LTE1800 2nd Carr Upgrade_4x4 MIMO</v>
          </cell>
          <cell r="I4112" t="str">
            <v>INS</v>
          </cell>
          <cell r="L4112">
            <v>43746</v>
          </cell>
          <cell r="M4112">
            <v>43734</v>
          </cell>
          <cell r="N4112">
            <v>43747</v>
          </cell>
          <cell r="O4112">
            <v>43735</v>
          </cell>
          <cell r="P4112" t="str">
            <v>No Dependency</v>
          </cell>
        </row>
        <row r="4113">
          <cell r="C4113" t="str">
            <v>ZJZ462</v>
          </cell>
          <cell r="D4113" t="str">
            <v>Expansion Sites</v>
          </cell>
          <cell r="E4113" t="str">
            <v>Q3-2019</v>
          </cell>
          <cell r="F4113" t="str">
            <v>Mobile Aspiration</v>
          </cell>
          <cell r="G4113" t="str">
            <v>HUA</v>
          </cell>
          <cell r="H4113" t="str">
            <v>LTE1800 2nd Carr Upgrade_4x4 MIMO</v>
          </cell>
          <cell r="I4113" t="str">
            <v>INS</v>
          </cell>
          <cell r="L4113">
            <v>43691</v>
          </cell>
          <cell r="M4113">
            <v>43693</v>
          </cell>
          <cell r="N4113">
            <v>43692</v>
          </cell>
          <cell r="O4113">
            <v>43694</v>
          </cell>
          <cell r="P4113" t="str">
            <v>No Dependency</v>
          </cell>
        </row>
        <row r="4114">
          <cell r="C4114" t="str">
            <v>ZJZ461</v>
          </cell>
          <cell r="D4114" t="str">
            <v>Expansion Sites</v>
          </cell>
          <cell r="E4114" t="str">
            <v>Q2-2019</v>
          </cell>
          <cell r="F4114" t="str">
            <v>Mobile Aspiration</v>
          </cell>
          <cell r="G4114" t="str">
            <v>HUA</v>
          </cell>
          <cell r="H4114" t="str">
            <v>LTE1800 2nd Carr Upgrade_4x4 MIMO</v>
          </cell>
          <cell r="I4114" t="str">
            <v>INS</v>
          </cell>
          <cell r="L4114">
            <v>43706</v>
          </cell>
          <cell r="M4114">
            <v>43598</v>
          </cell>
          <cell r="N4114">
            <v>43707</v>
          </cell>
          <cell r="O4114">
            <v>43599</v>
          </cell>
          <cell r="P4114" t="str">
            <v>No Dependency</v>
          </cell>
        </row>
        <row r="4115">
          <cell r="C4115" t="str">
            <v>ZJZ460</v>
          </cell>
          <cell r="D4115" t="str">
            <v>Expansion Sites</v>
          </cell>
          <cell r="E4115" t="str">
            <v>Q3-2019</v>
          </cell>
          <cell r="F4115" t="str">
            <v>Mobile Aspiration</v>
          </cell>
          <cell r="G4115" t="str">
            <v>HUA</v>
          </cell>
          <cell r="H4115" t="str">
            <v>LTE1800 2nd Carr Upgrade_4x4 MIMO</v>
          </cell>
          <cell r="I4115" t="str">
            <v>INS</v>
          </cell>
          <cell r="L4115">
            <v>43635</v>
          </cell>
          <cell r="M4115">
            <v>43638</v>
          </cell>
          <cell r="N4115">
            <v>43636</v>
          </cell>
          <cell r="O4115">
            <v>43639</v>
          </cell>
          <cell r="P4115" t="str">
            <v>No Dependency</v>
          </cell>
        </row>
        <row r="4116">
          <cell r="C4116" t="str">
            <v>ZJZ457</v>
          </cell>
          <cell r="D4116" t="str">
            <v>Expansion Sites</v>
          </cell>
          <cell r="E4116" t="str">
            <v>Q3-2019</v>
          </cell>
          <cell r="F4116" t="str">
            <v>Mobile Aspiration</v>
          </cell>
          <cell r="G4116" t="str">
            <v>HUA</v>
          </cell>
          <cell r="H4116" t="str">
            <v>LTE1800 2nd Carr Upgrade_4x4 MIMO</v>
          </cell>
          <cell r="I4116" t="str">
            <v>INS</v>
          </cell>
          <cell r="L4116">
            <v>43706</v>
          </cell>
          <cell r="M4116">
            <v>43709</v>
          </cell>
          <cell r="N4116">
            <v>43707</v>
          </cell>
          <cell r="O4116">
            <v>43710</v>
          </cell>
          <cell r="P4116" t="str">
            <v>No Dependency</v>
          </cell>
        </row>
        <row r="4117">
          <cell r="C4117" t="str">
            <v>ZJZ455</v>
          </cell>
          <cell r="D4117" t="str">
            <v>Expansion Sites</v>
          </cell>
          <cell r="E4117" t="str">
            <v>Q2-2019</v>
          </cell>
          <cell r="F4117" t="str">
            <v>Mobile Aspiration</v>
          </cell>
          <cell r="G4117" t="str">
            <v>HUA</v>
          </cell>
          <cell r="H4117" t="str">
            <v>LTE1800 2nd Carr Upgrade_4x4 MIMO</v>
          </cell>
          <cell r="I4117" t="str">
            <v>INS</v>
          </cell>
          <cell r="L4117">
            <v>43706</v>
          </cell>
          <cell r="M4117">
            <v>43715</v>
          </cell>
          <cell r="N4117">
            <v>43707</v>
          </cell>
          <cell r="O4117">
            <v>43716</v>
          </cell>
          <cell r="P4117" t="str">
            <v>No Dependency</v>
          </cell>
        </row>
        <row r="4118">
          <cell r="C4118" t="str">
            <v>ZJZ445</v>
          </cell>
          <cell r="D4118" t="str">
            <v>Expansion Sites</v>
          </cell>
          <cell r="E4118" t="str">
            <v>Q3-2019</v>
          </cell>
          <cell r="F4118" t="str">
            <v>Mobile Aspiration</v>
          </cell>
          <cell r="G4118" t="str">
            <v>HUA</v>
          </cell>
          <cell r="H4118" t="str">
            <v>LTE1800 2nd Carr Upgrade_4x4 MIMO</v>
          </cell>
          <cell r="I4118" t="str">
            <v>INS</v>
          </cell>
          <cell r="L4118">
            <v>43788</v>
          </cell>
          <cell r="N4118">
            <v>43789</v>
          </cell>
          <cell r="P4118" t="str">
            <v>No Dependency</v>
          </cell>
        </row>
        <row r="4119">
          <cell r="C4119" t="str">
            <v>ZJZ442</v>
          </cell>
          <cell r="D4119" t="str">
            <v>Expansion Sites</v>
          </cell>
          <cell r="E4119" t="str">
            <v>Q3-2019</v>
          </cell>
          <cell r="F4119" t="str">
            <v>Mobile Aspiration</v>
          </cell>
          <cell r="G4119" t="str">
            <v>HUA</v>
          </cell>
          <cell r="H4119" t="str">
            <v>LTE1800 2nd Carr Upgrade_4x4 MIMO</v>
          </cell>
          <cell r="I4119" t="str">
            <v>INS</v>
          </cell>
          <cell r="L4119">
            <v>43706</v>
          </cell>
          <cell r="M4119">
            <v>43637</v>
          </cell>
          <cell r="N4119">
            <v>43707</v>
          </cell>
          <cell r="O4119">
            <v>43638</v>
          </cell>
          <cell r="P4119" t="str">
            <v>No Dependency</v>
          </cell>
        </row>
        <row r="4120">
          <cell r="C4120" t="str">
            <v>ZJZ440</v>
          </cell>
          <cell r="D4120" t="str">
            <v>Expansion Sites</v>
          </cell>
          <cell r="E4120" t="str">
            <v>Q2-2019</v>
          </cell>
          <cell r="F4120" t="str">
            <v>Mobile Aspiration</v>
          </cell>
          <cell r="G4120" t="str">
            <v>HUA</v>
          </cell>
          <cell r="H4120" t="str">
            <v>LTE1800 2nd Carr Upgrade_4x4 MIMO</v>
          </cell>
          <cell r="I4120" t="str">
            <v>INS</v>
          </cell>
          <cell r="L4120">
            <v>43608</v>
          </cell>
          <cell r="M4120">
            <v>43610</v>
          </cell>
          <cell r="N4120">
            <v>43609</v>
          </cell>
          <cell r="O4120">
            <v>43611</v>
          </cell>
          <cell r="P4120" t="str">
            <v>No Dependency</v>
          </cell>
        </row>
        <row r="4121">
          <cell r="C4121" t="str">
            <v>ZJZ437</v>
          </cell>
          <cell r="D4121" t="str">
            <v>Expansion Sites</v>
          </cell>
          <cell r="E4121" t="str">
            <v>Q2-2019</v>
          </cell>
          <cell r="F4121" t="str">
            <v>Mobile Aspiration</v>
          </cell>
          <cell r="G4121" t="str">
            <v>HUA</v>
          </cell>
          <cell r="H4121" t="str">
            <v>LTE1800 2nd Carr Upgrade_4x4 MIMO</v>
          </cell>
          <cell r="I4121" t="str">
            <v>INS</v>
          </cell>
          <cell r="L4121">
            <v>43706</v>
          </cell>
          <cell r="M4121">
            <v>43715</v>
          </cell>
          <cell r="N4121">
            <v>43707</v>
          </cell>
          <cell r="O4121">
            <v>43716</v>
          </cell>
          <cell r="P4121" t="str">
            <v>No Dependency</v>
          </cell>
        </row>
        <row r="4122">
          <cell r="C4122" t="str">
            <v>ZJZ435</v>
          </cell>
          <cell r="D4122" t="str">
            <v>Expansion Sites</v>
          </cell>
          <cell r="E4122" t="str">
            <v>Q3-2019</v>
          </cell>
          <cell r="F4122" t="str">
            <v>Mobile Aspiration</v>
          </cell>
          <cell r="G4122" t="str">
            <v>HUA</v>
          </cell>
          <cell r="H4122" t="str">
            <v>LTE1800 2nd Carr Upgrade_4x4 MIMO</v>
          </cell>
          <cell r="I4122" t="str">
            <v>INS</v>
          </cell>
          <cell r="L4122">
            <v>43706</v>
          </cell>
          <cell r="M4122">
            <v>43631</v>
          </cell>
          <cell r="N4122">
            <v>43707</v>
          </cell>
          <cell r="O4122">
            <v>43632</v>
          </cell>
          <cell r="P4122" t="str">
            <v>No Dependency</v>
          </cell>
        </row>
        <row r="4123">
          <cell r="C4123" t="str">
            <v>ZJZ434</v>
          </cell>
          <cell r="D4123" t="str">
            <v>Expansion Sites</v>
          </cell>
          <cell r="E4123" t="str">
            <v>Q1-2020</v>
          </cell>
          <cell r="F4123" t="str">
            <v>Mobile Aspiration</v>
          </cell>
          <cell r="G4123" t="str">
            <v>HUA</v>
          </cell>
          <cell r="H4123" t="str">
            <v>LTE1800 2nd Carr Upgrade_4x4 MIMO</v>
          </cell>
          <cell r="I4123" t="str">
            <v>INS</v>
          </cell>
          <cell r="L4123">
            <v>43830</v>
          </cell>
          <cell r="M4123">
            <v>43715</v>
          </cell>
          <cell r="N4123">
            <v>43830</v>
          </cell>
          <cell r="O4123">
            <v>43716</v>
          </cell>
          <cell r="P4123" t="str">
            <v>No Dependency</v>
          </cell>
        </row>
        <row r="4124">
          <cell r="C4124" t="str">
            <v>ZJZ433</v>
          </cell>
          <cell r="D4124" t="str">
            <v>Expansion Sites</v>
          </cell>
          <cell r="E4124" t="str">
            <v>Q2-2019</v>
          </cell>
          <cell r="F4124" t="str">
            <v>Mobile Aspiration</v>
          </cell>
          <cell r="G4124" t="str">
            <v>HUA</v>
          </cell>
          <cell r="H4124" t="str">
            <v>LTE1800 2nd Carr Upgrade_4x4 MIMO</v>
          </cell>
          <cell r="I4124" t="str">
            <v>INS</v>
          </cell>
          <cell r="L4124">
            <v>43604</v>
          </cell>
          <cell r="M4124">
            <v>43606</v>
          </cell>
          <cell r="N4124">
            <v>43605</v>
          </cell>
          <cell r="O4124">
            <v>43607</v>
          </cell>
          <cell r="P4124" t="str">
            <v>No Dependency</v>
          </cell>
        </row>
        <row r="4125">
          <cell r="C4125" t="str">
            <v>ZJZ431</v>
          </cell>
          <cell r="D4125" t="str">
            <v>Expansion Sites</v>
          </cell>
          <cell r="E4125" t="str">
            <v>Q3-2019</v>
          </cell>
          <cell r="F4125" t="str">
            <v>Mobile Aspiration</v>
          </cell>
          <cell r="G4125" t="str">
            <v>HUA</v>
          </cell>
          <cell r="H4125" t="str">
            <v>LTE1800 2nd Carr Upgrade_4x4 MIMO</v>
          </cell>
          <cell r="I4125" t="str">
            <v>INS</v>
          </cell>
          <cell r="L4125">
            <v>43706</v>
          </cell>
          <cell r="M4125">
            <v>43706</v>
          </cell>
          <cell r="N4125">
            <v>43707</v>
          </cell>
          <cell r="O4125">
            <v>43707</v>
          </cell>
          <cell r="P4125" t="str">
            <v>No Dependency</v>
          </cell>
        </row>
        <row r="4126">
          <cell r="C4126" t="str">
            <v>ZJZ430</v>
          </cell>
          <cell r="D4126" t="str">
            <v>Expansion Sites</v>
          </cell>
          <cell r="E4126" t="str">
            <v>Q3-2019</v>
          </cell>
          <cell r="F4126" t="str">
            <v>Mobile Aspiration</v>
          </cell>
          <cell r="G4126" t="str">
            <v>HUA</v>
          </cell>
          <cell r="H4126" t="str">
            <v>LTE1800 2nd Carr Upgrade_4x4 MIMO</v>
          </cell>
          <cell r="I4126" t="str">
            <v>INS</v>
          </cell>
          <cell r="L4126">
            <v>43706</v>
          </cell>
          <cell r="M4126">
            <v>43638</v>
          </cell>
          <cell r="N4126">
            <v>43707</v>
          </cell>
          <cell r="O4126">
            <v>43639</v>
          </cell>
          <cell r="P4126" t="str">
            <v>No Dependency</v>
          </cell>
        </row>
        <row r="4127">
          <cell r="C4127" t="str">
            <v>ZJZ429</v>
          </cell>
          <cell r="D4127" t="str">
            <v>Expansion Sites</v>
          </cell>
          <cell r="E4127" t="str">
            <v>Q3-2019</v>
          </cell>
          <cell r="F4127" t="str">
            <v>Mobile Aspiration</v>
          </cell>
          <cell r="G4127" t="str">
            <v>HUA</v>
          </cell>
          <cell r="H4127" t="str">
            <v>LTE1800 2nd Carr Upgrade_4x4 MIMO</v>
          </cell>
          <cell r="I4127" t="str">
            <v>INS</v>
          </cell>
          <cell r="L4127">
            <v>43706</v>
          </cell>
          <cell r="M4127">
            <v>43625</v>
          </cell>
          <cell r="N4127">
            <v>43707</v>
          </cell>
          <cell r="O4127">
            <v>43626</v>
          </cell>
          <cell r="P4127" t="str">
            <v>No Dependency</v>
          </cell>
        </row>
        <row r="4128">
          <cell r="C4128" t="str">
            <v>ZJZ422</v>
          </cell>
          <cell r="D4128" t="str">
            <v>Expansion Sites</v>
          </cell>
          <cell r="E4128" t="str">
            <v>Q3-2019</v>
          </cell>
          <cell r="F4128" t="str">
            <v>Mobile Aspiration</v>
          </cell>
          <cell r="G4128" t="str">
            <v>HUA</v>
          </cell>
          <cell r="H4128" t="str">
            <v>LTE1800 2nd Carr Upgrade_4x4 MIMO</v>
          </cell>
          <cell r="I4128" t="str">
            <v>INS</v>
          </cell>
          <cell r="L4128">
            <v>43706</v>
          </cell>
          <cell r="M4128">
            <v>43654</v>
          </cell>
          <cell r="N4128">
            <v>43707</v>
          </cell>
          <cell r="O4128">
            <v>43655</v>
          </cell>
          <cell r="P4128" t="str">
            <v>No Dependency</v>
          </cell>
        </row>
        <row r="4129">
          <cell r="C4129" t="str">
            <v>ZJZ415</v>
          </cell>
          <cell r="D4129" t="str">
            <v>Expansion Sites</v>
          </cell>
          <cell r="E4129" t="str">
            <v>Q1-2020</v>
          </cell>
          <cell r="F4129" t="str">
            <v>Mobile Aspiration</v>
          </cell>
          <cell r="G4129" t="str">
            <v>HUA</v>
          </cell>
          <cell r="H4129" t="str">
            <v>LTE1800 2nd Carr Upgrade_4x4 MIMO</v>
          </cell>
          <cell r="I4129" t="str">
            <v>INS</v>
          </cell>
          <cell r="L4129">
            <v>43853</v>
          </cell>
          <cell r="M4129">
            <v>43734</v>
          </cell>
          <cell r="N4129">
            <v>43853</v>
          </cell>
          <cell r="O4129">
            <v>43735</v>
          </cell>
          <cell r="P4129" t="str">
            <v>No Dependency</v>
          </cell>
        </row>
        <row r="4130">
          <cell r="C4130" t="str">
            <v>ZJZ411</v>
          </cell>
          <cell r="D4130" t="str">
            <v>Expansion Sites</v>
          </cell>
          <cell r="E4130" t="str">
            <v>Q3-2019</v>
          </cell>
          <cell r="F4130" t="str">
            <v>Mobile Aspiration</v>
          </cell>
          <cell r="G4130" t="str">
            <v>HUA</v>
          </cell>
          <cell r="H4130" t="str">
            <v>LTE1800 2nd Carr Upgrade_4x4 MIMO</v>
          </cell>
          <cell r="I4130" t="str">
            <v>INS</v>
          </cell>
          <cell r="L4130">
            <v>43686</v>
          </cell>
          <cell r="M4130">
            <v>43612</v>
          </cell>
          <cell r="N4130">
            <v>43686</v>
          </cell>
          <cell r="O4130">
            <v>43613</v>
          </cell>
          <cell r="P4130" t="str">
            <v>No Dependency</v>
          </cell>
        </row>
        <row r="4131">
          <cell r="C4131" t="str">
            <v>ZJZ410</v>
          </cell>
          <cell r="D4131" t="str">
            <v>Expansion Sites</v>
          </cell>
          <cell r="E4131" t="str">
            <v>Q3-2019</v>
          </cell>
          <cell r="F4131" t="str">
            <v>Mobile Aspiration</v>
          </cell>
          <cell r="G4131" t="str">
            <v>HUA</v>
          </cell>
          <cell r="H4131" t="str">
            <v>LTE1800 2nd Carr Upgrade_4x4 MIMO</v>
          </cell>
          <cell r="I4131" t="str">
            <v>INS</v>
          </cell>
          <cell r="L4131">
            <v>43636</v>
          </cell>
          <cell r="M4131">
            <v>43639</v>
          </cell>
          <cell r="N4131">
            <v>43637</v>
          </cell>
          <cell r="O4131">
            <v>43640</v>
          </cell>
          <cell r="P4131" t="str">
            <v>No Dependency</v>
          </cell>
        </row>
        <row r="4132">
          <cell r="C4132" t="str">
            <v>ZJZ402</v>
          </cell>
          <cell r="D4132" t="str">
            <v>Expansion Sites</v>
          </cell>
          <cell r="E4132" t="str">
            <v>Q3-2019</v>
          </cell>
          <cell r="F4132" t="str">
            <v>Mobile Aspiration</v>
          </cell>
          <cell r="G4132" t="str">
            <v>HUA</v>
          </cell>
          <cell r="H4132" t="str">
            <v>LTE1800 2nd Carr Upgrade_4x4 MIMO</v>
          </cell>
          <cell r="I4132" t="str">
            <v>INS</v>
          </cell>
          <cell r="L4132">
            <v>43676</v>
          </cell>
          <cell r="M4132">
            <v>43660</v>
          </cell>
          <cell r="N4132">
            <v>43677</v>
          </cell>
          <cell r="O4132">
            <v>43661</v>
          </cell>
          <cell r="P4132" t="str">
            <v>No Dependency</v>
          </cell>
        </row>
        <row r="4133">
          <cell r="C4133" t="str">
            <v>ZJZ399</v>
          </cell>
          <cell r="D4133" t="str">
            <v>Expansion Sites</v>
          </cell>
          <cell r="E4133" t="str">
            <v>Q2-2019</v>
          </cell>
          <cell r="F4133" t="str">
            <v>Mobile Aspiration</v>
          </cell>
          <cell r="G4133" t="str">
            <v>HUA</v>
          </cell>
          <cell r="H4133" t="str">
            <v>LTE1800 2nd Carr Upgrade_4x4 MIMO</v>
          </cell>
          <cell r="I4133" t="str">
            <v>INS</v>
          </cell>
          <cell r="L4133">
            <v>43706</v>
          </cell>
          <cell r="M4133">
            <v>43629</v>
          </cell>
          <cell r="N4133">
            <v>43707</v>
          </cell>
          <cell r="O4133">
            <v>43630</v>
          </cell>
          <cell r="P4133" t="str">
            <v>No Dependency</v>
          </cell>
        </row>
        <row r="4134">
          <cell r="C4134" t="str">
            <v>ZJZ395</v>
          </cell>
          <cell r="D4134" t="str">
            <v>Expansion Sites</v>
          </cell>
          <cell r="E4134" t="str">
            <v>Q3-2019</v>
          </cell>
          <cell r="F4134" t="str">
            <v>Mobile Aspiration</v>
          </cell>
          <cell r="G4134" t="str">
            <v>HUA</v>
          </cell>
          <cell r="H4134" t="str">
            <v>LTE1800 2nd Carr Upgrade_4x4 MIMO</v>
          </cell>
          <cell r="I4134" t="str">
            <v>INS</v>
          </cell>
          <cell r="L4134">
            <v>43717</v>
          </cell>
          <cell r="M4134">
            <v>43715</v>
          </cell>
          <cell r="N4134">
            <v>43718</v>
          </cell>
          <cell r="O4134">
            <v>43716</v>
          </cell>
          <cell r="P4134" t="str">
            <v>No Dependency</v>
          </cell>
        </row>
        <row r="4135">
          <cell r="C4135" t="str">
            <v>ZJZ393</v>
          </cell>
          <cell r="D4135" t="str">
            <v>Expansion Sites</v>
          </cell>
          <cell r="E4135" t="str">
            <v>Q3-2019</v>
          </cell>
          <cell r="F4135" t="str">
            <v>Mobile Aspiration</v>
          </cell>
          <cell r="G4135" t="str">
            <v>HUA</v>
          </cell>
          <cell r="H4135" t="str">
            <v>LTE1800 2nd Carr Upgrade_4x4 MIMO</v>
          </cell>
          <cell r="I4135" t="str">
            <v>INS</v>
          </cell>
          <cell r="L4135">
            <v>43691</v>
          </cell>
          <cell r="M4135">
            <v>43693</v>
          </cell>
          <cell r="N4135">
            <v>43692</v>
          </cell>
          <cell r="O4135">
            <v>43694</v>
          </cell>
          <cell r="P4135" t="str">
            <v>No Dependency</v>
          </cell>
        </row>
        <row r="4136">
          <cell r="C4136" t="str">
            <v>ZJZ392</v>
          </cell>
          <cell r="D4136" t="str">
            <v>Expansion Sites</v>
          </cell>
          <cell r="E4136" t="str">
            <v>Q3-2019</v>
          </cell>
          <cell r="F4136" t="str">
            <v>Mobile Aspiration</v>
          </cell>
          <cell r="G4136" t="str">
            <v>HUA</v>
          </cell>
          <cell r="H4136" t="str">
            <v>LTE1800 2nd Carr Upgrade_4x4 MIMO</v>
          </cell>
          <cell r="I4136" t="str">
            <v>INS</v>
          </cell>
          <cell r="L4136">
            <v>43706</v>
          </cell>
          <cell r="M4136">
            <v>43715</v>
          </cell>
          <cell r="N4136">
            <v>43707</v>
          </cell>
          <cell r="O4136">
            <v>43716</v>
          </cell>
          <cell r="P4136" t="str">
            <v>No Dependency</v>
          </cell>
        </row>
        <row r="4137">
          <cell r="C4137" t="str">
            <v>ZJZ391</v>
          </cell>
          <cell r="D4137" t="str">
            <v>Expansion Sites</v>
          </cell>
          <cell r="E4137" t="str">
            <v>Q2-2019</v>
          </cell>
          <cell r="F4137" t="str">
            <v>Mobile Aspiration</v>
          </cell>
          <cell r="G4137" t="str">
            <v>HUA</v>
          </cell>
          <cell r="H4137" t="str">
            <v>LTE1800 2nd Carr Upgrade_4x4 MIMO</v>
          </cell>
          <cell r="I4137" t="str">
            <v>INS</v>
          </cell>
          <cell r="L4137">
            <v>43691</v>
          </cell>
          <cell r="M4137">
            <v>43693</v>
          </cell>
          <cell r="N4137">
            <v>43692</v>
          </cell>
          <cell r="O4137">
            <v>43694</v>
          </cell>
          <cell r="P4137" t="str">
            <v>No Dependency</v>
          </cell>
        </row>
        <row r="4138">
          <cell r="C4138" t="str">
            <v>ZJZ390</v>
          </cell>
          <cell r="D4138" t="str">
            <v>Expansion Sites</v>
          </cell>
          <cell r="E4138" t="str">
            <v>Q2-2019</v>
          </cell>
          <cell r="F4138" t="str">
            <v>Mobile Aspiration</v>
          </cell>
          <cell r="G4138" t="str">
            <v>HUA</v>
          </cell>
          <cell r="H4138" t="str">
            <v>LTE1800 2nd Carr Upgrade_4x4 MIMO</v>
          </cell>
          <cell r="I4138" t="str">
            <v>INS</v>
          </cell>
          <cell r="L4138">
            <v>43609</v>
          </cell>
          <cell r="M4138">
            <v>43611</v>
          </cell>
          <cell r="N4138">
            <v>43610</v>
          </cell>
          <cell r="O4138">
            <v>43612</v>
          </cell>
          <cell r="P4138" t="str">
            <v>No Dependency</v>
          </cell>
        </row>
        <row r="4139">
          <cell r="C4139" t="str">
            <v>ZJZ388</v>
          </cell>
          <cell r="D4139" t="str">
            <v>Expansion Sites</v>
          </cell>
          <cell r="E4139" t="str">
            <v>Q3-2019</v>
          </cell>
          <cell r="F4139" t="str">
            <v>Mobile Aspiration</v>
          </cell>
          <cell r="G4139" t="str">
            <v>HUA</v>
          </cell>
          <cell r="H4139" t="str">
            <v>LTE1800 2nd Carr Upgrade_4x4 MIMO</v>
          </cell>
          <cell r="I4139" t="str">
            <v>INS</v>
          </cell>
          <cell r="L4139">
            <v>43788</v>
          </cell>
          <cell r="N4139">
            <v>43789</v>
          </cell>
          <cell r="P4139" t="str">
            <v>No Dependency</v>
          </cell>
        </row>
        <row r="4140">
          <cell r="C4140" t="str">
            <v>ZJZ386</v>
          </cell>
          <cell r="D4140" t="str">
            <v>Expansion Sites</v>
          </cell>
          <cell r="E4140" t="str">
            <v>Q3-2019</v>
          </cell>
          <cell r="F4140" t="str">
            <v>Mobile Aspiration</v>
          </cell>
          <cell r="G4140" t="str">
            <v>HUA</v>
          </cell>
          <cell r="H4140" t="str">
            <v>LTE1800 2nd Carr Upgrade_4x4 MIMO</v>
          </cell>
          <cell r="I4140" t="str">
            <v>INS</v>
          </cell>
          <cell r="L4140">
            <v>43746</v>
          </cell>
          <cell r="M4140">
            <v>43734</v>
          </cell>
          <cell r="N4140">
            <v>43747</v>
          </cell>
          <cell r="O4140">
            <v>43735</v>
          </cell>
          <cell r="P4140" t="str">
            <v>No Dependency</v>
          </cell>
        </row>
        <row r="4141">
          <cell r="C4141" t="str">
            <v>ZJZ379</v>
          </cell>
          <cell r="D4141" t="str">
            <v>Expansion Sites</v>
          </cell>
          <cell r="E4141" t="str">
            <v>Q3-2019</v>
          </cell>
          <cell r="F4141" t="str">
            <v>Mobile Aspiration</v>
          </cell>
          <cell r="G4141" t="str">
            <v>HUA</v>
          </cell>
          <cell r="H4141" t="str">
            <v>LTE1800 2nd Carr Upgrade_4x4 MIMO</v>
          </cell>
          <cell r="I4141" t="str">
            <v>INS</v>
          </cell>
          <cell r="L4141">
            <v>43691</v>
          </cell>
          <cell r="M4141">
            <v>43693</v>
          </cell>
          <cell r="N4141">
            <v>43692</v>
          </cell>
          <cell r="O4141">
            <v>43694</v>
          </cell>
          <cell r="P4141" t="str">
            <v>No Dependency</v>
          </cell>
        </row>
        <row r="4142">
          <cell r="C4142" t="str">
            <v>ZJZ372</v>
          </cell>
          <cell r="D4142" t="str">
            <v>Expansion Sites</v>
          </cell>
          <cell r="E4142" t="str">
            <v>Q1-2020</v>
          </cell>
          <cell r="F4142" t="str">
            <v>Mobile Aspiration</v>
          </cell>
          <cell r="G4142" t="str">
            <v>HUA</v>
          </cell>
          <cell r="H4142" t="str">
            <v>LTE1800 2nd Carr Upgrade_4x4 MIMO</v>
          </cell>
          <cell r="I4142" t="str">
            <v>INS</v>
          </cell>
          <cell r="L4142">
            <v>43853</v>
          </cell>
          <cell r="N4142">
            <v>43853</v>
          </cell>
          <cell r="P4142" t="str">
            <v>No Dependency</v>
          </cell>
        </row>
        <row r="4143">
          <cell r="C4143" t="str">
            <v>ZJZ363</v>
          </cell>
          <cell r="D4143" t="str">
            <v>Expansion Sites</v>
          </cell>
          <cell r="E4143" t="str">
            <v>Q3-2019</v>
          </cell>
          <cell r="F4143" t="str">
            <v>Mobile Aspiration</v>
          </cell>
          <cell r="G4143" t="str">
            <v>HUA</v>
          </cell>
          <cell r="H4143" t="str">
            <v>LTE1800 2nd Carr Upgrade_4x4 MIMO</v>
          </cell>
          <cell r="I4143" t="str">
            <v>INS</v>
          </cell>
          <cell r="L4143">
            <v>43706</v>
          </cell>
          <cell r="M4143">
            <v>43709</v>
          </cell>
          <cell r="N4143">
            <v>43707</v>
          </cell>
          <cell r="O4143">
            <v>43710</v>
          </cell>
          <cell r="P4143" t="str">
            <v>No Dependency</v>
          </cell>
        </row>
        <row r="4144">
          <cell r="C4144" t="str">
            <v>ZJZ361</v>
          </cell>
          <cell r="D4144" t="str">
            <v>Expansion Sites</v>
          </cell>
          <cell r="E4144" t="str">
            <v>Q3-2019</v>
          </cell>
          <cell r="F4144" t="str">
            <v>Mobile Aspiration</v>
          </cell>
          <cell r="G4144" t="str">
            <v>HUA</v>
          </cell>
          <cell r="H4144" t="str">
            <v>LTE1800 2nd Carr Upgrade_4x4 MIMO</v>
          </cell>
          <cell r="I4144" t="str">
            <v>INS</v>
          </cell>
          <cell r="L4144">
            <v>43706</v>
          </cell>
          <cell r="M4144">
            <v>43647</v>
          </cell>
          <cell r="N4144">
            <v>43707</v>
          </cell>
          <cell r="O4144">
            <v>43648</v>
          </cell>
          <cell r="P4144" t="str">
            <v>No Dependency</v>
          </cell>
        </row>
        <row r="4145">
          <cell r="C4145" t="str">
            <v>ZJZ360</v>
          </cell>
          <cell r="D4145" t="str">
            <v>Expansion Sites</v>
          </cell>
          <cell r="E4145" t="str">
            <v>Q3-2019</v>
          </cell>
          <cell r="F4145" t="str">
            <v>Mobile Aspiration</v>
          </cell>
          <cell r="G4145" t="str">
            <v>HUA</v>
          </cell>
          <cell r="H4145" t="str">
            <v>LTE1800 2nd Carr Upgrade_4x4 MIMO</v>
          </cell>
          <cell r="I4145" t="str">
            <v>INS</v>
          </cell>
          <cell r="L4145">
            <v>43706</v>
          </cell>
          <cell r="M4145">
            <v>43715</v>
          </cell>
          <cell r="N4145">
            <v>43707</v>
          </cell>
          <cell r="O4145">
            <v>43716</v>
          </cell>
          <cell r="P4145" t="str">
            <v>No Dependency</v>
          </cell>
        </row>
        <row r="4146">
          <cell r="C4146" t="str">
            <v>ZJZ359</v>
          </cell>
          <cell r="D4146" t="str">
            <v>Expansion Sites</v>
          </cell>
          <cell r="E4146" t="str">
            <v>Q3-2019</v>
          </cell>
          <cell r="F4146" t="str">
            <v>Mobile Aspiration</v>
          </cell>
          <cell r="G4146" t="str">
            <v>HUA</v>
          </cell>
          <cell r="H4146" t="str">
            <v>LTE1800 2nd Carr Upgrade_4x4 MIMO</v>
          </cell>
          <cell r="I4146" t="str">
            <v>INS</v>
          </cell>
          <cell r="L4146">
            <v>43618</v>
          </cell>
          <cell r="M4146">
            <v>43620</v>
          </cell>
          <cell r="N4146">
            <v>43619</v>
          </cell>
          <cell r="O4146">
            <v>43621</v>
          </cell>
          <cell r="P4146" t="str">
            <v>No Dependency</v>
          </cell>
        </row>
        <row r="4147">
          <cell r="C4147" t="str">
            <v>ZJZ354</v>
          </cell>
          <cell r="D4147" t="str">
            <v>Expansion Sites</v>
          </cell>
          <cell r="E4147" t="str">
            <v>Q3-2019</v>
          </cell>
          <cell r="F4147" t="str">
            <v>Mobile Aspiration</v>
          </cell>
          <cell r="G4147" t="str">
            <v>HUA</v>
          </cell>
          <cell r="H4147" t="str">
            <v>LTE1800 2nd Carr Upgrade_4x4 MIMO</v>
          </cell>
          <cell r="I4147" t="str">
            <v>INS</v>
          </cell>
          <cell r="L4147">
            <v>43788</v>
          </cell>
          <cell r="N4147">
            <v>43789</v>
          </cell>
          <cell r="P4147" t="str">
            <v>No Dependency</v>
          </cell>
        </row>
        <row r="4148">
          <cell r="C4148" t="str">
            <v>ZJZ353</v>
          </cell>
          <cell r="D4148" t="str">
            <v>Expansion Sites</v>
          </cell>
          <cell r="E4148" t="str">
            <v>Q3-2019</v>
          </cell>
          <cell r="F4148" t="str">
            <v>Mobile Aspiration</v>
          </cell>
          <cell r="G4148" t="str">
            <v>HUA</v>
          </cell>
          <cell r="H4148" t="str">
            <v>LTE1800 2nd Carr Upgrade_4x4 MIMO</v>
          </cell>
          <cell r="I4148" t="str">
            <v>INS</v>
          </cell>
          <cell r="L4148">
            <v>43788</v>
          </cell>
          <cell r="N4148">
            <v>43789</v>
          </cell>
          <cell r="P4148" t="str">
            <v>No Dependency</v>
          </cell>
        </row>
        <row r="4149">
          <cell r="C4149" t="str">
            <v>ZJZ352</v>
          </cell>
          <cell r="D4149" t="str">
            <v>Expansion Sites</v>
          </cell>
          <cell r="E4149" t="str">
            <v>Q2-2019</v>
          </cell>
          <cell r="F4149" t="str">
            <v>Mobile Aspiration</v>
          </cell>
          <cell r="G4149" t="str">
            <v>HUA</v>
          </cell>
          <cell r="H4149" t="str">
            <v>LTE1800 2nd Carr Upgrade_4x4 MIMO</v>
          </cell>
          <cell r="I4149" t="str">
            <v>INS</v>
          </cell>
          <cell r="L4149">
            <v>43796</v>
          </cell>
          <cell r="N4149">
            <v>43797</v>
          </cell>
          <cell r="P4149" t="str">
            <v>No Dependency</v>
          </cell>
        </row>
        <row r="4150">
          <cell r="C4150" t="str">
            <v>ZJZ351</v>
          </cell>
          <cell r="D4150" t="str">
            <v>Expansion Sites</v>
          </cell>
          <cell r="E4150" t="str">
            <v>Q2-2019</v>
          </cell>
          <cell r="F4150" t="str">
            <v>Mobile Aspiration</v>
          </cell>
          <cell r="G4150" t="str">
            <v>HUA</v>
          </cell>
          <cell r="H4150" t="str">
            <v>LTE1800 2nd Carr Upgrade_4x4 MIMO</v>
          </cell>
          <cell r="I4150" t="str">
            <v>INS</v>
          </cell>
          <cell r="L4150">
            <v>43706</v>
          </cell>
          <cell r="M4150">
            <v>43652</v>
          </cell>
          <cell r="N4150">
            <v>43707</v>
          </cell>
          <cell r="O4150">
            <v>43653</v>
          </cell>
          <cell r="P4150" t="str">
            <v>No Dependency</v>
          </cell>
        </row>
        <row r="4151">
          <cell r="C4151" t="str">
            <v>ZJZ347</v>
          </cell>
          <cell r="D4151" t="str">
            <v>Expansion Sites</v>
          </cell>
          <cell r="E4151" t="str">
            <v>Q1-2020</v>
          </cell>
          <cell r="F4151" t="str">
            <v>Mobile Aspiration</v>
          </cell>
          <cell r="G4151" t="str">
            <v>HUA</v>
          </cell>
          <cell r="H4151" t="str">
            <v>LTE1800 2nd Carr Upgrade_4x4 MIMO</v>
          </cell>
          <cell r="I4151" t="str">
            <v>INS</v>
          </cell>
          <cell r="L4151">
            <v>43853</v>
          </cell>
          <cell r="M4151">
            <v>43715</v>
          </cell>
          <cell r="N4151">
            <v>43853</v>
          </cell>
          <cell r="O4151">
            <v>43716</v>
          </cell>
          <cell r="P4151" t="str">
            <v>No Dependency</v>
          </cell>
        </row>
        <row r="4152">
          <cell r="C4152" t="str">
            <v>ZJZ311</v>
          </cell>
          <cell r="D4152" t="str">
            <v>Expansion Sites</v>
          </cell>
          <cell r="E4152" t="str">
            <v>Q1-2020</v>
          </cell>
          <cell r="F4152" t="str">
            <v>Mobile Aspiration</v>
          </cell>
          <cell r="G4152" t="str">
            <v>HUA</v>
          </cell>
          <cell r="H4152" t="str">
            <v>LTE1800 2nd Carr Upgrade_4x4 MIMO</v>
          </cell>
          <cell r="I4152" t="str">
            <v>INS</v>
          </cell>
          <cell r="L4152">
            <v>43697</v>
          </cell>
          <cell r="M4152">
            <v>43697</v>
          </cell>
          <cell r="N4152">
            <v>43698</v>
          </cell>
          <cell r="O4152">
            <v>43698</v>
          </cell>
          <cell r="P4152" t="str">
            <v>No Dependency</v>
          </cell>
        </row>
        <row r="4153">
          <cell r="C4153" t="str">
            <v>ZJZ154</v>
          </cell>
          <cell r="D4153" t="str">
            <v>Expansion Sites</v>
          </cell>
          <cell r="E4153" t="str">
            <v>Q1-2020</v>
          </cell>
          <cell r="F4153" t="str">
            <v>Mobile Aspiration</v>
          </cell>
          <cell r="G4153" t="str">
            <v>HUA</v>
          </cell>
          <cell r="H4153" t="str">
            <v>LTE1800 2nd Carr Upgrade_4x4 MIMO</v>
          </cell>
          <cell r="I4153" t="str">
            <v>INS</v>
          </cell>
          <cell r="L4153">
            <v>43853</v>
          </cell>
          <cell r="N4153">
            <v>43853</v>
          </cell>
          <cell r="P4153" t="str">
            <v>No Dependency</v>
          </cell>
        </row>
        <row r="4154">
          <cell r="C4154" t="str">
            <v>ZJZ309</v>
          </cell>
          <cell r="D4154" t="str">
            <v>Expansion Sites</v>
          </cell>
          <cell r="E4154" t="str">
            <v>Q1-2020</v>
          </cell>
          <cell r="F4154" t="str">
            <v>Mobile Aspiration</v>
          </cell>
          <cell r="G4154" t="str">
            <v>HUA</v>
          </cell>
          <cell r="H4154" t="str">
            <v>LTE1800 2nd Carr Upgrade_4x4 MIMO</v>
          </cell>
          <cell r="I4154" t="str">
            <v>INS</v>
          </cell>
          <cell r="L4154">
            <v>43853</v>
          </cell>
          <cell r="M4154">
            <v>43734</v>
          </cell>
          <cell r="N4154">
            <v>43853</v>
          </cell>
          <cell r="O4154">
            <v>43735</v>
          </cell>
          <cell r="P4154" t="str">
            <v>No Dependency</v>
          </cell>
        </row>
        <row r="4155">
          <cell r="C4155" t="str">
            <v>ZBH702</v>
          </cell>
          <cell r="D4155" t="str">
            <v>Expansion Sites</v>
          </cell>
          <cell r="E4155" t="str">
            <v>Q3-2019</v>
          </cell>
          <cell r="F4155" t="str">
            <v>Mobile Aspiration</v>
          </cell>
          <cell r="G4155" t="str">
            <v>HUA</v>
          </cell>
          <cell r="H4155" t="str">
            <v>LTE1800 2nd Carr Upgrade_4x4 MIMO</v>
          </cell>
          <cell r="I4155" t="str">
            <v>INS</v>
          </cell>
          <cell r="L4155">
            <v>43733</v>
          </cell>
          <cell r="M4155">
            <v>43628</v>
          </cell>
          <cell r="N4155">
            <v>43733</v>
          </cell>
          <cell r="O4155">
            <v>43629</v>
          </cell>
          <cell r="P4155" t="str">
            <v>No Dependency</v>
          </cell>
        </row>
        <row r="4156">
          <cell r="C4156" t="str">
            <v>ZBH698</v>
          </cell>
          <cell r="D4156" t="str">
            <v>Expansion Sites</v>
          </cell>
          <cell r="E4156" t="str">
            <v>Q3-2019</v>
          </cell>
          <cell r="F4156" t="str">
            <v>Mobile Aspiration</v>
          </cell>
          <cell r="G4156" t="str">
            <v>HUA</v>
          </cell>
          <cell r="H4156" t="str">
            <v>LTE1800 2nd Carr Upgrade_4x4 MIMO</v>
          </cell>
          <cell r="I4156" t="str">
            <v>INS</v>
          </cell>
          <cell r="L4156">
            <v>43726</v>
          </cell>
          <cell r="M4156">
            <v>43639</v>
          </cell>
          <cell r="N4156">
            <v>43726</v>
          </cell>
          <cell r="O4156">
            <v>43640</v>
          </cell>
          <cell r="P4156" t="str">
            <v>No Dependency</v>
          </cell>
        </row>
        <row r="4157">
          <cell r="C4157" t="str">
            <v>ZJZ306</v>
          </cell>
          <cell r="D4157" t="str">
            <v>Expansion Sites</v>
          </cell>
          <cell r="E4157" t="str">
            <v>Q2-2019</v>
          </cell>
          <cell r="F4157" t="str">
            <v>Mobile Aspiration</v>
          </cell>
          <cell r="G4157" t="str">
            <v>HUA</v>
          </cell>
          <cell r="H4157" t="str">
            <v>LTE1800 2nd Carr Upgrade_4x4 MIMO</v>
          </cell>
          <cell r="I4157" t="str">
            <v>INS</v>
          </cell>
          <cell r="L4157">
            <v>43706</v>
          </cell>
          <cell r="M4157">
            <v>43647</v>
          </cell>
          <cell r="N4157">
            <v>43707</v>
          </cell>
          <cell r="O4157">
            <v>43648</v>
          </cell>
          <cell r="P4157" t="str">
            <v>No Dependency</v>
          </cell>
        </row>
        <row r="4158">
          <cell r="C4158" t="str">
            <v>ZJZ272</v>
          </cell>
          <cell r="D4158" t="str">
            <v>Expansion Sites</v>
          </cell>
          <cell r="E4158" t="str">
            <v>Q3-2019</v>
          </cell>
          <cell r="F4158" t="str">
            <v>Mobile Aspiration</v>
          </cell>
          <cell r="G4158" t="str">
            <v>HUA</v>
          </cell>
          <cell r="H4158" t="str">
            <v>LTE1800 2nd Carr Upgrade_4x4 MIMO</v>
          </cell>
          <cell r="I4158" t="str">
            <v>INS</v>
          </cell>
          <cell r="L4158">
            <v>43635</v>
          </cell>
          <cell r="M4158">
            <v>43638</v>
          </cell>
          <cell r="N4158">
            <v>43636</v>
          </cell>
          <cell r="O4158">
            <v>43639</v>
          </cell>
          <cell r="P4158" t="str">
            <v>No Dependency</v>
          </cell>
        </row>
        <row r="4159">
          <cell r="C4159" t="str">
            <v>ZJZ267</v>
          </cell>
          <cell r="D4159" t="str">
            <v>Expansion Sites</v>
          </cell>
          <cell r="E4159" t="str">
            <v>Q1-2020</v>
          </cell>
          <cell r="F4159" t="str">
            <v>Mobile Aspiration</v>
          </cell>
          <cell r="G4159" t="str">
            <v>HUA</v>
          </cell>
          <cell r="H4159" t="str">
            <v>LTE1800 2nd Carr Upgrade_4x4 MIMO</v>
          </cell>
          <cell r="I4159" t="str">
            <v>INS</v>
          </cell>
          <cell r="L4159">
            <v>43853</v>
          </cell>
          <cell r="M4159">
            <v>43743</v>
          </cell>
          <cell r="N4159">
            <v>43853</v>
          </cell>
          <cell r="O4159">
            <v>43744</v>
          </cell>
          <cell r="P4159" t="str">
            <v>No Dependency</v>
          </cell>
        </row>
        <row r="4160">
          <cell r="C4160" t="str">
            <v>ZJZ266</v>
          </cell>
          <cell r="D4160" t="str">
            <v>Expansion Sites</v>
          </cell>
          <cell r="E4160" t="str">
            <v>Q4-2019</v>
          </cell>
          <cell r="F4160" t="str">
            <v>Mobile Aspiration</v>
          </cell>
          <cell r="G4160" t="str">
            <v>HUA</v>
          </cell>
          <cell r="H4160" t="str">
            <v>LTE1800 2nd Carr Upgrade_4x4 MIMO</v>
          </cell>
          <cell r="I4160" t="str">
            <v>INS</v>
          </cell>
          <cell r="L4160">
            <v>43670</v>
          </cell>
          <cell r="M4160">
            <v>43672</v>
          </cell>
          <cell r="N4160">
            <v>43671</v>
          </cell>
          <cell r="O4160">
            <v>43673</v>
          </cell>
          <cell r="P4160" t="str">
            <v>No Dependency</v>
          </cell>
        </row>
        <row r="4161">
          <cell r="C4161" t="str">
            <v>ZJZ265</v>
          </cell>
          <cell r="D4161" t="str">
            <v>Expansion Sites</v>
          </cell>
          <cell r="E4161" t="str">
            <v>Q2-2019</v>
          </cell>
          <cell r="F4161" t="str">
            <v>Mobile Aspiration</v>
          </cell>
          <cell r="G4161" t="str">
            <v>HUA</v>
          </cell>
          <cell r="H4161" t="str">
            <v>LTE1800 2nd Carr Upgrade_4x4 MIMO</v>
          </cell>
          <cell r="I4161" t="str">
            <v>INS</v>
          </cell>
          <cell r="L4161">
            <v>43695</v>
          </cell>
          <cell r="M4161">
            <v>43638</v>
          </cell>
          <cell r="N4161">
            <v>43695</v>
          </cell>
          <cell r="O4161">
            <v>43639</v>
          </cell>
          <cell r="P4161" t="str">
            <v>No Dependency</v>
          </cell>
        </row>
        <row r="4162">
          <cell r="C4162" t="str">
            <v>ZJZ259</v>
          </cell>
          <cell r="D4162" t="str">
            <v>Expansion Sites</v>
          </cell>
          <cell r="E4162" t="str">
            <v>Q1-2020</v>
          </cell>
          <cell r="F4162" t="str">
            <v>Mobile Aspiration</v>
          </cell>
          <cell r="G4162" t="str">
            <v>HUA</v>
          </cell>
          <cell r="H4162" t="str">
            <v>LTE1800 2nd Carr Upgrade_4x4 MIMO</v>
          </cell>
          <cell r="I4162" t="str">
            <v>INS</v>
          </cell>
          <cell r="L4162">
            <v>43853</v>
          </cell>
          <cell r="M4162">
            <v>43723</v>
          </cell>
          <cell r="N4162">
            <v>43853</v>
          </cell>
          <cell r="O4162">
            <v>43724</v>
          </cell>
          <cell r="P4162" t="str">
            <v>No Dependency</v>
          </cell>
        </row>
        <row r="4163">
          <cell r="C4163" t="str">
            <v>ZJZ222</v>
          </cell>
          <cell r="D4163" t="str">
            <v>Expansion Sites</v>
          </cell>
          <cell r="E4163" t="str">
            <v>Q1-2020</v>
          </cell>
          <cell r="F4163" t="str">
            <v>Mobile Aspiration</v>
          </cell>
          <cell r="G4163" t="str">
            <v>HUA</v>
          </cell>
          <cell r="H4163" t="str">
            <v>LTE1800 2nd Carr Upgrade_4x4 MIMO</v>
          </cell>
          <cell r="I4163" t="str">
            <v>INS</v>
          </cell>
          <cell r="L4163">
            <v>43853</v>
          </cell>
          <cell r="N4163">
            <v>43853</v>
          </cell>
          <cell r="P4163" t="str">
            <v>No Dependency</v>
          </cell>
        </row>
        <row r="4164">
          <cell r="C4164" t="str">
            <v>ZJZ217</v>
          </cell>
          <cell r="D4164" t="str">
            <v>Expansion Sites</v>
          </cell>
          <cell r="E4164" t="str">
            <v>Q2-2019</v>
          </cell>
          <cell r="F4164" t="str">
            <v>Mobile Aspiration</v>
          </cell>
          <cell r="G4164" t="str">
            <v>HUA</v>
          </cell>
          <cell r="H4164" t="str">
            <v>LTE1800 2nd Carr Upgrade_4x4 MIMO</v>
          </cell>
          <cell r="I4164" t="str">
            <v>INS</v>
          </cell>
          <cell r="L4164">
            <v>43646</v>
          </cell>
          <cell r="M4164">
            <v>43604</v>
          </cell>
          <cell r="N4164">
            <v>43647</v>
          </cell>
          <cell r="O4164">
            <v>43605</v>
          </cell>
          <cell r="P4164" t="str">
            <v>No Dependency</v>
          </cell>
        </row>
        <row r="4165">
          <cell r="C4165" t="str">
            <v>ZJZ214</v>
          </cell>
          <cell r="D4165" t="str">
            <v>Expansion Sites</v>
          </cell>
          <cell r="E4165" t="str">
            <v>Q3-2019</v>
          </cell>
          <cell r="F4165" t="str">
            <v>Mobile Aspiration</v>
          </cell>
          <cell r="G4165" t="str">
            <v>HUA</v>
          </cell>
          <cell r="H4165" t="str">
            <v>LTE1800 2nd Carr Upgrade_4x4 MIMO</v>
          </cell>
          <cell r="I4165" t="str">
            <v>INS</v>
          </cell>
          <cell r="L4165">
            <v>43658</v>
          </cell>
          <cell r="M4165">
            <v>43661</v>
          </cell>
          <cell r="N4165">
            <v>43659</v>
          </cell>
          <cell r="O4165">
            <v>43662</v>
          </cell>
          <cell r="P4165" t="str">
            <v>No Dependency</v>
          </cell>
        </row>
        <row r="4166">
          <cell r="C4166" t="str">
            <v>ZJZ211</v>
          </cell>
          <cell r="D4166" t="str">
            <v>Expansion Sites</v>
          </cell>
          <cell r="E4166" t="str">
            <v>Q1-2020</v>
          </cell>
          <cell r="F4166" t="str">
            <v>Mobile Aspiration</v>
          </cell>
          <cell r="G4166" t="str">
            <v>HUA</v>
          </cell>
          <cell r="H4166" t="str">
            <v>LTE1800 2nd Carr Upgrade_4x4 MIMO</v>
          </cell>
          <cell r="I4166" t="str">
            <v>INS</v>
          </cell>
          <cell r="L4166">
            <v>43853</v>
          </cell>
          <cell r="M4166">
            <v>43752</v>
          </cell>
          <cell r="N4166">
            <v>43853</v>
          </cell>
          <cell r="O4166">
            <v>43753</v>
          </cell>
          <cell r="P4166" t="str">
            <v>No Dependency</v>
          </cell>
        </row>
        <row r="4167">
          <cell r="C4167" t="str">
            <v>ZJZ102</v>
          </cell>
          <cell r="D4167" t="str">
            <v>Expansion Sites</v>
          </cell>
          <cell r="E4167" t="str">
            <v>Q1-2020</v>
          </cell>
          <cell r="F4167" t="str">
            <v>Mobile Aspiration</v>
          </cell>
          <cell r="G4167" t="str">
            <v>HUA</v>
          </cell>
          <cell r="H4167" t="str">
            <v>LTE1800 2nd Carr Upgrade_4x4 MIMO</v>
          </cell>
          <cell r="I4167" t="str">
            <v>INS</v>
          </cell>
          <cell r="L4167">
            <v>43853</v>
          </cell>
          <cell r="N4167">
            <v>43853</v>
          </cell>
          <cell r="P4167" t="str">
            <v>No Dependency</v>
          </cell>
        </row>
        <row r="4168">
          <cell r="C4168" t="str">
            <v>ZJZ203</v>
          </cell>
          <cell r="D4168" t="str">
            <v>Expansion Sites</v>
          </cell>
          <cell r="E4168" t="str">
            <v>Q1-2020</v>
          </cell>
          <cell r="F4168" t="str">
            <v>Mobile Aspiration</v>
          </cell>
          <cell r="G4168" t="str">
            <v>HUA</v>
          </cell>
          <cell r="H4168" t="str">
            <v>LTE1800 2nd Carr Upgrade_4x4 MIMO</v>
          </cell>
          <cell r="I4168" t="str">
            <v>INS</v>
          </cell>
          <cell r="L4168">
            <v>43683</v>
          </cell>
          <cell r="M4168">
            <v>43683</v>
          </cell>
          <cell r="N4168">
            <v>43684</v>
          </cell>
          <cell r="O4168">
            <v>43684</v>
          </cell>
          <cell r="P4168" t="str">
            <v>No Dependency</v>
          </cell>
        </row>
        <row r="4169">
          <cell r="C4169" t="str">
            <v>ZJZ202</v>
          </cell>
          <cell r="D4169" t="str">
            <v>Expansion Sites</v>
          </cell>
          <cell r="E4169" t="str">
            <v>Q1-2020</v>
          </cell>
          <cell r="F4169" t="str">
            <v>Mobile Aspiration</v>
          </cell>
          <cell r="G4169" t="str">
            <v>HUA</v>
          </cell>
          <cell r="H4169" t="str">
            <v>LTE1800 2nd Carr Upgrade_4x4 MIMO</v>
          </cell>
          <cell r="I4169" t="str">
            <v>INS</v>
          </cell>
          <cell r="L4169">
            <v>43853</v>
          </cell>
          <cell r="M4169">
            <v>43734</v>
          </cell>
          <cell r="N4169">
            <v>43853</v>
          </cell>
          <cell r="O4169">
            <v>43735</v>
          </cell>
          <cell r="P4169" t="str">
            <v>No Dependency</v>
          </cell>
        </row>
        <row r="4170">
          <cell r="C4170" t="str">
            <v>ZJZ200</v>
          </cell>
          <cell r="D4170" t="str">
            <v>Expansion Sites</v>
          </cell>
          <cell r="E4170" t="str">
            <v>Q2-2019</v>
          </cell>
          <cell r="F4170" t="str">
            <v>Mobile Aspiration</v>
          </cell>
          <cell r="G4170" t="str">
            <v>HUA</v>
          </cell>
          <cell r="H4170" t="str">
            <v>LTE1800 2nd Carr Upgrade_4x4 MIMO</v>
          </cell>
          <cell r="I4170" t="str">
            <v>INS</v>
          </cell>
          <cell r="L4170">
            <v>43691</v>
          </cell>
          <cell r="M4170">
            <v>43693</v>
          </cell>
          <cell r="N4170">
            <v>43692</v>
          </cell>
          <cell r="O4170">
            <v>43694</v>
          </cell>
          <cell r="P4170" t="str">
            <v>No Dependency</v>
          </cell>
        </row>
        <row r="4171">
          <cell r="C4171" t="str">
            <v>ZJZ127</v>
          </cell>
          <cell r="D4171" t="str">
            <v>Expansion Sites</v>
          </cell>
          <cell r="E4171" t="str">
            <v>Q1-2020</v>
          </cell>
          <cell r="F4171" t="str">
            <v>Mobile Aspiration</v>
          </cell>
          <cell r="G4171" t="str">
            <v>HUA</v>
          </cell>
          <cell r="H4171" t="str">
            <v>LTE1800 2nd Carr Upgrade_4x4 MIMO</v>
          </cell>
          <cell r="I4171" t="str">
            <v>INS</v>
          </cell>
          <cell r="L4171">
            <v>43853</v>
          </cell>
          <cell r="M4171">
            <v>43757</v>
          </cell>
          <cell r="N4171">
            <v>43853</v>
          </cell>
          <cell r="O4171">
            <v>43758</v>
          </cell>
          <cell r="P4171" t="str">
            <v>No Dependency</v>
          </cell>
        </row>
        <row r="4172">
          <cell r="C4172" t="str">
            <v>ZJZ198</v>
          </cell>
          <cell r="D4172" t="str">
            <v>Expansion Sites</v>
          </cell>
          <cell r="E4172" t="str">
            <v>Q3-2019</v>
          </cell>
          <cell r="F4172" t="str">
            <v>Mobile Aspiration</v>
          </cell>
          <cell r="G4172" t="str">
            <v>HUA</v>
          </cell>
          <cell r="H4172" t="str">
            <v>LTE1800 2nd Carr Upgrade_4x4 MIMO</v>
          </cell>
          <cell r="I4172" t="str">
            <v>INS</v>
          </cell>
          <cell r="L4172">
            <v>43706</v>
          </cell>
          <cell r="M4172">
            <v>43715</v>
          </cell>
          <cell r="N4172">
            <v>43707</v>
          </cell>
          <cell r="O4172">
            <v>43716</v>
          </cell>
          <cell r="P4172" t="str">
            <v>No Dependency</v>
          </cell>
        </row>
        <row r="4173">
          <cell r="C4173" t="str">
            <v>ZJZ118</v>
          </cell>
          <cell r="D4173" t="str">
            <v>Expansion Sites</v>
          </cell>
          <cell r="E4173" t="str">
            <v>Q1-2020</v>
          </cell>
          <cell r="F4173" t="str">
            <v>Mobile Aspiration</v>
          </cell>
          <cell r="G4173" t="str">
            <v>HUA</v>
          </cell>
          <cell r="H4173" t="str">
            <v>LTE1800 2nd Carr Upgrade_4x4 MIMO</v>
          </cell>
          <cell r="I4173" t="str">
            <v>INS</v>
          </cell>
          <cell r="L4173">
            <v>43858</v>
          </cell>
          <cell r="M4173">
            <v>43734</v>
          </cell>
          <cell r="N4173">
            <v>43858</v>
          </cell>
          <cell r="O4173">
            <v>43735</v>
          </cell>
          <cell r="P4173" t="str">
            <v>No Dependency</v>
          </cell>
        </row>
        <row r="4174">
          <cell r="C4174" t="str">
            <v>ZJZ185</v>
          </cell>
          <cell r="D4174" t="str">
            <v>Expansion Sites</v>
          </cell>
          <cell r="E4174" t="str">
            <v>Q3-2019</v>
          </cell>
          <cell r="F4174" t="str">
            <v>Mobile Aspiration</v>
          </cell>
          <cell r="G4174" t="str">
            <v>HUA</v>
          </cell>
          <cell r="H4174" t="str">
            <v>LTE1800 2nd Carr Upgrade_4x4 MIMO</v>
          </cell>
          <cell r="I4174" t="str">
            <v>INS</v>
          </cell>
          <cell r="L4174">
            <v>43706</v>
          </cell>
          <cell r="M4174">
            <v>43629</v>
          </cell>
          <cell r="N4174">
            <v>43707</v>
          </cell>
          <cell r="O4174">
            <v>43630</v>
          </cell>
          <cell r="P4174" t="str">
            <v>No Dependency</v>
          </cell>
        </row>
        <row r="4175">
          <cell r="C4175" t="str">
            <v>ZJZ178</v>
          </cell>
          <cell r="D4175" t="str">
            <v>Expansion Sites</v>
          </cell>
          <cell r="E4175" t="str">
            <v>Q1-2020</v>
          </cell>
          <cell r="F4175" t="str">
            <v>Mobile Aspiration</v>
          </cell>
          <cell r="G4175" t="str">
            <v>HUA</v>
          </cell>
          <cell r="H4175" t="str">
            <v>LTE1800 2nd Carr Upgrade_4x4 MIMO</v>
          </cell>
          <cell r="I4175" t="str">
            <v>INS</v>
          </cell>
          <cell r="L4175">
            <v>43853</v>
          </cell>
          <cell r="M4175">
            <v>43740</v>
          </cell>
          <cell r="N4175">
            <v>43853</v>
          </cell>
          <cell r="O4175">
            <v>43741</v>
          </cell>
          <cell r="P4175" t="str">
            <v>No Dependency</v>
          </cell>
        </row>
        <row r="4176">
          <cell r="C4176" t="str">
            <v>ZJZ182</v>
          </cell>
          <cell r="D4176" t="str">
            <v>Expansion Sites</v>
          </cell>
          <cell r="E4176" t="str">
            <v>Q3-2019</v>
          </cell>
          <cell r="F4176" t="str">
            <v>Mobile Aspiration</v>
          </cell>
          <cell r="G4176" t="str">
            <v>HUA</v>
          </cell>
          <cell r="H4176" t="str">
            <v>LTE1800 2nd Carr Upgrade_4x4 MIMO</v>
          </cell>
          <cell r="I4176" t="str">
            <v>INS</v>
          </cell>
          <cell r="L4176">
            <v>43699</v>
          </cell>
          <cell r="M4176">
            <v>43625</v>
          </cell>
          <cell r="N4176">
            <v>43700</v>
          </cell>
          <cell r="O4176">
            <v>43626</v>
          </cell>
          <cell r="P4176" t="str">
            <v>No Dependency</v>
          </cell>
        </row>
        <row r="4177">
          <cell r="C4177" t="str">
            <v>ZJZ180</v>
          </cell>
          <cell r="D4177" t="str">
            <v>Expansion Sites</v>
          </cell>
          <cell r="E4177" t="str">
            <v>Q3-2019</v>
          </cell>
          <cell r="F4177" t="str">
            <v>Mobile Aspiration</v>
          </cell>
          <cell r="G4177" t="str">
            <v>HUA</v>
          </cell>
          <cell r="H4177" t="str">
            <v>LTE1800 2nd Carr Upgrade_4x4 MIMO</v>
          </cell>
          <cell r="I4177" t="str">
            <v>INS</v>
          </cell>
          <cell r="L4177">
            <v>43615</v>
          </cell>
          <cell r="M4177">
            <v>43617</v>
          </cell>
          <cell r="N4177">
            <v>43616</v>
          </cell>
          <cell r="O4177">
            <v>43618</v>
          </cell>
          <cell r="P4177" t="str">
            <v>No Dependency</v>
          </cell>
        </row>
        <row r="4178">
          <cell r="C4178" t="str">
            <v>ZJZ168</v>
          </cell>
          <cell r="D4178" t="str">
            <v>Expansion Sites</v>
          </cell>
          <cell r="E4178" t="str">
            <v>Q1-2020</v>
          </cell>
          <cell r="F4178" t="str">
            <v>Mobile Aspiration</v>
          </cell>
          <cell r="G4178" t="str">
            <v>HUA</v>
          </cell>
          <cell r="H4178" t="str">
            <v>LTE1800 2nd Carr Upgrade_4x4 MIMO</v>
          </cell>
          <cell r="I4178" t="str">
            <v>INS</v>
          </cell>
          <cell r="L4178">
            <v>43853</v>
          </cell>
          <cell r="M4178">
            <v>43734</v>
          </cell>
          <cell r="N4178">
            <v>43853</v>
          </cell>
          <cell r="O4178">
            <v>43735</v>
          </cell>
          <cell r="P4178" t="str">
            <v>No Dependency</v>
          </cell>
        </row>
        <row r="4179">
          <cell r="C4179" t="str">
            <v>ZJZ163</v>
          </cell>
          <cell r="D4179" t="str">
            <v>Expansion Sites</v>
          </cell>
          <cell r="E4179" t="str">
            <v>Q1-2020</v>
          </cell>
          <cell r="F4179" t="str">
            <v>Mobile Aspiration</v>
          </cell>
          <cell r="G4179" t="str">
            <v>HUA</v>
          </cell>
          <cell r="H4179" t="str">
            <v>LTE1800 2nd Carr Upgrade_4x4 MIMO</v>
          </cell>
          <cell r="I4179" t="str">
            <v>INS</v>
          </cell>
          <cell r="L4179">
            <v>43853</v>
          </cell>
          <cell r="M4179">
            <v>43750</v>
          </cell>
          <cell r="N4179">
            <v>43853</v>
          </cell>
          <cell r="O4179">
            <v>43751</v>
          </cell>
          <cell r="P4179" t="str">
            <v>No Dependency</v>
          </cell>
        </row>
        <row r="4180">
          <cell r="C4180" t="str">
            <v>ZJZ159</v>
          </cell>
          <cell r="D4180" t="str">
            <v>Expansion Sites</v>
          </cell>
          <cell r="E4180" t="str">
            <v>Q1-2020</v>
          </cell>
          <cell r="F4180" t="str">
            <v>Mobile Aspiration</v>
          </cell>
          <cell r="G4180" t="str">
            <v>HUA</v>
          </cell>
          <cell r="H4180" t="str">
            <v>LTE1800 2nd Carr Upgrade_4x4 MIMO</v>
          </cell>
          <cell r="I4180" t="str">
            <v>INS</v>
          </cell>
          <cell r="L4180">
            <v>43853</v>
          </cell>
          <cell r="M4180">
            <v>43758</v>
          </cell>
          <cell r="N4180">
            <v>43853</v>
          </cell>
          <cell r="O4180">
            <v>43759</v>
          </cell>
          <cell r="P4180" t="str">
            <v>No Dependency</v>
          </cell>
        </row>
        <row r="4181">
          <cell r="C4181" t="str">
            <v>ZBS328</v>
          </cell>
          <cell r="D4181" t="str">
            <v>Expansion Sites</v>
          </cell>
          <cell r="E4181" t="str">
            <v>Q1-2020</v>
          </cell>
          <cell r="F4181" t="str">
            <v>Mobile Aspiration</v>
          </cell>
          <cell r="G4181" t="str">
            <v>HUA</v>
          </cell>
          <cell r="H4181" t="str">
            <v>LTE1800 2nd Carr Upgrade_4x4 MIMO</v>
          </cell>
          <cell r="I4181" t="str">
            <v>INS</v>
          </cell>
          <cell r="L4181">
            <v>43853</v>
          </cell>
          <cell r="M4181">
            <v>43734</v>
          </cell>
          <cell r="N4181">
            <v>43853</v>
          </cell>
          <cell r="O4181">
            <v>43735</v>
          </cell>
          <cell r="P4181" t="str">
            <v>No Dependency</v>
          </cell>
        </row>
        <row r="4182">
          <cell r="C4182" t="str">
            <v>ZBS120</v>
          </cell>
          <cell r="D4182" t="str">
            <v>Expansion Sites</v>
          </cell>
          <cell r="E4182" t="str">
            <v>Q3-2019</v>
          </cell>
          <cell r="F4182" t="str">
            <v>Mobile Aspiration</v>
          </cell>
          <cell r="G4182" t="str">
            <v>HUA</v>
          </cell>
          <cell r="H4182" t="str">
            <v>LTE1800 2nd Carr Upgrade_4x4 MIMO</v>
          </cell>
          <cell r="I4182" t="str">
            <v>INS</v>
          </cell>
          <cell r="L4182">
            <v>43625</v>
          </cell>
          <cell r="M4182">
            <v>43627</v>
          </cell>
          <cell r="N4182">
            <v>43626</v>
          </cell>
          <cell r="O4182">
            <v>43628</v>
          </cell>
          <cell r="P4182" t="str">
            <v>No Dependency</v>
          </cell>
        </row>
        <row r="4183">
          <cell r="C4183" t="str">
            <v>ZABA226</v>
          </cell>
          <cell r="D4183" t="str">
            <v>Expansion Sites</v>
          </cell>
          <cell r="E4183" t="str">
            <v>Q1-2020</v>
          </cell>
          <cell r="F4183" t="str">
            <v>Mobile Aspiration</v>
          </cell>
          <cell r="G4183" t="str">
            <v>HUA</v>
          </cell>
          <cell r="H4183" t="str">
            <v>LTE1800 2nd Carr Upgrade_4x4 MIMO</v>
          </cell>
          <cell r="I4183" t="str">
            <v>INS</v>
          </cell>
          <cell r="L4183">
            <v>43853</v>
          </cell>
          <cell r="M4183">
            <v>43709</v>
          </cell>
          <cell r="N4183">
            <v>43853</v>
          </cell>
          <cell r="O4183">
            <v>43710</v>
          </cell>
          <cell r="P4183" t="str">
            <v>No Dependency</v>
          </cell>
        </row>
        <row r="4184">
          <cell r="C4184" t="str">
            <v>ZABA225</v>
          </cell>
          <cell r="D4184" t="str">
            <v>Expansion Sites</v>
          </cell>
          <cell r="E4184" t="str">
            <v>Q3-2019</v>
          </cell>
          <cell r="F4184" t="str">
            <v>Mobile Aspiration</v>
          </cell>
          <cell r="G4184" t="str">
            <v>HUA</v>
          </cell>
          <cell r="H4184" t="str">
            <v>LTE1800 2nd Carr Upgrade_4x4 MIMO</v>
          </cell>
          <cell r="I4184" t="str">
            <v>INS</v>
          </cell>
          <cell r="L4184">
            <v>43631</v>
          </cell>
          <cell r="M4184">
            <v>43633</v>
          </cell>
          <cell r="N4184">
            <v>43632</v>
          </cell>
          <cell r="O4184">
            <v>43634</v>
          </cell>
          <cell r="P4184" t="str">
            <v>No Dependency</v>
          </cell>
        </row>
        <row r="4185">
          <cell r="C4185" t="str">
            <v>ZBS116</v>
          </cell>
          <cell r="D4185" t="str">
            <v>Expansion Sites</v>
          </cell>
          <cell r="E4185" t="str">
            <v>Q3-2019</v>
          </cell>
          <cell r="F4185" t="str">
            <v>Mobile Aspiration</v>
          </cell>
          <cell r="G4185" t="str">
            <v>HUA</v>
          </cell>
          <cell r="H4185" t="str">
            <v>LTE1800 2nd Carr Upgrade_4x4 MIMO</v>
          </cell>
          <cell r="I4185" t="str">
            <v>INS</v>
          </cell>
          <cell r="L4185">
            <v>43636</v>
          </cell>
          <cell r="M4185">
            <v>43638</v>
          </cell>
          <cell r="N4185">
            <v>43637</v>
          </cell>
          <cell r="O4185">
            <v>43639</v>
          </cell>
          <cell r="P4185" t="str">
            <v>No Dependency</v>
          </cell>
        </row>
        <row r="4186">
          <cell r="C4186" t="str">
            <v>ZBS109</v>
          </cell>
          <cell r="D4186" t="str">
            <v>Expansion Sites</v>
          </cell>
          <cell r="E4186" t="str">
            <v>Q1-2020</v>
          </cell>
          <cell r="F4186" t="str">
            <v>Mobile Aspiration</v>
          </cell>
          <cell r="G4186" t="str">
            <v>HUA</v>
          </cell>
          <cell r="H4186" t="str">
            <v>LTE1800 2nd Carr Upgrade_4x4 MIMO</v>
          </cell>
          <cell r="I4186" t="str">
            <v>INS</v>
          </cell>
          <cell r="L4186">
            <v>43830</v>
          </cell>
          <cell r="M4186">
            <v>43709</v>
          </cell>
          <cell r="N4186">
            <v>43830</v>
          </cell>
          <cell r="O4186">
            <v>43710</v>
          </cell>
          <cell r="P4186" t="str">
            <v>No Dependency</v>
          </cell>
        </row>
        <row r="4187">
          <cell r="C4187" t="str">
            <v>ZBS102</v>
          </cell>
          <cell r="D4187" t="str">
            <v>Expansion Sites</v>
          </cell>
          <cell r="E4187" t="str">
            <v>Q1-2020</v>
          </cell>
          <cell r="F4187" t="str">
            <v>Mobile Aspiration</v>
          </cell>
          <cell r="G4187" t="str">
            <v>HUA</v>
          </cell>
          <cell r="H4187" t="str">
            <v>LTE1800 2nd Carr Upgrade_4x4 MIMO</v>
          </cell>
          <cell r="I4187" t="str">
            <v>INS</v>
          </cell>
          <cell r="L4187">
            <v>43853</v>
          </cell>
          <cell r="M4187">
            <v>43734</v>
          </cell>
          <cell r="N4187">
            <v>43853</v>
          </cell>
          <cell r="O4187">
            <v>43735</v>
          </cell>
          <cell r="P4187" t="str">
            <v>No Dependency</v>
          </cell>
        </row>
        <row r="4188">
          <cell r="C4188" t="str">
            <v>ZBS101</v>
          </cell>
          <cell r="D4188" t="str">
            <v>Expansion Sites</v>
          </cell>
          <cell r="E4188" t="str">
            <v>Q1-2020</v>
          </cell>
          <cell r="F4188" t="str">
            <v>Mobile Aspiration</v>
          </cell>
          <cell r="G4188" t="str">
            <v>HUA</v>
          </cell>
          <cell r="H4188" t="str">
            <v>LTE1800 2nd Carr Upgrade_4x4 MIMO</v>
          </cell>
          <cell r="I4188" t="str">
            <v>INS</v>
          </cell>
          <cell r="L4188">
            <v>43853</v>
          </cell>
          <cell r="M4188">
            <v>43734</v>
          </cell>
          <cell r="N4188">
            <v>43853</v>
          </cell>
          <cell r="O4188">
            <v>43735</v>
          </cell>
          <cell r="P4188" t="str">
            <v>No Dependency</v>
          </cell>
        </row>
        <row r="4189">
          <cell r="C4189" t="str">
            <v>ZABA219</v>
          </cell>
          <cell r="D4189" t="str">
            <v>Expansion Sites</v>
          </cell>
          <cell r="E4189" t="str">
            <v>Q1-2020</v>
          </cell>
          <cell r="F4189" t="str">
            <v>Mobile Aspiration</v>
          </cell>
          <cell r="G4189" t="str">
            <v>HUA</v>
          </cell>
          <cell r="H4189" t="str">
            <v>LTE1800 2nd Carr Upgrade_4x4 MIMO</v>
          </cell>
          <cell r="I4189" t="str">
            <v>INS</v>
          </cell>
          <cell r="L4189">
            <v>43853</v>
          </cell>
          <cell r="M4189">
            <v>43724</v>
          </cell>
          <cell r="N4189">
            <v>43853</v>
          </cell>
          <cell r="O4189">
            <v>43725</v>
          </cell>
          <cell r="P4189" t="str">
            <v>No Dependency</v>
          </cell>
        </row>
        <row r="4190">
          <cell r="C4190" t="str">
            <v>ZABA215</v>
          </cell>
          <cell r="D4190" t="str">
            <v>Expansion Sites</v>
          </cell>
          <cell r="E4190" t="str">
            <v>Q3-2019</v>
          </cell>
          <cell r="F4190" t="str">
            <v>Mobile Aspiration</v>
          </cell>
          <cell r="G4190" t="str">
            <v>HUA</v>
          </cell>
          <cell r="H4190" t="str">
            <v>LTE1800 2nd Carr Upgrade_4x4 MIMO</v>
          </cell>
          <cell r="I4190" t="str">
            <v>INS</v>
          </cell>
          <cell r="L4190">
            <v>43706</v>
          </cell>
          <cell r="M4190">
            <v>43709</v>
          </cell>
          <cell r="N4190">
            <v>43707</v>
          </cell>
          <cell r="O4190">
            <v>43710</v>
          </cell>
          <cell r="P4190" t="str">
            <v>No Dependency</v>
          </cell>
        </row>
        <row r="4191">
          <cell r="C4191" t="str">
            <v>ZBS100</v>
          </cell>
          <cell r="D4191" t="str">
            <v>Expansion Sites</v>
          </cell>
          <cell r="E4191" t="str">
            <v>Q3-2019</v>
          </cell>
          <cell r="F4191" t="str">
            <v>Mobile Aspiration</v>
          </cell>
          <cell r="G4191" t="str">
            <v>HUA</v>
          </cell>
          <cell r="H4191" t="str">
            <v>LTE1800 2nd Carr Upgrade_4x4 MIMO</v>
          </cell>
          <cell r="I4191" t="str">
            <v>INS</v>
          </cell>
          <cell r="L4191">
            <v>43726</v>
          </cell>
          <cell r="M4191">
            <v>43635</v>
          </cell>
          <cell r="N4191">
            <v>43726</v>
          </cell>
          <cell r="O4191">
            <v>43636</v>
          </cell>
          <cell r="P4191" t="str">
            <v>No Dependency</v>
          </cell>
        </row>
        <row r="4192">
          <cell r="C4192" t="str">
            <v>ZBS099</v>
          </cell>
          <cell r="D4192" t="str">
            <v>Expansion Sites</v>
          </cell>
          <cell r="E4192" t="str">
            <v>Q4-2019</v>
          </cell>
          <cell r="F4192" t="str">
            <v>Mobile Aspiration</v>
          </cell>
          <cell r="G4192" t="str">
            <v>HUA</v>
          </cell>
          <cell r="H4192" t="str">
            <v>LTE1800 2nd Carr Upgrade_4x4 MIMO</v>
          </cell>
          <cell r="I4192" t="str">
            <v>INS</v>
          </cell>
          <cell r="L4192">
            <v>43741</v>
          </cell>
          <cell r="M4192">
            <v>43709</v>
          </cell>
          <cell r="N4192">
            <v>43742</v>
          </cell>
          <cell r="O4192">
            <v>43710</v>
          </cell>
          <cell r="P4192" t="str">
            <v>No Dependency</v>
          </cell>
        </row>
        <row r="4193">
          <cell r="C4193" t="str">
            <v>ZBS093</v>
          </cell>
          <cell r="D4193" t="str">
            <v>Expansion Sites</v>
          </cell>
          <cell r="E4193" t="str">
            <v>Q1-2020</v>
          </cell>
          <cell r="F4193" t="str">
            <v>Mobile Aspiration</v>
          </cell>
          <cell r="G4193" t="str">
            <v>HUA</v>
          </cell>
          <cell r="H4193" t="str">
            <v>LTE1800 2nd Carr Upgrade_4x4 MIMO</v>
          </cell>
          <cell r="I4193" t="str">
            <v>INS</v>
          </cell>
          <cell r="L4193">
            <v>43802</v>
          </cell>
          <cell r="M4193">
            <v>43734</v>
          </cell>
          <cell r="N4193">
            <v>43802</v>
          </cell>
          <cell r="O4193">
            <v>43735</v>
          </cell>
          <cell r="P4193" t="str">
            <v>No Dependency</v>
          </cell>
        </row>
        <row r="4194">
          <cell r="C4194" t="str">
            <v>ZBS091</v>
          </cell>
          <cell r="D4194" t="str">
            <v>Expansion Sites</v>
          </cell>
          <cell r="E4194" t="str">
            <v>Q3-2019</v>
          </cell>
          <cell r="F4194" t="str">
            <v>Mobile Aspiration</v>
          </cell>
          <cell r="G4194" t="str">
            <v>HUA</v>
          </cell>
          <cell r="H4194" t="str">
            <v>LTE1800 2nd Carr Upgrade_4x4 MIMO</v>
          </cell>
          <cell r="I4194" t="str">
            <v>INS</v>
          </cell>
          <cell r="L4194">
            <v>43726</v>
          </cell>
          <cell r="M4194">
            <v>43639</v>
          </cell>
          <cell r="N4194">
            <v>43726</v>
          </cell>
          <cell r="O4194">
            <v>43640</v>
          </cell>
          <cell r="P4194" t="str">
            <v>No Dependency</v>
          </cell>
        </row>
        <row r="4195">
          <cell r="C4195" t="str">
            <v>ZBS090</v>
          </cell>
          <cell r="D4195" t="str">
            <v>Expansion Sites</v>
          </cell>
          <cell r="E4195" t="str">
            <v>Q3-2019</v>
          </cell>
          <cell r="F4195" t="str">
            <v>Mobile Aspiration</v>
          </cell>
          <cell r="G4195" t="str">
            <v>HUA</v>
          </cell>
          <cell r="H4195" t="str">
            <v>LTE1800 2nd Carr Upgrade_4x4 MIMO</v>
          </cell>
          <cell r="I4195" t="str">
            <v>INS</v>
          </cell>
          <cell r="L4195">
            <v>43726</v>
          </cell>
          <cell r="M4195">
            <v>43709</v>
          </cell>
          <cell r="N4195">
            <v>43726</v>
          </cell>
          <cell r="O4195">
            <v>43710</v>
          </cell>
          <cell r="P4195" t="str">
            <v>No Dependency</v>
          </cell>
        </row>
        <row r="4196">
          <cell r="C4196" t="str">
            <v>ZBS089</v>
          </cell>
          <cell r="D4196" t="str">
            <v>Expansion Sites</v>
          </cell>
          <cell r="E4196" t="str">
            <v>Q3-2019</v>
          </cell>
          <cell r="F4196" t="str">
            <v>Mobile Aspiration</v>
          </cell>
          <cell r="G4196" t="str">
            <v>HUA</v>
          </cell>
          <cell r="H4196" t="str">
            <v>LTE1800 2nd Carr Upgrade_4x4 MIMO</v>
          </cell>
          <cell r="I4196" t="str">
            <v>INS</v>
          </cell>
          <cell r="L4196">
            <v>43650</v>
          </cell>
          <cell r="M4196">
            <v>43652</v>
          </cell>
          <cell r="N4196">
            <v>43651</v>
          </cell>
          <cell r="O4196">
            <v>43653</v>
          </cell>
          <cell r="P4196" t="str">
            <v>No Dependency</v>
          </cell>
        </row>
        <row r="4197">
          <cell r="C4197" t="str">
            <v>ZBS088</v>
          </cell>
          <cell r="D4197" t="str">
            <v>Expansion Sites</v>
          </cell>
          <cell r="E4197" t="str">
            <v>Q1-2020</v>
          </cell>
          <cell r="F4197" t="str">
            <v>Mobile Aspiration</v>
          </cell>
          <cell r="G4197" t="str">
            <v>HUA</v>
          </cell>
          <cell r="H4197" t="str">
            <v>LTE1800 2nd Carr Upgrade_4x4 MIMO</v>
          </cell>
          <cell r="I4197" t="str">
            <v>INS</v>
          </cell>
          <cell r="L4197">
            <v>43703</v>
          </cell>
          <cell r="M4197">
            <v>43703</v>
          </cell>
          <cell r="N4197">
            <v>43704</v>
          </cell>
          <cell r="O4197">
            <v>43704</v>
          </cell>
          <cell r="P4197" t="str">
            <v>No Dependency</v>
          </cell>
        </row>
        <row r="4198">
          <cell r="C4198" t="str">
            <v>ZAB918</v>
          </cell>
          <cell r="D4198" t="str">
            <v>Expansion Sites</v>
          </cell>
          <cell r="E4198" t="str">
            <v>Q1-2020</v>
          </cell>
          <cell r="F4198" t="str">
            <v>Mobile Aspiration</v>
          </cell>
          <cell r="G4198" t="str">
            <v>HUA</v>
          </cell>
          <cell r="H4198" t="str">
            <v>LTE1800 2nd Carr Upgrade_4x4 MIMO</v>
          </cell>
          <cell r="I4198" t="str">
            <v>INS</v>
          </cell>
          <cell r="L4198">
            <v>43830</v>
          </cell>
          <cell r="M4198">
            <v>43667</v>
          </cell>
          <cell r="N4198">
            <v>43830</v>
          </cell>
          <cell r="O4198">
            <v>43668</v>
          </cell>
          <cell r="P4198" t="str">
            <v>No Dependency</v>
          </cell>
        </row>
        <row r="4199">
          <cell r="C4199" t="str">
            <v>ZAB897</v>
          </cell>
          <cell r="D4199" t="str">
            <v>Expansion Sites</v>
          </cell>
          <cell r="E4199" t="str">
            <v>Q1-2020</v>
          </cell>
          <cell r="F4199" t="str">
            <v>Mobile Aspiration</v>
          </cell>
          <cell r="G4199" t="str">
            <v>HUA</v>
          </cell>
          <cell r="H4199" t="str">
            <v>LTE1800 2nd Carr Upgrade_4x4 MIMO</v>
          </cell>
          <cell r="I4199" t="str">
            <v>INS</v>
          </cell>
          <cell r="L4199">
            <v>43853</v>
          </cell>
          <cell r="M4199">
            <v>43724</v>
          </cell>
          <cell r="N4199">
            <v>43853</v>
          </cell>
          <cell r="O4199">
            <v>43725</v>
          </cell>
          <cell r="P4199" t="str">
            <v>No Dependency</v>
          </cell>
        </row>
        <row r="4200">
          <cell r="C4200" t="str">
            <v>ZBS086</v>
          </cell>
          <cell r="D4200" t="str">
            <v>Expansion Sites</v>
          </cell>
          <cell r="E4200" t="str">
            <v>Q1-2020</v>
          </cell>
          <cell r="F4200" t="str">
            <v>Mobile Aspiration</v>
          </cell>
          <cell r="G4200" t="str">
            <v>HUA</v>
          </cell>
          <cell r="H4200" t="str">
            <v>LTE1800 2nd Carr Upgrade_4x4 MIMO</v>
          </cell>
          <cell r="I4200" t="str">
            <v>INS</v>
          </cell>
          <cell r="L4200">
            <v>43830</v>
          </cell>
          <cell r="M4200">
            <v>43709</v>
          </cell>
          <cell r="N4200">
            <v>43830</v>
          </cell>
          <cell r="O4200">
            <v>43710</v>
          </cell>
          <cell r="P4200" t="str">
            <v>No Dependency</v>
          </cell>
        </row>
        <row r="4201">
          <cell r="C4201" t="str">
            <v>ZBS085</v>
          </cell>
          <cell r="D4201" t="str">
            <v>Expansion Sites</v>
          </cell>
          <cell r="E4201" t="str">
            <v>Q1-2020</v>
          </cell>
          <cell r="F4201" t="str">
            <v>Mobile Aspiration</v>
          </cell>
          <cell r="G4201" t="str">
            <v>HUA</v>
          </cell>
          <cell r="H4201" t="str">
            <v>LTE1800 2nd Carr Upgrade_4x4 MIMO</v>
          </cell>
          <cell r="I4201" t="str">
            <v>INS</v>
          </cell>
          <cell r="L4201">
            <v>43830</v>
          </cell>
          <cell r="M4201">
            <v>43760</v>
          </cell>
          <cell r="N4201">
            <v>43830</v>
          </cell>
          <cell r="O4201">
            <v>43761</v>
          </cell>
          <cell r="P4201" t="str">
            <v>No Dependency</v>
          </cell>
        </row>
        <row r="4202">
          <cell r="C4202" t="str">
            <v>ZBS065</v>
          </cell>
          <cell r="D4202" t="str">
            <v>Expansion Sites</v>
          </cell>
          <cell r="E4202" t="str">
            <v>Q1-2020</v>
          </cell>
          <cell r="F4202" t="str">
            <v>Mobile Aspiration</v>
          </cell>
          <cell r="G4202" t="str">
            <v>HUA</v>
          </cell>
          <cell r="H4202" t="str">
            <v>LTE1800 2nd Carr Upgrade_4x4 MIMO</v>
          </cell>
          <cell r="I4202" t="str">
            <v>INS</v>
          </cell>
          <cell r="L4202">
            <v>43691</v>
          </cell>
          <cell r="M4202">
            <v>43693</v>
          </cell>
          <cell r="N4202">
            <v>43692</v>
          </cell>
          <cell r="O4202">
            <v>43694</v>
          </cell>
          <cell r="P4202" t="str">
            <v>No Dependency</v>
          </cell>
        </row>
        <row r="4203">
          <cell r="C4203" t="str">
            <v>ZBS054</v>
          </cell>
          <cell r="D4203" t="str">
            <v>Expansion Sites</v>
          </cell>
          <cell r="E4203" t="str">
            <v>Q1-2020</v>
          </cell>
          <cell r="F4203" t="str">
            <v>Mobile Aspiration</v>
          </cell>
          <cell r="G4203" t="str">
            <v>HUA</v>
          </cell>
          <cell r="H4203" t="str">
            <v>LTE1800 2nd Carr Upgrade_4x4 MIMO</v>
          </cell>
          <cell r="I4203" t="str">
            <v>INS</v>
          </cell>
          <cell r="L4203">
            <v>43700</v>
          </cell>
          <cell r="M4203">
            <v>43700</v>
          </cell>
          <cell r="N4203">
            <v>43701</v>
          </cell>
          <cell r="O4203">
            <v>43701</v>
          </cell>
          <cell r="P4203" t="str">
            <v>No Dependency</v>
          </cell>
        </row>
        <row r="4204">
          <cell r="C4204" t="str">
            <v>ZBS046</v>
          </cell>
          <cell r="D4204" t="str">
            <v>Expansion Sites</v>
          </cell>
          <cell r="E4204" t="str">
            <v>Q1-2020</v>
          </cell>
          <cell r="F4204" t="str">
            <v>Mobile Aspiration</v>
          </cell>
          <cell r="G4204" t="str">
            <v>HUA</v>
          </cell>
          <cell r="H4204" t="str">
            <v>LTE1800 2nd Carr Upgrade_4x4 MIMO</v>
          </cell>
          <cell r="I4204" t="str">
            <v>INS</v>
          </cell>
          <cell r="L4204">
            <v>43691</v>
          </cell>
          <cell r="M4204">
            <v>43693</v>
          </cell>
          <cell r="N4204">
            <v>43692</v>
          </cell>
          <cell r="O4204">
            <v>43694</v>
          </cell>
          <cell r="P4204" t="str">
            <v>No Dependency</v>
          </cell>
        </row>
        <row r="4205">
          <cell r="C4205" t="str">
            <v>ZBS044</v>
          </cell>
          <cell r="D4205" t="str">
            <v>Expansion Sites</v>
          </cell>
          <cell r="E4205" t="str">
            <v>Q1-2020</v>
          </cell>
          <cell r="F4205" t="str">
            <v>Mobile Aspiration</v>
          </cell>
          <cell r="G4205" t="str">
            <v>HUA</v>
          </cell>
          <cell r="H4205" t="str">
            <v>LTE1800 2nd Carr Upgrade_4x4 MIMO</v>
          </cell>
          <cell r="I4205" t="str">
            <v>INS</v>
          </cell>
          <cell r="L4205">
            <v>43853</v>
          </cell>
          <cell r="M4205">
            <v>43709</v>
          </cell>
          <cell r="N4205">
            <v>43853</v>
          </cell>
          <cell r="O4205">
            <v>43710</v>
          </cell>
          <cell r="P4205" t="str">
            <v>No Dependency</v>
          </cell>
        </row>
        <row r="4206">
          <cell r="C4206" t="str">
            <v>ZBH660</v>
          </cell>
          <cell r="D4206" t="str">
            <v>Expansion Sites</v>
          </cell>
          <cell r="E4206" t="str">
            <v>Q3-2019</v>
          </cell>
          <cell r="F4206" t="str">
            <v>Mobile Aspiration</v>
          </cell>
          <cell r="G4206" t="str">
            <v>HUA</v>
          </cell>
          <cell r="H4206" t="str">
            <v>LTE1800 2nd Carr Upgrade_4x4 MIMO</v>
          </cell>
          <cell r="I4206" t="str">
            <v>INS</v>
          </cell>
          <cell r="L4206">
            <v>43726</v>
          </cell>
          <cell r="M4206">
            <v>43658</v>
          </cell>
          <cell r="N4206">
            <v>43726</v>
          </cell>
          <cell r="O4206">
            <v>43659</v>
          </cell>
          <cell r="P4206" t="str">
            <v>No Dependency</v>
          </cell>
        </row>
        <row r="4207">
          <cell r="C4207" t="str">
            <v>ZBH659</v>
          </cell>
          <cell r="D4207" t="str">
            <v>Expansion Sites</v>
          </cell>
          <cell r="E4207" t="str">
            <v>Q3-2019</v>
          </cell>
          <cell r="F4207" t="str">
            <v>Mobile Aspiration</v>
          </cell>
          <cell r="G4207" t="str">
            <v>HUA</v>
          </cell>
          <cell r="H4207" t="str">
            <v>LTE1800 2nd Carr Upgrade_4x4 MIMO</v>
          </cell>
          <cell r="I4207" t="str">
            <v>INS</v>
          </cell>
          <cell r="L4207">
            <v>43726</v>
          </cell>
          <cell r="M4207">
            <v>43709</v>
          </cell>
          <cell r="N4207">
            <v>43726</v>
          </cell>
          <cell r="O4207">
            <v>43710</v>
          </cell>
          <cell r="P4207" t="str">
            <v>No Dependency</v>
          </cell>
        </row>
        <row r="4208">
          <cell r="C4208" t="str">
            <v>ZBS033</v>
          </cell>
          <cell r="D4208" t="str">
            <v>Expansion Sites</v>
          </cell>
          <cell r="E4208" t="str">
            <v>Q1-2020</v>
          </cell>
          <cell r="F4208" t="str">
            <v>Mobile Aspiration</v>
          </cell>
          <cell r="G4208" t="str">
            <v>HUA</v>
          </cell>
          <cell r="H4208" t="str">
            <v>LTE1800 2nd Carr Upgrade_4x4 MIMO</v>
          </cell>
          <cell r="I4208" t="str">
            <v>INS</v>
          </cell>
          <cell r="L4208">
            <v>43830</v>
          </cell>
          <cell r="M4208">
            <v>43709</v>
          </cell>
          <cell r="N4208">
            <v>43830</v>
          </cell>
          <cell r="O4208">
            <v>43710</v>
          </cell>
          <cell r="P4208" t="str">
            <v>No Dependency</v>
          </cell>
        </row>
        <row r="4209">
          <cell r="C4209" t="str">
            <v>ZBS032</v>
          </cell>
          <cell r="D4209" t="str">
            <v>Expansion Sites</v>
          </cell>
          <cell r="E4209" t="str">
            <v>Q1-2020</v>
          </cell>
          <cell r="F4209" t="str">
            <v>Mobile Aspiration</v>
          </cell>
          <cell r="G4209" t="str">
            <v>HUA</v>
          </cell>
          <cell r="H4209" t="str">
            <v>LTE1800 2nd Carr Upgrade_4x4 MIMO</v>
          </cell>
          <cell r="I4209" t="str">
            <v>INS</v>
          </cell>
          <cell r="L4209">
            <v>43853</v>
          </cell>
          <cell r="M4209">
            <v>43723</v>
          </cell>
          <cell r="N4209">
            <v>43853</v>
          </cell>
          <cell r="O4209">
            <v>43724</v>
          </cell>
          <cell r="P4209" t="str">
            <v>No Dependency</v>
          </cell>
        </row>
        <row r="4210">
          <cell r="C4210" t="str">
            <v>ZBS023</v>
          </cell>
          <cell r="D4210" t="str">
            <v>Expansion Sites</v>
          </cell>
          <cell r="E4210" t="str">
            <v>Q1-2020</v>
          </cell>
          <cell r="F4210" t="str">
            <v>Mobile Aspiration</v>
          </cell>
          <cell r="G4210" t="str">
            <v>HUA</v>
          </cell>
          <cell r="H4210" t="str">
            <v>LTE1800 2nd Carr Upgrade_4x4 MIMO</v>
          </cell>
          <cell r="I4210" t="str">
            <v>INS</v>
          </cell>
          <cell r="L4210">
            <v>43830</v>
          </cell>
          <cell r="M4210">
            <v>43709</v>
          </cell>
          <cell r="N4210">
            <v>43830</v>
          </cell>
          <cell r="O4210">
            <v>43710</v>
          </cell>
          <cell r="P4210" t="str">
            <v>No Dependency</v>
          </cell>
        </row>
        <row r="4211">
          <cell r="C4211" t="str">
            <v>ZBS022</v>
          </cell>
          <cell r="D4211" t="str">
            <v>Expansion Sites</v>
          </cell>
          <cell r="E4211" t="str">
            <v>Q4-2019</v>
          </cell>
          <cell r="F4211" t="str">
            <v>Mobile Aspiration</v>
          </cell>
          <cell r="G4211" t="str">
            <v>HUA</v>
          </cell>
          <cell r="H4211" t="str">
            <v>LTE1800 2nd Carr Upgrade_4x4 MIMO</v>
          </cell>
          <cell r="I4211" t="str">
            <v>INS</v>
          </cell>
          <cell r="L4211">
            <v>43802</v>
          </cell>
          <cell r="M4211">
            <v>43709</v>
          </cell>
          <cell r="N4211">
            <v>43802</v>
          </cell>
          <cell r="O4211">
            <v>43710</v>
          </cell>
          <cell r="P4211" t="str">
            <v>No Dependency</v>
          </cell>
        </row>
        <row r="4212">
          <cell r="C4212" t="str">
            <v>ZBS016</v>
          </cell>
          <cell r="D4212" t="str">
            <v>Expansion Sites</v>
          </cell>
          <cell r="E4212" t="str">
            <v>Q1-2020</v>
          </cell>
          <cell r="F4212" t="str">
            <v>Mobile Aspiration</v>
          </cell>
          <cell r="G4212" t="str">
            <v>HUA</v>
          </cell>
          <cell r="H4212" t="str">
            <v>LTE1800 2nd Carr Upgrade_4x4 MIMO</v>
          </cell>
          <cell r="I4212" t="str">
            <v>INS</v>
          </cell>
          <cell r="L4212">
            <v>43705</v>
          </cell>
          <cell r="M4212">
            <v>43705</v>
          </cell>
          <cell r="N4212">
            <v>43706</v>
          </cell>
          <cell r="O4212">
            <v>43706</v>
          </cell>
          <cell r="P4212" t="str">
            <v>No Dependency</v>
          </cell>
        </row>
        <row r="4213">
          <cell r="C4213" t="str">
            <v>ZBS015</v>
          </cell>
          <cell r="D4213" t="str">
            <v>Expansion Sites</v>
          </cell>
          <cell r="E4213" t="str">
            <v>Q3-2019</v>
          </cell>
          <cell r="F4213" t="str">
            <v>Mobile Aspiration</v>
          </cell>
          <cell r="G4213" t="str">
            <v>HUA</v>
          </cell>
          <cell r="H4213" t="str">
            <v>LTE1800 2nd Carr Upgrade_4x4 MIMO</v>
          </cell>
          <cell r="I4213" t="str">
            <v>INS</v>
          </cell>
          <cell r="L4213">
            <v>43691</v>
          </cell>
          <cell r="M4213">
            <v>43693</v>
          </cell>
          <cell r="N4213">
            <v>43692</v>
          </cell>
          <cell r="O4213">
            <v>43694</v>
          </cell>
          <cell r="P4213" t="str">
            <v>No Dependency</v>
          </cell>
        </row>
        <row r="4214">
          <cell r="C4214" t="str">
            <v>ZBS013</v>
          </cell>
          <cell r="D4214" t="str">
            <v>Expansion Sites</v>
          </cell>
          <cell r="E4214" t="str">
            <v>Q3-2019</v>
          </cell>
          <cell r="F4214" t="str">
            <v>Mobile Aspiration</v>
          </cell>
          <cell r="G4214" t="str">
            <v>HUA</v>
          </cell>
          <cell r="H4214" t="str">
            <v>LTE1800 2nd Carr Upgrade_4x4 MIMO</v>
          </cell>
          <cell r="I4214" t="str">
            <v>INS</v>
          </cell>
          <cell r="L4214">
            <v>43753</v>
          </cell>
          <cell r="M4214">
            <v>43649</v>
          </cell>
          <cell r="N4214">
            <v>43754</v>
          </cell>
          <cell r="O4214">
            <v>43650</v>
          </cell>
          <cell r="P4214" t="str">
            <v>No Dependency</v>
          </cell>
        </row>
        <row r="4215">
          <cell r="C4215" t="str">
            <v>ZBS012</v>
          </cell>
          <cell r="D4215" t="str">
            <v>Expansion Sites</v>
          </cell>
          <cell r="E4215" t="str">
            <v>Q3-2019</v>
          </cell>
          <cell r="F4215" t="str">
            <v>Mobile Aspiration</v>
          </cell>
          <cell r="G4215" t="str">
            <v>HUA</v>
          </cell>
          <cell r="H4215" t="str">
            <v>LTE1800 2nd Carr Upgrade_4x4 MIMO</v>
          </cell>
          <cell r="I4215" t="str">
            <v>INS</v>
          </cell>
          <cell r="L4215">
            <v>43726</v>
          </cell>
          <cell r="M4215">
            <v>43627</v>
          </cell>
          <cell r="N4215">
            <v>43726</v>
          </cell>
          <cell r="O4215">
            <v>43628</v>
          </cell>
          <cell r="P4215" t="str">
            <v>No Dependency</v>
          </cell>
        </row>
        <row r="4216">
          <cell r="C4216" t="str">
            <v>ZBS008</v>
          </cell>
          <cell r="D4216" t="str">
            <v>Expansion Sites</v>
          </cell>
          <cell r="E4216" t="str">
            <v>Q4-2019</v>
          </cell>
          <cell r="F4216" t="str">
            <v>Mobile Aspiration</v>
          </cell>
          <cell r="G4216" t="str">
            <v>HUA</v>
          </cell>
          <cell r="H4216" t="str">
            <v>LTE1800 2nd Carr Upgrade_4x4 MIMO</v>
          </cell>
          <cell r="I4216" t="str">
            <v>INS</v>
          </cell>
          <cell r="L4216">
            <v>43691</v>
          </cell>
          <cell r="M4216">
            <v>43693</v>
          </cell>
          <cell r="N4216">
            <v>43692</v>
          </cell>
          <cell r="O4216">
            <v>43694</v>
          </cell>
          <cell r="P4216" t="str">
            <v>No Dependency</v>
          </cell>
        </row>
        <row r="4217">
          <cell r="C4217" t="str">
            <v>ZBHA041</v>
          </cell>
          <cell r="D4217" t="str">
            <v>Expansion Sites</v>
          </cell>
          <cell r="E4217" t="str">
            <v>Q1-2020</v>
          </cell>
          <cell r="F4217" t="str">
            <v>Mobile Aspiration</v>
          </cell>
          <cell r="G4217" t="str">
            <v>HUA</v>
          </cell>
          <cell r="H4217" t="str">
            <v>LTE1800 2nd Carr Upgrade_4x4 MIMO</v>
          </cell>
          <cell r="I4217" t="str">
            <v>INS</v>
          </cell>
          <cell r="L4217">
            <v>43853</v>
          </cell>
          <cell r="M4217">
            <v>43676</v>
          </cell>
          <cell r="N4217">
            <v>43853</v>
          </cell>
          <cell r="O4217">
            <v>43677</v>
          </cell>
          <cell r="P4217" t="str">
            <v>No Dependency</v>
          </cell>
        </row>
        <row r="4218">
          <cell r="C4218" t="str">
            <v>ZBHA036</v>
          </cell>
          <cell r="D4218" t="str">
            <v>Expansion Sites</v>
          </cell>
          <cell r="E4218" t="str">
            <v>Q1-2020</v>
          </cell>
          <cell r="F4218" t="str">
            <v>Mobile Aspiration</v>
          </cell>
          <cell r="G4218" t="str">
            <v>HUA</v>
          </cell>
          <cell r="H4218" t="str">
            <v>LTE1800 2nd Carr Upgrade_4x4 MIMO</v>
          </cell>
          <cell r="I4218" t="str">
            <v>INS</v>
          </cell>
          <cell r="L4218">
            <v>43853</v>
          </cell>
          <cell r="M4218">
            <v>43709</v>
          </cell>
          <cell r="N4218">
            <v>43853</v>
          </cell>
          <cell r="O4218">
            <v>43710</v>
          </cell>
          <cell r="P4218" t="str">
            <v>No Dependency</v>
          </cell>
        </row>
        <row r="4219">
          <cell r="C4219" t="str">
            <v>ZBHA035</v>
          </cell>
          <cell r="D4219" t="str">
            <v>Expansion Sites</v>
          </cell>
          <cell r="E4219" t="str">
            <v>Q1-2020</v>
          </cell>
          <cell r="F4219" t="str">
            <v>Mobile Aspiration</v>
          </cell>
          <cell r="G4219" t="str">
            <v>HUA</v>
          </cell>
          <cell r="H4219" t="str">
            <v>LTE1800 2nd Carr Upgrade_4x4 MIMO</v>
          </cell>
          <cell r="I4219" t="str">
            <v>INS</v>
          </cell>
          <cell r="L4219">
            <v>43853</v>
          </cell>
          <cell r="M4219">
            <v>43724</v>
          </cell>
          <cell r="N4219">
            <v>43853</v>
          </cell>
          <cell r="O4219">
            <v>43725</v>
          </cell>
          <cell r="P4219" t="str">
            <v>No Dependency</v>
          </cell>
        </row>
        <row r="4220">
          <cell r="C4220" t="str">
            <v>ZBH694</v>
          </cell>
          <cell r="D4220" t="str">
            <v>Expansion Sites</v>
          </cell>
          <cell r="E4220" t="str">
            <v>Q3-2019</v>
          </cell>
          <cell r="F4220" t="str">
            <v>Mobile Aspiration</v>
          </cell>
          <cell r="G4220" t="str">
            <v>HUA</v>
          </cell>
          <cell r="H4220" t="str">
            <v>LTE1800 2nd Carr Upgrade_4x4 MIMO</v>
          </cell>
          <cell r="I4220" t="str">
            <v>INS</v>
          </cell>
          <cell r="L4220">
            <v>43638</v>
          </cell>
          <cell r="M4220">
            <v>43640</v>
          </cell>
          <cell r="N4220">
            <v>43639</v>
          </cell>
          <cell r="O4220">
            <v>43641</v>
          </cell>
          <cell r="P4220" t="str">
            <v>No Dependency</v>
          </cell>
        </row>
        <row r="4221">
          <cell r="C4221" t="str">
            <v>ZBH691</v>
          </cell>
          <cell r="D4221" t="str">
            <v>Expansion Sites</v>
          </cell>
          <cell r="E4221" t="str">
            <v>Q3-2019</v>
          </cell>
          <cell r="F4221" t="str">
            <v>Mobile Aspiration</v>
          </cell>
          <cell r="G4221" t="str">
            <v>HUA</v>
          </cell>
          <cell r="H4221" t="str">
            <v>LTE1800 2nd Carr Upgrade_4x4 MIMO</v>
          </cell>
          <cell r="I4221" t="str">
            <v>INS</v>
          </cell>
          <cell r="L4221">
            <v>43726</v>
          </cell>
          <cell r="M4221">
            <v>43709</v>
          </cell>
          <cell r="N4221">
            <v>43726</v>
          </cell>
          <cell r="O4221">
            <v>43710</v>
          </cell>
          <cell r="P4221" t="str">
            <v>No Dependency</v>
          </cell>
        </row>
        <row r="4222">
          <cell r="C4222" t="str">
            <v>ZBHA033</v>
          </cell>
          <cell r="D4222" t="str">
            <v>Expansion Sites</v>
          </cell>
          <cell r="E4222" t="str">
            <v>Q3-2019</v>
          </cell>
          <cell r="F4222" t="str">
            <v>Mobile Aspiration</v>
          </cell>
          <cell r="G4222" t="str">
            <v>HUA</v>
          </cell>
          <cell r="H4222" t="str">
            <v>LTE1800 2nd Carr Upgrade_4x4 MIMO</v>
          </cell>
          <cell r="I4222" t="str">
            <v>INS</v>
          </cell>
          <cell r="L4222">
            <v>43788</v>
          </cell>
          <cell r="N4222">
            <v>43789</v>
          </cell>
          <cell r="P4222" t="str">
            <v>No Dependency</v>
          </cell>
        </row>
        <row r="4223">
          <cell r="C4223" t="str">
            <v>ZBHA032</v>
          </cell>
          <cell r="D4223" t="str">
            <v>Expansion Sites</v>
          </cell>
          <cell r="E4223" t="str">
            <v>Q3-2019</v>
          </cell>
          <cell r="F4223" t="str">
            <v>Mobile Aspiration</v>
          </cell>
          <cell r="G4223" t="str">
            <v>HUA</v>
          </cell>
          <cell r="H4223" t="str">
            <v>LTE1800 2nd Carr Upgrade_4x4 MIMO</v>
          </cell>
          <cell r="I4223" t="str">
            <v>INS</v>
          </cell>
          <cell r="L4223">
            <v>43706</v>
          </cell>
          <cell r="M4223">
            <v>43709</v>
          </cell>
          <cell r="N4223">
            <v>43707</v>
          </cell>
          <cell r="O4223">
            <v>43710</v>
          </cell>
          <cell r="P4223" t="str">
            <v>No Dependency</v>
          </cell>
        </row>
        <row r="4224">
          <cell r="C4224" t="str">
            <v>ZBHA015</v>
          </cell>
          <cell r="D4224" t="str">
            <v>Expansion Sites</v>
          </cell>
          <cell r="E4224" t="str">
            <v>Q3-2019</v>
          </cell>
          <cell r="F4224" t="str">
            <v>Mobile Aspiration</v>
          </cell>
          <cell r="G4224" t="str">
            <v>HUA</v>
          </cell>
          <cell r="H4224" t="str">
            <v>LTE1800 2nd Carr Upgrade_4x4 MIMO</v>
          </cell>
          <cell r="I4224" t="str">
            <v>INS</v>
          </cell>
          <cell r="L4224">
            <v>43639</v>
          </cell>
          <cell r="M4224">
            <v>43641</v>
          </cell>
          <cell r="N4224">
            <v>43640</v>
          </cell>
          <cell r="O4224">
            <v>43642</v>
          </cell>
          <cell r="P4224" t="str">
            <v>No Dependency</v>
          </cell>
        </row>
        <row r="4225">
          <cell r="C4225" t="str">
            <v>ZBHA013</v>
          </cell>
          <cell r="D4225" t="str">
            <v>Expansion Sites</v>
          </cell>
          <cell r="E4225" t="str">
            <v>Q3-2019</v>
          </cell>
          <cell r="F4225" t="str">
            <v>Mobile Aspiration</v>
          </cell>
          <cell r="G4225" t="str">
            <v>HUA</v>
          </cell>
          <cell r="H4225" t="str">
            <v>LTE1800 2nd Carr Upgrade_4x4 MIMO</v>
          </cell>
          <cell r="I4225" t="str">
            <v>INS</v>
          </cell>
          <cell r="L4225">
            <v>43706</v>
          </cell>
          <cell r="M4225">
            <v>43709</v>
          </cell>
          <cell r="N4225">
            <v>43707</v>
          </cell>
          <cell r="O4225">
            <v>43710</v>
          </cell>
          <cell r="P4225" t="str">
            <v>No Dependency</v>
          </cell>
        </row>
        <row r="4226">
          <cell r="C4226" t="str">
            <v>ZBHA004</v>
          </cell>
          <cell r="D4226" t="str">
            <v>Expansion Sites</v>
          </cell>
          <cell r="E4226" t="str">
            <v>Q3-2019</v>
          </cell>
          <cell r="F4226" t="str">
            <v>Mobile Aspiration</v>
          </cell>
          <cell r="G4226" t="str">
            <v>HUA</v>
          </cell>
          <cell r="H4226" t="str">
            <v>LTE1800 2nd Carr Upgrade_4x4 MIMO</v>
          </cell>
          <cell r="I4226" t="str">
            <v>INS</v>
          </cell>
          <cell r="L4226">
            <v>43691</v>
          </cell>
          <cell r="M4226">
            <v>43693</v>
          </cell>
          <cell r="N4226">
            <v>43692</v>
          </cell>
          <cell r="O4226">
            <v>43694</v>
          </cell>
          <cell r="P4226" t="str">
            <v>No Dependency</v>
          </cell>
        </row>
        <row r="4227">
          <cell r="C4227" t="str">
            <v>ZBHA003</v>
          </cell>
          <cell r="D4227" t="str">
            <v>Expansion Sites</v>
          </cell>
          <cell r="E4227" t="str">
            <v>Q3-2019</v>
          </cell>
          <cell r="F4227" t="str">
            <v>Mobile Aspiration</v>
          </cell>
          <cell r="G4227" t="str">
            <v>HUA</v>
          </cell>
          <cell r="H4227" t="str">
            <v>LTE1800 2nd Carr Upgrade_4x4 MIMO</v>
          </cell>
          <cell r="I4227" t="str">
            <v>INS</v>
          </cell>
          <cell r="L4227">
            <v>43753</v>
          </cell>
          <cell r="M4227">
            <v>43724</v>
          </cell>
          <cell r="N4227">
            <v>43754</v>
          </cell>
          <cell r="O4227">
            <v>43725</v>
          </cell>
          <cell r="P4227" t="str">
            <v>FDED Not Approved</v>
          </cell>
        </row>
        <row r="4228">
          <cell r="C4228" t="str">
            <v>ZBH998</v>
          </cell>
          <cell r="D4228" t="str">
            <v>Expansion Sites</v>
          </cell>
          <cell r="E4228" t="str">
            <v>Q3-2019</v>
          </cell>
          <cell r="F4228" t="str">
            <v>Mobile Aspiration</v>
          </cell>
          <cell r="G4228" t="str">
            <v>HUA</v>
          </cell>
          <cell r="H4228" t="str">
            <v>LTE1800 2nd Carr Upgrade_4x4 MIMO</v>
          </cell>
          <cell r="I4228" t="str">
            <v>INS</v>
          </cell>
          <cell r="L4228">
            <v>43796</v>
          </cell>
          <cell r="N4228">
            <v>43797</v>
          </cell>
          <cell r="P4228" t="str">
            <v>No Dependency</v>
          </cell>
        </row>
        <row r="4229">
          <cell r="C4229" t="str">
            <v>ZBH986</v>
          </cell>
          <cell r="D4229" t="str">
            <v>Expansion Sites</v>
          </cell>
          <cell r="E4229" t="str">
            <v>Q3-2019</v>
          </cell>
          <cell r="F4229" t="str">
            <v>Mobile Aspiration</v>
          </cell>
          <cell r="G4229" t="str">
            <v>HUA</v>
          </cell>
          <cell r="H4229" t="str">
            <v>LTE1800 2nd Carr Upgrade_4x4 MIMO</v>
          </cell>
          <cell r="I4229" t="str">
            <v>INS</v>
          </cell>
          <cell r="L4229">
            <v>43609</v>
          </cell>
          <cell r="M4229">
            <v>43611</v>
          </cell>
          <cell r="N4229">
            <v>43610</v>
          </cell>
          <cell r="O4229">
            <v>43612</v>
          </cell>
          <cell r="P4229" t="str">
            <v>No Dependency</v>
          </cell>
        </row>
        <row r="4230">
          <cell r="C4230" t="str">
            <v>ZBH983</v>
          </cell>
          <cell r="D4230" t="str">
            <v>Expansion Sites</v>
          </cell>
          <cell r="E4230" t="str">
            <v>Q3-2019</v>
          </cell>
          <cell r="F4230" t="str">
            <v>Mobile Aspiration</v>
          </cell>
          <cell r="G4230" t="str">
            <v>HUA</v>
          </cell>
          <cell r="H4230" t="str">
            <v>LTE1800 2nd Carr Upgrade_4x4 MIMO</v>
          </cell>
          <cell r="I4230" t="str">
            <v>INS</v>
          </cell>
          <cell r="L4230">
            <v>43615</v>
          </cell>
          <cell r="M4230">
            <v>43617</v>
          </cell>
          <cell r="N4230">
            <v>43616</v>
          </cell>
          <cell r="O4230">
            <v>43618</v>
          </cell>
          <cell r="P4230" t="str">
            <v>No Dependency</v>
          </cell>
        </row>
        <row r="4231">
          <cell r="C4231" t="str">
            <v>ZBH967</v>
          </cell>
          <cell r="D4231" t="str">
            <v>Expansion Sites</v>
          </cell>
          <cell r="E4231" t="str">
            <v>Q3-2019</v>
          </cell>
          <cell r="F4231" t="str">
            <v>Mobile Aspiration</v>
          </cell>
          <cell r="G4231" t="str">
            <v>HUA</v>
          </cell>
          <cell r="H4231" t="str">
            <v>LTE1800 2nd Carr Upgrade_4x4 MIMO</v>
          </cell>
          <cell r="I4231" t="str">
            <v>INS</v>
          </cell>
          <cell r="L4231">
            <v>43726</v>
          </cell>
          <cell r="M4231">
            <v>43624</v>
          </cell>
          <cell r="N4231">
            <v>43726</v>
          </cell>
          <cell r="O4231">
            <v>43625</v>
          </cell>
          <cell r="P4231" t="str">
            <v>No Dependency</v>
          </cell>
        </row>
        <row r="4232">
          <cell r="C4232" t="str">
            <v>ZBH965</v>
          </cell>
          <cell r="D4232" t="str">
            <v>Expansion Sites</v>
          </cell>
          <cell r="E4232" t="str">
            <v>Q3-2019</v>
          </cell>
          <cell r="F4232" t="str">
            <v>Mobile Aspiration</v>
          </cell>
          <cell r="G4232" t="str">
            <v>HUA</v>
          </cell>
          <cell r="H4232" t="str">
            <v>LTE1800 2nd Carr Upgrade_4x4 MIMO</v>
          </cell>
          <cell r="I4232" t="str">
            <v>INS</v>
          </cell>
          <cell r="L4232">
            <v>43706</v>
          </cell>
          <cell r="M4232">
            <v>43709</v>
          </cell>
          <cell r="N4232">
            <v>43707</v>
          </cell>
          <cell r="O4232">
            <v>43710</v>
          </cell>
          <cell r="P4232" t="str">
            <v>No Dependency</v>
          </cell>
        </row>
        <row r="4233">
          <cell r="C4233" t="str">
            <v>ZBH964</v>
          </cell>
          <cell r="D4233" t="str">
            <v>Expansion Sites</v>
          </cell>
          <cell r="E4233" t="str">
            <v>Q3-2019</v>
          </cell>
          <cell r="F4233" t="str">
            <v>Mobile Aspiration</v>
          </cell>
          <cell r="G4233" t="str">
            <v>HUA</v>
          </cell>
          <cell r="H4233" t="str">
            <v>LTE1800 2nd Carr Upgrade_4x4 MIMO</v>
          </cell>
          <cell r="I4233" t="str">
            <v>INS</v>
          </cell>
          <cell r="L4233">
            <v>43706</v>
          </cell>
          <cell r="M4233">
            <v>43709</v>
          </cell>
          <cell r="N4233">
            <v>43707</v>
          </cell>
          <cell r="O4233">
            <v>43710</v>
          </cell>
          <cell r="P4233" t="str">
            <v>No Dependency</v>
          </cell>
        </row>
        <row r="4234">
          <cell r="C4234" t="str">
            <v>ZBH962</v>
          </cell>
          <cell r="D4234" t="str">
            <v>Expansion Sites</v>
          </cell>
          <cell r="E4234" t="str">
            <v>Q1-2020</v>
          </cell>
          <cell r="F4234" t="str">
            <v>Mobile Aspiration</v>
          </cell>
          <cell r="G4234" t="str">
            <v>HUA</v>
          </cell>
          <cell r="H4234" t="str">
            <v>LTE1800 2nd Carr Upgrade_4x4 MIMO</v>
          </cell>
          <cell r="I4234" t="str">
            <v>INS</v>
          </cell>
          <cell r="L4234">
            <v>43853</v>
          </cell>
          <cell r="M4234">
            <v>43724</v>
          </cell>
          <cell r="N4234">
            <v>43853</v>
          </cell>
          <cell r="O4234">
            <v>43725</v>
          </cell>
          <cell r="P4234" t="str">
            <v>No Dependency</v>
          </cell>
        </row>
        <row r="4235">
          <cell r="C4235" t="str">
            <v>ZBH961</v>
          </cell>
          <cell r="D4235" t="str">
            <v>Expansion Sites</v>
          </cell>
          <cell r="E4235" t="str">
            <v>Q1-2020</v>
          </cell>
          <cell r="F4235" t="str">
            <v>Mobile Aspiration</v>
          </cell>
          <cell r="G4235" t="str">
            <v>HUA</v>
          </cell>
          <cell r="H4235" t="str">
            <v>LTE1800 2nd Carr Upgrade_4x4 MIMO</v>
          </cell>
          <cell r="I4235" t="str">
            <v>INS</v>
          </cell>
          <cell r="L4235">
            <v>43853</v>
          </cell>
          <cell r="M4235">
            <v>43709</v>
          </cell>
          <cell r="N4235">
            <v>43853</v>
          </cell>
          <cell r="O4235">
            <v>43710</v>
          </cell>
          <cell r="P4235" t="str">
            <v>No Dependency</v>
          </cell>
        </row>
        <row r="4236">
          <cell r="C4236" t="str">
            <v>ZBH960</v>
          </cell>
          <cell r="D4236" t="str">
            <v>Expansion Sites</v>
          </cell>
          <cell r="E4236" t="str">
            <v>Q3-2019</v>
          </cell>
          <cell r="F4236" t="str">
            <v>Mobile Aspiration</v>
          </cell>
          <cell r="G4236" t="str">
            <v>HUA</v>
          </cell>
          <cell r="H4236" t="str">
            <v>LTE1800 2nd Carr Upgrade_4x4 MIMO</v>
          </cell>
          <cell r="I4236" t="str">
            <v>INS</v>
          </cell>
          <cell r="L4236">
            <v>43706</v>
          </cell>
          <cell r="M4236">
            <v>43709</v>
          </cell>
          <cell r="N4236">
            <v>43707</v>
          </cell>
          <cell r="O4236">
            <v>43710</v>
          </cell>
          <cell r="P4236" t="str">
            <v>No Dependency</v>
          </cell>
        </row>
        <row r="4237">
          <cell r="C4237" t="str">
            <v>ZBH957</v>
          </cell>
          <cell r="D4237" t="str">
            <v>Expansion Sites</v>
          </cell>
          <cell r="E4237" t="str">
            <v>Q3-2019</v>
          </cell>
          <cell r="F4237" t="str">
            <v>Mobile Aspiration</v>
          </cell>
          <cell r="G4237" t="str">
            <v>HUA</v>
          </cell>
          <cell r="H4237" t="str">
            <v>LTE1800 2nd Carr Upgrade_4x4 MIMO</v>
          </cell>
          <cell r="I4237" t="str">
            <v>INS</v>
          </cell>
          <cell r="L4237">
            <v>43706</v>
          </cell>
          <cell r="M4237">
            <v>43709</v>
          </cell>
          <cell r="N4237">
            <v>43707</v>
          </cell>
          <cell r="O4237">
            <v>43710</v>
          </cell>
          <cell r="P4237" t="str">
            <v>No Dependency</v>
          </cell>
        </row>
        <row r="4238">
          <cell r="C4238" t="str">
            <v>ZBH954</v>
          </cell>
          <cell r="D4238" t="str">
            <v>Expansion Sites</v>
          </cell>
          <cell r="E4238" t="str">
            <v>Q3-2019</v>
          </cell>
          <cell r="F4238" t="str">
            <v>Mobile Aspiration</v>
          </cell>
          <cell r="G4238" t="str">
            <v>HUA</v>
          </cell>
          <cell r="H4238" t="str">
            <v>LTE1800 2nd Carr Upgrade_4x4 MIMO</v>
          </cell>
          <cell r="I4238" t="str">
            <v>INS</v>
          </cell>
          <cell r="L4238">
            <v>43628</v>
          </cell>
          <cell r="M4238">
            <v>43630</v>
          </cell>
          <cell r="N4238">
            <v>43629</v>
          </cell>
          <cell r="O4238">
            <v>43631</v>
          </cell>
          <cell r="P4238" t="str">
            <v>No Dependency</v>
          </cell>
        </row>
        <row r="4239">
          <cell r="C4239" t="str">
            <v>ZBH949</v>
          </cell>
          <cell r="D4239" t="str">
            <v>Expansion Sites</v>
          </cell>
          <cell r="E4239" t="str">
            <v>Q3-2019</v>
          </cell>
          <cell r="F4239" t="str">
            <v>Mobile Aspiration</v>
          </cell>
          <cell r="G4239" t="str">
            <v>HUA</v>
          </cell>
          <cell r="H4239" t="str">
            <v>LTE1800 2nd Carr Upgrade_4x4 MIMO</v>
          </cell>
          <cell r="I4239" t="str">
            <v>INS</v>
          </cell>
          <cell r="L4239">
            <v>43623</v>
          </cell>
          <cell r="M4239">
            <v>43625</v>
          </cell>
          <cell r="N4239">
            <v>43624</v>
          </cell>
          <cell r="O4239">
            <v>43626</v>
          </cell>
          <cell r="P4239" t="str">
            <v>No Dependency</v>
          </cell>
        </row>
        <row r="4240">
          <cell r="C4240" t="str">
            <v>ZBH947</v>
          </cell>
          <cell r="D4240" t="str">
            <v>Expansion Sites</v>
          </cell>
          <cell r="E4240" t="str">
            <v>Q1-2020</v>
          </cell>
          <cell r="F4240" t="str">
            <v>Mobile Aspiration</v>
          </cell>
          <cell r="G4240" t="str">
            <v>HUA</v>
          </cell>
          <cell r="H4240" t="str">
            <v>LTE1800 2nd Carr Upgrade_4x4 MIMO</v>
          </cell>
          <cell r="I4240" t="str">
            <v>INS</v>
          </cell>
          <cell r="L4240">
            <v>43853</v>
          </cell>
          <cell r="M4240">
            <v>43709</v>
          </cell>
          <cell r="N4240">
            <v>43853</v>
          </cell>
          <cell r="O4240">
            <v>43710</v>
          </cell>
          <cell r="P4240" t="str">
            <v>No Dependency</v>
          </cell>
        </row>
        <row r="4241">
          <cell r="C4241" t="str">
            <v>ZBH945</v>
          </cell>
          <cell r="D4241" t="str">
            <v>Expansion Sites</v>
          </cell>
          <cell r="E4241" t="str">
            <v>Q3-2019</v>
          </cell>
          <cell r="F4241" t="str">
            <v>Mobile Aspiration</v>
          </cell>
          <cell r="G4241" t="str">
            <v>HUA</v>
          </cell>
          <cell r="H4241" t="str">
            <v>LTE1800 2nd Carr Upgrade_4x4 MIMO</v>
          </cell>
          <cell r="I4241" t="str">
            <v>INS</v>
          </cell>
          <cell r="L4241">
            <v>43726</v>
          </cell>
          <cell r="M4241">
            <v>43709</v>
          </cell>
          <cell r="N4241">
            <v>43726</v>
          </cell>
          <cell r="O4241">
            <v>43710</v>
          </cell>
          <cell r="P4241" t="str">
            <v>No Dependency</v>
          </cell>
        </row>
        <row r="4242">
          <cell r="C4242" t="str">
            <v>ZBH934</v>
          </cell>
          <cell r="D4242" t="str">
            <v>Expansion Sites</v>
          </cell>
          <cell r="E4242" t="str">
            <v>Q3-2019</v>
          </cell>
          <cell r="F4242" t="str">
            <v>Mobile Aspiration</v>
          </cell>
          <cell r="G4242" t="str">
            <v>HUA</v>
          </cell>
          <cell r="H4242" t="str">
            <v>LTE1800 2nd Carr Upgrade_4x4 MIMO</v>
          </cell>
          <cell r="I4242" t="str">
            <v>INS</v>
          </cell>
          <cell r="L4242">
            <v>43706</v>
          </cell>
          <cell r="M4242">
            <v>43709</v>
          </cell>
          <cell r="N4242">
            <v>43707</v>
          </cell>
          <cell r="O4242">
            <v>43710</v>
          </cell>
          <cell r="P4242" t="str">
            <v>No Dependency</v>
          </cell>
        </row>
        <row r="4243">
          <cell r="C4243" t="str">
            <v>ZBH929</v>
          </cell>
          <cell r="D4243" t="str">
            <v>Expansion Sites</v>
          </cell>
          <cell r="E4243" t="str">
            <v>Q3-2019</v>
          </cell>
          <cell r="F4243" t="str">
            <v>Mobile Aspiration</v>
          </cell>
          <cell r="G4243" t="str">
            <v>HUA</v>
          </cell>
          <cell r="H4243" t="str">
            <v>LTE1800 2nd Carr Upgrade_4x4 MIMO</v>
          </cell>
          <cell r="I4243" t="str">
            <v>INS</v>
          </cell>
          <cell r="L4243">
            <v>43637</v>
          </cell>
          <cell r="M4243">
            <v>43639</v>
          </cell>
          <cell r="N4243">
            <v>43638</v>
          </cell>
          <cell r="O4243">
            <v>43640</v>
          </cell>
          <cell r="P4243" t="str">
            <v>No Dependency</v>
          </cell>
        </row>
        <row r="4244">
          <cell r="C4244" t="str">
            <v>ZBH928</v>
          </cell>
          <cell r="D4244" t="str">
            <v>Expansion Sites</v>
          </cell>
          <cell r="E4244" t="str">
            <v>Q3-2019</v>
          </cell>
          <cell r="F4244" t="str">
            <v>Mobile Aspiration</v>
          </cell>
          <cell r="G4244" t="str">
            <v>HUA</v>
          </cell>
          <cell r="H4244" t="str">
            <v>LTE1800 2nd Carr Upgrade_4x4 MIMO</v>
          </cell>
          <cell r="I4244" t="str">
            <v>INS</v>
          </cell>
          <cell r="L4244">
            <v>43635</v>
          </cell>
          <cell r="M4244">
            <v>43637</v>
          </cell>
          <cell r="N4244">
            <v>43636</v>
          </cell>
          <cell r="O4244">
            <v>43638</v>
          </cell>
          <cell r="P4244" t="str">
            <v>No Dependency</v>
          </cell>
        </row>
        <row r="4245">
          <cell r="C4245" t="str">
            <v>ZBH927</v>
          </cell>
          <cell r="D4245" t="str">
            <v>Expansion Sites</v>
          </cell>
          <cell r="E4245" t="str">
            <v>Q3-2019</v>
          </cell>
          <cell r="F4245" t="str">
            <v>Mobile Aspiration</v>
          </cell>
          <cell r="G4245" t="str">
            <v>HUA</v>
          </cell>
          <cell r="H4245" t="str">
            <v>LTE1800 2nd Carr Upgrade_4x4 MIMO</v>
          </cell>
          <cell r="I4245" t="str">
            <v>INS</v>
          </cell>
          <cell r="L4245">
            <v>43706</v>
          </cell>
          <cell r="M4245">
            <v>43709</v>
          </cell>
          <cell r="N4245">
            <v>43707</v>
          </cell>
          <cell r="O4245">
            <v>43710</v>
          </cell>
          <cell r="P4245" t="str">
            <v>No Dependency</v>
          </cell>
        </row>
        <row r="4246">
          <cell r="C4246" t="str">
            <v>ZBH926</v>
          </cell>
          <cell r="D4246" t="str">
            <v>Expansion Sites</v>
          </cell>
          <cell r="E4246" t="str">
            <v>Q1-2020</v>
          </cell>
          <cell r="F4246" t="str">
            <v>Mobile Aspiration</v>
          </cell>
          <cell r="G4246" t="str">
            <v>HUA</v>
          </cell>
          <cell r="H4246" t="str">
            <v>LTE1800 2nd Carr Upgrade_4x4 MIMO</v>
          </cell>
          <cell r="I4246" t="str">
            <v>INS</v>
          </cell>
          <cell r="L4246">
            <v>43853</v>
          </cell>
          <cell r="M4246">
            <v>43709</v>
          </cell>
          <cell r="N4246">
            <v>43853</v>
          </cell>
          <cell r="O4246">
            <v>43710</v>
          </cell>
          <cell r="P4246" t="str">
            <v>No Dependency</v>
          </cell>
        </row>
        <row r="4247">
          <cell r="C4247" t="str">
            <v>ZBH915</v>
          </cell>
          <cell r="D4247" t="str">
            <v>Expansion Sites</v>
          </cell>
          <cell r="E4247" t="str">
            <v>Q3-2019</v>
          </cell>
          <cell r="F4247" t="str">
            <v>Mobile Aspiration</v>
          </cell>
          <cell r="G4247" t="str">
            <v>HUA</v>
          </cell>
          <cell r="H4247" t="str">
            <v>LTE1800 2nd Carr Upgrade_4x4 MIMO</v>
          </cell>
          <cell r="I4247" t="str">
            <v>INS</v>
          </cell>
          <cell r="L4247">
            <v>43631</v>
          </cell>
          <cell r="M4247">
            <v>43633</v>
          </cell>
          <cell r="N4247">
            <v>43632</v>
          </cell>
          <cell r="O4247">
            <v>43634</v>
          </cell>
          <cell r="P4247" t="str">
            <v>No Dependency</v>
          </cell>
        </row>
        <row r="4248">
          <cell r="C4248" t="str">
            <v>ZBH844</v>
          </cell>
          <cell r="D4248" t="str">
            <v>Expansion Sites</v>
          </cell>
          <cell r="E4248" t="str">
            <v>Q1-2020</v>
          </cell>
          <cell r="F4248" t="str">
            <v>Mobile Aspiration</v>
          </cell>
          <cell r="G4248" t="str">
            <v>HUA</v>
          </cell>
          <cell r="H4248" t="str">
            <v>LTE1800 2nd Carr Upgrade_4x4 MIMO</v>
          </cell>
          <cell r="I4248" t="str">
            <v>INS</v>
          </cell>
          <cell r="L4248">
            <v>43853</v>
          </cell>
          <cell r="M4248">
            <v>43734</v>
          </cell>
          <cell r="N4248">
            <v>43853</v>
          </cell>
          <cell r="O4248">
            <v>43735</v>
          </cell>
          <cell r="P4248" t="str">
            <v>No Dependency</v>
          </cell>
        </row>
        <row r="4249">
          <cell r="C4249" t="str">
            <v>ZBH912</v>
          </cell>
          <cell r="D4249" t="str">
            <v>Expansion Sites</v>
          </cell>
          <cell r="E4249" t="str">
            <v>Q1-2020</v>
          </cell>
          <cell r="F4249" t="str">
            <v>Mobile Aspiration</v>
          </cell>
          <cell r="G4249" t="str">
            <v>HUA</v>
          </cell>
          <cell r="H4249" t="str">
            <v>LTE1800 2nd Carr Upgrade_4x4 MIMO</v>
          </cell>
          <cell r="I4249" t="str">
            <v>INS</v>
          </cell>
          <cell r="L4249">
            <v>43704</v>
          </cell>
          <cell r="M4249">
            <v>43704</v>
          </cell>
          <cell r="N4249">
            <v>43705</v>
          </cell>
          <cell r="O4249">
            <v>43705</v>
          </cell>
          <cell r="P4249" t="str">
            <v>No Dependency</v>
          </cell>
        </row>
        <row r="4250">
          <cell r="C4250" t="str">
            <v>ZBH904</v>
          </cell>
          <cell r="D4250" t="str">
            <v>Expansion Sites</v>
          </cell>
          <cell r="E4250" t="str">
            <v>Q3-2019</v>
          </cell>
          <cell r="F4250" t="str">
            <v>Mobile Aspiration</v>
          </cell>
          <cell r="G4250" t="str">
            <v>HUA</v>
          </cell>
          <cell r="H4250" t="str">
            <v>LTE1800 2nd Carr Upgrade_4x4 MIMO</v>
          </cell>
          <cell r="I4250" t="str">
            <v>INS</v>
          </cell>
          <cell r="L4250">
            <v>43628</v>
          </cell>
          <cell r="M4250">
            <v>43630</v>
          </cell>
          <cell r="N4250">
            <v>43629</v>
          </cell>
          <cell r="O4250">
            <v>43631</v>
          </cell>
          <cell r="P4250" t="str">
            <v>No Dependency</v>
          </cell>
        </row>
        <row r="4251">
          <cell r="C4251" t="str">
            <v>ZBH895</v>
          </cell>
          <cell r="D4251" t="str">
            <v>Expansion Sites</v>
          </cell>
          <cell r="E4251" t="str">
            <v>Q3-2019</v>
          </cell>
          <cell r="F4251" t="str">
            <v>Mobile Aspiration</v>
          </cell>
          <cell r="G4251" t="str">
            <v>HUA</v>
          </cell>
          <cell r="H4251" t="str">
            <v>LTE1800 2nd Carr Upgrade_4x4 MIMO</v>
          </cell>
          <cell r="I4251" t="str">
            <v>INS</v>
          </cell>
          <cell r="L4251">
            <v>43726</v>
          </cell>
          <cell r="M4251">
            <v>43648</v>
          </cell>
          <cell r="N4251">
            <v>43726</v>
          </cell>
          <cell r="O4251">
            <v>43649</v>
          </cell>
          <cell r="P4251" t="str">
            <v>No Dependency</v>
          </cell>
        </row>
        <row r="4252">
          <cell r="C4252" t="str">
            <v>ZBH894</v>
          </cell>
          <cell r="D4252" t="str">
            <v>Expansion Sites</v>
          </cell>
          <cell r="E4252" t="str">
            <v>Q3-2019</v>
          </cell>
          <cell r="F4252" t="str">
            <v>Mobile Aspiration</v>
          </cell>
          <cell r="G4252" t="str">
            <v>HUA</v>
          </cell>
          <cell r="H4252" t="str">
            <v>LTE1800 2nd Carr Upgrade_4x4 MIMO</v>
          </cell>
          <cell r="I4252" t="str">
            <v>INS</v>
          </cell>
          <cell r="L4252">
            <v>43726</v>
          </cell>
          <cell r="M4252">
            <v>43709</v>
          </cell>
          <cell r="N4252">
            <v>43726</v>
          </cell>
          <cell r="O4252">
            <v>43710</v>
          </cell>
          <cell r="P4252" t="str">
            <v>No Dependency</v>
          </cell>
        </row>
        <row r="4253">
          <cell r="C4253" t="str">
            <v>ZBH892R11</v>
          </cell>
          <cell r="D4253" t="str">
            <v>Expansion Sites</v>
          </cell>
          <cell r="E4253" t="str">
            <v>Q3-2019</v>
          </cell>
          <cell r="F4253" t="str">
            <v>Mobile Aspiration</v>
          </cell>
          <cell r="G4253" t="str">
            <v>HUA</v>
          </cell>
          <cell r="H4253" t="str">
            <v>LTE1800 2nd Carr Upgrade_4x4 MIMO</v>
          </cell>
          <cell r="I4253" t="str">
            <v>INS</v>
          </cell>
          <cell r="L4253">
            <v>43746</v>
          </cell>
          <cell r="M4253">
            <v>43733</v>
          </cell>
          <cell r="N4253">
            <v>43747</v>
          </cell>
          <cell r="O4253">
            <v>43734</v>
          </cell>
          <cell r="P4253" t="str">
            <v>No Dependency</v>
          </cell>
        </row>
        <row r="4254">
          <cell r="C4254" t="str">
            <v>ZBH889</v>
          </cell>
          <cell r="D4254" t="str">
            <v>Expansion Sites</v>
          </cell>
          <cell r="E4254" t="str">
            <v>Q3-2019</v>
          </cell>
          <cell r="F4254" t="str">
            <v>Mobile Aspiration</v>
          </cell>
          <cell r="G4254" t="str">
            <v>HUA</v>
          </cell>
          <cell r="H4254" t="str">
            <v>LTE1800 2nd Carr Upgrade_4x4 MIMO</v>
          </cell>
          <cell r="I4254" t="str">
            <v>INS</v>
          </cell>
          <cell r="L4254">
            <v>43706</v>
          </cell>
          <cell r="M4254">
            <v>43709</v>
          </cell>
          <cell r="N4254">
            <v>43707</v>
          </cell>
          <cell r="O4254">
            <v>43710</v>
          </cell>
          <cell r="P4254" t="str">
            <v>No Dependency</v>
          </cell>
        </row>
        <row r="4255">
          <cell r="C4255" t="str">
            <v>ZBH885</v>
          </cell>
          <cell r="D4255" t="str">
            <v>Expansion Sites</v>
          </cell>
          <cell r="E4255" t="str">
            <v>Q3-2019</v>
          </cell>
          <cell r="F4255" t="str">
            <v>Mobile Aspiration</v>
          </cell>
          <cell r="G4255" t="str">
            <v>HUA</v>
          </cell>
          <cell r="H4255" t="str">
            <v>LTE1800 2nd Carr Upgrade_4x4 MIMO</v>
          </cell>
          <cell r="I4255" t="str">
            <v>INS</v>
          </cell>
          <cell r="L4255">
            <v>43615</v>
          </cell>
          <cell r="M4255">
            <v>43617</v>
          </cell>
          <cell r="N4255">
            <v>43616</v>
          </cell>
          <cell r="O4255">
            <v>43618</v>
          </cell>
          <cell r="P4255" t="str">
            <v>No Dependency</v>
          </cell>
        </row>
        <row r="4256">
          <cell r="C4256" t="str">
            <v>ZBH873</v>
          </cell>
          <cell r="D4256" t="str">
            <v>Expansion Sites</v>
          </cell>
          <cell r="E4256" t="str">
            <v>Q3-2019</v>
          </cell>
          <cell r="F4256" t="str">
            <v>Mobile Aspiration</v>
          </cell>
          <cell r="G4256" t="str">
            <v>HUA</v>
          </cell>
          <cell r="H4256" t="str">
            <v>LTE1800 2nd Carr Upgrade_4x4 MIMO</v>
          </cell>
          <cell r="I4256" t="str">
            <v>INS</v>
          </cell>
          <cell r="L4256">
            <v>43726</v>
          </cell>
          <cell r="M4256">
            <v>43633</v>
          </cell>
          <cell r="N4256">
            <v>43726</v>
          </cell>
          <cell r="O4256">
            <v>43634</v>
          </cell>
          <cell r="P4256" t="str">
            <v>No Dependency</v>
          </cell>
        </row>
        <row r="4257">
          <cell r="C4257" t="str">
            <v>ZBH868</v>
          </cell>
          <cell r="D4257" t="str">
            <v>Expansion Sites</v>
          </cell>
          <cell r="E4257" t="str">
            <v>Q3-2019</v>
          </cell>
          <cell r="F4257" t="str">
            <v>Mobile Aspiration</v>
          </cell>
          <cell r="G4257" t="str">
            <v>HUA</v>
          </cell>
          <cell r="H4257" t="str">
            <v>LTE1800 2nd Carr Upgrade_4x4 MIMO</v>
          </cell>
          <cell r="I4257" t="str">
            <v>INS</v>
          </cell>
          <cell r="L4257">
            <v>43632</v>
          </cell>
          <cell r="M4257">
            <v>43634</v>
          </cell>
          <cell r="N4257">
            <v>43633</v>
          </cell>
          <cell r="O4257">
            <v>43635</v>
          </cell>
          <cell r="P4257" t="str">
            <v>No Dependency</v>
          </cell>
        </row>
        <row r="4258">
          <cell r="C4258" t="str">
            <v>ZBH865</v>
          </cell>
          <cell r="D4258" t="str">
            <v>Expansion Sites</v>
          </cell>
          <cell r="E4258" t="str">
            <v>Q3-2019</v>
          </cell>
          <cell r="F4258" t="str">
            <v>Mobile Aspiration</v>
          </cell>
          <cell r="G4258" t="str">
            <v>HUA</v>
          </cell>
          <cell r="H4258" t="str">
            <v>LTE1800 2nd Carr Upgrade_4x4 MIMO</v>
          </cell>
          <cell r="I4258" t="str">
            <v>INS</v>
          </cell>
          <cell r="L4258">
            <v>43621</v>
          </cell>
          <cell r="M4258">
            <v>43624</v>
          </cell>
          <cell r="N4258">
            <v>43622</v>
          </cell>
          <cell r="O4258">
            <v>43625</v>
          </cell>
          <cell r="P4258" t="str">
            <v>No Dependency</v>
          </cell>
        </row>
        <row r="4259">
          <cell r="C4259" t="str">
            <v>ZBH863</v>
          </cell>
          <cell r="D4259" t="str">
            <v>Expansion Sites</v>
          </cell>
          <cell r="E4259" t="str">
            <v>Q3-2019</v>
          </cell>
          <cell r="F4259" t="str">
            <v>Mobile Aspiration</v>
          </cell>
          <cell r="G4259" t="str">
            <v>HUA</v>
          </cell>
          <cell r="H4259" t="str">
            <v>LTE1800 2nd Carr Upgrade_4x4 MIMO</v>
          </cell>
          <cell r="I4259" t="str">
            <v>INS</v>
          </cell>
          <cell r="L4259">
            <v>43661</v>
          </cell>
          <cell r="M4259">
            <v>43661</v>
          </cell>
          <cell r="N4259">
            <v>43662</v>
          </cell>
          <cell r="O4259">
            <v>43662</v>
          </cell>
          <cell r="P4259" t="str">
            <v>No Dependency</v>
          </cell>
        </row>
        <row r="4260">
          <cell r="C4260" t="str">
            <v>ZBH861</v>
          </cell>
          <cell r="D4260" t="str">
            <v>Expansion Sites</v>
          </cell>
          <cell r="E4260" t="str">
            <v>Q3-2019</v>
          </cell>
          <cell r="F4260" t="str">
            <v>Mobile Aspiration</v>
          </cell>
          <cell r="G4260" t="str">
            <v>HUA</v>
          </cell>
          <cell r="H4260" t="str">
            <v>LTE1800 2nd Carr Upgrade_4x4 MIMO</v>
          </cell>
          <cell r="I4260" t="str">
            <v>INS</v>
          </cell>
          <cell r="L4260">
            <v>43620</v>
          </cell>
          <cell r="M4260">
            <v>43622</v>
          </cell>
          <cell r="N4260">
            <v>43621</v>
          </cell>
          <cell r="O4260">
            <v>43623</v>
          </cell>
          <cell r="P4260" t="str">
            <v>No Dependency</v>
          </cell>
        </row>
        <row r="4261">
          <cell r="C4261" t="str">
            <v>ZBH845</v>
          </cell>
          <cell r="D4261" t="str">
            <v>Expansion Sites</v>
          </cell>
          <cell r="E4261" t="str">
            <v>Q3-2019</v>
          </cell>
          <cell r="F4261" t="str">
            <v>Mobile Aspiration</v>
          </cell>
          <cell r="G4261" t="str">
            <v>HUA</v>
          </cell>
          <cell r="H4261" t="str">
            <v>LTE1800 2nd Carr Upgrade_4x4 MIMO</v>
          </cell>
          <cell r="I4261" t="str">
            <v>INS</v>
          </cell>
          <cell r="L4261">
            <v>43726</v>
          </cell>
          <cell r="M4261">
            <v>43709</v>
          </cell>
          <cell r="N4261">
            <v>43726</v>
          </cell>
          <cell r="O4261">
            <v>43710</v>
          </cell>
          <cell r="P4261" t="str">
            <v>No Dependency</v>
          </cell>
        </row>
        <row r="4262">
          <cell r="C4262" t="str">
            <v>ZBH838</v>
          </cell>
          <cell r="D4262" t="str">
            <v>Expansion Sites</v>
          </cell>
          <cell r="E4262" t="str">
            <v>Q3-2019</v>
          </cell>
          <cell r="F4262" t="str">
            <v>Mobile Aspiration</v>
          </cell>
          <cell r="G4262" t="str">
            <v>HUA</v>
          </cell>
          <cell r="H4262" t="str">
            <v>LTE1800 2nd Carr Upgrade_4x4 MIMO</v>
          </cell>
          <cell r="I4262" t="str">
            <v>INS</v>
          </cell>
          <cell r="L4262">
            <v>43726</v>
          </cell>
          <cell r="M4262">
            <v>43641</v>
          </cell>
          <cell r="N4262">
            <v>43726</v>
          </cell>
          <cell r="O4262">
            <v>43642</v>
          </cell>
          <cell r="P4262" t="str">
            <v>No Dependency</v>
          </cell>
        </row>
        <row r="4263">
          <cell r="C4263" t="str">
            <v>ZBH837</v>
          </cell>
          <cell r="D4263" t="str">
            <v>Expansion Sites</v>
          </cell>
          <cell r="E4263" t="str">
            <v>Q3-2019</v>
          </cell>
          <cell r="F4263" t="str">
            <v>Mobile Aspiration</v>
          </cell>
          <cell r="G4263" t="str">
            <v>HUA</v>
          </cell>
          <cell r="H4263" t="str">
            <v>LTE1800 2nd Carr Upgrade_4x4 MIMO</v>
          </cell>
          <cell r="I4263" t="str">
            <v>INS</v>
          </cell>
          <cell r="L4263">
            <v>43656</v>
          </cell>
          <cell r="M4263">
            <v>43658</v>
          </cell>
          <cell r="N4263">
            <v>43657</v>
          </cell>
          <cell r="O4263">
            <v>43659</v>
          </cell>
          <cell r="P4263" t="str">
            <v>No Dependency</v>
          </cell>
        </row>
        <row r="4264">
          <cell r="C4264" t="str">
            <v>ZBH810</v>
          </cell>
          <cell r="D4264" t="str">
            <v>Expansion Sites</v>
          </cell>
          <cell r="E4264" t="str">
            <v>Q3-2019</v>
          </cell>
          <cell r="F4264" t="str">
            <v>Mobile Aspiration</v>
          </cell>
          <cell r="G4264" t="str">
            <v>HUA</v>
          </cell>
          <cell r="H4264" t="str">
            <v>LTE1800 2nd Carr Upgrade_4x4 MIMO</v>
          </cell>
          <cell r="I4264" t="str">
            <v>INS</v>
          </cell>
          <cell r="L4264">
            <v>43628</v>
          </cell>
          <cell r="M4264">
            <v>43630</v>
          </cell>
          <cell r="N4264">
            <v>43629</v>
          </cell>
          <cell r="O4264">
            <v>43631</v>
          </cell>
          <cell r="P4264" t="str">
            <v>No Dependency</v>
          </cell>
        </row>
        <row r="4265">
          <cell r="C4265" t="str">
            <v>ZBH778</v>
          </cell>
          <cell r="D4265" t="str">
            <v>Expansion Sites</v>
          </cell>
          <cell r="E4265" t="str">
            <v>Q1-2020</v>
          </cell>
          <cell r="F4265" t="str">
            <v>Mobile Aspiration</v>
          </cell>
          <cell r="G4265" t="str">
            <v>HUA</v>
          </cell>
          <cell r="H4265" t="str">
            <v>LTE1800 2nd Carr Upgrade_4x4 MIMO</v>
          </cell>
          <cell r="I4265" t="str">
            <v>INS</v>
          </cell>
          <cell r="L4265">
            <v>43853</v>
          </cell>
          <cell r="M4265">
            <v>43709</v>
          </cell>
          <cell r="N4265">
            <v>43853</v>
          </cell>
          <cell r="O4265">
            <v>43710</v>
          </cell>
          <cell r="P4265" t="str">
            <v>No Dependency</v>
          </cell>
        </row>
        <row r="4266">
          <cell r="C4266" t="str">
            <v>ZBH770</v>
          </cell>
          <cell r="D4266" t="str">
            <v>Expansion Sites</v>
          </cell>
          <cell r="E4266" t="str">
            <v>Q3-2019</v>
          </cell>
          <cell r="F4266" t="str">
            <v>Mobile Aspiration</v>
          </cell>
          <cell r="G4266" t="str">
            <v>HUA</v>
          </cell>
          <cell r="H4266" t="str">
            <v>LTE1800 2nd Carr Upgrade_4x4 MIMO</v>
          </cell>
          <cell r="I4266" t="str">
            <v>INS</v>
          </cell>
          <cell r="L4266">
            <v>43645</v>
          </cell>
          <cell r="M4266">
            <v>43647</v>
          </cell>
          <cell r="N4266">
            <v>43646</v>
          </cell>
          <cell r="O4266">
            <v>43648</v>
          </cell>
          <cell r="P4266" t="str">
            <v>No Dependency</v>
          </cell>
        </row>
        <row r="4267">
          <cell r="C4267" t="str">
            <v>ZBH747</v>
          </cell>
          <cell r="D4267" t="str">
            <v>Expansion Sites</v>
          </cell>
          <cell r="E4267" t="str">
            <v>Q3-2019</v>
          </cell>
          <cell r="F4267" t="str">
            <v>Mobile Aspiration</v>
          </cell>
          <cell r="G4267" t="str">
            <v>HUA</v>
          </cell>
          <cell r="H4267" t="str">
            <v>LTE1800 2nd Carr Upgrade_4x4 MIMO</v>
          </cell>
          <cell r="I4267" t="str">
            <v>INS</v>
          </cell>
          <cell r="L4267">
            <v>43635</v>
          </cell>
          <cell r="M4267">
            <v>43638</v>
          </cell>
          <cell r="N4267">
            <v>43636</v>
          </cell>
          <cell r="O4267">
            <v>43639</v>
          </cell>
          <cell r="P4267" t="str">
            <v>No Dependency</v>
          </cell>
        </row>
        <row r="4268">
          <cell r="C4268" t="str">
            <v>ZBH745</v>
          </cell>
          <cell r="D4268" t="str">
            <v>Expansion Sites</v>
          </cell>
          <cell r="E4268" t="str">
            <v>Q3-2019</v>
          </cell>
          <cell r="F4268" t="str">
            <v>Mobile Aspiration</v>
          </cell>
          <cell r="G4268" t="str">
            <v>HUA</v>
          </cell>
          <cell r="H4268" t="str">
            <v>LTE1800 2nd Carr Upgrade_4x4 MIMO</v>
          </cell>
          <cell r="I4268" t="str">
            <v>INS</v>
          </cell>
          <cell r="L4268">
            <v>43653</v>
          </cell>
          <cell r="M4268">
            <v>43655</v>
          </cell>
          <cell r="N4268">
            <v>43654</v>
          </cell>
          <cell r="O4268">
            <v>43656</v>
          </cell>
          <cell r="P4268" t="str">
            <v>No Dependency</v>
          </cell>
        </row>
        <row r="4269">
          <cell r="C4269" t="str">
            <v>ZBH744</v>
          </cell>
          <cell r="D4269" t="str">
            <v>Expansion Sites</v>
          </cell>
          <cell r="E4269" t="str">
            <v>Q3-2019</v>
          </cell>
          <cell r="F4269" t="str">
            <v>Mobile Aspiration</v>
          </cell>
          <cell r="G4269" t="str">
            <v>HUA</v>
          </cell>
          <cell r="H4269" t="str">
            <v>LTE1800 2nd Carr Upgrade_4x4 MIMO</v>
          </cell>
          <cell r="I4269" t="str">
            <v>INS</v>
          </cell>
          <cell r="L4269">
            <v>43624</v>
          </cell>
          <cell r="M4269">
            <v>43626</v>
          </cell>
          <cell r="N4269">
            <v>43625</v>
          </cell>
          <cell r="O4269">
            <v>43627</v>
          </cell>
          <cell r="P4269" t="str">
            <v>No Dependency</v>
          </cell>
        </row>
        <row r="4270">
          <cell r="C4270" t="str">
            <v>ZBH739</v>
          </cell>
          <cell r="D4270" t="str">
            <v>Expansion Sites</v>
          </cell>
          <cell r="E4270" t="str">
            <v>Q3-2019</v>
          </cell>
          <cell r="F4270" t="str">
            <v>Mobile Aspiration</v>
          </cell>
          <cell r="G4270" t="str">
            <v>HUA</v>
          </cell>
          <cell r="H4270" t="str">
            <v>LTE1800 2nd Carr Upgrade_4x4 MIMO</v>
          </cell>
          <cell r="I4270" t="str">
            <v>INS</v>
          </cell>
          <cell r="L4270">
            <v>43705</v>
          </cell>
          <cell r="M4270">
            <v>43628</v>
          </cell>
          <cell r="N4270">
            <v>43705</v>
          </cell>
          <cell r="O4270">
            <v>43629</v>
          </cell>
          <cell r="P4270" t="str">
            <v>No Dependency</v>
          </cell>
        </row>
        <row r="4271">
          <cell r="C4271" t="str">
            <v>ZBH738</v>
          </cell>
          <cell r="D4271" t="str">
            <v>Expansion Sites</v>
          </cell>
          <cell r="E4271" t="str">
            <v>Q3-2019</v>
          </cell>
          <cell r="F4271" t="str">
            <v>Mobile Aspiration</v>
          </cell>
          <cell r="G4271" t="str">
            <v>HUA</v>
          </cell>
          <cell r="H4271" t="str">
            <v>LTE1800 2nd Carr Upgrade_4x4 MIMO</v>
          </cell>
          <cell r="I4271" t="str">
            <v>INS</v>
          </cell>
          <cell r="L4271">
            <v>43753</v>
          </cell>
          <cell r="M4271">
            <v>43743</v>
          </cell>
          <cell r="N4271">
            <v>43754</v>
          </cell>
          <cell r="O4271">
            <v>43744</v>
          </cell>
          <cell r="P4271" t="str">
            <v>No Dependency</v>
          </cell>
        </row>
        <row r="4272">
          <cell r="C4272" t="str">
            <v>ZBH735</v>
          </cell>
          <cell r="D4272" t="str">
            <v>Expansion Sites</v>
          </cell>
          <cell r="E4272" t="str">
            <v>Q3-2019</v>
          </cell>
          <cell r="F4272" t="str">
            <v>Mobile Aspiration</v>
          </cell>
          <cell r="G4272" t="str">
            <v>HUA</v>
          </cell>
          <cell r="H4272" t="str">
            <v>LTE1800 2nd Carr Upgrade_4x4 MIMO</v>
          </cell>
          <cell r="I4272" t="str">
            <v>INS</v>
          </cell>
          <cell r="L4272">
            <v>43691</v>
          </cell>
          <cell r="M4272">
            <v>43693</v>
          </cell>
          <cell r="N4272">
            <v>43692</v>
          </cell>
          <cell r="O4272">
            <v>43694</v>
          </cell>
          <cell r="P4272" t="str">
            <v>No Dependency</v>
          </cell>
        </row>
        <row r="4273">
          <cell r="C4273" t="str">
            <v>ZBH734</v>
          </cell>
          <cell r="D4273" t="str">
            <v>Expansion Sites</v>
          </cell>
          <cell r="E4273" t="str">
            <v>Q3-2019</v>
          </cell>
          <cell r="F4273" t="str">
            <v>Mobile Aspiration</v>
          </cell>
          <cell r="G4273" t="str">
            <v>HUA</v>
          </cell>
          <cell r="H4273" t="str">
            <v>LTE1800 2nd Carr Upgrade_4x4 MIMO</v>
          </cell>
          <cell r="I4273" t="str">
            <v>INS</v>
          </cell>
          <cell r="L4273">
            <v>43726</v>
          </cell>
          <cell r="M4273">
            <v>43638</v>
          </cell>
          <cell r="N4273">
            <v>43726</v>
          </cell>
          <cell r="O4273">
            <v>43639</v>
          </cell>
          <cell r="P4273" t="str">
            <v>No Dependency</v>
          </cell>
        </row>
        <row r="4274">
          <cell r="C4274" t="str">
            <v>ZBH733</v>
          </cell>
          <cell r="D4274" t="str">
            <v>Expansion Sites</v>
          </cell>
          <cell r="E4274" t="str">
            <v>Q3-2019</v>
          </cell>
          <cell r="F4274" t="str">
            <v>Mobile Aspiration</v>
          </cell>
          <cell r="G4274" t="str">
            <v>HUA</v>
          </cell>
          <cell r="H4274" t="str">
            <v>LTE1800 2nd Carr Upgrade_4x4 MIMO</v>
          </cell>
          <cell r="I4274" t="str">
            <v>INS</v>
          </cell>
          <cell r="L4274">
            <v>43726</v>
          </cell>
          <cell r="M4274">
            <v>43639</v>
          </cell>
          <cell r="N4274">
            <v>43726</v>
          </cell>
          <cell r="O4274">
            <v>43640</v>
          </cell>
          <cell r="P4274" t="str">
            <v>No Dependency</v>
          </cell>
        </row>
        <row r="4275">
          <cell r="C4275" t="str">
            <v>ZBH722</v>
          </cell>
          <cell r="D4275" t="str">
            <v>Expansion Sites</v>
          </cell>
          <cell r="E4275" t="str">
            <v>Q3-2019</v>
          </cell>
          <cell r="F4275" t="str">
            <v>Mobile Aspiration</v>
          </cell>
          <cell r="G4275" t="str">
            <v>HUA</v>
          </cell>
          <cell r="H4275" t="str">
            <v>LTE1800 2nd Carr Upgrade_4x4 MIMO</v>
          </cell>
          <cell r="I4275" t="str">
            <v>INS</v>
          </cell>
          <cell r="L4275">
            <v>43636</v>
          </cell>
          <cell r="M4275">
            <v>43638</v>
          </cell>
          <cell r="N4275">
            <v>43637</v>
          </cell>
          <cell r="O4275">
            <v>43639</v>
          </cell>
          <cell r="P4275" t="str">
            <v>No Dependency</v>
          </cell>
        </row>
        <row r="4276">
          <cell r="C4276" t="str">
            <v>ZBH719</v>
          </cell>
          <cell r="D4276" t="str">
            <v>Expansion Sites</v>
          </cell>
          <cell r="E4276" t="str">
            <v>Q1-2020</v>
          </cell>
          <cell r="F4276" t="str">
            <v>Mobile Aspiration</v>
          </cell>
          <cell r="G4276" t="str">
            <v>HUA</v>
          </cell>
          <cell r="H4276" t="str">
            <v>LTE1800 2nd Carr Upgrade_4x4 MIMO</v>
          </cell>
          <cell r="I4276" t="str">
            <v>INS</v>
          </cell>
          <cell r="L4276">
            <v>43853</v>
          </cell>
          <cell r="M4276">
            <v>43709</v>
          </cell>
          <cell r="N4276">
            <v>43853</v>
          </cell>
          <cell r="O4276">
            <v>43710</v>
          </cell>
          <cell r="P4276" t="str">
            <v>No Dependency</v>
          </cell>
        </row>
        <row r="4277">
          <cell r="C4277" t="str">
            <v>ZBH650</v>
          </cell>
          <cell r="D4277" t="str">
            <v>Expansion Sites</v>
          </cell>
          <cell r="E4277" t="str">
            <v>Q3-2019</v>
          </cell>
          <cell r="F4277" t="str">
            <v>Mobile Aspiration</v>
          </cell>
          <cell r="G4277" t="str">
            <v>HUA</v>
          </cell>
          <cell r="H4277" t="str">
            <v>LTE1800 2nd Carr Upgrade_4x4 MIMO</v>
          </cell>
          <cell r="I4277" t="str">
            <v>INS</v>
          </cell>
          <cell r="L4277">
            <v>43691</v>
          </cell>
          <cell r="M4277">
            <v>43693</v>
          </cell>
          <cell r="N4277">
            <v>43692</v>
          </cell>
          <cell r="O4277">
            <v>43694</v>
          </cell>
          <cell r="P4277" t="str">
            <v>No Dependency</v>
          </cell>
        </row>
        <row r="4278">
          <cell r="C4278" t="str">
            <v>ZBH620</v>
          </cell>
          <cell r="D4278" t="str">
            <v>Expansion Sites</v>
          </cell>
          <cell r="E4278" t="str">
            <v>Q3-2019</v>
          </cell>
          <cell r="F4278" t="str">
            <v>Mobile Aspiration</v>
          </cell>
          <cell r="G4278" t="str">
            <v>HUA</v>
          </cell>
          <cell r="H4278" t="str">
            <v>LTE1800 2nd Carr Upgrade_4x4 MIMO</v>
          </cell>
          <cell r="I4278" t="str">
            <v>INS</v>
          </cell>
          <cell r="L4278">
            <v>43706</v>
          </cell>
          <cell r="M4278">
            <v>43709</v>
          </cell>
          <cell r="N4278">
            <v>43707</v>
          </cell>
          <cell r="O4278">
            <v>43710</v>
          </cell>
          <cell r="P4278" t="str">
            <v>No Dependency</v>
          </cell>
        </row>
        <row r="4279">
          <cell r="C4279" t="str">
            <v>ZBH618</v>
          </cell>
          <cell r="D4279" t="str">
            <v>Expansion Sites</v>
          </cell>
          <cell r="E4279" t="str">
            <v>Q3-2019</v>
          </cell>
          <cell r="F4279" t="str">
            <v>Mobile Aspiration</v>
          </cell>
          <cell r="G4279" t="str">
            <v>HUA</v>
          </cell>
          <cell r="H4279" t="str">
            <v>LTE1800 2nd Carr Upgrade_4x4 MIMO</v>
          </cell>
          <cell r="I4279" t="str">
            <v>INS</v>
          </cell>
          <cell r="L4279">
            <v>43706</v>
          </cell>
          <cell r="M4279">
            <v>43695</v>
          </cell>
          <cell r="N4279">
            <v>43707</v>
          </cell>
          <cell r="O4279">
            <v>43696</v>
          </cell>
          <cell r="P4279" t="str">
            <v>No Dependency</v>
          </cell>
        </row>
        <row r="4280">
          <cell r="C4280" t="str">
            <v>ZBH606</v>
          </cell>
          <cell r="D4280" t="str">
            <v>Expansion Sites</v>
          </cell>
          <cell r="E4280" t="str">
            <v>Q1-2020</v>
          </cell>
          <cell r="F4280" t="str">
            <v>Mobile Aspiration</v>
          </cell>
          <cell r="G4280" t="str">
            <v>HUA</v>
          </cell>
          <cell r="H4280" t="str">
            <v>LTE1800 2nd Carr Upgrade_4x4 MIMO</v>
          </cell>
          <cell r="I4280" t="str">
            <v>INS</v>
          </cell>
          <cell r="L4280">
            <v>43853</v>
          </cell>
          <cell r="M4280">
            <v>43724</v>
          </cell>
          <cell r="N4280">
            <v>43853</v>
          </cell>
          <cell r="O4280">
            <v>43725</v>
          </cell>
          <cell r="P4280" t="str">
            <v>No Dependency</v>
          </cell>
        </row>
        <row r="4281">
          <cell r="C4281" t="str">
            <v>ZBH602</v>
          </cell>
          <cell r="D4281" t="str">
            <v>Expansion Sites</v>
          </cell>
          <cell r="E4281" t="str">
            <v>Q1-2020</v>
          </cell>
          <cell r="F4281" t="str">
            <v>Mobile Aspiration</v>
          </cell>
          <cell r="G4281" t="str">
            <v>HUA</v>
          </cell>
          <cell r="H4281" t="str">
            <v>LTE1800 2nd Carr Upgrade_4x4 MIMO</v>
          </cell>
          <cell r="I4281" t="str">
            <v>INS</v>
          </cell>
          <cell r="L4281">
            <v>43853</v>
          </cell>
          <cell r="M4281">
            <v>43724</v>
          </cell>
          <cell r="N4281">
            <v>43853</v>
          </cell>
          <cell r="O4281">
            <v>43725</v>
          </cell>
          <cell r="P4281" t="str">
            <v>No Dependency</v>
          </cell>
        </row>
        <row r="4282">
          <cell r="C4282" t="str">
            <v>ZBH600</v>
          </cell>
          <cell r="D4282" t="str">
            <v>Expansion Sites</v>
          </cell>
          <cell r="E4282" t="str">
            <v>Q1-2020</v>
          </cell>
          <cell r="F4282" t="str">
            <v>Mobile Aspiration</v>
          </cell>
          <cell r="G4282" t="str">
            <v>HUA</v>
          </cell>
          <cell r="H4282" t="str">
            <v>LTE1800 2nd Carr Upgrade_4x4 MIMO</v>
          </cell>
          <cell r="I4282" t="str">
            <v>INS</v>
          </cell>
          <cell r="L4282">
            <v>43853</v>
          </cell>
          <cell r="M4282">
            <v>43734</v>
          </cell>
          <cell r="N4282">
            <v>43853</v>
          </cell>
          <cell r="O4282">
            <v>43735</v>
          </cell>
          <cell r="P4282" t="str">
            <v>No Dependency</v>
          </cell>
        </row>
        <row r="4283">
          <cell r="C4283" t="str">
            <v>ZBH596</v>
          </cell>
          <cell r="D4283" t="str">
            <v>Expansion Sites</v>
          </cell>
          <cell r="E4283" t="str">
            <v>Q1-2020</v>
          </cell>
          <cell r="F4283" t="str">
            <v>Mobile Aspiration</v>
          </cell>
          <cell r="G4283" t="str">
            <v>HUA</v>
          </cell>
          <cell r="H4283" t="str">
            <v>LTE1800 2nd Carr Upgrade_4x4 MIMO</v>
          </cell>
          <cell r="I4283" t="str">
            <v>INS</v>
          </cell>
          <cell r="L4283">
            <v>43853</v>
          </cell>
          <cell r="N4283">
            <v>43853</v>
          </cell>
          <cell r="P4283" t="str">
            <v>No Dependency</v>
          </cell>
        </row>
        <row r="4284">
          <cell r="C4284" t="str">
            <v>ZBG024</v>
          </cell>
          <cell r="D4284" t="str">
            <v>Expansion Sites</v>
          </cell>
          <cell r="E4284" t="str">
            <v>Q1-2020</v>
          </cell>
          <cell r="F4284" t="str">
            <v>Mobile Aspiration</v>
          </cell>
          <cell r="G4284" t="str">
            <v>HUA</v>
          </cell>
          <cell r="H4284" t="str">
            <v>LTE1800 2nd Carr Upgrade_4x4 MIMO</v>
          </cell>
          <cell r="I4284" t="str">
            <v>INS</v>
          </cell>
          <cell r="L4284">
            <v>43853</v>
          </cell>
          <cell r="N4284">
            <v>43853</v>
          </cell>
          <cell r="P4284" t="str">
            <v>No Dependency</v>
          </cell>
        </row>
        <row r="4285">
          <cell r="C4285" t="str">
            <v>ZBG022</v>
          </cell>
          <cell r="D4285" t="str">
            <v>Expansion Sites</v>
          </cell>
          <cell r="E4285" t="str">
            <v>Q3-2019</v>
          </cell>
          <cell r="F4285" t="str">
            <v>Mobile Aspiration</v>
          </cell>
          <cell r="G4285" t="str">
            <v>HUA</v>
          </cell>
          <cell r="H4285" t="str">
            <v>LTE1800 2nd Carr Upgrade_4x4 MIMO</v>
          </cell>
          <cell r="I4285" t="str">
            <v>INS</v>
          </cell>
          <cell r="L4285">
            <v>43651</v>
          </cell>
          <cell r="M4285">
            <v>43653</v>
          </cell>
          <cell r="N4285">
            <v>43652</v>
          </cell>
          <cell r="O4285">
            <v>43654</v>
          </cell>
          <cell r="P4285" t="str">
            <v>No Dependency</v>
          </cell>
        </row>
        <row r="4286">
          <cell r="C4286" t="str">
            <v>ZBG013</v>
          </cell>
          <cell r="D4286" t="str">
            <v>Expansion Sites</v>
          </cell>
          <cell r="E4286" t="str">
            <v>Q1-2020</v>
          </cell>
          <cell r="F4286" t="str">
            <v>Mobile Aspiration</v>
          </cell>
          <cell r="G4286" t="str">
            <v>HUA</v>
          </cell>
          <cell r="H4286" t="str">
            <v>LTE1800 2nd Carr Upgrade_4x4 MIMO</v>
          </cell>
          <cell r="I4286" t="str">
            <v>INS</v>
          </cell>
          <cell r="L4286">
            <v>43853</v>
          </cell>
          <cell r="N4286">
            <v>43853</v>
          </cell>
          <cell r="P4286" t="str">
            <v>No Dependency</v>
          </cell>
        </row>
        <row r="4287">
          <cell r="C4287" t="str">
            <v>ZBA992</v>
          </cell>
          <cell r="D4287" t="str">
            <v>Expansion Sites</v>
          </cell>
          <cell r="E4287" t="str">
            <v>Q1-2020</v>
          </cell>
          <cell r="F4287" t="str">
            <v>Mobile Aspiration</v>
          </cell>
          <cell r="G4287" t="str">
            <v>HUA</v>
          </cell>
          <cell r="H4287" t="str">
            <v>LTE1800 2nd Carr Upgrade_4x4 MIMO</v>
          </cell>
          <cell r="I4287" t="str">
            <v>INS</v>
          </cell>
          <cell r="L4287">
            <v>43853</v>
          </cell>
          <cell r="M4287">
            <v>43724</v>
          </cell>
          <cell r="N4287">
            <v>43853</v>
          </cell>
          <cell r="O4287">
            <v>43725</v>
          </cell>
          <cell r="P4287" t="str">
            <v>No Dependency</v>
          </cell>
        </row>
        <row r="4288">
          <cell r="C4288" t="str">
            <v>ZAB938</v>
          </cell>
          <cell r="D4288" t="str">
            <v>Expansion Sites</v>
          </cell>
          <cell r="E4288" t="str">
            <v>Q3-2019</v>
          </cell>
          <cell r="F4288" t="str">
            <v>Mobile Aspiration</v>
          </cell>
          <cell r="G4288" t="str">
            <v>HUA</v>
          </cell>
          <cell r="H4288" t="str">
            <v>LTE1800 2nd Carr Upgrade_4x4 MIMO</v>
          </cell>
          <cell r="I4288" t="str">
            <v>INS</v>
          </cell>
          <cell r="L4288">
            <v>43706</v>
          </cell>
          <cell r="M4288">
            <v>43709</v>
          </cell>
          <cell r="N4288">
            <v>43707</v>
          </cell>
          <cell r="O4288">
            <v>43710</v>
          </cell>
          <cell r="P4288" t="str">
            <v>No Dependency</v>
          </cell>
        </row>
        <row r="4289">
          <cell r="C4289" t="str">
            <v>ZAB921</v>
          </cell>
          <cell r="D4289" t="str">
            <v>Expansion Sites</v>
          </cell>
          <cell r="E4289" t="str">
            <v>Q3-2019</v>
          </cell>
          <cell r="F4289" t="str">
            <v>Mobile Aspiration</v>
          </cell>
          <cell r="G4289" t="str">
            <v>HUA</v>
          </cell>
          <cell r="H4289" t="str">
            <v>LTE1800 2nd Carr Upgrade_4x4 MIMO</v>
          </cell>
          <cell r="I4289" t="str">
            <v>INS</v>
          </cell>
          <cell r="L4289">
            <v>43635</v>
          </cell>
          <cell r="M4289">
            <v>43638</v>
          </cell>
          <cell r="N4289">
            <v>43636</v>
          </cell>
          <cell r="O4289">
            <v>43639</v>
          </cell>
          <cell r="P4289" t="str">
            <v>No Dependency</v>
          </cell>
        </row>
        <row r="4290">
          <cell r="C4290" t="str">
            <v>ZAB882</v>
          </cell>
          <cell r="D4290" t="str">
            <v>Expansion Sites</v>
          </cell>
          <cell r="E4290" t="str">
            <v>Q3-2019</v>
          </cell>
          <cell r="F4290" t="str">
            <v>Mobile Aspiration</v>
          </cell>
          <cell r="G4290" t="str">
            <v>HUA</v>
          </cell>
          <cell r="H4290" t="str">
            <v>LTE1800 2nd Carr Upgrade_4x4 MIMO</v>
          </cell>
          <cell r="I4290" t="str">
            <v>INS</v>
          </cell>
          <cell r="L4290">
            <v>43706</v>
          </cell>
          <cell r="M4290">
            <v>43709</v>
          </cell>
          <cell r="N4290">
            <v>43707</v>
          </cell>
          <cell r="O4290">
            <v>43710</v>
          </cell>
          <cell r="P4290" t="str">
            <v>No Dependency</v>
          </cell>
        </row>
        <row r="4291">
          <cell r="C4291" t="str">
            <v>ZAB881</v>
          </cell>
          <cell r="D4291" t="str">
            <v>Expansion Sites</v>
          </cell>
          <cell r="E4291" t="str">
            <v>Q3-2019</v>
          </cell>
          <cell r="F4291" t="str">
            <v>Mobile Aspiration</v>
          </cell>
          <cell r="G4291" t="str">
            <v>HUA</v>
          </cell>
          <cell r="H4291" t="str">
            <v>LTE1800 2nd Carr Upgrade_4x4 MIMO</v>
          </cell>
          <cell r="I4291" t="str">
            <v>INS</v>
          </cell>
          <cell r="L4291">
            <v>43631</v>
          </cell>
          <cell r="M4291">
            <v>43633</v>
          </cell>
          <cell r="N4291">
            <v>43632</v>
          </cell>
          <cell r="O4291">
            <v>43634</v>
          </cell>
          <cell r="P4291" t="str">
            <v>No Dependency</v>
          </cell>
        </row>
        <row r="4292">
          <cell r="C4292" t="str">
            <v>ZAB879</v>
          </cell>
          <cell r="D4292" t="str">
            <v>Expansion Sites</v>
          </cell>
          <cell r="E4292" t="str">
            <v>Q3-2019</v>
          </cell>
          <cell r="F4292" t="str">
            <v>Mobile Aspiration</v>
          </cell>
          <cell r="G4292" t="str">
            <v>HUA</v>
          </cell>
          <cell r="H4292" t="str">
            <v>LTE1800 2nd Carr Upgrade_4x4 MIMO</v>
          </cell>
          <cell r="I4292" t="str">
            <v>INS</v>
          </cell>
          <cell r="L4292">
            <v>43706</v>
          </cell>
          <cell r="M4292">
            <v>43667</v>
          </cell>
          <cell r="N4292">
            <v>43707</v>
          </cell>
          <cell r="O4292">
            <v>43668</v>
          </cell>
          <cell r="P4292" t="str">
            <v>No Dependency</v>
          </cell>
        </row>
        <row r="4293">
          <cell r="C4293" t="str">
            <v>ZAB873</v>
          </cell>
          <cell r="D4293" t="str">
            <v>Expansion Sites</v>
          </cell>
          <cell r="E4293" t="str">
            <v>Q3-2019</v>
          </cell>
          <cell r="F4293" t="str">
            <v>Mobile Aspiration</v>
          </cell>
          <cell r="G4293" t="str">
            <v>HUA</v>
          </cell>
          <cell r="H4293" t="str">
            <v>LTE1800 2nd Carr Upgrade_4x4 MIMO</v>
          </cell>
          <cell r="I4293" t="str">
            <v>INS</v>
          </cell>
          <cell r="L4293">
            <v>43635</v>
          </cell>
          <cell r="M4293">
            <v>43637</v>
          </cell>
          <cell r="N4293">
            <v>43636</v>
          </cell>
          <cell r="O4293">
            <v>43638</v>
          </cell>
          <cell r="P4293" t="str">
            <v>No Dependency</v>
          </cell>
        </row>
        <row r="4294">
          <cell r="C4294" t="str">
            <v>ZAB822</v>
          </cell>
          <cell r="D4294" t="str">
            <v>Expansion Sites</v>
          </cell>
          <cell r="E4294" t="str">
            <v>Q3-2019</v>
          </cell>
          <cell r="F4294" t="str">
            <v>Mobile Aspiration</v>
          </cell>
          <cell r="G4294" t="str">
            <v>HUA</v>
          </cell>
          <cell r="H4294" t="str">
            <v>LTE1800 2nd Carr Upgrade_4x4 MIMO</v>
          </cell>
          <cell r="I4294" t="str">
            <v>INS</v>
          </cell>
          <cell r="L4294">
            <v>43668</v>
          </cell>
          <cell r="M4294">
            <v>43670</v>
          </cell>
          <cell r="N4294">
            <v>43669</v>
          </cell>
          <cell r="O4294">
            <v>43671</v>
          </cell>
          <cell r="P4294" t="str">
            <v>No Dependency</v>
          </cell>
        </row>
        <row r="4295">
          <cell r="C4295" t="str">
            <v>ZAB793</v>
          </cell>
          <cell r="D4295" t="str">
            <v>Expansion Sites</v>
          </cell>
          <cell r="E4295" t="str">
            <v>Q3-2019</v>
          </cell>
          <cell r="F4295" t="str">
            <v>Mobile Aspiration</v>
          </cell>
          <cell r="G4295" t="str">
            <v>HUA</v>
          </cell>
          <cell r="H4295" t="str">
            <v>LTE1800 2nd Carr Upgrade_4x4 MIMO</v>
          </cell>
          <cell r="I4295" t="str">
            <v>INS</v>
          </cell>
          <cell r="L4295">
            <v>43635</v>
          </cell>
          <cell r="M4295">
            <v>43638</v>
          </cell>
          <cell r="N4295">
            <v>43636</v>
          </cell>
          <cell r="O4295">
            <v>43639</v>
          </cell>
          <cell r="P4295" t="str">
            <v>No Dependency</v>
          </cell>
        </row>
        <row r="4296">
          <cell r="C4296" t="str">
            <v>ZAB783</v>
          </cell>
          <cell r="D4296" t="str">
            <v>Expansion Sites</v>
          </cell>
          <cell r="E4296" t="str">
            <v>Q1-2020</v>
          </cell>
          <cell r="F4296" t="str">
            <v>Mobile Aspiration</v>
          </cell>
          <cell r="G4296" t="str">
            <v>HUA</v>
          </cell>
          <cell r="H4296" t="str">
            <v>LTE1800 2nd Carr Upgrade_4x4 MIMO</v>
          </cell>
          <cell r="I4296" t="str">
            <v>INS</v>
          </cell>
          <cell r="L4296">
            <v>43853</v>
          </cell>
          <cell r="M4296">
            <v>43724</v>
          </cell>
          <cell r="N4296">
            <v>43853</v>
          </cell>
          <cell r="O4296">
            <v>43725</v>
          </cell>
          <cell r="P4296" t="str">
            <v>No Dependency</v>
          </cell>
        </row>
        <row r="4297">
          <cell r="C4297" t="str">
            <v>ZAB701</v>
          </cell>
          <cell r="D4297" t="str">
            <v>Expansion Sites</v>
          </cell>
          <cell r="E4297" t="str">
            <v>Q3-2019</v>
          </cell>
          <cell r="F4297" t="str">
            <v>Mobile Aspiration</v>
          </cell>
          <cell r="G4297" t="str">
            <v>HUA</v>
          </cell>
          <cell r="H4297" t="str">
            <v>LTE1800 2nd Carr Upgrade_4x4 MIMO</v>
          </cell>
          <cell r="I4297" t="str">
            <v>INS</v>
          </cell>
          <cell r="L4297">
            <v>43691</v>
          </cell>
          <cell r="M4297">
            <v>43693</v>
          </cell>
          <cell r="N4297">
            <v>43692</v>
          </cell>
          <cell r="O4297">
            <v>43694</v>
          </cell>
          <cell r="P4297" t="str">
            <v>No Dependency</v>
          </cell>
        </row>
        <row r="4298">
          <cell r="C4298" t="str">
            <v>ZAB682</v>
          </cell>
          <cell r="D4298" t="str">
            <v>Expansion Sites</v>
          </cell>
          <cell r="E4298" t="str">
            <v>Q1-2020</v>
          </cell>
          <cell r="F4298" t="str">
            <v>Mobile Aspiration</v>
          </cell>
          <cell r="G4298" t="str">
            <v>HUA</v>
          </cell>
          <cell r="H4298" t="str">
            <v>LTE1800 2nd Carr Upgrade_4x4 MIMO</v>
          </cell>
          <cell r="I4298" t="str">
            <v>INS</v>
          </cell>
          <cell r="L4298">
            <v>43663</v>
          </cell>
          <cell r="M4298">
            <v>43665</v>
          </cell>
          <cell r="N4298">
            <v>43664</v>
          </cell>
          <cell r="O4298">
            <v>43666</v>
          </cell>
          <cell r="P4298" t="str">
            <v>No Dependency</v>
          </cell>
        </row>
        <row r="4299">
          <cell r="C4299" t="str">
            <v>ZAB564</v>
          </cell>
          <cell r="D4299" t="str">
            <v>Expansion Sites</v>
          </cell>
          <cell r="E4299" t="str">
            <v>Q3-2019</v>
          </cell>
          <cell r="F4299" t="str">
            <v>Mobile Aspiration</v>
          </cell>
          <cell r="G4299" t="str">
            <v>HUA</v>
          </cell>
          <cell r="H4299" t="str">
            <v>LTE1800 2nd Carr Upgrade_4x4 MIMO</v>
          </cell>
          <cell r="I4299" t="str">
            <v>INS</v>
          </cell>
          <cell r="L4299">
            <v>43788</v>
          </cell>
          <cell r="M4299">
            <v>43772</v>
          </cell>
          <cell r="N4299">
            <v>43789</v>
          </cell>
          <cell r="O4299">
            <v>43773</v>
          </cell>
          <cell r="P4299" t="str">
            <v>No Dependency</v>
          </cell>
        </row>
        <row r="4300">
          <cell r="C4300" t="str">
            <v>ZAB550</v>
          </cell>
          <cell r="D4300" t="str">
            <v>Expansion Sites</v>
          </cell>
          <cell r="E4300" t="str">
            <v>Q1-2020</v>
          </cell>
          <cell r="F4300" t="str">
            <v>Mobile Aspiration</v>
          </cell>
          <cell r="G4300" t="str">
            <v>HUA</v>
          </cell>
          <cell r="H4300" t="str">
            <v>LTE1800 2nd Carr Upgrade_4x4 MIMO</v>
          </cell>
          <cell r="I4300" t="str">
            <v>INS</v>
          </cell>
          <cell r="L4300">
            <v>43853</v>
          </cell>
          <cell r="M4300">
            <v>43734</v>
          </cell>
          <cell r="N4300">
            <v>43853</v>
          </cell>
          <cell r="O4300">
            <v>43735</v>
          </cell>
          <cell r="P4300" t="str">
            <v>No Dependency</v>
          </cell>
        </row>
        <row r="4301">
          <cell r="C4301" t="str">
            <v>ZAB518</v>
          </cell>
          <cell r="D4301" t="str">
            <v>Expansion Sites</v>
          </cell>
          <cell r="E4301" t="str">
            <v>Q1-2020</v>
          </cell>
          <cell r="F4301" t="str">
            <v>Mobile Aspiration</v>
          </cell>
          <cell r="G4301" t="str">
            <v>HUA</v>
          </cell>
          <cell r="H4301" t="str">
            <v>LTE1800 2nd Carr Upgrade_4x4 MIMO</v>
          </cell>
          <cell r="I4301" t="str">
            <v>INS</v>
          </cell>
          <cell r="L4301">
            <v>43853</v>
          </cell>
          <cell r="M4301">
            <v>43709</v>
          </cell>
          <cell r="N4301">
            <v>43853</v>
          </cell>
          <cell r="O4301">
            <v>43710</v>
          </cell>
          <cell r="P4301" t="str">
            <v>No Dependency</v>
          </cell>
        </row>
        <row r="4302">
          <cell r="C4302" t="str">
            <v>ZAB506</v>
          </cell>
          <cell r="D4302" t="str">
            <v>Expansion Sites</v>
          </cell>
          <cell r="E4302" t="str">
            <v>Q3-2019</v>
          </cell>
          <cell r="F4302" t="str">
            <v>Mobile Aspiration</v>
          </cell>
          <cell r="G4302" t="str">
            <v>HUA</v>
          </cell>
          <cell r="H4302" t="str">
            <v>LTE1800 2nd Carr Upgrade_4x4 MIMO</v>
          </cell>
          <cell r="I4302" t="str">
            <v>INS</v>
          </cell>
          <cell r="L4302">
            <v>43733</v>
          </cell>
          <cell r="M4302">
            <v>43638</v>
          </cell>
          <cell r="N4302">
            <v>43733</v>
          </cell>
          <cell r="O4302">
            <v>43639</v>
          </cell>
          <cell r="P4302" t="str">
            <v>No Dependency</v>
          </cell>
        </row>
        <row r="4303">
          <cell r="C4303" t="str">
            <v>ZAB474</v>
          </cell>
          <cell r="D4303" t="str">
            <v>Expansion Sites</v>
          </cell>
          <cell r="E4303" t="str">
            <v>Q3-2019</v>
          </cell>
          <cell r="F4303" t="str">
            <v>Mobile Aspiration</v>
          </cell>
          <cell r="G4303" t="str">
            <v>HUA</v>
          </cell>
          <cell r="H4303" t="str">
            <v>LTE1800 2nd Carr Upgrade_4x4 MIMO</v>
          </cell>
          <cell r="I4303" t="str">
            <v>INS</v>
          </cell>
          <cell r="L4303">
            <v>43733</v>
          </cell>
          <cell r="M4303">
            <v>43627</v>
          </cell>
          <cell r="N4303">
            <v>43733</v>
          </cell>
          <cell r="O4303">
            <v>43628</v>
          </cell>
          <cell r="P4303" t="str">
            <v>No Dependency</v>
          </cell>
        </row>
        <row r="4304">
          <cell r="C4304" t="str">
            <v>ZAB433</v>
          </cell>
          <cell r="D4304" t="str">
            <v>Expansion Sites</v>
          </cell>
          <cell r="E4304" t="str">
            <v>Q1-2020</v>
          </cell>
          <cell r="F4304" t="str">
            <v>Mobile Aspiration</v>
          </cell>
          <cell r="G4304" t="str">
            <v>HUA</v>
          </cell>
          <cell r="H4304" t="str">
            <v>LTE1800 2nd Carr Upgrade_4x4 MIMO</v>
          </cell>
          <cell r="I4304" t="str">
            <v>INS</v>
          </cell>
          <cell r="L4304">
            <v>43853</v>
          </cell>
          <cell r="M4304">
            <v>43724</v>
          </cell>
          <cell r="N4304">
            <v>43853</v>
          </cell>
          <cell r="O4304">
            <v>43725</v>
          </cell>
          <cell r="P4304" t="str">
            <v>No Dependency</v>
          </cell>
        </row>
        <row r="4305">
          <cell r="C4305" t="str">
            <v>ZAB429</v>
          </cell>
          <cell r="D4305" t="str">
            <v>Expansion Sites</v>
          </cell>
          <cell r="E4305" t="str">
            <v>Q3-2019</v>
          </cell>
          <cell r="F4305" t="str">
            <v>Mobile Aspiration</v>
          </cell>
          <cell r="G4305" t="str">
            <v>HUA</v>
          </cell>
          <cell r="H4305" t="str">
            <v>LTE1800 2nd Carr Upgrade_4x4 MIMO</v>
          </cell>
          <cell r="I4305" t="str">
            <v>INS</v>
          </cell>
          <cell r="L4305">
            <v>43733</v>
          </cell>
          <cell r="M4305">
            <v>43709</v>
          </cell>
          <cell r="N4305">
            <v>43733</v>
          </cell>
          <cell r="O4305">
            <v>43710</v>
          </cell>
          <cell r="P4305" t="str">
            <v>No Dependency</v>
          </cell>
        </row>
        <row r="4306">
          <cell r="C4306" t="str">
            <v>ZAB419</v>
          </cell>
          <cell r="D4306" t="str">
            <v>Expansion Sites</v>
          </cell>
          <cell r="E4306" t="str">
            <v>Q1-2020</v>
          </cell>
          <cell r="F4306" t="str">
            <v>Mobile Aspiration</v>
          </cell>
          <cell r="G4306" t="str">
            <v>HUA</v>
          </cell>
          <cell r="H4306" t="str">
            <v>LTE1800 2nd Carr Upgrade_4x4 MIMO</v>
          </cell>
          <cell r="I4306" t="str">
            <v>INS</v>
          </cell>
          <cell r="L4306">
            <v>43853</v>
          </cell>
          <cell r="M4306">
            <v>43744</v>
          </cell>
          <cell r="N4306">
            <v>43853</v>
          </cell>
          <cell r="O4306">
            <v>43745</v>
          </cell>
          <cell r="P4306" t="str">
            <v>No Dependency</v>
          </cell>
        </row>
        <row r="4307">
          <cell r="C4307" t="str">
            <v>ZAB412</v>
          </cell>
          <cell r="D4307" t="str">
            <v>Expansion Sites</v>
          </cell>
          <cell r="E4307" t="str">
            <v>Q1-2020</v>
          </cell>
          <cell r="F4307" t="str">
            <v>Mobile Aspiration</v>
          </cell>
          <cell r="G4307" t="str">
            <v>HUA</v>
          </cell>
          <cell r="H4307" t="str">
            <v>LTE1800 2nd Carr Upgrade_4x4 MIMO</v>
          </cell>
          <cell r="I4307" t="str">
            <v>INS</v>
          </cell>
          <cell r="L4307">
            <v>43853</v>
          </cell>
          <cell r="M4307">
            <v>43744</v>
          </cell>
          <cell r="N4307">
            <v>43853</v>
          </cell>
          <cell r="O4307">
            <v>43745</v>
          </cell>
          <cell r="P4307" t="str">
            <v>No Dependency</v>
          </cell>
        </row>
        <row r="4308">
          <cell r="C4308" t="str">
            <v>ZAB217</v>
          </cell>
          <cell r="D4308" t="str">
            <v>Expansion Sites</v>
          </cell>
          <cell r="E4308" t="str">
            <v>Q3-2019</v>
          </cell>
          <cell r="F4308" t="str">
            <v>Mobile Aspiration</v>
          </cell>
          <cell r="G4308" t="str">
            <v>HUA</v>
          </cell>
          <cell r="H4308" t="str">
            <v>LTE1800 2nd Carr Upgrade_4x4 MIMO</v>
          </cell>
          <cell r="I4308" t="str">
            <v>INS</v>
          </cell>
          <cell r="L4308">
            <v>43733</v>
          </cell>
          <cell r="M4308">
            <v>43624</v>
          </cell>
          <cell r="N4308">
            <v>43733</v>
          </cell>
          <cell r="O4308">
            <v>43625</v>
          </cell>
          <cell r="P4308" t="str">
            <v>No Dependency</v>
          </cell>
        </row>
        <row r="4309">
          <cell r="C4309" t="str">
            <v>Z99015</v>
          </cell>
          <cell r="D4309" t="str">
            <v>Expansion Sites</v>
          </cell>
          <cell r="E4309" t="str">
            <v>Q3-2019</v>
          </cell>
          <cell r="F4309" t="str">
            <v>Mobile Aspiration</v>
          </cell>
          <cell r="G4309" t="str">
            <v>HUA</v>
          </cell>
          <cell r="H4309" t="str">
            <v>LTE1800 2nd Carr Upgrade_4x4 MIMO</v>
          </cell>
          <cell r="I4309" t="str">
            <v>INS</v>
          </cell>
          <cell r="L4309">
            <v>43733</v>
          </cell>
          <cell r="M4309">
            <v>43724</v>
          </cell>
          <cell r="N4309">
            <v>43734</v>
          </cell>
          <cell r="O4309">
            <v>43725</v>
          </cell>
          <cell r="P4309" t="str">
            <v>No Dependency</v>
          </cell>
        </row>
        <row r="4310">
          <cell r="C4310" t="str">
            <v>Z96017</v>
          </cell>
          <cell r="D4310" t="str">
            <v>Expansion Sites</v>
          </cell>
          <cell r="E4310" t="str">
            <v>Q2-2019</v>
          </cell>
          <cell r="F4310" t="str">
            <v>Mobile Aspiration</v>
          </cell>
          <cell r="G4310" t="str">
            <v>HUA</v>
          </cell>
          <cell r="H4310" t="str">
            <v>LTE1800 2nd Carr Upgrade_4x4 MIMO</v>
          </cell>
          <cell r="I4310" t="str">
            <v>INS</v>
          </cell>
          <cell r="L4310">
            <v>43604</v>
          </cell>
          <cell r="M4310">
            <v>43606</v>
          </cell>
          <cell r="N4310">
            <v>43605</v>
          </cell>
          <cell r="O4310">
            <v>43607</v>
          </cell>
          <cell r="P4310" t="str">
            <v>No Dependency</v>
          </cell>
        </row>
        <row r="4311">
          <cell r="C4311" t="str">
            <v>Z96011</v>
          </cell>
          <cell r="D4311" t="str">
            <v>Expansion Sites</v>
          </cell>
          <cell r="E4311" t="str">
            <v>Q3-2019</v>
          </cell>
          <cell r="F4311" t="str">
            <v>Mobile Aspiration</v>
          </cell>
          <cell r="G4311" t="str">
            <v>HUA</v>
          </cell>
          <cell r="H4311" t="str">
            <v>LTE1800 2nd Carr Upgrade_4x4 MIMO</v>
          </cell>
          <cell r="I4311" t="str">
            <v>INS</v>
          </cell>
          <cell r="L4311">
            <v>43624</v>
          </cell>
          <cell r="M4311">
            <v>43626</v>
          </cell>
          <cell r="N4311">
            <v>43625</v>
          </cell>
          <cell r="O4311">
            <v>43627</v>
          </cell>
          <cell r="P4311" t="str">
            <v>No Dependency</v>
          </cell>
        </row>
        <row r="4312">
          <cell r="C4312" t="str">
            <v>Z95001</v>
          </cell>
          <cell r="D4312" t="str">
            <v>Expansion Sites</v>
          </cell>
          <cell r="E4312" t="str">
            <v>Q3-2019</v>
          </cell>
          <cell r="F4312" t="str">
            <v>Mobile Aspiration</v>
          </cell>
          <cell r="G4312" t="str">
            <v>HUA</v>
          </cell>
          <cell r="H4312" t="str">
            <v>LTE1800 2nd Carr Upgrade_4x4 MIMO</v>
          </cell>
          <cell r="I4312" t="str">
            <v>INS</v>
          </cell>
          <cell r="L4312">
            <v>43767</v>
          </cell>
          <cell r="M4312">
            <v>43761</v>
          </cell>
          <cell r="N4312">
            <v>43768</v>
          </cell>
          <cell r="O4312">
            <v>43762</v>
          </cell>
          <cell r="P4312" t="str">
            <v>No Dependency</v>
          </cell>
        </row>
        <row r="4313">
          <cell r="C4313" t="str">
            <v>Z93022</v>
          </cell>
          <cell r="D4313" t="str">
            <v>Expansion Sites</v>
          </cell>
          <cell r="E4313" t="str">
            <v>Q2-2019</v>
          </cell>
          <cell r="F4313" t="str">
            <v>Mobile Aspiration</v>
          </cell>
          <cell r="G4313" t="str">
            <v>HUA</v>
          </cell>
          <cell r="H4313" t="str">
            <v>LTE1800 2nd Carr Upgrade_4x4 MIMO</v>
          </cell>
          <cell r="I4313" t="str">
            <v>INS</v>
          </cell>
          <cell r="L4313">
            <v>43628</v>
          </cell>
          <cell r="M4313">
            <v>43630</v>
          </cell>
          <cell r="N4313">
            <v>43629</v>
          </cell>
          <cell r="O4313">
            <v>43631</v>
          </cell>
          <cell r="P4313" t="str">
            <v>No Dependency</v>
          </cell>
        </row>
        <row r="4314">
          <cell r="C4314" t="str">
            <v>Z93015</v>
          </cell>
          <cell r="D4314" t="str">
            <v>Expansion Sites</v>
          </cell>
          <cell r="E4314" t="str">
            <v>Q1-2020</v>
          </cell>
          <cell r="F4314" t="str">
            <v>Mobile Aspiration</v>
          </cell>
          <cell r="G4314" t="str">
            <v>HUA</v>
          </cell>
          <cell r="H4314" t="str">
            <v>LTE1800 2nd Carr Upgrade_4x4 MIMO</v>
          </cell>
          <cell r="I4314" t="str">
            <v>INS</v>
          </cell>
          <cell r="L4314">
            <v>43830</v>
          </cell>
          <cell r="M4314">
            <v>43772</v>
          </cell>
          <cell r="N4314">
            <v>43830</v>
          </cell>
          <cell r="O4314">
            <v>43773</v>
          </cell>
          <cell r="P4314" t="str">
            <v>No Dependency</v>
          </cell>
        </row>
        <row r="4315">
          <cell r="C4315" t="str">
            <v>Z84003</v>
          </cell>
          <cell r="D4315" t="str">
            <v>Expansion Sites</v>
          </cell>
          <cell r="E4315" t="str">
            <v>Q3-2019</v>
          </cell>
          <cell r="F4315" t="str">
            <v>Mobile Aspiration</v>
          </cell>
          <cell r="G4315" t="str">
            <v>HUA</v>
          </cell>
          <cell r="H4315" t="str">
            <v>LTE1800 2nd Carr Upgrade_4x4 MIMO</v>
          </cell>
          <cell r="I4315" t="str">
            <v>INS</v>
          </cell>
          <cell r="L4315">
            <v>43622</v>
          </cell>
          <cell r="M4315">
            <v>43624</v>
          </cell>
          <cell r="N4315">
            <v>43623</v>
          </cell>
          <cell r="O4315">
            <v>43625</v>
          </cell>
          <cell r="P4315" t="str">
            <v>No Dependency</v>
          </cell>
        </row>
        <row r="4316">
          <cell r="C4316" t="str">
            <v>Z84001</v>
          </cell>
          <cell r="D4316" t="str">
            <v>Expansion Sites</v>
          </cell>
          <cell r="E4316" t="str">
            <v>Q1-2020</v>
          </cell>
          <cell r="F4316" t="str">
            <v>Mobile Aspiration</v>
          </cell>
          <cell r="G4316" t="str">
            <v>HUA</v>
          </cell>
          <cell r="H4316" t="str">
            <v>LTE1800 2nd Carr Upgrade_4x4 MIMO</v>
          </cell>
          <cell r="I4316" t="str">
            <v>INS</v>
          </cell>
          <cell r="L4316">
            <v>43853</v>
          </cell>
          <cell r="M4316">
            <v>43724</v>
          </cell>
          <cell r="N4316">
            <v>43853</v>
          </cell>
          <cell r="O4316">
            <v>43725</v>
          </cell>
          <cell r="P4316" t="str">
            <v>No Dependency</v>
          </cell>
        </row>
        <row r="4317">
          <cell r="C4317" t="str">
            <v>Z83002</v>
          </cell>
          <cell r="D4317" t="str">
            <v>Expansion Sites</v>
          </cell>
          <cell r="E4317" t="str">
            <v>Q3-2019</v>
          </cell>
          <cell r="F4317" t="str">
            <v>Mobile Aspiration</v>
          </cell>
          <cell r="G4317" t="str">
            <v>HUA</v>
          </cell>
          <cell r="H4317" t="str">
            <v>LTE1800 2nd Carr Upgrade_4x4 MIMO</v>
          </cell>
          <cell r="I4317" t="str">
            <v>INS</v>
          </cell>
          <cell r="L4317">
            <v>43628</v>
          </cell>
          <cell r="M4317">
            <v>43630</v>
          </cell>
          <cell r="N4317">
            <v>43629</v>
          </cell>
          <cell r="O4317">
            <v>43631</v>
          </cell>
          <cell r="P4317" t="str">
            <v>No Dependency</v>
          </cell>
        </row>
        <row r="4318">
          <cell r="C4318" t="str">
            <v>Z82003R11</v>
          </cell>
          <cell r="D4318" t="str">
            <v>Expansion Sites</v>
          </cell>
          <cell r="E4318" t="str">
            <v>Q3-2019</v>
          </cell>
          <cell r="F4318" t="str">
            <v>Mobile Aspiration</v>
          </cell>
          <cell r="G4318" t="str">
            <v>HUA</v>
          </cell>
          <cell r="H4318" t="str">
            <v>LTE1800 2nd Carr Upgrade_4x4 MIMO</v>
          </cell>
          <cell r="I4318" t="str">
            <v>INS</v>
          </cell>
          <cell r="L4318">
            <v>43623</v>
          </cell>
          <cell r="M4318">
            <v>43625</v>
          </cell>
          <cell r="N4318">
            <v>43624</v>
          </cell>
          <cell r="O4318">
            <v>43626</v>
          </cell>
          <cell r="P4318" t="str">
            <v>No Dependency</v>
          </cell>
        </row>
        <row r="4319">
          <cell r="C4319" t="str">
            <v>Z82002</v>
          </cell>
          <cell r="D4319" t="str">
            <v>Expansion Sites</v>
          </cell>
          <cell r="E4319" t="str">
            <v>Q3-2019</v>
          </cell>
          <cell r="F4319" t="str">
            <v>Mobile Aspiration</v>
          </cell>
          <cell r="G4319" t="str">
            <v>HUA</v>
          </cell>
          <cell r="H4319" t="str">
            <v>LTE1800 2nd Carr Upgrade_4x4 MIMO</v>
          </cell>
          <cell r="I4319" t="str">
            <v>INS</v>
          </cell>
          <cell r="L4319">
            <v>43707</v>
          </cell>
          <cell r="M4319">
            <v>43608</v>
          </cell>
          <cell r="N4319">
            <v>43707</v>
          </cell>
          <cell r="O4319">
            <v>43609</v>
          </cell>
          <cell r="P4319" t="str">
            <v>No Dependency</v>
          </cell>
        </row>
        <row r="4320">
          <cell r="C4320" t="str">
            <v>Z73010</v>
          </cell>
          <cell r="D4320" t="str">
            <v>Expansion Sites</v>
          </cell>
          <cell r="E4320" t="str">
            <v>Q1-2020</v>
          </cell>
          <cell r="F4320" t="str">
            <v>Mobile Aspiration</v>
          </cell>
          <cell r="G4320" t="str">
            <v>HUA</v>
          </cell>
          <cell r="H4320" t="str">
            <v>LTE1800 2nd Carr Upgrade_4x4 MIMO</v>
          </cell>
          <cell r="I4320" t="str">
            <v>INS</v>
          </cell>
          <cell r="L4320">
            <v>43853</v>
          </cell>
          <cell r="M4320">
            <v>43733</v>
          </cell>
          <cell r="N4320">
            <v>43853</v>
          </cell>
          <cell r="O4320">
            <v>43734</v>
          </cell>
          <cell r="P4320" t="str">
            <v>No Dependency</v>
          </cell>
        </row>
        <row r="4321">
          <cell r="C4321" t="str">
            <v>Z72005</v>
          </cell>
          <cell r="D4321" t="str">
            <v>Expansion Sites</v>
          </cell>
          <cell r="E4321" t="str">
            <v>Q3-2019</v>
          </cell>
          <cell r="F4321" t="str">
            <v>Mobile Aspiration</v>
          </cell>
          <cell r="G4321" t="str">
            <v>HUA</v>
          </cell>
          <cell r="H4321" t="str">
            <v>LTE1800 2nd Carr Upgrade_4x4 MIMO</v>
          </cell>
          <cell r="I4321" t="str">
            <v>INS</v>
          </cell>
          <cell r="L4321">
            <v>43629</v>
          </cell>
          <cell r="M4321">
            <v>43631</v>
          </cell>
          <cell r="N4321">
            <v>43630</v>
          </cell>
          <cell r="O4321">
            <v>43632</v>
          </cell>
          <cell r="P4321" t="str">
            <v>No Dependency</v>
          </cell>
        </row>
        <row r="4322">
          <cell r="C4322" t="str">
            <v>Z72001</v>
          </cell>
          <cell r="D4322" t="str">
            <v>Expansion Sites</v>
          </cell>
          <cell r="E4322" t="str">
            <v>Q3-2019</v>
          </cell>
          <cell r="F4322" t="str">
            <v>Mobile Aspiration</v>
          </cell>
          <cell r="G4322" t="str">
            <v>HUA</v>
          </cell>
          <cell r="H4322" t="str">
            <v>LTE1800 2nd Carr Upgrade_4x4 MIMO</v>
          </cell>
          <cell r="I4322" t="str">
            <v>INS</v>
          </cell>
          <cell r="L4322">
            <v>43628</v>
          </cell>
          <cell r="M4322">
            <v>43630</v>
          </cell>
          <cell r="N4322">
            <v>43629</v>
          </cell>
          <cell r="O4322">
            <v>43631</v>
          </cell>
          <cell r="P4322" t="str">
            <v>No Dependency</v>
          </cell>
        </row>
        <row r="4323">
          <cell r="C4323" t="str">
            <v>Z6B023</v>
          </cell>
          <cell r="D4323" t="str">
            <v>Expansion Sites</v>
          </cell>
          <cell r="E4323" t="str">
            <v>Q1-2020</v>
          </cell>
          <cell r="F4323" t="str">
            <v>Mobile Aspiration</v>
          </cell>
          <cell r="G4323" t="str">
            <v>HUA</v>
          </cell>
          <cell r="H4323" t="str">
            <v>LTE1800 2nd Carr Upgrade_4x4 MIMO</v>
          </cell>
          <cell r="I4323" t="str">
            <v>INS</v>
          </cell>
          <cell r="L4323">
            <v>43700</v>
          </cell>
          <cell r="M4323">
            <v>43700</v>
          </cell>
          <cell r="N4323">
            <v>43701</v>
          </cell>
          <cell r="O4323">
            <v>43701</v>
          </cell>
          <cell r="P4323" t="str">
            <v>No Dependency</v>
          </cell>
        </row>
        <row r="4324">
          <cell r="C4324" t="str">
            <v>WANNA004</v>
          </cell>
          <cell r="D4324" t="str">
            <v>Expansion Sites</v>
          </cell>
          <cell r="E4324" t="str">
            <v>Q1-2020</v>
          </cell>
          <cell r="F4324" t="str">
            <v>Mobile Aspiration</v>
          </cell>
          <cell r="G4324" t="str">
            <v>HUA</v>
          </cell>
          <cell r="H4324" t="str">
            <v>LTE1800 2nd Carr Upgrade_4x4 MIMO</v>
          </cell>
          <cell r="I4324" t="str">
            <v>INS</v>
          </cell>
          <cell r="L4324">
            <v>43853</v>
          </cell>
          <cell r="N4324">
            <v>43853</v>
          </cell>
          <cell r="P4324" t="str">
            <v>No Dependency</v>
          </cell>
        </row>
        <row r="4325">
          <cell r="C4325" t="str">
            <v>MW707</v>
          </cell>
          <cell r="D4325" t="str">
            <v>Expansion Sites</v>
          </cell>
          <cell r="E4325" t="str">
            <v>Q3-2019</v>
          </cell>
          <cell r="F4325" t="str">
            <v>Mobile Aspiration</v>
          </cell>
          <cell r="G4325" t="str">
            <v>HUA</v>
          </cell>
          <cell r="H4325" t="str">
            <v>LTE1800 2nd Carr Upgrade_4x4 MIMO</v>
          </cell>
          <cell r="I4325" t="str">
            <v>INS</v>
          </cell>
          <cell r="L4325">
            <v>43788</v>
          </cell>
          <cell r="N4325">
            <v>43789</v>
          </cell>
          <cell r="P4325" t="str">
            <v>No Dependency</v>
          </cell>
        </row>
        <row r="4326">
          <cell r="C4326" t="str">
            <v>MW051</v>
          </cell>
          <cell r="D4326" t="str">
            <v>Expansion Sites</v>
          </cell>
          <cell r="E4326" t="str">
            <v>Q3-2019</v>
          </cell>
          <cell r="F4326" t="str">
            <v>Mobile Aspiration</v>
          </cell>
          <cell r="G4326" t="str">
            <v>HUA</v>
          </cell>
          <cell r="H4326" t="str">
            <v>LTE1800 2nd Carr Upgrade_4x4 MIMO</v>
          </cell>
          <cell r="I4326" t="str">
            <v>INS</v>
          </cell>
          <cell r="L4326">
            <v>43788</v>
          </cell>
          <cell r="N4326">
            <v>43789</v>
          </cell>
          <cell r="P4326" t="str">
            <v>No Dependency</v>
          </cell>
        </row>
        <row r="4327">
          <cell r="C4327" t="str">
            <v>MW037</v>
          </cell>
          <cell r="D4327" t="str">
            <v>Expansion Sites</v>
          </cell>
          <cell r="E4327" t="str">
            <v>Q1-2020</v>
          </cell>
          <cell r="F4327" t="str">
            <v>Mobile Aspiration</v>
          </cell>
          <cell r="G4327" t="str">
            <v>HUA</v>
          </cell>
          <cell r="H4327" t="str">
            <v>LTE1800 2nd Carr Upgrade_4x4 MIMO</v>
          </cell>
          <cell r="I4327" t="str">
            <v>INS</v>
          </cell>
          <cell r="L4327">
            <v>43853</v>
          </cell>
          <cell r="N4327">
            <v>43853</v>
          </cell>
          <cell r="P4327" t="str">
            <v>No Dependency</v>
          </cell>
        </row>
        <row r="4328">
          <cell r="C4328" t="str">
            <v>MW036</v>
          </cell>
          <cell r="D4328" t="str">
            <v>Expansion Sites</v>
          </cell>
          <cell r="E4328" t="str">
            <v>Q3-2019</v>
          </cell>
          <cell r="F4328" t="str">
            <v>Mobile Aspiration</v>
          </cell>
          <cell r="G4328" t="str">
            <v>HUA</v>
          </cell>
          <cell r="H4328" t="str">
            <v>LTE1800 2nd Carr Upgrade_4x4 MIMO</v>
          </cell>
          <cell r="I4328" t="str">
            <v>INS</v>
          </cell>
          <cell r="L4328">
            <v>43729</v>
          </cell>
          <cell r="M4328">
            <v>43723</v>
          </cell>
          <cell r="N4328">
            <v>43730</v>
          </cell>
          <cell r="O4328">
            <v>43724</v>
          </cell>
          <cell r="P4328" t="str">
            <v>No Dependency</v>
          </cell>
        </row>
        <row r="4329">
          <cell r="C4329" t="str">
            <v>MW030</v>
          </cell>
          <cell r="D4329" t="str">
            <v>Expansion Sites</v>
          </cell>
          <cell r="E4329" t="str">
            <v>Q1-2020</v>
          </cell>
          <cell r="F4329" t="str">
            <v>Mobile Aspiration</v>
          </cell>
          <cell r="G4329" t="str">
            <v>HUA</v>
          </cell>
          <cell r="H4329" t="str">
            <v>LTE1800 2nd Carr Upgrade_4x4 MIMO</v>
          </cell>
          <cell r="I4329" t="str">
            <v>INS</v>
          </cell>
          <cell r="L4329">
            <v>43853</v>
          </cell>
          <cell r="N4329">
            <v>43853</v>
          </cell>
          <cell r="P4329" t="str">
            <v>No Dependency</v>
          </cell>
        </row>
        <row r="4330">
          <cell r="C4330" t="str">
            <v>MW#4</v>
          </cell>
          <cell r="D4330" t="str">
            <v>Expansion Sites</v>
          </cell>
          <cell r="E4330" t="str">
            <v>Q3-2019</v>
          </cell>
          <cell r="F4330" t="str">
            <v>Mobile Aspiration</v>
          </cell>
          <cell r="G4330" t="str">
            <v>HUA</v>
          </cell>
          <cell r="H4330" t="str">
            <v>LTE1800 2nd Carr Upgrade_4x4 MIMO</v>
          </cell>
          <cell r="I4330" t="str">
            <v>INS</v>
          </cell>
          <cell r="L4330">
            <v>43788</v>
          </cell>
          <cell r="N4330">
            <v>43789</v>
          </cell>
          <cell r="P4330" t="str">
            <v>No Dependency</v>
          </cell>
        </row>
        <row r="4331">
          <cell r="C4331" t="str">
            <v>FAM06</v>
          </cell>
          <cell r="D4331" t="str">
            <v>Expansion Sites</v>
          </cell>
          <cell r="E4331" t="str">
            <v>Q3-2019</v>
          </cell>
          <cell r="F4331" t="str">
            <v>Mobile Aspiration</v>
          </cell>
          <cell r="G4331" t="str">
            <v>HUA</v>
          </cell>
          <cell r="H4331" t="str">
            <v>LTE1800 2nd Carr Upgrade_4x4 MIMO</v>
          </cell>
          <cell r="I4331" t="str">
            <v>INS</v>
          </cell>
          <cell r="L4331">
            <v>43707</v>
          </cell>
          <cell r="M4331">
            <v>43651</v>
          </cell>
          <cell r="N4331">
            <v>43707</v>
          </cell>
          <cell r="O4331">
            <v>43652</v>
          </cell>
          <cell r="P4331" t="str">
            <v>No Dependency</v>
          </cell>
        </row>
        <row r="4332">
          <cell r="C4332" t="str">
            <v>CWN985</v>
          </cell>
          <cell r="D4332" t="str">
            <v>Expansion Sites</v>
          </cell>
          <cell r="E4332" t="str">
            <v>Q1-2020</v>
          </cell>
          <cell r="F4332" t="str">
            <v>Mobile Aspiration</v>
          </cell>
          <cell r="G4332" t="str">
            <v>HUA</v>
          </cell>
          <cell r="H4332" t="str">
            <v>LTE1800 2nd Carr Upgrade_4x4 MIMO</v>
          </cell>
          <cell r="I4332" t="str">
            <v>INS</v>
          </cell>
          <cell r="K4332">
            <v>43664</v>
          </cell>
          <cell r="L4332">
            <v>43853</v>
          </cell>
          <cell r="N4332">
            <v>43853</v>
          </cell>
          <cell r="P4332" t="str">
            <v>No Dependency</v>
          </cell>
        </row>
        <row r="4333">
          <cell r="C4333" t="str">
            <v>CWN918</v>
          </cell>
          <cell r="D4333" t="str">
            <v>Expansion Sites</v>
          </cell>
          <cell r="E4333" t="str">
            <v>Q3-2019</v>
          </cell>
          <cell r="F4333" t="str">
            <v>Mobile Aspiration</v>
          </cell>
          <cell r="G4333" t="str">
            <v>HUA</v>
          </cell>
          <cell r="H4333" t="str">
            <v>LTE1800 2nd Carr Upgrade_4x4 MIMO</v>
          </cell>
          <cell r="I4333" t="str">
            <v>INS</v>
          </cell>
          <cell r="L4333">
            <v>43788</v>
          </cell>
          <cell r="N4333">
            <v>43789</v>
          </cell>
          <cell r="P4333" t="str">
            <v>No Dependency</v>
          </cell>
        </row>
        <row r="4334">
          <cell r="C4334" t="str">
            <v>CWN911</v>
          </cell>
          <cell r="D4334" t="str">
            <v>Expansion Sites</v>
          </cell>
          <cell r="E4334" t="str">
            <v>Q1-2020</v>
          </cell>
          <cell r="F4334" t="str">
            <v>Mobile Aspiration</v>
          </cell>
          <cell r="G4334" t="str">
            <v>HUA</v>
          </cell>
          <cell r="H4334" t="str">
            <v>LTE1800 2nd Carr Upgrade_4x4 MIMO</v>
          </cell>
          <cell r="I4334" t="str">
            <v>INS</v>
          </cell>
          <cell r="L4334">
            <v>43853</v>
          </cell>
          <cell r="N4334">
            <v>43853</v>
          </cell>
          <cell r="P4334" t="str">
            <v>No Dependency</v>
          </cell>
        </row>
        <row r="4335">
          <cell r="C4335" t="str">
            <v>CWN904</v>
          </cell>
          <cell r="D4335" t="str">
            <v>Expansion Sites</v>
          </cell>
          <cell r="E4335" t="str">
            <v>Q3-2019</v>
          </cell>
          <cell r="F4335" t="str">
            <v>Mobile Aspiration</v>
          </cell>
          <cell r="G4335" t="str">
            <v>HUA</v>
          </cell>
          <cell r="H4335" t="str">
            <v>LTE1800 2nd Carr Upgrade_4x4 MIMO</v>
          </cell>
          <cell r="I4335" t="str">
            <v>INS</v>
          </cell>
          <cell r="K4335">
            <v>43664</v>
          </cell>
          <cell r="L4335">
            <v>43788</v>
          </cell>
          <cell r="N4335">
            <v>43789</v>
          </cell>
          <cell r="P4335" t="str">
            <v>No Dependency</v>
          </cell>
        </row>
        <row r="4336">
          <cell r="C4336" t="str">
            <v>CWN055</v>
          </cell>
          <cell r="D4336" t="str">
            <v>Expansion Sites</v>
          </cell>
          <cell r="E4336" t="str">
            <v>Q3-2019</v>
          </cell>
          <cell r="F4336" t="str">
            <v>Mobile Aspiration</v>
          </cell>
          <cell r="G4336" t="str">
            <v>HUA</v>
          </cell>
          <cell r="H4336" t="str">
            <v>LTE1800 2nd Carr Upgrade_4x4 MIMO</v>
          </cell>
          <cell r="I4336" t="str">
            <v>INS</v>
          </cell>
          <cell r="L4336">
            <v>43788</v>
          </cell>
          <cell r="N4336">
            <v>43789</v>
          </cell>
          <cell r="P4336" t="str">
            <v>No Dependency</v>
          </cell>
        </row>
        <row r="4337">
          <cell r="C4337" t="str">
            <v>CWN054</v>
          </cell>
          <cell r="D4337" t="str">
            <v>Expansion Sites</v>
          </cell>
          <cell r="E4337" t="str">
            <v>Q1-2020</v>
          </cell>
          <cell r="F4337" t="str">
            <v>Mobile Aspiration</v>
          </cell>
          <cell r="G4337" t="str">
            <v>HUA</v>
          </cell>
          <cell r="H4337" t="str">
            <v>LTE1800 2nd Carr Upgrade_4x4 MIMO</v>
          </cell>
          <cell r="I4337" t="str">
            <v>INS</v>
          </cell>
          <cell r="L4337">
            <v>43853</v>
          </cell>
          <cell r="N4337">
            <v>43853</v>
          </cell>
          <cell r="P4337" t="str">
            <v>No Dependency</v>
          </cell>
        </row>
        <row r="4338">
          <cell r="C4338" t="str">
            <v>CWN006</v>
          </cell>
          <cell r="D4338" t="str">
            <v>Expansion Sites</v>
          </cell>
          <cell r="E4338" t="str">
            <v>Q1-2020</v>
          </cell>
          <cell r="F4338" t="str">
            <v>Mobile Aspiration</v>
          </cell>
          <cell r="G4338" t="str">
            <v>HUA</v>
          </cell>
          <cell r="H4338" t="str">
            <v>LTE1800 2nd Carr Upgrade_4x4 MIMO</v>
          </cell>
          <cell r="I4338" t="str">
            <v>INS</v>
          </cell>
          <cell r="L4338">
            <v>43853</v>
          </cell>
          <cell r="N4338">
            <v>43853</v>
          </cell>
          <cell r="P4338" t="str">
            <v>No Dependency</v>
          </cell>
        </row>
        <row r="4339">
          <cell r="C4339" t="str">
            <v>CWN003</v>
          </cell>
          <cell r="D4339" t="str">
            <v>Expansion Sites</v>
          </cell>
          <cell r="E4339" t="str">
            <v>Q1-2020</v>
          </cell>
          <cell r="F4339" t="str">
            <v>Mobile Aspiration</v>
          </cell>
          <cell r="G4339" t="str">
            <v>HUA</v>
          </cell>
          <cell r="H4339" t="str">
            <v>LTE1800 2nd Carr Upgrade_4x4 MIMO</v>
          </cell>
          <cell r="I4339" t="str">
            <v>INS</v>
          </cell>
          <cell r="L4339">
            <v>43858</v>
          </cell>
          <cell r="N4339">
            <v>43858</v>
          </cell>
          <cell r="P4339" t="str">
            <v>No Dependency</v>
          </cell>
        </row>
        <row r="4340">
          <cell r="C4340" t="str">
            <v>CWH044</v>
          </cell>
          <cell r="D4340" t="str">
            <v>Expansion Sites</v>
          </cell>
          <cell r="E4340" t="str">
            <v>Q3-2019</v>
          </cell>
          <cell r="F4340" t="str">
            <v>Mobile Aspiration</v>
          </cell>
          <cell r="G4340" t="str">
            <v>HUA</v>
          </cell>
          <cell r="H4340" t="str">
            <v>LTE1800 2nd Carr Upgrade_4x4 MIMO</v>
          </cell>
          <cell r="I4340" t="str">
            <v>INS</v>
          </cell>
          <cell r="L4340">
            <v>43746</v>
          </cell>
          <cell r="M4340">
            <v>43734</v>
          </cell>
          <cell r="N4340">
            <v>43747</v>
          </cell>
          <cell r="O4340">
            <v>43735</v>
          </cell>
          <cell r="P4340" t="str">
            <v>No Dependency</v>
          </cell>
        </row>
        <row r="4341">
          <cell r="C4341" t="str">
            <v>CWH043</v>
          </cell>
          <cell r="D4341" t="str">
            <v>Expansion Sites</v>
          </cell>
          <cell r="E4341" t="str">
            <v>Q1-2020</v>
          </cell>
          <cell r="F4341" t="str">
            <v>Mobile Aspiration</v>
          </cell>
          <cell r="G4341" t="str">
            <v>HUA</v>
          </cell>
          <cell r="H4341" t="str">
            <v>LTE1800 2nd Carr Upgrade_4x4 MIMO</v>
          </cell>
          <cell r="I4341" t="str">
            <v>INS</v>
          </cell>
          <cell r="L4341">
            <v>43853</v>
          </cell>
          <cell r="N4341">
            <v>43853</v>
          </cell>
          <cell r="P4341" t="str">
            <v>No Dependency</v>
          </cell>
        </row>
        <row r="4342">
          <cell r="C4342" t="str">
            <v>CWH042</v>
          </cell>
          <cell r="D4342" t="str">
            <v>Expansion Sites</v>
          </cell>
          <cell r="E4342" t="str">
            <v>Q1-2020</v>
          </cell>
          <cell r="F4342" t="str">
            <v>Mobile Aspiration</v>
          </cell>
          <cell r="G4342" t="str">
            <v>HUA</v>
          </cell>
          <cell r="H4342" t="str">
            <v>LTE1800 2nd Carr Upgrade_4x4 MIMO</v>
          </cell>
          <cell r="I4342" t="str">
            <v>INS</v>
          </cell>
          <cell r="L4342">
            <v>43853</v>
          </cell>
          <cell r="N4342">
            <v>43853</v>
          </cell>
          <cell r="P4342" t="str">
            <v>No Dependency</v>
          </cell>
        </row>
        <row r="4343">
          <cell r="C4343" t="str">
            <v>CWH037</v>
          </cell>
          <cell r="D4343" t="str">
            <v>Expansion Sites</v>
          </cell>
          <cell r="E4343" t="str">
            <v>Q1-2020</v>
          </cell>
          <cell r="F4343" t="str">
            <v>Mobile Aspiration</v>
          </cell>
          <cell r="G4343" t="str">
            <v>HUA</v>
          </cell>
          <cell r="H4343" t="str">
            <v>LTE1800 2nd Carr Upgrade_4x4 MIMO</v>
          </cell>
          <cell r="I4343" t="str">
            <v>INS</v>
          </cell>
          <cell r="L4343">
            <v>43853</v>
          </cell>
          <cell r="M4343">
            <v>43750</v>
          </cell>
          <cell r="N4343">
            <v>43853</v>
          </cell>
          <cell r="O4343">
            <v>43751</v>
          </cell>
          <cell r="P4343" t="str">
            <v>No Dependency</v>
          </cell>
        </row>
        <row r="4344">
          <cell r="C4344" t="str">
            <v>CWH036</v>
          </cell>
          <cell r="D4344" t="str">
            <v>Expansion Sites</v>
          </cell>
          <cell r="E4344" t="str">
            <v>Q1-2020</v>
          </cell>
          <cell r="F4344" t="str">
            <v>Mobile Aspiration</v>
          </cell>
          <cell r="G4344" t="str">
            <v>HUA</v>
          </cell>
          <cell r="H4344" t="str">
            <v>LTE1800 2nd Carr Upgrade_4x4 MIMO</v>
          </cell>
          <cell r="I4344" t="str">
            <v>INS</v>
          </cell>
          <cell r="L4344">
            <v>43853</v>
          </cell>
          <cell r="N4344">
            <v>43853</v>
          </cell>
          <cell r="P4344" t="str">
            <v>No Dependency</v>
          </cell>
        </row>
        <row r="4345">
          <cell r="C4345" t="str">
            <v>CWH034</v>
          </cell>
          <cell r="D4345" t="str">
            <v>Expansion Sites</v>
          </cell>
          <cell r="E4345" t="str">
            <v>Q3-2019</v>
          </cell>
          <cell r="F4345" t="str">
            <v>Mobile Aspiration</v>
          </cell>
          <cell r="G4345" t="str">
            <v>HUA</v>
          </cell>
          <cell r="H4345" t="str">
            <v>LTE1800 2nd Carr Upgrade_4x4 MIMO</v>
          </cell>
          <cell r="I4345" t="str">
            <v>INS</v>
          </cell>
          <cell r="L4345">
            <v>43788</v>
          </cell>
          <cell r="N4345">
            <v>43789</v>
          </cell>
          <cell r="P4345" t="str">
            <v>No Dependency</v>
          </cell>
        </row>
        <row r="4346">
          <cell r="C4346" t="str">
            <v>CWH026</v>
          </cell>
          <cell r="D4346" t="str">
            <v>Expansion Sites</v>
          </cell>
          <cell r="E4346" t="str">
            <v>Q3-2019</v>
          </cell>
          <cell r="F4346" t="str">
            <v>Mobile Aspiration</v>
          </cell>
          <cell r="G4346" t="str">
            <v>HUA</v>
          </cell>
          <cell r="H4346" t="str">
            <v>LTE1800 2nd Carr Upgrade_4x4 MIMO</v>
          </cell>
          <cell r="I4346" t="str">
            <v>INS</v>
          </cell>
          <cell r="L4346">
            <v>43658</v>
          </cell>
          <cell r="M4346">
            <v>43660</v>
          </cell>
          <cell r="N4346">
            <v>43659</v>
          </cell>
          <cell r="O4346">
            <v>43661</v>
          </cell>
          <cell r="P4346" t="str">
            <v>No Dependency</v>
          </cell>
        </row>
        <row r="4347">
          <cell r="C4347" t="str">
            <v>CWH025</v>
          </cell>
          <cell r="D4347" t="str">
            <v>Expansion Sites</v>
          </cell>
          <cell r="E4347" t="str">
            <v>Q1-2020</v>
          </cell>
          <cell r="F4347" t="str">
            <v>Mobile Aspiration</v>
          </cell>
          <cell r="G4347" t="str">
            <v>HUA</v>
          </cell>
          <cell r="H4347" t="str">
            <v>LTE1800 2nd Carr Upgrade_4x4 MIMO</v>
          </cell>
          <cell r="I4347" t="str">
            <v>INS</v>
          </cell>
          <cell r="L4347">
            <v>43853</v>
          </cell>
          <cell r="N4347">
            <v>43853</v>
          </cell>
          <cell r="P4347" t="str">
            <v>No Dependency</v>
          </cell>
        </row>
        <row r="4348">
          <cell r="C4348" t="str">
            <v>CWH018</v>
          </cell>
          <cell r="D4348" t="str">
            <v>Expansion Sites</v>
          </cell>
          <cell r="E4348" t="str">
            <v>Q1-2020</v>
          </cell>
          <cell r="F4348" t="str">
            <v>Mobile Aspiration</v>
          </cell>
          <cell r="G4348" t="str">
            <v>HUA</v>
          </cell>
          <cell r="H4348" t="str">
            <v>LTE1800 2nd Carr Upgrade_4x4 MIMO</v>
          </cell>
          <cell r="I4348" t="str">
            <v>INS</v>
          </cell>
          <cell r="L4348">
            <v>43853</v>
          </cell>
          <cell r="M4348">
            <v>43750</v>
          </cell>
          <cell r="N4348">
            <v>43853</v>
          </cell>
          <cell r="O4348">
            <v>43751</v>
          </cell>
          <cell r="P4348" t="str">
            <v>No Dependency</v>
          </cell>
        </row>
        <row r="4349">
          <cell r="C4349" t="str">
            <v>CWH017</v>
          </cell>
          <cell r="D4349" t="str">
            <v>Expansion Sites</v>
          </cell>
          <cell r="E4349" t="str">
            <v>Q3-2019</v>
          </cell>
          <cell r="F4349" t="str">
            <v>Mobile Aspiration</v>
          </cell>
          <cell r="G4349" t="str">
            <v>HUA</v>
          </cell>
          <cell r="H4349" t="str">
            <v>LTE1800 2nd Carr Upgrade_4x4 MIMO</v>
          </cell>
          <cell r="I4349" t="str">
            <v>INS</v>
          </cell>
          <cell r="L4349">
            <v>43788</v>
          </cell>
          <cell r="N4349">
            <v>43789</v>
          </cell>
          <cell r="P4349" t="str">
            <v>No Dependency</v>
          </cell>
        </row>
        <row r="4350">
          <cell r="C4350" t="str">
            <v>CWH015</v>
          </cell>
          <cell r="D4350" t="str">
            <v>Expansion Sites</v>
          </cell>
          <cell r="E4350" t="str">
            <v>Q3-2019</v>
          </cell>
          <cell r="F4350" t="str">
            <v>Mobile Aspiration</v>
          </cell>
          <cell r="G4350" t="str">
            <v>HUA</v>
          </cell>
          <cell r="H4350" t="str">
            <v>LTE1800 2nd Carr Upgrade_4x4 MIMO</v>
          </cell>
          <cell r="I4350" t="str">
            <v>INS</v>
          </cell>
          <cell r="L4350">
            <v>43687</v>
          </cell>
          <cell r="M4350">
            <v>43689</v>
          </cell>
          <cell r="N4350">
            <v>43688</v>
          </cell>
          <cell r="O4350">
            <v>43690</v>
          </cell>
          <cell r="P4350" t="str">
            <v>No Dependency</v>
          </cell>
        </row>
        <row r="4351">
          <cell r="C4351" t="str">
            <v>CWH013</v>
          </cell>
          <cell r="D4351" t="str">
            <v>Expansion Sites</v>
          </cell>
          <cell r="E4351" t="str">
            <v>Q3-2019</v>
          </cell>
          <cell r="F4351" t="str">
            <v>Mobile Aspiration</v>
          </cell>
          <cell r="G4351" t="str">
            <v>HUA</v>
          </cell>
          <cell r="H4351" t="str">
            <v>LTE1800 2nd Carr Upgrade_4x4 MIMO</v>
          </cell>
          <cell r="I4351" t="str">
            <v>INS</v>
          </cell>
          <cell r="L4351">
            <v>43788</v>
          </cell>
          <cell r="N4351">
            <v>43789</v>
          </cell>
          <cell r="P4351" t="str">
            <v>No Dependency</v>
          </cell>
        </row>
        <row r="4352">
          <cell r="C4352" t="str">
            <v>CWH011</v>
          </cell>
          <cell r="D4352" t="str">
            <v>Expansion Sites</v>
          </cell>
          <cell r="E4352" t="str">
            <v>Q3-2019</v>
          </cell>
          <cell r="F4352" t="str">
            <v>Mobile Aspiration</v>
          </cell>
          <cell r="G4352" t="str">
            <v>HUA</v>
          </cell>
          <cell r="H4352" t="str">
            <v>LTE1800 2nd Carr Upgrade_4x4 MIMO</v>
          </cell>
          <cell r="I4352" t="str">
            <v>INS</v>
          </cell>
          <cell r="L4352">
            <v>43650</v>
          </cell>
          <cell r="M4352">
            <v>43652</v>
          </cell>
          <cell r="N4352">
            <v>43651</v>
          </cell>
          <cell r="O4352">
            <v>43653</v>
          </cell>
          <cell r="P4352" t="str">
            <v>No Dependency</v>
          </cell>
        </row>
        <row r="4353">
          <cell r="C4353" t="str">
            <v>CWH003</v>
          </cell>
          <cell r="D4353" t="str">
            <v>Expansion Sites</v>
          </cell>
          <cell r="E4353" t="str">
            <v>Q1-2020</v>
          </cell>
          <cell r="F4353" t="str">
            <v>Mobile Aspiration</v>
          </cell>
          <cell r="G4353" t="str">
            <v>HUA</v>
          </cell>
          <cell r="H4353" t="str">
            <v>LTE1800 2nd Carr Upgrade_4x4 MIMO</v>
          </cell>
          <cell r="I4353" t="str">
            <v>INS</v>
          </cell>
          <cell r="L4353">
            <v>43853</v>
          </cell>
          <cell r="N4353">
            <v>43853</v>
          </cell>
          <cell r="P4353" t="str">
            <v>No Dependency</v>
          </cell>
        </row>
        <row r="4354">
          <cell r="C4354" t="str">
            <v>798-00-304</v>
          </cell>
          <cell r="D4354" t="str">
            <v>Expansion Sites</v>
          </cell>
          <cell r="E4354" t="str">
            <v>Q3-2019</v>
          </cell>
          <cell r="F4354" t="str">
            <v>Mobile Aspiration</v>
          </cell>
          <cell r="G4354" t="str">
            <v>HUA</v>
          </cell>
          <cell r="H4354" t="str">
            <v>LTE1800 2nd Carr Upgrade_4x4 MIMO</v>
          </cell>
          <cell r="I4354" t="str">
            <v>INS</v>
          </cell>
          <cell r="L4354">
            <v>43693</v>
          </cell>
          <cell r="M4354">
            <v>43638</v>
          </cell>
          <cell r="N4354">
            <v>43693</v>
          </cell>
          <cell r="O4354">
            <v>43639</v>
          </cell>
          <cell r="P4354" t="str">
            <v>No Dependency</v>
          </cell>
        </row>
        <row r="4355">
          <cell r="C4355" t="str">
            <v>717-00-103</v>
          </cell>
          <cell r="D4355" t="str">
            <v>Expansion Sites</v>
          </cell>
          <cell r="E4355" t="str">
            <v>Q1-2020</v>
          </cell>
          <cell r="F4355" t="str">
            <v>Mobile Aspiration</v>
          </cell>
          <cell r="G4355" t="str">
            <v>HUA</v>
          </cell>
          <cell r="H4355" t="str">
            <v>LTE1800 2nd Carr Upgrade_4x4 MIMO</v>
          </cell>
          <cell r="I4355" t="str">
            <v>INS</v>
          </cell>
          <cell r="L4355">
            <v>43853</v>
          </cell>
          <cell r="M4355">
            <v>43750</v>
          </cell>
          <cell r="N4355">
            <v>43853</v>
          </cell>
          <cell r="O4355">
            <v>43751</v>
          </cell>
          <cell r="P4355" t="str">
            <v>No Dependency</v>
          </cell>
        </row>
        <row r="4356">
          <cell r="C4356" t="str">
            <v>717-00</v>
          </cell>
          <cell r="D4356" t="str">
            <v>Expansion Sites</v>
          </cell>
          <cell r="E4356" t="str">
            <v>Q3-2019</v>
          </cell>
          <cell r="F4356" t="str">
            <v>Mobile Aspiration</v>
          </cell>
          <cell r="G4356" t="str">
            <v>HUA</v>
          </cell>
          <cell r="H4356" t="str">
            <v>LTE1800 2nd Carr Upgrade_4x4 MIMO</v>
          </cell>
          <cell r="I4356" t="str">
            <v>INS</v>
          </cell>
          <cell r="L4356">
            <v>43788</v>
          </cell>
          <cell r="N4356">
            <v>43789</v>
          </cell>
          <cell r="P4356" t="str">
            <v>No Dependency</v>
          </cell>
        </row>
        <row r="4357">
          <cell r="C4357" t="str">
            <v>712-37-000</v>
          </cell>
          <cell r="D4357" t="str">
            <v>Expansion Sites</v>
          </cell>
          <cell r="E4357" t="str">
            <v>Q3-2019</v>
          </cell>
          <cell r="F4357" t="str">
            <v>Mobile Aspiration</v>
          </cell>
          <cell r="G4357" t="str">
            <v>HUA</v>
          </cell>
          <cell r="H4357" t="str">
            <v>LTE1800 2nd Carr Upgrade_4x4 MIMO</v>
          </cell>
          <cell r="I4357" t="str">
            <v>INS</v>
          </cell>
          <cell r="L4357">
            <v>43753</v>
          </cell>
          <cell r="M4357">
            <v>43744</v>
          </cell>
          <cell r="N4357">
            <v>43754</v>
          </cell>
          <cell r="O4357">
            <v>43745</v>
          </cell>
          <cell r="P4357" t="str">
            <v>No Dependency</v>
          </cell>
        </row>
        <row r="4358">
          <cell r="C4358" t="str">
            <v>498-00-206</v>
          </cell>
          <cell r="D4358" t="str">
            <v>Expansion Sites</v>
          </cell>
          <cell r="E4358" t="str">
            <v>Q1-2020</v>
          </cell>
          <cell r="F4358" t="str">
            <v>Mobile Aspiration</v>
          </cell>
          <cell r="G4358" t="str">
            <v>HUA</v>
          </cell>
          <cell r="H4358" t="str">
            <v>LTE1800 2nd Carr Upgrade_4x4 MIMO</v>
          </cell>
          <cell r="I4358" t="str">
            <v>INS</v>
          </cell>
          <cell r="L4358">
            <v>43853</v>
          </cell>
          <cell r="N4358">
            <v>43853</v>
          </cell>
          <cell r="P4358" t="str">
            <v>No Dependency</v>
          </cell>
        </row>
        <row r="4359">
          <cell r="C4359" t="str">
            <v>476-00-210</v>
          </cell>
          <cell r="D4359" t="str">
            <v>Expansion Sites</v>
          </cell>
          <cell r="E4359" t="str">
            <v>Q3-2019</v>
          </cell>
          <cell r="F4359" t="str">
            <v>Mobile Aspiration</v>
          </cell>
          <cell r="G4359" t="str">
            <v>HUA</v>
          </cell>
          <cell r="H4359" t="str">
            <v>LTE1800 2nd Carr Upgrade_4x4 MIMO</v>
          </cell>
          <cell r="I4359" t="str">
            <v>INS</v>
          </cell>
          <cell r="L4359">
            <v>43788</v>
          </cell>
          <cell r="N4359">
            <v>43789</v>
          </cell>
          <cell r="P4359" t="str">
            <v>No Dependency</v>
          </cell>
        </row>
        <row r="4360">
          <cell r="C4360">
            <v>79643</v>
          </cell>
          <cell r="D4360" t="str">
            <v>Expansion Sites</v>
          </cell>
          <cell r="E4360" t="str">
            <v>Q3-2019</v>
          </cell>
          <cell r="F4360" t="str">
            <v>Mobile Aspiration</v>
          </cell>
          <cell r="G4360" t="str">
            <v>HUA</v>
          </cell>
          <cell r="H4360" t="str">
            <v>LTE1800 2nd Carr Upgrade_4x4 MIMO</v>
          </cell>
          <cell r="I4360" t="str">
            <v>INS</v>
          </cell>
          <cell r="L4360">
            <v>43788</v>
          </cell>
          <cell r="N4360">
            <v>43789</v>
          </cell>
          <cell r="P4360" t="str">
            <v>No Dependency</v>
          </cell>
        </row>
        <row r="4361">
          <cell r="C4361">
            <v>78000</v>
          </cell>
          <cell r="D4361" t="str">
            <v>Expansion Sites</v>
          </cell>
          <cell r="E4361" t="str">
            <v>Q3-2019</v>
          </cell>
          <cell r="F4361" t="str">
            <v>Mobile Aspiration</v>
          </cell>
          <cell r="G4361" t="str">
            <v>HUA</v>
          </cell>
          <cell r="H4361" t="str">
            <v>LTE1800 2nd Carr Upgrade_4x4 MIMO</v>
          </cell>
          <cell r="I4361" t="str">
            <v>INS</v>
          </cell>
          <cell r="L4361">
            <v>43788</v>
          </cell>
          <cell r="N4361">
            <v>43789</v>
          </cell>
          <cell r="P4361" t="str">
            <v>No Dependency</v>
          </cell>
        </row>
        <row r="4362">
          <cell r="C4362">
            <v>71900</v>
          </cell>
          <cell r="D4362" t="str">
            <v>Expansion Sites</v>
          </cell>
          <cell r="E4362" t="str">
            <v>Q3-2019</v>
          </cell>
          <cell r="F4362" t="str">
            <v>Mobile Aspiration</v>
          </cell>
          <cell r="G4362" t="str">
            <v>HUA</v>
          </cell>
          <cell r="H4362" t="str">
            <v>LTE1800 2nd Carr Upgrade_4x4 MIMO</v>
          </cell>
          <cell r="I4362" t="str">
            <v>INS</v>
          </cell>
          <cell r="L4362">
            <v>43788</v>
          </cell>
          <cell r="N4362">
            <v>43789</v>
          </cell>
          <cell r="P4362" t="str">
            <v>No Dependency</v>
          </cell>
        </row>
        <row r="4363">
          <cell r="C4363">
            <v>71841</v>
          </cell>
          <cell r="D4363" t="str">
            <v>Expansion Sites</v>
          </cell>
          <cell r="E4363" t="str">
            <v>Q1-2020</v>
          </cell>
          <cell r="F4363" t="str">
            <v>Mobile Aspiration</v>
          </cell>
          <cell r="G4363" t="str">
            <v>HUA</v>
          </cell>
          <cell r="H4363" t="str">
            <v>LTE1800 2nd Carr Upgrade_4x4 MIMO</v>
          </cell>
          <cell r="I4363" t="str">
            <v>INS</v>
          </cell>
          <cell r="L4363">
            <v>43802</v>
          </cell>
          <cell r="N4363">
            <v>43802</v>
          </cell>
          <cell r="P4363" t="str">
            <v>No Dependency</v>
          </cell>
        </row>
        <row r="4364">
          <cell r="C4364">
            <v>71800</v>
          </cell>
          <cell r="D4364" t="str">
            <v>Expansion Sites</v>
          </cell>
          <cell r="E4364" t="str">
            <v>Q2-2019</v>
          </cell>
          <cell r="F4364" t="str">
            <v>Mobile Aspiration</v>
          </cell>
          <cell r="G4364" t="str">
            <v>HUA</v>
          </cell>
          <cell r="H4364" t="str">
            <v>LTE1800 2nd Carr Upgrade_4x4 MIMO</v>
          </cell>
          <cell r="I4364" t="str">
            <v>INS</v>
          </cell>
          <cell r="L4364">
            <v>43788</v>
          </cell>
          <cell r="N4364">
            <v>43789</v>
          </cell>
          <cell r="P4364" t="str">
            <v>No Dependency</v>
          </cell>
        </row>
        <row r="4365">
          <cell r="C4365">
            <v>71723</v>
          </cell>
          <cell r="D4365" t="str">
            <v>Expansion Sites</v>
          </cell>
          <cell r="E4365" t="str">
            <v>Q3-2019</v>
          </cell>
          <cell r="F4365" t="str">
            <v>Mobile Aspiration</v>
          </cell>
          <cell r="G4365" t="str">
            <v>HUA</v>
          </cell>
          <cell r="H4365" t="str">
            <v>LTE1800 2nd Carr Upgrade_4x4 MIMO</v>
          </cell>
          <cell r="I4365" t="str">
            <v>INS</v>
          </cell>
          <cell r="L4365">
            <v>43746</v>
          </cell>
          <cell r="M4365">
            <v>43734</v>
          </cell>
          <cell r="N4365">
            <v>43747</v>
          </cell>
          <cell r="O4365">
            <v>43735</v>
          </cell>
          <cell r="P4365" t="str">
            <v>No Dependency</v>
          </cell>
        </row>
        <row r="4366">
          <cell r="C4366">
            <v>71621</v>
          </cell>
          <cell r="D4366" t="str">
            <v>Expansion Sites</v>
          </cell>
          <cell r="E4366" t="str">
            <v>Q2-2019</v>
          </cell>
          <cell r="F4366" t="str">
            <v>Mobile Aspiration</v>
          </cell>
          <cell r="G4366" t="str">
            <v>HUA</v>
          </cell>
          <cell r="H4366" t="str">
            <v>LTE1800 2nd Carr Upgrade_4x4 MIMO</v>
          </cell>
          <cell r="I4366" t="str">
            <v>INS</v>
          </cell>
          <cell r="L4366">
            <v>43746</v>
          </cell>
          <cell r="M4366">
            <v>43734</v>
          </cell>
          <cell r="N4366">
            <v>43747</v>
          </cell>
          <cell r="O4366">
            <v>43735</v>
          </cell>
          <cell r="P4366" t="str">
            <v>No Dependency</v>
          </cell>
        </row>
        <row r="4367">
          <cell r="C4367">
            <v>71500</v>
          </cell>
          <cell r="D4367" t="str">
            <v>Expansion Sites</v>
          </cell>
          <cell r="E4367" t="str">
            <v>Q3-2019</v>
          </cell>
          <cell r="F4367" t="str">
            <v>Mobile Aspiration</v>
          </cell>
          <cell r="G4367" t="str">
            <v>HUA</v>
          </cell>
          <cell r="H4367" t="str">
            <v>LTE1800 2nd Carr Upgrade_4x4 MIMO</v>
          </cell>
          <cell r="I4367" t="str">
            <v>INS</v>
          </cell>
          <cell r="L4367">
            <v>43788</v>
          </cell>
          <cell r="N4367">
            <v>43789</v>
          </cell>
          <cell r="P4367" t="str">
            <v>No Dependency</v>
          </cell>
        </row>
        <row r="4368">
          <cell r="C4368">
            <v>71211</v>
          </cell>
          <cell r="D4368" t="str">
            <v>Expansion Sites</v>
          </cell>
          <cell r="E4368" t="str">
            <v>Q3-2019</v>
          </cell>
          <cell r="F4368" t="str">
            <v>Mobile Aspiration</v>
          </cell>
          <cell r="G4368" t="str">
            <v>HUA</v>
          </cell>
          <cell r="H4368" t="str">
            <v>LTE1800 2nd Carr Upgrade_4x4 MIMO</v>
          </cell>
          <cell r="I4368" t="str">
            <v>INS</v>
          </cell>
          <cell r="L4368">
            <v>43669</v>
          </cell>
          <cell r="M4368">
            <v>43669</v>
          </cell>
          <cell r="N4368">
            <v>43670</v>
          </cell>
          <cell r="O4368">
            <v>43670</v>
          </cell>
          <cell r="P4368" t="str">
            <v>No Dependency</v>
          </cell>
        </row>
        <row r="4369">
          <cell r="C4369">
            <v>71111</v>
          </cell>
          <cell r="D4369" t="str">
            <v>Expansion Sites</v>
          </cell>
          <cell r="E4369" t="str">
            <v>Q3-2019</v>
          </cell>
          <cell r="F4369" t="str">
            <v>Mobile Aspiration</v>
          </cell>
          <cell r="G4369" t="str">
            <v>HUA</v>
          </cell>
          <cell r="H4369" t="str">
            <v>LTE1800 2nd Carr Upgrade_4x4 MIMO</v>
          </cell>
          <cell r="I4369" t="str">
            <v>INS</v>
          </cell>
          <cell r="L4369">
            <v>43788</v>
          </cell>
          <cell r="N4369">
            <v>43789</v>
          </cell>
          <cell r="P4369" t="str">
            <v>No Dependency</v>
          </cell>
        </row>
        <row r="4370">
          <cell r="C4370">
            <v>70800</v>
          </cell>
          <cell r="D4370" t="str">
            <v>Expansion Sites</v>
          </cell>
          <cell r="E4370" t="str">
            <v>Q3-2019</v>
          </cell>
          <cell r="F4370" t="str">
            <v>Mobile Aspiration</v>
          </cell>
          <cell r="G4370" t="str">
            <v>HUA</v>
          </cell>
          <cell r="H4370" t="str">
            <v>LTE1800 2nd Carr Upgrade_4x4 MIMO</v>
          </cell>
          <cell r="I4370" t="str">
            <v>INS</v>
          </cell>
          <cell r="L4370">
            <v>43788</v>
          </cell>
          <cell r="N4370">
            <v>43789</v>
          </cell>
          <cell r="P4370" t="str">
            <v>No Dependency</v>
          </cell>
        </row>
        <row r="4371">
          <cell r="C4371">
            <v>70741</v>
          </cell>
          <cell r="D4371" t="str">
            <v>Expansion Sites</v>
          </cell>
          <cell r="E4371" t="str">
            <v>Q3-2019</v>
          </cell>
          <cell r="F4371" t="str">
            <v>Mobile Aspiration</v>
          </cell>
          <cell r="G4371" t="str">
            <v>HUA</v>
          </cell>
          <cell r="H4371" t="str">
            <v>LTE1800 2nd Carr Upgrade_4x4 MIMO</v>
          </cell>
          <cell r="I4371" t="str">
            <v>INS</v>
          </cell>
          <cell r="L4371">
            <v>43788</v>
          </cell>
          <cell r="N4371">
            <v>43789</v>
          </cell>
          <cell r="P4371" t="str">
            <v>No Dependency</v>
          </cell>
        </row>
        <row r="4372">
          <cell r="C4372">
            <v>70600</v>
          </cell>
          <cell r="D4372" t="str">
            <v>Expansion Sites</v>
          </cell>
          <cell r="E4372" t="str">
            <v>Q2-2019</v>
          </cell>
          <cell r="F4372" t="str">
            <v>Mobile Aspiration</v>
          </cell>
          <cell r="G4372" t="str">
            <v>HUA</v>
          </cell>
          <cell r="H4372" t="str">
            <v>LTE1800 2nd Carr Upgrade_4x4 MIMO</v>
          </cell>
          <cell r="I4372" t="str">
            <v>INS</v>
          </cell>
          <cell r="L4372">
            <v>43788</v>
          </cell>
          <cell r="N4372">
            <v>43789</v>
          </cell>
          <cell r="P4372" t="str">
            <v>No Dependency</v>
          </cell>
        </row>
        <row r="4373">
          <cell r="C4373">
            <v>70500</v>
          </cell>
          <cell r="D4373" t="str">
            <v>Expansion Sites</v>
          </cell>
          <cell r="E4373" t="str">
            <v>Q3-2019</v>
          </cell>
          <cell r="F4373" t="str">
            <v>Mobile Aspiration</v>
          </cell>
          <cell r="G4373" t="str">
            <v>HUA</v>
          </cell>
          <cell r="H4373" t="str">
            <v>LTE1800 2nd Carr Upgrade_4x4 MIMO</v>
          </cell>
          <cell r="I4373" t="str">
            <v>INS</v>
          </cell>
          <cell r="L4373">
            <v>43788</v>
          </cell>
          <cell r="N4373">
            <v>43789</v>
          </cell>
          <cell r="P4373" t="str">
            <v>No Dependency</v>
          </cell>
        </row>
        <row r="4374">
          <cell r="C4374">
            <v>70341</v>
          </cell>
          <cell r="D4374" t="str">
            <v>Expansion Sites</v>
          </cell>
          <cell r="E4374" t="str">
            <v>Q3-2019</v>
          </cell>
          <cell r="F4374" t="str">
            <v>Mobile Aspiration</v>
          </cell>
          <cell r="G4374" t="str">
            <v>HUA</v>
          </cell>
          <cell r="H4374" t="str">
            <v>LTE1800 2nd Carr Upgrade_4x4 MIMO</v>
          </cell>
          <cell r="I4374" t="str">
            <v>INS</v>
          </cell>
          <cell r="L4374">
            <v>43788</v>
          </cell>
          <cell r="N4374">
            <v>43789</v>
          </cell>
          <cell r="P4374" t="str">
            <v>No Dependency</v>
          </cell>
        </row>
        <row r="4375">
          <cell r="C4375">
            <v>70331</v>
          </cell>
          <cell r="D4375" t="str">
            <v>Expansion Sites</v>
          </cell>
          <cell r="E4375" t="str">
            <v>Q3-2019</v>
          </cell>
          <cell r="F4375" t="str">
            <v>Mobile Aspiration</v>
          </cell>
          <cell r="G4375" t="str">
            <v>HUA</v>
          </cell>
          <cell r="H4375" t="str">
            <v>LTE1800 2nd Carr Upgrade_4x4 MIMO</v>
          </cell>
          <cell r="I4375" t="str">
            <v>INS</v>
          </cell>
          <cell r="L4375">
            <v>43767</v>
          </cell>
          <cell r="M4375">
            <v>43761</v>
          </cell>
          <cell r="N4375">
            <v>43768</v>
          </cell>
          <cell r="O4375">
            <v>43762</v>
          </cell>
          <cell r="P4375" t="str">
            <v>No Dependency</v>
          </cell>
        </row>
        <row r="4376">
          <cell r="C4376">
            <v>70300</v>
          </cell>
          <cell r="D4376" t="str">
            <v>Expansion Sites</v>
          </cell>
          <cell r="E4376" t="str">
            <v>Q3-2019</v>
          </cell>
          <cell r="F4376" t="str">
            <v>Mobile Aspiration</v>
          </cell>
          <cell r="G4376" t="str">
            <v>HUA</v>
          </cell>
          <cell r="H4376" t="str">
            <v>LTE1800 2nd Carr Upgrade_4x4 MIMO</v>
          </cell>
          <cell r="I4376" t="str">
            <v>INS</v>
          </cell>
          <cell r="L4376">
            <v>43746</v>
          </cell>
          <cell r="M4376">
            <v>43734</v>
          </cell>
          <cell r="N4376">
            <v>43747</v>
          </cell>
          <cell r="O4376">
            <v>43735</v>
          </cell>
          <cell r="P4376" t="str">
            <v>No Dependency</v>
          </cell>
        </row>
        <row r="4377">
          <cell r="C4377" t="str">
            <v>ZMJ017</v>
          </cell>
          <cell r="D4377" t="str">
            <v>Expansion Sites</v>
          </cell>
          <cell r="E4377" t="str">
            <v>Q3-2019</v>
          </cell>
          <cell r="F4377" t="str">
            <v>Mobile Aspiration</v>
          </cell>
          <cell r="G4377" t="str">
            <v>HUA</v>
          </cell>
          <cell r="H4377" t="str">
            <v>LTE1800 2nd Carr Upgrade_4x4 MIMO</v>
          </cell>
          <cell r="I4377" t="str">
            <v>INS</v>
          </cell>
          <cell r="L4377">
            <v>43652</v>
          </cell>
          <cell r="M4377">
            <v>43654</v>
          </cell>
          <cell r="N4377">
            <v>43653</v>
          </cell>
          <cell r="O4377">
            <v>43655</v>
          </cell>
          <cell r="P4377" t="str">
            <v>No Dependency</v>
          </cell>
        </row>
        <row r="4378">
          <cell r="C4378" t="str">
            <v>ZMJ006</v>
          </cell>
          <cell r="D4378" t="str">
            <v>Expansion Sites</v>
          </cell>
          <cell r="E4378" t="str">
            <v>Q3-2019</v>
          </cell>
          <cell r="F4378" t="str">
            <v>Mobile Aspiration</v>
          </cell>
          <cell r="G4378" t="str">
            <v>HUA</v>
          </cell>
          <cell r="H4378" t="str">
            <v>LTE1800 2nd Carr Upgrade_4x4 MIMO</v>
          </cell>
          <cell r="I4378" t="str">
            <v>INS</v>
          </cell>
          <cell r="L4378">
            <v>43691</v>
          </cell>
          <cell r="M4378">
            <v>43693</v>
          </cell>
          <cell r="N4378">
            <v>43692</v>
          </cell>
          <cell r="O4378">
            <v>43694</v>
          </cell>
          <cell r="P4378" t="str">
            <v>No Dependency</v>
          </cell>
        </row>
        <row r="4379">
          <cell r="C4379" t="str">
            <v>ZMJ005</v>
          </cell>
          <cell r="D4379" t="str">
            <v>Expansion Sites</v>
          </cell>
          <cell r="E4379" t="str">
            <v>Q3-2019</v>
          </cell>
          <cell r="F4379" t="str">
            <v>Mobile Aspiration</v>
          </cell>
          <cell r="G4379" t="str">
            <v>HUA</v>
          </cell>
          <cell r="H4379" t="str">
            <v>LTE1800 2nd Carr Upgrade_4x4 MIMO</v>
          </cell>
          <cell r="I4379" t="str">
            <v>INS</v>
          </cell>
          <cell r="L4379">
            <v>43637</v>
          </cell>
          <cell r="M4379">
            <v>43639</v>
          </cell>
          <cell r="N4379">
            <v>43638</v>
          </cell>
          <cell r="O4379">
            <v>43640</v>
          </cell>
          <cell r="P4379" t="str">
            <v>No Dependency</v>
          </cell>
        </row>
        <row r="4380">
          <cell r="C4380" t="str">
            <v>ZMH181</v>
          </cell>
          <cell r="D4380" t="str">
            <v>Expansion Sites</v>
          </cell>
          <cell r="E4380" t="str">
            <v>Q1-2020</v>
          </cell>
          <cell r="F4380" t="str">
            <v>Mobile Aspiration</v>
          </cell>
          <cell r="G4380" t="str">
            <v>HUA</v>
          </cell>
          <cell r="H4380" t="str">
            <v>LTE1800 2nd Carr Upgrade_4x4 MIMO</v>
          </cell>
          <cell r="I4380" t="str">
            <v>INS</v>
          </cell>
          <cell r="L4380">
            <v>43853</v>
          </cell>
          <cell r="M4380">
            <v>43734</v>
          </cell>
          <cell r="N4380">
            <v>43853</v>
          </cell>
          <cell r="O4380">
            <v>43735</v>
          </cell>
          <cell r="P4380" t="str">
            <v>No Dependency</v>
          </cell>
        </row>
        <row r="4381">
          <cell r="C4381" t="str">
            <v>ZMH179</v>
          </cell>
          <cell r="D4381" t="str">
            <v>Expansion Sites</v>
          </cell>
          <cell r="E4381" t="str">
            <v>Q3-2019</v>
          </cell>
          <cell r="F4381" t="str">
            <v>Mobile Aspiration</v>
          </cell>
          <cell r="G4381" t="str">
            <v>HUA</v>
          </cell>
          <cell r="H4381" t="str">
            <v>LTE1800 2nd Carr Upgrade_4x4 MIMO</v>
          </cell>
          <cell r="I4381" t="str">
            <v>INS</v>
          </cell>
          <cell r="L4381">
            <v>43635</v>
          </cell>
          <cell r="M4381">
            <v>43637</v>
          </cell>
          <cell r="N4381">
            <v>43636</v>
          </cell>
          <cell r="O4381">
            <v>43638</v>
          </cell>
          <cell r="P4381" t="str">
            <v>No Dependency</v>
          </cell>
        </row>
        <row r="4382">
          <cell r="C4382" t="str">
            <v>ZMH114</v>
          </cell>
          <cell r="D4382" t="str">
            <v>Expansion Sites</v>
          </cell>
          <cell r="E4382" t="str">
            <v>Q1-2020</v>
          </cell>
          <cell r="F4382" t="str">
            <v>Mobile Aspiration</v>
          </cell>
          <cell r="G4382" t="str">
            <v>HUA</v>
          </cell>
          <cell r="H4382" t="str">
            <v>LTE1800 2nd Carr Upgrade_4x4 MIMO</v>
          </cell>
          <cell r="I4382" t="str">
            <v>INS</v>
          </cell>
          <cell r="L4382">
            <v>43853</v>
          </cell>
          <cell r="M4382">
            <v>43715</v>
          </cell>
          <cell r="N4382">
            <v>43853</v>
          </cell>
          <cell r="O4382">
            <v>43716</v>
          </cell>
          <cell r="P4382" t="str">
            <v>No Dependency</v>
          </cell>
        </row>
        <row r="4383">
          <cell r="C4383" t="str">
            <v>ZMD890</v>
          </cell>
          <cell r="D4383" t="str">
            <v>Expansion Sites</v>
          </cell>
          <cell r="E4383" t="str">
            <v>Q1-2020</v>
          </cell>
          <cell r="F4383" t="str">
            <v>Mobile Aspiration</v>
          </cell>
          <cell r="G4383" t="str">
            <v>HUA</v>
          </cell>
          <cell r="H4383" t="str">
            <v>LTE1800 2nd Carr Upgrade_4x4 MIMO</v>
          </cell>
          <cell r="I4383" t="str">
            <v>INS</v>
          </cell>
          <cell r="L4383">
            <v>43853</v>
          </cell>
          <cell r="N4383">
            <v>43853</v>
          </cell>
          <cell r="P4383" t="str">
            <v>No Dependency</v>
          </cell>
        </row>
        <row r="4384">
          <cell r="C4384" t="str">
            <v>ZMD864</v>
          </cell>
          <cell r="D4384" t="str">
            <v>Expansion Sites</v>
          </cell>
          <cell r="E4384" t="str">
            <v>Q1-2020</v>
          </cell>
          <cell r="F4384" t="str">
            <v>Mobile Aspiration</v>
          </cell>
          <cell r="G4384" t="str">
            <v>HUA</v>
          </cell>
          <cell r="H4384" t="str">
            <v>LTE1800 2nd Carr Upgrade_4x4 MIMO</v>
          </cell>
          <cell r="I4384" t="str">
            <v>INS</v>
          </cell>
          <cell r="L4384">
            <v>43853</v>
          </cell>
          <cell r="M4384">
            <v>43733</v>
          </cell>
          <cell r="N4384">
            <v>43853</v>
          </cell>
          <cell r="O4384">
            <v>43734</v>
          </cell>
          <cell r="P4384" t="str">
            <v>No Dependency</v>
          </cell>
        </row>
        <row r="4385">
          <cell r="C4385" t="str">
            <v>ZMD863</v>
          </cell>
          <cell r="D4385" t="str">
            <v>Expansion Sites</v>
          </cell>
          <cell r="E4385" t="str">
            <v>Q1-2020</v>
          </cell>
          <cell r="F4385" t="str">
            <v>Mobile Aspiration</v>
          </cell>
          <cell r="G4385" t="str">
            <v>HUA</v>
          </cell>
          <cell r="H4385" t="str">
            <v>LTE1800 2nd Carr Upgrade_4x4 MIMO</v>
          </cell>
          <cell r="I4385" t="str">
            <v>INS</v>
          </cell>
          <cell r="L4385">
            <v>43687</v>
          </cell>
          <cell r="M4385">
            <v>43689</v>
          </cell>
          <cell r="N4385">
            <v>43688</v>
          </cell>
          <cell r="O4385">
            <v>43690</v>
          </cell>
          <cell r="P4385" t="str">
            <v>No Dependency</v>
          </cell>
        </row>
        <row r="4386">
          <cell r="C4386" t="str">
            <v>ZMD853</v>
          </cell>
          <cell r="D4386" t="str">
            <v>Expansion Sites</v>
          </cell>
          <cell r="E4386" t="str">
            <v>Q3-2019</v>
          </cell>
          <cell r="F4386" t="str">
            <v>Mobile Aspiration</v>
          </cell>
          <cell r="G4386" t="str">
            <v>HUA</v>
          </cell>
          <cell r="H4386" t="str">
            <v>LTE1800 2nd Carr Upgrade_4x4 MIMO</v>
          </cell>
          <cell r="I4386" t="str">
            <v>INS</v>
          </cell>
          <cell r="L4386">
            <v>43706</v>
          </cell>
          <cell r="M4386">
            <v>43715</v>
          </cell>
          <cell r="N4386">
            <v>43707</v>
          </cell>
          <cell r="O4386">
            <v>43716</v>
          </cell>
          <cell r="P4386" t="str">
            <v>No Dependency</v>
          </cell>
        </row>
        <row r="4387">
          <cell r="C4387" t="str">
            <v>ZMD852</v>
          </cell>
          <cell r="D4387" t="str">
            <v>Expansion Sites</v>
          </cell>
          <cell r="E4387" t="str">
            <v>Q3-2019</v>
          </cell>
          <cell r="F4387" t="str">
            <v>Mobile Aspiration</v>
          </cell>
          <cell r="G4387" t="str">
            <v>HUA</v>
          </cell>
          <cell r="H4387" t="str">
            <v>LTE1800 2nd Carr Upgrade_4x4 MIMO</v>
          </cell>
          <cell r="I4387" t="str">
            <v>INS</v>
          </cell>
          <cell r="L4387">
            <v>43719</v>
          </cell>
          <cell r="M4387">
            <v>43617</v>
          </cell>
          <cell r="N4387">
            <v>43719</v>
          </cell>
          <cell r="O4387">
            <v>43618</v>
          </cell>
          <cell r="P4387" t="str">
            <v>No Dependency</v>
          </cell>
        </row>
        <row r="4388">
          <cell r="C4388" t="str">
            <v>ZKH838</v>
          </cell>
          <cell r="D4388" t="str">
            <v>Expansion Sites</v>
          </cell>
          <cell r="E4388" t="str">
            <v>Q1-2020</v>
          </cell>
          <cell r="F4388" t="str">
            <v>Mobile Aspiration</v>
          </cell>
          <cell r="G4388" t="str">
            <v>HUA</v>
          </cell>
          <cell r="H4388" t="str">
            <v>LTE1800 2nd Carr Upgrade_4x4 MIMO</v>
          </cell>
          <cell r="I4388" t="str">
            <v>INS</v>
          </cell>
          <cell r="L4388">
            <v>43853</v>
          </cell>
          <cell r="M4388">
            <v>43715</v>
          </cell>
          <cell r="N4388">
            <v>43853</v>
          </cell>
          <cell r="O4388">
            <v>43716</v>
          </cell>
          <cell r="P4388" t="str">
            <v>No Dependency</v>
          </cell>
        </row>
        <row r="4389">
          <cell r="C4389" t="str">
            <v>ZJZA992</v>
          </cell>
          <cell r="D4389" t="str">
            <v>Expansion Sites</v>
          </cell>
          <cell r="E4389" t="str">
            <v>Q1-2020</v>
          </cell>
          <cell r="F4389" t="str">
            <v>Mobile Aspiration</v>
          </cell>
          <cell r="G4389" t="str">
            <v>HUA</v>
          </cell>
          <cell r="H4389" t="str">
            <v>LTE1800 2nd Carr Upgrade_4x4 MIMO</v>
          </cell>
          <cell r="I4389" t="str">
            <v>INS</v>
          </cell>
          <cell r="L4389">
            <v>43853</v>
          </cell>
          <cell r="M4389">
            <v>43733</v>
          </cell>
          <cell r="N4389">
            <v>43853</v>
          </cell>
          <cell r="O4389">
            <v>43734</v>
          </cell>
          <cell r="P4389" t="str">
            <v>No Dependency</v>
          </cell>
        </row>
        <row r="4390">
          <cell r="C4390" t="str">
            <v>ZJZA991</v>
          </cell>
          <cell r="D4390" t="str">
            <v>Expansion Sites</v>
          </cell>
          <cell r="E4390" t="str">
            <v>Q3-2019</v>
          </cell>
          <cell r="F4390" t="str">
            <v>Mobile Aspiration</v>
          </cell>
          <cell r="G4390" t="str">
            <v>HUA</v>
          </cell>
          <cell r="H4390" t="str">
            <v>LTE1800 2nd Carr Upgrade_4x4 MIMO</v>
          </cell>
          <cell r="I4390" t="str">
            <v>INS</v>
          </cell>
          <cell r="L4390">
            <v>43706</v>
          </cell>
          <cell r="M4390">
            <v>43715</v>
          </cell>
          <cell r="N4390">
            <v>43707</v>
          </cell>
          <cell r="O4390">
            <v>43716</v>
          </cell>
          <cell r="P4390" t="str">
            <v>No Dependency</v>
          </cell>
        </row>
        <row r="4391">
          <cell r="C4391" t="str">
            <v>ZJZA985</v>
          </cell>
          <cell r="D4391" t="str">
            <v>Expansion Sites</v>
          </cell>
          <cell r="E4391" t="str">
            <v>Q2-2019</v>
          </cell>
          <cell r="F4391" t="str">
            <v>Mobile Aspiration</v>
          </cell>
          <cell r="G4391" t="str">
            <v>HUA</v>
          </cell>
          <cell r="H4391" t="str">
            <v>LTE1800 2nd Carr Upgrade_4x4 MIMO</v>
          </cell>
          <cell r="I4391" t="str">
            <v>INS</v>
          </cell>
          <cell r="L4391">
            <v>43635</v>
          </cell>
          <cell r="M4391">
            <v>43637</v>
          </cell>
          <cell r="N4391">
            <v>43636</v>
          </cell>
          <cell r="O4391">
            <v>43638</v>
          </cell>
          <cell r="P4391" t="str">
            <v>No Dependency</v>
          </cell>
        </row>
        <row r="4392">
          <cell r="C4392" t="str">
            <v>ZJZA982</v>
          </cell>
          <cell r="D4392" t="str">
            <v>Expansion Sites</v>
          </cell>
          <cell r="E4392" t="str">
            <v>Q3-2019</v>
          </cell>
          <cell r="F4392" t="str">
            <v>Mobile Aspiration</v>
          </cell>
          <cell r="G4392" t="str">
            <v>HUA</v>
          </cell>
          <cell r="H4392" t="str">
            <v>LTE1800 2nd Carr Upgrade_4x4 MIMO</v>
          </cell>
          <cell r="I4392" t="str">
            <v>INS</v>
          </cell>
          <cell r="L4392">
            <v>43656</v>
          </cell>
          <cell r="M4392">
            <v>43658</v>
          </cell>
          <cell r="N4392">
            <v>43657</v>
          </cell>
          <cell r="O4392">
            <v>43659</v>
          </cell>
          <cell r="P4392" t="str">
            <v>No Dependency</v>
          </cell>
        </row>
        <row r="4393">
          <cell r="C4393" t="str">
            <v>ZJZA980</v>
          </cell>
          <cell r="D4393" t="str">
            <v>Expansion Sites</v>
          </cell>
          <cell r="E4393" t="str">
            <v>Q1-2020</v>
          </cell>
          <cell r="F4393" t="str">
            <v>Mobile Aspiration</v>
          </cell>
          <cell r="G4393" t="str">
            <v>HUA</v>
          </cell>
          <cell r="H4393" t="str">
            <v>LTE1800 2nd Carr Upgrade_4x4 MIMO</v>
          </cell>
          <cell r="I4393" t="str">
            <v>INS</v>
          </cell>
          <cell r="L4393">
            <v>43853</v>
          </cell>
          <cell r="M4393">
            <v>43733</v>
          </cell>
          <cell r="N4393">
            <v>43853</v>
          </cell>
          <cell r="O4393">
            <v>43734</v>
          </cell>
          <cell r="P4393" t="str">
            <v>No Dependency</v>
          </cell>
        </row>
        <row r="4394">
          <cell r="C4394" t="str">
            <v>ZJZA979</v>
          </cell>
          <cell r="D4394" t="str">
            <v>Expansion Sites</v>
          </cell>
          <cell r="E4394" t="str">
            <v>Q2-2019</v>
          </cell>
          <cell r="F4394" t="str">
            <v>Mobile Aspiration</v>
          </cell>
          <cell r="G4394" t="str">
            <v>HUA</v>
          </cell>
          <cell r="H4394" t="str">
            <v>LTE1800 2nd Carr Upgrade_4x4 MIMO</v>
          </cell>
          <cell r="I4394" t="str">
            <v>INS</v>
          </cell>
          <cell r="L4394">
            <v>43688</v>
          </cell>
          <cell r="M4394">
            <v>43690</v>
          </cell>
          <cell r="N4394">
            <v>43689</v>
          </cell>
          <cell r="O4394">
            <v>43691</v>
          </cell>
          <cell r="P4394" t="str">
            <v>No Dependency</v>
          </cell>
        </row>
        <row r="4395">
          <cell r="C4395" t="str">
            <v>ZJZ974</v>
          </cell>
          <cell r="D4395" t="str">
            <v>Expansion Sites</v>
          </cell>
          <cell r="E4395" t="str">
            <v>Q1-2020</v>
          </cell>
          <cell r="F4395" t="str">
            <v>Mobile Aspiration</v>
          </cell>
          <cell r="G4395" t="str">
            <v>HUA</v>
          </cell>
          <cell r="H4395" t="str">
            <v>LTE1800 2nd Carr Upgrade_4x4 MIMO</v>
          </cell>
          <cell r="I4395" t="str">
            <v>INS</v>
          </cell>
          <cell r="L4395">
            <v>43853</v>
          </cell>
          <cell r="N4395">
            <v>43853</v>
          </cell>
          <cell r="P4395" t="str">
            <v>No Dependency</v>
          </cell>
        </row>
        <row r="4396">
          <cell r="C4396" t="str">
            <v>ZMH161</v>
          </cell>
          <cell r="D4396" t="str">
            <v>Expansion Sites</v>
          </cell>
          <cell r="E4396" t="str">
            <v>Q1-2020</v>
          </cell>
          <cell r="F4396" t="str">
            <v>Mobile Aspiration</v>
          </cell>
          <cell r="G4396" t="str">
            <v>HUA</v>
          </cell>
          <cell r="H4396" t="str">
            <v>LTE1800 2nd Carr Upgrade_4x4 MIMO</v>
          </cell>
          <cell r="I4396" t="str">
            <v>INS</v>
          </cell>
          <cell r="L4396">
            <v>43853</v>
          </cell>
          <cell r="M4396">
            <v>43734</v>
          </cell>
          <cell r="N4396">
            <v>43853</v>
          </cell>
          <cell r="O4396">
            <v>43735</v>
          </cell>
          <cell r="P4396" t="str">
            <v>No Dependency</v>
          </cell>
        </row>
        <row r="4397">
          <cell r="C4397" t="str">
            <v>ZMH156</v>
          </cell>
          <cell r="D4397" t="str">
            <v>Expansion Sites</v>
          </cell>
          <cell r="E4397" t="str">
            <v>Q1-2020</v>
          </cell>
          <cell r="F4397" t="str">
            <v>Mobile Aspiration</v>
          </cell>
          <cell r="G4397" t="str">
            <v>HUA</v>
          </cell>
          <cell r="H4397" t="str">
            <v>LTE1800 2nd Carr Upgrade_4x4 MIMO</v>
          </cell>
          <cell r="I4397" t="str">
            <v>INS</v>
          </cell>
          <cell r="L4397">
            <v>43691</v>
          </cell>
          <cell r="M4397">
            <v>43693</v>
          </cell>
          <cell r="N4397">
            <v>43692</v>
          </cell>
          <cell r="O4397">
            <v>43694</v>
          </cell>
          <cell r="P4397" t="str">
            <v>No Dependency</v>
          </cell>
        </row>
        <row r="4398">
          <cell r="C4398" t="str">
            <v>ZMH155</v>
          </cell>
          <cell r="D4398" t="str">
            <v>Expansion Sites</v>
          </cell>
          <cell r="E4398" t="str">
            <v>Q1-2020</v>
          </cell>
          <cell r="F4398" t="str">
            <v>Mobile Aspiration</v>
          </cell>
          <cell r="G4398" t="str">
            <v>HUA</v>
          </cell>
          <cell r="H4398" t="str">
            <v>LTE1800 2nd Carr Upgrade_4x4 MIMO</v>
          </cell>
          <cell r="I4398" t="str">
            <v>INS</v>
          </cell>
          <cell r="L4398">
            <v>43853</v>
          </cell>
          <cell r="M4398">
            <v>43734</v>
          </cell>
          <cell r="N4398">
            <v>43853</v>
          </cell>
          <cell r="O4398">
            <v>43735</v>
          </cell>
          <cell r="P4398" t="str">
            <v>No Dependency</v>
          </cell>
        </row>
        <row r="4399">
          <cell r="C4399" t="str">
            <v>ZMH153</v>
          </cell>
          <cell r="D4399" t="str">
            <v>Expansion Sites</v>
          </cell>
          <cell r="E4399" t="str">
            <v>Q1-2020</v>
          </cell>
          <cell r="F4399" t="str">
            <v>Mobile Aspiration</v>
          </cell>
          <cell r="G4399" t="str">
            <v>HUA</v>
          </cell>
          <cell r="H4399" t="str">
            <v>LTE1800 2nd Carr Upgrade_4x4 MIMO</v>
          </cell>
          <cell r="I4399" t="str">
            <v>INS</v>
          </cell>
          <cell r="L4399">
            <v>43853</v>
          </cell>
          <cell r="M4399">
            <v>43715</v>
          </cell>
          <cell r="N4399">
            <v>43853</v>
          </cell>
          <cell r="O4399">
            <v>43716</v>
          </cell>
          <cell r="P4399" t="str">
            <v>No Dependency</v>
          </cell>
        </row>
        <row r="4400">
          <cell r="C4400" t="str">
            <v>ZMH145</v>
          </cell>
          <cell r="D4400" t="str">
            <v>Expansion Sites</v>
          </cell>
          <cell r="E4400" t="str">
            <v>Q3-2019</v>
          </cell>
          <cell r="F4400" t="str">
            <v>Mobile Aspiration</v>
          </cell>
          <cell r="G4400" t="str">
            <v>HUA</v>
          </cell>
          <cell r="H4400" t="str">
            <v>LTE1800 2nd Carr Upgrade_4x4 MIMO</v>
          </cell>
          <cell r="I4400" t="str">
            <v>INS</v>
          </cell>
          <cell r="L4400">
            <v>43706</v>
          </cell>
          <cell r="M4400">
            <v>43617</v>
          </cell>
          <cell r="N4400">
            <v>43707</v>
          </cell>
          <cell r="O4400">
            <v>43618</v>
          </cell>
          <cell r="P4400" t="str">
            <v>No Dependency</v>
          </cell>
        </row>
        <row r="4401">
          <cell r="C4401" t="str">
            <v>ZMH142</v>
          </cell>
          <cell r="D4401" t="str">
            <v>Expansion Sites</v>
          </cell>
          <cell r="E4401" t="str">
            <v>Q3-2019</v>
          </cell>
          <cell r="F4401" t="str">
            <v>Mobile Aspiration</v>
          </cell>
          <cell r="G4401" t="str">
            <v>HUA</v>
          </cell>
          <cell r="H4401" t="str">
            <v>LTE1800 2nd Carr Upgrade_4x4 MIMO</v>
          </cell>
          <cell r="I4401" t="str">
            <v>INS</v>
          </cell>
          <cell r="L4401">
            <v>43707</v>
          </cell>
          <cell r="M4401">
            <v>43662</v>
          </cell>
          <cell r="N4401">
            <v>43707</v>
          </cell>
          <cell r="O4401">
            <v>43663</v>
          </cell>
          <cell r="P4401" t="str">
            <v>No Dependency</v>
          </cell>
        </row>
        <row r="4402">
          <cell r="C4402" t="str">
            <v>ZMH136</v>
          </cell>
          <cell r="D4402" t="str">
            <v>Expansion Sites</v>
          </cell>
          <cell r="E4402" t="str">
            <v>Q3-2019</v>
          </cell>
          <cell r="F4402" t="str">
            <v>Mobile Aspiration</v>
          </cell>
          <cell r="G4402" t="str">
            <v>HUA</v>
          </cell>
          <cell r="H4402" t="str">
            <v>LTE1800 2nd Carr Upgrade_4x4 MIMO</v>
          </cell>
          <cell r="I4402" t="str">
            <v>INS</v>
          </cell>
          <cell r="L4402">
            <v>43628</v>
          </cell>
          <cell r="M4402">
            <v>43630</v>
          </cell>
          <cell r="N4402">
            <v>43629</v>
          </cell>
          <cell r="O4402">
            <v>43631</v>
          </cell>
          <cell r="P4402" t="str">
            <v>No Dependency</v>
          </cell>
        </row>
        <row r="4403">
          <cell r="C4403" t="str">
            <v>ZMH089</v>
          </cell>
          <cell r="D4403" t="str">
            <v>Expansion Sites</v>
          </cell>
          <cell r="E4403" t="str">
            <v>Q3-2019</v>
          </cell>
          <cell r="F4403" t="str">
            <v>Mobile Aspiration</v>
          </cell>
          <cell r="G4403" t="str">
            <v>HUA</v>
          </cell>
          <cell r="H4403" t="str">
            <v>LTE1800 2nd Carr Upgrade_4x4 MIMO</v>
          </cell>
          <cell r="I4403" t="str">
            <v>INS</v>
          </cell>
          <cell r="L4403">
            <v>43636</v>
          </cell>
          <cell r="M4403">
            <v>43638</v>
          </cell>
          <cell r="N4403">
            <v>43637</v>
          </cell>
          <cell r="O4403">
            <v>43639</v>
          </cell>
          <cell r="P4403" t="str">
            <v>No Dependency</v>
          </cell>
        </row>
        <row r="4404">
          <cell r="C4404" t="str">
            <v>ZMH079</v>
          </cell>
          <cell r="D4404" t="str">
            <v>Expansion Sites</v>
          </cell>
          <cell r="E4404" t="str">
            <v>Q3-2019</v>
          </cell>
          <cell r="F4404" t="str">
            <v>Mobile Aspiration</v>
          </cell>
          <cell r="G4404" t="str">
            <v>HUA</v>
          </cell>
          <cell r="H4404" t="str">
            <v>LTE1800 2nd Carr Upgrade_4x4 MIMO</v>
          </cell>
          <cell r="I4404" t="str">
            <v>INS</v>
          </cell>
          <cell r="L4404">
            <v>43649</v>
          </cell>
          <cell r="M4404">
            <v>43651</v>
          </cell>
          <cell r="N4404">
            <v>43650</v>
          </cell>
          <cell r="O4404">
            <v>43652</v>
          </cell>
          <cell r="P4404" t="str">
            <v>No Dependency</v>
          </cell>
        </row>
        <row r="4405">
          <cell r="C4405" t="str">
            <v>ZMH076</v>
          </cell>
          <cell r="D4405" t="str">
            <v>Expansion Sites</v>
          </cell>
          <cell r="E4405" t="str">
            <v>Q1-2020</v>
          </cell>
          <cell r="F4405" t="str">
            <v>Mobile Aspiration</v>
          </cell>
          <cell r="G4405" t="str">
            <v>HUA</v>
          </cell>
          <cell r="H4405" t="str">
            <v>LTE1800 2nd Carr Upgrade_4x4 MIMO</v>
          </cell>
          <cell r="I4405" t="str">
            <v>INS</v>
          </cell>
          <cell r="L4405">
            <v>43853</v>
          </cell>
          <cell r="M4405">
            <v>43715</v>
          </cell>
          <cell r="N4405">
            <v>43853</v>
          </cell>
          <cell r="O4405">
            <v>43716</v>
          </cell>
          <cell r="P4405" t="str">
            <v>No Dependency</v>
          </cell>
        </row>
        <row r="4406">
          <cell r="C4406" t="str">
            <v>ZMH075</v>
          </cell>
          <cell r="D4406" t="str">
            <v>Expansion Sites</v>
          </cell>
          <cell r="E4406" t="str">
            <v>Q1-2020</v>
          </cell>
          <cell r="F4406" t="str">
            <v>Mobile Aspiration</v>
          </cell>
          <cell r="G4406" t="str">
            <v>HUA</v>
          </cell>
          <cell r="H4406" t="str">
            <v>LTE1800 2nd Carr Upgrade_4x4 MIMO</v>
          </cell>
          <cell r="I4406" t="str">
            <v>INS</v>
          </cell>
          <cell r="L4406">
            <v>43853</v>
          </cell>
          <cell r="M4406">
            <v>43723</v>
          </cell>
          <cell r="N4406">
            <v>43853</v>
          </cell>
          <cell r="O4406">
            <v>43724</v>
          </cell>
          <cell r="P4406" t="str">
            <v>No Dependency</v>
          </cell>
        </row>
        <row r="4407">
          <cell r="C4407" t="str">
            <v>ZMH055</v>
          </cell>
          <cell r="D4407" t="str">
            <v>Expansion Sites</v>
          </cell>
          <cell r="E4407" t="str">
            <v>Q1-2020</v>
          </cell>
          <cell r="F4407" t="str">
            <v>Mobile Aspiration</v>
          </cell>
          <cell r="G4407" t="str">
            <v>HUA</v>
          </cell>
          <cell r="H4407" t="str">
            <v>LTE1800 2nd Carr Upgrade_4x4 MIMO</v>
          </cell>
          <cell r="I4407" t="str">
            <v>INS</v>
          </cell>
          <cell r="L4407">
            <v>43688</v>
          </cell>
          <cell r="M4407">
            <v>43688</v>
          </cell>
          <cell r="N4407">
            <v>43689</v>
          </cell>
          <cell r="O4407">
            <v>43689</v>
          </cell>
          <cell r="P4407" t="str">
            <v>No Dependency</v>
          </cell>
        </row>
        <row r="4408">
          <cell r="C4408" t="str">
            <v>ZMH042</v>
          </cell>
          <cell r="D4408" t="str">
            <v>Expansion Sites</v>
          </cell>
          <cell r="E4408" t="str">
            <v>Q3-2019</v>
          </cell>
          <cell r="F4408" t="str">
            <v>Mobile Aspiration</v>
          </cell>
          <cell r="G4408" t="str">
            <v>HUA</v>
          </cell>
          <cell r="H4408" t="str">
            <v>LTE1800 2nd Carr Upgrade_4x4 MIMO</v>
          </cell>
          <cell r="I4408" t="str">
            <v>INS</v>
          </cell>
          <cell r="L4408">
            <v>43706</v>
          </cell>
          <cell r="M4408">
            <v>43715</v>
          </cell>
          <cell r="N4408">
            <v>43707</v>
          </cell>
          <cell r="O4408">
            <v>43716</v>
          </cell>
          <cell r="P4408" t="str">
            <v>No Dependency</v>
          </cell>
        </row>
        <row r="4409">
          <cell r="C4409" t="str">
            <v>ZMH041</v>
          </cell>
          <cell r="D4409" t="str">
            <v>Expansion Sites</v>
          </cell>
          <cell r="E4409" t="str">
            <v>Q1-2020</v>
          </cell>
          <cell r="F4409" t="str">
            <v>Mobile Aspiration</v>
          </cell>
          <cell r="G4409" t="str">
            <v>HUA</v>
          </cell>
          <cell r="H4409" t="str">
            <v>LTE1800 2nd Carr Upgrade_4x4 MIMO</v>
          </cell>
          <cell r="I4409" t="str">
            <v>INS</v>
          </cell>
          <cell r="L4409">
            <v>43853</v>
          </cell>
          <cell r="M4409">
            <v>43743</v>
          </cell>
          <cell r="N4409">
            <v>43853</v>
          </cell>
          <cell r="O4409">
            <v>43744</v>
          </cell>
          <cell r="P4409" t="str">
            <v>No Dependency</v>
          </cell>
        </row>
        <row r="4410">
          <cell r="C4410" t="str">
            <v>ZMH033</v>
          </cell>
          <cell r="D4410" t="str">
            <v>Expansion Sites</v>
          </cell>
          <cell r="E4410" t="str">
            <v>Q3-2019</v>
          </cell>
          <cell r="F4410" t="str">
            <v>Mobile Aspiration</v>
          </cell>
          <cell r="G4410" t="str">
            <v>HUA</v>
          </cell>
          <cell r="H4410" t="str">
            <v>LTE1800 2nd Carr Upgrade_4x4 MIMO</v>
          </cell>
          <cell r="I4410" t="str">
            <v>INS</v>
          </cell>
          <cell r="L4410">
            <v>43788</v>
          </cell>
          <cell r="N4410">
            <v>43789</v>
          </cell>
          <cell r="P4410" t="str">
            <v>No Dependency</v>
          </cell>
        </row>
        <row r="4411">
          <cell r="C4411" t="str">
            <v>ZMH030</v>
          </cell>
          <cell r="D4411" t="str">
            <v>Expansion Sites</v>
          </cell>
          <cell r="E4411" t="str">
            <v>Q3-2019</v>
          </cell>
          <cell r="F4411" t="str">
            <v>Mobile Aspiration</v>
          </cell>
          <cell r="G4411" t="str">
            <v>HUA</v>
          </cell>
          <cell r="H4411" t="str">
            <v>LTE1800 2nd Carr Upgrade_4x4 MIMO</v>
          </cell>
          <cell r="I4411" t="str">
            <v>INS</v>
          </cell>
          <cell r="L4411">
            <v>43624</v>
          </cell>
          <cell r="M4411">
            <v>43626</v>
          </cell>
          <cell r="N4411">
            <v>43625</v>
          </cell>
          <cell r="O4411">
            <v>43627</v>
          </cell>
          <cell r="P4411" t="str">
            <v>No Dependency</v>
          </cell>
        </row>
        <row r="4412">
          <cell r="C4412" t="str">
            <v>ZMD830</v>
          </cell>
          <cell r="D4412" t="str">
            <v>Expansion Sites</v>
          </cell>
          <cell r="E4412" t="str">
            <v>Q1-2020</v>
          </cell>
          <cell r="F4412" t="str">
            <v>Mobile Aspiration</v>
          </cell>
          <cell r="G4412" t="str">
            <v>HUA</v>
          </cell>
          <cell r="H4412" t="str">
            <v>LTE1800 2nd Carr Upgrade_4x4 MIMO</v>
          </cell>
          <cell r="I4412" t="str">
            <v>INS</v>
          </cell>
          <cell r="L4412">
            <v>43853</v>
          </cell>
          <cell r="M4412">
            <v>43715</v>
          </cell>
          <cell r="N4412">
            <v>43853</v>
          </cell>
          <cell r="O4412">
            <v>43716</v>
          </cell>
          <cell r="P4412" t="str">
            <v>No Dependency</v>
          </cell>
        </row>
        <row r="4413">
          <cell r="C4413" t="str">
            <v>ZMD814</v>
          </cell>
          <cell r="D4413" t="str">
            <v>Expansion Sites</v>
          </cell>
          <cell r="E4413" t="str">
            <v>Q1-2020</v>
          </cell>
          <cell r="F4413" t="str">
            <v>Mobile Aspiration</v>
          </cell>
          <cell r="G4413" t="str">
            <v>HUA</v>
          </cell>
          <cell r="H4413" t="str">
            <v>LTE1800 2nd Carr Upgrade_4x4 MIMO</v>
          </cell>
          <cell r="I4413" t="str">
            <v>INS</v>
          </cell>
          <cell r="L4413">
            <v>43674</v>
          </cell>
          <cell r="M4413">
            <v>43676</v>
          </cell>
          <cell r="N4413">
            <v>43675</v>
          </cell>
          <cell r="O4413">
            <v>43677</v>
          </cell>
          <cell r="P4413" t="str">
            <v>No Dependency</v>
          </cell>
        </row>
        <row r="4414">
          <cell r="C4414" t="str">
            <v>ZMC935</v>
          </cell>
          <cell r="D4414" t="str">
            <v>Expansion Sites</v>
          </cell>
          <cell r="E4414" t="str">
            <v>Q2-2019</v>
          </cell>
          <cell r="F4414" t="str">
            <v>Mobile Aspiration</v>
          </cell>
          <cell r="G4414" t="str">
            <v>HUA</v>
          </cell>
          <cell r="H4414" t="str">
            <v>LTE1800 2nd Carr Upgrade_4x4 MIMO</v>
          </cell>
          <cell r="I4414" t="str">
            <v>INS</v>
          </cell>
          <cell r="L4414">
            <v>43600</v>
          </cell>
          <cell r="M4414">
            <v>43602</v>
          </cell>
          <cell r="N4414">
            <v>43601</v>
          </cell>
          <cell r="O4414">
            <v>43603</v>
          </cell>
          <cell r="P4414" t="str">
            <v>No Dependency</v>
          </cell>
        </row>
        <row r="4415">
          <cell r="C4415" t="str">
            <v>ZMC293</v>
          </cell>
          <cell r="D4415" t="str">
            <v>Expansion Sites</v>
          </cell>
          <cell r="E4415" t="str">
            <v>Q3-2019</v>
          </cell>
          <cell r="F4415" t="str">
            <v>Mobile Aspiration</v>
          </cell>
          <cell r="G4415" t="str">
            <v>HUA</v>
          </cell>
          <cell r="H4415" t="str">
            <v>LTE1800 2nd Carr Upgrade_4x4 MIMO</v>
          </cell>
          <cell r="I4415" t="str">
            <v>INS</v>
          </cell>
          <cell r="L4415">
            <v>43706</v>
          </cell>
          <cell r="M4415">
            <v>43706</v>
          </cell>
          <cell r="N4415">
            <v>43707</v>
          </cell>
          <cell r="O4415">
            <v>43707</v>
          </cell>
          <cell r="P4415" t="str">
            <v>No Dependency</v>
          </cell>
        </row>
        <row r="4416">
          <cell r="C4416" t="str">
            <v>ZMC290</v>
          </cell>
          <cell r="D4416" t="str">
            <v>Expansion Sites</v>
          </cell>
          <cell r="E4416" t="str">
            <v>Q3-2019</v>
          </cell>
          <cell r="F4416" t="str">
            <v>Mobile Aspiration</v>
          </cell>
          <cell r="G4416" t="str">
            <v>HUA</v>
          </cell>
          <cell r="H4416" t="str">
            <v>LTE1800 2nd Carr Upgrade_4x4 MIMO</v>
          </cell>
          <cell r="I4416" t="str">
            <v>INS</v>
          </cell>
          <cell r="L4416">
            <v>43691</v>
          </cell>
          <cell r="M4416">
            <v>43627</v>
          </cell>
          <cell r="N4416">
            <v>43691</v>
          </cell>
          <cell r="O4416">
            <v>43628</v>
          </cell>
          <cell r="P4416" t="str">
            <v>No Dependency</v>
          </cell>
        </row>
        <row r="4417">
          <cell r="C4417" t="str">
            <v>ZMC286</v>
          </cell>
          <cell r="D4417" t="str">
            <v>Expansion Sites</v>
          </cell>
          <cell r="E4417" t="str">
            <v>Q2-2019</v>
          </cell>
          <cell r="F4417" t="str">
            <v>Mobile Aspiration</v>
          </cell>
          <cell r="G4417" t="str">
            <v>HUA</v>
          </cell>
          <cell r="H4417" t="str">
            <v>LTE1800 2nd Carr Upgrade_4x4 MIMO</v>
          </cell>
          <cell r="I4417" t="str">
            <v>INS</v>
          </cell>
          <cell r="L4417">
            <v>43623</v>
          </cell>
          <cell r="M4417">
            <v>43597</v>
          </cell>
          <cell r="N4417">
            <v>43624</v>
          </cell>
          <cell r="O4417">
            <v>43598</v>
          </cell>
          <cell r="P4417" t="str">
            <v>No Dependency</v>
          </cell>
        </row>
        <row r="4418">
          <cell r="C4418" t="str">
            <v>ZMC283</v>
          </cell>
          <cell r="D4418" t="str">
            <v>Expansion Sites</v>
          </cell>
          <cell r="E4418" t="str">
            <v>Q1-2020</v>
          </cell>
          <cell r="F4418" t="str">
            <v>Mobile Aspiration</v>
          </cell>
          <cell r="G4418" t="str">
            <v>HUA</v>
          </cell>
          <cell r="H4418" t="str">
            <v>LTE1800 2nd Carr Upgrade_4x4 MIMO</v>
          </cell>
          <cell r="I4418" t="str">
            <v>INS</v>
          </cell>
          <cell r="L4418">
            <v>43853</v>
          </cell>
          <cell r="M4418">
            <v>43715</v>
          </cell>
          <cell r="N4418">
            <v>43853</v>
          </cell>
          <cell r="O4418">
            <v>43716</v>
          </cell>
          <cell r="P4418" t="str">
            <v>No Dependency</v>
          </cell>
        </row>
        <row r="4419">
          <cell r="C4419" t="str">
            <v>ZMC279</v>
          </cell>
          <cell r="D4419" t="str">
            <v>Expansion Sites</v>
          </cell>
          <cell r="E4419" t="str">
            <v>Q3-2019</v>
          </cell>
          <cell r="F4419" t="str">
            <v>Mobile Aspiration</v>
          </cell>
          <cell r="G4419" t="str">
            <v>HUA</v>
          </cell>
          <cell r="H4419" t="str">
            <v>LTE1800 2nd Carr Upgrade_4x4 MIMO</v>
          </cell>
          <cell r="I4419" t="str">
            <v>INS</v>
          </cell>
          <cell r="L4419">
            <v>43706</v>
          </cell>
          <cell r="M4419">
            <v>43715</v>
          </cell>
          <cell r="N4419">
            <v>43707</v>
          </cell>
          <cell r="O4419">
            <v>43716</v>
          </cell>
          <cell r="P4419" t="str">
            <v>No Dependency</v>
          </cell>
        </row>
        <row r="4420">
          <cell r="C4420" t="str">
            <v>ZMC278</v>
          </cell>
          <cell r="D4420" t="str">
            <v>Expansion Sites</v>
          </cell>
          <cell r="E4420" t="str">
            <v>Q1-2020</v>
          </cell>
          <cell r="F4420" t="str">
            <v>Mobile Aspiration</v>
          </cell>
          <cell r="G4420" t="str">
            <v>HUA</v>
          </cell>
          <cell r="H4420" t="str">
            <v>LTE1800 2nd Carr Upgrade_4x4 MIMO</v>
          </cell>
          <cell r="I4420" t="str">
            <v>INS</v>
          </cell>
          <cell r="L4420">
            <v>43853</v>
          </cell>
          <cell r="M4420">
            <v>43772</v>
          </cell>
          <cell r="N4420">
            <v>43853</v>
          </cell>
          <cell r="O4420">
            <v>43773</v>
          </cell>
          <cell r="P4420" t="str">
            <v>No Dependency</v>
          </cell>
        </row>
        <row r="4421">
          <cell r="C4421" t="str">
            <v>ZMC276</v>
          </cell>
          <cell r="D4421" t="str">
            <v>Expansion Sites</v>
          </cell>
          <cell r="E4421" t="str">
            <v>Q1-2020</v>
          </cell>
          <cell r="F4421" t="str">
            <v>Mobile Aspiration</v>
          </cell>
          <cell r="G4421" t="str">
            <v>HUA</v>
          </cell>
          <cell r="H4421" t="str">
            <v>LTE1800 2nd Carr Upgrade_4x4 MIMO</v>
          </cell>
          <cell r="I4421" t="str">
            <v>INS</v>
          </cell>
          <cell r="L4421">
            <v>43696</v>
          </cell>
          <cell r="M4421">
            <v>43696</v>
          </cell>
          <cell r="N4421">
            <v>43697</v>
          </cell>
          <cell r="O4421">
            <v>43697</v>
          </cell>
          <cell r="P4421" t="str">
            <v>No Dependency</v>
          </cell>
        </row>
        <row r="4422">
          <cell r="C4422" t="str">
            <v>ZMC275</v>
          </cell>
          <cell r="D4422" t="str">
            <v>Expansion Sites</v>
          </cell>
          <cell r="E4422" t="str">
            <v>Q1-2020</v>
          </cell>
          <cell r="F4422" t="str">
            <v>Mobile Aspiration</v>
          </cell>
          <cell r="G4422" t="str">
            <v>HUA</v>
          </cell>
          <cell r="H4422" t="str">
            <v>LTE1800 2nd Carr Upgrade_4x4 MIMO</v>
          </cell>
          <cell r="I4422" t="str">
            <v>INS</v>
          </cell>
          <cell r="L4422">
            <v>43853</v>
          </cell>
          <cell r="M4422">
            <v>43767</v>
          </cell>
          <cell r="N4422">
            <v>43853</v>
          </cell>
          <cell r="O4422">
            <v>43768</v>
          </cell>
          <cell r="P4422" t="str">
            <v>No Dependency</v>
          </cell>
        </row>
        <row r="4423">
          <cell r="C4423" t="str">
            <v>ZMC274</v>
          </cell>
          <cell r="D4423" t="str">
            <v>Expansion Sites</v>
          </cell>
          <cell r="E4423" t="str">
            <v>Q1-2020</v>
          </cell>
          <cell r="F4423" t="str">
            <v>Mobile Aspiration</v>
          </cell>
          <cell r="G4423" t="str">
            <v>HUA</v>
          </cell>
          <cell r="H4423" t="str">
            <v>LTE1800 2nd Carr Upgrade_4x4 MIMO</v>
          </cell>
          <cell r="I4423" t="str">
            <v>INS</v>
          </cell>
          <cell r="L4423">
            <v>43703</v>
          </cell>
          <cell r="M4423">
            <v>43703</v>
          </cell>
          <cell r="N4423">
            <v>43704</v>
          </cell>
          <cell r="O4423">
            <v>43704</v>
          </cell>
          <cell r="P4423" t="str">
            <v>No Dependency</v>
          </cell>
        </row>
        <row r="4424">
          <cell r="C4424" t="str">
            <v>ZMC270</v>
          </cell>
          <cell r="D4424" t="str">
            <v>Expansion Sites</v>
          </cell>
          <cell r="E4424" t="str">
            <v>Q3-2019</v>
          </cell>
          <cell r="F4424" t="str">
            <v>Mobile Aspiration</v>
          </cell>
          <cell r="G4424" t="str">
            <v>HUA</v>
          </cell>
          <cell r="H4424" t="str">
            <v>LTE1800 2nd Carr Upgrade_4x4 MIMO</v>
          </cell>
          <cell r="I4424" t="str">
            <v>INS</v>
          </cell>
          <cell r="L4424">
            <v>43691</v>
          </cell>
          <cell r="M4424">
            <v>43651</v>
          </cell>
          <cell r="N4424">
            <v>43691</v>
          </cell>
          <cell r="O4424">
            <v>43652</v>
          </cell>
          <cell r="P4424" t="str">
            <v>No Dependency</v>
          </cell>
        </row>
        <row r="4425">
          <cell r="C4425" t="str">
            <v>ZMC263</v>
          </cell>
          <cell r="D4425" t="str">
            <v>Expansion Sites</v>
          </cell>
          <cell r="E4425" t="str">
            <v>Q1-2020</v>
          </cell>
          <cell r="F4425" t="str">
            <v>Mobile Aspiration</v>
          </cell>
          <cell r="G4425" t="str">
            <v>HUA</v>
          </cell>
          <cell r="H4425" t="str">
            <v>LTE1800 2nd Carr Upgrade_4x4 MIMO</v>
          </cell>
          <cell r="I4425" t="str">
            <v>INS</v>
          </cell>
          <cell r="L4425">
            <v>43853</v>
          </cell>
          <cell r="M4425">
            <v>43667</v>
          </cell>
          <cell r="N4425">
            <v>43853</v>
          </cell>
          <cell r="O4425">
            <v>43668</v>
          </cell>
          <cell r="P4425" t="str">
            <v>No Dependency</v>
          </cell>
        </row>
        <row r="4426">
          <cell r="C4426" t="str">
            <v>ZMC260</v>
          </cell>
          <cell r="D4426" t="str">
            <v>Expansion Sites</v>
          </cell>
          <cell r="E4426" t="str">
            <v>Q2-2019</v>
          </cell>
          <cell r="F4426" t="str">
            <v>Mobile Aspiration</v>
          </cell>
          <cell r="G4426" t="str">
            <v>HUA</v>
          </cell>
          <cell r="H4426" t="str">
            <v>LTE1800 2nd Carr Upgrade_4x4 MIMO</v>
          </cell>
          <cell r="I4426" t="str">
            <v>INS</v>
          </cell>
          <cell r="L4426">
            <v>43695</v>
          </cell>
          <cell r="M4426">
            <v>43606</v>
          </cell>
          <cell r="N4426">
            <v>43695</v>
          </cell>
          <cell r="O4426">
            <v>43607</v>
          </cell>
          <cell r="P4426" t="str">
            <v>No Dependency</v>
          </cell>
        </row>
        <row r="4427">
          <cell r="C4427" t="str">
            <v>ZMC255</v>
          </cell>
          <cell r="D4427" t="str">
            <v>Expansion Sites</v>
          </cell>
          <cell r="E4427" t="str">
            <v>Q3-2019</v>
          </cell>
          <cell r="F4427" t="str">
            <v>Mobile Aspiration</v>
          </cell>
          <cell r="G4427" t="str">
            <v>HUA</v>
          </cell>
          <cell r="H4427" t="str">
            <v>LTE1800 2nd Carr Upgrade_4x4 MIMO</v>
          </cell>
          <cell r="I4427" t="str">
            <v>INS</v>
          </cell>
          <cell r="L4427">
            <v>43706</v>
          </cell>
          <cell r="M4427">
            <v>43715</v>
          </cell>
          <cell r="N4427">
            <v>43707</v>
          </cell>
          <cell r="O4427">
            <v>43716</v>
          </cell>
          <cell r="P4427" t="str">
            <v>No Dependency</v>
          </cell>
        </row>
        <row r="4428">
          <cell r="C4428" t="str">
            <v>ZMC246</v>
          </cell>
          <cell r="D4428" t="str">
            <v>Expansion Sites</v>
          </cell>
          <cell r="E4428" t="str">
            <v>Q2-2019</v>
          </cell>
          <cell r="F4428" t="str">
            <v>Mobile Aspiration</v>
          </cell>
          <cell r="G4428" t="str">
            <v>HUA</v>
          </cell>
          <cell r="H4428" t="str">
            <v>LTE1800 2nd Carr Upgrade_4x4 MIMO</v>
          </cell>
          <cell r="I4428" t="str">
            <v>INS</v>
          </cell>
          <cell r="L4428">
            <v>43676</v>
          </cell>
          <cell r="M4428">
            <v>43612</v>
          </cell>
          <cell r="N4428">
            <v>43676</v>
          </cell>
          <cell r="O4428">
            <v>43613</v>
          </cell>
          <cell r="P4428" t="str">
            <v>No Dependency</v>
          </cell>
        </row>
        <row r="4429">
          <cell r="C4429" t="str">
            <v>ZMC243</v>
          </cell>
          <cell r="D4429" t="str">
            <v>Expansion Sites</v>
          </cell>
          <cell r="E4429" t="str">
            <v>Q1-2020</v>
          </cell>
          <cell r="F4429" t="str">
            <v>Mobile Aspiration</v>
          </cell>
          <cell r="G4429" t="str">
            <v>HUA</v>
          </cell>
          <cell r="H4429" t="str">
            <v>LTE1800 2nd Carr Upgrade_4x4 MIMO</v>
          </cell>
          <cell r="I4429" t="str">
            <v>INS</v>
          </cell>
          <cell r="L4429">
            <v>43700</v>
          </cell>
          <cell r="M4429">
            <v>43700</v>
          </cell>
          <cell r="N4429">
            <v>43701</v>
          </cell>
          <cell r="O4429">
            <v>43701</v>
          </cell>
          <cell r="P4429" t="str">
            <v>No Dependency</v>
          </cell>
        </row>
        <row r="4430">
          <cell r="C4430" t="str">
            <v>ZMC242</v>
          </cell>
          <cell r="D4430" t="str">
            <v>Expansion Sites</v>
          </cell>
          <cell r="E4430" t="str">
            <v>Q1-2020</v>
          </cell>
          <cell r="F4430" t="str">
            <v>Mobile Aspiration</v>
          </cell>
          <cell r="G4430" t="str">
            <v>HUA</v>
          </cell>
          <cell r="H4430" t="str">
            <v>LTE1800 2nd Carr Upgrade_4x4 MIMO</v>
          </cell>
          <cell r="I4430" t="str">
            <v>INS</v>
          </cell>
          <cell r="L4430">
            <v>43853</v>
          </cell>
          <cell r="M4430">
            <v>43715</v>
          </cell>
          <cell r="N4430">
            <v>43853</v>
          </cell>
          <cell r="O4430">
            <v>43716</v>
          </cell>
          <cell r="P4430" t="str">
            <v>No Dependency</v>
          </cell>
        </row>
        <row r="4431">
          <cell r="C4431" t="str">
            <v>ZMC241</v>
          </cell>
          <cell r="D4431" t="str">
            <v>Expansion Sites</v>
          </cell>
          <cell r="E4431" t="str">
            <v>Q1-2020</v>
          </cell>
          <cell r="F4431" t="str">
            <v>Mobile Aspiration</v>
          </cell>
          <cell r="G4431" t="str">
            <v>HUA</v>
          </cell>
          <cell r="H4431" t="str">
            <v>LTE1800 2nd Carr Upgrade_4x4 MIMO</v>
          </cell>
          <cell r="I4431" t="str">
            <v>INS</v>
          </cell>
          <cell r="L4431">
            <v>43853</v>
          </cell>
          <cell r="M4431">
            <v>43734</v>
          </cell>
          <cell r="N4431">
            <v>43853</v>
          </cell>
          <cell r="O4431">
            <v>43735</v>
          </cell>
          <cell r="P4431" t="str">
            <v>No Dependency</v>
          </cell>
        </row>
        <row r="4432">
          <cell r="C4432" t="str">
            <v>ZMC239</v>
          </cell>
          <cell r="D4432" t="str">
            <v>Expansion Sites</v>
          </cell>
          <cell r="E4432" t="str">
            <v>Q2-2019</v>
          </cell>
          <cell r="F4432" t="str">
            <v>Mobile Aspiration</v>
          </cell>
          <cell r="G4432" t="str">
            <v>HUA</v>
          </cell>
          <cell r="H4432" t="str">
            <v>LTE1800 2nd Carr Upgrade_4x4 MIMO</v>
          </cell>
          <cell r="I4432" t="str">
            <v>INS</v>
          </cell>
          <cell r="L4432">
            <v>43706</v>
          </cell>
          <cell r="M4432">
            <v>43706</v>
          </cell>
          <cell r="N4432">
            <v>43707</v>
          </cell>
          <cell r="O4432">
            <v>43707</v>
          </cell>
          <cell r="P4432" t="str">
            <v>No Dependency</v>
          </cell>
        </row>
        <row r="4433">
          <cell r="C4433" t="str">
            <v>ZMC238</v>
          </cell>
          <cell r="D4433" t="str">
            <v>Expansion Sites</v>
          </cell>
          <cell r="E4433" t="str">
            <v>Q1-2020</v>
          </cell>
          <cell r="F4433" t="str">
            <v>Mobile Aspiration</v>
          </cell>
          <cell r="G4433" t="str">
            <v>HUA</v>
          </cell>
          <cell r="H4433" t="str">
            <v>LTE1800 2nd Carr Upgrade_4x4 MIMO</v>
          </cell>
          <cell r="I4433" t="str">
            <v>INS</v>
          </cell>
          <cell r="L4433">
            <v>43853</v>
          </cell>
          <cell r="M4433">
            <v>43715</v>
          </cell>
          <cell r="N4433">
            <v>43853</v>
          </cell>
          <cell r="O4433">
            <v>43716</v>
          </cell>
          <cell r="P4433" t="str">
            <v>No Dependency</v>
          </cell>
        </row>
        <row r="4434">
          <cell r="C4434" t="str">
            <v>ZMC237</v>
          </cell>
          <cell r="D4434" t="str">
            <v>Expansion Sites</v>
          </cell>
          <cell r="E4434" t="str">
            <v>Q1-2020</v>
          </cell>
          <cell r="F4434" t="str">
            <v>Mobile Aspiration</v>
          </cell>
          <cell r="G4434" t="str">
            <v>HUA</v>
          </cell>
          <cell r="H4434" t="str">
            <v>LTE1800 2nd Carr Upgrade_4x4 MIMO</v>
          </cell>
          <cell r="I4434" t="str">
            <v>INS</v>
          </cell>
          <cell r="L4434">
            <v>43853</v>
          </cell>
          <cell r="M4434">
            <v>43734</v>
          </cell>
          <cell r="N4434">
            <v>43853</v>
          </cell>
          <cell r="O4434">
            <v>43735</v>
          </cell>
          <cell r="P4434" t="str">
            <v>No Dependency</v>
          </cell>
        </row>
        <row r="4435">
          <cell r="C4435" t="str">
            <v>ZMC233</v>
          </cell>
          <cell r="D4435" t="str">
            <v>Expansion Sites</v>
          </cell>
          <cell r="E4435" t="str">
            <v>Q2-2019</v>
          </cell>
          <cell r="F4435" t="str">
            <v>Mobile Aspiration</v>
          </cell>
          <cell r="G4435" t="str">
            <v>HUA</v>
          </cell>
          <cell r="H4435" t="str">
            <v>LTE1800 2nd Carr Upgrade_4x4 MIMO</v>
          </cell>
          <cell r="I4435" t="str">
            <v>INS</v>
          </cell>
          <cell r="L4435">
            <v>43676</v>
          </cell>
          <cell r="M4435">
            <v>43605</v>
          </cell>
          <cell r="N4435">
            <v>43676</v>
          </cell>
          <cell r="O4435">
            <v>43606</v>
          </cell>
          <cell r="P4435" t="str">
            <v>No Dependency</v>
          </cell>
        </row>
        <row r="4436">
          <cell r="C4436" t="str">
            <v>ZMC228</v>
          </cell>
          <cell r="D4436" t="str">
            <v>Expansion Sites</v>
          </cell>
          <cell r="E4436" t="str">
            <v>Q1-2020</v>
          </cell>
          <cell r="F4436" t="str">
            <v>Mobile Aspiration</v>
          </cell>
          <cell r="G4436" t="str">
            <v>HUA</v>
          </cell>
          <cell r="H4436" t="str">
            <v>LTE1800 2nd Carr Upgrade_4x4 MIMO</v>
          </cell>
          <cell r="I4436" t="str">
            <v>INS</v>
          </cell>
          <cell r="L4436">
            <v>43853</v>
          </cell>
          <cell r="M4436">
            <v>43715</v>
          </cell>
          <cell r="N4436">
            <v>43853</v>
          </cell>
          <cell r="O4436">
            <v>43716</v>
          </cell>
          <cell r="P4436" t="str">
            <v>No Dependency</v>
          </cell>
        </row>
        <row r="4437">
          <cell r="C4437" t="str">
            <v>ZMC224</v>
          </cell>
          <cell r="D4437" t="str">
            <v>Expansion Sites</v>
          </cell>
          <cell r="E4437" t="str">
            <v>Q2-2019</v>
          </cell>
          <cell r="F4437" t="str">
            <v>Mobile Aspiration</v>
          </cell>
          <cell r="G4437" t="str">
            <v>HUA</v>
          </cell>
          <cell r="H4437" t="str">
            <v>LTE1800 2nd Carr Upgrade_4x4 MIMO</v>
          </cell>
          <cell r="I4437" t="str">
            <v>INS</v>
          </cell>
          <cell r="L4437">
            <v>43676</v>
          </cell>
          <cell r="M4437">
            <v>43611</v>
          </cell>
          <cell r="N4437">
            <v>43676</v>
          </cell>
          <cell r="O4437">
            <v>43612</v>
          </cell>
          <cell r="P4437" t="str">
            <v>No Dependency</v>
          </cell>
        </row>
        <row r="4438">
          <cell r="C4438" t="str">
            <v>ZMC223</v>
          </cell>
          <cell r="D4438" t="str">
            <v>Expansion Sites</v>
          </cell>
          <cell r="E4438" t="str">
            <v>Q1-2020</v>
          </cell>
          <cell r="F4438" t="str">
            <v>Mobile Aspiration</v>
          </cell>
          <cell r="G4438" t="str">
            <v>HUA</v>
          </cell>
          <cell r="H4438" t="str">
            <v>LTE1800 2nd Carr Upgrade_4x4 MIMO</v>
          </cell>
          <cell r="I4438" t="str">
            <v>INS</v>
          </cell>
          <cell r="L4438">
            <v>43853</v>
          </cell>
          <cell r="M4438">
            <v>43715</v>
          </cell>
          <cell r="N4438">
            <v>43853</v>
          </cell>
          <cell r="O4438">
            <v>43716</v>
          </cell>
          <cell r="P4438" t="str">
            <v>No Dependency</v>
          </cell>
        </row>
        <row r="4439">
          <cell r="C4439" t="str">
            <v>ZMC221</v>
          </cell>
          <cell r="D4439" t="str">
            <v>Expansion Sites</v>
          </cell>
          <cell r="E4439" t="str">
            <v>Q2-2019</v>
          </cell>
          <cell r="F4439" t="str">
            <v>Mobile Aspiration</v>
          </cell>
          <cell r="G4439" t="str">
            <v>HUA</v>
          </cell>
          <cell r="H4439" t="str">
            <v>LTE1800 2nd Carr Upgrade_4x4 MIMO</v>
          </cell>
          <cell r="I4439" t="str">
            <v>INS</v>
          </cell>
          <cell r="L4439">
            <v>43706</v>
          </cell>
          <cell r="M4439">
            <v>43624</v>
          </cell>
          <cell r="N4439">
            <v>43707</v>
          </cell>
          <cell r="O4439">
            <v>43625</v>
          </cell>
          <cell r="P4439" t="str">
            <v>No Dependency</v>
          </cell>
        </row>
        <row r="4440">
          <cell r="C4440" t="str">
            <v>ZMC220</v>
          </cell>
          <cell r="D4440" t="str">
            <v>Expansion Sites</v>
          </cell>
          <cell r="E4440" t="str">
            <v>Q2-2019</v>
          </cell>
          <cell r="F4440" t="str">
            <v>Mobile Aspiration</v>
          </cell>
          <cell r="G4440" t="str">
            <v>HUA</v>
          </cell>
          <cell r="H4440" t="str">
            <v>LTE1800 2nd Carr Upgrade_4x4 MIMO</v>
          </cell>
          <cell r="I4440" t="str">
            <v>INS</v>
          </cell>
          <cell r="L4440">
            <v>43631</v>
          </cell>
          <cell r="M4440">
            <v>43634</v>
          </cell>
          <cell r="N4440">
            <v>43632</v>
          </cell>
          <cell r="O4440">
            <v>43635</v>
          </cell>
          <cell r="P4440" t="str">
            <v>No Dependency</v>
          </cell>
        </row>
        <row r="4441">
          <cell r="C4441" t="str">
            <v>ZMC219</v>
          </cell>
          <cell r="D4441" t="str">
            <v>Expansion Sites</v>
          </cell>
          <cell r="E4441" t="str">
            <v>Q2-2019</v>
          </cell>
          <cell r="F4441" t="str">
            <v>Mobile Aspiration</v>
          </cell>
          <cell r="G4441" t="str">
            <v>HUA</v>
          </cell>
          <cell r="H4441" t="str">
            <v>LTE1800 2nd Carr Upgrade_4x4 MIMO</v>
          </cell>
          <cell r="I4441" t="str">
            <v>INS</v>
          </cell>
          <cell r="L4441">
            <v>43681</v>
          </cell>
          <cell r="M4441">
            <v>43638</v>
          </cell>
          <cell r="N4441">
            <v>43681</v>
          </cell>
          <cell r="O4441">
            <v>43639</v>
          </cell>
          <cell r="P4441" t="str">
            <v>No Dependency</v>
          </cell>
        </row>
        <row r="4442">
          <cell r="C4442" t="str">
            <v>ZMC215</v>
          </cell>
          <cell r="D4442" t="str">
            <v>Expansion Sites</v>
          </cell>
          <cell r="E4442" t="str">
            <v>Q1-2020</v>
          </cell>
          <cell r="F4442" t="str">
            <v>Mobile Aspiration</v>
          </cell>
          <cell r="G4442" t="str">
            <v>HUA</v>
          </cell>
          <cell r="H4442" t="str">
            <v>LTE1800 2nd Carr Upgrade_4x4 MIMO</v>
          </cell>
          <cell r="I4442" t="str">
            <v>INS</v>
          </cell>
          <cell r="L4442">
            <v>43682</v>
          </cell>
          <cell r="M4442">
            <v>43682</v>
          </cell>
          <cell r="N4442">
            <v>43683</v>
          </cell>
          <cell r="O4442">
            <v>43683</v>
          </cell>
          <cell r="P4442" t="str">
            <v>No Dependency</v>
          </cell>
        </row>
        <row r="4443">
          <cell r="C4443" t="str">
            <v>ZMC214</v>
          </cell>
          <cell r="D4443" t="str">
            <v>Expansion Sites</v>
          </cell>
          <cell r="E4443" t="str">
            <v>Q3-2019</v>
          </cell>
          <cell r="F4443" t="str">
            <v>Mobile Aspiration</v>
          </cell>
          <cell r="G4443" t="str">
            <v>HUA</v>
          </cell>
          <cell r="H4443" t="str">
            <v>LTE1800 2nd Carr Upgrade_4x4 MIMO</v>
          </cell>
          <cell r="I4443" t="str">
            <v>INS</v>
          </cell>
          <cell r="L4443">
            <v>43686</v>
          </cell>
          <cell r="M4443">
            <v>43657</v>
          </cell>
          <cell r="N4443">
            <v>43686</v>
          </cell>
          <cell r="O4443">
            <v>43658</v>
          </cell>
          <cell r="P4443" t="str">
            <v>No Dependency</v>
          </cell>
        </row>
        <row r="4444">
          <cell r="C4444" t="str">
            <v>ZMC213</v>
          </cell>
          <cell r="D4444" t="str">
            <v>Expansion Sites</v>
          </cell>
          <cell r="E4444" t="str">
            <v>Q3-2019</v>
          </cell>
          <cell r="F4444" t="str">
            <v>Mobile Aspiration</v>
          </cell>
          <cell r="G4444" t="str">
            <v>HUA</v>
          </cell>
          <cell r="H4444" t="str">
            <v>LTE1800 2nd Carr Upgrade_4x4 MIMO</v>
          </cell>
          <cell r="I4444" t="str">
            <v>INS</v>
          </cell>
          <cell r="L4444">
            <v>43693</v>
          </cell>
          <cell r="M4444">
            <v>43641</v>
          </cell>
          <cell r="N4444">
            <v>43693</v>
          </cell>
          <cell r="O4444">
            <v>43642</v>
          </cell>
          <cell r="P4444" t="str">
            <v>No Dependency</v>
          </cell>
        </row>
        <row r="4445">
          <cell r="C4445" t="str">
            <v>ZMC211</v>
          </cell>
          <cell r="D4445" t="str">
            <v>Expansion Sites</v>
          </cell>
          <cell r="E4445" t="str">
            <v>Q1-2020</v>
          </cell>
          <cell r="F4445" t="str">
            <v>Mobile Aspiration</v>
          </cell>
          <cell r="G4445" t="str">
            <v>HUA</v>
          </cell>
          <cell r="H4445" t="str">
            <v>LTE1800 2nd Carr Upgrade_4x4 MIMO</v>
          </cell>
          <cell r="I4445" t="str">
            <v>INS</v>
          </cell>
          <cell r="L4445">
            <v>43853</v>
          </cell>
          <cell r="M4445">
            <v>43734</v>
          </cell>
          <cell r="N4445">
            <v>43853</v>
          </cell>
          <cell r="O4445">
            <v>43735</v>
          </cell>
          <cell r="P4445" t="str">
            <v>No Dependency</v>
          </cell>
        </row>
        <row r="4446">
          <cell r="C4446" t="str">
            <v>ZMC209</v>
          </cell>
          <cell r="D4446" t="str">
            <v>Expansion Sites</v>
          </cell>
          <cell r="E4446" t="str">
            <v>Q3-2019</v>
          </cell>
          <cell r="F4446" t="str">
            <v>Mobile Aspiration</v>
          </cell>
          <cell r="G4446" t="str">
            <v>HUA</v>
          </cell>
          <cell r="H4446" t="str">
            <v>LTE1800 2nd Carr Upgrade_4x4 MIMO</v>
          </cell>
          <cell r="I4446" t="str">
            <v>INS</v>
          </cell>
          <cell r="L4446">
            <v>43629</v>
          </cell>
          <cell r="M4446">
            <v>43631</v>
          </cell>
          <cell r="N4446">
            <v>43630</v>
          </cell>
          <cell r="O4446">
            <v>43632</v>
          </cell>
          <cell r="P4446" t="str">
            <v>No Dependency</v>
          </cell>
        </row>
        <row r="4447">
          <cell r="C4447" t="str">
            <v>ZMC207</v>
          </cell>
          <cell r="D4447" t="str">
            <v>Expansion Sites</v>
          </cell>
          <cell r="E4447" t="str">
            <v>Q3-2019</v>
          </cell>
          <cell r="F4447" t="str">
            <v>Mobile Aspiration</v>
          </cell>
          <cell r="G4447" t="str">
            <v>HUA</v>
          </cell>
          <cell r="H4447" t="str">
            <v>LTE1800 2nd Carr Upgrade_4x4 MIMO</v>
          </cell>
          <cell r="I4447" t="str">
            <v>INS</v>
          </cell>
          <cell r="L4447">
            <v>43706</v>
          </cell>
          <cell r="M4447">
            <v>43706</v>
          </cell>
          <cell r="N4447">
            <v>43707</v>
          </cell>
          <cell r="O4447">
            <v>43707</v>
          </cell>
          <cell r="P4447" t="str">
            <v>No Dependency</v>
          </cell>
        </row>
        <row r="4448">
          <cell r="C4448" t="str">
            <v>ZMC205</v>
          </cell>
          <cell r="D4448" t="str">
            <v>Expansion Sites</v>
          </cell>
          <cell r="E4448" t="str">
            <v>Q2-2019</v>
          </cell>
          <cell r="F4448" t="str">
            <v>Mobile Aspiration</v>
          </cell>
          <cell r="G4448" t="str">
            <v>HUA</v>
          </cell>
          <cell r="H4448" t="str">
            <v>LTE1800 2nd Carr Upgrade_4x4 MIMO</v>
          </cell>
          <cell r="I4448" t="str">
            <v>INS</v>
          </cell>
          <cell r="L4448">
            <v>43633</v>
          </cell>
          <cell r="M4448">
            <v>43602</v>
          </cell>
          <cell r="N4448">
            <v>43634</v>
          </cell>
          <cell r="O4448">
            <v>43603</v>
          </cell>
          <cell r="P4448" t="str">
            <v>No Dependency</v>
          </cell>
        </row>
        <row r="4449">
          <cell r="C4449" t="str">
            <v>ZMC204</v>
          </cell>
          <cell r="D4449" t="str">
            <v>Expansion Sites</v>
          </cell>
          <cell r="E4449" t="str">
            <v>Q3-2019</v>
          </cell>
          <cell r="F4449" t="str">
            <v>Mobile Aspiration</v>
          </cell>
          <cell r="G4449" t="str">
            <v>HUA</v>
          </cell>
          <cell r="H4449" t="str">
            <v>LTE1800 2nd Carr Upgrade_4x4 MIMO</v>
          </cell>
          <cell r="I4449" t="str">
            <v>INS</v>
          </cell>
          <cell r="L4449">
            <v>43691</v>
          </cell>
          <cell r="M4449">
            <v>43693</v>
          </cell>
          <cell r="N4449">
            <v>43692</v>
          </cell>
          <cell r="O4449">
            <v>43694</v>
          </cell>
          <cell r="P4449" t="str">
            <v>No Dependency</v>
          </cell>
        </row>
        <row r="4450">
          <cell r="C4450" t="str">
            <v>ZMC202</v>
          </cell>
          <cell r="D4450" t="str">
            <v>Expansion Sites</v>
          </cell>
          <cell r="E4450" t="str">
            <v>Q3-2019</v>
          </cell>
          <cell r="F4450" t="str">
            <v>Mobile Aspiration</v>
          </cell>
          <cell r="G4450" t="str">
            <v>HUA</v>
          </cell>
          <cell r="H4450" t="str">
            <v>LTE1800 2nd Carr Upgrade_4x4 MIMO</v>
          </cell>
          <cell r="I4450" t="str">
            <v>INS</v>
          </cell>
          <cell r="L4450">
            <v>43624</v>
          </cell>
          <cell r="M4450">
            <v>43627</v>
          </cell>
          <cell r="N4450">
            <v>43625</v>
          </cell>
          <cell r="O4450">
            <v>43628</v>
          </cell>
          <cell r="P4450" t="str">
            <v>No Dependency</v>
          </cell>
        </row>
        <row r="4451">
          <cell r="C4451" t="str">
            <v>ZMC201</v>
          </cell>
          <cell r="D4451" t="str">
            <v>Expansion Sites</v>
          </cell>
          <cell r="E4451" t="str">
            <v>Q3-2019</v>
          </cell>
          <cell r="F4451" t="str">
            <v>Mobile Aspiration</v>
          </cell>
          <cell r="G4451" t="str">
            <v>HUA</v>
          </cell>
          <cell r="H4451" t="str">
            <v>LTE1800 2nd Carr Upgrade_4x4 MIMO</v>
          </cell>
          <cell r="I4451" t="str">
            <v>INS</v>
          </cell>
          <cell r="L4451">
            <v>43626</v>
          </cell>
          <cell r="M4451">
            <v>43629</v>
          </cell>
          <cell r="N4451">
            <v>43627</v>
          </cell>
          <cell r="O4451">
            <v>43630</v>
          </cell>
          <cell r="P4451" t="str">
            <v>No Dependency</v>
          </cell>
        </row>
        <row r="4452">
          <cell r="C4452" t="str">
            <v>ZMC200</v>
          </cell>
          <cell r="D4452" t="str">
            <v>Expansion Sites</v>
          </cell>
          <cell r="E4452" t="str">
            <v>Q1-2020</v>
          </cell>
          <cell r="F4452" t="str">
            <v>Mobile Aspiration</v>
          </cell>
          <cell r="G4452" t="str">
            <v>HUA</v>
          </cell>
          <cell r="H4452" t="str">
            <v>LTE1800 2nd Carr Upgrade_4x4 MIMO</v>
          </cell>
          <cell r="I4452" t="str">
            <v>INS</v>
          </cell>
          <cell r="L4452">
            <v>43660</v>
          </cell>
          <cell r="M4452">
            <v>43662</v>
          </cell>
          <cell r="N4452">
            <v>43661</v>
          </cell>
          <cell r="O4452">
            <v>43663</v>
          </cell>
          <cell r="P4452" t="str">
            <v>No Dependency</v>
          </cell>
        </row>
        <row r="4453">
          <cell r="C4453" t="str">
            <v>ZMC013</v>
          </cell>
          <cell r="D4453" t="str">
            <v>Expansion Sites</v>
          </cell>
          <cell r="E4453" t="str">
            <v>Q2-2019</v>
          </cell>
          <cell r="F4453" t="str">
            <v>Mobile Aspiration</v>
          </cell>
          <cell r="G4453" t="str">
            <v>HUA</v>
          </cell>
          <cell r="H4453" t="str">
            <v>LTE1800 2nd Carr Upgrade_4x4 MIMO</v>
          </cell>
          <cell r="I4453" t="str">
            <v>INS</v>
          </cell>
          <cell r="L4453">
            <v>43631</v>
          </cell>
          <cell r="M4453">
            <v>43633</v>
          </cell>
          <cell r="N4453">
            <v>43632</v>
          </cell>
          <cell r="O4453">
            <v>43634</v>
          </cell>
          <cell r="P4453" t="str">
            <v>No Dependency</v>
          </cell>
        </row>
        <row r="4454">
          <cell r="C4454" t="str">
            <v>ZKH928</v>
          </cell>
          <cell r="D4454" t="str">
            <v>Expansion Sites</v>
          </cell>
          <cell r="E4454" t="str">
            <v>Q1-2020</v>
          </cell>
          <cell r="F4454" t="str">
            <v>Mobile Aspiration</v>
          </cell>
          <cell r="G4454" t="str">
            <v>HUA</v>
          </cell>
          <cell r="H4454" t="str">
            <v>LTE1800 2nd Carr Upgrade_4x4 MIMO</v>
          </cell>
          <cell r="I4454" t="str">
            <v>INS</v>
          </cell>
          <cell r="L4454">
            <v>43853</v>
          </cell>
          <cell r="M4454">
            <v>43715</v>
          </cell>
          <cell r="N4454">
            <v>43853</v>
          </cell>
          <cell r="O4454">
            <v>43716</v>
          </cell>
          <cell r="P4454" t="str">
            <v>No Dependency</v>
          </cell>
        </row>
        <row r="4455">
          <cell r="C4455" t="str">
            <v>ZKH907</v>
          </cell>
          <cell r="D4455" t="str">
            <v>Expansion Sites</v>
          </cell>
          <cell r="E4455" t="str">
            <v>Q3-2019</v>
          </cell>
          <cell r="F4455" t="str">
            <v>Mobile Aspiration</v>
          </cell>
          <cell r="G4455" t="str">
            <v>HUA</v>
          </cell>
          <cell r="H4455" t="str">
            <v>LTE1800 2nd Carr Upgrade_4x4 MIMO</v>
          </cell>
          <cell r="I4455" t="str">
            <v>INS</v>
          </cell>
          <cell r="L4455">
            <v>43691</v>
          </cell>
          <cell r="M4455">
            <v>43693</v>
          </cell>
          <cell r="N4455">
            <v>43692</v>
          </cell>
          <cell r="O4455">
            <v>43694</v>
          </cell>
          <cell r="P4455" t="str">
            <v>No Dependency</v>
          </cell>
        </row>
        <row r="4456">
          <cell r="C4456" t="str">
            <v>ZKH904</v>
          </cell>
          <cell r="D4456" t="str">
            <v>Expansion Sites</v>
          </cell>
          <cell r="E4456" t="str">
            <v>Q1-2020</v>
          </cell>
          <cell r="F4456" t="str">
            <v>Mobile Aspiration</v>
          </cell>
          <cell r="G4456" t="str">
            <v>HUA</v>
          </cell>
          <cell r="H4456" t="str">
            <v>LTE1800 2nd Carr Upgrade_4x4 MIMO</v>
          </cell>
          <cell r="I4456" t="str">
            <v>INS</v>
          </cell>
          <cell r="L4456">
            <v>43853</v>
          </cell>
          <cell r="M4456">
            <v>43733</v>
          </cell>
          <cell r="N4456">
            <v>43853</v>
          </cell>
          <cell r="O4456">
            <v>43734</v>
          </cell>
          <cell r="P4456" t="str">
            <v>No Dependency</v>
          </cell>
        </row>
        <row r="4457">
          <cell r="C4457" t="str">
            <v>ZKH873</v>
          </cell>
          <cell r="D4457" t="str">
            <v>Expansion Sites</v>
          </cell>
          <cell r="E4457" t="str">
            <v>Q3-2019</v>
          </cell>
          <cell r="F4457" t="str">
            <v>Mobile Aspiration</v>
          </cell>
          <cell r="G4457" t="str">
            <v>HUA</v>
          </cell>
          <cell r="H4457" t="str">
            <v>LTE1800 2nd Carr Upgrade_4x4 MIMO</v>
          </cell>
          <cell r="I4457" t="str">
            <v>INS</v>
          </cell>
          <cell r="L4457">
            <v>43660</v>
          </cell>
          <cell r="M4457">
            <v>43662</v>
          </cell>
          <cell r="N4457">
            <v>43661</v>
          </cell>
          <cell r="O4457">
            <v>43663</v>
          </cell>
          <cell r="P4457" t="str">
            <v>No Dependency</v>
          </cell>
        </row>
        <row r="4458">
          <cell r="C4458" t="str">
            <v>ZKH872</v>
          </cell>
          <cell r="D4458" t="str">
            <v>Expansion Sites</v>
          </cell>
          <cell r="E4458" t="str">
            <v>Q1-2020</v>
          </cell>
          <cell r="F4458" t="str">
            <v>Mobile Aspiration</v>
          </cell>
          <cell r="G4458" t="str">
            <v>HUA</v>
          </cell>
          <cell r="H4458" t="str">
            <v>LTE1800 2nd Carr Upgrade_4x4 MIMO</v>
          </cell>
          <cell r="I4458" t="str">
            <v>INS</v>
          </cell>
          <cell r="L4458">
            <v>43687</v>
          </cell>
          <cell r="M4458">
            <v>43689</v>
          </cell>
          <cell r="N4458">
            <v>43688</v>
          </cell>
          <cell r="O4458">
            <v>43690</v>
          </cell>
          <cell r="P4458" t="str">
            <v>No Dependency</v>
          </cell>
        </row>
        <row r="4459">
          <cell r="C4459" t="str">
            <v>ZKH848</v>
          </cell>
          <cell r="D4459" t="str">
            <v>Expansion Sites</v>
          </cell>
          <cell r="E4459" t="str">
            <v>Q1-2020</v>
          </cell>
          <cell r="F4459" t="str">
            <v>Mobile Aspiration</v>
          </cell>
          <cell r="G4459" t="str">
            <v>HUA</v>
          </cell>
          <cell r="H4459" t="str">
            <v>LTE1800 2nd Carr Upgrade_4x4 MIMO</v>
          </cell>
          <cell r="I4459" t="str">
            <v>INS</v>
          </cell>
          <cell r="L4459">
            <v>43853</v>
          </cell>
          <cell r="M4459">
            <v>43733</v>
          </cell>
          <cell r="N4459">
            <v>43853</v>
          </cell>
          <cell r="O4459">
            <v>43734</v>
          </cell>
          <cell r="P4459" t="str">
            <v>No Dependency</v>
          </cell>
        </row>
        <row r="4460">
          <cell r="C4460" t="str">
            <v>ZKH847</v>
          </cell>
          <cell r="D4460" t="str">
            <v>Expansion Sites</v>
          </cell>
          <cell r="E4460" t="str">
            <v>Q1-2020</v>
          </cell>
          <cell r="F4460" t="str">
            <v>Mobile Aspiration</v>
          </cell>
          <cell r="G4460" t="str">
            <v>HUA</v>
          </cell>
          <cell r="H4460" t="str">
            <v>LTE1800 2nd Carr Upgrade_4x4 MIMO</v>
          </cell>
          <cell r="I4460" t="str">
            <v>INS</v>
          </cell>
          <cell r="L4460">
            <v>43853</v>
          </cell>
          <cell r="M4460">
            <v>43723</v>
          </cell>
          <cell r="N4460">
            <v>43853</v>
          </cell>
          <cell r="O4460">
            <v>43724</v>
          </cell>
          <cell r="P4460" t="str">
            <v>No Dependency</v>
          </cell>
        </row>
        <row r="4461">
          <cell r="C4461" t="str">
            <v>ZKH631</v>
          </cell>
          <cell r="D4461" t="str">
            <v>Expansion Sites</v>
          </cell>
          <cell r="E4461" t="str">
            <v>Q1-2020</v>
          </cell>
          <cell r="F4461" t="str">
            <v>Mobile Aspiration</v>
          </cell>
          <cell r="G4461" t="str">
            <v>HUA</v>
          </cell>
          <cell r="H4461" t="str">
            <v>LTE1800 2nd Carr Upgrade_4x4 MIMO</v>
          </cell>
          <cell r="I4461" t="str">
            <v>INS</v>
          </cell>
          <cell r="L4461">
            <v>43853</v>
          </cell>
          <cell r="M4461">
            <v>43734</v>
          </cell>
          <cell r="N4461">
            <v>43853</v>
          </cell>
          <cell r="O4461">
            <v>43735</v>
          </cell>
          <cell r="P4461" t="str">
            <v>No Dependency</v>
          </cell>
        </row>
        <row r="4462">
          <cell r="C4462" t="str">
            <v>ZKH603</v>
          </cell>
          <cell r="D4462" t="str">
            <v>Expansion Sites</v>
          </cell>
          <cell r="E4462" t="str">
            <v>Q1-2020</v>
          </cell>
          <cell r="F4462" t="str">
            <v>Mobile Aspiration</v>
          </cell>
          <cell r="G4462" t="str">
            <v>HUA</v>
          </cell>
          <cell r="H4462" t="str">
            <v>LTE1800 2nd Carr Upgrade_4x4 MIMO</v>
          </cell>
          <cell r="I4462" t="str">
            <v>INS</v>
          </cell>
          <cell r="L4462">
            <v>43853</v>
          </cell>
          <cell r="M4462">
            <v>43750</v>
          </cell>
          <cell r="N4462">
            <v>43853</v>
          </cell>
          <cell r="O4462">
            <v>43751</v>
          </cell>
          <cell r="P4462" t="str">
            <v>No Dependency</v>
          </cell>
        </row>
        <row r="4463">
          <cell r="C4463" t="str">
            <v>ZJZA988</v>
          </cell>
          <cell r="D4463" t="str">
            <v>Expansion Sites</v>
          </cell>
          <cell r="E4463" t="str">
            <v>Q2-2019</v>
          </cell>
          <cell r="F4463" t="str">
            <v>Mobile Aspiration</v>
          </cell>
          <cell r="G4463" t="str">
            <v>HUA</v>
          </cell>
          <cell r="H4463" t="str">
            <v>LTE1800 2nd Carr Upgrade_4x4 MIMO</v>
          </cell>
          <cell r="I4463" t="str">
            <v>INS</v>
          </cell>
          <cell r="L4463">
            <v>43788</v>
          </cell>
          <cell r="N4463">
            <v>43789</v>
          </cell>
          <cell r="P4463" t="str">
            <v>No Dependency</v>
          </cell>
        </row>
        <row r="4464">
          <cell r="C4464" t="str">
            <v>ZJZA986</v>
          </cell>
          <cell r="D4464" t="str">
            <v>Expansion Sites</v>
          </cell>
          <cell r="E4464" t="str">
            <v>Q3-2019</v>
          </cell>
          <cell r="F4464" t="str">
            <v>Mobile Aspiration</v>
          </cell>
          <cell r="G4464" t="str">
            <v>HUA</v>
          </cell>
          <cell r="H4464" t="str">
            <v>LTE1800 2nd Carr Upgrade_4x4 MIMO</v>
          </cell>
          <cell r="I4464" t="str">
            <v>INS</v>
          </cell>
          <cell r="L4464">
            <v>43630</v>
          </cell>
          <cell r="M4464">
            <v>43632</v>
          </cell>
          <cell r="N4464">
            <v>43631</v>
          </cell>
          <cell r="O4464">
            <v>43633</v>
          </cell>
          <cell r="P4464" t="str">
            <v>No Dependency</v>
          </cell>
        </row>
        <row r="4465">
          <cell r="C4465" t="str">
            <v>ZJZA021</v>
          </cell>
          <cell r="D4465" t="str">
            <v>Expansion Sites</v>
          </cell>
          <cell r="E4465" t="str">
            <v>Q3-2019</v>
          </cell>
          <cell r="F4465" t="str">
            <v>Mobile Aspiration</v>
          </cell>
          <cell r="G4465" t="str">
            <v>HUA</v>
          </cell>
          <cell r="H4465" t="str">
            <v>LTE1800 2nd Carr Upgrade_4x4 MIMO</v>
          </cell>
          <cell r="I4465" t="str">
            <v>INS</v>
          </cell>
          <cell r="L4465">
            <v>43636</v>
          </cell>
          <cell r="M4465">
            <v>43638</v>
          </cell>
          <cell r="N4465">
            <v>43637</v>
          </cell>
          <cell r="O4465">
            <v>43639</v>
          </cell>
          <cell r="P4465" t="str">
            <v>No Dependency</v>
          </cell>
        </row>
        <row r="4466">
          <cell r="C4466" t="str">
            <v>ZJZA020</v>
          </cell>
          <cell r="D4466" t="str">
            <v>Expansion Sites</v>
          </cell>
          <cell r="E4466" t="str">
            <v>Q2-2019</v>
          </cell>
          <cell r="F4466" t="str">
            <v>Mobile Aspiration</v>
          </cell>
          <cell r="G4466" t="str">
            <v>HUA</v>
          </cell>
          <cell r="H4466" t="str">
            <v>LTE1800 2nd Carr Upgrade_4x4 MIMO</v>
          </cell>
          <cell r="I4466" t="str">
            <v>INS</v>
          </cell>
          <cell r="L4466">
            <v>43706</v>
          </cell>
          <cell r="M4466">
            <v>43668</v>
          </cell>
          <cell r="N4466">
            <v>43707</v>
          </cell>
          <cell r="O4466">
            <v>43669</v>
          </cell>
          <cell r="P4466" t="str">
            <v>No Dependency</v>
          </cell>
        </row>
        <row r="4467">
          <cell r="C4467" t="str">
            <v>ZJZA019</v>
          </cell>
          <cell r="D4467" t="str">
            <v>Expansion Sites</v>
          </cell>
          <cell r="E4467" t="str">
            <v>Q3-2019</v>
          </cell>
          <cell r="F4467" t="str">
            <v>Mobile Aspiration</v>
          </cell>
          <cell r="G4467" t="str">
            <v>HUA</v>
          </cell>
          <cell r="H4467" t="str">
            <v>LTE1800 2nd Carr Upgrade_4x4 MIMO</v>
          </cell>
          <cell r="I4467" t="str">
            <v>INS</v>
          </cell>
          <cell r="L4467">
            <v>43677</v>
          </cell>
          <cell r="M4467">
            <v>43648</v>
          </cell>
          <cell r="N4467">
            <v>43677</v>
          </cell>
          <cell r="O4467">
            <v>43649</v>
          </cell>
          <cell r="P4467" t="str">
            <v>No Dependency</v>
          </cell>
        </row>
        <row r="4468">
          <cell r="C4468" t="str">
            <v>ZJZA018</v>
          </cell>
          <cell r="D4468" t="str">
            <v>Expansion Sites</v>
          </cell>
          <cell r="E4468" t="str">
            <v>Q3-2019</v>
          </cell>
          <cell r="F4468" t="str">
            <v>Mobile Aspiration</v>
          </cell>
          <cell r="G4468" t="str">
            <v>HUA</v>
          </cell>
          <cell r="H4468" t="str">
            <v>LTE1800 2nd Carr Upgrade_4x4 MIMO</v>
          </cell>
          <cell r="I4468" t="str">
            <v>INS</v>
          </cell>
          <cell r="L4468">
            <v>43788</v>
          </cell>
          <cell r="N4468">
            <v>43789</v>
          </cell>
          <cell r="P4468" t="str">
            <v>No Dependency</v>
          </cell>
        </row>
        <row r="4469">
          <cell r="C4469" t="str">
            <v>ZJZA016</v>
          </cell>
          <cell r="D4469" t="str">
            <v>Expansion Sites</v>
          </cell>
          <cell r="E4469" t="str">
            <v>Q3-2019</v>
          </cell>
          <cell r="F4469" t="str">
            <v>Mobile Aspiration</v>
          </cell>
          <cell r="G4469" t="str">
            <v>HUA</v>
          </cell>
          <cell r="H4469" t="str">
            <v>LTE1800 2nd Carr Upgrade_4x4 MIMO</v>
          </cell>
          <cell r="I4469" t="str">
            <v>INS</v>
          </cell>
          <cell r="L4469">
            <v>43674</v>
          </cell>
          <cell r="M4469">
            <v>43676</v>
          </cell>
          <cell r="N4469">
            <v>43675</v>
          </cell>
          <cell r="O4469">
            <v>43677</v>
          </cell>
          <cell r="P4469" t="str">
            <v>No Dependency</v>
          </cell>
        </row>
        <row r="4470">
          <cell r="C4470" t="str">
            <v>ZJZA015</v>
          </cell>
          <cell r="D4470" t="str">
            <v>Expansion Sites</v>
          </cell>
          <cell r="E4470" t="str">
            <v>Q3-2019</v>
          </cell>
          <cell r="F4470" t="str">
            <v>Mobile Aspiration</v>
          </cell>
          <cell r="G4470" t="str">
            <v>HUA</v>
          </cell>
          <cell r="H4470" t="str">
            <v>LTE1800 2nd Carr Upgrade_4x4 MIMO</v>
          </cell>
          <cell r="I4470" t="str">
            <v>INS</v>
          </cell>
          <cell r="L4470">
            <v>43700</v>
          </cell>
          <cell r="M4470">
            <v>43638</v>
          </cell>
          <cell r="N4470">
            <v>43700</v>
          </cell>
          <cell r="O4470">
            <v>43639</v>
          </cell>
          <cell r="P4470" t="str">
            <v>No Dependency</v>
          </cell>
        </row>
        <row r="4471">
          <cell r="C4471" t="str">
            <v>ZJZA013</v>
          </cell>
          <cell r="D4471" t="str">
            <v>Expansion Sites</v>
          </cell>
          <cell r="E4471" t="str">
            <v>Q3-2019</v>
          </cell>
          <cell r="F4471" t="str">
            <v>Mobile Aspiration</v>
          </cell>
          <cell r="G4471" t="str">
            <v>HUA</v>
          </cell>
          <cell r="H4471" t="str">
            <v>LTE1800 2nd Carr Upgrade_4x4 MIMO</v>
          </cell>
          <cell r="I4471" t="str">
            <v>INS</v>
          </cell>
          <cell r="L4471">
            <v>43746</v>
          </cell>
          <cell r="M4471">
            <v>43734</v>
          </cell>
          <cell r="N4471">
            <v>43747</v>
          </cell>
          <cell r="O4471">
            <v>43735</v>
          </cell>
          <cell r="P4471" t="str">
            <v>No Dependency</v>
          </cell>
        </row>
        <row r="4472">
          <cell r="C4472" t="str">
            <v>ZJZA005</v>
          </cell>
          <cell r="D4472" t="str">
            <v>Expansion Sites</v>
          </cell>
          <cell r="E4472" t="str">
            <v>Q3-2019</v>
          </cell>
          <cell r="F4472" t="str">
            <v>Mobile Aspiration</v>
          </cell>
          <cell r="G4472" t="str">
            <v>HUA</v>
          </cell>
          <cell r="H4472" t="str">
            <v>LTE1800 2nd Carr Upgrade_4x4 MIMO</v>
          </cell>
          <cell r="I4472" t="str">
            <v>INS</v>
          </cell>
          <cell r="L4472">
            <v>43651</v>
          </cell>
          <cell r="M4472">
            <v>43653</v>
          </cell>
          <cell r="N4472">
            <v>43652</v>
          </cell>
          <cell r="O4472">
            <v>43654</v>
          </cell>
          <cell r="P4472" t="str">
            <v>No Dependency</v>
          </cell>
        </row>
        <row r="4473">
          <cell r="C4473" t="str">
            <v>ZJZA001</v>
          </cell>
          <cell r="D4473" t="str">
            <v>Expansion Sites</v>
          </cell>
          <cell r="E4473" t="str">
            <v>Q3-2019</v>
          </cell>
          <cell r="F4473" t="str">
            <v>Mobile Aspiration</v>
          </cell>
          <cell r="G4473" t="str">
            <v>HUA</v>
          </cell>
          <cell r="H4473" t="str">
            <v>LTE1800 2nd Carr Upgrade_4x4 MIMO</v>
          </cell>
          <cell r="I4473" t="str">
            <v>INS</v>
          </cell>
          <cell r="L4473">
            <v>43706</v>
          </cell>
          <cell r="M4473">
            <v>43715</v>
          </cell>
          <cell r="N4473">
            <v>43707</v>
          </cell>
          <cell r="O4473">
            <v>43716</v>
          </cell>
          <cell r="P4473" t="str">
            <v>No Dependency</v>
          </cell>
        </row>
        <row r="4474">
          <cell r="C4474" t="str">
            <v>ZJZ978</v>
          </cell>
          <cell r="D4474" t="str">
            <v>Expansion Sites</v>
          </cell>
          <cell r="E4474" t="str">
            <v>Q3-2019</v>
          </cell>
          <cell r="F4474" t="str">
            <v>Mobile Aspiration</v>
          </cell>
          <cell r="G4474" t="str">
            <v>HUA</v>
          </cell>
          <cell r="H4474" t="str">
            <v>LTE1800 2nd Carr Upgrade_4x4 MIMO</v>
          </cell>
          <cell r="I4474" t="str">
            <v>INS</v>
          </cell>
          <cell r="L4474">
            <v>43706</v>
          </cell>
          <cell r="M4474">
            <v>43715</v>
          </cell>
          <cell r="N4474">
            <v>43707</v>
          </cell>
          <cell r="O4474">
            <v>43716</v>
          </cell>
          <cell r="P4474" t="str">
            <v>No Dependency</v>
          </cell>
        </row>
        <row r="4475">
          <cell r="C4475" t="str">
            <v>ZJZ977</v>
          </cell>
          <cell r="D4475" t="str">
            <v>Expansion Sites</v>
          </cell>
          <cell r="E4475" t="str">
            <v>Q3-2019</v>
          </cell>
          <cell r="F4475" t="str">
            <v>Mobile Aspiration</v>
          </cell>
          <cell r="G4475" t="str">
            <v>HUA</v>
          </cell>
          <cell r="H4475" t="str">
            <v>LTE1800 2nd Carr Upgrade_4x4 MIMO</v>
          </cell>
          <cell r="I4475" t="str">
            <v>INS</v>
          </cell>
          <cell r="L4475">
            <v>43788</v>
          </cell>
          <cell r="N4475">
            <v>43789</v>
          </cell>
          <cell r="P4475" t="str">
            <v>No Dependency</v>
          </cell>
        </row>
        <row r="4476">
          <cell r="C4476" t="str">
            <v>ZJZ975</v>
          </cell>
          <cell r="D4476" t="str">
            <v>Expansion Sites</v>
          </cell>
          <cell r="E4476" t="str">
            <v>Q2-2019</v>
          </cell>
          <cell r="F4476" t="str">
            <v>Mobile Aspiration</v>
          </cell>
          <cell r="G4476" t="str">
            <v>HUA</v>
          </cell>
          <cell r="H4476" t="str">
            <v>LTE1800 2nd Carr Upgrade_4x4 MIMO</v>
          </cell>
          <cell r="I4476" t="str">
            <v>INS</v>
          </cell>
          <cell r="L4476">
            <v>43679</v>
          </cell>
          <cell r="M4476">
            <v>43605</v>
          </cell>
          <cell r="N4476">
            <v>43679</v>
          </cell>
          <cell r="O4476">
            <v>43606</v>
          </cell>
          <cell r="P4476" t="str">
            <v>No Dependency</v>
          </cell>
        </row>
        <row r="4477">
          <cell r="C4477" t="str">
            <v>ZJZ972</v>
          </cell>
          <cell r="D4477" t="str">
            <v>Expansion Sites</v>
          </cell>
          <cell r="E4477" t="str">
            <v>Q2-2019</v>
          </cell>
          <cell r="F4477" t="str">
            <v>Mobile Aspiration</v>
          </cell>
          <cell r="G4477" t="str">
            <v>HUA</v>
          </cell>
          <cell r="H4477" t="str">
            <v>LTE1800 2nd Carr Upgrade_4x4 MIMO</v>
          </cell>
          <cell r="I4477" t="str">
            <v>INS</v>
          </cell>
          <cell r="L4477">
            <v>43746</v>
          </cell>
          <cell r="M4477">
            <v>43733</v>
          </cell>
          <cell r="N4477">
            <v>43747</v>
          </cell>
          <cell r="O4477">
            <v>43734</v>
          </cell>
          <cell r="P4477" t="str">
            <v>No Dependency</v>
          </cell>
        </row>
        <row r="4478">
          <cell r="C4478" t="str">
            <v>ZJZ971</v>
          </cell>
          <cell r="D4478" t="str">
            <v>Expansion Sites</v>
          </cell>
          <cell r="E4478" t="str">
            <v>Q2-2019</v>
          </cell>
          <cell r="F4478" t="str">
            <v>Mobile Aspiration</v>
          </cell>
          <cell r="G4478" t="str">
            <v>HUA</v>
          </cell>
          <cell r="H4478" t="str">
            <v>LTE1800 2nd Carr Upgrade_4x4 MIMO</v>
          </cell>
          <cell r="I4478" t="str">
            <v>INS</v>
          </cell>
          <cell r="L4478">
            <v>43622</v>
          </cell>
          <cell r="M4478">
            <v>43624</v>
          </cell>
          <cell r="N4478">
            <v>43623</v>
          </cell>
          <cell r="O4478">
            <v>43625</v>
          </cell>
          <cell r="P4478" t="str">
            <v>No Dependency</v>
          </cell>
        </row>
        <row r="4479">
          <cell r="C4479" t="str">
            <v>ZJZ970</v>
          </cell>
          <cell r="D4479" t="str">
            <v>Expansion Sites</v>
          </cell>
          <cell r="E4479" t="str">
            <v>Q2-2019</v>
          </cell>
          <cell r="F4479" t="str">
            <v>Mobile Aspiration</v>
          </cell>
          <cell r="G4479" t="str">
            <v>HUA</v>
          </cell>
          <cell r="H4479" t="str">
            <v>LTE1800 2nd Carr Upgrade_4x4 MIMO</v>
          </cell>
          <cell r="I4479" t="str">
            <v>INS</v>
          </cell>
          <cell r="L4479">
            <v>43636</v>
          </cell>
          <cell r="M4479">
            <v>43638</v>
          </cell>
          <cell r="N4479">
            <v>43637</v>
          </cell>
          <cell r="O4479">
            <v>43639</v>
          </cell>
          <cell r="P4479" t="str">
            <v>No Dependency</v>
          </cell>
        </row>
        <row r="4480">
          <cell r="C4480" t="str">
            <v>ZJZ968</v>
          </cell>
          <cell r="D4480" t="str">
            <v>Expansion Sites</v>
          </cell>
          <cell r="E4480" t="str">
            <v>Q2-2019</v>
          </cell>
          <cell r="F4480" t="str">
            <v>Mobile Aspiration</v>
          </cell>
          <cell r="G4480" t="str">
            <v>HUA</v>
          </cell>
          <cell r="H4480" t="str">
            <v>LTE1800 2nd Carr Upgrade_4x4 MIMO</v>
          </cell>
          <cell r="I4480" t="str">
            <v>INS</v>
          </cell>
          <cell r="L4480">
            <v>43636</v>
          </cell>
          <cell r="M4480">
            <v>43638</v>
          </cell>
          <cell r="N4480">
            <v>43637</v>
          </cell>
          <cell r="O4480">
            <v>43639</v>
          </cell>
          <cell r="P4480" t="str">
            <v>No Dependency</v>
          </cell>
        </row>
        <row r="4481">
          <cell r="C4481" t="str">
            <v>ZJZ967</v>
          </cell>
          <cell r="D4481" t="str">
            <v>Expansion Sites</v>
          </cell>
          <cell r="E4481" t="str">
            <v>Q3-2019</v>
          </cell>
          <cell r="F4481" t="str">
            <v>Mobile Aspiration</v>
          </cell>
          <cell r="G4481" t="str">
            <v>HUA</v>
          </cell>
          <cell r="H4481" t="str">
            <v>LTE1800 2nd Carr Upgrade_4x4 MIMO</v>
          </cell>
          <cell r="I4481" t="str">
            <v>INS</v>
          </cell>
          <cell r="L4481">
            <v>43788</v>
          </cell>
          <cell r="N4481">
            <v>43789</v>
          </cell>
          <cell r="P4481" t="str">
            <v>No Dependency</v>
          </cell>
        </row>
        <row r="4482">
          <cell r="C4482" t="str">
            <v>ZJZ965</v>
          </cell>
          <cell r="D4482" t="str">
            <v>Expansion Sites</v>
          </cell>
          <cell r="E4482" t="str">
            <v>Q2-2019</v>
          </cell>
          <cell r="F4482" t="str">
            <v>Mobile Aspiration</v>
          </cell>
          <cell r="G4482" t="str">
            <v>HUA</v>
          </cell>
          <cell r="H4482" t="str">
            <v>LTE1800 2nd Carr Upgrade_4x4 MIMO</v>
          </cell>
          <cell r="I4482" t="str">
            <v>INS</v>
          </cell>
          <cell r="L4482">
            <v>43636</v>
          </cell>
          <cell r="M4482">
            <v>43638</v>
          </cell>
          <cell r="N4482">
            <v>43637</v>
          </cell>
          <cell r="O4482">
            <v>43639</v>
          </cell>
          <cell r="P4482" t="str">
            <v>No Dependency</v>
          </cell>
        </row>
        <row r="4483">
          <cell r="C4483" t="str">
            <v>ZJZ963</v>
          </cell>
          <cell r="D4483" t="str">
            <v>Expansion Sites</v>
          </cell>
          <cell r="E4483" t="str">
            <v>Q3-2019</v>
          </cell>
          <cell r="F4483" t="str">
            <v>Mobile Aspiration</v>
          </cell>
          <cell r="G4483" t="str">
            <v>HUA</v>
          </cell>
          <cell r="H4483" t="str">
            <v>LTE1800 2nd Carr Upgrade_4x4 MIMO</v>
          </cell>
          <cell r="I4483" t="str">
            <v>INS</v>
          </cell>
          <cell r="L4483">
            <v>43622</v>
          </cell>
          <cell r="M4483">
            <v>43624</v>
          </cell>
          <cell r="N4483">
            <v>43623</v>
          </cell>
          <cell r="O4483">
            <v>43625</v>
          </cell>
          <cell r="P4483" t="str">
            <v>No Dependency</v>
          </cell>
        </row>
        <row r="4484">
          <cell r="C4484" t="str">
            <v>ZJZ962</v>
          </cell>
          <cell r="D4484" t="str">
            <v>Expansion Sites</v>
          </cell>
          <cell r="E4484" t="str">
            <v>Q3-2019</v>
          </cell>
          <cell r="F4484" t="str">
            <v>Mobile Aspiration</v>
          </cell>
          <cell r="G4484" t="str">
            <v>HUA</v>
          </cell>
          <cell r="H4484" t="str">
            <v>LTE1800 2nd Carr Upgrade_4x4 MIMO</v>
          </cell>
          <cell r="I4484" t="str">
            <v>INS</v>
          </cell>
          <cell r="L4484">
            <v>43636</v>
          </cell>
          <cell r="M4484">
            <v>43638</v>
          </cell>
          <cell r="N4484">
            <v>43637</v>
          </cell>
          <cell r="O4484">
            <v>43639</v>
          </cell>
          <cell r="P4484" t="str">
            <v>No Dependency</v>
          </cell>
        </row>
        <row r="4485">
          <cell r="C4485" t="str">
            <v>ZJZ961</v>
          </cell>
          <cell r="D4485" t="str">
            <v>Expansion Sites</v>
          </cell>
          <cell r="E4485" t="str">
            <v>Q3-2019</v>
          </cell>
          <cell r="F4485" t="str">
            <v>Mobile Aspiration</v>
          </cell>
          <cell r="G4485" t="str">
            <v>HUA</v>
          </cell>
          <cell r="H4485" t="str">
            <v>LTE1800 2nd Carr Upgrade_4x4 MIMO</v>
          </cell>
          <cell r="I4485" t="str">
            <v>INS</v>
          </cell>
          <cell r="L4485">
            <v>43639</v>
          </cell>
          <cell r="M4485">
            <v>43642</v>
          </cell>
          <cell r="N4485">
            <v>43640</v>
          </cell>
          <cell r="O4485">
            <v>43643</v>
          </cell>
          <cell r="P4485" t="str">
            <v>No Dependency</v>
          </cell>
        </row>
        <row r="4486">
          <cell r="C4486" t="str">
            <v>ZJZ960</v>
          </cell>
          <cell r="D4486" t="str">
            <v>Expansion Sites</v>
          </cell>
          <cell r="E4486" t="str">
            <v>Q3-2019</v>
          </cell>
          <cell r="F4486" t="str">
            <v>Mobile Aspiration</v>
          </cell>
          <cell r="G4486" t="str">
            <v>HUA</v>
          </cell>
          <cell r="H4486" t="str">
            <v>LTE1800 2nd Carr Upgrade_4x4 MIMO</v>
          </cell>
          <cell r="I4486" t="str">
            <v>INS</v>
          </cell>
          <cell r="L4486">
            <v>43700</v>
          </cell>
          <cell r="M4486">
            <v>43628</v>
          </cell>
          <cell r="N4486">
            <v>43700</v>
          </cell>
          <cell r="O4486">
            <v>43629</v>
          </cell>
          <cell r="P4486" t="str">
            <v>No Dependency</v>
          </cell>
        </row>
        <row r="4487">
          <cell r="C4487" t="str">
            <v>ZJZ959</v>
          </cell>
          <cell r="D4487" t="str">
            <v>Expansion Sites</v>
          </cell>
          <cell r="E4487" t="str">
            <v>Q3-2019</v>
          </cell>
          <cell r="F4487" t="str">
            <v>Mobile Aspiration</v>
          </cell>
          <cell r="G4487" t="str">
            <v>HUA</v>
          </cell>
          <cell r="H4487" t="str">
            <v>LTE1800 2nd Carr Upgrade_4x4 MIMO</v>
          </cell>
          <cell r="I4487" t="str">
            <v>INS</v>
          </cell>
          <cell r="L4487">
            <v>43753</v>
          </cell>
          <cell r="M4487">
            <v>43744</v>
          </cell>
          <cell r="N4487">
            <v>43754</v>
          </cell>
          <cell r="O4487">
            <v>43745</v>
          </cell>
          <cell r="P4487" t="str">
            <v>No Dependency</v>
          </cell>
        </row>
        <row r="4488">
          <cell r="C4488" t="str">
            <v>ZJZ958</v>
          </cell>
          <cell r="D4488" t="str">
            <v>Expansion Sites</v>
          </cell>
          <cell r="E4488" t="str">
            <v>Q3-2019</v>
          </cell>
          <cell r="F4488" t="str">
            <v>Mobile Aspiration</v>
          </cell>
          <cell r="G4488" t="str">
            <v>HUA</v>
          </cell>
          <cell r="H4488" t="str">
            <v>LTE1800 2nd Carr Upgrade_4x4 MIMO</v>
          </cell>
          <cell r="I4488" t="str">
            <v>INS</v>
          </cell>
          <cell r="L4488">
            <v>43705</v>
          </cell>
          <cell r="M4488">
            <v>43694</v>
          </cell>
          <cell r="N4488">
            <v>43706</v>
          </cell>
          <cell r="O4488">
            <v>43695</v>
          </cell>
          <cell r="P4488" t="str">
            <v>No Dependency</v>
          </cell>
        </row>
        <row r="4489">
          <cell r="C4489" t="str">
            <v>ZJZ957</v>
          </cell>
          <cell r="D4489" t="str">
            <v>Expansion Sites</v>
          </cell>
          <cell r="E4489" t="str">
            <v>Q2-2019</v>
          </cell>
          <cell r="F4489" t="str">
            <v>Mobile Aspiration</v>
          </cell>
          <cell r="G4489" t="str">
            <v>HUA</v>
          </cell>
          <cell r="H4489" t="str">
            <v>LTE1800 2nd Carr Upgrade_4x4 MIMO</v>
          </cell>
          <cell r="I4489" t="str">
            <v>INS</v>
          </cell>
          <cell r="L4489">
            <v>43753</v>
          </cell>
          <cell r="M4489">
            <v>43645</v>
          </cell>
          <cell r="N4489">
            <v>43754</v>
          </cell>
          <cell r="O4489">
            <v>43646</v>
          </cell>
          <cell r="P4489" t="str">
            <v>No Dependency</v>
          </cell>
        </row>
        <row r="4490">
          <cell r="C4490" t="str">
            <v>ZJZ955</v>
          </cell>
          <cell r="D4490" t="str">
            <v>Expansion Sites</v>
          </cell>
          <cell r="E4490" t="str">
            <v>Q4-2019</v>
          </cell>
          <cell r="F4490" t="str">
            <v>Mobile Aspiration</v>
          </cell>
          <cell r="G4490" t="str">
            <v>HUA</v>
          </cell>
          <cell r="H4490" t="str">
            <v>LTE1800 2nd Carr Upgrade_4x4 MIMO</v>
          </cell>
          <cell r="I4490" t="str">
            <v>INS</v>
          </cell>
          <cell r="L4490">
            <v>43663</v>
          </cell>
          <cell r="M4490">
            <v>43665</v>
          </cell>
          <cell r="N4490">
            <v>43664</v>
          </cell>
          <cell r="O4490">
            <v>43666</v>
          </cell>
          <cell r="P4490" t="str">
            <v>No Dependency</v>
          </cell>
        </row>
        <row r="4491">
          <cell r="C4491" t="str">
            <v>ZJZ951</v>
          </cell>
          <cell r="D4491" t="str">
            <v>Expansion Sites</v>
          </cell>
          <cell r="E4491" t="str">
            <v>Q3-2019</v>
          </cell>
          <cell r="F4491" t="str">
            <v>Mobile Aspiration</v>
          </cell>
          <cell r="G4491" t="str">
            <v>HUA</v>
          </cell>
          <cell r="H4491" t="str">
            <v>LTE1800 2nd Carr Upgrade_4x4 MIMO</v>
          </cell>
          <cell r="I4491" t="str">
            <v>INS</v>
          </cell>
          <cell r="L4491">
            <v>43700</v>
          </cell>
          <cell r="M4491">
            <v>43653</v>
          </cell>
          <cell r="N4491">
            <v>43700</v>
          </cell>
          <cell r="O4491">
            <v>43654</v>
          </cell>
          <cell r="P4491" t="str">
            <v>No Dependency</v>
          </cell>
        </row>
        <row r="4492">
          <cell r="C4492" t="str">
            <v>ZJZ950</v>
          </cell>
          <cell r="D4492" t="str">
            <v>Expansion Sites</v>
          </cell>
          <cell r="E4492" t="str">
            <v>Q3-2019</v>
          </cell>
          <cell r="F4492" t="str">
            <v>Mobile Aspiration</v>
          </cell>
          <cell r="G4492" t="str">
            <v>HUA</v>
          </cell>
          <cell r="H4492" t="str">
            <v>LTE1800 2nd Carr Upgrade_4x4 MIMO</v>
          </cell>
          <cell r="I4492" t="str">
            <v>INS</v>
          </cell>
          <cell r="L4492">
            <v>43674</v>
          </cell>
          <cell r="M4492">
            <v>43676</v>
          </cell>
          <cell r="N4492">
            <v>43675</v>
          </cell>
          <cell r="O4492">
            <v>43677</v>
          </cell>
          <cell r="P4492" t="str">
            <v>No Dependency</v>
          </cell>
        </row>
        <row r="4493">
          <cell r="C4493" t="str">
            <v>ZJZ949</v>
          </cell>
          <cell r="D4493" t="str">
            <v>Expansion Sites</v>
          </cell>
          <cell r="E4493" t="str">
            <v>Q2-2019</v>
          </cell>
          <cell r="F4493" t="str">
            <v>Mobile Aspiration</v>
          </cell>
          <cell r="G4493" t="str">
            <v>HUA</v>
          </cell>
          <cell r="H4493" t="str">
            <v>LTE1800 2nd Carr Upgrade_4x4 MIMO</v>
          </cell>
          <cell r="I4493" t="str">
            <v>INS</v>
          </cell>
          <cell r="L4493">
            <v>43635</v>
          </cell>
          <cell r="M4493">
            <v>43638</v>
          </cell>
          <cell r="N4493">
            <v>43636</v>
          </cell>
          <cell r="O4493">
            <v>43639</v>
          </cell>
          <cell r="P4493" t="str">
            <v>No Dependency</v>
          </cell>
        </row>
        <row r="4494">
          <cell r="C4494" t="str">
            <v>ZJZ948</v>
          </cell>
          <cell r="D4494" t="str">
            <v>Expansion Sites</v>
          </cell>
          <cell r="E4494" t="str">
            <v>Q2-2019</v>
          </cell>
          <cell r="F4494" t="str">
            <v>Mobile Aspiration</v>
          </cell>
          <cell r="G4494" t="str">
            <v>HUA</v>
          </cell>
          <cell r="H4494" t="str">
            <v>LTE1800 2nd Carr Upgrade_4x4 MIMO</v>
          </cell>
          <cell r="I4494" t="str">
            <v>INS</v>
          </cell>
          <cell r="L4494">
            <v>43706</v>
          </cell>
          <cell r="M4494">
            <v>43715</v>
          </cell>
          <cell r="N4494">
            <v>43707</v>
          </cell>
          <cell r="O4494">
            <v>43716</v>
          </cell>
          <cell r="P4494" t="str">
            <v>No Dependency</v>
          </cell>
        </row>
        <row r="4495">
          <cell r="C4495" t="str">
            <v>ZJZ945</v>
          </cell>
          <cell r="D4495" t="str">
            <v>Expansion Sites</v>
          </cell>
          <cell r="E4495" t="str">
            <v>Q3-2019</v>
          </cell>
          <cell r="F4495" t="str">
            <v>Mobile Aspiration</v>
          </cell>
          <cell r="G4495" t="str">
            <v>HUA</v>
          </cell>
          <cell r="H4495" t="str">
            <v>LTE1800 2nd Carr Upgrade_4x4 MIMO</v>
          </cell>
          <cell r="I4495" t="str">
            <v>INS</v>
          </cell>
          <cell r="L4495">
            <v>43707</v>
          </cell>
          <cell r="M4495">
            <v>43648</v>
          </cell>
          <cell r="N4495">
            <v>43707</v>
          </cell>
          <cell r="O4495">
            <v>43649</v>
          </cell>
          <cell r="P4495" t="str">
            <v>No Dependency</v>
          </cell>
        </row>
        <row r="4496">
          <cell r="C4496" t="str">
            <v>ZJZ944</v>
          </cell>
          <cell r="D4496" t="str">
            <v>Expansion Sites</v>
          </cell>
          <cell r="E4496" t="str">
            <v>Q2-2019</v>
          </cell>
          <cell r="F4496" t="str">
            <v>Mobile Aspiration</v>
          </cell>
          <cell r="G4496" t="str">
            <v>HUA</v>
          </cell>
          <cell r="H4496" t="str">
            <v>LTE1800 2nd Carr Upgrade_4x4 MIMO</v>
          </cell>
          <cell r="I4496" t="str">
            <v>INS</v>
          </cell>
          <cell r="L4496">
            <v>43702</v>
          </cell>
          <cell r="M4496">
            <v>43628</v>
          </cell>
          <cell r="N4496">
            <v>43702</v>
          </cell>
          <cell r="O4496">
            <v>43629</v>
          </cell>
          <cell r="P4496" t="str">
            <v>No Dependency</v>
          </cell>
        </row>
        <row r="4497">
          <cell r="C4497" t="str">
            <v>ZJZ942</v>
          </cell>
          <cell r="D4497" t="str">
            <v>Expansion Sites</v>
          </cell>
          <cell r="E4497" t="str">
            <v>Q1-2020</v>
          </cell>
          <cell r="F4497" t="str">
            <v>Mobile Aspiration</v>
          </cell>
          <cell r="G4497" t="str">
            <v>HUA</v>
          </cell>
          <cell r="H4497" t="str">
            <v>LTE1800 2nd Carr Upgrade_4x4 MIMO</v>
          </cell>
          <cell r="I4497" t="str">
            <v>INS</v>
          </cell>
          <cell r="L4497">
            <v>43853</v>
          </cell>
          <cell r="M4497">
            <v>43715</v>
          </cell>
          <cell r="N4497">
            <v>43853</v>
          </cell>
          <cell r="O4497">
            <v>43716</v>
          </cell>
          <cell r="P4497" t="str">
            <v>No Dependency</v>
          </cell>
        </row>
        <row r="4498">
          <cell r="C4498" t="str">
            <v>ZJZ939</v>
          </cell>
          <cell r="D4498" t="str">
            <v>Expansion Sites</v>
          </cell>
          <cell r="E4498" t="str">
            <v>Q1-2020</v>
          </cell>
          <cell r="F4498" t="str">
            <v>Mobile Aspiration</v>
          </cell>
          <cell r="G4498" t="str">
            <v>HUA</v>
          </cell>
          <cell r="H4498" t="str">
            <v>LTE1800 2nd Carr Upgrade_4x4 MIMO</v>
          </cell>
          <cell r="I4498" t="str">
            <v>INS</v>
          </cell>
          <cell r="L4498">
            <v>43853</v>
          </cell>
          <cell r="M4498">
            <v>43733</v>
          </cell>
          <cell r="N4498">
            <v>43853</v>
          </cell>
          <cell r="O4498">
            <v>43734</v>
          </cell>
          <cell r="P4498" t="str">
            <v>No Dependency</v>
          </cell>
        </row>
        <row r="4499">
          <cell r="C4499" t="str">
            <v>ZJZ938</v>
          </cell>
          <cell r="D4499" t="str">
            <v>Expansion Sites</v>
          </cell>
          <cell r="E4499" t="str">
            <v>Q3-2019</v>
          </cell>
          <cell r="F4499" t="str">
            <v>Mobile Aspiration</v>
          </cell>
          <cell r="G4499" t="str">
            <v>HUA</v>
          </cell>
          <cell r="H4499" t="str">
            <v>LTE1800 2nd Carr Upgrade_4x4 MIMO</v>
          </cell>
          <cell r="I4499" t="str">
            <v>INS</v>
          </cell>
          <cell r="L4499">
            <v>43746</v>
          </cell>
          <cell r="M4499">
            <v>43733</v>
          </cell>
          <cell r="N4499">
            <v>43747</v>
          </cell>
          <cell r="O4499">
            <v>43734</v>
          </cell>
          <cell r="P4499" t="str">
            <v>No Dependency</v>
          </cell>
        </row>
        <row r="4500">
          <cell r="C4500" t="str">
            <v>ZJZ935</v>
          </cell>
          <cell r="D4500" t="str">
            <v>Expansion Sites</v>
          </cell>
          <cell r="E4500" t="str">
            <v>Q3-2019</v>
          </cell>
          <cell r="F4500" t="str">
            <v>Mobile Aspiration</v>
          </cell>
          <cell r="G4500" t="str">
            <v>HUA</v>
          </cell>
          <cell r="H4500" t="str">
            <v>LTE1800 2nd Carr Upgrade_4x4 MIMO</v>
          </cell>
          <cell r="I4500" t="str">
            <v>INS</v>
          </cell>
          <cell r="L4500">
            <v>43635</v>
          </cell>
          <cell r="M4500">
            <v>43637</v>
          </cell>
          <cell r="N4500">
            <v>43636</v>
          </cell>
          <cell r="O4500">
            <v>43638</v>
          </cell>
          <cell r="P4500" t="str">
            <v>No Dependency</v>
          </cell>
        </row>
        <row r="4501">
          <cell r="C4501" t="str">
            <v>ZJZ932</v>
          </cell>
          <cell r="D4501" t="str">
            <v>Expansion Sites</v>
          </cell>
          <cell r="E4501" t="str">
            <v>Q2-2019</v>
          </cell>
          <cell r="F4501" t="str">
            <v>Mobile Aspiration</v>
          </cell>
          <cell r="G4501" t="str">
            <v>HUA</v>
          </cell>
          <cell r="H4501" t="str">
            <v>LTE1800 2nd Carr Upgrade_4x4 MIMO</v>
          </cell>
          <cell r="I4501" t="str">
            <v>INS</v>
          </cell>
          <cell r="L4501">
            <v>43639</v>
          </cell>
          <cell r="M4501">
            <v>43641</v>
          </cell>
          <cell r="N4501">
            <v>43640</v>
          </cell>
          <cell r="O4501">
            <v>43642</v>
          </cell>
          <cell r="P4501" t="str">
            <v>No Dependency</v>
          </cell>
        </row>
        <row r="4502">
          <cell r="C4502" t="str">
            <v>ZJZ930</v>
          </cell>
          <cell r="D4502" t="str">
            <v>Expansion Sites</v>
          </cell>
          <cell r="E4502" t="str">
            <v>Q2-2019</v>
          </cell>
          <cell r="F4502" t="str">
            <v>Mobile Aspiration</v>
          </cell>
          <cell r="G4502" t="str">
            <v>HUA</v>
          </cell>
          <cell r="H4502" t="str">
            <v>LTE1800 2nd Carr Upgrade_4x4 MIMO</v>
          </cell>
          <cell r="I4502" t="str">
            <v>INS</v>
          </cell>
          <cell r="L4502">
            <v>43637</v>
          </cell>
          <cell r="M4502">
            <v>43639</v>
          </cell>
          <cell r="N4502">
            <v>43638</v>
          </cell>
          <cell r="O4502">
            <v>43640</v>
          </cell>
          <cell r="P4502" t="str">
            <v>No Dependency</v>
          </cell>
        </row>
        <row r="4503">
          <cell r="C4503" t="str">
            <v>ZJZ926</v>
          </cell>
          <cell r="D4503" t="str">
            <v>Expansion Sites</v>
          </cell>
          <cell r="E4503" t="str">
            <v>Q3-2019</v>
          </cell>
          <cell r="F4503" t="str">
            <v>Mobile Aspiration</v>
          </cell>
          <cell r="G4503" t="str">
            <v>HUA</v>
          </cell>
          <cell r="H4503" t="str">
            <v>LTE1800 2nd Carr Upgrade_4x4 MIMO</v>
          </cell>
          <cell r="I4503" t="str">
            <v>INS</v>
          </cell>
          <cell r="L4503">
            <v>43746</v>
          </cell>
          <cell r="M4503">
            <v>43733</v>
          </cell>
          <cell r="N4503">
            <v>43747</v>
          </cell>
          <cell r="O4503">
            <v>43734</v>
          </cell>
          <cell r="P4503" t="str">
            <v>No Dependency</v>
          </cell>
        </row>
        <row r="4504">
          <cell r="C4504" t="str">
            <v>ZJZ925</v>
          </cell>
          <cell r="D4504" t="str">
            <v>Expansion Sites</v>
          </cell>
          <cell r="E4504" t="str">
            <v>Q3-2019</v>
          </cell>
          <cell r="F4504" t="str">
            <v>Mobile Aspiration</v>
          </cell>
          <cell r="G4504" t="str">
            <v>HUA</v>
          </cell>
          <cell r="H4504" t="str">
            <v>LTE1800 2nd Carr Upgrade_4x4 MIMO</v>
          </cell>
          <cell r="I4504" t="str">
            <v>INS</v>
          </cell>
          <cell r="L4504">
            <v>43621</v>
          </cell>
          <cell r="M4504">
            <v>43623</v>
          </cell>
          <cell r="N4504">
            <v>43622</v>
          </cell>
          <cell r="O4504">
            <v>43624</v>
          </cell>
          <cell r="P4504" t="str">
            <v>No Dependency</v>
          </cell>
        </row>
        <row r="4505">
          <cell r="C4505" t="str">
            <v>ZJZ924</v>
          </cell>
          <cell r="D4505" t="str">
            <v>Expansion Sites</v>
          </cell>
          <cell r="E4505" t="str">
            <v>Q3-2019</v>
          </cell>
          <cell r="F4505" t="str">
            <v>Mobile Aspiration</v>
          </cell>
          <cell r="G4505" t="str">
            <v>HUA</v>
          </cell>
          <cell r="H4505" t="str">
            <v>LTE1800 2nd Carr Upgrade_4x4 MIMO</v>
          </cell>
          <cell r="I4505" t="str">
            <v>INS</v>
          </cell>
          <cell r="L4505">
            <v>43599</v>
          </cell>
          <cell r="M4505">
            <v>43601</v>
          </cell>
          <cell r="N4505">
            <v>43600</v>
          </cell>
          <cell r="O4505">
            <v>43602</v>
          </cell>
          <cell r="P4505" t="str">
            <v>No Dependency</v>
          </cell>
        </row>
        <row r="4506">
          <cell r="C4506" t="str">
            <v>ZJZ923</v>
          </cell>
          <cell r="D4506" t="str">
            <v>Expansion Sites</v>
          </cell>
          <cell r="E4506" t="str">
            <v>Q3-2019</v>
          </cell>
          <cell r="F4506" t="str">
            <v>Mobile Aspiration</v>
          </cell>
          <cell r="G4506" t="str">
            <v>HUA</v>
          </cell>
          <cell r="H4506" t="str">
            <v>LTE1800 2nd Carr Upgrade_4x4 MIMO</v>
          </cell>
          <cell r="I4506" t="str">
            <v>INS</v>
          </cell>
          <cell r="L4506">
            <v>43706</v>
          </cell>
          <cell r="M4506">
            <v>43715</v>
          </cell>
          <cell r="N4506">
            <v>43707</v>
          </cell>
          <cell r="O4506">
            <v>43716</v>
          </cell>
          <cell r="P4506" t="str">
            <v>No Dependency</v>
          </cell>
        </row>
        <row r="4507">
          <cell r="C4507" t="str">
            <v>ZJZ918</v>
          </cell>
          <cell r="D4507" t="str">
            <v>Expansion Sites</v>
          </cell>
          <cell r="E4507" t="str">
            <v>Q2-2019</v>
          </cell>
          <cell r="F4507" t="str">
            <v>Mobile Aspiration</v>
          </cell>
          <cell r="G4507" t="str">
            <v>HUA</v>
          </cell>
          <cell r="H4507" t="str">
            <v>LTE1800 2nd Carr Upgrade_4x4 MIMO</v>
          </cell>
          <cell r="I4507" t="str">
            <v>INS</v>
          </cell>
          <cell r="L4507">
            <v>43636</v>
          </cell>
          <cell r="M4507">
            <v>43638</v>
          </cell>
          <cell r="N4507">
            <v>43637</v>
          </cell>
          <cell r="O4507">
            <v>43639</v>
          </cell>
          <cell r="P4507" t="str">
            <v>No Dependency</v>
          </cell>
        </row>
        <row r="4508">
          <cell r="C4508" t="str">
            <v>ZJZ917</v>
          </cell>
          <cell r="D4508" t="str">
            <v>Expansion Sites</v>
          </cell>
          <cell r="E4508" t="str">
            <v>Q3-2019</v>
          </cell>
          <cell r="F4508" t="str">
            <v>Mobile Aspiration</v>
          </cell>
          <cell r="G4508" t="str">
            <v>HUA</v>
          </cell>
          <cell r="H4508" t="str">
            <v>LTE1800 2nd Carr Upgrade_4x4 MIMO</v>
          </cell>
          <cell r="I4508" t="str">
            <v>INS</v>
          </cell>
          <cell r="L4508">
            <v>43705</v>
          </cell>
          <cell r="M4508">
            <v>43638</v>
          </cell>
          <cell r="N4508">
            <v>43705</v>
          </cell>
          <cell r="O4508">
            <v>43639</v>
          </cell>
          <cell r="P4508" t="str">
            <v>No Dependency</v>
          </cell>
        </row>
        <row r="4509">
          <cell r="C4509" t="str">
            <v>ZJZ916</v>
          </cell>
          <cell r="D4509" t="str">
            <v>Expansion Sites</v>
          </cell>
          <cell r="E4509" t="str">
            <v>Q3-2019</v>
          </cell>
          <cell r="F4509" t="str">
            <v>Mobile Aspiration</v>
          </cell>
          <cell r="G4509" t="str">
            <v>HUA</v>
          </cell>
          <cell r="H4509" t="str">
            <v>LTE1800 2nd Carr Upgrade_4x4 MIMO</v>
          </cell>
          <cell r="I4509" t="str">
            <v>INS</v>
          </cell>
          <cell r="L4509">
            <v>43691</v>
          </cell>
          <cell r="M4509">
            <v>43693</v>
          </cell>
          <cell r="N4509">
            <v>43692</v>
          </cell>
          <cell r="O4509">
            <v>43694</v>
          </cell>
          <cell r="P4509" t="str">
            <v>No Dependency</v>
          </cell>
        </row>
        <row r="4510">
          <cell r="C4510" t="str">
            <v>ZJZ902</v>
          </cell>
          <cell r="D4510" t="str">
            <v>Expansion Sites</v>
          </cell>
          <cell r="E4510" t="str">
            <v>Q2-2019</v>
          </cell>
          <cell r="F4510" t="str">
            <v>Mobile Aspiration</v>
          </cell>
          <cell r="G4510" t="str">
            <v>HUA</v>
          </cell>
          <cell r="H4510" t="str">
            <v>LTE1800 2nd Carr Upgrade_4x4 MIMO</v>
          </cell>
          <cell r="I4510" t="str">
            <v>INS</v>
          </cell>
          <cell r="L4510">
            <v>43746</v>
          </cell>
          <cell r="M4510">
            <v>43733</v>
          </cell>
          <cell r="N4510">
            <v>43747</v>
          </cell>
          <cell r="O4510">
            <v>43734</v>
          </cell>
          <cell r="P4510" t="str">
            <v>No Dependency</v>
          </cell>
        </row>
        <row r="4511">
          <cell r="C4511" t="str">
            <v>ZJZ896</v>
          </cell>
          <cell r="D4511" t="str">
            <v>Expansion Sites</v>
          </cell>
          <cell r="E4511" t="str">
            <v>Q1-2020</v>
          </cell>
          <cell r="F4511" t="str">
            <v>Mobile Aspiration</v>
          </cell>
          <cell r="G4511" t="str">
            <v>HUA</v>
          </cell>
          <cell r="H4511" t="str">
            <v>LTE1800 2nd Carr Upgrade_4x4 MIMO</v>
          </cell>
          <cell r="I4511" t="str">
            <v>INS</v>
          </cell>
          <cell r="L4511">
            <v>43853</v>
          </cell>
          <cell r="N4511">
            <v>43853</v>
          </cell>
          <cell r="P4511" t="str">
            <v>No Dependency</v>
          </cell>
        </row>
        <row r="4512">
          <cell r="C4512" t="str">
            <v>ZJZ900</v>
          </cell>
          <cell r="D4512" t="str">
            <v>Expansion Sites</v>
          </cell>
          <cell r="E4512" t="str">
            <v>Q3-2019</v>
          </cell>
          <cell r="F4512" t="str">
            <v>Mobile Aspiration</v>
          </cell>
          <cell r="G4512" t="str">
            <v>HUA</v>
          </cell>
          <cell r="H4512" t="str">
            <v>LTE1800 2nd Carr Upgrade_4x4 MIMO</v>
          </cell>
          <cell r="I4512" t="str">
            <v>INS</v>
          </cell>
          <cell r="L4512">
            <v>43677</v>
          </cell>
          <cell r="M4512">
            <v>43627</v>
          </cell>
          <cell r="N4512">
            <v>43677</v>
          </cell>
          <cell r="O4512">
            <v>43628</v>
          </cell>
          <cell r="P4512" t="str">
            <v>No Dependency</v>
          </cell>
        </row>
        <row r="4513">
          <cell r="C4513" t="str">
            <v>ZJZ899</v>
          </cell>
          <cell r="D4513" t="str">
            <v>Expansion Sites</v>
          </cell>
          <cell r="E4513" t="str">
            <v>Q3-2019</v>
          </cell>
          <cell r="F4513" t="str">
            <v>Mobile Aspiration</v>
          </cell>
          <cell r="G4513" t="str">
            <v>HUA</v>
          </cell>
          <cell r="H4513" t="str">
            <v>LTE1800 2nd Carr Upgrade_4x4 MIMO</v>
          </cell>
          <cell r="I4513" t="str">
            <v>INS</v>
          </cell>
          <cell r="L4513">
            <v>43691</v>
          </cell>
          <cell r="M4513">
            <v>43693</v>
          </cell>
          <cell r="N4513">
            <v>43692</v>
          </cell>
          <cell r="O4513">
            <v>43694</v>
          </cell>
          <cell r="P4513" t="str">
            <v>No Dependency</v>
          </cell>
        </row>
        <row r="4514">
          <cell r="C4514" t="str">
            <v>ZJZ898</v>
          </cell>
          <cell r="D4514" t="str">
            <v>Expansion Sites</v>
          </cell>
          <cell r="E4514" t="str">
            <v>Q1-2020</v>
          </cell>
          <cell r="F4514" t="str">
            <v>Mobile Aspiration</v>
          </cell>
          <cell r="G4514" t="str">
            <v>HUA</v>
          </cell>
          <cell r="H4514" t="str">
            <v>LTE1800 2nd Carr Upgrade_4x4 MIMO</v>
          </cell>
          <cell r="I4514" t="str">
            <v>INS</v>
          </cell>
          <cell r="L4514">
            <v>43853</v>
          </cell>
          <cell r="M4514">
            <v>43715</v>
          </cell>
          <cell r="N4514">
            <v>43853</v>
          </cell>
          <cell r="O4514">
            <v>43716</v>
          </cell>
          <cell r="P4514" t="str">
            <v>No Dependency</v>
          </cell>
        </row>
        <row r="4515">
          <cell r="C4515" t="str">
            <v>ZJZ888</v>
          </cell>
          <cell r="D4515" t="str">
            <v>Expansion Sites</v>
          </cell>
          <cell r="E4515" t="str">
            <v>Q2-2019</v>
          </cell>
          <cell r="F4515" t="str">
            <v>Mobile Aspiration</v>
          </cell>
          <cell r="G4515" t="str">
            <v>HUA</v>
          </cell>
          <cell r="H4515" t="str">
            <v>LTE1800 2nd Carr Upgrade_4x4 MIMO</v>
          </cell>
          <cell r="I4515" t="str">
            <v>INS</v>
          </cell>
          <cell r="L4515">
            <v>43691</v>
          </cell>
          <cell r="M4515">
            <v>43693</v>
          </cell>
          <cell r="N4515">
            <v>43692</v>
          </cell>
          <cell r="O4515">
            <v>43694</v>
          </cell>
          <cell r="P4515" t="str">
            <v>No Dependency</v>
          </cell>
        </row>
        <row r="4516">
          <cell r="C4516" t="str">
            <v>ZJZ885</v>
          </cell>
          <cell r="D4516" t="str">
            <v>Expansion Sites</v>
          </cell>
          <cell r="E4516" t="str">
            <v>Q1-2020</v>
          </cell>
          <cell r="F4516" t="str">
            <v>Mobile Aspiration</v>
          </cell>
          <cell r="G4516" t="str">
            <v>HUA</v>
          </cell>
          <cell r="H4516" t="str">
            <v>LTE1800 2nd Carr Upgrade_4x4 MIMO</v>
          </cell>
          <cell r="I4516" t="str">
            <v>INS</v>
          </cell>
          <cell r="L4516">
            <v>43703</v>
          </cell>
          <cell r="M4516">
            <v>43703</v>
          </cell>
          <cell r="N4516">
            <v>43704</v>
          </cell>
          <cell r="O4516">
            <v>43704</v>
          </cell>
          <cell r="P4516" t="str">
            <v>No Dependency</v>
          </cell>
        </row>
        <row r="4517">
          <cell r="C4517" t="str">
            <v>ZJZ880</v>
          </cell>
          <cell r="D4517" t="str">
            <v>Expansion Sites</v>
          </cell>
          <cell r="E4517" t="str">
            <v>Q3-2019</v>
          </cell>
          <cell r="F4517" t="str">
            <v>Mobile Aspiration</v>
          </cell>
          <cell r="G4517" t="str">
            <v>HUA</v>
          </cell>
          <cell r="H4517" t="str">
            <v>LTE1800 2nd Carr Upgrade_4x4 MIMO</v>
          </cell>
          <cell r="I4517" t="str">
            <v>INS</v>
          </cell>
          <cell r="L4517">
            <v>43683</v>
          </cell>
          <cell r="M4517">
            <v>43683</v>
          </cell>
          <cell r="N4517">
            <v>43684</v>
          </cell>
          <cell r="O4517">
            <v>43684</v>
          </cell>
          <cell r="P4517" t="str">
            <v>No Dependency</v>
          </cell>
        </row>
        <row r="4518">
          <cell r="C4518" t="str">
            <v>ZJZ879</v>
          </cell>
          <cell r="D4518" t="str">
            <v>Expansion Sites</v>
          </cell>
          <cell r="E4518" t="str">
            <v>Q1-2020</v>
          </cell>
          <cell r="F4518" t="str">
            <v>Mobile Aspiration</v>
          </cell>
          <cell r="G4518" t="str">
            <v>HUA</v>
          </cell>
          <cell r="H4518" t="str">
            <v>LTE1800 2nd Carr Upgrade_4x4 MIMO</v>
          </cell>
          <cell r="I4518" t="str">
            <v>INS</v>
          </cell>
          <cell r="L4518">
            <v>43853</v>
          </cell>
          <cell r="M4518">
            <v>43733</v>
          </cell>
          <cell r="N4518">
            <v>43853</v>
          </cell>
          <cell r="O4518">
            <v>43734</v>
          </cell>
          <cell r="P4518" t="str">
            <v>No Dependency</v>
          </cell>
        </row>
        <row r="4519">
          <cell r="C4519" t="str">
            <v>ZJZ876</v>
          </cell>
          <cell r="D4519" t="str">
            <v>Expansion Sites</v>
          </cell>
          <cell r="E4519" t="str">
            <v>Q1-2020</v>
          </cell>
          <cell r="F4519" t="str">
            <v>Mobile Aspiration</v>
          </cell>
          <cell r="G4519" t="str">
            <v>HUA</v>
          </cell>
          <cell r="H4519" t="str">
            <v>LTE1800 2nd Carr Upgrade_4x4 MIMO</v>
          </cell>
          <cell r="I4519" t="str">
            <v>INS</v>
          </cell>
          <cell r="L4519">
            <v>43853</v>
          </cell>
          <cell r="M4519">
            <v>43733</v>
          </cell>
          <cell r="N4519">
            <v>43853</v>
          </cell>
          <cell r="O4519">
            <v>43734</v>
          </cell>
          <cell r="P4519" t="str">
            <v>No Dependency</v>
          </cell>
        </row>
        <row r="4520">
          <cell r="C4520" t="str">
            <v>ZJZ875</v>
          </cell>
          <cell r="D4520" t="str">
            <v>Expansion Sites</v>
          </cell>
          <cell r="E4520" t="str">
            <v>Q3-2019</v>
          </cell>
          <cell r="F4520" t="str">
            <v>Mobile Aspiration</v>
          </cell>
          <cell r="G4520" t="str">
            <v>HUA</v>
          </cell>
          <cell r="H4520" t="str">
            <v>LTE1800 2nd Carr Upgrade_4x4 MIMO</v>
          </cell>
          <cell r="I4520" t="str">
            <v>INS</v>
          </cell>
          <cell r="L4520">
            <v>43621</v>
          </cell>
          <cell r="M4520">
            <v>43623</v>
          </cell>
          <cell r="N4520">
            <v>43622</v>
          </cell>
          <cell r="O4520">
            <v>43624</v>
          </cell>
          <cell r="P4520" t="str">
            <v>No Dependency</v>
          </cell>
        </row>
        <row r="4521">
          <cell r="C4521" t="str">
            <v>ZJZ874</v>
          </cell>
          <cell r="D4521" t="str">
            <v>Expansion Sites</v>
          </cell>
          <cell r="E4521" t="str">
            <v>Q3-2019</v>
          </cell>
          <cell r="F4521" t="str">
            <v>Mobile Aspiration</v>
          </cell>
          <cell r="G4521" t="str">
            <v>HUA</v>
          </cell>
          <cell r="H4521" t="str">
            <v>LTE1800 2nd Carr Upgrade_4x4 MIMO</v>
          </cell>
          <cell r="I4521" t="str">
            <v>INS</v>
          </cell>
          <cell r="L4521">
            <v>43635</v>
          </cell>
          <cell r="M4521">
            <v>43638</v>
          </cell>
          <cell r="N4521">
            <v>43636</v>
          </cell>
          <cell r="O4521">
            <v>43639</v>
          </cell>
          <cell r="P4521" t="str">
            <v>No Dependency</v>
          </cell>
        </row>
        <row r="4522">
          <cell r="C4522" t="str">
            <v>ZJZ873</v>
          </cell>
          <cell r="D4522" t="str">
            <v>Expansion Sites</v>
          </cell>
          <cell r="E4522" t="str">
            <v>Q3-2019</v>
          </cell>
          <cell r="F4522" t="str">
            <v>Mobile Aspiration</v>
          </cell>
          <cell r="G4522" t="str">
            <v>HUA</v>
          </cell>
          <cell r="H4522" t="str">
            <v>LTE1800 2nd Carr Upgrade_4x4 MIMO</v>
          </cell>
          <cell r="I4522" t="str">
            <v>INS</v>
          </cell>
          <cell r="L4522">
            <v>43609</v>
          </cell>
          <cell r="M4522">
            <v>43612</v>
          </cell>
          <cell r="N4522">
            <v>43610</v>
          </cell>
          <cell r="O4522">
            <v>43613</v>
          </cell>
          <cell r="P4522" t="str">
            <v>No Dependency</v>
          </cell>
        </row>
        <row r="4523">
          <cell r="C4523" t="str">
            <v>ZJZ871</v>
          </cell>
          <cell r="D4523" t="str">
            <v>Expansion Sites</v>
          </cell>
          <cell r="E4523" t="str">
            <v>Q2-2019</v>
          </cell>
          <cell r="F4523" t="str">
            <v>Mobile Aspiration</v>
          </cell>
          <cell r="G4523" t="str">
            <v>HUA</v>
          </cell>
          <cell r="H4523" t="str">
            <v>LTE1800 2nd Carr Upgrade_4x4 MIMO</v>
          </cell>
          <cell r="I4523" t="str">
            <v>INS</v>
          </cell>
          <cell r="L4523">
            <v>43609</v>
          </cell>
          <cell r="M4523">
            <v>43611</v>
          </cell>
          <cell r="N4523">
            <v>43610</v>
          </cell>
          <cell r="O4523">
            <v>43612</v>
          </cell>
          <cell r="P4523" t="str">
            <v>No Dependency</v>
          </cell>
        </row>
        <row r="4524">
          <cell r="C4524" t="str">
            <v>ZJZ862</v>
          </cell>
          <cell r="D4524" t="str">
            <v>Expansion Sites</v>
          </cell>
          <cell r="E4524" t="str">
            <v>Q3-2019</v>
          </cell>
          <cell r="F4524" t="str">
            <v>Mobile Aspiration</v>
          </cell>
          <cell r="G4524" t="str">
            <v>HUA</v>
          </cell>
          <cell r="H4524" t="str">
            <v>LTE1800 2nd Carr Upgrade_4x4 MIMO</v>
          </cell>
          <cell r="I4524" t="str">
            <v>INS</v>
          </cell>
          <cell r="L4524">
            <v>43693</v>
          </cell>
          <cell r="M4524">
            <v>43638</v>
          </cell>
          <cell r="N4524">
            <v>43693</v>
          </cell>
          <cell r="O4524">
            <v>43639</v>
          </cell>
          <cell r="P4524" t="str">
            <v>No Dependency</v>
          </cell>
        </row>
        <row r="4525">
          <cell r="C4525" t="str">
            <v>ZJZ853</v>
          </cell>
          <cell r="D4525" t="str">
            <v>Expansion Sites</v>
          </cell>
          <cell r="E4525" t="str">
            <v>Q2-2019</v>
          </cell>
          <cell r="F4525" t="str">
            <v>Mobile Aspiration</v>
          </cell>
          <cell r="G4525" t="str">
            <v>HUA</v>
          </cell>
          <cell r="H4525" t="str">
            <v>LTE1800 2nd Carr Upgrade_4x4 MIMO</v>
          </cell>
          <cell r="I4525" t="str">
            <v>INS</v>
          </cell>
          <cell r="L4525">
            <v>43599</v>
          </cell>
          <cell r="M4525">
            <v>43602</v>
          </cell>
          <cell r="N4525">
            <v>43600</v>
          </cell>
          <cell r="O4525">
            <v>43603</v>
          </cell>
          <cell r="P4525" t="str">
            <v>No Dependency</v>
          </cell>
        </row>
        <row r="4526">
          <cell r="C4526" t="str">
            <v>ZJZ850</v>
          </cell>
          <cell r="D4526" t="str">
            <v>Expansion Sites</v>
          </cell>
          <cell r="E4526" t="str">
            <v>Q2-2019</v>
          </cell>
          <cell r="F4526" t="str">
            <v>Mobile Aspiration</v>
          </cell>
          <cell r="G4526" t="str">
            <v>HUA</v>
          </cell>
          <cell r="H4526" t="str">
            <v>LTE1800 2nd Carr Upgrade_4x4 MIMO</v>
          </cell>
          <cell r="I4526" t="str">
            <v>INS</v>
          </cell>
          <cell r="L4526">
            <v>43605</v>
          </cell>
          <cell r="M4526">
            <v>43608</v>
          </cell>
          <cell r="N4526">
            <v>43606</v>
          </cell>
          <cell r="O4526">
            <v>43609</v>
          </cell>
          <cell r="P4526" t="str">
            <v>No Dependency</v>
          </cell>
        </row>
        <row r="4527">
          <cell r="C4527" t="str">
            <v>ZJZ849</v>
          </cell>
          <cell r="D4527" t="str">
            <v>Expansion Sites</v>
          </cell>
          <cell r="E4527" t="str">
            <v>Q2-2019</v>
          </cell>
          <cell r="F4527" t="str">
            <v>Mobile Aspiration</v>
          </cell>
          <cell r="G4527" t="str">
            <v>HUA</v>
          </cell>
          <cell r="H4527" t="str">
            <v>LTE1800 2nd Carr Upgrade_4x4 MIMO</v>
          </cell>
          <cell r="I4527" t="str">
            <v>INS</v>
          </cell>
          <cell r="L4527">
            <v>43706</v>
          </cell>
          <cell r="M4527">
            <v>43709</v>
          </cell>
          <cell r="N4527">
            <v>43707</v>
          </cell>
          <cell r="O4527">
            <v>43710</v>
          </cell>
          <cell r="P4527" t="str">
            <v>No Dependency</v>
          </cell>
        </row>
        <row r="4528">
          <cell r="C4528" t="str">
            <v>ZJZ848</v>
          </cell>
          <cell r="D4528" t="str">
            <v>Expansion Sites</v>
          </cell>
          <cell r="E4528" t="str">
            <v>Q3-2019</v>
          </cell>
          <cell r="F4528" t="str">
            <v>Mobile Aspiration</v>
          </cell>
          <cell r="G4528" t="str">
            <v>HUA</v>
          </cell>
          <cell r="H4528" t="str">
            <v>LTE1800 2nd Carr Upgrade_4x4 MIMO</v>
          </cell>
          <cell r="I4528" t="str">
            <v>INS</v>
          </cell>
          <cell r="L4528">
            <v>43656</v>
          </cell>
          <cell r="M4528">
            <v>43658</v>
          </cell>
          <cell r="N4528">
            <v>43657</v>
          </cell>
          <cell r="O4528">
            <v>43659</v>
          </cell>
          <cell r="P4528" t="str">
            <v>No Dependency</v>
          </cell>
        </row>
        <row r="4529">
          <cell r="C4529" t="str">
            <v>ZJZ846</v>
          </cell>
          <cell r="D4529" t="str">
            <v>Expansion Sites</v>
          </cell>
          <cell r="E4529" t="str">
            <v>Q2-2019</v>
          </cell>
          <cell r="F4529" t="str">
            <v>Mobile Aspiration</v>
          </cell>
          <cell r="G4529" t="str">
            <v>HUA</v>
          </cell>
          <cell r="H4529" t="str">
            <v>LTE1800 2nd Carr Upgrade_4x4 MIMO</v>
          </cell>
          <cell r="I4529" t="str">
            <v>INS</v>
          </cell>
          <cell r="L4529">
            <v>43645</v>
          </cell>
          <cell r="M4529">
            <v>43650</v>
          </cell>
          <cell r="N4529">
            <v>43646</v>
          </cell>
          <cell r="O4529">
            <v>43651</v>
          </cell>
          <cell r="P4529" t="str">
            <v>No Dependency</v>
          </cell>
        </row>
        <row r="4530">
          <cell r="C4530" t="str">
            <v>ZJZ844</v>
          </cell>
          <cell r="D4530" t="str">
            <v>Expansion Sites</v>
          </cell>
          <cell r="E4530" t="str">
            <v>Q1-2020</v>
          </cell>
          <cell r="F4530" t="str">
            <v>Mobile Aspiration</v>
          </cell>
          <cell r="G4530" t="str">
            <v>HUA</v>
          </cell>
          <cell r="H4530" t="str">
            <v>LTE1800 2nd Carr Upgrade_4x4 MIMO</v>
          </cell>
          <cell r="I4530" t="str">
            <v>INS</v>
          </cell>
          <cell r="L4530">
            <v>43853</v>
          </cell>
          <cell r="M4530">
            <v>43733</v>
          </cell>
          <cell r="N4530">
            <v>43853</v>
          </cell>
          <cell r="O4530">
            <v>43734</v>
          </cell>
          <cell r="P4530" t="str">
            <v>No Dependency</v>
          </cell>
        </row>
        <row r="4531">
          <cell r="C4531" t="str">
            <v>ZJZ837</v>
          </cell>
          <cell r="D4531" t="str">
            <v>Expansion Sites</v>
          </cell>
          <cell r="E4531" t="str">
            <v>Q2-2019</v>
          </cell>
          <cell r="F4531" t="str">
            <v>Mobile Aspiration</v>
          </cell>
          <cell r="G4531" t="str">
            <v>HUA</v>
          </cell>
          <cell r="H4531" t="str">
            <v>LTE1800 2nd Carr Upgrade_4x4 MIMO</v>
          </cell>
          <cell r="I4531" t="str">
            <v>INS</v>
          </cell>
          <cell r="L4531">
            <v>43599</v>
          </cell>
          <cell r="M4531">
            <v>43602</v>
          </cell>
          <cell r="N4531">
            <v>43600</v>
          </cell>
          <cell r="O4531">
            <v>43603</v>
          </cell>
          <cell r="P4531" t="str">
            <v>No Dependency</v>
          </cell>
        </row>
        <row r="4532">
          <cell r="C4532" t="str">
            <v>ZJZ833</v>
          </cell>
          <cell r="D4532" t="str">
            <v>Expansion Sites</v>
          </cell>
          <cell r="E4532" t="str">
            <v>Q2-2019</v>
          </cell>
          <cell r="F4532" t="str">
            <v>Mobile Aspiration</v>
          </cell>
          <cell r="G4532" t="str">
            <v>HUA</v>
          </cell>
          <cell r="H4532" t="str">
            <v>LTE1800 2nd Carr Upgrade_4x4 MIMO</v>
          </cell>
          <cell r="I4532" t="str">
            <v>INS</v>
          </cell>
          <cell r="L4532">
            <v>43635</v>
          </cell>
          <cell r="M4532">
            <v>43638</v>
          </cell>
          <cell r="N4532">
            <v>43636</v>
          </cell>
          <cell r="O4532">
            <v>43639</v>
          </cell>
          <cell r="P4532" t="str">
            <v>No Dependency</v>
          </cell>
        </row>
        <row r="4533">
          <cell r="C4533" t="str">
            <v>ZJZ829</v>
          </cell>
          <cell r="D4533" t="str">
            <v>Expansion Sites</v>
          </cell>
          <cell r="E4533" t="str">
            <v>Q2-2019</v>
          </cell>
          <cell r="F4533" t="str">
            <v>Mobile Aspiration</v>
          </cell>
          <cell r="G4533" t="str">
            <v>HUA</v>
          </cell>
          <cell r="H4533" t="str">
            <v>LTE1800 2nd Carr Upgrade_4x4 MIMO</v>
          </cell>
          <cell r="I4533" t="str">
            <v>INS</v>
          </cell>
          <cell r="L4533">
            <v>43613</v>
          </cell>
          <cell r="M4533">
            <v>43615</v>
          </cell>
          <cell r="N4533">
            <v>43614</v>
          </cell>
          <cell r="O4533">
            <v>43616</v>
          </cell>
          <cell r="P4533" t="str">
            <v>No Dependency</v>
          </cell>
        </row>
        <row r="4534">
          <cell r="C4534" t="str">
            <v>ZJZ827</v>
          </cell>
          <cell r="D4534" t="str">
            <v>Expansion Sites</v>
          </cell>
          <cell r="E4534" t="str">
            <v>Q1-2020</v>
          </cell>
          <cell r="F4534" t="str">
            <v>Mobile Aspiration</v>
          </cell>
          <cell r="G4534" t="str">
            <v>HUA</v>
          </cell>
          <cell r="H4534" t="str">
            <v>LTE1800 2nd Carr Upgrade_4x4 MIMO</v>
          </cell>
          <cell r="I4534" t="str">
            <v>INS</v>
          </cell>
          <cell r="L4534">
            <v>43853</v>
          </cell>
          <cell r="M4534">
            <v>43715</v>
          </cell>
          <cell r="N4534">
            <v>43853</v>
          </cell>
          <cell r="O4534">
            <v>43716</v>
          </cell>
          <cell r="P4534" t="str">
            <v>No Dependency</v>
          </cell>
        </row>
        <row r="4535">
          <cell r="C4535" t="str">
            <v>ZJZ826</v>
          </cell>
          <cell r="D4535" t="str">
            <v>Expansion Sites</v>
          </cell>
          <cell r="E4535" t="str">
            <v>Q2-2019</v>
          </cell>
          <cell r="F4535" t="str">
            <v>Mobile Aspiration</v>
          </cell>
          <cell r="G4535" t="str">
            <v>HUA</v>
          </cell>
          <cell r="H4535" t="str">
            <v>LTE1800 2nd Carr Upgrade_4x4 MIMO</v>
          </cell>
          <cell r="I4535" t="str">
            <v>INS</v>
          </cell>
          <cell r="L4535">
            <v>43625</v>
          </cell>
          <cell r="M4535">
            <v>43627</v>
          </cell>
          <cell r="N4535">
            <v>43626</v>
          </cell>
          <cell r="O4535">
            <v>43628</v>
          </cell>
          <cell r="P4535" t="str">
            <v>No Dependency</v>
          </cell>
        </row>
        <row r="4536">
          <cell r="C4536" t="str">
            <v>ZJZ823</v>
          </cell>
          <cell r="D4536" t="str">
            <v>Expansion Sites</v>
          </cell>
          <cell r="E4536" t="str">
            <v>Q3-2019</v>
          </cell>
          <cell r="F4536" t="str">
            <v>Mobile Aspiration</v>
          </cell>
          <cell r="G4536" t="str">
            <v>HUA</v>
          </cell>
          <cell r="H4536" t="str">
            <v>LTE1800 2nd Carr Upgrade_4x4 MIMO</v>
          </cell>
          <cell r="I4536" t="str">
            <v>INS</v>
          </cell>
          <cell r="L4536">
            <v>43691</v>
          </cell>
          <cell r="M4536">
            <v>43693</v>
          </cell>
          <cell r="N4536">
            <v>43692</v>
          </cell>
          <cell r="O4536">
            <v>43694</v>
          </cell>
          <cell r="P4536" t="str">
            <v>No Dependency</v>
          </cell>
        </row>
        <row r="4537">
          <cell r="C4537" t="str">
            <v>ZJZ820</v>
          </cell>
          <cell r="D4537" t="str">
            <v>Expansion Sites</v>
          </cell>
          <cell r="E4537" t="str">
            <v>Q2-2019</v>
          </cell>
          <cell r="F4537" t="str">
            <v>Mobile Aspiration</v>
          </cell>
          <cell r="G4537" t="str">
            <v>HUA</v>
          </cell>
          <cell r="H4537" t="str">
            <v>LTE1800 2nd Carr Upgrade_4x4 MIMO</v>
          </cell>
          <cell r="I4537" t="str">
            <v>INS</v>
          </cell>
          <cell r="L4537">
            <v>43679</v>
          </cell>
          <cell r="M4537">
            <v>43626</v>
          </cell>
          <cell r="N4537">
            <v>43679</v>
          </cell>
          <cell r="O4537">
            <v>43627</v>
          </cell>
          <cell r="P4537" t="str">
            <v>No Dependency</v>
          </cell>
        </row>
        <row r="4538">
          <cell r="C4538" t="str">
            <v>ZJZ819</v>
          </cell>
          <cell r="D4538" t="str">
            <v>Expansion Sites</v>
          </cell>
          <cell r="E4538" t="str">
            <v>Q3-2019</v>
          </cell>
          <cell r="F4538" t="str">
            <v>Mobile Aspiration</v>
          </cell>
          <cell r="G4538" t="str">
            <v>HUA</v>
          </cell>
          <cell r="H4538" t="str">
            <v>LTE1800 2nd Carr Upgrade_4x4 MIMO</v>
          </cell>
          <cell r="I4538" t="str">
            <v>INS</v>
          </cell>
          <cell r="L4538">
            <v>43623</v>
          </cell>
          <cell r="M4538">
            <v>43626</v>
          </cell>
          <cell r="N4538">
            <v>43624</v>
          </cell>
          <cell r="O4538">
            <v>43627</v>
          </cell>
          <cell r="P4538" t="str">
            <v>No Dependency</v>
          </cell>
        </row>
        <row r="4539">
          <cell r="C4539" t="str">
            <v>ZJZ815</v>
          </cell>
          <cell r="D4539" t="str">
            <v>Expansion Sites</v>
          </cell>
          <cell r="E4539" t="str">
            <v>Q2-2019</v>
          </cell>
          <cell r="F4539" t="str">
            <v>Mobile Aspiration</v>
          </cell>
          <cell r="G4539" t="str">
            <v>HUA</v>
          </cell>
          <cell r="H4539" t="str">
            <v>LTE1800 2nd Carr Upgrade_4x4 MIMO</v>
          </cell>
          <cell r="I4539" t="str">
            <v>INS</v>
          </cell>
          <cell r="L4539">
            <v>43691</v>
          </cell>
          <cell r="M4539">
            <v>43693</v>
          </cell>
          <cell r="N4539">
            <v>43692</v>
          </cell>
          <cell r="O4539">
            <v>43694</v>
          </cell>
          <cell r="P4539" t="str">
            <v>No Dependency</v>
          </cell>
        </row>
        <row r="4540">
          <cell r="C4540" t="str">
            <v>ZJZ814</v>
          </cell>
          <cell r="D4540" t="str">
            <v>Expansion Sites</v>
          </cell>
          <cell r="E4540" t="str">
            <v>Q3-2019</v>
          </cell>
          <cell r="F4540" t="str">
            <v>Mobile Aspiration</v>
          </cell>
          <cell r="G4540" t="str">
            <v>HUA</v>
          </cell>
          <cell r="H4540" t="str">
            <v>LTE1800 2nd Carr Upgrade_4x4 MIMO</v>
          </cell>
          <cell r="I4540" t="str">
            <v>INS</v>
          </cell>
          <cell r="L4540">
            <v>43703</v>
          </cell>
          <cell r="M4540">
            <v>43692</v>
          </cell>
          <cell r="N4540">
            <v>43704</v>
          </cell>
          <cell r="O4540">
            <v>43693</v>
          </cell>
          <cell r="P4540" t="str">
            <v>No Dependency</v>
          </cell>
        </row>
        <row r="4541">
          <cell r="C4541" t="str">
            <v>ZJZ813</v>
          </cell>
          <cell r="D4541" t="str">
            <v>Expansion Sites</v>
          </cell>
          <cell r="E4541" t="str">
            <v>Q3-2019</v>
          </cell>
          <cell r="F4541" t="str">
            <v>Mobile Aspiration</v>
          </cell>
          <cell r="G4541" t="str">
            <v>HUA</v>
          </cell>
          <cell r="H4541" t="str">
            <v>LTE1800 2nd Carr Upgrade_4x4 MIMO</v>
          </cell>
          <cell r="I4541" t="str">
            <v>INS</v>
          </cell>
          <cell r="L4541">
            <v>43621</v>
          </cell>
          <cell r="M4541">
            <v>43624</v>
          </cell>
          <cell r="N4541">
            <v>43622</v>
          </cell>
          <cell r="O4541">
            <v>43625</v>
          </cell>
          <cell r="P4541" t="str">
            <v>No Dependency</v>
          </cell>
        </row>
        <row r="4542">
          <cell r="C4542" t="str">
            <v>ZJZ812</v>
          </cell>
          <cell r="D4542" t="str">
            <v>Expansion Sites</v>
          </cell>
          <cell r="E4542" t="str">
            <v>Q3-2019</v>
          </cell>
          <cell r="F4542" t="str">
            <v>Mobile Aspiration</v>
          </cell>
          <cell r="G4542" t="str">
            <v>HUA</v>
          </cell>
          <cell r="H4542" t="str">
            <v>LTE1800 2nd Carr Upgrade_4x4 MIMO</v>
          </cell>
          <cell r="I4542" t="str">
            <v>INS</v>
          </cell>
          <cell r="L4542">
            <v>43700</v>
          </cell>
          <cell r="M4542">
            <v>43635</v>
          </cell>
          <cell r="N4542">
            <v>43700</v>
          </cell>
          <cell r="O4542">
            <v>43636</v>
          </cell>
          <cell r="P4542" t="str">
            <v>No Dependency</v>
          </cell>
        </row>
        <row r="4543">
          <cell r="C4543" t="str">
            <v>ZJZ808</v>
          </cell>
          <cell r="D4543" t="str">
            <v>Expansion Sites</v>
          </cell>
          <cell r="E4543" t="str">
            <v>Q3-2019</v>
          </cell>
          <cell r="F4543" t="str">
            <v>Mobile Aspiration</v>
          </cell>
          <cell r="G4543" t="str">
            <v>HUA</v>
          </cell>
          <cell r="H4543" t="str">
            <v>LTE1800 2nd Carr Upgrade_4x4 MIMO</v>
          </cell>
          <cell r="I4543" t="str">
            <v>INS</v>
          </cell>
          <cell r="L4543">
            <v>43788</v>
          </cell>
          <cell r="N4543">
            <v>43789</v>
          </cell>
          <cell r="P4543" t="str">
            <v>No Dependency</v>
          </cell>
        </row>
        <row r="4544">
          <cell r="C4544" t="str">
            <v>ZJZ807</v>
          </cell>
          <cell r="D4544" t="str">
            <v>Expansion Sites</v>
          </cell>
          <cell r="E4544" t="str">
            <v>Q2-2019</v>
          </cell>
          <cell r="F4544" t="str">
            <v>Mobile Aspiration</v>
          </cell>
          <cell r="G4544" t="str">
            <v>HUA</v>
          </cell>
          <cell r="H4544" t="str">
            <v>LTE1800 2nd Carr Upgrade_4x4 MIMO</v>
          </cell>
          <cell r="I4544" t="str">
            <v>INS</v>
          </cell>
          <cell r="L4544">
            <v>43679</v>
          </cell>
          <cell r="M4544">
            <v>43629</v>
          </cell>
          <cell r="N4544">
            <v>43679</v>
          </cell>
          <cell r="O4544">
            <v>43630</v>
          </cell>
          <cell r="P4544" t="str">
            <v>No Dependency</v>
          </cell>
        </row>
        <row r="4545">
          <cell r="C4545" t="str">
            <v>ZJZ802</v>
          </cell>
          <cell r="D4545" t="str">
            <v>Expansion Sites</v>
          </cell>
          <cell r="E4545" t="str">
            <v>Q3-2019</v>
          </cell>
          <cell r="F4545" t="str">
            <v>Mobile Aspiration</v>
          </cell>
          <cell r="G4545" t="str">
            <v>HUA</v>
          </cell>
          <cell r="H4545" t="str">
            <v>LTE1800 2nd Carr Upgrade_4x4 MIMO</v>
          </cell>
          <cell r="I4545" t="str">
            <v>INS</v>
          </cell>
          <cell r="L4545">
            <v>43706</v>
          </cell>
          <cell r="M4545">
            <v>43715</v>
          </cell>
          <cell r="N4545">
            <v>43707</v>
          </cell>
          <cell r="O4545">
            <v>43716</v>
          </cell>
          <cell r="P4545" t="str">
            <v>No Dependency</v>
          </cell>
        </row>
        <row r="4546">
          <cell r="C4546" t="str">
            <v>ZJZ799</v>
          </cell>
          <cell r="D4546" t="str">
            <v>Expansion Sites</v>
          </cell>
          <cell r="E4546" t="str">
            <v>Q3-2019</v>
          </cell>
          <cell r="F4546" t="str">
            <v>Mobile Aspiration</v>
          </cell>
          <cell r="G4546" t="str">
            <v>HUA</v>
          </cell>
          <cell r="H4546" t="str">
            <v>LTE1800 2nd Carr Upgrade_4x4 MIMO</v>
          </cell>
          <cell r="I4546" t="str">
            <v>INS</v>
          </cell>
          <cell r="L4546">
            <v>43672</v>
          </cell>
          <cell r="M4546">
            <v>43674</v>
          </cell>
          <cell r="N4546">
            <v>43673</v>
          </cell>
          <cell r="O4546">
            <v>43675</v>
          </cell>
          <cell r="P4546" t="str">
            <v>No Dependency</v>
          </cell>
        </row>
        <row r="4547">
          <cell r="C4547" t="str">
            <v>ZJZ796</v>
          </cell>
          <cell r="D4547" t="str">
            <v>Expansion Sites</v>
          </cell>
          <cell r="E4547" t="str">
            <v>Q3-2019</v>
          </cell>
          <cell r="F4547" t="str">
            <v>Mobile Aspiration</v>
          </cell>
          <cell r="G4547" t="str">
            <v>HUA</v>
          </cell>
          <cell r="H4547" t="str">
            <v>LTE1800 2nd Carr Upgrade_4x4 MIMO</v>
          </cell>
          <cell r="I4547" t="str">
            <v>INS</v>
          </cell>
          <cell r="L4547">
            <v>43635</v>
          </cell>
          <cell r="M4547">
            <v>43637</v>
          </cell>
          <cell r="N4547">
            <v>43636</v>
          </cell>
          <cell r="O4547">
            <v>43638</v>
          </cell>
          <cell r="P4547" t="str">
            <v>No Dependency</v>
          </cell>
        </row>
        <row r="4548">
          <cell r="C4548" t="str">
            <v>ZJZ795</v>
          </cell>
          <cell r="D4548" t="str">
            <v>Expansion Sites</v>
          </cell>
          <cell r="E4548" t="str">
            <v>Q3-2019</v>
          </cell>
          <cell r="F4548" t="str">
            <v>Mobile Aspiration</v>
          </cell>
          <cell r="G4548" t="str">
            <v>HUA</v>
          </cell>
          <cell r="H4548" t="str">
            <v>LTE1800 2nd Carr Upgrade_4x4 MIMO</v>
          </cell>
          <cell r="I4548" t="str">
            <v>INS</v>
          </cell>
          <cell r="L4548">
            <v>43746</v>
          </cell>
          <cell r="M4548">
            <v>43733</v>
          </cell>
          <cell r="N4548">
            <v>43747</v>
          </cell>
          <cell r="O4548">
            <v>43734</v>
          </cell>
          <cell r="P4548" t="str">
            <v>No Dependency</v>
          </cell>
        </row>
        <row r="4549">
          <cell r="C4549" t="str">
            <v>ZJZ794</v>
          </cell>
          <cell r="D4549" t="str">
            <v>Expansion Sites</v>
          </cell>
          <cell r="E4549" t="str">
            <v>Q3-2019</v>
          </cell>
          <cell r="F4549" t="str">
            <v>Mobile Aspiration</v>
          </cell>
          <cell r="G4549" t="str">
            <v>HUA</v>
          </cell>
          <cell r="H4549" t="str">
            <v>LTE1800 2nd Carr Upgrade_4x4 MIMO</v>
          </cell>
          <cell r="I4549" t="str">
            <v>INS</v>
          </cell>
          <cell r="L4549">
            <v>43652</v>
          </cell>
          <cell r="M4549">
            <v>43654</v>
          </cell>
          <cell r="N4549">
            <v>43653</v>
          </cell>
          <cell r="O4549">
            <v>43655</v>
          </cell>
          <cell r="P4549" t="str">
            <v>No Dependency</v>
          </cell>
        </row>
        <row r="4550">
          <cell r="C4550" t="str">
            <v>ZJZ793</v>
          </cell>
          <cell r="D4550" t="str">
            <v>Expansion Sites</v>
          </cell>
          <cell r="E4550" t="str">
            <v>Q3-2019</v>
          </cell>
          <cell r="F4550" t="str">
            <v>Mobile Aspiration</v>
          </cell>
          <cell r="G4550" t="str">
            <v>HUA</v>
          </cell>
          <cell r="H4550" t="str">
            <v>LTE1800 2nd Carr Upgrade_4x4 MIMO</v>
          </cell>
          <cell r="I4550" t="str">
            <v>INS</v>
          </cell>
          <cell r="L4550">
            <v>43746</v>
          </cell>
          <cell r="M4550">
            <v>43733</v>
          </cell>
          <cell r="N4550">
            <v>43747</v>
          </cell>
          <cell r="O4550">
            <v>43734</v>
          </cell>
          <cell r="P4550" t="str">
            <v>No Dependency</v>
          </cell>
        </row>
        <row r="4551">
          <cell r="C4551" t="str">
            <v>ZJZ792</v>
          </cell>
          <cell r="D4551" t="str">
            <v>Expansion Sites</v>
          </cell>
          <cell r="E4551" t="str">
            <v>Q3-2019</v>
          </cell>
          <cell r="F4551" t="str">
            <v>Mobile Aspiration</v>
          </cell>
          <cell r="G4551" t="str">
            <v>HUA</v>
          </cell>
          <cell r="H4551" t="str">
            <v>LTE1800 2nd Carr Upgrade_4x4 MIMO</v>
          </cell>
          <cell r="I4551" t="str">
            <v>INS</v>
          </cell>
          <cell r="L4551">
            <v>43746</v>
          </cell>
          <cell r="M4551">
            <v>43733</v>
          </cell>
          <cell r="N4551">
            <v>43747</v>
          </cell>
          <cell r="O4551">
            <v>43734</v>
          </cell>
          <cell r="P4551" t="str">
            <v>No Dependency</v>
          </cell>
        </row>
        <row r="4552">
          <cell r="C4552" t="str">
            <v>ZJZ791</v>
          </cell>
          <cell r="D4552" t="str">
            <v>Expansion Sites</v>
          </cell>
          <cell r="E4552" t="str">
            <v>Q3-2019</v>
          </cell>
          <cell r="F4552" t="str">
            <v>Mobile Aspiration</v>
          </cell>
          <cell r="G4552" t="str">
            <v>HUA</v>
          </cell>
          <cell r="H4552" t="str">
            <v>LTE1800 2nd Carr Upgrade_4x4 MIMO</v>
          </cell>
          <cell r="I4552" t="str">
            <v>INS</v>
          </cell>
          <cell r="L4552">
            <v>43703</v>
          </cell>
          <cell r="M4552">
            <v>43692</v>
          </cell>
          <cell r="N4552">
            <v>43704</v>
          </cell>
          <cell r="O4552">
            <v>43693</v>
          </cell>
          <cell r="P4552" t="str">
            <v>No Dependency</v>
          </cell>
        </row>
        <row r="4553">
          <cell r="C4553" t="str">
            <v>ZJZ786</v>
          </cell>
          <cell r="D4553" t="str">
            <v>Expansion Sites</v>
          </cell>
          <cell r="E4553" t="str">
            <v>Q3-2019</v>
          </cell>
          <cell r="F4553" t="str">
            <v>Mobile Aspiration</v>
          </cell>
          <cell r="G4553" t="str">
            <v>HUA</v>
          </cell>
          <cell r="H4553" t="str">
            <v>LTE1800 2nd Carr Upgrade_4x4 MIMO</v>
          </cell>
          <cell r="I4553" t="str">
            <v>INS</v>
          </cell>
          <cell r="L4553">
            <v>43632</v>
          </cell>
          <cell r="M4553">
            <v>43634</v>
          </cell>
          <cell r="N4553">
            <v>43633</v>
          </cell>
          <cell r="O4553">
            <v>43635</v>
          </cell>
          <cell r="P4553" t="str">
            <v>No Dependency</v>
          </cell>
        </row>
        <row r="4554">
          <cell r="C4554" t="str">
            <v>ZJZ784</v>
          </cell>
          <cell r="D4554" t="str">
            <v>Expansion Sites</v>
          </cell>
          <cell r="E4554" t="str">
            <v>Q2-2019</v>
          </cell>
          <cell r="F4554" t="str">
            <v>Mobile Aspiration</v>
          </cell>
          <cell r="G4554" t="str">
            <v>HUA</v>
          </cell>
          <cell r="H4554" t="str">
            <v>LTE1800 2nd Carr Upgrade_4x4 MIMO</v>
          </cell>
          <cell r="I4554" t="str">
            <v>INS</v>
          </cell>
          <cell r="L4554">
            <v>43694</v>
          </cell>
          <cell r="M4554">
            <v>43696</v>
          </cell>
          <cell r="N4554">
            <v>43695</v>
          </cell>
          <cell r="O4554">
            <v>43697</v>
          </cell>
          <cell r="P4554" t="str">
            <v>No Dependency</v>
          </cell>
        </row>
        <row r="4555">
          <cell r="C4555" t="str">
            <v>ZJZ783</v>
          </cell>
          <cell r="D4555" t="str">
            <v>Expansion Sites</v>
          </cell>
          <cell r="E4555" t="str">
            <v>Q3-2019</v>
          </cell>
          <cell r="F4555" t="str">
            <v>Mobile Aspiration</v>
          </cell>
          <cell r="G4555" t="str">
            <v>HUA</v>
          </cell>
          <cell r="H4555" t="str">
            <v>LTE1800 2nd Carr Upgrade_4x4 MIMO</v>
          </cell>
          <cell r="I4555" t="str">
            <v>INS</v>
          </cell>
          <cell r="L4555">
            <v>43706</v>
          </cell>
          <cell r="M4555">
            <v>43715</v>
          </cell>
          <cell r="N4555">
            <v>43707</v>
          </cell>
          <cell r="O4555">
            <v>43716</v>
          </cell>
          <cell r="P4555" t="str">
            <v>No Dependency</v>
          </cell>
        </row>
        <row r="4556">
          <cell r="C4556" t="str">
            <v>ZJZ777</v>
          </cell>
          <cell r="D4556" t="str">
            <v>Expansion Sites</v>
          </cell>
          <cell r="E4556" t="str">
            <v>Q2-2019</v>
          </cell>
          <cell r="F4556" t="str">
            <v>Mobile Aspiration</v>
          </cell>
          <cell r="G4556" t="str">
            <v>HUA</v>
          </cell>
          <cell r="H4556" t="str">
            <v>LTE1800 2nd Carr Upgrade_4x4 MIMO</v>
          </cell>
          <cell r="I4556" t="str">
            <v>INS</v>
          </cell>
          <cell r="L4556">
            <v>43746</v>
          </cell>
          <cell r="M4556">
            <v>43733</v>
          </cell>
          <cell r="N4556">
            <v>43747</v>
          </cell>
          <cell r="O4556">
            <v>43734</v>
          </cell>
          <cell r="P4556" t="str">
            <v>No Dependency</v>
          </cell>
        </row>
        <row r="4557">
          <cell r="C4557" t="str">
            <v>ZJZ775</v>
          </cell>
          <cell r="D4557" t="str">
            <v>Expansion Sites</v>
          </cell>
          <cell r="E4557" t="str">
            <v>Q3-2019</v>
          </cell>
          <cell r="F4557" t="str">
            <v>Mobile Aspiration</v>
          </cell>
          <cell r="G4557" t="str">
            <v>HUA</v>
          </cell>
          <cell r="H4557" t="str">
            <v>LTE1800 2nd Carr Upgrade_4x4 MIMO</v>
          </cell>
          <cell r="I4557" t="str">
            <v>INS</v>
          </cell>
          <cell r="L4557">
            <v>43700</v>
          </cell>
          <cell r="M4557">
            <v>43647</v>
          </cell>
          <cell r="N4557">
            <v>43700</v>
          </cell>
          <cell r="O4557">
            <v>43648</v>
          </cell>
          <cell r="P4557" t="str">
            <v>No Dependency</v>
          </cell>
        </row>
        <row r="4558">
          <cell r="C4558" t="str">
            <v>ZJZ769</v>
          </cell>
          <cell r="D4558" t="str">
            <v>Expansion Sites</v>
          </cell>
          <cell r="E4558" t="str">
            <v>Q3-2019</v>
          </cell>
          <cell r="F4558" t="str">
            <v>Mobile Aspiration</v>
          </cell>
          <cell r="G4558" t="str">
            <v>HUA</v>
          </cell>
          <cell r="H4558" t="str">
            <v>LTE1800 2nd Carr Upgrade_4x4 MIMO</v>
          </cell>
          <cell r="I4558" t="str">
            <v>INS</v>
          </cell>
          <cell r="L4558">
            <v>43674</v>
          </cell>
          <cell r="M4558">
            <v>43676</v>
          </cell>
          <cell r="N4558">
            <v>43675</v>
          </cell>
          <cell r="O4558">
            <v>43677</v>
          </cell>
          <cell r="P4558" t="str">
            <v>No Dependency</v>
          </cell>
        </row>
        <row r="4559">
          <cell r="C4559" t="str">
            <v>ZWJ999</v>
          </cell>
          <cell r="D4559" t="str">
            <v>Expansion Sites</v>
          </cell>
          <cell r="E4559" t="str">
            <v>Q3-2019</v>
          </cell>
          <cell r="F4559" t="str">
            <v>Mobile Aspiration</v>
          </cell>
          <cell r="G4559" t="str">
            <v>HUA</v>
          </cell>
          <cell r="H4559" t="str">
            <v>LTE1800 2nd Carr Upgrade_4x4 MIMO</v>
          </cell>
          <cell r="I4559" t="str">
            <v>INS</v>
          </cell>
          <cell r="L4559">
            <v>43746</v>
          </cell>
          <cell r="M4559">
            <v>43733</v>
          </cell>
          <cell r="N4559">
            <v>43747</v>
          </cell>
          <cell r="O4559">
            <v>43734</v>
          </cell>
          <cell r="P4559" t="str">
            <v>No Dependency</v>
          </cell>
        </row>
        <row r="4560">
          <cell r="C4560" t="str">
            <v>ZWJ060</v>
          </cell>
          <cell r="D4560" t="str">
            <v>Expansion Sites</v>
          </cell>
          <cell r="E4560" t="str">
            <v>Q1-2020</v>
          </cell>
          <cell r="F4560" t="str">
            <v>Mobile Aspiration</v>
          </cell>
          <cell r="G4560" t="str">
            <v>HUA</v>
          </cell>
          <cell r="H4560" t="str">
            <v>LTE1800 2nd Carr Upgrade_4x4 MIMO</v>
          </cell>
          <cell r="I4560" t="str">
            <v>INS</v>
          </cell>
          <cell r="L4560">
            <v>43703</v>
          </cell>
          <cell r="M4560">
            <v>43703</v>
          </cell>
          <cell r="N4560">
            <v>43704</v>
          </cell>
          <cell r="O4560">
            <v>43704</v>
          </cell>
          <cell r="P4560" t="str">
            <v>No Dependency</v>
          </cell>
        </row>
        <row r="4561">
          <cell r="C4561" t="str">
            <v>ZWJ036</v>
          </cell>
          <cell r="D4561" t="str">
            <v>Expansion Sites</v>
          </cell>
          <cell r="E4561" t="str">
            <v>Q3-2019</v>
          </cell>
          <cell r="F4561" t="str">
            <v>Mobile Aspiration</v>
          </cell>
          <cell r="G4561" t="str">
            <v>HUA</v>
          </cell>
          <cell r="H4561" t="str">
            <v>LTE1800 2nd Carr Upgrade_4x4 MIMO</v>
          </cell>
          <cell r="I4561" t="str">
            <v>INS</v>
          </cell>
          <cell r="L4561">
            <v>43691</v>
          </cell>
          <cell r="M4561">
            <v>43693</v>
          </cell>
          <cell r="N4561">
            <v>43692</v>
          </cell>
          <cell r="O4561">
            <v>43694</v>
          </cell>
          <cell r="P4561" t="str">
            <v>No Dependency</v>
          </cell>
        </row>
        <row r="4562">
          <cell r="C4562" t="str">
            <v>ZWJ022</v>
          </cell>
          <cell r="D4562" t="str">
            <v>Expansion Sites</v>
          </cell>
          <cell r="E4562" t="str">
            <v>Q3-2019</v>
          </cell>
          <cell r="F4562" t="str">
            <v>Mobile Aspiration</v>
          </cell>
          <cell r="G4562" t="str">
            <v>HUA</v>
          </cell>
          <cell r="H4562" t="str">
            <v>LTE1800 2nd Carr Upgrade_4x4 MIMO</v>
          </cell>
          <cell r="I4562" t="str">
            <v>INS</v>
          </cell>
          <cell r="L4562">
            <v>43663</v>
          </cell>
          <cell r="M4562">
            <v>43624</v>
          </cell>
          <cell r="N4562">
            <v>43664</v>
          </cell>
          <cell r="O4562">
            <v>43625</v>
          </cell>
          <cell r="P4562" t="str">
            <v>No Dependency</v>
          </cell>
        </row>
        <row r="4563">
          <cell r="C4563" t="str">
            <v>ZWJ021</v>
          </cell>
          <cell r="D4563" t="str">
            <v>Expansion Sites</v>
          </cell>
          <cell r="E4563" t="str">
            <v>Q4-2019</v>
          </cell>
          <cell r="F4563" t="str">
            <v>Mobile Aspiration</v>
          </cell>
          <cell r="G4563" t="str">
            <v>HUA</v>
          </cell>
          <cell r="H4563" t="str">
            <v>LTE1800 2nd Carr Upgrade_4x4 MIMO</v>
          </cell>
          <cell r="I4563" t="str">
            <v>INS</v>
          </cell>
          <cell r="L4563">
            <v>43703</v>
          </cell>
          <cell r="M4563">
            <v>43706</v>
          </cell>
          <cell r="N4563">
            <v>43704</v>
          </cell>
          <cell r="O4563">
            <v>43707</v>
          </cell>
          <cell r="P4563" t="str">
            <v>No Dependency</v>
          </cell>
        </row>
        <row r="4564">
          <cell r="C4564" t="str">
            <v>ZWJ019</v>
          </cell>
          <cell r="D4564" t="str">
            <v>Expansion Sites</v>
          </cell>
          <cell r="E4564" t="str">
            <v>Q3-2019</v>
          </cell>
          <cell r="F4564" t="str">
            <v>Mobile Aspiration</v>
          </cell>
          <cell r="G4564" t="str">
            <v>HUA</v>
          </cell>
          <cell r="H4564" t="str">
            <v>LTE1800 2nd Carr Upgrade_4x4 MIMO</v>
          </cell>
          <cell r="I4564" t="str">
            <v>INS</v>
          </cell>
          <cell r="L4564">
            <v>43788</v>
          </cell>
          <cell r="N4564">
            <v>43789</v>
          </cell>
          <cell r="P4564" t="str">
            <v>No Dependency</v>
          </cell>
        </row>
        <row r="4565">
          <cell r="C4565" t="str">
            <v>ZWJ015</v>
          </cell>
          <cell r="D4565" t="str">
            <v>Expansion Sites</v>
          </cell>
          <cell r="E4565" t="str">
            <v>Q4-2019</v>
          </cell>
          <cell r="F4565" t="str">
            <v>Mobile Aspiration</v>
          </cell>
          <cell r="G4565" t="str">
            <v>HUA</v>
          </cell>
          <cell r="H4565" t="str">
            <v>LTE1800 2nd Carr Upgrade_4x4 MIMO</v>
          </cell>
          <cell r="I4565" t="str">
            <v>INS</v>
          </cell>
          <cell r="L4565">
            <v>43753</v>
          </cell>
          <cell r="M4565">
            <v>43667</v>
          </cell>
          <cell r="N4565">
            <v>43754</v>
          </cell>
          <cell r="O4565">
            <v>43668</v>
          </cell>
          <cell r="P4565" t="str">
            <v>No Dependency</v>
          </cell>
        </row>
        <row r="4566">
          <cell r="C4566" t="str">
            <v>ZWJ014</v>
          </cell>
          <cell r="D4566" t="str">
            <v>Expansion Sites</v>
          </cell>
          <cell r="E4566" t="str">
            <v>Q1-2020</v>
          </cell>
          <cell r="F4566" t="str">
            <v>Mobile Aspiration</v>
          </cell>
          <cell r="G4566" t="str">
            <v>HUA</v>
          </cell>
          <cell r="H4566" t="str">
            <v>LTE1800 2nd Carr Upgrade_4x4 MIMO</v>
          </cell>
          <cell r="I4566" t="str">
            <v>INS</v>
          </cell>
          <cell r="L4566">
            <v>43853</v>
          </cell>
          <cell r="M4566">
            <v>43715</v>
          </cell>
          <cell r="N4566">
            <v>43853</v>
          </cell>
          <cell r="O4566">
            <v>43716</v>
          </cell>
          <cell r="P4566" t="str">
            <v>No Dependency</v>
          </cell>
        </row>
        <row r="4567">
          <cell r="C4567" t="str">
            <v>ZWJ013</v>
          </cell>
          <cell r="D4567" t="str">
            <v>Expansion Sites</v>
          </cell>
          <cell r="E4567" t="str">
            <v>Q3-2019</v>
          </cell>
          <cell r="F4567" t="str">
            <v>Mobile Aspiration</v>
          </cell>
          <cell r="G4567" t="str">
            <v>HUA</v>
          </cell>
          <cell r="H4567" t="str">
            <v>LTE1800 2nd Carr Upgrade_4x4 MIMO</v>
          </cell>
          <cell r="I4567" t="str">
            <v>INS</v>
          </cell>
          <cell r="L4567">
            <v>43632</v>
          </cell>
          <cell r="M4567">
            <v>43635</v>
          </cell>
          <cell r="N4567">
            <v>43633</v>
          </cell>
          <cell r="O4567">
            <v>43636</v>
          </cell>
          <cell r="P4567" t="str">
            <v>No Dependency</v>
          </cell>
        </row>
        <row r="4568">
          <cell r="C4568" t="str">
            <v>ZWJ008</v>
          </cell>
          <cell r="D4568" t="str">
            <v>Expansion Sites</v>
          </cell>
          <cell r="E4568" t="str">
            <v>Q1-2020</v>
          </cell>
          <cell r="F4568" t="str">
            <v>Mobile Aspiration</v>
          </cell>
          <cell r="G4568" t="str">
            <v>HUA</v>
          </cell>
          <cell r="H4568" t="str">
            <v>LTE1800 2nd Carr Upgrade_4x4 MIMO</v>
          </cell>
          <cell r="I4568" t="str">
            <v>INS</v>
          </cell>
          <cell r="L4568">
            <v>43853</v>
          </cell>
          <cell r="M4568">
            <v>43715</v>
          </cell>
          <cell r="N4568">
            <v>43853</v>
          </cell>
          <cell r="O4568">
            <v>43716</v>
          </cell>
          <cell r="P4568" t="str">
            <v>No Dependency</v>
          </cell>
        </row>
        <row r="4569">
          <cell r="C4569" t="str">
            <v>ZWJ004</v>
          </cell>
          <cell r="D4569" t="str">
            <v>Expansion Sites</v>
          </cell>
          <cell r="E4569" t="str">
            <v>Q3-2019</v>
          </cell>
          <cell r="F4569" t="str">
            <v>Mobile Aspiration</v>
          </cell>
          <cell r="G4569" t="str">
            <v>HUA</v>
          </cell>
          <cell r="H4569" t="str">
            <v>LTE1800 2nd Carr Upgrade_4x4 MIMO</v>
          </cell>
          <cell r="I4569" t="str">
            <v>INS</v>
          </cell>
          <cell r="L4569">
            <v>43630</v>
          </cell>
          <cell r="M4569">
            <v>43632</v>
          </cell>
          <cell r="N4569">
            <v>43631</v>
          </cell>
          <cell r="O4569">
            <v>43633</v>
          </cell>
          <cell r="P4569" t="str">
            <v>No Dependency</v>
          </cell>
        </row>
        <row r="4570">
          <cell r="C4570" t="str">
            <v>ZWJ003</v>
          </cell>
          <cell r="D4570" t="str">
            <v>Expansion Sites</v>
          </cell>
          <cell r="E4570" t="str">
            <v>Q1-2020</v>
          </cell>
          <cell r="F4570" t="str">
            <v>Mobile Aspiration</v>
          </cell>
          <cell r="G4570" t="str">
            <v>HUA</v>
          </cell>
          <cell r="H4570" t="str">
            <v>LTE1800 2nd Carr Upgrade_4x4 MIMO</v>
          </cell>
          <cell r="I4570" t="str">
            <v>INS</v>
          </cell>
          <cell r="L4570">
            <v>43703</v>
          </cell>
          <cell r="M4570">
            <v>43703</v>
          </cell>
          <cell r="N4570">
            <v>43704</v>
          </cell>
          <cell r="O4570">
            <v>43704</v>
          </cell>
          <cell r="P4570" t="str">
            <v>No Dependency</v>
          </cell>
        </row>
        <row r="4571">
          <cell r="C4571" t="str">
            <v>ZWJ001</v>
          </cell>
          <cell r="D4571" t="str">
            <v>Expansion Sites</v>
          </cell>
          <cell r="E4571" t="str">
            <v>Q3-2019</v>
          </cell>
          <cell r="F4571" t="str">
            <v>Mobile Aspiration</v>
          </cell>
          <cell r="G4571" t="str">
            <v>HUA</v>
          </cell>
          <cell r="H4571" t="str">
            <v>LTE1800 2nd Carr Upgrade_4x4 MIMO</v>
          </cell>
          <cell r="I4571" t="str">
            <v>INS</v>
          </cell>
          <cell r="L4571">
            <v>43672</v>
          </cell>
          <cell r="M4571">
            <v>43631</v>
          </cell>
          <cell r="N4571">
            <v>43673</v>
          </cell>
          <cell r="O4571">
            <v>43632</v>
          </cell>
          <cell r="P4571" t="str">
            <v>No Dependency</v>
          </cell>
        </row>
        <row r="4572">
          <cell r="C4572" t="str">
            <v>ZUZ999</v>
          </cell>
          <cell r="D4572" t="str">
            <v>Expansion Sites</v>
          </cell>
          <cell r="E4572" t="str">
            <v>Q3-2019</v>
          </cell>
          <cell r="F4572" t="str">
            <v>Mobile Aspiration</v>
          </cell>
          <cell r="G4572" t="str">
            <v>HUA</v>
          </cell>
          <cell r="H4572" t="str">
            <v>LTE1800 2nd Carr Upgrade_4x4 MIMO</v>
          </cell>
          <cell r="I4572" t="str">
            <v>INS</v>
          </cell>
          <cell r="L4572">
            <v>43641</v>
          </cell>
          <cell r="M4572">
            <v>43644</v>
          </cell>
          <cell r="N4572">
            <v>43641</v>
          </cell>
          <cell r="O4572">
            <v>43645</v>
          </cell>
          <cell r="P4572" t="str">
            <v>No Dependency</v>
          </cell>
        </row>
        <row r="4573">
          <cell r="C4573" t="str">
            <v>ZUZ998</v>
          </cell>
          <cell r="D4573" t="str">
            <v>Expansion Sites</v>
          </cell>
          <cell r="E4573" t="str">
            <v>Q3-2019</v>
          </cell>
          <cell r="F4573" t="str">
            <v>Mobile Aspiration</v>
          </cell>
          <cell r="G4573" t="str">
            <v>HUA</v>
          </cell>
          <cell r="H4573" t="str">
            <v>LTE1800 2nd Carr Upgrade_4x4 MIMO</v>
          </cell>
          <cell r="I4573" t="str">
            <v>INS</v>
          </cell>
          <cell r="L4573">
            <v>43630</v>
          </cell>
          <cell r="M4573">
            <v>43638</v>
          </cell>
          <cell r="N4573">
            <v>43633</v>
          </cell>
          <cell r="O4573">
            <v>43639</v>
          </cell>
          <cell r="P4573" t="str">
            <v>No Dependency</v>
          </cell>
        </row>
        <row r="4574">
          <cell r="C4574" t="str">
            <v>ZUZ996</v>
          </cell>
          <cell r="D4574" t="str">
            <v>Expansion Sites</v>
          </cell>
          <cell r="E4574" t="str">
            <v>Q3-2019</v>
          </cell>
          <cell r="F4574" t="str">
            <v>Mobile Aspiration</v>
          </cell>
          <cell r="G4574" t="str">
            <v>HUA</v>
          </cell>
          <cell r="H4574" t="str">
            <v>LTE1800 2nd Carr Upgrade_4x4 MIMO</v>
          </cell>
          <cell r="I4574" t="str">
            <v>INS</v>
          </cell>
          <cell r="L4574">
            <v>43624</v>
          </cell>
          <cell r="M4574">
            <v>43626</v>
          </cell>
          <cell r="N4574">
            <v>43625</v>
          </cell>
          <cell r="O4574">
            <v>43627</v>
          </cell>
          <cell r="P4574" t="str">
            <v>No Dependency</v>
          </cell>
        </row>
        <row r="4575">
          <cell r="C4575" t="str">
            <v>ZUZ995</v>
          </cell>
          <cell r="D4575" t="str">
            <v>Expansion Sites</v>
          </cell>
          <cell r="E4575" t="str">
            <v>Q3-2019</v>
          </cell>
          <cell r="F4575" t="str">
            <v>Mobile Aspiration</v>
          </cell>
          <cell r="G4575" t="str">
            <v>HUA</v>
          </cell>
          <cell r="H4575" t="str">
            <v>LTE1800 2nd Carr Upgrade_4x4 MIMO</v>
          </cell>
          <cell r="I4575" t="str">
            <v>INS</v>
          </cell>
          <cell r="L4575">
            <v>43656</v>
          </cell>
          <cell r="M4575">
            <v>43659</v>
          </cell>
          <cell r="N4575">
            <v>43657</v>
          </cell>
          <cell r="O4575">
            <v>43660</v>
          </cell>
          <cell r="P4575" t="str">
            <v>No Dependency</v>
          </cell>
        </row>
        <row r="4576">
          <cell r="C4576" t="str">
            <v>ZUZ992</v>
          </cell>
          <cell r="D4576" t="str">
            <v>Expansion Sites</v>
          </cell>
          <cell r="E4576" t="str">
            <v>Q1-2020</v>
          </cell>
          <cell r="F4576" t="str">
            <v>Mobile Aspiration</v>
          </cell>
          <cell r="G4576" t="str">
            <v>HUA</v>
          </cell>
          <cell r="H4576" t="str">
            <v>LTE1800 2nd Carr Upgrade_4x4 MIMO</v>
          </cell>
          <cell r="I4576" t="str">
            <v>INS</v>
          </cell>
          <cell r="L4576">
            <v>43849</v>
          </cell>
          <cell r="M4576">
            <v>43715</v>
          </cell>
          <cell r="N4576">
            <v>43850</v>
          </cell>
          <cell r="O4576">
            <v>43716</v>
          </cell>
          <cell r="P4576" t="str">
            <v>No Dependency</v>
          </cell>
        </row>
        <row r="4577">
          <cell r="C4577" t="str">
            <v>ZUZ991</v>
          </cell>
          <cell r="D4577" t="str">
            <v>Expansion Sites</v>
          </cell>
          <cell r="E4577" t="str">
            <v>Q4-2019</v>
          </cell>
          <cell r="F4577" t="str">
            <v>Mobile Aspiration</v>
          </cell>
          <cell r="G4577" t="str">
            <v>HUA</v>
          </cell>
          <cell r="H4577" t="str">
            <v>LTE1800 2nd Carr Upgrade_4x4 MIMO</v>
          </cell>
          <cell r="I4577" t="str">
            <v>INS</v>
          </cell>
          <cell r="L4577">
            <v>43677</v>
          </cell>
          <cell r="M4577">
            <v>43659</v>
          </cell>
          <cell r="N4577">
            <v>43678</v>
          </cell>
          <cell r="O4577">
            <v>43660</v>
          </cell>
          <cell r="P4577" t="str">
            <v>No Dependency</v>
          </cell>
        </row>
        <row r="4578">
          <cell r="C4578" t="str">
            <v>ZUZ989</v>
          </cell>
          <cell r="D4578" t="str">
            <v>Expansion Sites</v>
          </cell>
          <cell r="E4578" t="str">
            <v>Q3-2019</v>
          </cell>
          <cell r="F4578" t="str">
            <v>Mobile Aspiration</v>
          </cell>
          <cell r="G4578" t="str">
            <v>HUA</v>
          </cell>
          <cell r="H4578" t="str">
            <v>LTE1800 2nd Carr Upgrade_4x4 MIMO</v>
          </cell>
          <cell r="I4578" t="str">
            <v>INS</v>
          </cell>
          <cell r="L4578">
            <v>43687</v>
          </cell>
          <cell r="M4578">
            <v>43659</v>
          </cell>
          <cell r="N4578">
            <v>43688</v>
          </cell>
          <cell r="O4578">
            <v>43660</v>
          </cell>
          <cell r="P4578" t="str">
            <v>No Dependency</v>
          </cell>
        </row>
        <row r="4579">
          <cell r="C4579" t="str">
            <v>ZUZ987</v>
          </cell>
          <cell r="D4579" t="str">
            <v>Expansion Sites</v>
          </cell>
          <cell r="E4579" t="str">
            <v>Q3-2019</v>
          </cell>
          <cell r="F4579" t="str">
            <v>Mobile Aspiration</v>
          </cell>
          <cell r="G4579" t="str">
            <v>HUA</v>
          </cell>
          <cell r="H4579" t="str">
            <v>LTE1800 2nd Carr Upgrade_4x4 MIMO</v>
          </cell>
          <cell r="I4579" t="str">
            <v>INS</v>
          </cell>
          <cell r="L4579">
            <v>43635</v>
          </cell>
          <cell r="M4579">
            <v>43600</v>
          </cell>
          <cell r="N4579">
            <v>43636</v>
          </cell>
          <cell r="O4579">
            <v>43601</v>
          </cell>
          <cell r="P4579" t="str">
            <v>No Dependency</v>
          </cell>
        </row>
        <row r="4580">
          <cell r="C4580" t="str">
            <v>ZUZ986</v>
          </cell>
          <cell r="D4580" t="str">
            <v>Expansion Sites</v>
          </cell>
          <cell r="E4580" t="str">
            <v>Q3-2019</v>
          </cell>
          <cell r="F4580" t="str">
            <v>Mobile Aspiration</v>
          </cell>
          <cell r="G4580" t="str">
            <v>HUA</v>
          </cell>
          <cell r="H4580" t="str">
            <v>LTE1800 2nd Carr Upgrade_4x4 MIMO</v>
          </cell>
          <cell r="I4580" t="str">
            <v>INS</v>
          </cell>
          <cell r="L4580">
            <v>43631</v>
          </cell>
          <cell r="M4580">
            <v>43634</v>
          </cell>
          <cell r="N4580">
            <v>43632</v>
          </cell>
          <cell r="O4580">
            <v>43635</v>
          </cell>
          <cell r="P4580" t="str">
            <v>No Dependency</v>
          </cell>
        </row>
        <row r="4581">
          <cell r="C4581" t="str">
            <v>ZUZ985</v>
          </cell>
          <cell r="D4581" t="str">
            <v>Expansion Sites</v>
          </cell>
          <cell r="E4581" t="str">
            <v>Q3-2019</v>
          </cell>
          <cell r="F4581" t="str">
            <v>Mobile Aspiration</v>
          </cell>
          <cell r="G4581" t="str">
            <v>HUA</v>
          </cell>
          <cell r="H4581" t="str">
            <v>LTE1800 2nd Carr Upgrade_4x4 MIMO</v>
          </cell>
          <cell r="I4581" t="str">
            <v>INS</v>
          </cell>
          <cell r="L4581">
            <v>43662</v>
          </cell>
          <cell r="M4581">
            <v>43653</v>
          </cell>
          <cell r="N4581">
            <v>43663</v>
          </cell>
          <cell r="O4581">
            <v>43654</v>
          </cell>
          <cell r="P4581" t="str">
            <v>No Dependency</v>
          </cell>
        </row>
        <row r="4582">
          <cell r="C4582" t="str">
            <v>ZUZ984</v>
          </cell>
          <cell r="D4582" t="str">
            <v>Expansion Sites</v>
          </cell>
          <cell r="E4582" t="str">
            <v>Q3-2019</v>
          </cell>
          <cell r="F4582" t="str">
            <v>Mobile Aspiration</v>
          </cell>
          <cell r="G4582" t="str">
            <v>HUA</v>
          </cell>
          <cell r="H4582" t="str">
            <v>LTE1800 2nd Carr Upgrade_4x4 MIMO</v>
          </cell>
          <cell r="I4582" t="str">
            <v>INS</v>
          </cell>
          <cell r="L4582">
            <v>43625</v>
          </cell>
          <cell r="M4582">
            <v>43628</v>
          </cell>
          <cell r="N4582">
            <v>43626</v>
          </cell>
          <cell r="O4582">
            <v>43629</v>
          </cell>
          <cell r="P4582" t="str">
            <v>No Dependency</v>
          </cell>
        </row>
        <row r="4583">
          <cell r="C4583" t="str">
            <v>ZUZ983</v>
          </cell>
          <cell r="D4583" t="str">
            <v>Expansion Sites</v>
          </cell>
          <cell r="E4583" t="str">
            <v>Q3-2019</v>
          </cell>
          <cell r="F4583" t="str">
            <v>Mobile Aspiration</v>
          </cell>
          <cell r="G4583" t="str">
            <v>HUA</v>
          </cell>
          <cell r="H4583" t="str">
            <v>LTE1800 2nd Carr Upgrade_4x4 MIMO</v>
          </cell>
          <cell r="I4583" t="str">
            <v>INS</v>
          </cell>
          <cell r="L4583">
            <v>43632</v>
          </cell>
          <cell r="M4583">
            <v>43638</v>
          </cell>
          <cell r="N4583">
            <v>43636</v>
          </cell>
          <cell r="O4583">
            <v>43639</v>
          </cell>
          <cell r="P4583" t="str">
            <v>No Dependency</v>
          </cell>
        </row>
        <row r="4584">
          <cell r="C4584" t="str">
            <v>ZUZ982</v>
          </cell>
          <cell r="D4584" t="str">
            <v>Expansion Sites</v>
          </cell>
          <cell r="E4584" t="str">
            <v>Q3-2019</v>
          </cell>
          <cell r="F4584" t="str">
            <v>Mobile Aspiration</v>
          </cell>
          <cell r="G4584" t="str">
            <v>HUA</v>
          </cell>
          <cell r="H4584" t="str">
            <v>LTE1800 2nd Carr Upgrade_4x4 MIMO</v>
          </cell>
          <cell r="I4584" t="str">
            <v>INS</v>
          </cell>
          <cell r="L4584">
            <v>43746</v>
          </cell>
          <cell r="M4584">
            <v>43733</v>
          </cell>
          <cell r="N4584">
            <v>43747</v>
          </cell>
          <cell r="O4584">
            <v>43734</v>
          </cell>
          <cell r="P4584" t="str">
            <v>No Dependency</v>
          </cell>
        </row>
        <row r="4585">
          <cell r="C4585" t="str">
            <v>ZUZ977</v>
          </cell>
          <cell r="D4585" t="str">
            <v>Expansion Sites</v>
          </cell>
          <cell r="E4585" t="str">
            <v>Q3-2019</v>
          </cell>
          <cell r="F4585" t="str">
            <v>Mobile Aspiration</v>
          </cell>
          <cell r="G4585" t="str">
            <v>HUA</v>
          </cell>
          <cell r="H4585" t="str">
            <v>LTE1800 2nd Carr Upgrade_4x4 MIMO</v>
          </cell>
          <cell r="I4585" t="str">
            <v>INS</v>
          </cell>
          <cell r="L4585">
            <v>43691</v>
          </cell>
          <cell r="M4585">
            <v>43693</v>
          </cell>
          <cell r="N4585">
            <v>43692</v>
          </cell>
          <cell r="O4585">
            <v>43694</v>
          </cell>
          <cell r="P4585" t="str">
            <v>No Dependency</v>
          </cell>
        </row>
        <row r="4586">
          <cell r="C4586" t="str">
            <v>ZUZ975</v>
          </cell>
          <cell r="D4586" t="str">
            <v>Expansion Sites</v>
          </cell>
          <cell r="E4586" t="str">
            <v>Q3-2019</v>
          </cell>
          <cell r="F4586" t="str">
            <v>Mobile Aspiration</v>
          </cell>
          <cell r="G4586" t="str">
            <v>HUA</v>
          </cell>
          <cell r="H4586" t="str">
            <v>LTE1800 2nd Carr Upgrade_4x4 MIMO</v>
          </cell>
          <cell r="I4586" t="str">
            <v>INS</v>
          </cell>
          <cell r="L4586">
            <v>43630</v>
          </cell>
          <cell r="M4586">
            <v>43634</v>
          </cell>
          <cell r="N4586">
            <v>43634</v>
          </cell>
          <cell r="O4586">
            <v>43635</v>
          </cell>
          <cell r="P4586" t="str">
            <v>No Dependency</v>
          </cell>
        </row>
        <row r="4587">
          <cell r="C4587" t="str">
            <v>ZUZ974</v>
          </cell>
          <cell r="D4587" t="str">
            <v>Expansion Sites</v>
          </cell>
          <cell r="E4587" t="str">
            <v>Q3-2019</v>
          </cell>
          <cell r="F4587" t="str">
            <v>Mobile Aspiration</v>
          </cell>
          <cell r="G4587" t="str">
            <v>HUA</v>
          </cell>
          <cell r="H4587" t="str">
            <v>LTE1800 2nd Carr Upgrade_4x4 MIMO</v>
          </cell>
          <cell r="I4587" t="str">
            <v>INS</v>
          </cell>
          <cell r="L4587">
            <v>43653</v>
          </cell>
          <cell r="M4587">
            <v>43656</v>
          </cell>
          <cell r="N4587">
            <v>43654</v>
          </cell>
          <cell r="O4587">
            <v>43657</v>
          </cell>
          <cell r="P4587" t="str">
            <v>No Dependency</v>
          </cell>
        </row>
        <row r="4588">
          <cell r="C4588" t="str">
            <v>ZUZ971</v>
          </cell>
          <cell r="D4588" t="str">
            <v>Expansion Sites</v>
          </cell>
          <cell r="E4588" t="str">
            <v>Q3-2019</v>
          </cell>
          <cell r="F4588" t="str">
            <v>Mobile Aspiration</v>
          </cell>
          <cell r="G4588" t="str">
            <v>HUA</v>
          </cell>
          <cell r="H4588" t="str">
            <v>LTE1800 2nd Carr Upgrade_4x4 MIMO</v>
          </cell>
          <cell r="I4588" t="str">
            <v>INS</v>
          </cell>
          <cell r="L4588">
            <v>43628</v>
          </cell>
          <cell r="M4588">
            <v>43597</v>
          </cell>
          <cell r="N4588">
            <v>43629</v>
          </cell>
          <cell r="O4588">
            <v>43598</v>
          </cell>
          <cell r="P4588" t="str">
            <v>No Dependency</v>
          </cell>
        </row>
        <row r="4589">
          <cell r="C4589" t="str">
            <v>ZUZ970</v>
          </cell>
          <cell r="D4589" t="str">
            <v>Expansion Sites</v>
          </cell>
          <cell r="E4589" t="str">
            <v>Q3-2019</v>
          </cell>
          <cell r="F4589" t="str">
            <v>Mobile Aspiration</v>
          </cell>
          <cell r="G4589" t="str">
            <v>HUA</v>
          </cell>
          <cell r="H4589" t="str">
            <v>LTE1800 2nd Carr Upgrade_4x4 MIMO</v>
          </cell>
          <cell r="I4589" t="str">
            <v>INS</v>
          </cell>
          <cell r="L4589">
            <v>43636</v>
          </cell>
          <cell r="M4589">
            <v>43639</v>
          </cell>
          <cell r="N4589">
            <v>43637</v>
          </cell>
          <cell r="O4589">
            <v>43640</v>
          </cell>
          <cell r="P4589" t="str">
            <v>No Dependency</v>
          </cell>
        </row>
        <row r="4590">
          <cell r="C4590" t="str">
            <v>ZUZ969</v>
          </cell>
          <cell r="D4590" t="str">
            <v>Expansion Sites</v>
          </cell>
          <cell r="E4590" t="str">
            <v>Q3-2019</v>
          </cell>
          <cell r="F4590" t="str">
            <v>Mobile Aspiration</v>
          </cell>
          <cell r="G4590" t="str">
            <v>HUA</v>
          </cell>
          <cell r="H4590" t="str">
            <v>LTE1800 2nd Carr Upgrade_4x4 MIMO</v>
          </cell>
          <cell r="I4590" t="str">
            <v>INS</v>
          </cell>
          <cell r="L4590">
            <v>43691</v>
          </cell>
          <cell r="M4590">
            <v>43693</v>
          </cell>
          <cell r="N4590">
            <v>43692</v>
          </cell>
          <cell r="O4590">
            <v>43694</v>
          </cell>
          <cell r="P4590" t="str">
            <v>No Dependency</v>
          </cell>
        </row>
        <row r="4591">
          <cell r="C4591" t="str">
            <v>ZUZ968</v>
          </cell>
          <cell r="D4591" t="str">
            <v>Expansion Sites</v>
          </cell>
          <cell r="E4591" t="str">
            <v>Q3-2019</v>
          </cell>
          <cell r="F4591" t="str">
            <v>Mobile Aspiration</v>
          </cell>
          <cell r="G4591" t="str">
            <v>HUA</v>
          </cell>
          <cell r="H4591" t="str">
            <v>LTE1800 2nd Carr Upgrade_4x4 MIMO</v>
          </cell>
          <cell r="I4591" t="str">
            <v>INS</v>
          </cell>
          <cell r="L4591">
            <v>43656</v>
          </cell>
          <cell r="M4591">
            <v>43659</v>
          </cell>
          <cell r="N4591">
            <v>43657</v>
          </cell>
          <cell r="O4591">
            <v>43660</v>
          </cell>
          <cell r="P4591" t="str">
            <v>No Dependency</v>
          </cell>
        </row>
        <row r="4592">
          <cell r="C4592" t="str">
            <v>ZUZ967</v>
          </cell>
          <cell r="D4592" t="str">
            <v>Expansion Sites</v>
          </cell>
          <cell r="E4592" t="str">
            <v>Q3-2019</v>
          </cell>
          <cell r="F4592" t="str">
            <v>Mobile Aspiration</v>
          </cell>
          <cell r="G4592" t="str">
            <v>HUA</v>
          </cell>
          <cell r="H4592" t="str">
            <v>LTE1800 2nd Carr Upgrade_4x4 MIMO</v>
          </cell>
          <cell r="I4592" t="str">
            <v>INS</v>
          </cell>
          <cell r="L4592">
            <v>43691</v>
          </cell>
          <cell r="M4592">
            <v>43693</v>
          </cell>
          <cell r="N4592">
            <v>43692</v>
          </cell>
          <cell r="O4592">
            <v>43694</v>
          </cell>
          <cell r="P4592" t="str">
            <v>No Dependency</v>
          </cell>
        </row>
        <row r="4593">
          <cell r="C4593" t="str">
            <v>ZUZ966</v>
          </cell>
          <cell r="D4593" t="str">
            <v>Expansion Sites</v>
          </cell>
          <cell r="E4593" t="str">
            <v>Q3-2019</v>
          </cell>
          <cell r="F4593" t="str">
            <v>Mobile Aspiration</v>
          </cell>
          <cell r="G4593" t="str">
            <v>HUA</v>
          </cell>
          <cell r="H4593" t="str">
            <v>LTE1800 2nd Carr Upgrade_4x4 MIMO</v>
          </cell>
          <cell r="I4593" t="str">
            <v>INS</v>
          </cell>
          <cell r="L4593">
            <v>43635</v>
          </cell>
          <cell r="M4593">
            <v>43637</v>
          </cell>
          <cell r="N4593">
            <v>43636</v>
          </cell>
          <cell r="O4593">
            <v>43638</v>
          </cell>
          <cell r="P4593" t="str">
            <v>No Dependency</v>
          </cell>
        </row>
        <row r="4594">
          <cell r="C4594" t="str">
            <v>ZUL028</v>
          </cell>
          <cell r="D4594" t="str">
            <v>Expansion Sites</v>
          </cell>
          <cell r="E4594" t="str">
            <v>Q1-2020</v>
          </cell>
          <cell r="F4594" t="str">
            <v>Mobile Aspiration</v>
          </cell>
          <cell r="G4594" t="str">
            <v>HUA</v>
          </cell>
          <cell r="H4594" t="str">
            <v>LTE1800 2nd Carr Upgrade_4x4 MIMO</v>
          </cell>
          <cell r="I4594" t="str">
            <v>INS</v>
          </cell>
          <cell r="L4594">
            <v>43853</v>
          </cell>
          <cell r="N4594">
            <v>43853</v>
          </cell>
          <cell r="P4594" t="str">
            <v>No Dependency</v>
          </cell>
        </row>
        <row r="4595">
          <cell r="C4595" t="str">
            <v>ZUZ965</v>
          </cell>
          <cell r="D4595" t="str">
            <v>Expansion Sites</v>
          </cell>
          <cell r="E4595" t="str">
            <v>Q3-2019</v>
          </cell>
          <cell r="F4595" t="str">
            <v>Mobile Aspiration</v>
          </cell>
          <cell r="G4595" t="str">
            <v>HUA</v>
          </cell>
          <cell r="H4595" t="str">
            <v>LTE1800 2nd Carr Upgrade_4x4 MIMO</v>
          </cell>
          <cell r="I4595" t="str">
            <v>INS</v>
          </cell>
          <cell r="L4595">
            <v>43632</v>
          </cell>
          <cell r="M4595">
            <v>43624</v>
          </cell>
          <cell r="N4595">
            <v>43633</v>
          </cell>
          <cell r="O4595">
            <v>43625</v>
          </cell>
          <cell r="P4595" t="str">
            <v>No Dependency</v>
          </cell>
        </row>
        <row r="4596">
          <cell r="C4596" t="str">
            <v>ZUL022</v>
          </cell>
          <cell r="D4596" t="str">
            <v>Expansion Sites</v>
          </cell>
          <cell r="E4596" t="str">
            <v>Q3-2019</v>
          </cell>
          <cell r="F4596" t="str">
            <v>Mobile Aspiration</v>
          </cell>
          <cell r="G4596" t="str">
            <v>HUA</v>
          </cell>
          <cell r="H4596" t="str">
            <v>LTE1800 2nd Carr Upgrade_4x4 MIMO</v>
          </cell>
          <cell r="I4596" t="str">
            <v>INS</v>
          </cell>
          <cell r="L4596">
            <v>43703</v>
          </cell>
          <cell r="M4596">
            <v>43706</v>
          </cell>
          <cell r="N4596">
            <v>43704</v>
          </cell>
          <cell r="O4596">
            <v>43707</v>
          </cell>
          <cell r="P4596" t="str">
            <v>No Dependency</v>
          </cell>
        </row>
        <row r="4597">
          <cell r="C4597" t="str">
            <v>ZUZ964</v>
          </cell>
          <cell r="D4597" t="str">
            <v>Expansion Sites</v>
          </cell>
          <cell r="E4597" t="str">
            <v>Q3-2019</v>
          </cell>
          <cell r="F4597" t="str">
            <v>Mobile Aspiration</v>
          </cell>
          <cell r="G4597" t="str">
            <v>HUA</v>
          </cell>
          <cell r="H4597" t="str">
            <v>LTE1800 2nd Carr Upgrade_4x4 MIMO</v>
          </cell>
          <cell r="I4597" t="str">
            <v>INS</v>
          </cell>
          <cell r="L4597">
            <v>43651</v>
          </cell>
          <cell r="M4597">
            <v>43654</v>
          </cell>
          <cell r="N4597">
            <v>43652</v>
          </cell>
          <cell r="O4597">
            <v>43655</v>
          </cell>
          <cell r="P4597" t="str">
            <v>No Dependency</v>
          </cell>
        </row>
        <row r="4598">
          <cell r="C4598" t="str">
            <v>ZUL020</v>
          </cell>
          <cell r="D4598" t="str">
            <v>Expansion Sites</v>
          </cell>
          <cell r="E4598" t="str">
            <v>Q1-2020</v>
          </cell>
          <cell r="F4598" t="str">
            <v>Mobile Aspiration</v>
          </cell>
          <cell r="G4598" t="str">
            <v>HUA</v>
          </cell>
          <cell r="H4598" t="str">
            <v>LTE1800 2nd Carr Upgrade_4x4 MIMO</v>
          </cell>
          <cell r="I4598" t="str">
            <v>INS</v>
          </cell>
          <cell r="L4598">
            <v>43853</v>
          </cell>
          <cell r="N4598">
            <v>43853</v>
          </cell>
          <cell r="P4598" t="str">
            <v>No Dependency</v>
          </cell>
        </row>
        <row r="4599">
          <cell r="C4599" t="str">
            <v>ZUZ960</v>
          </cell>
          <cell r="D4599" t="str">
            <v>Expansion Sites</v>
          </cell>
          <cell r="E4599" t="str">
            <v>Q3-2019</v>
          </cell>
          <cell r="F4599" t="str">
            <v>Mobile Aspiration</v>
          </cell>
          <cell r="G4599" t="str">
            <v>HUA</v>
          </cell>
          <cell r="H4599" t="str">
            <v>LTE1800 2nd Carr Upgrade_4x4 MIMO</v>
          </cell>
          <cell r="I4599" t="str">
            <v>INS</v>
          </cell>
          <cell r="L4599">
            <v>43645</v>
          </cell>
          <cell r="M4599">
            <v>43613</v>
          </cell>
          <cell r="N4599">
            <v>43646</v>
          </cell>
          <cell r="O4599">
            <v>43614</v>
          </cell>
          <cell r="P4599" t="str">
            <v>No Dependency</v>
          </cell>
        </row>
        <row r="4600">
          <cell r="C4600" t="str">
            <v>ZUL019</v>
          </cell>
          <cell r="D4600" t="str">
            <v>Expansion Sites</v>
          </cell>
          <cell r="E4600" t="str">
            <v>Q1-2020</v>
          </cell>
          <cell r="F4600" t="str">
            <v>Mobile Aspiration</v>
          </cell>
          <cell r="G4600" t="str">
            <v>HUA</v>
          </cell>
          <cell r="H4600" t="str">
            <v>LTE1800 2nd Carr Upgrade_4x4 MIMO</v>
          </cell>
          <cell r="I4600" t="str">
            <v>INS</v>
          </cell>
          <cell r="L4600">
            <v>43853</v>
          </cell>
          <cell r="N4600">
            <v>43853</v>
          </cell>
          <cell r="P4600" t="str">
            <v>No Dependency</v>
          </cell>
        </row>
        <row r="4601">
          <cell r="C4601" t="str">
            <v>ZUZ057</v>
          </cell>
          <cell r="D4601" t="str">
            <v>Expansion Sites</v>
          </cell>
          <cell r="E4601" t="str">
            <v>Q3-2019</v>
          </cell>
          <cell r="F4601" t="str">
            <v>Mobile Aspiration</v>
          </cell>
          <cell r="G4601" t="str">
            <v>HUA</v>
          </cell>
          <cell r="H4601" t="str">
            <v>LTE1800 2nd Carr Upgrade_4x4 MIMO</v>
          </cell>
          <cell r="I4601" t="str">
            <v>INS</v>
          </cell>
          <cell r="L4601">
            <v>43788</v>
          </cell>
          <cell r="M4601">
            <v>43772</v>
          </cell>
          <cell r="N4601">
            <v>43789</v>
          </cell>
          <cell r="O4601">
            <v>43773</v>
          </cell>
          <cell r="P4601" t="str">
            <v>No Dependency</v>
          </cell>
        </row>
        <row r="4602">
          <cell r="C4602" t="str">
            <v>ZUL018</v>
          </cell>
          <cell r="D4602" t="str">
            <v>Expansion Sites</v>
          </cell>
          <cell r="E4602" t="str">
            <v>Q4-2019</v>
          </cell>
          <cell r="F4602" t="str">
            <v>Mobile Aspiration</v>
          </cell>
          <cell r="G4602" t="str">
            <v>HUA</v>
          </cell>
          <cell r="H4602" t="str">
            <v>LTE1800 2nd Carr Upgrade_4x4 MIMO</v>
          </cell>
          <cell r="I4602" t="str">
            <v>INS</v>
          </cell>
          <cell r="L4602">
            <v>43741</v>
          </cell>
          <cell r="M4602">
            <v>43715</v>
          </cell>
          <cell r="N4602">
            <v>43742</v>
          </cell>
          <cell r="O4602">
            <v>43716</v>
          </cell>
          <cell r="P4602" t="str">
            <v>No Dependency</v>
          </cell>
        </row>
        <row r="4603">
          <cell r="C4603" t="str">
            <v>ZUZ052</v>
          </cell>
          <cell r="D4603" t="str">
            <v>Expansion Sites</v>
          </cell>
          <cell r="E4603" t="str">
            <v>Q3-2019</v>
          </cell>
          <cell r="F4603" t="str">
            <v>Mobile Aspiration</v>
          </cell>
          <cell r="G4603" t="str">
            <v>HUA</v>
          </cell>
          <cell r="H4603" t="str">
            <v>LTE1800 2nd Carr Upgrade_4x4 MIMO</v>
          </cell>
          <cell r="I4603" t="str">
            <v>INS</v>
          </cell>
          <cell r="L4603">
            <v>43610</v>
          </cell>
          <cell r="M4603">
            <v>43613</v>
          </cell>
          <cell r="N4603">
            <v>43611</v>
          </cell>
          <cell r="O4603">
            <v>43614</v>
          </cell>
          <cell r="P4603" t="str">
            <v>No Dependency</v>
          </cell>
        </row>
        <row r="4604">
          <cell r="C4604" t="str">
            <v>ZUL016</v>
          </cell>
          <cell r="D4604" t="str">
            <v>Expansion Sites</v>
          </cell>
          <cell r="E4604" t="str">
            <v>Q3-2019</v>
          </cell>
          <cell r="F4604" t="str">
            <v>Mobile Aspiration</v>
          </cell>
          <cell r="G4604" t="str">
            <v>HUA</v>
          </cell>
          <cell r="H4604" t="str">
            <v>LTE1800 2nd Carr Upgrade_4x4 MIMO</v>
          </cell>
          <cell r="I4604" t="str">
            <v>INS</v>
          </cell>
          <cell r="L4604">
            <v>43628</v>
          </cell>
          <cell r="M4604">
            <v>43599</v>
          </cell>
          <cell r="N4604">
            <v>43629</v>
          </cell>
          <cell r="O4604">
            <v>43600</v>
          </cell>
          <cell r="P4604" t="str">
            <v>No Dependency</v>
          </cell>
        </row>
        <row r="4605">
          <cell r="C4605" t="str">
            <v>ZUZ051</v>
          </cell>
          <cell r="D4605" t="str">
            <v>Expansion Sites</v>
          </cell>
          <cell r="E4605" t="str">
            <v>Q3-2019</v>
          </cell>
          <cell r="F4605" t="str">
            <v>Mobile Aspiration</v>
          </cell>
          <cell r="G4605" t="str">
            <v>HUA</v>
          </cell>
          <cell r="H4605" t="str">
            <v>LTE1800 2nd Carr Upgrade_4x4 MIMO</v>
          </cell>
          <cell r="I4605" t="str">
            <v>INS</v>
          </cell>
          <cell r="L4605">
            <v>43691</v>
          </cell>
          <cell r="M4605">
            <v>43693</v>
          </cell>
          <cell r="N4605">
            <v>43692</v>
          </cell>
          <cell r="O4605">
            <v>43694</v>
          </cell>
          <cell r="P4605" t="str">
            <v>No Dependency</v>
          </cell>
        </row>
        <row r="4606">
          <cell r="C4606" t="str">
            <v>ZUL015</v>
          </cell>
          <cell r="D4606" t="str">
            <v>Expansion Sites</v>
          </cell>
          <cell r="E4606" t="str">
            <v>Q3-2019</v>
          </cell>
          <cell r="F4606" t="str">
            <v>Mobile Aspiration</v>
          </cell>
          <cell r="G4606" t="str">
            <v>HUA</v>
          </cell>
          <cell r="H4606" t="str">
            <v>LTE1800 2nd Carr Upgrade_4x4 MIMO</v>
          </cell>
          <cell r="I4606" t="str">
            <v>INS</v>
          </cell>
          <cell r="L4606">
            <v>43722</v>
          </cell>
          <cell r="M4606">
            <v>43637</v>
          </cell>
          <cell r="N4606">
            <v>43723</v>
          </cell>
          <cell r="O4606">
            <v>43638</v>
          </cell>
          <cell r="P4606" t="str">
            <v>No Dependency</v>
          </cell>
        </row>
        <row r="4607">
          <cell r="C4607" t="str">
            <v>ZUZ047</v>
          </cell>
          <cell r="D4607" t="str">
            <v>Expansion Sites</v>
          </cell>
          <cell r="E4607" t="str">
            <v>Q4-2019</v>
          </cell>
          <cell r="F4607" t="str">
            <v>Mobile Aspiration</v>
          </cell>
          <cell r="G4607" t="str">
            <v>HUA</v>
          </cell>
          <cell r="H4607" t="str">
            <v>LTE1800 2nd Carr Upgrade_4x4 MIMO</v>
          </cell>
          <cell r="I4607" t="str">
            <v>INS</v>
          </cell>
          <cell r="L4607">
            <v>43691</v>
          </cell>
          <cell r="M4607">
            <v>43693</v>
          </cell>
          <cell r="N4607">
            <v>43692</v>
          </cell>
          <cell r="O4607">
            <v>43694</v>
          </cell>
          <cell r="P4607" t="str">
            <v>No Dependency</v>
          </cell>
        </row>
        <row r="4608">
          <cell r="C4608" t="str">
            <v>ZUZ042</v>
          </cell>
          <cell r="D4608" t="str">
            <v>Expansion Sites</v>
          </cell>
          <cell r="E4608" t="str">
            <v>Q4-2019</v>
          </cell>
          <cell r="F4608" t="str">
            <v>Mobile Aspiration</v>
          </cell>
          <cell r="G4608" t="str">
            <v>HUA</v>
          </cell>
          <cell r="H4608" t="str">
            <v>LTE1800 2nd Carr Upgrade_4x4 MIMO</v>
          </cell>
          <cell r="I4608" t="str">
            <v>INS</v>
          </cell>
          <cell r="L4608">
            <v>43798</v>
          </cell>
          <cell r="M4608">
            <v>43661</v>
          </cell>
          <cell r="N4608">
            <v>43799</v>
          </cell>
          <cell r="O4608">
            <v>43662</v>
          </cell>
          <cell r="P4608" t="str">
            <v>No Dependency</v>
          </cell>
        </row>
        <row r="4609">
          <cell r="C4609" t="str">
            <v>ZUZ034</v>
          </cell>
          <cell r="D4609" t="str">
            <v>Expansion Sites</v>
          </cell>
          <cell r="E4609" t="str">
            <v>Q3-2019</v>
          </cell>
          <cell r="F4609" t="str">
            <v>Mobile Aspiration</v>
          </cell>
          <cell r="G4609" t="str">
            <v>HUA</v>
          </cell>
          <cell r="H4609" t="str">
            <v>LTE1800 2nd Carr Upgrade_4x4 MIMO</v>
          </cell>
          <cell r="I4609" t="str">
            <v>INS</v>
          </cell>
          <cell r="L4609">
            <v>43779</v>
          </cell>
          <cell r="N4609">
            <v>43780</v>
          </cell>
          <cell r="P4609" t="str">
            <v>FDED Not Approved</v>
          </cell>
        </row>
        <row r="4610">
          <cell r="C4610" t="str">
            <v>ZUZ032</v>
          </cell>
          <cell r="D4610" t="str">
            <v>Expansion Sites</v>
          </cell>
          <cell r="E4610" t="str">
            <v>Q3-2019</v>
          </cell>
          <cell r="F4610" t="str">
            <v>Mobile Aspiration</v>
          </cell>
          <cell r="G4610" t="str">
            <v>HUA</v>
          </cell>
          <cell r="H4610" t="str">
            <v>LTE1800 2nd Carr Upgrade_4x4 MIMO</v>
          </cell>
          <cell r="I4610" t="str">
            <v>INS</v>
          </cell>
          <cell r="L4610">
            <v>43650</v>
          </cell>
          <cell r="M4610">
            <v>43653</v>
          </cell>
          <cell r="N4610">
            <v>43651</v>
          </cell>
          <cell r="O4610">
            <v>43654</v>
          </cell>
          <cell r="P4610" t="str">
            <v>No Dependency</v>
          </cell>
        </row>
        <row r="4611">
          <cell r="C4611" t="str">
            <v>ZUZ031</v>
          </cell>
          <cell r="D4611" t="str">
            <v>Expansion Sites</v>
          </cell>
          <cell r="E4611" t="str">
            <v>Q3-2019</v>
          </cell>
          <cell r="F4611" t="str">
            <v>Mobile Aspiration</v>
          </cell>
          <cell r="G4611" t="str">
            <v>HUA</v>
          </cell>
          <cell r="H4611" t="str">
            <v>LTE1800 2nd Carr Upgrade_4x4 MIMO</v>
          </cell>
          <cell r="I4611" t="str">
            <v>INS</v>
          </cell>
          <cell r="L4611">
            <v>43636</v>
          </cell>
          <cell r="M4611">
            <v>43639</v>
          </cell>
          <cell r="N4611">
            <v>43637</v>
          </cell>
          <cell r="O4611">
            <v>43640</v>
          </cell>
          <cell r="P4611" t="str">
            <v>No Dependency</v>
          </cell>
        </row>
        <row r="4612">
          <cell r="C4612" t="str">
            <v>ZUZ030</v>
          </cell>
          <cell r="D4612" t="str">
            <v>Expansion Sites</v>
          </cell>
          <cell r="E4612" t="str">
            <v>Q3-2019</v>
          </cell>
          <cell r="F4612" t="str">
            <v>Mobile Aspiration</v>
          </cell>
          <cell r="G4612" t="str">
            <v>HUA</v>
          </cell>
          <cell r="H4612" t="str">
            <v>LTE1800 2nd Carr Upgrade_4x4 MIMO</v>
          </cell>
          <cell r="I4612" t="str">
            <v>INS</v>
          </cell>
          <cell r="L4612">
            <v>43653</v>
          </cell>
          <cell r="M4612">
            <v>43656</v>
          </cell>
          <cell r="N4612">
            <v>43654</v>
          </cell>
          <cell r="O4612">
            <v>43657</v>
          </cell>
          <cell r="P4612" t="str">
            <v>No Dependency</v>
          </cell>
        </row>
        <row r="4613">
          <cell r="C4613" t="str">
            <v>ZUZ029</v>
          </cell>
          <cell r="D4613" t="str">
            <v>Expansion Sites</v>
          </cell>
          <cell r="E4613" t="str">
            <v>Q4-2019</v>
          </cell>
          <cell r="F4613" t="str">
            <v>Mobile Aspiration</v>
          </cell>
          <cell r="G4613" t="str">
            <v>HUA</v>
          </cell>
          <cell r="H4613" t="str">
            <v>LTE1800 2nd Carr Upgrade_4x4 MIMO</v>
          </cell>
          <cell r="I4613" t="str">
            <v>INS</v>
          </cell>
          <cell r="L4613">
            <v>43691</v>
          </cell>
          <cell r="M4613">
            <v>43693</v>
          </cell>
          <cell r="N4613">
            <v>43692</v>
          </cell>
          <cell r="O4613">
            <v>43694</v>
          </cell>
          <cell r="P4613" t="str">
            <v>No Dependency</v>
          </cell>
        </row>
        <row r="4614">
          <cell r="C4614" t="str">
            <v>ZUZ028</v>
          </cell>
          <cell r="D4614" t="str">
            <v>Expansion Sites</v>
          </cell>
          <cell r="E4614" t="str">
            <v>Q3-2019</v>
          </cell>
          <cell r="F4614" t="str">
            <v>Mobile Aspiration</v>
          </cell>
          <cell r="G4614" t="str">
            <v>HUA</v>
          </cell>
          <cell r="H4614" t="str">
            <v>LTE1800 2nd Carr Upgrade_4x4 MIMO</v>
          </cell>
          <cell r="I4614" t="str">
            <v>INS</v>
          </cell>
          <cell r="L4614">
            <v>43670</v>
          </cell>
          <cell r="M4614">
            <v>43672</v>
          </cell>
          <cell r="N4614">
            <v>43671</v>
          </cell>
          <cell r="O4614">
            <v>43673</v>
          </cell>
          <cell r="P4614" t="str">
            <v>No Dependency</v>
          </cell>
        </row>
        <row r="4615">
          <cell r="C4615" t="str">
            <v>ZUZ027</v>
          </cell>
          <cell r="D4615" t="str">
            <v>Expansion Sites</v>
          </cell>
          <cell r="E4615" t="str">
            <v>Q3-2019</v>
          </cell>
          <cell r="F4615" t="str">
            <v>Mobile Aspiration</v>
          </cell>
          <cell r="G4615" t="str">
            <v>HUA</v>
          </cell>
          <cell r="H4615" t="str">
            <v>LTE1800 2nd Carr Upgrade_4x4 MIMO</v>
          </cell>
          <cell r="I4615" t="str">
            <v>INS</v>
          </cell>
          <cell r="L4615">
            <v>43625</v>
          </cell>
          <cell r="M4615">
            <v>43605</v>
          </cell>
          <cell r="N4615">
            <v>43626</v>
          </cell>
          <cell r="O4615">
            <v>43606</v>
          </cell>
          <cell r="P4615" t="str">
            <v>No Dependency</v>
          </cell>
        </row>
        <row r="4616">
          <cell r="C4616" t="str">
            <v>ZUZ025</v>
          </cell>
          <cell r="D4616" t="str">
            <v>Expansion Sites</v>
          </cell>
          <cell r="E4616" t="str">
            <v>Q3-2019</v>
          </cell>
          <cell r="F4616" t="str">
            <v>Mobile Aspiration</v>
          </cell>
          <cell r="G4616" t="str">
            <v>HUA</v>
          </cell>
          <cell r="H4616" t="str">
            <v>LTE1800 2nd Carr Upgrade_4x4 MIMO</v>
          </cell>
          <cell r="I4616" t="str">
            <v>INS</v>
          </cell>
          <cell r="L4616">
            <v>43647</v>
          </cell>
          <cell r="M4616">
            <v>43615</v>
          </cell>
          <cell r="N4616">
            <v>43648</v>
          </cell>
          <cell r="O4616">
            <v>43616</v>
          </cell>
          <cell r="P4616" t="str">
            <v>No Dependency</v>
          </cell>
        </row>
        <row r="4617">
          <cell r="C4617" t="str">
            <v>ZUZ024</v>
          </cell>
          <cell r="D4617" t="str">
            <v>Expansion Sites</v>
          </cell>
          <cell r="E4617" t="str">
            <v>Q3-2019</v>
          </cell>
          <cell r="F4617" t="str">
            <v>Mobile Aspiration</v>
          </cell>
          <cell r="G4617" t="str">
            <v>HUA</v>
          </cell>
          <cell r="H4617" t="str">
            <v>LTE1800 2nd Carr Upgrade_4x4 MIMO</v>
          </cell>
          <cell r="I4617" t="str">
            <v>INS</v>
          </cell>
          <cell r="L4617">
            <v>43703</v>
          </cell>
          <cell r="M4617">
            <v>43633</v>
          </cell>
          <cell r="N4617">
            <v>43704</v>
          </cell>
          <cell r="O4617">
            <v>43634</v>
          </cell>
          <cell r="P4617" t="str">
            <v>No Dependency</v>
          </cell>
        </row>
        <row r="4618">
          <cell r="C4618" t="str">
            <v>ZUZ021</v>
          </cell>
          <cell r="D4618" t="str">
            <v>Expansion Sites</v>
          </cell>
          <cell r="E4618" t="str">
            <v>Q3-2019</v>
          </cell>
          <cell r="F4618" t="str">
            <v>Mobile Aspiration</v>
          </cell>
          <cell r="G4618" t="str">
            <v>HUA</v>
          </cell>
          <cell r="H4618" t="str">
            <v>LTE1800 2nd Carr Upgrade_4x4 MIMO</v>
          </cell>
          <cell r="I4618" t="str">
            <v>INS</v>
          </cell>
          <cell r="L4618">
            <v>43670</v>
          </cell>
          <cell r="M4618">
            <v>43672</v>
          </cell>
          <cell r="N4618">
            <v>43671</v>
          </cell>
          <cell r="O4618">
            <v>43673</v>
          </cell>
          <cell r="P4618" t="str">
            <v>No Dependency</v>
          </cell>
        </row>
        <row r="4619">
          <cell r="C4619" t="str">
            <v>ZUZ020</v>
          </cell>
          <cell r="D4619" t="str">
            <v>Expansion Sites</v>
          </cell>
          <cell r="E4619" t="str">
            <v>Q3-2019</v>
          </cell>
          <cell r="F4619" t="str">
            <v>Mobile Aspiration</v>
          </cell>
          <cell r="G4619" t="str">
            <v>HUA</v>
          </cell>
          <cell r="H4619" t="str">
            <v>LTE1800 2nd Carr Upgrade_4x4 MIMO</v>
          </cell>
          <cell r="I4619" t="str">
            <v>INS</v>
          </cell>
          <cell r="L4619">
            <v>43626</v>
          </cell>
          <cell r="M4619">
            <v>43629</v>
          </cell>
          <cell r="N4619">
            <v>43627</v>
          </cell>
          <cell r="O4619">
            <v>43630</v>
          </cell>
          <cell r="P4619" t="str">
            <v>No Dependency</v>
          </cell>
        </row>
        <row r="4620">
          <cell r="C4620" t="str">
            <v>ZUZ019</v>
          </cell>
          <cell r="D4620" t="str">
            <v>Expansion Sites</v>
          </cell>
          <cell r="E4620" t="str">
            <v>Q4-2019</v>
          </cell>
          <cell r="F4620" t="str">
            <v>Mobile Aspiration</v>
          </cell>
          <cell r="G4620" t="str">
            <v>HUA</v>
          </cell>
          <cell r="H4620" t="str">
            <v>LTE1800 2nd Carr Upgrade_4x4 MIMO</v>
          </cell>
          <cell r="I4620" t="str">
            <v>INS</v>
          </cell>
          <cell r="L4620">
            <v>43670</v>
          </cell>
          <cell r="M4620">
            <v>43672</v>
          </cell>
          <cell r="N4620">
            <v>43671</v>
          </cell>
          <cell r="O4620">
            <v>43673</v>
          </cell>
          <cell r="P4620" t="str">
            <v>No Dependency</v>
          </cell>
        </row>
        <row r="4621">
          <cell r="C4621" t="str">
            <v>ZUZ016</v>
          </cell>
          <cell r="D4621" t="str">
            <v>Expansion Sites</v>
          </cell>
          <cell r="E4621" t="str">
            <v>Q3-2019</v>
          </cell>
          <cell r="F4621" t="str">
            <v>Mobile Aspiration</v>
          </cell>
          <cell r="G4621" t="str">
            <v>HUA</v>
          </cell>
          <cell r="H4621" t="str">
            <v>LTE1800 2nd Carr Upgrade_4x4 MIMO</v>
          </cell>
          <cell r="I4621" t="str">
            <v>INS</v>
          </cell>
          <cell r="L4621">
            <v>43638</v>
          </cell>
          <cell r="M4621">
            <v>43617</v>
          </cell>
          <cell r="N4621">
            <v>43639</v>
          </cell>
          <cell r="O4621">
            <v>43618</v>
          </cell>
          <cell r="P4621" t="str">
            <v>No Dependency</v>
          </cell>
        </row>
        <row r="4622">
          <cell r="C4622" t="str">
            <v>ZUZ015</v>
          </cell>
          <cell r="D4622" t="str">
            <v>Expansion Sites</v>
          </cell>
          <cell r="E4622" t="str">
            <v>Q3-2019</v>
          </cell>
          <cell r="F4622" t="str">
            <v>Mobile Aspiration</v>
          </cell>
          <cell r="G4622" t="str">
            <v>HUA</v>
          </cell>
          <cell r="H4622" t="str">
            <v>LTE1800 2nd Carr Upgrade_4x4 MIMO</v>
          </cell>
          <cell r="I4622" t="str">
            <v>INS</v>
          </cell>
          <cell r="L4622">
            <v>43636</v>
          </cell>
          <cell r="M4622">
            <v>43599</v>
          </cell>
          <cell r="N4622">
            <v>43637</v>
          </cell>
          <cell r="O4622">
            <v>43600</v>
          </cell>
          <cell r="P4622" t="str">
            <v>No Dependency</v>
          </cell>
        </row>
        <row r="4623">
          <cell r="C4623" t="str">
            <v>ZUZ013</v>
          </cell>
          <cell r="D4623" t="str">
            <v>Expansion Sites</v>
          </cell>
          <cell r="E4623" t="str">
            <v>Q3-2019</v>
          </cell>
          <cell r="F4623" t="str">
            <v>Mobile Aspiration</v>
          </cell>
          <cell r="G4623" t="str">
            <v>HUA</v>
          </cell>
          <cell r="H4623" t="str">
            <v>LTE1800 2nd Carr Upgrade_4x4 MIMO</v>
          </cell>
          <cell r="I4623" t="str">
            <v>INS</v>
          </cell>
          <cell r="L4623">
            <v>43700</v>
          </cell>
          <cell r="M4623">
            <v>43700</v>
          </cell>
          <cell r="N4623">
            <v>43701</v>
          </cell>
          <cell r="O4623">
            <v>43701</v>
          </cell>
          <cell r="P4623" t="str">
            <v>No Dependency</v>
          </cell>
        </row>
        <row r="4624">
          <cell r="C4624" t="str">
            <v>ZUZ010</v>
          </cell>
          <cell r="D4624" t="str">
            <v>Expansion Sites</v>
          </cell>
          <cell r="E4624" t="str">
            <v>Q3-2019</v>
          </cell>
          <cell r="F4624" t="str">
            <v>Mobile Aspiration</v>
          </cell>
          <cell r="G4624" t="str">
            <v>HUA</v>
          </cell>
          <cell r="H4624" t="str">
            <v>LTE1800 2nd Carr Upgrade_4x4 MIMO</v>
          </cell>
          <cell r="I4624" t="str">
            <v>INS</v>
          </cell>
          <cell r="L4624">
            <v>43628</v>
          </cell>
          <cell r="M4624">
            <v>43605</v>
          </cell>
          <cell r="N4624">
            <v>43632</v>
          </cell>
          <cell r="O4624">
            <v>43606</v>
          </cell>
          <cell r="P4624" t="str">
            <v>No Dependency</v>
          </cell>
        </row>
        <row r="4625">
          <cell r="C4625" t="str">
            <v>ZUZ009</v>
          </cell>
          <cell r="D4625" t="str">
            <v>Expansion Sites</v>
          </cell>
          <cell r="E4625" t="str">
            <v>Q4-2019</v>
          </cell>
          <cell r="F4625" t="str">
            <v>Mobile Aspiration</v>
          </cell>
          <cell r="G4625" t="str">
            <v>HUA</v>
          </cell>
          <cell r="H4625" t="str">
            <v>LTE1800 2nd Carr Upgrade_4x4 MIMO</v>
          </cell>
          <cell r="I4625" t="str">
            <v>INS</v>
          </cell>
          <cell r="L4625">
            <v>43703</v>
          </cell>
          <cell r="M4625">
            <v>43706</v>
          </cell>
          <cell r="N4625">
            <v>43704</v>
          </cell>
          <cell r="O4625">
            <v>43707</v>
          </cell>
          <cell r="P4625" t="str">
            <v>No Dependency</v>
          </cell>
        </row>
        <row r="4626">
          <cell r="C4626" t="str">
            <v>ZUZ008</v>
          </cell>
          <cell r="D4626" t="str">
            <v>Expansion Sites</v>
          </cell>
          <cell r="E4626" t="str">
            <v>Q3-2019</v>
          </cell>
          <cell r="F4626" t="str">
            <v>Mobile Aspiration</v>
          </cell>
          <cell r="G4626" t="str">
            <v>HUA</v>
          </cell>
          <cell r="H4626" t="str">
            <v>LTE1800 2nd Carr Upgrade_4x4 MIMO</v>
          </cell>
          <cell r="I4626" t="str">
            <v>INS</v>
          </cell>
          <cell r="L4626">
            <v>43691</v>
          </cell>
          <cell r="M4626">
            <v>43693</v>
          </cell>
          <cell r="N4626">
            <v>43692</v>
          </cell>
          <cell r="O4626">
            <v>43694</v>
          </cell>
          <cell r="P4626" t="str">
            <v>No Dependency</v>
          </cell>
        </row>
        <row r="4627">
          <cell r="C4627" t="str">
            <v>ZUZ007</v>
          </cell>
          <cell r="D4627" t="str">
            <v>Expansion Sites</v>
          </cell>
          <cell r="E4627" t="str">
            <v>Q3-2019</v>
          </cell>
          <cell r="F4627" t="str">
            <v>Mobile Aspiration</v>
          </cell>
          <cell r="G4627" t="str">
            <v>HUA</v>
          </cell>
          <cell r="H4627" t="str">
            <v>LTE1800 2nd Carr Upgrade_4x4 MIMO</v>
          </cell>
          <cell r="I4627" t="str">
            <v>INS</v>
          </cell>
          <cell r="L4627">
            <v>43691</v>
          </cell>
          <cell r="M4627">
            <v>43693</v>
          </cell>
          <cell r="N4627">
            <v>43692</v>
          </cell>
          <cell r="O4627">
            <v>43694</v>
          </cell>
          <cell r="P4627" t="str">
            <v>No Dependency</v>
          </cell>
        </row>
        <row r="4628">
          <cell r="C4628" t="str">
            <v>ZUZ006</v>
          </cell>
          <cell r="D4628" t="str">
            <v>Expansion Sites</v>
          </cell>
          <cell r="E4628" t="str">
            <v>Q3-2019</v>
          </cell>
          <cell r="F4628" t="str">
            <v>Mobile Aspiration</v>
          </cell>
          <cell r="G4628" t="str">
            <v>HUA</v>
          </cell>
          <cell r="H4628" t="str">
            <v>LTE1800 2nd Carr Upgrade_4x4 MIMO</v>
          </cell>
          <cell r="I4628" t="str">
            <v>INS</v>
          </cell>
          <cell r="L4628">
            <v>43691</v>
          </cell>
          <cell r="M4628">
            <v>43693</v>
          </cell>
          <cell r="N4628">
            <v>43692</v>
          </cell>
          <cell r="O4628">
            <v>43694</v>
          </cell>
          <cell r="P4628" t="str">
            <v>No Dependency</v>
          </cell>
        </row>
        <row r="4629">
          <cell r="C4629" t="str">
            <v>ZUZ002</v>
          </cell>
          <cell r="D4629" t="str">
            <v>Expansion Sites</v>
          </cell>
          <cell r="E4629" t="str">
            <v>Q3-2019</v>
          </cell>
          <cell r="F4629" t="str">
            <v>Mobile Aspiration</v>
          </cell>
          <cell r="G4629" t="str">
            <v>HUA</v>
          </cell>
          <cell r="H4629" t="str">
            <v>LTE1800 2nd Carr Upgrade_4x4 MIMO</v>
          </cell>
          <cell r="I4629" t="str">
            <v>INS</v>
          </cell>
          <cell r="L4629">
            <v>43680</v>
          </cell>
          <cell r="M4629">
            <v>43669</v>
          </cell>
          <cell r="N4629">
            <v>43681</v>
          </cell>
          <cell r="O4629">
            <v>43670</v>
          </cell>
          <cell r="P4629" t="str">
            <v>No Dependency</v>
          </cell>
        </row>
        <row r="4630">
          <cell r="C4630" t="str">
            <v>ZUZ001</v>
          </cell>
          <cell r="D4630" t="str">
            <v>Expansion Sites</v>
          </cell>
          <cell r="E4630" t="str">
            <v>Q4-2019</v>
          </cell>
          <cell r="F4630" t="str">
            <v>Mobile Aspiration</v>
          </cell>
          <cell r="G4630" t="str">
            <v>HUA</v>
          </cell>
          <cell r="H4630" t="str">
            <v>LTE1800 2nd Carr Upgrade_4x4 MIMO</v>
          </cell>
          <cell r="I4630" t="str">
            <v>INS</v>
          </cell>
          <cell r="L4630">
            <v>43691</v>
          </cell>
          <cell r="M4630">
            <v>43693</v>
          </cell>
          <cell r="N4630">
            <v>43692</v>
          </cell>
          <cell r="O4630">
            <v>43694</v>
          </cell>
          <cell r="P4630" t="str">
            <v>No Dependency</v>
          </cell>
        </row>
        <row r="4631">
          <cell r="C4631" t="str">
            <v>ZULA002</v>
          </cell>
          <cell r="D4631" t="str">
            <v>Expansion Sites</v>
          </cell>
          <cell r="E4631" t="str">
            <v>Q3-2019</v>
          </cell>
          <cell r="F4631" t="str">
            <v>Mobile Aspiration</v>
          </cell>
          <cell r="G4631" t="str">
            <v>HUA</v>
          </cell>
          <cell r="H4631" t="str">
            <v>LTE1800 2nd Carr Upgrade_4x4 MIMO</v>
          </cell>
          <cell r="I4631" t="str">
            <v>INS</v>
          </cell>
          <cell r="L4631">
            <v>43637</v>
          </cell>
          <cell r="M4631">
            <v>43640</v>
          </cell>
          <cell r="N4631">
            <v>43638</v>
          </cell>
          <cell r="O4631">
            <v>43641</v>
          </cell>
          <cell r="P4631" t="str">
            <v>No Dependency</v>
          </cell>
        </row>
        <row r="4632">
          <cell r="C4632" t="str">
            <v>ZUL013</v>
          </cell>
          <cell r="D4632" t="str">
            <v>Expansion Sites</v>
          </cell>
          <cell r="E4632" t="str">
            <v>Q1-2020</v>
          </cell>
          <cell r="F4632" t="str">
            <v>Mobile Aspiration</v>
          </cell>
          <cell r="G4632" t="str">
            <v>HUA</v>
          </cell>
          <cell r="H4632" t="str">
            <v>LTE1800 2nd Carr Upgrade_4x4 MIMO</v>
          </cell>
          <cell r="I4632" t="str">
            <v>INS</v>
          </cell>
          <cell r="L4632">
            <v>43853</v>
          </cell>
          <cell r="M4632">
            <v>43733</v>
          </cell>
          <cell r="N4632">
            <v>43853</v>
          </cell>
          <cell r="O4632">
            <v>43734</v>
          </cell>
          <cell r="P4632" t="str">
            <v>No Dependency</v>
          </cell>
        </row>
        <row r="4633">
          <cell r="C4633" t="str">
            <v>ZUL009</v>
          </cell>
          <cell r="D4633" t="str">
            <v>Expansion Sites</v>
          </cell>
          <cell r="E4633" t="str">
            <v>Q1-2020</v>
          </cell>
          <cell r="F4633" t="str">
            <v>Mobile Aspiration</v>
          </cell>
          <cell r="G4633" t="str">
            <v>HUA</v>
          </cell>
          <cell r="H4633" t="str">
            <v>LTE1800 2nd Carr Upgrade_4x4 MIMO</v>
          </cell>
          <cell r="I4633" t="str">
            <v>INS</v>
          </cell>
          <cell r="L4633">
            <v>43853</v>
          </cell>
          <cell r="M4633">
            <v>43733</v>
          </cell>
          <cell r="N4633">
            <v>43853</v>
          </cell>
          <cell r="O4633">
            <v>43734</v>
          </cell>
          <cell r="P4633" t="str">
            <v>No Dependency</v>
          </cell>
        </row>
        <row r="4634">
          <cell r="C4634" t="str">
            <v>ZUL005</v>
          </cell>
          <cell r="D4634" t="str">
            <v>Expansion Sites</v>
          </cell>
          <cell r="E4634" t="str">
            <v>Q3-2019</v>
          </cell>
          <cell r="F4634" t="str">
            <v>Mobile Aspiration</v>
          </cell>
          <cell r="G4634" t="str">
            <v>HUA</v>
          </cell>
          <cell r="H4634" t="str">
            <v>LTE1800 2nd Carr Upgrade_4x4 MIMO</v>
          </cell>
          <cell r="I4634" t="str">
            <v>INS</v>
          </cell>
          <cell r="L4634">
            <v>43726</v>
          </cell>
          <cell r="M4634">
            <v>43634</v>
          </cell>
          <cell r="N4634">
            <v>43726</v>
          </cell>
          <cell r="O4634">
            <v>43635</v>
          </cell>
          <cell r="P4634" t="str">
            <v>No Dependency</v>
          </cell>
        </row>
        <row r="4635">
          <cell r="C4635" t="str">
            <v>ZUL001</v>
          </cell>
          <cell r="D4635" t="str">
            <v>Expansion Sites</v>
          </cell>
          <cell r="E4635" t="str">
            <v>Q4-2019</v>
          </cell>
          <cell r="F4635" t="str">
            <v>Mobile Aspiration</v>
          </cell>
          <cell r="G4635" t="str">
            <v>HUA</v>
          </cell>
          <cell r="H4635" t="str">
            <v>LTE1800 2nd Carr Upgrade_4x4 MIMO</v>
          </cell>
          <cell r="I4635" t="str">
            <v>INS</v>
          </cell>
          <cell r="L4635">
            <v>43599</v>
          </cell>
          <cell r="M4635">
            <v>43602</v>
          </cell>
          <cell r="N4635">
            <v>43600</v>
          </cell>
          <cell r="O4635">
            <v>43603</v>
          </cell>
          <cell r="P4635" t="str">
            <v>No Dependency</v>
          </cell>
        </row>
        <row r="4636">
          <cell r="C4636" t="str">
            <v>ZUJ997</v>
          </cell>
          <cell r="D4636" t="str">
            <v>Expansion Sites</v>
          </cell>
          <cell r="E4636" t="str">
            <v>Q3-2019</v>
          </cell>
          <cell r="F4636" t="str">
            <v>Mobile Aspiration</v>
          </cell>
          <cell r="G4636" t="str">
            <v>HUA</v>
          </cell>
          <cell r="H4636" t="str">
            <v>LTE1800 2nd Carr Upgrade_4x4 MIMO</v>
          </cell>
          <cell r="I4636" t="str">
            <v>INS</v>
          </cell>
          <cell r="L4636">
            <v>43677</v>
          </cell>
          <cell r="M4636">
            <v>43639</v>
          </cell>
          <cell r="N4636">
            <v>43677</v>
          </cell>
          <cell r="O4636">
            <v>43640</v>
          </cell>
          <cell r="P4636" t="str">
            <v>No Dependency</v>
          </cell>
        </row>
        <row r="4637">
          <cell r="C4637" t="str">
            <v>ZUJ996</v>
          </cell>
          <cell r="D4637" t="str">
            <v>Expansion Sites</v>
          </cell>
          <cell r="E4637" t="str">
            <v>Q3-2019</v>
          </cell>
          <cell r="F4637" t="str">
            <v>Mobile Aspiration</v>
          </cell>
          <cell r="G4637" t="str">
            <v>HUA</v>
          </cell>
          <cell r="H4637" t="str">
            <v>LTE1800 2nd Carr Upgrade_4x4 MIMO</v>
          </cell>
          <cell r="I4637" t="str">
            <v>INS</v>
          </cell>
          <cell r="L4637">
            <v>43746</v>
          </cell>
          <cell r="M4637">
            <v>43733</v>
          </cell>
          <cell r="N4637">
            <v>43747</v>
          </cell>
          <cell r="O4637">
            <v>43734</v>
          </cell>
          <cell r="P4637" t="str">
            <v>No Dependency</v>
          </cell>
        </row>
        <row r="4638">
          <cell r="C4638" t="str">
            <v>ZUJ995</v>
          </cell>
          <cell r="D4638" t="str">
            <v>Expansion Sites</v>
          </cell>
          <cell r="E4638" t="str">
            <v>Q2-2019</v>
          </cell>
          <cell r="F4638" t="str">
            <v>Mobile Aspiration</v>
          </cell>
          <cell r="G4638" t="str">
            <v>HUA</v>
          </cell>
          <cell r="H4638" t="str">
            <v>LTE1800 2nd Carr Upgrade_4x4 MIMO</v>
          </cell>
          <cell r="I4638" t="str">
            <v>INS</v>
          </cell>
          <cell r="L4638">
            <v>43600</v>
          </cell>
          <cell r="M4638">
            <v>43602</v>
          </cell>
          <cell r="N4638">
            <v>43601</v>
          </cell>
          <cell r="O4638">
            <v>43603</v>
          </cell>
          <cell r="P4638" t="str">
            <v>No Dependency</v>
          </cell>
        </row>
        <row r="4639">
          <cell r="C4639" t="str">
            <v>ZUJ007</v>
          </cell>
          <cell r="D4639" t="str">
            <v>Expansion Sites</v>
          </cell>
          <cell r="E4639" t="str">
            <v>Q3-2019</v>
          </cell>
          <cell r="F4639" t="str">
            <v>Mobile Aspiration</v>
          </cell>
          <cell r="G4639" t="str">
            <v>HUA</v>
          </cell>
          <cell r="H4639" t="str">
            <v>LTE1800 2nd Carr Upgrade_4x4 MIMO</v>
          </cell>
          <cell r="I4639" t="str">
            <v>INS</v>
          </cell>
          <cell r="L4639">
            <v>43687</v>
          </cell>
          <cell r="M4639">
            <v>43689</v>
          </cell>
          <cell r="N4639">
            <v>43688</v>
          </cell>
          <cell r="O4639">
            <v>43690</v>
          </cell>
          <cell r="P4639" t="str">
            <v>No Dependency</v>
          </cell>
        </row>
        <row r="4640">
          <cell r="C4640" t="str">
            <v>ZUJ001</v>
          </cell>
          <cell r="D4640" t="str">
            <v>Expansion Sites</v>
          </cell>
          <cell r="E4640" t="str">
            <v>Q3-2019</v>
          </cell>
          <cell r="F4640" t="str">
            <v>Mobile Aspiration</v>
          </cell>
          <cell r="G4640" t="str">
            <v>HUA</v>
          </cell>
          <cell r="H4640" t="str">
            <v>LTE1800 2nd Carr Upgrade_4x4 MIMO</v>
          </cell>
          <cell r="I4640" t="str">
            <v>INS</v>
          </cell>
          <cell r="L4640">
            <v>43642</v>
          </cell>
          <cell r="M4640">
            <v>43612</v>
          </cell>
          <cell r="N4640">
            <v>43642</v>
          </cell>
          <cell r="O4640">
            <v>43613</v>
          </cell>
          <cell r="P4640" t="str">
            <v>No Dependency</v>
          </cell>
        </row>
        <row r="4641">
          <cell r="C4641" t="str">
            <v>ZTY999</v>
          </cell>
          <cell r="D4641" t="str">
            <v>Expansion Sites</v>
          </cell>
          <cell r="E4641" t="str">
            <v>Q3-2019</v>
          </cell>
          <cell r="F4641" t="str">
            <v>Mobile Aspiration</v>
          </cell>
          <cell r="G4641" t="str">
            <v>HUA</v>
          </cell>
          <cell r="H4641" t="str">
            <v>LTE1800 2nd Carr Upgrade_4x4 MIMO</v>
          </cell>
          <cell r="I4641" t="str">
            <v>INS</v>
          </cell>
          <cell r="L4641">
            <v>43650</v>
          </cell>
          <cell r="M4641">
            <v>43626</v>
          </cell>
          <cell r="N4641">
            <v>43651</v>
          </cell>
          <cell r="O4641">
            <v>43627</v>
          </cell>
          <cell r="P4641" t="str">
            <v>No Dependency</v>
          </cell>
        </row>
        <row r="4642">
          <cell r="C4642" t="str">
            <v>ZTY998</v>
          </cell>
          <cell r="D4642" t="str">
            <v>Expansion Sites</v>
          </cell>
          <cell r="E4642" t="str">
            <v>Q3-2019</v>
          </cell>
          <cell r="F4642" t="str">
            <v>Mobile Aspiration</v>
          </cell>
          <cell r="G4642" t="str">
            <v>HUA</v>
          </cell>
          <cell r="H4642" t="str">
            <v>LTE1800 2nd Carr Upgrade_4x4 MIMO</v>
          </cell>
          <cell r="I4642" t="str">
            <v>INS</v>
          </cell>
          <cell r="L4642">
            <v>43621</v>
          </cell>
          <cell r="M4642">
            <v>43623</v>
          </cell>
          <cell r="N4642">
            <v>43622</v>
          </cell>
          <cell r="O4642">
            <v>43624</v>
          </cell>
          <cell r="P4642" t="str">
            <v>No Dependency</v>
          </cell>
        </row>
        <row r="4643">
          <cell r="C4643" t="str">
            <v>ZTY997</v>
          </cell>
          <cell r="D4643" t="str">
            <v>Expansion Sites</v>
          </cell>
          <cell r="E4643" t="str">
            <v>Q3-2019</v>
          </cell>
          <cell r="F4643" t="str">
            <v>Mobile Aspiration</v>
          </cell>
          <cell r="G4643" t="str">
            <v>HUA</v>
          </cell>
          <cell r="H4643" t="str">
            <v>LTE1800 2nd Carr Upgrade_4x4 MIMO</v>
          </cell>
          <cell r="I4643" t="str">
            <v>INS</v>
          </cell>
          <cell r="L4643">
            <v>43642</v>
          </cell>
          <cell r="M4643">
            <v>43645</v>
          </cell>
          <cell r="N4643">
            <v>43643</v>
          </cell>
          <cell r="O4643">
            <v>43646</v>
          </cell>
          <cell r="P4643" t="str">
            <v>No Dependency</v>
          </cell>
        </row>
        <row r="4644">
          <cell r="C4644" t="str">
            <v>ZTY996</v>
          </cell>
          <cell r="D4644" t="str">
            <v>Expansion Sites</v>
          </cell>
          <cell r="E4644" t="str">
            <v>Q3-2019</v>
          </cell>
          <cell r="F4644" t="str">
            <v>Mobile Aspiration</v>
          </cell>
          <cell r="G4644" t="str">
            <v>HUA</v>
          </cell>
          <cell r="H4644" t="str">
            <v>LTE1800 2nd Carr Upgrade_4x4 MIMO</v>
          </cell>
          <cell r="I4644" t="str">
            <v>INS</v>
          </cell>
          <cell r="L4644">
            <v>43667</v>
          </cell>
          <cell r="M4644">
            <v>43642</v>
          </cell>
          <cell r="N4644">
            <v>43668</v>
          </cell>
          <cell r="O4644">
            <v>43643</v>
          </cell>
          <cell r="P4644" t="str">
            <v>No Dependency</v>
          </cell>
        </row>
        <row r="4645">
          <cell r="C4645" t="str">
            <v>ZTY004</v>
          </cell>
          <cell r="D4645" t="str">
            <v>Expansion Sites</v>
          </cell>
          <cell r="E4645" t="str">
            <v>Q4-2019</v>
          </cell>
          <cell r="F4645" t="str">
            <v>Mobile Aspiration</v>
          </cell>
          <cell r="G4645" t="str">
            <v>HUA</v>
          </cell>
          <cell r="H4645" t="str">
            <v>LTE1800 2nd Carr Upgrade_4x4 MIMO</v>
          </cell>
          <cell r="I4645" t="str">
            <v>INS</v>
          </cell>
          <cell r="L4645">
            <v>43753</v>
          </cell>
          <cell r="M4645">
            <v>43709</v>
          </cell>
          <cell r="N4645">
            <v>43754</v>
          </cell>
          <cell r="O4645">
            <v>43710</v>
          </cell>
          <cell r="P4645" t="str">
            <v>No Dependency</v>
          </cell>
        </row>
        <row r="4646">
          <cell r="C4646" t="str">
            <v>ZTY003</v>
          </cell>
          <cell r="D4646" t="str">
            <v>Expansion Sites</v>
          </cell>
          <cell r="E4646" t="str">
            <v>Q3-2019</v>
          </cell>
          <cell r="F4646" t="str">
            <v>Mobile Aspiration</v>
          </cell>
          <cell r="G4646" t="str">
            <v>HUA</v>
          </cell>
          <cell r="H4646" t="str">
            <v>LTE1800 2nd Carr Upgrade_4x4 MIMO</v>
          </cell>
          <cell r="I4646" t="str">
            <v>INS</v>
          </cell>
          <cell r="L4646">
            <v>43670</v>
          </cell>
          <cell r="M4646">
            <v>43706</v>
          </cell>
          <cell r="N4646">
            <v>43671</v>
          </cell>
          <cell r="O4646">
            <v>43707</v>
          </cell>
          <cell r="P4646" t="str">
            <v>No Dependency</v>
          </cell>
        </row>
        <row r="4647">
          <cell r="C4647" t="str">
            <v>ZTY002</v>
          </cell>
          <cell r="D4647" t="str">
            <v>Expansion Sites</v>
          </cell>
          <cell r="E4647" t="str">
            <v>Q3-2019</v>
          </cell>
          <cell r="F4647" t="str">
            <v>Mobile Aspiration</v>
          </cell>
          <cell r="G4647" t="str">
            <v>HUA</v>
          </cell>
          <cell r="H4647" t="str">
            <v>LTE1800 2nd Carr Upgrade_4x4 MIMO</v>
          </cell>
          <cell r="I4647" t="str">
            <v>INS</v>
          </cell>
          <cell r="L4647">
            <v>43671</v>
          </cell>
          <cell r="M4647">
            <v>43631</v>
          </cell>
          <cell r="N4647">
            <v>43672</v>
          </cell>
          <cell r="O4647">
            <v>43632</v>
          </cell>
          <cell r="P4647" t="str">
            <v>No Dependency</v>
          </cell>
        </row>
        <row r="4648">
          <cell r="C4648" t="str">
            <v>ZTY001</v>
          </cell>
          <cell r="D4648" t="str">
            <v>Expansion Sites</v>
          </cell>
          <cell r="E4648" t="str">
            <v>Q3-2019</v>
          </cell>
          <cell r="F4648" t="str">
            <v>Mobile Aspiration</v>
          </cell>
          <cell r="G4648" t="str">
            <v>HUA</v>
          </cell>
          <cell r="H4648" t="str">
            <v>LTE1800 2nd Carr Upgrade_4x4 MIMO</v>
          </cell>
          <cell r="I4648" t="str">
            <v>INS</v>
          </cell>
          <cell r="L4648">
            <v>43651</v>
          </cell>
          <cell r="M4648">
            <v>43621</v>
          </cell>
          <cell r="N4648">
            <v>43652</v>
          </cell>
          <cell r="O4648">
            <v>43622</v>
          </cell>
          <cell r="P4648" t="str">
            <v>No Dependency</v>
          </cell>
        </row>
        <row r="4649">
          <cell r="C4649" t="str">
            <v>ZTR998</v>
          </cell>
          <cell r="D4649" t="str">
            <v>Expansion Sites</v>
          </cell>
          <cell r="E4649" t="str">
            <v>Q3-2019</v>
          </cell>
          <cell r="F4649" t="str">
            <v>Mobile Aspiration</v>
          </cell>
          <cell r="G4649" t="str">
            <v>HUA</v>
          </cell>
          <cell r="H4649" t="str">
            <v>LTE1800 2nd Carr Upgrade_4x4 MIMO</v>
          </cell>
          <cell r="I4649" t="str">
            <v>INS</v>
          </cell>
          <cell r="L4649">
            <v>43635</v>
          </cell>
          <cell r="M4649">
            <v>43638</v>
          </cell>
          <cell r="N4649">
            <v>43636</v>
          </cell>
          <cell r="O4649">
            <v>43639</v>
          </cell>
          <cell r="P4649" t="str">
            <v>No Dependency</v>
          </cell>
        </row>
        <row r="4650">
          <cell r="C4650" t="str">
            <v>ZTR997</v>
          </cell>
          <cell r="D4650" t="str">
            <v>Expansion Sites</v>
          </cell>
          <cell r="E4650" t="str">
            <v>Q3-2019</v>
          </cell>
          <cell r="F4650" t="str">
            <v>Mobile Aspiration</v>
          </cell>
          <cell r="G4650" t="str">
            <v>HUA</v>
          </cell>
          <cell r="H4650" t="str">
            <v>LTE1800 2nd Carr Upgrade_4x4 MIMO</v>
          </cell>
          <cell r="I4650" t="str">
            <v>INS</v>
          </cell>
          <cell r="L4650">
            <v>43621</v>
          </cell>
          <cell r="M4650">
            <v>43624</v>
          </cell>
          <cell r="N4650">
            <v>43622</v>
          </cell>
          <cell r="O4650">
            <v>43625</v>
          </cell>
          <cell r="P4650" t="str">
            <v>No Dependency</v>
          </cell>
        </row>
        <row r="4651">
          <cell r="C4651" t="str">
            <v>ZTR062</v>
          </cell>
          <cell r="D4651" t="str">
            <v>Expansion Sites</v>
          </cell>
          <cell r="E4651" t="str">
            <v>Q3-2019</v>
          </cell>
          <cell r="F4651" t="str">
            <v>Mobile Aspiration</v>
          </cell>
          <cell r="G4651" t="str">
            <v>HUA</v>
          </cell>
          <cell r="H4651" t="str">
            <v>LTE1800 2nd Carr Upgrade_4x4 MIMO</v>
          </cell>
          <cell r="I4651" t="str">
            <v>INS</v>
          </cell>
          <cell r="L4651">
            <v>43788</v>
          </cell>
          <cell r="N4651">
            <v>43789</v>
          </cell>
          <cell r="P4651" t="str">
            <v>No Dependency</v>
          </cell>
        </row>
        <row r="4652">
          <cell r="C4652" t="str">
            <v>ZTR046</v>
          </cell>
          <cell r="D4652" t="str">
            <v>Expansion Sites</v>
          </cell>
          <cell r="E4652" t="str">
            <v>Q1-2020</v>
          </cell>
          <cell r="F4652" t="str">
            <v>Mobile Aspiration</v>
          </cell>
          <cell r="G4652" t="str">
            <v>HUA</v>
          </cell>
          <cell r="H4652" t="str">
            <v>LTE1800 2nd Carr Upgrade_4x4 MIMO</v>
          </cell>
          <cell r="I4652" t="str">
            <v>INS</v>
          </cell>
          <cell r="L4652">
            <v>43854</v>
          </cell>
          <cell r="M4652">
            <v>43667</v>
          </cell>
          <cell r="N4652">
            <v>43855</v>
          </cell>
          <cell r="O4652">
            <v>43668</v>
          </cell>
          <cell r="P4652" t="str">
            <v>No Dependency</v>
          </cell>
        </row>
        <row r="4653">
          <cell r="C4653" t="str">
            <v>ZTR034</v>
          </cell>
          <cell r="D4653" t="str">
            <v>Expansion Sites</v>
          </cell>
          <cell r="E4653" t="str">
            <v>Q3-2019</v>
          </cell>
          <cell r="F4653" t="str">
            <v>Mobile Aspiration</v>
          </cell>
          <cell r="G4653" t="str">
            <v>HUA</v>
          </cell>
          <cell r="H4653" t="str">
            <v>LTE1800 2nd Carr Upgrade_4x4 MIMO</v>
          </cell>
          <cell r="I4653" t="str">
            <v>INS</v>
          </cell>
          <cell r="L4653">
            <v>43788</v>
          </cell>
          <cell r="N4653">
            <v>43789</v>
          </cell>
          <cell r="P4653" t="str">
            <v>No Dependency</v>
          </cell>
        </row>
        <row r="4654">
          <cell r="C4654" t="str">
            <v>ZTR025</v>
          </cell>
          <cell r="D4654" t="str">
            <v>Expansion Sites</v>
          </cell>
          <cell r="E4654" t="str">
            <v>Q3-2019</v>
          </cell>
          <cell r="F4654" t="str">
            <v>Mobile Aspiration</v>
          </cell>
          <cell r="G4654" t="str">
            <v>HUA</v>
          </cell>
          <cell r="H4654" t="str">
            <v>LTE1800 2nd Carr Upgrade_4x4 MIMO</v>
          </cell>
          <cell r="I4654" t="str">
            <v>INS</v>
          </cell>
          <cell r="L4654">
            <v>43729</v>
          </cell>
          <cell r="M4654">
            <v>43709</v>
          </cell>
          <cell r="N4654">
            <v>43730</v>
          </cell>
          <cell r="O4654">
            <v>43710</v>
          </cell>
          <cell r="P4654" t="str">
            <v>No Dependency</v>
          </cell>
        </row>
        <row r="4655">
          <cell r="C4655" t="str">
            <v>ZTR024</v>
          </cell>
          <cell r="D4655" t="str">
            <v>Expansion Sites</v>
          </cell>
          <cell r="E4655" t="str">
            <v>Q1-2020</v>
          </cell>
          <cell r="F4655" t="str">
            <v>Mobile Aspiration</v>
          </cell>
          <cell r="G4655" t="str">
            <v>HUA</v>
          </cell>
          <cell r="H4655" t="str">
            <v>LTE1800 2nd Carr Upgrade_4x4 MIMO</v>
          </cell>
          <cell r="I4655" t="str">
            <v>INS</v>
          </cell>
          <cell r="L4655">
            <v>43858</v>
          </cell>
          <cell r="M4655">
            <v>43734</v>
          </cell>
          <cell r="N4655">
            <v>43858</v>
          </cell>
          <cell r="O4655">
            <v>43735</v>
          </cell>
          <cell r="P4655" t="str">
            <v>No Dependency</v>
          </cell>
        </row>
        <row r="4656">
          <cell r="C4656" t="str">
            <v>ZTR023</v>
          </cell>
          <cell r="D4656" t="str">
            <v>Expansion Sites</v>
          </cell>
          <cell r="E4656" t="str">
            <v>Q1-2020</v>
          </cell>
          <cell r="F4656" t="str">
            <v>Mobile Aspiration</v>
          </cell>
          <cell r="G4656" t="str">
            <v>HUA</v>
          </cell>
          <cell r="H4656" t="str">
            <v>LTE1800 2nd Carr Upgrade_4x4 MIMO</v>
          </cell>
          <cell r="I4656" t="str">
            <v>INS</v>
          </cell>
          <cell r="L4656">
            <v>43853</v>
          </cell>
          <cell r="M4656">
            <v>43734</v>
          </cell>
          <cell r="N4656">
            <v>43853</v>
          </cell>
          <cell r="O4656">
            <v>43735</v>
          </cell>
          <cell r="P4656" t="str">
            <v>No Dependency</v>
          </cell>
        </row>
        <row r="4657">
          <cell r="C4657" t="str">
            <v>ZTR014</v>
          </cell>
          <cell r="D4657" t="str">
            <v>Expansion Sites</v>
          </cell>
          <cell r="E4657" t="str">
            <v>Q3-2019</v>
          </cell>
          <cell r="F4657" t="str">
            <v>Mobile Aspiration</v>
          </cell>
          <cell r="G4657" t="str">
            <v>HUA</v>
          </cell>
          <cell r="H4657" t="str">
            <v>LTE1800 2nd Carr Upgrade_4x4 MIMO</v>
          </cell>
          <cell r="I4657" t="str">
            <v>INS</v>
          </cell>
          <cell r="L4657">
            <v>43624</v>
          </cell>
          <cell r="M4657">
            <v>43627</v>
          </cell>
          <cell r="N4657">
            <v>43625</v>
          </cell>
          <cell r="O4657">
            <v>43628</v>
          </cell>
          <cell r="P4657" t="str">
            <v>No Dependency</v>
          </cell>
        </row>
        <row r="4658">
          <cell r="C4658" t="str">
            <v>ZTR013</v>
          </cell>
          <cell r="D4658" t="str">
            <v>Expansion Sites</v>
          </cell>
          <cell r="E4658" t="str">
            <v>Q3-2019</v>
          </cell>
          <cell r="F4658" t="str">
            <v>Mobile Aspiration</v>
          </cell>
          <cell r="G4658" t="str">
            <v>HUA</v>
          </cell>
          <cell r="H4658" t="str">
            <v>LTE1800 2nd Carr Upgrade_4x4 MIMO</v>
          </cell>
          <cell r="I4658" t="str">
            <v>INS</v>
          </cell>
          <cell r="L4658">
            <v>43657</v>
          </cell>
          <cell r="M4658">
            <v>43660</v>
          </cell>
          <cell r="N4658">
            <v>43658</v>
          </cell>
          <cell r="O4658">
            <v>43661</v>
          </cell>
          <cell r="P4658" t="str">
            <v>No Dependency</v>
          </cell>
        </row>
        <row r="4659">
          <cell r="C4659" t="str">
            <v>ZTR012</v>
          </cell>
          <cell r="D4659" t="str">
            <v>Expansion Sites</v>
          </cell>
          <cell r="E4659" t="str">
            <v>Q1-2020</v>
          </cell>
          <cell r="F4659" t="str">
            <v>Mobile Aspiration</v>
          </cell>
          <cell r="G4659" t="str">
            <v>HUA</v>
          </cell>
          <cell r="H4659" t="str">
            <v>LTE1800 2nd Carr Upgrade_4x4 MIMO</v>
          </cell>
          <cell r="I4659" t="str">
            <v>INS</v>
          </cell>
          <cell r="L4659">
            <v>43853</v>
          </cell>
          <cell r="M4659">
            <v>43715</v>
          </cell>
          <cell r="N4659">
            <v>43853</v>
          </cell>
          <cell r="O4659">
            <v>43716</v>
          </cell>
          <cell r="P4659" t="str">
            <v>No Dependency</v>
          </cell>
        </row>
        <row r="4660">
          <cell r="C4660" t="str">
            <v>ZTR011</v>
          </cell>
          <cell r="D4660" t="str">
            <v>Expansion Sites</v>
          </cell>
          <cell r="E4660" t="str">
            <v>Q1-2020</v>
          </cell>
          <cell r="F4660" t="str">
            <v>Mobile Aspiration</v>
          </cell>
          <cell r="G4660" t="str">
            <v>HUA</v>
          </cell>
          <cell r="H4660" t="str">
            <v>LTE1800 2nd Carr Upgrade_4x4 MIMO</v>
          </cell>
          <cell r="I4660" t="str">
            <v>INS</v>
          </cell>
          <cell r="L4660">
            <v>43858</v>
          </cell>
          <cell r="N4660">
            <v>43858</v>
          </cell>
          <cell r="P4660" t="str">
            <v>No Dependency</v>
          </cell>
        </row>
        <row r="4661">
          <cell r="C4661" t="str">
            <v>ZTR010</v>
          </cell>
          <cell r="D4661" t="str">
            <v>Expansion Sites</v>
          </cell>
          <cell r="E4661" t="str">
            <v>Q3-2019</v>
          </cell>
          <cell r="F4661" t="str">
            <v>Mobile Aspiration</v>
          </cell>
          <cell r="G4661" t="str">
            <v>HUA</v>
          </cell>
          <cell r="H4661" t="str">
            <v>LTE1800 2nd Carr Upgrade_4x4 MIMO</v>
          </cell>
          <cell r="I4661" t="str">
            <v>INS</v>
          </cell>
          <cell r="L4661">
            <v>43625</v>
          </cell>
          <cell r="M4661">
            <v>43628</v>
          </cell>
          <cell r="N4661">
            <v>43626</v>
          </cell>
          <cell r="O4661">
            <v>43629</v>
          </cell>
          <cell r="P4661" t="str">
            <v>No Dependency</v>
          </cell>
        </row>
        <row r="4662">
          <cell r="C4662" t="str">
            <v>ZTR008</v>
          </cell>
          <cell r="D4662" t="str">
            <v>Expansion Sites</v>
          </cell>
          <cell r="E4662" t="str">
            <v>Q1-2020</v>
          </cell>
          <cell r="F4662" t="str">
            <v>Mobile Aspiration</v>
          </cell>
          <cell r="G4662" t="str">
            <v>HUA</v>
          </cell>
          <cell r="H4662" t="str">
            <v>LTE1800 2nd Carr Upgrade_4x4 MIMO</v>
          </cell>
          <cell r="I4662" t="str">
            <v>INS</v>
          </cell>
          <cell r="L4662">
            <v>43858</v>
          </cell>
          <cell r="N4662">
            <v>43858</v>
          </cell>
          <cell r="P4662" t="str">
            <v>No Dependency</v>
          </cell>
        </row>
        <row r="4663">
          <cell r="C4663" t="str">
            <v>ZTR007</v>
          </cell>
          <cell r="D4663" t="str">
            <v>Expansion Sites</v>
          </cell>
          <cell r="E4663" t="str">
            <v>Q1-2020</v>
          </cell>
          <cell r="F4663" t="str">
            <v>Mobile Aspiration</v>
          </cell>
          <cell r="G4663" t="str">
            <v>HUA</v>
          </cell>
          <cell r="H4663" t="str">
            <v>LTE1800 2nd Carr Upgrade_4x4 MIMO</v>
          </cell>
          <cell r="I4663" t="str">
            <v>INS</v>
          </cell>
          <cell r="L4663">
            <v>43854</v>
          </cell>
          <cell r="M4663">
            <v>43660</v>
          </cell>
          <cell r="N4663">
            <v>43855</v>
          </cell>
          <cell r="O4663">
            <v>43661</v>
          </cell>
          <cell r="P4663" t="str">
            <v>No Dependency</v>
          </cell>
        </row>
        <row r="4664">
          <cell r="C4664" t="str">
            <v>ZTR006</v>
          </cell>
          <cell r="D4664" t="str">
            <v>Expansion Sites</v>
          </cell>
          <cell r="E4664" t="str">
            <v>Q1-2020</v>
          </cell>
          <cell r="F4664" t="str">
            <v>Mobile Aspiration</v>
          </cell>
          <cell r="G4664" t="str">
            <v>HUA</v>
          </cell>
          <cell r="H4664" t="str">
            <v>LTE1800 2nd Carr Upgrade_4x4 MIMO</v>
          </cell>
          <cell r="I4664" t="str">
            <v>INS</v>
          </cell>
          <cell r="L4664">
            <v>43853</v>
          </cell>
          <cell r="M4664">
            <v>43715</v>
          </cell>
          <cell r="N4664">
            <v>43853</v>
          </cell>
          <cell r="O4664">
            <v>43716</v>
          </cell>
          <cell r="P4664" t="str">
            <v>No Dependency</v>
          </cell>
        </row>
        <row r="4665">
          <cell r="C4665" t="str">
            <v>ZTR004</v>
          </cell>
          <cell r="D4665" t="str">
            <v>Expansion Sites</v>
          </cell>
          <cell r="E4665" t="str">
            <v>Q3-2019</v>
          </cell>
          <cell r="F4665" t="str">
            <v>Mobile Aspiration</v>
          </cell>
          <cell r="G4665" t="str">
            <v>HUA</v>
          </cell>
          <cell r="H4665" t="str">
            <v>LTE1800 2nd Carr Upgrade_4x4 MIMO</v>
          </cell>
          <cell r="I4665" t="str">
            <v>INS</v>
          </cell>
          <cell r="L4665">
            <v>43626</v>
          </cell>
          <cell r="M4665">
            <v>43629</v>
          </cell>
          <cell r="N4665">
            <v>43627</v>
          </cell>
          <cell r="O4665">
            <v>43630</v>
          </cell>
          <cell r="P4665" t="str">
            <v>No Dependency</v>
          </cell>
        </row>
        <row r="4666">
          <cell r="C4666" t="str">
            <v>ZTR003</v>
          </cell>
          <cell r="D4666" t="str">
            <v>Expansion Sites</v>
          </cell>
          <cell r="E4666" t="str">
            <v>Q1-2020</v>
          </cell>
          <cell r="F4666" t="str">
            <v>Mobile Aspiration</v>
          </cell>
          <cell r="G4666" t="str">
            <v>HUA</v>
          </cell>
          <cell r="H4666" t="str">
            <v>LTE1800 2nd Carr Upgrade_4x4 MIMO</v>
          </cell>
          <cell r="I4666" t="str">
            <v>INS</v>
          </cell>
          <cell r="L4666">
            <v>43853</v>
          </cell>
          <cell r="M4666">
            <v>43734</v>
          </cell>
          <cell r="N4666">
            <v>43853</v>
          </cell>
          <cell r="O4666">
            <v>43735</v>
          </cell>
          <cell r="P4666" t="str">
            <v>No Dependency</v>
          </cell>
        </row>
        <row r="4667">
          <cell r="C4667" t="str">
            <v>ZTR002</v>
          </cell>
          <cell r="D4667" t="str">
            <v>Expansion Sites</v>
          </cell>
          <cell r="E4667" t="str">
            <v>Q3-2019</v>
          </cell>
          <cell r="F4667" t="str">
            <v>Mobile Aspiration</v>
          </cell>
          <cell r="G4667" t="str">
            <v>HUA</v>
          </cell>
          <cell r="H4667" t="str">
            <v>LTE1800 2nd Carr Upgrade_4x4 MIMO</v>
          </cell>
          <cell r="I4667" t="str">
            <v>INS</v>
          </cell>
          <cell r="L4667">
            <v>43697</v>
          </cell>
          <cell r="M4667">
            <v>43697</v>
          </cell>
          <cell r="N4667">
            <v>43698</v>
          </cell>
          <cell r="O4667">
            <v>43698</v>
          </cell>
          <cell r="P4667" t="str">
            <v>No Dependency</v>
          </cell>
        </row>
        <row r="4668">
          <cell r="C4668" t="str">
            <v>ZTR001</v>
          </cell>
          <cell r="D4668" t="str">
            <v>Expansion Sites</v>
          </cell>
          <cell r="E4668" t="str">
            <v>Q1-2020</v>
          </cell>
          <cell r="F4668" t="str">
            <v>Mobile Aspiration</v>
          </cell>
          <cell r="G4668" t="str">
            <v>HUA</v>
          </cell>
          <cell r="H4668" t="str">
            <v>LTE1800 2nd Carr Upgrade_4x4 MIMO</v>
          </cell>
          <cell r="I4668" t="str">
            <v>INS</v>
          </cell>
          <cell r="L4668">
            <v>43858</v>
          </cell>
          <cell r="M4668">
            <v>43734</v>
          </cell>
          <cell r="N4668">
            <v>43858</v>
          </cell>
          <cell r="O4668">
            <v>43735</v>
          </cell>
          <cell r="P4668" t="str">
            <v>No Dependency</v>
          </cell>
        </row>
        <row r="4669">
          <cell r="C4669" t="str">
            <v>ZTM013</v>
          </cell>
          <cell r="D4669" t="str">
            <v>Expansion Sites</v>
          </cell>
          <cell r="E4669" t="str">
            <v>Q3-2019</v>
          </cell>
          <cell r="F4669" t="str">
            <v>Mobile Aspiration</v>
          </cell>
          <cell r="G4669" t="str">
            <v>HUA</v>
          </cell>
          <cell r="H4669" t="str">
            <v>LTE1800 2nd Carr Upgrade_4x4 MIMO</v>
          </cell>
          <cell r="I4669" t="str">
            <v>INS</v>
          </cell>
          <cell r="L4669">
            <v>43621</v>
          </cell>
          <cell r="M4669">
            <v>43624</v>
          </cell>
          <cell r="N4669">
            <v>43622</v>
          </cell>
          <cell r="O4669">
            <v>43625</v>
          </cell>
          <cell r="P4669" t="str">
            <v>No Dependency</v>
          </cell>
        </row>
        <row r="4670">
          <cell r="C4670" t="str">
            <v>ZTM006</v>
          </cell>
          <cell r="D4670" t="str">
            <v>Expansion Sites</v>
          </cell>
          <cell r="E4670" t="str">
            <v>Q4-2019</v>
          </cell>
          <cell r="F4670" t="str">
            <v>Mobile Aspiration</v>
          </cell>
          <cell r="G4670" t="str">
            <v>HUA</v>
          </cell>
          <cell r="H4670" t="str">
            <v>LTE1800 2nd Carr Upgrade_4x4 MIMO</v>
          </cell>
          <cell r="I4670" t="str">
            <v>INS</v>
          </cell>
          <cell r="L4670">
            <v>43666</v>
          </cell>
          <cell r="M4670">
            <v>43668</v>
          </cell>
          <cell r="N4670">
            <v>43667</v>
          </cell>
          <cell r="O4670">
            <v>43669</v>
          </cell>
          <cell r="P4670" t="str">
            <v>No Dependency</v>
          </cell>
        </row>
        <row r="4671">
          <cell r="C4671" t="str">
            <v>ZTM003</v>
          </cell>
          <cell r="D4671" t="str">
            <v>Expansion Sites</v>
          </cell>
          <cell r="E4671" t="str">
            <v>Q3-2019</v>
          </cell>
          <cell r="F4671" t="str">
            <v>Mobile Aspiration</v>
          </cell>
          <cell r="G4671" t="str">
            <v>HUA</v>
          </cell>
          <cell r="H4671" t="str">
            <v>LTE1800 2nd Carr Upgrade_4x4 MIMO</v>
          </cell>
          <cell r="I4671" t="str">
            <v>INS</v>
          </cell>
          <cell r="L4671">
            <v>43788</v>
          </cell>
          <cell r="N4671">
            <v>43789</v>
          </cell>
          <cell r="P4671" t="str">
            <v>FDED Not Approved</v>
          </cell>
        </row>
        <row r="4672">
          <cell r="C4672" t="str">
            <v>ZTM001</v>
          </cell>
          <cell r="D4672" t="str">
            <v>Expansion Sites</v>
          </cell>
          <cell r="E4672" t="str">
            <v>Q3-2019</v>
          </cell>
          <cell r="F4672" t="str">
            <v>Mobile Aspiration</v>
          </cell>
          <cell r="G4672" t="str">
            <v>HUA</v>
          </cell>
          <cell r="H4672" t="str">
            <v>LTE1800 2nd Carr Upgrade_4x4 MIMO</v>
          </cell>
          <cell r="I4672" t="str">
            <v>INS</v>
          </cell>
          <cell r="L4672">
            <v>43656</v>
          </cell>
          <cell r="M4672">
            <v>43659</v>
          </cell>
          <cell r="N4672">
            <v>43657</v>
          </cell>
          <cell r="O4672">
            <v>43660</v>
          </cell>
          <cell r="P4672" t="str">
            <v>No Dependency</v>
          </cell>
        </row>
        <row r="4673">
          <cell r="C4673" t="str">
            <v>ZTD001</v>
          </cell>
          <cell r="D4673" t="str">
            <v>Expansion Sites</v>
          </cell>
          <cell r="E4673" t="str">
            <v>Q3-2019</v>
          </cell>
          <cell r="F4673" t="str">
            <v>Mobile Aspiration</v>
          </cell>
          <cell r="G4673" t="str">
            <v>HUA</v>
          </cell>
          <cell r="H4673" t="str">
            <v>LTE1800 2nd Carr Upgrade_4x4 MIMO</v>
          </cell>
          <cell r="I4673" t="str">
            <v>INS</v>
          </cell>
          <cell r="L4673">
            <v>43646</v>
          </cell>
          <cell r="M4673">
            <v>43648</v>
          </cell>
          <cell r="N4673">
            <v>43649</v>
          </cell>
          <cell r="O4673">
            <v>43649</v>
          </cell>
          <cell r="P4673" t="str">
            <v>No Dependency</v>
          </cell>
        </row>
        <row r="4674">
          <cell r="C4674" t="str">
            <v>ZTBA031</v>
          </cell>
          <cell r="D4674" t="str">
            <v>Expansion Sites</v>
          </cell>
          <cell r="E4674" t="str">
            <v>Q1-2020</v>
          </cell>
          <cell r="F4674" t="str">
            <v>Mobile Aspiration</v>
          </cell>
          <cell r="G4674" t="str">
            <v>HUA</v>
          </cell>
          <cell r="H4674" t="str">
            <v>LTE1800 2nd Carr Upgrade_4x4 MIMO</v>
          </cell>
          <cell r="I4674" t="str">
            <v>INS</v>
          </cell>
          <cell r="L4674">
            <v>43853</v>
          </cell>
          <cell r="N4674">
            <v>43853</v>
          </cell>
          <cell r="P4674" t="str">
            <v>No Dependency</v>
          </cell>
        </row>
        <row r="4675">
          <cell r="C4675" t="str">
            <v>ZTBA030</v>
          </cell>
          <cell r="D4675" t="str">
            <v>Expansion Sites</v>
          </cell>
          <cell r="E4675" t="str">
            <v>Q3-2019</v>
          </cell>
          <cell r="F4675" t="str">
            <v>Mobile Aspiration</v>
          </cell>
          <cell r="G4675" t="str">
            <v>HUA</v>
          </cell>
          <cell r="H4675" t="str">
            <v>LTE1800 2nd Carr Upgrade_4x4 MIMO</v>
          </cell>
          <cell r="I4675" t="str">
            <v>INS</v>
          </cell>
          <cell r="L4675">
            <v>43705</v>
          </cell>
          <cell r="M4675">
            <v>43653</v>
          </cell>
          <cell r="N4675">
            <v>43705</v>
          </cell>
          <cell r="O4675">
            <v>43654</v>
          </cell>
          <cell r="P4675" t="str">
            <v>No Dependency</v>
          </cell>
        </row>
        <row r="4676">
          <cell r="C4676" t="str">
            <v>ZTBA029</v>
          </cell>
          <cell r="D4676" t="str">
            <v>Expansion Sites</v>
          </cell>
          <cell r="E4676" t="str">
            <v>Q2-2019</v>
          </cell>
          <cell r="F4676" t="str">
            <v>Mobile Aspiration</v>
          </cell>
          <cell r="G4676" t="str">
            <v>HUA</v>
          </cell>
          <cell r="H4676" t="str">
            <v>LTE1800 2nd Carr Upgrade_4x4 MIMO</v>
          </cell>
          <cell r="I4676" t="str">
            <v>INS</v>
          </cell>
          <cell r="L4676">
            <v>43630</v>
          </cell>
          <cell r="M4676">
            <v>43611</v>
          </cell>
          <cell r="N4676">
            <v>43631</v>
          </cell>
          <cell r="O4676">
            <v>43612</v>
          </cell>
          <cell r="P4676" t="str">
            <v>No Dependency</v>
          </cell>
        </row>
        <row r="4677">
          <cell r="C4677" t="str">
            <v>ZTBA028</v>
          </cell>
          <cell r="D4677" t="str">
            <v>Expansion Sites</v>
          </cell>
          <cell r="E4677" t="str">
            <v>Q3-2019</v>
          </cell>
          <cell r="F4677" t="str">
            <v>Mobile Aspiration</v>
          </cell>
          <cell r="G4677" t="str">
            <v>HUA</v>
          </cell>
          <cell r="H4677" t="str">
            <v>LTE1800 2nd Carr Upgrade_4x4 MIMO</v>
          </cell>
          <cell r="I4677" t="str">
            <v>INS</v>
          </cell>
          <cell r="L4677">
            <v>43677</v>
          </cell>
          <cell r="M4677">
            <v>43648</v>
          </cell>
          <cell r="N4677">
            <v>43677</v>
          </cell>
          <cell r="O4677">
            <v>43649</v>
          </cell>
          <cell r="P4677" t="str">
            <v>No Dependency</v>
          </cell>
        </row>
        <row r="4678">
          <cell r="C4678" t="str">
            <v>ZTBA027</v>
          </cell>
          <cell r="D4678" t="str">
            <v>Expansion Sites</v>
          </cell>
          <cell r="E4678" t="str">
            <v>Q3-2019</v>
          </cell>
          <cell r="F4678" t="str">
            <v>Mobile Aspiration</v>
          </cell>
          <cell r="G4678" t="str">
            <v>HUA</v>
          </cell>
          <cell r="H4678" t="str">
            <v>LTE1800 2nd Carr Upgrade_4x4 MIMO</v>
          </cell>
          <cell r="I4678" t="str">
            <v>INS</v>
          </cell>
          <cell r="L4678">
            <v>43671</v>
          </cell>
          <cell r="M4678">
            <v>43635</v>
          </cell>
          <cell r="N4678">
            <v>43672</v>
          </cell>
          <cell r="O4678">
            <v>43636</v>
          </cell>
          <cell r="P4678" t="str">
            <v>No Dependency</v>
          </cell>
        </row>
        <row r="4679">
          <cell r="C4679" t="str">
            <v>ZTBA026</v>
          </cell>
          <cell r="D4679" t="str">
            <v>Expansion Sites</v>
          </cell>
          <cell r="E4679" t="str">
            <v>Q4-2019</v>
          </cell>
          <cell r="F4679" t="str">
            <v>Mobile Aspiration</v>
          </cell>
          <cell r="G4679" t="str">
            <v>HUA</v>
          </cell>
          <cell r="H4679" t="str">
            <v>LTE1800 2nd Carr Upgrade_4x4 MIMO</v>
          </cell>
          <cell r="I4679" t="str">
            <v>INS</v>
          </cell>
          <cell r="L4679">
            <v>43767</v>
          </cell>
          <cell r="M4679">
            <v>43758</v>
          </cell>
          <cell r="N4679">
            <v>43768</v>
          </cell>
          <cell r="O4679">
            <v>43759</v>
          </cell>
          <cell r="P4679" t="str">
            <v>No Dependency</v>
          </cell>
        </row>
        <row r="4680">
          <cell r="C4680" t="str">
            <v>ZTBA024</v>
          </cell>
          <cell r="D4680" t="str">
            <v>Expansion Sites</v>
          </cell>
          <cell r="E4680" t="str">
            <v>Q4-2019</v>
          </cell>
          <cell r="F4680" t="str">
            <v>Mobile Aspiration</v>
          </cell>
          <cell r="G4680" t="str">
            <v>HUA</v>
          </cell>
          <cell r="H4680" t="str">
            <v>LTE1800 2nd Carr Upgrade_4x4 MIMO</v>
          </cell>
          <cell r="I4680" t="str">
            <v>INS</v>
          </cell>
          <cell r="L4680">
            <v>43633</v>
          </cell>
          <cell r="M4680">
            <v>43636</v>
          </cell>
          <cell r="N4680">
            <v>43634</v>
          </cell>
          <cell r="O4680">
            <v>43637</v>
          </cell>
          <cell r="P4680" t="str">
            <v>No Dependency</v>
          </cell>
        </row>
        <row r="4681">
          <cell r="C4681" t="str">
            <v>ZTBA023</v>
          </cell>
          <cell r="D4681" t="str">
            <v>Expansion Sites</v>
          </cell>
          <cell r="E4681" t="str">
            <v>Q3-2019</v>
          </cell>
          <cell r="F4681" t="str">
            <v>Mobile Aspiration</v>
          </cell>
          <cell r="G4681" t="str">
            <v>HUA</v>
          </cell>
          <cell r="H4681" t="str">
            <v>LTE1800 2nd Carr Upgrade_4x4 MIMO</v>
          </cell>
          <cell r="I4681" t="str">
            <v>INS</v>
          </cell>
          <cell r="L4681">
            <v>43706</v>
          </cell>
          <cell r="M4681">
            <v>43666</v>
          </cell>
          <cell r="N4681">
            <v>43707</v>
          </cell>
          <cell r="O4681">
            <v>43667</v>
          </cell>
          <cell r="P4681" t="str">
            <v>No Dependency</v>
          </cell>
        </row>
        <row r="4682">
          <cell r="C4682" t="str">
            <v>ZTBA022</v>
          </cell>
          <cell r="D4682" t="str">
            <v>Expansion Sites</v>
          </cell>
          <cell r="E4682" t="str">
            <v>Q3-2019</v>
          </cell>
          <cell r="F4682" t="str">
            <v>Mobile Aspiration</v>
          </cell>
          <cell r="G4682" t="str">
            <v>HUA</v>
          </cell>
          <cell r="H4682" t="str">
            <v>LTE1800 2nd Carr Upgrade_4x4 MIMO</v>
          </cell>
          <cell r="I4682" t="str">
            <v>INS</v>
          </cell>
          <cell r="L4682">
            <v>43635</v>
          </cell>
          <cell r="M4682">
            <v>43638</v>
          </cell>
          <cell r="N4682">
            <v>43636</v>
          </cell>
          <cell r="O4682">
            <v>43639</v>
          </cell>
          <cell r="P4682" t="str">
            <v>No Dependency</v>
          </cell>
        </row>
        <row r="4683">
          <cell r="C4683" t="str">
            <v>ZTBA017</v>
          </cell>
          <cell r="D4683" t="str">
            <v>Expansion Sites</v>
          </cell>
          <cell r="E4683" t="str">
            <v>Q3-2019</v>
          </cell>
          <cell r="F4683" t="str">
            <v>Mobile Aspiration</v>
          </cell>
          <cell r="G4683" t="str">
            <v>HUA</v>
          </cell>
          <cell r="H4683" t="str">
            <v>LTE1800 2nd Carr Upgrade_4x4 MIMO</v>
          </cell>
          <cell r="I4683" t="str">
            <v>INS</v>
          </cell>
          <cell r="L4683">
            <v>43707</v>
          </cell>
          <cell r="M4683">
            <v>43640</v>
          </cell>
          <cell r="N4683">
            <v>43707</v>
          </cell>
          <cell r="O4683">
            <v>43641</v>
          </cell>
          <cell r="P4683" t="str">
            <v>No Dependency</v>
          </cell>
        </row>
        <row r="4684">
          <cell r="C4684" t="str">
            <v>ZTBA015</v>
          </cell>
          <cell r="D4684" t="str">
            <v>Expansion Sites</v>
          </cell>
          <cell r="E4684" t="str">
            <v>Q4-2019</v>
          </cell>
          <cell r="F4684" t="str">
            <v>Mobile Aspiration</v>
          </cell>
          <cell r="G4684" t="str">
            <v>HUA</v>
          </cell>
          <cell r="H4684" t="str">
            <v>LTE1800 2nd Carr Upgrade_4x4 MIMO</v>
          </cell>
          <cell r="I4684" t="str">
            <v>INS</v>
          </cell>
          <cell r="L4684">
            <v>43741</v>
          </cell>
          <cell r="M4684">
            <v>43715</v>
          </cell>
          <cell r="N4684">
            <v>43742</v>
          </cell>
          <cell r="O4684">
            <v>43716</v>
          </cell>
          <cell r="P4684" t="str">
            <v>No Dependency</v>
          </cell>
        </row>
        <row r="4685">
          <cell r="C4685" t="str">
            <v>ZTBA014</v>
          </cell>
          <cell r="D4685" t="str">
            <v>Expansion Sites</v>
          </cell>
          <cell r="E4685" t="str">
            <v>Q3-2019</v>
          </cell>
          <cell r="F4685" t="str">
            <v>Mobile Aspiration</v>
          </cell>
          <cell r="G4685" t="str">
            <v>HUA</v>
          </cell>
          <cell r="H4685" t="str">
            <v>LTE1800 2nd Carr Upgrade_4x4 MIMO</v>
          </cell>
          <cell r="I4685" t="str">
            <v>INS</v>
          </cell>
          <cell r="L4685">
            <v>43668</v>
          </cell>
          <cell r="M4685">
            <v>43671</v>
          </cell>
          <cell r="N4685">
            <v>43669</v>
          </cell>
          <cell r="O4685">
            <v>43672</v>
          </cell>
          <cell r="P4685" t="str">
            <v>No Dependency</v>
          </cell>
        </row>
        <row r="4686">
          <cell r="C4686" t="str">
            <v>ZTBA010</v>
          </cell>
          <cell r="D4686" t="str">
            <v>Expansion Sites</v>
          </cell>
          <cell r="E4686" t="str">
            <v>Q3-2019</v>
          </cell>
          <cell r="F4686" t="str">
            <v>Mobile Aspiration</v>
          </cell>
          <cell r="G4686" t="str">
            <v>HUA</v>
          </cell>
          <cell r="H4686" t="str">
            <v>LTE1800 2nd Carr Upgrade_4x4 MIMO</v>
          </cell>
          <cell r="I4686" t="str">
            <v>INS</v>
          </cell>
          <cell r="L4686">
            <v>43635</v>
          </cell>
          <cell r="M4686">
            <v>43638</v>
          </cell>
          <cell r="N4686">
            <v>43636</v>
          </cell>
          <cell r="O4686">
            <v>43639</v>
          </cell>
          <cell r="P4686" t="str">
            <v>No Dependency</v>
          </cell>
        </row>
        <row r="4687">
          <cell r="C4687" t="str">
            <v>ZTBA008</v>
          </cell>
          <cell r="D4687" t="str">
            <v>Expansion Sites</v>
          </cell>
          <cell r="E4687" t="str">
            <v>Q4-2019</v>
          </cell>
          <cell r="F4687" t="str">
            <v>Mobile Aspiration</v>
          </cell>
          <cell r="G4687" t="str">
            <v>HUA</v>
          </cell>
          <cell r="H4687" t="str">
            <v>LTE1800 2nd Carr Upgrade_4x4 MIMO</v>
          </cell>
          <cell r="I4687" t="str">
            <v>INS</v>
          </cell>
          <cell r="L4687">
            <v>43741</v>
          </cell>
          <cell r="M4687">
            <v>43734</v>
          </cell>
          <cell r="N4687">
            <v>43742</v>
          </cell>
          <cell r="O4687">
            <v>43735</v>
          </cell>
          <cell r="P4687" t="str">
            <v>No Dependency</v>
          </cell>
        </row>
        <row r="4688">
          <cell r="C4688" t="str">
            <v>ZTBA006</v>
          </cell>
          <cell r="D4688" t="str">
            <v>Expansion Sites</v>
          </cell>
          <cell r="E4688" t="str">
            <v>Q3-2019</v>
          </cell>
          <cell r="F4688" t="str">
            <v>Mobile Aspiration</v>
          </cell>
          <cell r="G4688" t="str">
            <v>HUA</v>
          </cell>
          <cell r="H4688" t="str">
            <v>LTE1800 2nd Carr Upgrade_4x4 MIMO</v>
          </cell>
          <cell r="I4688" t="str">
            <v>INS</v>
          </cell>
          <cell r="L4688">
            <v>43622</v>
          </cell>
          <cell r="M4688">
            <v>43625</v>
          </cell>
          <cell r="N4688">
            <v>43623</v>
          </cell>
          <cell r="O4688">
            <v>43626</v>
          </cell>
          <cell r="P4688" t="str">
            <v>No Dependency</v>
          </cell>
        </row>
        <row r="4689">
          <cell r="C4689" t="str">
            <v>ZTBA005</v>
          </cell>
          <cell r="D4689" t="str">
            <v>Expansion Sites</v>
          </cell>
          <cell r="E4689" t="str">
            <v>Q3-2019</v>
          </cell>
          <cell r="F4689" t="str">
            <v>Mobile Aspiration</v>
          </cell>
          <cell r="G4689" t="str">
            <v>HUA</v>
          </cell>
          <cell r="H4689" t="str">
            <v>LTE1800 2nd Carr Upgrade_4x4 MIMO</v>
          </cell>
          <cell r="I4689" t="str">
            <v>INS</v>
          </cell>
          <cell r="L4689">
            <v>43759</v>
          </cell>
          <cell r="M4689">
            <v>43752</v>
          </cell>
          <cell r="N4689">
            <v>43760</v>
          </cell>
          <cell r="O4689">
            <v>43753</v>
          </cell>
          <cell r="P4689" t="str">
            <v>No Dependency</v>
          </cell>
        </row>
        <row r="4690">
          <cell r="C4690" t="str">
            <v>ZTBA004</v>
          </cell>
          <cell r="D4690" t="str">
            <v>Expansion Sites</v>
          </cell>
          <cell r="E4690" t="str">
            <v>Q3-2019</v>
          </cell>
          <cell r="F4690" t="str">
            <v>Mobile Aspiration</v>
          </cell>
          <cell r="G4690" t="str">
            <v>HUA</v>
          </cell>
          <cell r="H4690" t="str">
            <v>LTE1800 2nd Carr Upgrade_4x4 MIMO</v>
          </cell>
          <cell r="I4690" t="str">
            <v>INS</v>
          </cell>
          <cell r="L4690">
            <v>43746</v>
          </cell>
          <cell r="M4690">
            <v>43734</v>
          </cell>
          <cell r="N4690">
            <v>43747</v>
          </cell>
          <cell r="O4690">
            <v>43735</v>
          </cell>
          <cell r="P4690" t="str">
            <v>No Dependency</v>
          </cell>
        </row>
        <row r="4691">
          <cell r="C4691" t="str">
            <v>ZTBA003</v>
          </cell>
          <cell r="D4691" t="str">
            <v>Expansion Sites</v>
          </cell>
          <cell r="E4691" t="str">
            <v>Q3-2019</v>
          </cell>
          <cell r="F4691" t="str">
            <v>Mobile Aspiration</v>
          </cell>
          <cell r="G4691" t="str">
            <v>HUA</v>
          </cell>
          <cell r="H4691" t="str">
            <v>LTE1800 2nd Carr Upgrade_4x4 MIMO</v>
          </cell>
          <cell r="I4691" t="str">
            <v>INS</v>
          </cell>
          <cell r="L4691">
            <v>43632</v>
          </cell>
          <cell r="M4691">
            <v>43635</v>
          </cell>
          <cell r="N4691">
            <v>43633</v>
          </cell>
          <cell r="O4691">
            <v>43636</v>
          </cell>
          <cell r="P4691" t="str">
            <v>No Dependency</v>
          </cell>
        </row>
        <row r="4692">
          <cell r="C4692" t="str">
            <v>ZTB999</v>
          </cell>
          <cell r="D4692" t="str">
            <v>Expansion Sites</v>
          </cell>
          <cell r="E4692" t="str">
            <v>Q1-2020</v>
          </cell>
          <cell r="F4692" t="str">
            <v>Mobile Aspiration</v>
          </cell>
          <cell r="G4692" t="str">
            <v>HUA</v>
          </cell>
          <cell r="H4692" t="str">
            <v>LTE1800 2nd Carr Upgrade_4x4 MIMO</v>
          </cell>
          <cell r="I4692" t="str">
            <v>INS</v>
          </cell>
          <cell r="L4692">
            <v>43802</v>
          </cell>
          <cell r="M4692">
            <v>43743</v>
          </cell>
          <cell r="N4692">
            <v>43802</v>
          </cell>
          <cell r="O4692">
            <v>43744</v>
          </cell>
          <cell r="P4692" t="str">
            <v>No Dependency</v>
          </cell>
        </row>
        <row r="4693">
          <cell r="C4693" t="str">
            <v>ZTB998</v>
          </cell>
          <cell r="D4693" t="str">
            <v>Expansion Sites</v>
          </cell>
          <cell r="E4693" t="str">
            <v>Q3-2019</v>
          </cell>
          <cell r="F4693" t="str">
            <v>Mobile Aspiration</v>
          </cell>
          <cell r="G4693" t="str">
            <v>HUA</v>
          </cell>
          <cell r="H4693" t="str">
            <v>LTE1800 2nd Carr Upgrade_4x4 MIMO</v>
          </cell>
          <cell r="I4693" t="str">
            <v>INS</v>
          </cell>
          <cell r="L4693">
            <v>43788</v>
          </cell>
          <cell r="N4693">
            <v>43789</v>
          </cell>
          <cell r="P4693" t="str">
            <v>No Dependency</v>
          </cell>
        </row>
        <row r="4694">
          <cell r="C4694" t="str">
            <v>ZTB996</v>
          </cell>
          <cell r="D4694" t="str">
            <v>Expansion Sites</v>
          </cell>
          <cell r="E4694" t="str">
            <v>Q4-2019</v>
          </cell>
          <cell r="F4694" t="str">
            <v>Mobile Aspiration</v>
          </cell>
          <cell r="G4694" t="str">
            <v>HUA</v>
          </cell>
          <cell r="H4694" t="str">
            <v>LTE1800 2nd Carr Upgrade_4x4 MIMO</v>
          </cell>
          <cell r="I4694" t="str">
            <v>INS</v>
          </cell>
          <cell r="L4694">
            <v>43670</v>
          </cell>
          <cell r="M4694">
            <v>43672</v>
          </cell>
          <cell r="N4694">
            <v>43671</v>
          </cell>
          <cell r="O4694">
            <v>43673</v>
          </cell>
          <cell r="P4694" t="str">
            <v>No Dependency</v>
          </cell>
        </row>
        <row r="4695">
          <cell r="C4695" t="str">
            <v>ZTB994</v>
          </cell>
          <cell r="D4695" t="str">
            <v>Expansion Sites</v>
          </cell>
          <cell r="E4695" t="str">
            <v>Q3-2019</v>
          </cell>
          <cell r="F4695" t="str">
            <v>Mobile Aspiration</v>
          </cell>
          <cell r="G4695" t="str">
            <v>HUA</v>
          </cell>
          <cell r="H4695" t="str">
            <v>LTE1800 2nd Carr Upgrade_4x4 MIMO</v>
          </cell>
          <cell r="I4695" t="str">
            <v>INS</v>
          </cell>
          <cell r="L4695">
            <v>43705</v>
          </cell>
          <cell r="M4695">
            <v>43694</v>
          </cell>
          <cell r="N4695">
            <v>43706</v>
          </cell>
          <cell r="O4695">
            <v>43695</v>
          </cell>
          <cell r="P4695" t="str">
            <v>No Dependency</v>
          </cell>
        </row>
        <row r="4696">
          <cell r="C4696" t="str">
            <v>ZTB993</v>
          </cell>
          <cell r="D4696" t="str">
            <v>Expansion Sites</v>
          </cell>
          <cell r="E4696" t="str">
            <v>Q4-2019</v>
          </cell>
          <cell r="F4696" t="str">
            <v>Mobile Aspiration</v>
          </cell>
          <cell r="G4696" t="str">
            <v>HUA</v>
          </cell>
          <cell r="H4696" t="str">
            <v>LTE1800 2nd Carr Upgrade_4x4 MIMO</v>
          </cell>
          <cell r="I4696" t="str">
            <v>INS</v>
          </cell>
          <cell r="L4696">
            <v>43608</v>
          </cell>
          <cell r="M4696">
            <v>43611</v>
          </cell>
          <cell r="N4696">
            <v>43609</v>
          </cell>
          <cell r="O4696">
            <v>43612</v>
          </cell>
          <cell r="P4696" t="str">
            <v>No Dependency</v>
          </cell>
        </row>
        <row r="4697">
          <cell r="C4697" t="str">
            <v>ZTB992</v>
          </cell>
          <cell r="D4697" t="str">
            <v>Expansion Sites</v>
          </cell>
          <cell r="E4697" t="str">
            <v>Q4-2019</v>
          </cell>
          <cell r="F4697" t="str">
            <v>Mobile Aspiration</v>
          </cell>
          <cell r="G4697" t="str">
            <v>HUA</v>
          </cell>
          <cell r="H4697" t="str">
            <v>LTE1800 2nd Carr Upgrade_4x4 MIMO</v>
          </cell>
          <cell r="I4697" t="str">
            <v>INS</v>
          </cell>
          <cell r="L4697">
            <v>43755</v>
          </cell>
          <cell r="M4697">
            <v>43750</v>
          </cell>
          <cell r="N4697">
            <v>43756</v>
          </cell>
          <cell r="O4697">
            <v>43751</v>
          </cell>
          <cell r="P4697" t="str">
            <v>No Dependency</v>
          </cell>
        </row>
        <row r="4698">
          <cell r="C4698" t="str">
            <v>ZTB991</v>
          </cell>
          <cell r="D4698" t="str">
            <v>Expansion Sites</v>
          </cell>
          <cell r="E4698" t="str">
            <v>Q1-2020</v>
          </cell>
          <cell r="F4698" t="str">
            <v>Mobile Aspiration</v>
          </cell>
          <cell r="G4698" t="str">
            <v>HUA</v>
          </cell>
          <cell r="H4698" t="str">
            <v>LTE1800 2nd Carr Upgrade_4x4 MIMO</v>
          </cell>
          <cell r="I4698" t="str">
            <v>INS</v>
          </cell>
          <cell r="L4698">
            <v>43700</v>
          </cell>
          <cell r="M4698">
            <v>43700</v>
          </cell>
          <cell r="N4698">
            <v>43701</v>
          </cell>
          <cell r="O4698">
            <v>43701</v>
          </cell>
          <cell r="P4698" t="str">
            <v>No Dependency</v>
          </cell>
        </row>
        <row r="4699">
          <cell r="C4699" t="str">
            <v>ZTB989</v>
          </cell>
          <cell r="D4699" t="str">
            <v>Expansion Sites</v>
          </cell>
          <cell r="E4699" t="str">
            <v>Q3-2019</v>
          </cell>
          <cell r="F4699" t="str">
            <v>Mobile Aspiration</v>
          </cell>
          <cell r="G4699" t="str">
            <v>HUA</v>
          </cell>
          <cell r="H4699" t="str">
            <v>LTE1800 2nd Carr Upgrade_4x4 MIMO</v>
          </cell>
          <cell r="I4699" t="str">
            <v>INS</v>
          </cell>
          <cell r="L4699">
            <v>43691</v>
          </cell>
          <cell r="M4699">
            <v>43693</v>
          </cell>
          <cell r="N4699">
            <v>43692</v>
          </cell>
          <cell r="O4699">
            <v>43694</v>
          </cell>
          <cell r="P4699" t="str">
            <v>No Dependency</v>
          </cell>
        </row>
        <row r="4700">
          <cell r="C4700" t="str">
            <v>ZTB988</v>
          </cell>
          <cell r="D4700" t="str">
            <v>Expansion Sites</v>
          </cell>
          <cell r="E4700" t="str">
            <v>Q3-2019</v>
          </cell>
          <cell r="F4700" t="str">
            <v>Mobile Aspiration</v>
          </cell>
          <cell r="G4700" t="str">
            <v>HUA</v>
          </cell>
          <cell r="H4700" t="str">
            <v>LTE1800 2nd Carr Upgrade_4x4 MIMO</v>
          </cell>
          <cell r="I4700" t="str">
            <v>INS</v>
          </cell>
          <cell r="L4700">
            <v>43633</v>
          </cell>
          <cell r="M4700">
            <v>43640</v>
          </cell>
          <cell r="N4700">
            <v>43638</v>
          </cell>
          <cell r="O4700">
            <v>43641</v>
          </cell>
          <cell r="P4700" t="str">
            <v>No Dependency</v>
          </cell>
        </row>
        <row r="4701">
          <cell r="C4701" t="str">
            <v>ZTB987</v>
          </cell>
          <cell r="D4701" t="str">
            <v>Expansion Sites</v>
          </cell>
          <cell r="E4701" t="str">
            <v>Q4-2019</v>
          </cell>
          <cell r="F4701" t="str">
            <v>Mobile Aspiration</v>
          </cell>
          <cell r="G4701" t="str">
            <v>HUA</v>
          </cell>
          <cell r="H4701" t="str">
            <v>LTE1800 2nd Carr Upgrade_4x4 MIMO</v>
          </cell>
          <cell r="I4701" t="str">
            <v>INS</v>
          </cell>
          <cell r="L4701">
            <v>43685</v>
          </cell>
          <cell r="M4701">
            <v>43685</v>
          </cell>
          <cell r="N4701">
            <v>43686</v>
          </cell>
          <cell r="O4701">
            <v>43686</v>
          </cell>
          <cell r="P4701" t="str">
            <v>No Dependency</v>
          </cell>
        </row>
        <row r="4702">
          <cell r="C4702" t="str">
            <v>ZTB986</v>
          </cell>
          <cell r="D4702" t="str">
            <v>Expansion Sites</v>
          </cell>
          <cell r="E4702" t="str">
            <v>Q1-2020</v>
          </cell>
          <cell r="F4702" t="str">
            <v>Mobile Aspiration</v>
          </cell>
          <cell r="G4702" t="str">
            <v>HUA</v>
          </cell>
          <cell r="H4702" t="str">
            <v>LTE1800 2nd Carr Upgrade_4x4 MIMO</v>
          </cell>
          <cell r="I4702" t="str">
            <v>INS</v>
          </cell>
          <cell r="L4702">
            <v>43854</v>
          </cell>
          <cell r="M4702">
            <v>43715</v>
          </cell>
          <cell r="N4702">
            <v>43855</v>
          </cell>
          <cell r="O4702">
            <v>43716</v>
          </cell>
          <cell r="P4702" t="str">
            <v>No Dependency</v>
          </cell>
        </row>
        <row r="4703">
          <cell r="C4703" t="str">
            <v>ZTB985</v>
          </cell>
          <cell r="D4703" t="str">
            <v>Expansion Sites</v>
          </cell>
          <cell r="E4703" t="str">
            <v>Q4-2019</v>
          </cell>
          <cell r="F4703" t="str">
            <v>Mobile Aspiration</v>
          </cell>
          <cell r="G4703" t="str">
            <v>HUA</v>
          </cell>
          <cell r="H4703" t="str">
            <v>LTE1800 2nd Carr Upgrade_4x4 MIMO</v>
          </cell>
          <cell r="I4703" t="str">
            <v>INS</v>
          </cell>
          <cell r="L4703">
            <v>43683</v>
          </cell>
          <cell r="M4703">
            <v>43683</v>
          </cell>
          <cell r="N4703">
            <v>43684</v>
          </cell>
          <cell r="O4703">
            <v>43684</v>
          </cell>
          <cell r="P4703" t="str">
            <v>No Dependency</v>
          </cell>
        </row>
        <row r="4704">
          <cell r="C4704" t="str">
            <v>ZTB982</v>
          </cell>
          <cell r="D4704" t="str">
            <v>Expansion Sites</v>
          </cell>
          <cell r="E4704" t="str">
            <v>Q4-2019</v>
          </cell>
          <cell r="F4704" t="str">
            <v>Mobile Aspiration</v>
          </cell>
          <cell r="G4704" t="str">
            <v>HUA</v>
          </cell>
          <cell r="H4704" t="str">
            <v>LTE1800 2nd Carr Upgrade_4x4 MIMO</v>
          </cell>
          <cell r="I4704" t="str">
            <v>INS</v>
          </cell>
          <cell r="L4704">
            <v>43741</v>
          </cell>
          <cell r="M4704">
            <v>43733</v>
          </cell>
          <cell r="N4704">
            <v>43742</v>
          </cell>
          <cell r="O4704">
            <v>43734</v>
          </cell>
          <cell r="P4704" t="str">
            <v>No Dependency</v>
          </cell>
        </row>
        <row r="4705">
          <cell r="C4705" t="str">
            <v>ZTB981</v>
          </cell>
          <cell r="D4705" t="str">
            <v>Expansion Sites</v>
          </cell>
          <cell r="E4705" t="str">
            <v>Q3-2019</v>
          </cell>
          <cell r="F4705" t="str">
            <v>Mobile Aspiration</v>
          </cell>
          <cell r="G4705" t="str">
            <v>HUA</v>
          </cell>
          <cell r="H4705" t="str">
            <v>LTE1800 2nd Carr Upgrade_4x4 MIMO</v>
          </cell>
          <cell r="I4705" t="str">
            <v>INS</v>
          </cell>
          <cell r="L4705">
            <v>43635</v>
          </cell>
          <cell r="M4705">
            <v>43637</v>
          </cell>
          <cell r="N4705">
            <v>43637</v>
          </cell>
          <cell r="O4705">
            <v>43639</v>
          </cell>
          <cell r="P4705" t="str">
            <v>No Dependency</v>
          </cell>
        </row>
        <row r="4706">
          <cell r="C4706" t="str">
            <v>ZTB980</v>
          </cell>
          <cell r="D4706" t="str">
            <v>Expansion Sites</v>
          </cell>
          <cell r="E4706" t="str">
            <v>Q4-2019</v>
          </cell>
          <cell r="F4706" t="str">
            <v>Mobile Aspiration</v>
          </cell>
          <cell r="G4706" t="str">
            <v>HUA</v>
          </cell>
          <cell r="H4706" t="str">
            <v>LTE1800 2nd Carr Upgrade_4x4 MIMO</v>
          </cell>
          <cell r="I4706" t="str">
            <v>INS</v>
          </cell>
          <cell r="L4706">
            <v>43741</v>
          </cell>
          <cell r="M4706">
            <v>43715</v>
          </cell>
          <cell r="N4706">
            <v>43742</v>
          </cell>
          <cell r="O4706">
            <v>43716</v>
          </cell>
          <cell r="P4706" t="str">
            <v>No Dependency</v>
          </cell>
        </row>
        <row r="4707">
          <cell r="C4707" t="str">
            <v>ZTB979</v>
          </cell>
          <cell r="D4707" t="str">
            <v>Expansion Sites</v>
          </cell>
          <cell r="E4707" t="str">
            <v>Q4-2019</v>
          </cell>
          <cell r="F4707" t="str">
            <v>Mobile Aspiration</v>
          </cell>
          <cell r="G4707" t="str">
            <v>HUA</v>
          </cell>
          <cell r="H4707" t="str">
            <v>LTE1800 2nd Carr Upgrade_4x4 MIMO</v>
          </cell>
          <cell r="I4707" t="str">
            <v>INS</v>
          </cell>
          <cell r="L4707">
            <v>43755</v>
          </cell>
          <cell r="M4707">
            <v>43744</v>
          </cell>
          <cell r="N4707">
            <v>43756</v>
          </cell>
          <cell r="O4707">
            <v>43745</v>
          </cell>
          <cell r="P4707" t="str">
            <v>No Dependency</v>
          </cell>
        </row>
        <row r="4708">
          <cell r="C4708" t="str">
            <v>ZTB978</v>
          </cell>
          <cell r="D4708" t="str">
            <v>Expansion Sites</v>
          </cell>
          <cell r="E4708" t="str">
            <v>Q4-2019</v>
          </cell>
          <cell r="F4708" t="str">
            <v>Mobile Aspiration</v>
          </cell>
          <cell r="G4708" t="str">
            <v>HUA</v>
          </cell>
          <cell r="H4708" t="str">
            <v>LTE1800 2nd Carr Upgrade_4x4 MIMO</v>
          </cell>
          <cell r="I4708" t="str">
            <v>INS</v>
          </cell>
          <cell r="L4708">
            <v>43753</v>
          </cell>
          <cell r="M4708">
            <v>43715</v>
          </cell>
          <cell r="N4708">
            <v>43754</v>
          </cell>
          <cell r="O4708">
            <v>43716</v>
          </cell>
          <cell r="P4708" t="str">
            <v>No Dependency</v>
          </cell>
        </row>
        <row r="4709">
          <cell r="C4709" t="str">
            <v>ZTB977</v>
          </cell>
          <cell r="D4709" t="str">
            <v>Expansion Sites</v>
          </cell>
          <cell r="E4709" t="str">
            <v>Q3-2019</v>
          </cell>
          <cell r="F4709" t="str">
            <v>Mobile Aspiration</v>
          </cell>
          <cell r="G4709" t="str">
            <v>HUA</v>
          </cell>
          <cell r="H4709" t="str">
            <v>LTE1800 2nd Carr Upgrade_4x4 MIMO</v>
          </cell>
          <cell r="I4709" t="str">
            <v>INS</v>
          </cell>
          <cell r="L4709">
            <v>43706</v>
          </cell>
          <cell r="M4709">
            <v>43715</v>
          </cell>
          <cell r="N4709">
            <v>43707</v>
          </cell>
          <cell r="O4709">
            <v>43716</v>
          </cell>
          <cell r="P4709" t="str">
            <v>No Dependency</v>
          </cell>
        </row>
        <row r="4710">
          <cell r="C4710" t="str">
            <v>ZTB976</v>
          </cell>
          <cell r="D4710" t="str">
            <v>Expansion Sites</v>
          </cell>
          <cell r="E4710" t="str">
            <v>Q1-2020</v>
          </cell>
          <cell r="F4710" t="str">
            <v>Mobile Aspiration</v>
          </cell>
          <cell r="G4710" t="str">
            <v>HUA</v>
          </cell>
          <cell r="H4710" t="str">
            <v>LTE1800 2nd Carr Upgrade_4x4 MIMO</v>
          </cell>
          <cell r="I4710" t="str">
            <v>INS</v>
          </cell>
          <cell r="L4710">
            <v>43858</v>
          </cell>
          <cell r="M4710">
            <v>43715</v>
          </cell>
          <cell r="N4710">
            <v>43858</v>
          </cell>
          <cell r="O4710">
            <v>43716</v>
          </cell>
          <cell r="P4710" t="str">
            <v>No Dependency</v>
          </cell>
        </row>
        <row r="4711">
          <cell r="C4711" t="str">
            <v>ZTB975</v>
          </cell>
          <cell r="D4711" t="str">
            <v>Expansion Sites</v>
          </cell>
          <cell r="E4711" t="str">
            <v>Q1-2020</v>
          </cell>
          <cell r="F4711" t="str">
            <v>Mobile Aspiration</v>
          </cell>
          <cell r="G4711" t="str">
            <v>HUA</v>
          </cell>
          <cell r="H4711" t="str">
            <v>LTE1800 2nd Carr Upgrade_4x4 MIMO</v>
          </cell>
          <cell r="I4711" t="str">
            <v>INS</v>
          </cell>
          <cell r="L4711">
            <v>43826</v>
          </cell>
          <cell r="M4711">
            <v>43715</v>
          </cell>
          <cell r="N4711">
            <v>43827</v>
          </cell>
          <cell r="O4711">
            <v>43716</v>
          </cell>
          <cell r="P4711" t="str">
            <v>No Dependency</v>
          </cell>
        </row>
        <row r="4712">
          <cell r="C4712" t="str">
            <v>ZTB970</v>
          </cell>
          <cell r="D4712" t="str">
            <v>Expansion Sites</v>
          </cell>
          <cell r="E4712" t="str">
            <v>Q3-2019</v>
          </cell>
          <cell r="F4712" t="str">
            <v>Mobile Aspiration</v>
          </cell>
          <cell r="G4712" t="str">
            <v>HUA</v>
          </cell>
          <cell r="H4712" t="str">
            <v>LTE1800 2nd Carr Upgrade_4x4 MIMO</v>
          </cell>
          <cell r="I4712" t="str">
            <v>INS</v>
          </cell>
          <cell r="L4712">
            <v>43635</v>
          </cell>
          <cell r="M4712">
            <v>43628</v>
          </cell>
          <cell r="N4712">
            <v>43636</v>
          </cell>
          <cell r="O4712">
            <v>43629</v>
          </cell>
          <cell r="P4712" t="str">
            <v>No Dependency</v>
          </cell>
        </row>
        <row r="4713">
          <cell r="C4713" t="str">
            <v>ZTB968</v>
          </cell>
          <cell r="D4713" t="str">
            <v>Expansion Sites</v>
          </cell>
          <cell r="E4713" t="str">
            <v>Q2-2019</v>
          </cell>
          <cell r="F4713" t="str">
            <v>Mobile Aspiration</v>
          </cell>
          <cell r="G4713" t="str">
            <v>HUA</v>
          </cell>
          <cell r="H4713" t="str">
            <v>LTE1800 2nd Carr Upgrade_4x4 MIMO</v>
          </cell>
          <cell r="I4713" t="str">
            <v>INS</v>
          </cell>
          <cell r="L4713">
            <v>43638</v>
          </cell>
          <cell r="M4713">
            <v>43643</v>
          </cell>
          <cell r="N4713">
            <v>43640</v>
          </cell>
          <cell r="O4713">
            <v>43644</v>
          </cell>
          <cell r="P4713" t="str">
            <v>No Dependency</v>
          </cell>
        </row>
        <row r="4714">
          <cell r="C4714" t="str">
            <v>ZTB966</v>
          </cell>
          <cell r="D4714" t="str">
            <v>Expansion Sites</v>
          </cell>
          <cell r="E4714" t="str">
            <v>Q4-2019</v>
          </cell>
          <cell r="F4714" t="str">
            <v>Mobile Aspiration</v>
          </cell>
          <cell r="G4714" t="str">
            <v>HUA</v>
          </cell>
          <cell r="H4714" t="str">
            <v>LTE1800 2nd Carr Upgrade_4x4 MIMO</v>
          </cell>
          <cell r="I4714" t="str">
            <v>INS</v>
          </cell>
          <cell r="L4714">
            <v>43691</v>
          </cell>
          <cell r="M4714">
            <v>43693</v>
          </cell>
          <cell r="N4714">
            <v>43692</v>
          </cell>
          <cell r="O4714">
            <v>43694</v>
          </cell>
          <cell r="P4714" t="str">
            <v>No Dependency</v>
          </cell>
        </row>
        <row r="4715">
          <cell r="C4715" t="str">
            <v>ZTB964</v>
          </cell>
          <cell r="D4715" t="str">
            <v>Expansion Sites</v>
          </cell>
          <cell r="E4715" t="str">
            <v>Q3-2019</v>
          </cell>
          <cell r="F4715" t="str">
            <v>Mobile Aspiration</v>
          </cell>
          <cell r="G4715" t="str">
            <v>HUA</v>
          </cell>
          <cell r="H4715" t="str">
            <v>LTE1800 2nd Carr Upgrade_4x4 MIMO</v>
          </cell>
          <cell r="I4715" t="str">
            <v>INS</v>
          </cell>
          <cell r="L4715">
            <v>43637</v>
          </cell>
          <cell r="M4715">
            <v>43639</v>
          </cell>
          <cell r="N4715">
            <v>43638</v>
          </cell>
          <cell r="O4715">
            <v>43640</v>
          </cell>
          <cell r="P4715" t="str">
            <v>No Dependency</v>
          </cell>
        </row>
        <row r="4716">
          <cell r="C4716" t="str">
            <v>ZTB963</v>
          </cell>
          <cell r="D4716" t="str">
            <v>Expansion Sites</v>
          </cell>
          <cell r="E4716" t="str">
            <v>Q4-2019</v>
          </cell>
          <cell r="F4716" t="str">
            <v>Mobile Aspiration</v>
          </cell>
          <cell r="G4716" t="str">
            <v>HUA</v>
          </cell>
          <cell r="H4716" t="str">
            <v>LTE1800 2nd Carr Upgrade_4x4 MIMO</v>
          </cell>
          <cell r="I4716" t="str">
            <v>INS</v>
          </cell>
          <cell r="L4716">
            <v>43753</v>
          </cell>
          <cell r="M4716">
            <v>43715</v>
          </cell>
          <cell r="N4716">
            <v>43754</v>
          </cell>
          <cell r="O4716">
            <v>43716</v>
          </cell>
          <cell r="P4716" t="str">
            <v>No Dependency</v>
          </cell>
        </row>
        <row r="4717">
          <cell r="C4717" t="str">
            <v>ZTB962</v>
          </cell>
          <cell r="D4717" t="str">
            <v>Expansion Sites</v>
          </cell>
          <cell r="E4717" t="str">
            <v>Q4-2019</v>
          </cell>
          <cell r="F4717" t="str">
            <v>Mobile Aspiration</v>
          </cell>
          <cell r="G4717" t="str">
            <v>HUA</v>
          </cell>
          <cell r="H4717" t="str">
            <v>LTE1800 2nd Carr Upgrade_4x4 MIMO</v>
          </cell>
          <cell r="I4717" t="str">
            <v>INS</v>
          </cell>
          <cell r="L4717">
            <v>43691</v>
          </cell>
          <cell r="M4717">
            <v>43693</v>
          </cell>
          <cell r="N4717">
            <v>43692</v>
          </cell>
          <cell r="O4717">
            <v>43694</v>
          </cell>
          <cell r="P4717" t="str">
            <v>No Dependency</v>
          </cell>
        </row>
        <row r="4718">
          <cell r="C4718" t="str">
            <v>ZTB961</v>
          </cell>
          <cell r="D4718" t="str">
            <v>Expansion Sites</v>
          </cell>
          <cell r="E4718" t="str">
            <v>Q4-2019</v>
          </cell>
          <cell r="F4718" t="str">
            <v>Mobile Aspiration</v>
          </cell>
          <cell r="G4718" t="str">
            <v>HUA</v>
          </cell>
          <cell r="H4718" t="str">
            <v>LTE1800 2nd Carr Upgrade_4x4 MIMO</v>
          </cell>
          <cell r="I4718" t="str">
            <v>INS</v>
          </cell>
          <cell r="L4718">
            <v>43691</v>
          </cell>
          <cell r="M4718">
            <v>43693</v>
          </cell>
          <cell r="N4718">
            <v>43692</v>
          </cell>
          <cell r="O4718">
            <v>43694</v>
          </cell>
          <cell r="P4718" t="str">
            <v>No Dependency</v>
          </cell>
        </row>
        <row r="4719">
          <cell r="C4719" t="str">
            <v>ZTB960</v>
          </cell>
          <cell r="D4719" t="str">
            <v>Expansion Sites</v>
          </cell>
          <cell r="E4719" t="str">
            <v>Q1-2020</v>
          </cell>
          <cell r="F4719" t="str">
            <v>Mobile Aspiration</v>
          </cell>
          <cell r="G4719" t="str">
            <v>HUA</v>
          </cell>
          <cell r="H4719" t="str">
            <v>LTE1800 2nd Carr Upgrade_4x4 MIMO</v>
          </cell>
          <cell r="I4719" t="str">
            <v>INS</v>
          </cell>
          <cell r="L4719">
            <v>43830</v>
          </cell>
          <cell r="M4719">
            <v>43725</v>
          </cell>
          <cell r="N4719">
            <v>43830</v>
          </cell>
          <cell r="O4719">
            <v>43726</v>
          </cell>
          <cell r="P4719" t="str">
            <v>No Dependency</v>
          </cell>
        </row>
        <row r="4720">
          <cell r="C4720" t="str">
            <v>ZTB959</v>
          </cell>
          <cell r="D4720" t="str">
            <v>Expansion Sites</v>
          </cell>
          <cell r="E4720" t="str">
            <v>Q3-2019</v>
          </cell>
          <cell r="F4720" t="str">
            <v>Mobile Aspiration</v>
          </cell>
          <cell r="G4720" t="str">
            <v>HUA</v>
          </cell>
          <cell r="H4720" t="str">
            <v>LTE1800 2nd Carr Upgrade_4x4 MIMO</v>
          </cell>
          <cell r="I4720" t="str">
            <v>INS</v>
          </cell>
          <cell r="L4720">
            <v>43703</v>
          </cell>
          <cell r="M4720">
            <v>43692</v>
          </cell>
          <cell r="N4720">
            <v>43704</v>
          </cell>
          <cell r="O4720">
            <v>43693</v>
          </cell>
          <cell r="P4720" t="str">
            <v>No Dependency</v>
          </cell>
        </row>
        <row r="4721">
          <cell r="C4721" t="str">
            <v>ZTB958</v>
          </cell>
          <cell r="D4721" t="str">
            <v>Expansion Sites</v>
          </cell>
          <cell r="E4721" t="str">
            <v>Q4-2019</v>
          </cell>
          <cell r="F4721" t="str">
            <v>Mobile Aspiration</v>
          </cell>
          <cell r="G4721" t="str">
            <v>HUA</v>
          </cell>
          <cell r="H4721" t="str">
            <v>LTE1800 2nd Carr Upgrade_4x4 MIMO</v>
          </cell>
          <cell r="I4721" t="str">
            <v>INS</v>
          </cell>
          <cell r="L4721">
            <v>43753</v>
          </cell>
          <cell r="M4721">
            <v>43715</v>
          </cell>
          <cell r="N4721">
            <v>43754</v>
          </cell>
          <cell r="O4721">
            <v>43716</v>
          </cell>
          <cell r="P4721" t="str">
            <v>No Dependency</v>
          </cell>
        </row>
        <row r="4722">
          <cell r="C4722" t="str">
            <v>ZTB957</v>
          </cell>
          <cell r="D4722" t="str">
            <v>Expansion Sites</v>
          </cell>
          <cell r="E4722" t="str">
            <v>Q4-2019</v>
          </cell>
          <cell r="F4722" t="str">
            <v>Mobile Aspiration</v>
          </cell>
          <cell r="G4722" t="str">
            <v>HUA</v>
          </cell>
          <cell r="H4722" t="str">
            <v>LTE1800 2nd Carr Upgrade_4x4 MIMO</v>
          </cell>
          <cell r="I4722" t="str">
            <v>INS</v>
          </cell>
          <cell r="L4722">
            <v>43802</v>
          </cell>
          <cell r="M4722">
            <v>43733</v>
          </cell>
          <cell r="N4722">
            <v>43802</v>
          </cell>
          <cell r="O4722">
            <v>43734</v>
          </cell>
          <cell r="P4722" t="str">
            <v>No Dependency</v>
          </cell>
        </row>
        <row r="4723">
          <cell r="C4723" t="str">
            <v>ZTB952</v>
          </cell>
          <cell r="D4723" t="str">
            <v>Expansion Sites</v>
          </cell>
          <cell r="E4723" t="str">
            <v>Q3-2019</v>
          </cell>
          <cell r="F4723" t="str">
            <v>Mobile Aspiration</v>
          </cell>
          <cell r="G4723" t="str">
            <v>HUA</v>
          </cell>
          <cell r="H4723" t="str">
            <v>LTE1800 2nd Carr Upgrade_4x4 MIMO</v>
          </cell>
          <cell r="I4723" t="str">
            <v>INS</v>
          </cell>
          <cell r="L4723">
            <v>43630</v>
          </cell>
          <cell r="M4723">
            <v>43638</v>
          </cell>
          <cell r="N4723">
            <v>43634</v>
          </cell>
          <cell r="O4723">
            <v>43639</v>
          </cell>
          <cell r="P4723" t="str">
            <v>No Dependency</v>
          </cell>
        </row>
        <row r="4724">
          <cell r="C4724" t="str">
            <v>ZTB950</v>
          </cell>
          <cell r="D4724" t="str">
            <v>Expansion Sites</v>
          </cell>
          <cell r="E4724" t="str">
            <v>Q3-2019</v>
          </cell>
          <cell r="F4724" t="str">
            <v>Mobile Aspiration</v>
          </cell>
          <cell r="G4724" t="str">
            <v>HUA</v>
          </cell>
          <cell r="H4724" t="str">
            <v>LTE1800 2nd Carr Upgrade_4x4 MIMO</v>
          </cell>
          <cell r="I4724" t="str">
            <v>INS</v>
          </cell>
          <cell r="L4724">
            <v>43677</v>
          </cell>
          <cell r="M4724">
            <v>43656</v>
          </cell>
          <cell r="N4724">
            <v>43678</v>
          </cell>
          <cell r="O4724">
            <v>43657</v>
          </cell>
          <cell r="P4724" t="str">
            <v>No Dependency</v>
          </cell>
        </row>
        <row r="4725">
          <cell r="C4725" t="str">
            <v>ZTB949</v>
          </cell>
          <cell r="D4725" t="str">
            <v>Expansion Sites</v>
          </cell>
          <cell r="E4725" t="str">
            <v>Q4-2019</v>
          </cell>
          <cell r="F4725" t="str">
            <v>Mobile Aspiration</v>
          </cell>
          <cell r="G4725" t="str">
            <v>HUA</v>
          </cell>
          <cell r="H4725" t="str">
            <v>LTE1800 2nd Carr Upgrade_4x4 MIMO</v>
          </cell>
          <cell r="I4725" t="str">
            <v>INS</v>
          </cell>
          <cell r="L4725">
            <v>43798</v>
          </cell>
          <cell r="M4725">
            <v>43709</v>
          </cell>
          <cell r="N4725">
            <v>43799</v>
          </cell>
          <cell r="O4725">
            <v>43710</v>
          </cell>
          <cell r="P4725" t="str">
            <v>No Dependency</v>
          </cell>
        </row>
        <row r="4726">
          <cell r="C4726" t="str">
            <v>ZTB948</v>
          </cell>
          <cell r="D4726" t="str">
            <v>Expansion Sites</v>
          </cell>
          <cell r="E4726" t="str">
            <v>Q4-2019</v>
          </cell>
          <cell r="F4726" t="str">
            <v>Mobile Aspiration</v>
          </cell>
          <cell r="G4726" t="str">
            <v>HUA</v>
          </cell>
          <cell r="H4726" t="str">
            <v>LTE1800 2nd Carr Upgrade_4x4 MIMO</v>
          </cell>
          <cell r="I4726" t="str">
            <v>INS</v>
          </cell>
          <cell r="L4726">
            <v>43741</v>
          </cell>
          <cell r="M4726">
            <v>43715</v>
          </cell>
          <cell r="N4726">
            <v>43742</v>
          </cell>
          <cell r="O4726">
            <v>43716</v>
          </cell>
          <cell r="P4726" t="str">
            <v>No Dependency</v>
          </cell>
        </row>
        <row r="4727">
          <cell r="C4727" t="str">
            <v>ZTB947</v>
          </cell>
          <cell r="D4727" t="str">
            <v>Expansion Sites</v>
          </cell>
          <cell r="E4727" t="str">
            <v>Q3-2019</v>
          </cell>
          <cell r="F4727" t="str">
            <v>Mobile Aspiration</v>
          </cell>
          <cell r="G4727" t="str">
            <v>HUA</v>
          </cell>
          <cell r="H4727" t="str">
            <v>LTE1800 2nd Carr Upgrade_4x4 MIMO</v>
          </cell>
          <cell r="I4727" t="str">
            <v>INS</v>
          </cell>
          <cell r="L4727">
            <v>43746</v>
          </cell>
          <cell r="M4727">
            <v>43733</v>
          </cell>
          <cell r="N4727">
            <v>43747</v>
          </cell>
          <cell r="O4727">
            <v>43734</v>
          </cell>
          <cell r="P4727" t="str">
            <v>No Dependency</v>
          </cell>
        </row>
        <row r="4728">
          <cell r="C4728" t="str">
            <v>ZTB944</v>
          </cell>
          <cell r="D4728" t="str">
            <v>Expansion Sites</v>
          </cell>
          <cell r="E4728" t="str">
            <v>Q3-2019</v>
          </cell>
          <cell r="F4728" t="str">
            <v>Mobile Aspiration</v>
          </cell>
          <cell r="G4728" t="str">
            <v>HUA</v>
          </cell>
          <cell r="H4728" t="str">
            <v>LTE1800 2nd Carr Upgrade_4x4 MIMO</v>
          </cell>
          <cell r="I4728" t="str">
            <v>INS</v>
          </cell>
          <cell r="L4728">
            <v>43614</v>
          </cell>
          <cell r="M4728">
            <v>43616</v>
          </cell>
          <cell r="N4728">
            <v>43615</v>
          </cell>
          <cell r="O4728">
            <v>43617</v>
          </cell>
          <cell r="P4728" t="str">
            <v>No Dependency</v>
          </cell>
        </row>
        <row r="4729">
          <cell r="C4729" t="str">
            <v>ZTB943</v>
          </cell>
          <cell r="D4729" t="str">
            <v>Expansion Sites</v>
          </cell>
          <cell r="E4729" t="str">
            <v>Q3-2019</v>
          </cell>
          <cell r="F4729" t="str">
            <v>Mobile Aspiration</v>
          </cell>
          <cell r="G4729" t="str">
            <v>HUA</v>
          </cell>
          <cell r="H4729" t="str">
            <v>LTE1800 2nd Carr Upgrade_4x4 MIMO</v>
          </cell>
          <cell r="I4729" t="str">
            <v>INS</v>
          </cell>
          <cell r="L4729">
            <v>43703</v>
          </cell>
          <cell r="M4729">
            <v>43640</v>
          </cell>
          <cell r="N4729">
            <v>43704</v>
          </cell>
          <cell r="O4729">
            <v>43641</v>
          </cell>
          <cell r="P4729" t="str">
            <v>No Dependency</v>
          </cell>
        </row>
        <row r="4730">
          <cell r="C4730" t="str">
            <v>ZTB942</v>
          </cell>
          <cell r="D4730" t="str">
            <v>Expansion Sites</v>
          </cell>
          <cell r="E4730" t="str">
            <v>Q1-2020</v>
          </cell>
          <cell r="F4730" t="str">
            <v>Mobile Aspiration</v>
          </cell>
          <cell r="G4730" t="str">
            <v>HUA</v>
          </cell>
          <cell r="H4730" t="str">
            <v>LTE1800 2nd Carr Upgrade_4x4 MIMO</v>
          </cell>
          <cell r="I4730" t="str">
            <v>INS</v>
          </cell>
          <cell r="L4730">
            <v>43853</v>
          </cell>
          <cell r="M4730">
            <v>43715</v>
          </cell>
          <cell r="N4730">
            <v>43853</v>
          </cell>
          <cell r="O4730">
            <v>43716</v>
          </cell>
          <cell r="P4730" t="str">
            <v>No Dependency</v>
          </cell>
        </row>
        <row r="4731">
          <cell r="C4731" t="str">
            <v>ZTB940</v>
          </cell>
          <cell r="D4731" t="str">
            <v>Expansion Sites</v>
          </cell>
          <cell r="E4731" t="str">
            <v>Q4-2019</v>
          </cell>
          <cell r="F4731" t="str">
            <v>Mobile Aspiration</v>
          </cell>
          <cell r="G4731" t="str">
            <v>HUA</v>
          </cell>
          <cell r="H4731" t="str">
            <v>LTE1800 2nd Carr Upgrade_4x4 MIMO</v>
          </cell>
          <cell r="I4731" t="str">
            <v>INS</v>
          </cell>
          <cell r="L4731">
            <v>43649</v>
          </cell>
          <cell r="M4731">
            <v>43652</v>
          </cell>
          <cell r="N4731">
            <v>43650</v>
          </cell>
          <cell r="O4731">
            <v>43653</v>
          </cell>
          <cell r="P4731" t="str">
            <v>No Dependency</v>
          </cell>
        </row>
        <row r="4732">
          <cell r="C4732" t="str">
            <v>ZTB937</v>
          </cell>
          <cell r="D4732" t="str">
            <v>Expansion Sites</v>
          </cell>
          <cell r="E4732" t="str">
            <v>Q4-2019</v>
          </cell>
          <cell r="F4732" t="str">
            <v>Mobile Aspiration</v>
          </cell>
          <cell r="G4732" t="str">
            <v>HUA</v>
          </cell>
          <cell r="H4732" t="str">
            <v>LTE1800 2nd Carr Upgrade_4x4 MIMO</v>
          </cell>
          <cell r="I4732" t="str">
            <v>INS</v>
          </cell>
          <cell r="L4732">
            <v>43688</v>
          </cell>
          <cell r="M4732">
            <v>43662</v>
          </cell>
          <cell r="N4732">
            <v>43689</v>
          </cell>
          <cell r="O4732">
            <v>43663</v>
          </cell>
          <cell r="P4732" t="str">
            <v>No Dependency</v>
          </cell>
        </row>
        <row r="4733">
          <cell r="C4733" t="str">
            <v>ZTB936</v>
          </cell>
          <cell r="D4733" t="str">
            <v>Expansion Sites</v>
          </cell>
          <cell r="E4733" t="str">
            <v>Q3-2019</v>
          </cell>
          <cell r="F4733" t="str">
            <v>Mobile Aspiration</v>
          </cell>
          <cell r="G4733" t="str">
            <v>HUA</v>
          </cell>
          <cell r="H4733" t="str">
            <v>LTE1800 2nd Carr Upgrade_4x4 MIMO</v>
          </cell>
          <cell r="I4733" t="str">
            <v>INS</v>
          </cell>
          <cell r="L4733">
            <v>43746</v>
          </cell>
          <cell r="M4733">
            <v>43733</v>
          </cell>
          <cell r="N4733">
            <v>43747</v>
          </cell>
          <cell r="O4733">
            <v>43734</v>
          </cell>
          <cell r="P4733" t="str">
            <v>No Dependency</v>
          </cell>
        </row>
        <row r="4734">
          <cell r="C4734" t="str">
            <v>ZTB935</v>
          </cell>
          <cell r="D4734" t="str">
            <v>Expansion Sites</v>
          </cell>
          <cell r="E4734" t="str">
            <v>Q3-2019</v>
          </cell>
          <cell r="F4734" t="str">
            <v>Mobile Aspiration</v>
          </cell>
          <cell r="G4734" t="str">
            <v>HUA</v>
          </cell>
          <cell r="H4734" t="str">
            <v>LTE1800 2nd Carr Upgrade_4x4 MIMO</v>
          </cell>
          <cell r="I4734" t="str">
            <v>INS</v>
          </cell>
          <cell r="L4734">
            <v>43703</v>
          </cell>
          <cell r="M4734">
            <v>43667</v>
          </cell>
          <cell r="N4734">
            <v>43704</v>
          </cell>
          <cell r="O4734">
            <v>43668</v>
          </cell>
          <cell r="P4734" t="str">
            <v>No Dependency</v>
          </cell>
        </row>
        <row r="4735">
          <cell r="C4735" t="str">
            <v>ZTB934</v>
          </cell>
          <cell r="D4735" t="str">
            <v>Expansion Sites</v>
          </cell>
          <cell r="E4735" t="str">
            <v>Q4-2019</v>
          </cell>
          <cell r="F4735" t="str">
            <v>Mobile Aspiration</v>
          </cell>
          <cell r="G4735" t="str">
            <v>HUA</v>
          </cell>
          <cell r="H4735" t="str">
            <v>LTE1800 2nd Carr Upgrade_4x4 MIMO</v>
          </cell>
          <cell r="I4735" t="str">
            <v>INS</v>
          </cell>
          <cell r="L4735">
            <v>43648</v>
          </cell>
          <cell r="M4735">
            <v>43651</v>
          </cell>
          <cell r="N4735">
            <v>43649</v>
          </cell>
          <cell r="O4735">
            <v>43652</v>
          </cell>
          <cell r="P4735" t="str">
            <v>No Dependency</v>
          </cell>
        </row>
        <row r="4736">
          <cell r="C4736" t="str">
            <v>ZTB930</v>
          </cell>
          <cell r="D4736" t="str">
            <v>Expansion Sites</v>
          </cell>
          <cell r="E4736" t="str">
            <v>Q3-2019</v>
          </cell>
          <cell r="F4736" t="str">
            <v>Mobile Aspiration</v>
          </cell>
          <cell r="G4736" t="str">
            <v>HUA</v>
          </cell>
          <cell r="H4736" t="str">
            <v>LTE1800 2nd Carr Upgrade_4x4 MIMO</v>
          </cell>
          <cell r="I4736" t="str">
            <v>INS</v>
          </cell>
          <cell r="L4736">
            <v>43639</v>
          </cell>
          <cell r="M4736">
            <v>43647</v>
          </cell>
          <cell r="N4736">
            <v>43645</v>
          </cell>
          <cell r="O4736">
            <v>43648</v>
          </cell>
          <cell r="P4736" t="str">
            <v>No Dependency</v>
          </cell>
        </row>
        <row r="4737">
          <cell r="C4737" t="str">
            <v>ZTB928</v>
          </cell>
          <cell r="D4737" t="str">
            <v>Expansion Sites</v>
          </cell>
          <cell r="E4737" t="str">
            <v>Q4-2019</v>
          </cell>
          <cell r="F4737" t="str">
            <v>Mobile Aspiration</v>
          </cell>
          <cell r="G4737" t="str">
            <v>HUA</v>
          </cell>
          <cell r="H4737" t="str">
            <v>LTE1800 2nd Carr Upgrade_4x4 MIMO</v>
          </cell>
          <cell r="I4737" t="str">
            <v>INS</v>
          </cell>
          <cell r="L4737">
            <v>43691</v>
          </cell>
          <cell r="M4737">
            <v>43693</v>
          </cell>
          <cell r="N4737">
            <v>43692</v>
          </cell>
          <cell r="O4737">
            <v>43694</v>
          </cell>
          <cell r="P4737" t="str">
            <v>No Dependency</v>
          </cell>
        </row>
        <row r="4738">
          <cell r="C4738" t="str">
            <v>ZTB927</v>
          </cell>
          <cell r="D4738" t="str">
            <v>Expansion Sites</v>
          </cell>
          <cell r="E4738" t="str">
            <v>Q1-2020</v>
          </cell>
          <cell r="F4738" t="str">
            <v>Mobile Aspiration</v>
          </cell>
          <cell r="G4738" t="str">
            <v>HUA</v>
          </cell>
          <cell r="H4738" t="str">
            <v>LTE1800 2nd Carr Upgrade_4x4 MIMO</v>
          </cell>
          <cell r="I4738" t="str">
            <v>INS</v>
          </cell>
          <cell r="L4738">
            <v>43853</v>
          </cell>
          <cell r="N4738">
            <v>43853</v>
          </cell>
          <cell r="P4738" t="str">
            <v>No Dependency</v>
          </cell>
        </row>
        <row r="4739">
          <cell r="C4739" t="str">
            <v>ZTB923</v>
          </cell>
          <cell r="D4739" t="str">
            <v>Expansion Sites</v>
          </cell>
          <cell r="E4739" t="str">
            <v>Q4-2019</v>
          </cell>
          <cell r="F4739" t="str">
            <v>Mobile Aspiration</v>
          </cell>
          <cell r="G4739" t="str">
            <v>HUA</v>
          </cell>
          <cell r="H4739" t="str">
            <v>LTE1800 2nd Carr Upgrade_4x4 MIMO</v>
          </cell>
          <cell r="I4739" t="str">
            <v>INS</v>
          </cell>
          <cell r="L4739">
            <v>43655</v>
          </cell>
          <cell r="M4739">
            <v>43658</v>
          </cell>
          <cell r="N4739">
            <v>43656</v>
          </cell>
          <cell r="O4739">
            <v>43659</v>
          </cell>
          <cell r="P4739" t="str">
            <v>No Dependency</v>
          </cell>
        </row>
        <row r="4740">
          <cell r="C4740" t="str">
            <v>ZTB921</v>
          </cell>
          <cell r="D4740" t="str">
            <v>Expansion Sites</v>
          </cell>
          <cell r="E4740" t="str">
            <v>Q1-2020</v>
          </cell>
          <cell r="F4740" t="str">
            <v>Mobile Aspiration</v>
          </cell>
          <cell r="G4740" t="str">
            <v>HUA</v>
          </cell>
          <cell r="H4740" t="str">
            <v>LTE1800 2nd Carr Upgrade_4x4 MIMO</v>
          </cell>
          <cell r="I4740" t="str">
            <v>INS</v>
          </cell>
          <cell r="L4740">
            <v>43849</v>
          </cell>
          <cell r="M4740">
            <v>43715</v>
          </cell>
          <cell r="N4740">
            <v>43850</v>
          </cell>
          <cell r="O4740">
            <v>43716</v>
          </cell>
          <cell r="P4740" t="str">
            <v>No Dependency</v>
          </cell>
        </row>
        <row r="4741">
          <cell r="C4741" t="str">
            <v>ZTB920</v>
          </cell>
          <cell r="D4741" t="str">
            <v>Expansion Sites</v>
          </cell>
          <cell r="E4741" t="str">
            <v>Q3-2019</v>
          </cell>
          <cell r="F4741" t="str">
            <v>Mobile Aspiration</v>
          </cell>
          <cell r="G4741" t="str">
            <v>HUA</v>
          </cell>
          <cell r="H4741" t="str">
            <v>LTE1800 2nd Carr Upgrade_4x4 MIMO</v>
          </cell>
          <cell r="I4741" t="str">
            <v>INS</v>
          </cell>
          <cell r="L4741">
            <v>43671</v>
          </cell>
          <cell r="M4741">
            <v>43640</v>
          </cell>
          <cell r="N4741">
            <v>43672</v>
          </cell>
          <cell r="O4741">
            <v>43641</v>
          </cell>
          <cell r="P4741" t="str">
            <v>No Dependency</v>
          </cell>
        </row>
        <row r="4742">
          <cell r="C4742" t="str">
            <v>ZTB918</v>
          </cell>
          <cell r="D4742" t="str">
            <v>Expansion Sites</v>
          </cell>
          <cell r="E4742" t="str">
            <v>Q4-2019</v>
          </cell>
          <cell r="F4742" t="str">
            <v>Mobile Aspiration</v>
          </cell>
          <cell r="G4742" t="str">
            <v>HUA</v>
          </cell>
          <cell r="H4742" t="str">
            <v>LTE1800 2nd Carr Upgrade_4x4 MIMO</v>
          </cell>
          <cell r="I4742" t="str">
            <v>INS</v>
          </cell>
          <cell r="L4742">
            <v>43741</v>
          </cell>
          <cell r="M4742">
            <v>43715</v>
          </cell>
          <cell r="N4742">
            <v>43742</v>
          </cell>
          <cell r="O4742">
            <v>43716</v>
          </cell>
          <cell r="P4742" t="str">
            <v>No Dependency</v>
          </cell>
        </row>
        <row r="4743">
          <cell r="C4743" t="str">
            <v>ZTB917</v>
          </cell>
          <cell r="D4743" t="str">
            <v>Expansion Sites</v>
          </cell>
          <cell r="E4743" t="str">
            <v>Q4-2019</v>
          </cell>
          <cell r="F4743" t="str">
            <v>Mobile Aspiration</v>
          </cell>
          <cell r="G4743" t="str">
            <v>HUA</v>
          </cell>
          <cell r="H4743" t="str">
            <v>LTE1800 2nd Carr Upgrade_4x4 MIMO</v>
          </cell>
          <cell r="I4743" t="str">
            <v>INS</v>
          </cell>
          <cell r="L4743">
            <v>43753</v>
          </cell>
          <cell r="M4743">
            <v>43715</v>
          </cell>
          <cell r="N4743">
            <v>43754</v>
          </cell>
          <cell r="O4743">
            <v>43716</v>
          </cell>
          <cell r="P4743" t="str">
            <v>No Dependency</v>
          </cell>
        </row>
        <row r="4744">
          <cell r="C4744" t="str">
            <v>ZTB914</v>
          </cell>
          <cell r="D4744" t="str">
            <v>Expansion Sites</v>
          </cell>
          <cell r="E4744" t="str">
            <v>Q3-2019</v>
          </cell>
          <cell r="F4744" t="str">
            <v>Mobile Aspiration</v>
          </cell>
          <cell r="G4744" t="str">
            <v>HUA</v>
          </cell>
          <cell r="H4744" t="str">
            <v>LTE1800 2nd Carr Upgrade_4x4 MIMO</v>
          </cell>
          <cell r="I4744" t="str">
            <v>INS</v>
          </cell>
          <cell r="L4744">
            <v>43643</v>
          </cell>
          <cell r="M4744">
            <v>43646</v>
          </cell>
          <cell r="N4744">
            <v>43644</v>
          </cell>
          <cell r="O4744">
            <v>43647</v>
          </cell>
          <cell r="P4744" t="str">
            <v>No Dependency</v>
          </cell>
        </row>
        <row r="4745">
          <cell r="C4745" t="str">
            <v>ZTB912</v>
          </cell>
          <cell r="D4745" t="str">
            <v>Expansion Sites</v>
          </cell>
          <cell r="E4745" t="str">
            <v>Q1-2020</v>
          </cell>
          <cell r="F4745" t="str">
            <v>Mobile Aspiration</v>
          </cell>
          <cell r="G4745" t="str">
            <v>HUA</v>
          </cell>
          <cell r="H4745" t="str">
            <v>LTE1800 2nd Carr Upgrade_4x4 MIMO</v>
          </cell>
          <cell r="I4745" t="str">
            <v>INS</v>
          </cell>
          <cell r="L4745">
            <v>43853</v>
          </cell>
          <cell r="M4745">
            <v>43715</v>
          </cell>
          <cell r="N4745">
            <v>43853</v>
          </cell>
          <cell r="O4745">
            <v>43716</v>
          </cell>
          <cell r="P4745" t="str">
            <v>No Dependency</v>
          </cell>
        </row>
        <row r="4746">
          <cell r="C4746" t="str">
            <v>ZTB909</v>
          </cell>
          <cell r="D4746" t="str">
            <v>Expansion Sites</v>
          </cell>
          <cell r="E4746" t="str">
            <v>Q3-2019</v>
          </cell>
          <cell r="F4746" t="str">
            <v>Mobile Aspiration</v>
          </cell>
          <cell r="G4746" t="str">
            <v>HUA</v>
          </cell>
          <cell r="H4746" t="str">
            <v>LTE1800 2nd Carr Upgrade_4x4 MIMO</v>
          </cell>
          <cell r="I4746" t="str">
            <v>INS</v>
          </cell>
          <cell r="L4746">
            <v>43703</v>
          </cell>
          <cell r="M4746">
            <v>43643</v>
          </cell>
          <cell r="N4746">
            <v>43704</v>
          </cell>
          <cell r="O4746">
            <v>43644</v>
          </cell>
          <cell r="P4746" t="str">
            <v>No Dependency</v>
          </cell>
        </row>
        <row r="4747">
          <cell r="C4747" t="str">
            <v>ZTB906</v>
          </cell>
          <cell r="D4747" t="str">
            <v>Expansion Sites</v>
          </cell>
          <cell r="E4747" t="str">
            <v>Q4-2019</v>
          </cell>
          <cell r="F4747" t="str">
            <v>Mobile Aspiration</v>
          </cell>
          <cell r="G4747" t="str">
            <v>HUA</v>
          </cell>
          <cell r="H4747" t="str">
            <v>LTE1800 2nd Carr Upgrade_4x4 MIMO</v>
          </cell>
          <cell r="I4747" t="str">
            <v>INS</v>
          </cell>
          <cell r="L4747">
            <v>43655</v>
          </cell>
          <cell r="M4747">
            <v>43658</v>
          </cell>
          <cell r="N4747">
            <v>43656</v>
          </cell>
          <cell r="O4747">
            <v>43659</v>
          </cell>
          <cell r="P4747" t="str">
            <v>No Dependency</v>
          </cell>
        </row>
        <row r="4748">
          <cell r="C4748" t="str">
            <v>ZTB905</v>
          </cell>
          <cell r="D4748" t="str">
            <v>Expansion Sites</v>
          </cell>
          <cell r="E4748" t="str">
            <v>Q3-2019</v>
          </cell>
          <cell r="F4748" t="str">
            <v>Mobile Aspiration</v>
          </cell>
          <cell r="G4748" t="str">
            <v>HUA</v>
          </cell>
          <cell r="H4748" t="str">
            <v>LTE1800 2nd Carr Upgrade_4x4 MIMO</v>
          </cell>
          <cell r="I4748" t="str">
            <v>INS</v>
          </cell>
          <cell r="L4748">
            <v>43630</v>
          </cell>
          <cell r="M4748">
            <v>43633</v>
          </cell>
          <cell r="N4748">
            <v>43631</v>
          </cell>
          <cell r="O4748">
            <v>43634</v>
          </cell>
          <cell r="P4748" t="str">
            <v>No Dependency</v>
          </cell>
        </row>
        <row r="4749">
          <cell r="C4749" t="str">
            <v>ZTB903</v>
          </cell>
          <cell r="D4749" t="str">
            <v>Expansion Sites</v>
          </cell>
          <cell r="E4749" t="str">
            <v>Q4-2019</v>
          </cell>
          <cell r="F4749" t="str">
            <v>Mobile Aspiration</v>
          </cell>
          <cell r="G4749" t="str">
            <v>HUA</v>
          </cell>
          <cell r="H4749" t="str">
            <v>LTE1800 2nd Carr Upgrade_4x4 MIMO</v>
          </cell>
          <cell r="I4749" t="str">
            <v>INS</v>
          </cell>
          <cell r="L4749">
            <v>43741</v>
          </cell>
          <cell r="M4749">
            <v>43715</v>
          </cell>
          <cell r="N4749">
            <v>43742</v>
          </cell>
          <cell r="O4749">
            <v>43716</v>
          </cell>
          <cell r="P4749" t="str">
            <v>No Dependency</v>
          </cell>
        </row>
        <row r="4750">
          <cell r="C4750" t="str">
            <v>ZTB902</v>
          </cell>
          <cell r="D4750" t="str">
            <v>Expansion Sites</v>
          </cell>
          <cell r="E4750" t="str">
            <v>Q1-2020</v>
          </cell>
          <cell r="F4750" t="str">
            <v>Mobile Aspiration</v>
          </cell>
          <cell r="G4750" t="str">
            <v>HUA</v>
          </cell>
          <cell r="H4750" t="str">
            <v>LTE1800 2nd Carr Upgrade_4x4 MIMO</v>
          </cell>
          <cell r="I4750" t="str">
            <v>INS</v>
          </cell>
          <cell r="L4750">
            <v>43854</v>
          </cell>
          <cell r="M4750">
            <v>43715</v>
          </cell>
          <cell r="N4750">
            <v>43855</v>
          </cell>
          <cell r="O4750">
            <v>43716</v>
          </cell>
          <cell r="P4750" t="str">
            <v>No Dependency</v>
          </cell>
        </row>
        <row r="4751">
          <cell r="C4751" t="str">
            <v>ZTB901</v>
          </cell>
          <cell r="D4751" t="str">
            <v>Expansion Sites</v>
          </cell>
          <cell r="E4751" t="str">
            <v>Q1-2020</v>
          </cell>
          <cell r="F4751" t="str">
            <v>Mobile Aspiration</v>
          </cell>
          <cell r="G4751" t="str">
            <v>HUA</v>
          </cell>
          <cell r="H4751" t="str">
            <v>LTE1800 2nd Carr Upgrade_4x4 MIMO</v>
          </cell>
          <cell r="I4751" t="str">
            <v>INS</v>
          </cell>
          <cell r="L4751">
            <v>43849</v>
          </cell>
          <cell r="M4751">
            <v>43715</v>
          </cell>
          <cell r="N4751">
            <v>43850</v>
          </cell>
          <cell r="O4751">
            <v>43716</v>
          </cell>
          <cell r="P4751" t="str">
            <v>No Dependency</v>
          </cell>
        </row>
        <row r="4752">
          <cell r="C4752" t="str">
            <v>ZTB900</v>
          </cell>
          <cell r="D4752" t="str">
            <v>Expansion Sites</v>
          </cell>
          <cell r="E4752" t="str">
            <v>Q4-2019</v>
          </cell>
          <cell r="F4752" t="str">
            <v>Mobile Aspiration</v>
          </cell>
          <cell r="G4752" t="str">
            <v>HUA</v>
          </cell>
          <cell r="H4752" t="str">
            <v>LTE1800 2nd Carr Upgrade_4x4 MIMO</v>
          </cell>
          <cell r="I4752" t="str">
            <v>INS</v>
          </cell>
          <cell r="L4752">
            <v>43753</v>
          </cell>
          <cell r="M4752">
            <v>43715</v>
          </cell>
          <cell r="N4752">
            <v>43754</v>
          </cell>
          <cell r="O4752">
            <v>43716</v>
          </cell>
          <cell r="P4752" t="str">
            <v>No Dependency</v>
          </cell>
        </row>
        <row r="4753">
          <cell r="C4753" t="str">
            <v>ZTB897</v>
          </cell>
          <cell r="D4753" t="str">
            <v>Expansion Sites</v>
          </cell>
          <cell r="E4753" t="str">
            <v>Q4-2019</v>
          </cell>
          <cell r="F4753" t="str">
            <v>Mobile Aspiration</v>
          </cell>
          <cell r="G4753" t="str">
            <v>HUA</v>
          </cell>
          <cell r="H4753" t="str">
            <v>LTE1800 2nd Carr Upgrade_4x4 MIMO</v>
          </cell>
          <cell r="I4753" t="str">
            <v>INS</v>
          </cell>
          <cell r="L4753">
            <v>43753</v>
          </cell>
          <cell r="M4753">
            <v>43658</v>
          </cell>
          <cell r="N4753">
            <v>43754</v>
          </cell>
          <cell r="O4753">
            <v>43659</v>
          </cell>
          <cell r="P4753" t="str">
            <v>No Dependency</v>
          </cell>
        </row>
        <row r="4754">
          <cell r="C4754" t="str">
            <v>ZTB895</v>
          </cell>
          <cell r="D4754" t="str">
            <v>Expansion Sites</v>
          </cell>
          <cell r="E4754" t="str">
            <v>Q4-2019</v>
          </cell>
          <cell r="F4754" t="str">
            <v>Mobile Aspiration</v>
          </cell>
          <cell r="G4754" t="str">
            <v>HUA</v>
          </cell>
          <cell r="H4754" t="str">
            <v>LTE1800 2nd Carr Upgrade_4x4 MIMO</v>
          </cell>
          <cell r="I4754" t="str">
            <v>INS</v>
          </cell>
          <cell r="L4754">
            <v>43652</v>
          </cell>
          <cell r="M4754">
            <v>43655</v>
          </cell>
          <cell r="N4754">
            <v>43653</v>
          </cell>
          <cell r="O4754">
            <v>43656</v>
          </cell>
          <cell r="P4754" t="str">
            <v>No Dependency</v>
          </cell>
        </row>
        <row r="4755">
          <cell r="C4755" t="str">
            <v>ZTB893</v>
          </cell>
          <cell r="D4755" t="str">
            <v>Expansion Sites</v>
          </cell>
          <cell r="E4755" t="str">
            <v>Q3-2019</v>
          </cell>
          <cell r="F4755" t="str">
            <v>Mobile Aspiration</v>
          </cell>
          <cell r="G4755" t="str">
            <v>HUA</v>
          </cell>
          <cell r="H4755" t="str">
            <v>LTE1800 2nd Carr Upgrade_4x4 MIMO</v>
          </cell>
          <cell r="I4755" t="str">
            <v>INS</v>
          </cell>
          <cell r="L4755">
            <v>43691</v>
          </cell>
          <cell r="M4755">
            <v>43693</v>
          </cell>
          <cell r="N4755">
            <v>43692</v>
          </cell>
          <cell r="O4755">
            <v>43694</v>
          </cell>
          <cell r="P4755" t="str">
            <v>No Dependency</v>
          </cell>
        </row>
        <row r="4756">
          <cell r="C4756" t="str">
            <v>ZTB892</v>
          </cell>
          <cell r="D4756" t="str">
            <v>Expansion Sites</v>
          </cell>
          <cell r="E4756" t="str">
            <v>Q4-2019</v>
          </cell>
          <cell r="F4756" t="str">
            <v>Mobile Aspiration</v>
          </cell>
          <cell r="G4756" t="str">
            <v>HUA</v>
          </cell>
          <cell r="H4756" t="str">
            <v>LTE1800 2nd Carr Upgrade_4x4 MIMO</v>
          </cell>
          <cell r="I4756" t="str">
            <v>INS</v>
          </cell>
          <cell r="L4756">
            <v>43700</v>
          </cell>
          <cell r="M4756">
            <v>43700</v>
          </cell>
          <cell r="N4756">
            <v>43701</v>
          </cell>
          <cell r="O4756">
            <v>43701</v>
          </cell>
          <cell r="P4756" t="str">
            <v>No Dependency</v>
          </cell>
        </row>
        <row r="4757">
          <cell r="C4757" t="str">
            <v>ZTB890</v>
          </cell>
          <cell r="D4757" t="str">
            <v>Expansion Sites</v>
          </cell>
          <cell r="E4757" t="str">
            <v>Q1-2020</v>
          </cell>
          <cell r="F4757" t="str">
            <v>Mobile Aspiration</v>
          </cell>
          <cell r="G4757" t="str">
            <v>HUA</v>
          </cell>
          <cell r="H4757" t="str">
            <v>LTE1800 2nd Carr Upgrade_4x4 MIMO</v>
          </cell>
          <cell r="I4757" t="str">
            <v>INS</v>
          </cell>
          <cell r="L4757">
            <v>43849</v>
          </cell>
          <cell r="M4757">
            <v>43715</v>
          </cell>
          <cell r="N4757">
            <v>43850</v>
          </cell>
          <cell r="O4757">
            <v>43716</v>
          </cell>
          <cell r="P4757" t="str">
            <v>No Dependency</v>
          </cell>
        </row>
        <row r="4758">
          <cell r="C4758" t="str">
            <v>ZTB888</v>
          </cell>
          <cell r="D4758" t="str">
            <v>Expansion Sites</v>
          </cell>
          <cell r="E4758" t="str">
            <v>Q4-2019</v>
          </cell>
          <cell r="F4758" t="str">
            <v>Mobile Aspiration</v>
          </cell>
          <cell r="G4758" t="str">
            <v>HUA</v>
          </cell>
          <cell r="H4758" t="str">
            <v>LTE1800 2nd Carr Upgrade_4x4 MIMO</v>
          </cell>
          <cell r="I4758" t="str">
            <v>INS</v>
          </cell>
          <cell r="L4758">
            <v>43691</v>
          </cell>
          <cell r="M4758">
            <v>43656</v>
          </cell>
          <cell r="N4758">
            <v>43692</v>
          </cell>
          <cell r="O4758">
            <v>43657</v>
          </cell>
          <cell r="P4758" t="str">
            <v>No Dependency</v>
          </cell>
        </row>
        <row r="4759">
          <cell r="C4759" t="str">
            <v>ZTB887</v>
          </cell>
          <cell r="D4759" t="str">
            <v>Expansion Sites</v>
          </cell>
          <cell r="E4759" t="str">
            <v>Q3-2019</v>
          </cell>
          <cell r="F4759" t="str">
            <v>Mobile Aspiration</v>
          </cell>
          <cell r="G4759" t="str">
            <v>HUA</v>
          </cell>
          <cell r="H4759" t="str">
            <v>LTE1800 2nd Carr Upgrade_4x4 MIMO</v>
          </cell>
          <cell r="I4759" t="str">
            <v>INS</v>
          </cell>
          <cell r="L4759">
            <v>43691</v>
          </cell>
          <cell r="M4759">
            <v>43693</v>
          </cell>
          <cell r="N4759">
            <v>43692</v>
          </cell>
          <cell r="O4759">
            <v>43694</v>
          </cell>
          <cell r="P4759" t="str">
            <v>No Dependency</v>
          </cell>
        </row>
        <row r="4760">
          <cell r="C4760" t="str">
            <v>ZTB886</v>
          </cell>
          <cell r="D4760" t="str">
            <v>Expansion Sites</v>
          </cell>
          <cell r="E4760" t="str">
            <v>Q1-2020</v>
          </cell>
          <cell r="F4760" t="str">
            <v>Mobile Aspiration</v>
          </cell>
          <cell r="G4760" t="str">
            <v>HUA</v>
          </cell>
          <cell r="H4760" t="str">
            <v>LTE1800 2nd Carr Upgrade_4x4 MIMO</v>
          </cell>
          <cell r="I4760" t="str">
            <v>INS</v>
          </cell>
          <cell r="L4760">
            <v>43853</v>
          </cell>
          <cell r="M4760">
            <v>43750</v>
          </cell>
          <cell r="N4760">
            <v>43853</v>
          </cell>
          <cell r="O4760">
            <v>43751</v>
          </cell>
          <cell r="P4760" t="str">
            <v>No Dependency</v>
          </cell>
        </row>
        <row r="4761">
          <cell r="C4761" t="str">
            <v>ZTB884</v>
          </cell>
          <cell r="D4761" t="str">
            <v>Expansion Sites</v>
          </cell>
          <cell r="E4761" t="str">
            <v>Q3-2019</v>
          </cell>
          <cell r="F4761" t="str">
            <v>Mobile Aspiration</v>
          </cell>
          <cell r="G4761" t="str">
            <v>HUA</v>
          </cell>
          <cell r="H4761" t="str">
            <v>LTE1800 2nd Carr Upgrade_4x4 MIMO</v>
          </cell>
          <cell r="I4761" t="str">
            <v>INS</v>
          </cell>
          <cell r="L4761">
            <v>43631</v>
          </cell>
          <cell r="M4761">
            <v>43638</v>
          </cell>
          <cell r="N4761">
            <v>43635</v>
          </cell>
          <cell r="O4761">
            <v>43639</v>
          </cell>
          <cell r="P4761" t="str">
            <v>No Dependency</v>
          </cell>
        </row>
        <row r="4762">
          <cell r="C4762" t="str">
            <v>ZTB882</v>
          </cell>
          <cell r="D4762" t="str">
            <v>Expansion Sites</v>
          </cell>
          <cell r="E4762" t="str">
            <v>Q3-2019</v>
          </cell>
          <cell r="F4762" t="str">
            <v>Mobile Aspiration</v>
          </cell>
          <cell r="G4762" t="str">
            <v>HUA</v>
          </cell>
          <cell r="H4762" t="str">
            <v>LTE1800 2nd Carr Upgrade_4x4 MIMO</v>
          </cell>
          <cell r="I4762" t="str">
            <v>INS</v>
          </cell>
          <cell r="L4762">
            <v>43706</v>
          </cell>
          <cell r="M4762">
            <v>43630</v>
          </cell>
          <cell r="N4762">
            <v>43707</v>
          </cell>
          <cell r="O4762">
            <v>43631</v>
          </cell>
          <cell r="P4762" t="str">
            <v>No Dependency</v>
          </cell>
        </row>
        <row r="4763">
          <cell r="C4763" t="str">
            <v>ZTB881</v>
          </cell>
          <cell r="D4763" t="str">
            <v>Expansion Sites</v>
          </cell>
          <cell r="E4763" t="str">
            <v>Q2-2019</v>
          </cell>
          <cell r="F4763" t="str">
            <v>Mobile Aspiration</v>
          </cell>
          <cell r="G4763" t="str">
            <v>HUA</v>
          </cell>
          <cell r="H4763" t="str">
            <v>LTE1800 2nd Carr Upgrade_4x4 MIMO</v>
          </cell>
          <cell r="I4763" t="str">
            <v>INS</v>
          </cell>
          <cell r="L4763">
            <v>43627</v>
          </cell>
          <cell r="M4763">
            <v>43636</v>
          </cell>
          <cell r="N4763">
            <v>43630</v>
          </cell>
          <cell r="O4763">
            <v>43637</v>
          </cell>
          <cell r="P4763" t="str">
            <v>No Dependency</v>
          </cell>
        </row>
        <row r="4764">
          <cell r="C4764" t="str">
            <v>ZTB880</v>
          </cell>
          <cell r="D4764" t="str">
            <v>Expansion Sites</v>
          </cell>
          <cell r="E4764" t="str">
            <v>Q3-2019</v>
          </cell>
          <cell r="F4764" t="str">
            <v>Mobile Aspiration</v>
          </cell>
          <cell r="G4764" t="str">
            <v>HUA</v>
          </cell>
          <cell r="H4764" t="str">
            <v>LTE1800 2nd Carr Upgrade_4x4 MIMO</v>
          </cell>
          <cell r="I4764" t="str">
            <v>INS</v>
          </cell>
          <cell r="L4764">
            <v>43706</v>
          </cell>
          <cell r="M4764">
            <v>43638</v>
          </cell>
          <cell r="N4764">
            <v>43707</v>
          </cell>
          <cell r="O4764">
            <v>43639</v>
          </cell>
          <cell r="P4764" t="str">
            <v>No Dependency</v>
          </cell>
        </row>
        <row r="4765">
          <cell r="C4765" t="str">
            <v>ZTB879</v>
          </cell>
          <cell r="D4765" t="str">
            <v>Expansion Sites</v>
          </cell>
          <cell r="E4765" t="str">
            <v>Q1-2020</v>
          </cell>
          <cell r="F4765" t="str">
            <v>Mobile Aspiration</v>
          </cell>
          <cell r="G4765" t="str">
            <v>HUA</v>
          </cell>
          <cell r="H4765" t="str">
            <v>LTE1800 2nd Carr Upgrade_4x4 MIMO</v>
          </cell>
          <cell r="I4765" t="str">
            <v>INS</v>
          </cell>
          <cell r="L4765">
            <v>43853</v>
          </cell>
          <cell r="N4765">
            <v>43853</v>
          </cell>
          <cell r="P4765" t="str">
            <v>No Dependency</v>
          </cell>
        </row>
        <row r="4766">
          <cell r="C4766" t="str">
            <v>ZTB878</v>
          </cell>
          <cell r="D4766" t="str">
            <v>Expansion Sites</v>
          </cell>
          <cell r="E4766" t="str">
            <v>Q3-2019</v>
          </cell>
          <cell r="F4766" t="str">
            <v>Mobile Aspiration</v>
          </cell>
          <cell r="G4766" t="str">
            <v>HUA</v>
          </cell>
          <cell r="H4766" t="str">
            <v>LTE1800 2nd Carr Upgrade_4x4 MIMO</v>
          </cell>
          <cell r="I4766" t="str">
            <v>INS</v>
          </cell>
          <cell r="L4766">
            <v>43635</v>
          </cell>
          <cell r="M4766">
            <v>43639</v>
          </cell>
          <cell r="N4766">
            <v>43640</v>
          </cell>
          <cell r="O4766">
            <v>43640</v>
          </cell>
          <cell r="P4766" t="str">
            <v>No Dependency</v>
          </cell>
        </row>
        <row r="4767">
          <cell r="C4767" t="str">
            <v>ZTB873</v>
          </cell>
          <cell r="D4767" t="str">
            <v>Expansion Sites</v>
          </cell>
          <cell r="E4767" t="str">
            <v>Q1-2020</v>
          </cell>
          <cell r="F4767" t="str">
            <v>Mobile Aspiration</v>
          </cell>
          <cell r="G4767" t="str">
            <v>HUA</v>
          </cell>
          <cell r="H4767" t="str">
            <v>LTE1800 2nd Carr Upgrade_4x4 MIMO</v>
          </cell>
          <cell r="I4767" t="str">
            <v>INS</v>
          </cell>
          <cell r="L4767">
            <v>43849</v>
          </cell>
          <cell r="M4767">
            <v>43715</v>
          </cell>
          <cell r="N4767">
            <v>43850</v>
          </cell>
          <cell r="O4767">
            <v>43716</v>
          </cell>
          <cell r="P4767" t="str">
            <v>No Dependency</v>
          </cell>
        </row>
        <row r="4768">
          <cell r="C4768" t="str">
            <v>ZTB861</v>
          </cell>
          <cell r="D4768" t="str">
            <v>Expansion Sites</v>
          </cell>
          <cell r="E4768" t="str">
            <v>Q3-2019</v>
          </cell>
          <cell r="F4768" t="str">
            <v>Mobile Aspiration</v>
          </cell>
          <cell r="G4768" t="str">
            <v>HUA</v>
          </cell>
          <cell r="H4768" t="str">
            <v>LTE1800 2nd Carr Upgrade_4x4 MIMO</v>
          </cell>
          <cell r="I4768" t="str">
            <v>INS</v>
          </cell>
          <cell r="L4768">
            <v>43691</v>
          </cell>
          <cell r="M4768">
            <v>43693</v>
          </cell>
          <cell r="N4768">
            <v>43692</v>
          </cell>
          <cell r="O4768">
            <v>43694</v>
          </cell>
          <cell r="P4768" t="str">
            <v>No Dependency</v>
          </cell>
        </row>
        <row r="4769">
          <cell r="C4769" t="str">
            <v>ZTB860</v>
          </cell>
          <cell r="D4769" t="str">
            <v>Expansion Sites</v>
          </cell>
          <cell r="E4769" t="str">
            <v>Q4-2019</v>
          </cell>
          <cell r="F4769" t="str">
            <v>Mobile Aspiration</v>
          </cell>
          <cell r="G4769" t="str">
            <v>HUA</v>
          </cell>
          <cell r="H4769" t="str">
            <v>LTE1800 2nd Carr Upgrade_4x4 MIMO</v>
          </cell>
          <cell r="I4769" t="str">
            <v>INS</v>
          </cell>
          <cell r="L4769">
            <v>43674</v>
          </cell>
          <cell r="M4769">
            <v>43676</v>
          </cell>
          <cell r="N4769">
            <v>43675</v>
          </cell>
          <cell r="O4769">
            <v>43677</v>
          </cell>
          <cell r="P4769" t="str">
            <v>No Dependency</v>
          </cell>
        </row>
        <row r="4770">
          <cell r="C4770" t="str">
            <v>ZTB859</v>
          </cell>
          <cell r="D4770" t="str">
            <v>Expansion Sites</v>
          </cell>
          <cell r="E4770" t="str">
            <v>Q3-2019</v>
          </cell>
          <cell r="F4770" t="str">
            <v>Mobile Aspiration</v>
          </cell>
          <cell r="G4770" t="str">
            <v>HUA</v>
          </cell>
          <cell r="H4770" t="str">
            <v>LTE1800 2nd Carr Upgrade_4x4 MIMO</v>
          </cell>
          <cell r="I4770" t="str">
            <v>INS</v>
          </cell>
          <cell r="L4770">
            <v>43759</v>
          </cell>
          <cell r="M4770">
            <v>43750</v>
          </cell>
          <cell r="N4770">
            <v>43760</v>
          </cell>
          <cell r="O4770">
            <v>43751</v>
          </cell>
          <cell r="P4770" t="str">
            <v>No Dependency</v>
          </cell>
        </row>
        <row r="4771">
          <cell r="C4771" t="str">
            <v>ZTB857</v>
          </cell>
          <cell r="D4771" t="str">
            <v>Expansion Sites</v>
          </cell>
          <cell r="E4771" t="str">
            <v>Q4-2019</v>
          </cell>
          <cell r="F4771" t="str">
            <v>Mobile Aspiration</v>
          </cell>
          <cell r="G4771" t="str">
            <v>HUA</v>
          </cell>
          <cell r="H4771" t="str">
            <v>LTE1800 2nd Carr Upgrade_4x4 MIMO</v>
          </cell>
          <cell r="I4771" t="str">
            <v>INS</v>
          </cell>
          <cell r="L4771">
            <v>43802</v>
          </cell>
          <cell r="M4771">
            <v>43731</v>
          </cell>
          <cell r="N4771">
            <v>43802</v>
          </cell>
          <cell r="O4771">
            <v>43732</v>
          </cell>
          <cell r="P4771" t="str">
            <v>No Dependency</v>
          </cell>
        </row>
        <row r="4772">
          <cell r="C4772" t="str">
            <v>ZTB407</v>
          </cell>
          <cell r="D4772" t="str">
            <v>Expansion Sites</v>
          </cell>
          <cell r="E4772" t="str">
            <v>Q1-2020</v>
          </cell>
          <cell r="F4772" t="str">
            <v>Mobile Aspiration</v>
          </cell>
          <cell r="G4772" t="str">
            <v>HUA</v>
          </cell>
          <cell r="H4772" t="str">
            <v>LTE1800 2nd Carr Upgrade_4x4 MIMO</v>
          </cell>
          <cell r="I4772" t="str">
            <v>INS</v>
          </cell>
          <cell r="L4772">
            <v>43853</v>
          </cell>
          <cell r="N4772">
            <v>43853</v>
          </cell>
          <cell r="P4772" t="str">
            <v>No Dependency</v>
          </cell>
        </row>
        <row r="4773">
          <cell r="C4773" t="str">
            <v>ZTB405</v>
          </cell>
          <cell r="D4773" t="str">
            <v>Expansion Sites</v>
          </cell>
          <cell r="E4773" t="str">
            <v>Q3-2019</v>
          </cell>
          <cell r="F4773" t="str">
            <v>Mobile Aspiration</v>
          </cell>
          <cell r="G4773" t="str">
            <v>HUA</v>
          </cell>
          <cell r="H4773" t="str">
            <v>LTE1800 2nd Carr Upgrade_4x4 MIMO</v>
          </cell>
          <cell r="I4773" t="str">
            <v>INS</v>
          </cell>
          <cell r="L4773">
            <v>43700</v>
          </cell>
          <cell r="M4773">
            <v>43700</v>
          </cell>
          <cell r="N4773">
            <v>43701</v>
          </cell>
          <cell r="O4773">
            <v>43701</v>
          </cell>
          <cell r="P4773" t="str">
            <v>No Dependency</v>
          </cell>
        </row>
        <row r="4774">
          <cell r="C4774" t="str">
            <v>ZTB346</v>
          </cell>
          <cell r="D4774" t="str">
            <v>Expansion Sites</v>
          </cell>
          <cell r="E4774" t="str">
            <v>Q3-2019</v>
          </cell>
          <cell r="F4774" t="str">
            <v>Mobile Aspiration</v>
          </cell>
          <cell r="G4774" t="str">
            <v>HUA</v>
          </cell>
          <cell r="H4774" t="str">
            <v>LTE1800 2nd Carr Upgrade_4x4 MIMO</v>
          </cell>
          <cell r="I4774" t="str">
            <v>INS</v>
          </cell>
          <cell r="L4774">
            <v>43631</v>
          </cell>
          <cell r="M4774">
            <v>43639</v>
          </cell>
          <cell r="N4774">
            <v>43639</v>
          </cell>
          <cell r="O4774">
            <v>43640</v>
          </cell>
          <cell r="P4774" t="str">
            <v>No Dependency</v>
          </cell>
        </row>
        <row r="4775">
          <cell r="C4775" t="str">
            <v>ZTB333</v>
          </cell>
          <cell r="D4775" t="str">
            <v>Expansion Sites</v>
          </cell>
          <cell r="E4775" t="str">
            <v>Q3-2019</v>
          </cell>
          <cell r="F4775" t="str">
            <v>Mobile Aspiration</v>
          </cell>
          <cell r="G4775" t="str">
            <v>HUA</v>
          </cell>
          <cell r="H4775" t="str">
            <v>LTE1800 2nd Carr Upgrade_4x4 MIMO</v>
          </cell>
          <cell r="I4775" t="str">
            <v>INS</v>
          </cell>
          <cell r="L4775">
            <v>43635</v>
          </cell>
          <cell r="M4775">
            <v>43638</v>
          </cell>
          <cell r="N4775">
            <v>43636</v>
          </cell>
          <cell r="O4775">
            <v>43639</v>
          </cell>
          <cell r="P4775" t="str">
            <v>No Dependency</v>
          </cell>
        </row>
        <row r="4776">
          <cell r="C4776" t="str">
            <v>ZTB332</v>
          </cell>
          <cell r="D4776" t="str">
            <v>Expansion Sites</v>
          </cell>
          <cell r="E4776" t="str">
            <v>Q1-2020</v>
          </cell>
          <cell r="F4776" t="str">
            <v>Mobile Aspiration</v>
          </cell>
          <cell r="G4776" t="str">
            <v>HUA</v>
          </cell>
          <cell r="H4776" t="str">
            <v>LTE1800 2nd Carr Upgrade_4x4 MIMO</v>
          </cell>
          <cell r="I4776" t="str">
            <v>INS</v>
          </cell>
          <cell r="L4776">
            <v>43849</v>
          </cell>
          <cell r="M4776">
            <v>43715</v>
          </cell>
          <cell r="N4776">
            <v>43850</v>
          </cell>
          <cell r="O4776">
            <v>43716</v>
          </cell>
          <cell r="P4776" t="str">
            <v>No Dependency</v>
          </cell>
        </row>
        <row r="4777">
          <cell r="C4777" t="str">
            <v>ZTB109</v>
          </cell>
          <cell r="D4777" t="str">
            <v>Expansion Sites</v>
          </cell>
          <cell r="E4777" t="str">
            <v>Q4-2019</v>
          </cell>
          <cell r="F4777" t="str">
            <v>Mobile Aspiration</v>
          </cell>
          <cell r="G4777" t="str">
            <v>HUA</v>
          </cell>
          <cell r="H4777" t="str">
            <v>LTE1800 2nd Carr Upgrade_4x4 MIMO</v>
          </cell>
          <cell r="I4777" t="str">
            <v>INS</v>
          </cell>
          <cell r="L4777">
            <v>43741</v>
          </cell>
          <cell r="M4777">
            <v>43734</v>
          </cell>
          <cell r="N4777">
            <v>43742</v>
          </cell>
          <cell r="O4777">
            <v>43735</v>
          </cell>
          <cell r="P4777" t="str">
            <v>No Dependency</v>
          </cell>
        </row>
        <row r="4778">
          <cell r="C4778" t="str">
            <v>ZTB103</v>
          </cell>
          <cell r="D4778" t="str">
            <v>Expansion Sites</v>
          </cell>
          <cell r="E4778" t="str">
            <v>Q1-2020</v>
          </cell>
          <cell r="F4778" t="str">
            <v>Mobile Aspiration</v>
          </cell>
          <cell r="G4778" t="str">
            <v>HUA</v>
          </cell>
          <cell r="H4778" t="str">
            <v>LTE1800 2nd Carr Upgrade_4x4 MIMO</v>
          </cell>
          <cell r="I4778" t="str">
            <v>INS</v>
          </cell>
          <cell r="L4778">
            <v>43802</v>
          </cell>
          <cell r="M4778">
            <v>43715</v>
          </cell>
          <cell r="N4778">
            <v>43802</v>
          </cell>
          <cell r="O4778">
            <v>43716</v>
          </cell>
          <cell r="P4778" t="str">
            <v>No Dependency</v>
          </cell>
        </row>
        <row r="4779">
          <cell r="C4779" t="str">
            <v>ZQW042</v>
          </cell>
          <cell r="D4779" t="str">
            <v>Expansion Sites</v>
          </cell>
          <cell r="E4779" t="str">
            <v>Q1-2020</v>
          </cell>
          <cell r="F4779" t="str">
            <v>Mobile Aspiration</v>
          </cell>
          <cell r="G4779" t="str">
            <v>HUA</v>
          </cell>
          <cell r="H4779" t="str">
            <v>LTE1800 2nd Carr Upgrade_4x4 MIMO</v>
          </cell>
          <cell r="I4779" t="str">
            <v>INS</v>
          </cell>
          <cell r="L4779">
            <v>43853</v>
          </cell>
          <cell r="N4779">
            <v>43853</v>
          </cell>
          <cell r="P4779" t="str">
            <v>No Dependency</v>
          </cell>
        </row>
        <row r="4780">
          <cell r="C4780" t="str">
            <v>ZTB101</v>
          </cell>
          <cell r="D4780" t="str">
            <v>Expansion Sites</v>
          </cell>
          <cell r="E4780" t="str">
            <v>Q3-2019</v>
          </cell>
          <cell r="F4780" t="str">
            <v>Mobile Aspiration</v>
          </cell>
          <cell r="G4780" t="str">
            <v>HUA</v>
          </cell>
          <cell r="H4780" t="str">
            <v>LTE1800 2nd Carr Upgrade_4x4 MIMO</v>
          </cell>
          <cell r="I4780" t="str">
            <v>INS</v>
          </cell>
          <cell r="L4780">
            <v>43691</v>
          </cell>
          <cell r="M4780">
            <v>43693</v>
          </cell>
          <cell r="N4780">
            <v>43692</v>
          </cell>
          <cell r="O4780">
            <v>43694</v>
          </cell>
          <cell r="P4780" t="str">
            <v>No Dependency</v>
          </cell>
        </row>
        <row r="4781">
          <cell r="C4781" t="str">
            <v>ZSK998</v>
          </cell>
          <cell r="D4781" t="str">
            <v>Expansion Sites</v>
          </cell>
          <cell r="E4781" t="str">
            <v>Q3-2019</v>
          </cell>
          <cell r="F4781" t="str">
            <v>Mobile Aspiration</v>
          </cell>
          <cell r="G4781" t="str">
            <v>HUA</v>
          </cell>
          <cell r="H4781" t="str">
            <v>LTE1800 2nd Carr Upgrade_4x4 MIMO</v>
          </cell>
          <cell r="I4781" t="str">
            <v>INS</v>
          </cell>
          <cell r="L4781">
            <v>43691</v>
          </cell>
          <cell r="M4781">
            <v>43638</v>
          </cell>
          <cell r="N4781">
            <v>43691</v>
          </cell>
          <cell r="O4781">
            <v>43639</v>
          </cell>
          <cell r="P4781" t="str">
            <v>No Dependency</v>
          </cell>
        </row>
        <row r="4782">
          <cell r="C4782" t="str">
            <v>ZSK997</v>
          </cell>
          <cell r="D4782" t="str">
            <v>Expansion Sites</v>
          </cell>
          <cell r="E4782" t="str">
            <v>Q4-2019</v>
          </cell>
          <cell r="F4782" t="str">
            <v>Mobile Aspiration</v>
          </cell>
          <cell r="G4782" t="str">
            <v>HUA</v>
          </cell>
          <cell r="H4782" t="str">
            <v>LTE1800 2nd Carr Upgrade_4x4 MIMO</v>
          </cell>
          <cell r="I4782" t="str">
            <v>INS</v>
          </cell>
          <cell r="L4782">
            <v>43687</v>
          </cell>
          <cell r="M4782">
            <v>43689</v>
          </cell>
          <cell r="N4782">
            <v>43688</v>
          </cell>
          <cell r="O4782">
            <v>43690</v>
          </cell>
          <cell r="P4782" t="str">
            <v>No Dependency</v>
          </cell>
        </row>
        <row r="4783">
          <cell r="C4783" t="str">
            <v>ZSK993</v>
          </cell>
          <cell r="D4783" t="str">
            <v>Expansion Sites</v>
          </cell>
          <cell r="E4783" t="str">
            <v>Q4-2019</v>
          </cell>
          <cell r="F4783" t="str">
            <v>Mobile Aspiration</v>
          </cell>
          <cell r="G4783" t="str">
            <v>HUA</v>
          </cell>
          <cell r="H4783" t="str">
            <v>LTE1800 2nd Carr Upgrade_4x4 MIMO</v>
          </cell>
          <cell r="I4783" t="str">
            <v>INS</v>
          </cell>
          <cell r="L4783">
            <v>43767</v>
          </cell>
          <cell r="M4783">
            <v>43758</v>
          </cell>
          <cell r="N4783">
            <v>43768</v>
          </cell>
          <cell r="O4783">
            <v>43759</v>
          </cell>
          <cell r="P4783" t="str">
            <v>No Dependency</v>
          </cell>
        </row>
        <row r="4784">
          <cell r="C4784" t="str">
            <v>ZSK992</v>
          </cell>
          <cell r="D4784" t="str">
            <v>Expansion Sites</v>
          </cell>
          <cell r="E4784" t="str">
            <v>Q1-2020</v>
          </cell>
          <cell r="F4784" t="str">
            <v>Mobile Aspiration</v>
          </cell>
          <cell r="G4784" t="str">
            <v>HUA</v>
          </cell>
          <cell r="H4784" t="str">
            <v>LTE1800 2nd Carr Upgrade_4x4 MIMO</v>
          </cell>
          <cell r="I4784" t="str">
            <v>INS</v>
          </cell>
          <cell r="L4784">
            <v>43703</v>
          </cell>
          <cell r="M4784">
            <v>43703</v>
          </cell>
          <cell r="N4784">
            <v>43704</v>
          </cell>
          <cell r="O4784">
            <v>43704</v>
          </cell>
          <cell r="P4784" t="str">
            <v>No Dependency</v>
          </cell>
        </row>
        <row r="4785">
          <cell r="C4785" t="str">
            <v>ZSK990</v>
          </cell>
          <cell r="D4785" t="str">
            <v>Expansion Sites</v>
          </cell>
          <cell r="E4785" t="str">
            <v>Q4-2019</v>
          </cell>
          <cell r="F4785" t="str">
            <v>Mobile Aspiration</v>
          </cell>
          <cell r="G4785" t="str">
            <v>HUA</v>
          </cell>
          <cell r="H4785" t="str">
            <v>LTE1800 2nd Carr Upgrade_4x4 MIMO</v>
          </cell>
          <cell r="I4785" t="str">
            <v>INS</v>
          </cell>
          <cell r="L4785">
            <v>43741</v>
          </cell>
          <cell r="M4785">
            <v>43731</v>
          </cell>
          <cell r="N4785">
            <v>43742</v>
          </cell>
          <cell r="O4785">
            <v>43732</v>
          </cell>
          <cell r="P4785" t="str">
            <v>No Dependency</v>
          </cell>
        </row>
        <row r="4786">
          <cell r="C4786" t="str">
            <v>ZSK989</v>
          </cell>
          <cell r="D4786" t="str">
            <v>Expansion Sites</v>
          </cell>
          <cell r="E4786" t="str">
            <v>Q3-2019</v>
          </cell>
          <cell r="F4786" t="str">
            <v>Mobile Aspiration</v>
          </cell>
          <cell r="G4786" t="str">
            <v>HUA</v>
          </cell>
          <cell r="H4786" t="str">
            <v>LTE1800 2nd Carr Upgrade_4x4 MIMO</v>
          </cell>
          <cell r="I4786" t="str">
            <v>INS</v>
          </cell>
          <cell r="L4786">
            <v>43753</v>
          </cell>
          <cell r="M4786">
            <v>43678</v>
          </cell>
          <cell r="N4786">
            <v>43754</v>
          </cell>
          <cell r="O4786">
            <v>43679</v>
          </cell>
          <cell r="P4786" t="str">
            <v>No Dependency</v>
          </cell>
        </row>
        <row r="4787">
          <cell r="C4787" t="str">
            <v>ZSK986</v>
          </cell>
          <cell r="D4787" t="str">
            <v>Expansion Sites</v>
          </cell>
          <cell r="E4787" t="str">
            <v>Q4-2019</v>
          </cell>
          <cell r="F4787" t="str">
            <v>Mobile Aspiration</v>
          </cell>
          <cell r="G4787" t="str">
            <v>HUA</v>
          </cell>
          <cell r="H4787" t="str">
            <v>LTE1800 2nd Carr Upgrade_4x4 MIMO</v>
          </cell>
          <cell r="I4787" t="str">
            <v>INS</v>
          </cell>
          <cell r="L4787">
            <v>43753</v>
          </cell>
          <cell r="M4787">
            <v>43715</v>
          </cell>
          <cell r="N4787">
            <v>43754</v>
          </cell>
          <cell r="O4787">
            <v>43716</v>
          </cell>
          <cell r="P4787" t="str">
            <v>No Dependency</v>
          </cell>
        </row>
        <row r="4788">
          <cell r="C4788" t="str">
            <v>ZTB208</v>
          </cell>
          <cell r="D4788" t="str">
            <v>Expansion Sites</v>
          </cell>
          <cell r="E4788" t="str">
            <v>Q1-2020</v>
          </cell>
          <cell r="F4788" t="str">
            <v>Mobile Aspiration</v>
          </cell>
          <cell r="G4788" t="str">
            <v>HUA</v>
          </cell>
          <cell r="H4788" t="str">
            <v>LTE1800 2nd Carr Upgrade_4x4 MIMO</v>
          </cell>
          <cell r="I4788" t="str">
            <v>INS</v>
          </cell>
          <cell r="L4788">
            <v>43853</v>
          </cell>
          <cell r="M4788">
            <v>43734</v>
          </cell>
          <cell r="N4788">
            <v>43853</v>
          </cell>
          <cell r="O4788">
            <v>43735</v>
          </cell>
          <cell r="P4788" t="str">
            <v>No Dependency</v>
          </cell>
        </row>
        <row r="4789">
          <cell r="C4789" t="str">
            <v>ZTB133</v>
          </cell>
          <cell r="D4789" t="str">
            <v>Expansion Sites</v>
          </cell>
          <cell r="E4789" t="str">
            <v>Q3-2019</v>
          </cell>
          <cell r="F4789" t="str">
            <v>Mobile Aspiration</v>
          </cell>
          <cell r="G4789" t="str">
            <v>HUA</v>
          </cell>
          <cell r="H4789" t="str">
            <v>LTE1800 2nd Carr Upgrade_4x4 MIMO</v>
          </cell>
          <cell r="I4789" t="str">
            <v>INS</v>
          </cell>
          <cell r="L4789">
            <v>43635</v>
          </cell>
          <cell r="M4789">
            <v>43642</v>
          </cell>
          <cell r="N4789">
            <v>43636</v>
          </cell>
          <cell r="O4789">
            <v>43643</v>
          </cell>
          <cell r="P4789" t="str">
            <v>No Dependency</v>
          </cell>
        </row>
        <row r="4790">
          <cell r="C4790" t="str">
            <v>ZTB126</v>
          </cell>
          <cell r="D4790" t="str">
            <v>Expansion Sites</v>
          </cell>
          <cell r="E4790" t="str">
            <v>Q3-2019</v>
          </cell>
          <cell r="F4790" t="str">
            <v>Mobile Aspiration</v>
          </cell>
          <cell r="G4790" t="str">
            <v>HUA</v>
          </cell>
          <cell r="H4790" t="str">
            <v>LTE1800 2nd Carr Upgrade_4x4 MIMO</v>
          </cell>
          <cell r="I4790" t="str">
            <v>INS</v>
          </cell>
          <cell r="L4790">
            <v>43671</v>
          </cell>
          <cell r="M4790">
            <v>43664</v>
          </cell>
          <cell r="N4790">
            <v>43672</v>
          </cell>
          <cell r="O4790">
            <v>43665</v>
          </cell>
          <cell r="P4790" t="str">
            <v>No Dependency</v>
          </cell>
        </row>
        <row r="4791">
          <cell r="C4791" t="str">
            <v>ZTB121</v>
          </cell>
          <cell r="D4791" t="str">
            <v>Expansion Sites</v>
          </cell>
          <cell r="E4791" t="str">
            <v>Q1-2020</v>
          </cell>
          <cell r="F4791" t="str">
            <v>Mobile Aspiration</v>
          </cell>
          <cell r="G4791" t="str">
            <v>HUA</v>
          </cell>
          <cell r="H4791" t="str">
            <v>LTE1800 2nd Carr Upgrade_4x4 MIMO</v>
          </cell>
          <cell r="I4791" t="str">
            <v>INS</v>
          </cell>
          <cell r="L4791">
            <v>43858</v>
          </cell>
          <cell r="M4791">
            <v>43734</v>
          </cell>
          <cell r="N4791">
            <v>43858</v>
          </cell>
          <cell r="O4791">
            <v>43735</v>
          </cell>
          <cell r="P4791" t="str">
            <v>No Dependency</v>
          </cell>
        </row>
        <row r="4792">
          <cell r="C4792" t="str">
            <v>ZTB099</v>
          </cell>
          <cell r="D4792" t="str">
            <v>Expansion Sites</v>
          </cell>
          <cell r="E4792" t="str">
            <v>Q4-2019</v>
          </cell>
          <cell r="F4792" t="str">
            <v>Mobile Aspiration</v>
          </cell>
          <cell r="G4792" t="str">
            <v>HUA</v>
          </cell>
          <cell r="H4792" t="str">
            <v>LTE1800 2nd Carr Upgrade_4x4 MIMO</v>
          </cell>
          <cell r="I4792" t="str">
            <v>INS</v>
          </cell>
          <cell r="L4792">
            <v>43684</v>
          </cell>
          <cell r="M4792">
            <v>43684</v>
          </cell>
          <cell r="N4792">
            <v>43685</v>
          </cell>
          <cell r="O4792">
            <v>43685</v>
          </cell>
          <cell r="P4792" t="str">
            <v>No Dependency</v>
          </cell>
        </row>
        <row r="4793">
          <cell r="C4793" t="str">
            <v>ZTB098</v>
          </cell>
          <cell r="D4793" t="str">
            <v>Expansion Sites</v>
          </cell>
          <cell r="E4793" t="str">
            <v>Q3-2019</v>
          </cell>
          <cell r="F4793" t="str">
            <v>Mobile Aspiration</v>
          </cell>
          <cell r="G4793" t="str">
            <v>HUA</v>
          </cell>
          <cell r="H4793" t="str">
            <v>LTE1800 2nd Carr Upgrade_4x4 MIMO</v>
          </cell>
          <cell r="I4793" t="str">
            <v>INS</v>
          </cell>
          <cell r="L4793">
            <v>43706</v>
          </cell>
          <cell r="M4793">
            <v>43715</v>
          </cell>
          <cell r="N4793">
            <v>43707</v>
          </cell>
          <cell r="O4793">
            <v>43716</v>
          </cell>
          <cell r="P4793" t="str">
            <v>No Dependency</v>
          </cell>
        </row>
        <row r="4794">
          <cell r="C4794" t="str">
            <v>ZTB072</v>
          </cell>
          <cell r="D4794" t="str">
            <v>Expansion Sites</v>
          </cell>
          <cell r="E4794" t="str">
            <v>Q1-2020</v>
          </cell>
          <cell r="F4794" t="str">
            <v>Mobile Aspiration</v>
          </cell>
          <cell r="G4794" t="str">
            <v>HUA</v>
          </cell>
          <cell r="H4794" t="str">
            <v>LTE1800 2nd Carr Upgrade_4x4 MIMO</v>
          </cell>
          <cell r="I4794" t="str">
            <v>INS</v>
          </cell>
          <cell r="L4794">
            <v>43853</v>
          </cell>
          <cell r="N4794">
            <v>43853</v>
          </cell>
          <cell r="P4794" t="str">
            <v>No Dependency</v>
          </cell>
        </row>
        <row r="4795">
          <cell r="C4795" t="str">
            <v>ZTB040</v>
          </cell>
          <cell r="D4795" t="str">
            <v>Expansion Sites</v>
          </cell>
          <cell r="E4795" t="str">
            <v>Q1-2020</v>
          </cell>
          <cell r="F4795" t="str">
            <v>Mobile Aspiration</v>
          </cell>
          <cell r="G4795" t="str">
            <v>HUA</v>
          </cell>
          <cell r="H4795" t="str">
            <v>LTE1800 2nd Carr Upgrade_4x4 MIMO</v>
          </cell>
          <cell r="I4795" t="str">
            <v>INS</v>
          </cell>
          <cell r="L4795">
            <v>43853</v>
          </cell>
          <cell r="M4795">
            <v>43733</v>
          </cell>
          <cell r="N4795">
            <v>43853</v>
          </cell>
          <cell r="O4795">
            <v>43734</v>
          </cell>
          <cell r="P4795" t="str">
            <v>No Dependency</v>
          </cell>
        </row>
        <row r="4796">
          <cell r="C4796" t="str">
            <v>ZTB039</v>
          </cell>
          <cell r="D4796" t="str">
            <v>Expansion Sites</v>
          </cell>
          <cell r="E4796" t="str">
            <v>Q3-2019</v>
          </cell>
          <cell r="F4796" t="str">
            <v>Mobile Aspiration</v>
          </cell>
          <cell r="G4796" t="str">
            <v>HUA</v>
          </cell>
          <cell r="H4796" t="str">
            <v>LTE1800 2nd Carr Upgrade_4x4 MIMO</v>
          </cell>
          <cell r="I4796" t="str">
            <v>INS</v>
          </cell>
          <cell r="L4796">
            <v>43634</v>
          </cell>
          <cell r="M4796">
            <v>43638</v>
          </cell>
          <cell r="N4796">
            <v>43635</v>
          </cell>
          <cell r="O4796">
            <v>43639</v>
          </cell>
          <cell r="P4796" t="str">
            <v>No Dependency</v>
          </cell>
        </row>
        <row r="4797">
          <cell r="C4797" t="str">
            <v>ZTB038</v>
          </cell>
          <cell r="D4797" t="str">
            <v>Expansion Sites</v>
          </cell>
          <cell r="E4797" t="str">
            <v>Q3-2019</v>
          </cell>
          <cell r="F4797" t="str">
            <v>Mobile Aspiration</v>
          </cell>
          <cell r="G4797" t="str">
            <v>HUA</v>
          </cell>
          <cell r="H4797" t="str">
            <v>LTE1800 2nd Carr Upgrade_4x4 MIMO</v>
          </cell>
          <cell r="I4797" t="str">
            <v>INS</v>
          </cell>
          <cell r="L4797">
            <v>43632</v>
          </cell>
          <cell r="M4797">
            <v>43640</v>
          </cell>
          <cell r="N4797">
            <v>43636</v>
          </cell>
          <cell r="O4797">
            <v>43641</v>
          </cell>
          <cell r="P4797" t="str">
            <v>No Dependency</v>
          </cell>
        </row>
        <row r="4798">
          <cell r="C4798" t="str">
            <v>ZTB037</v>
          </cell>
          <cell r="D4798" t="str">
            <v>Expansion Sites</v>
          </cell>
          <cell r="E4798" t="str">
            <v>Q4-2019</v>
          </cell>
          <cell r="F4798" t="str">
            <v>Mobile Aspiration</v>
          </cell>
          <cell r="G4798" t="str">
            <v>HUA</v>
          </cell>
          <cell r="H4798" t="str">
            <v>LTE1800 2nd Carr Upgrade_4x4 MIMO</v>
          </cell>
          <cell r="I4798" t="str">
            <v>INS</v>
          </cell>
          <cell r="L4798">
            <v>43802</v>
          </cell>
          <cell r="M4798">
            <v>43715</v>
          </cell>
          <cell r="N4798">
            <v>43802</v>
          </cell>
          <cell r="O4798">
            <v>43716</v>
          </cell>
          <cell r="P4798" t="str">
            <v>No Dependency</v>
          </cell>
        </row>
        <row r="4799">
          <cell r="C4799" t="str">
            <v>ZTB032</v>
          </cell>
          <cell r="D4799" t="str">
            <v>Expansion Sites</v>
          </cell>
          <cell r="E4799" t="str">
            <v>Q3-2019</v>
          </cell>
          <cell r="F4799" t="str">
            <v>Mobile Aspiration</v>
          </cell>
          <cell r="G4799" t="str">
            <v>HUA</v>
          </cell>
          <cell r="H4799" t="str">
            <v>LTE1800 2nd Carr Upgrade_4x4 MIMO</v>
          </cell>
          <cell r="I4799" t="str">
            <v>INS</v>
          </cell>
          <cell r="L4799">
            <v>43646</v>
          </cell>
          <cell r="M4799">
            <v>43648</v>
          </cell>
          <cell r="N4799">
            <v>43647</v>
          </cell>
          <cell r="O4799">
            <v>43649</v>
          </cell>
          <cell r="P4799" t="str">
            <v>No Dependency</v>
          </cell>
        </row>
        <row r="4800">
          <cell r="C4800" t="str">
            <v>ZTB019</v>
          </cell>
          <cell r="D4800" t="str">
            <v>Expansion Sites</v>
          </cell>
          <cell r="E4800" t="str">
            <v>Q1-2020</v>
          </cell>
          <cell r="F4800" t="str">
            <v>Mobile Aspiration</v>
          </cell>
          <cell r="G4800" t="str">
            <v>HUA</v>
          </cell>
          <cell r="H4800" t="str">
            <v>LTE1800 2nd Carr Upgrade_4x4 MIMO</v>
          </cell>
          <cell r="I4800" t="str">
            <v>INS</v>
          </cell>
          <cell r="L4800">
            <v>43853</v>
          </cell>
          <cell r="M4800">
            <v>43734</v>
          </cell>
          <cell r="N4800">
            <v>43853</v>
          </cell>
          <cell r="O4800">
            <v>43735</v>
          </cell>
          <cell r="P4800" t="str">
            <v>No Dependency</v>
          </cell>
        </row>
        <row r="4801">
          <cell r="C4801" t="str">
            <v>ZTB018</v>
          </cell>
          <cell r="D4801" t="str">
            <v>Expansion Sites</v>
          </cell>
          <cell r="E4801" t="str">
            <v>Q1-2020</v>
          </cell>
          <cell r="F4801" t="str">
            <v>Mobile Aspiration</v>
          </cell>
          <cell r="G4801" t="str">
            <v>HUA</v>
          </cell>
          <cell r="H4801" t="str">
            <v>LTE1800 2nd Carr Upgrade_4x4 MIMO</v>
          </cell>
          <cell r="I4801" t="str">
            <v>INS</v>
          </cell>
          <cell r="L4801">
            <v>43682</v>
          </cell>
          <cell r="M4801">
            <v>43682</v>
          </cell>
          <cell r="N4801">
            <v>43683</v>
          </cell>
          <cell r="O4801">
            <v>43683</v>
          </cell>
          <cell r="P4801" t="str">
            <v>No Dependency</v>
          </cell>
        </row>
        <row r="4802">
          <cell r="C4802" t="str">
            <v>ZTB001</v>
          </cell>
          <cell r="D4802" t="str">
            <v>Expansion Sites</v>
          </cell>
          <cell r="E4802" t="str">
            <v>Q4-2019</v>
          </cell>
          <cell r="F4802" t="str">
            <v>Mobile Aspiration</v>
          </cell>
          <cell r="G4802" t="str">
            <v>HUA</v>
          </cell>
          <cell r="H4802" t="str">
            <v>LTE1800 2nd Carr Upgrade_4x4 MIMO</v>
          </cell>
          <cell r="I4802" t="str">
            <v>INS</v>
          </cell>
          <cell r="L4802">
            <v>43802</v>
          </cell>
          <cell r="M4802">
            <v>43750</v>
          </cell>
          <cell r="N4802">
            <v>43802</v>
          </cell>
          <cell r="O4802">
            <v>43751</v>
          </cell>
          <cell r="P4802" t="str">
            <v>No Dependency</v>
          </cell>
        </row>
        <row r="4803">
          <cell r="C4803" t="str">
            <v>ZSKA010</v>
          </cell>
          <cell r="D4803" t="str">
            <v>Expansion Sites</v>
          </cell>
          <cell r="E4803" t="str">
            <v>Q3-2019</v>
          </cell>
          <cell r="F4803" t="str">
            <v>Mobile Aspiration</v>
          </cell>
          <cell r="G4803" t="str">
            <v>HUA</v>
          </cell>
          <cell r="H4803" t="str">
            <v>LTE1800 2nd Carr Upgrade_4x4 MIMO</v>
          </cell>
          <cell r="I4803" t="str">
            <v>INS</v>
          </cell>
          <cell r="L4803">
            <v>43676</v>
          </cell>
          <cell r="M4803">
            <v>43618</v>
          </cell>
          <cell r="N4803">
            <v>43677</v>
          </cell>
          <cell r="O4803">
            <v>43619</v>
          </cell>
          <cell r="P4803" t="str">
            <v>No Dependency</v>
          </cell>
        </row>
        <row r="4804">
          <cell r="C4804" t="str">
            <v>ZSKA007</v>
          </cell>
          <cell r="D4804" t="str">
            <v>Expansion Sites</v>
          </cell>
          <cell r="E4804" t="str">
            <v>Q1-2020</v>
          </cell>
          <cell r="F4804" t="str">
            <v>Mobile Aspiration</v>
          </cell>
          <cell r="G4804" t="str">
            <v>HUA</v>
          </cell>
          <cell r="H4804" t="str">
            <v>LTE1800 2nd Carr Upgrade_4x4 MIMO</v>
          </cell>
          <cell r="I4804" t="str">
            <v>INS</v>
          </cell>
          <cell r="L4804">
            <v>43674</v>
          </cell>
          <cell r="M4804">
            <v>43676</v>
          </cell>
          <cell r="N4804">
            <v>43675</v>
          </cell>
          <cell r="O4804">
            <v>43677</v>
          </cell>
          <cell r="P4804" t="str">
            <v>No Dependency</v>
          </cell>
        </row>
        <row r="4805">
          <cell r="C4805" t="str">
            <v>ZSKA006</v>
          </cell>
          <cell r="D4805" t="str">
            <v>Expansion Sites</v>
          </cell>
          <cell r="E4805" t="str">
            <v>Q3-2019</v>
          </cell>
          <cell r="F4805" t="str">
            <v>Mobile Aspiration</v>
          </cell>
          <cell r="G4805" t="str">
            <v>HUA</v>
          </cell>
          <cell r="H4805" t="str">
            <v>LTE1800 2nd Carr Upgrade_4x4 MIMO</v>
          </cell>
          <cell r="I4805" t="str">
            <v>INS</v>
          </cell>
          <cell r="L4805">
            <v>43691</v>
          </cell>
          <cell r="M4805">
            <v>43638</v>
          </cell>
          <cell r="N4805">
            <v>43691</v>
          </cell>
          <cell r="O4805">
            <v>43639</v>
          </cell>
          <cell r="P4805" t="str">
            <v>No Dependency</v>
          </cell>
        </row>
        <row r="4806">
          <cell r="C4806" t="str">
            <v>ZSKA005</v>
          </cell>
          <cell r="D4806" t="str">
            <v>Expansion Sites</v>
          </cell>
          <cell r="E4806" t="str">
            <v>Q3-2019</v>
          </cell>
          <cell r="F4806" t="str">
            <v>Mobile Aspiration</v>
          </cell>
          <cell r="G4806" t="str">
            <v>HUA</v>
          </cell>
          <cell r="H4806" t="str">
            <v>LTE1800 2nd Carr Upgrade_4x4 MIMO</v>
          </cell>
          <cell r="I4806" t="str">
            <v>INS</v>
          </cell>
          <cell r="L4806">
            <v>43691</v>
          </cell>
          <cell r="M4806">
            <v>43637</v>
          </cell>
          <cell r="N4806">
            <v>43691</v>
          </cell>
          <cell r="O4806">
            <v>43638</v>
          </cell>
          <cell r="P4806" t="str">
            <v>No Dependency</v>
          </cell>
        </row>
        <row r="4807">
          <cell r="C4807" t="str">
            <v>ZSKA003</v>
          </cell>
          <cell r="D4807" t="str">
            <v>Expansion Sites</v>
          </cell>
          <cell r="E4807" t="str">
            <v>Q1-2020</v>
          </cell>
          <cell r="F4807" t="str">
            <v>Mobile Aspiration</v>
          </cell>
          <cell r="G4807" t="str">
            <v>HUA</v>
          </cell>
          <cell r="H4807" t="str">
            <v>LTE1800 2nd Carr Upgrade_4x4 MIMO</v>
          </cell>
          <cell r="I4807" t="str">
            <v>INS</v>
          </cell>
          <cell r="L4807">
            <v>43853</v>
          </cell>
          <cell r="M4807">
            <v>43734</v>
          </cell>
          <cell r="N4807">
            <v>43853</v>
          </cell>
          <cell r="O4807">
            <v>43735</v>
          </cell>
          <cell r="P4807" t="str">
            <v>No Dependency</v>
          </cell>
        </row>
        <row r="4808">
          <cell r="C4808" t="str">
            <v>ZSK985</v>
          </cell>
          <cell r="D4808" t="str">
            <v>Expansion Sites</v>
          </cell>
          <cell r="E4808" t="str">
            <v>Q1-2020</v>
          </cell>
          <cell r="F4808" t="str">
            <v>Mobile Aspiration</v>
          </cell>
          <cell r="G4808" t="str">
            <v>HUA</v>
          </cell>
          <cell r="H4808" t="str">
            <v>LTE1800 2nd Carr Upgrade_4x4 MIMO</v>
          </cell>
          <cell r="I4808" t="str">
            <v>INS</v>
          </cell>
          <cell r="L4808">
            <v>43849</v>
          </cell>
          <cell r="M4808">
            <v>43715</v>
          </cell>
          <cell r="N4808">
            <v>43850</v>
          </cell>
          <cell r="O4808">
            <v>43716</v>
          </cell>
          <cell r="P4808" t="str">
            <v>No Dependency</v>
          </cell>
        </row>
        <row r="4809">
          <cell r="C4809" t="str">
            <v>ZSK984</v>
          </cell>
          <cell r="D4809" t="str">
            <v>Expansion Sites</v>
          </cell>
          <cell r="E4809" t="str">
            <v>Q4-2019</v>
          </cell>
          <cell r="F4809" t="str">
            <v>Mobile Aspiration</v>
          </cell>
          <cell r="G4809" t="str">
            <v>HUA</v>
          </cell>
          <cell r="H4809" t="str">
            <v>LTE1800 2nd Carr Upgrade_4x4 MIMO</v>
          </cell>
          <cell r="I4809" t="str">
            <v>INS</v>
          </cell>
          <cell r="L4809">
            <v>43755</v>
          </cell>
          <cell r="M4809">
            <v>43744</v>
          </cell>
          <cell r="N4809">
            <v>43756</v>
          </cell>
          <cell r="O4809">
            <v>43745</v>
          </cell>
          <cell r="P4809" t="str">
            <v>No Dependency</v>
          </cell>
        </row>
        <row r="4810">
          <cell r="C4810" t="str">
            <v>ZSK983</v>
          </cell>
          <cell r="D4810" t="str">
            <v>Expansion Sites</v>
          </cell>
          <cell r="E4810" t="str">
            <v>Q3-2019</v>
          </cell>
          <cell r="F4810" t="str">
            <v>Mobile Aspiration</v>
          </cell>
          <cell r="G4810" t="str">
            <v>HUA</v>
          </cell>
          <cell r="H4810" t="str">
            <v>LTE1800 2nd Carr Upgrade_4x4 MIMO</v>
          </cell>
          <cell r="I4810" t="str">
            <v>INS</v>
          </cell>
          <cell r="L4810">
            <v>43703</v>
          </cell>
          <cell r="M4810">
            <v>43692</v>
          </cell>
          <cell r="N4810">
            <v>43704</v>
          </cell>
          <cell r="O4810">
            <v>43693</v>
          </cell>
          <cell r="P4810" t="str">
            <v>No Dependency</v>
          </cell>
        </row>
        <row r="4811">
          <cell r="C4811" t="str">
            <v>ZSK982</v>
          </cell>
          <cell r="D4811" t="str">
            <v>Expansion Sites</v>
          </cell>
          <cell r="E4811" t="str">
            <v>Q4-2019</v>
          </cell>
          <cell r="F4811" t="str">
            <v>Mobile Aspiration</v>
          </cell>
          <cell r="G4811" t="str">
            <v>HUA</v>
          </cell>
          <cell r="H4811" t="str">
            <v>LTE1800 2nd Carr Upgrade_4x4 MIMO</v>
          </cell>
          <cell r="I4811" t="str">
            <v>INS</v>
          </cell>
          <cell r="L4811">
            <v>43741</v>
          </cell>
          <cell r="M4811">
            <v>43725</v>
          </cell>
          <cell r="N4811">
            <v>43742</v>
          </cell>
          <cell r="O4811">
            <v>43726</v>
          </cell>
          <cell r="P4811" t="str">
            <v>No Dependency</v>
          </cell>
        </row>
        <row r="4812">
          <cell r="C4812" t="str">
            <v>ZSK981</v>
          </cell>
          <cell r="D4812" t="str">
            <v>Expansion Sites</v>
          </cell>
          <cell r="E4812" t="str">
            <v>Q4-2019</v>
          </cell>
          <cell r="F4812" t="str">
            <v>Mobile Aspiration</v>
          </cell>
          <cell r="G4812" t="str">
            <v>HUA</v>
          </cell>
          <cell r="H4812" t="str">
            <v>LTE1800 2nd Carr Upgrade_4x4 MIMO</v>
          </cell>
          <cell r="I4812" t="str">
            <v>INS</v>
          </cell>
          <cell r="L4812">
            <v>43741</v>
          </cell>
          <cell r="M4812">
            <v>43733</v>
          </cell>
          <cell r="N4812">
            <v>43742</v>
          </cell>
          <cell r="O4812">
            <v>43734</v>
          </cell>
          <cell r="P4812" t="str">
            <v>No Dependency</v>
          </cell>
        </row>
        <row r="4813">
          <cell r="C4813" t="str">
            <v>ZSK979</v>
          </cell>
          <cell r="D4813" t="str">
            <v>Expansion Sites</v>
          </cell>
          <cell r="E4813" t="str">
            <v>Q3-2019</v>
          </cell>
          <cell r="F4813" t="str">
            <v>Mobile Aspiration</v>
          </cell>
          <cell r="G4813" t="str">
            <v>HUA</v>
          </cell>
          <cell r="H4813" t="str">
            <v>LTE1800 2nd Carr Upgrade_4x4 MIMO</v>
          </cell>
          <cell r="I4813" t="str">
            <v>INS</v>
          </cell>
          <cell r="L4813">
            <v>43706</v>
          </cell>
          <cell r="M4813">
            <v>43661</v>
          </cell>
          <cell r="N4813">
            <v>43707</v>
          </cell>
          <cell r="O4813">
            <v>43662</v>
          </cell>
          <cell r="P4813" t="str">
            <v>No Dependency</v>
          </cell>
        </row>
        <row r="4814">
          <cell r="C4814" t="str">
            <v>ZSK978</v>
          </cell>
          <cell r="D4814" t="str">
            <v>Expansion Sites</v>
          </cell>
          <cell r="E4814" t="str">
            <v>Q4-2019</v>
          </cell>
          <cell r="F4814" t="str">
            <v>Mobile Aspiration</v>
          </cell>
          <cell r="G4814" t="str">
            <v>HUA</v>
          </cell>
          <cell r="H4814" t="str">
            <v>LTE1800 2nd Carr Upgrade_4x4 MIMO</v>
          </cell>
          <cell r="I4814" t="str">
            <v>INS</v>
          </cell>
          <cell r="L4814">
            <v>43753</v>
          </cell>
          <cell r="M4814">
            <v>43715</v>
          </cell>
          <cell r="N4814">
            <v>43754</v>
          </cell>
          <cell r="O4814">
            <v>43716</v>
          </cell>
          <cell r="P4814" t="str">
            <v>No Dependency</v>
          </cell>
        </row>
        <row r="4815">
          <cell r="C4815" t="str">
            <v>ZSK977</v>
          </cell>
          <cell r="D4815" t="str">
            <v>Expansion Sites</v>
          </cell>
          <cell r="E4815" t="str">
            <v>Q1-2020</v>
          </cell>
          <cell r="F4815" t="str">
            <v>Mobile Aspiration</v>
          </cell>
          <cell r="G4815" t="str">
            <v>HUA</v>
          </cell>
          <cell r="H4815" t="str">
            <v>LTE1800 2nd Carr Upgrade_4x4 MIMO</v>
          </cell>
          <cell r="I4815" t="str">
            <v>INS</v>
          </cell>
          <cell r="L4815">
            <v>43849</v>
          </cell>
          <cell r="M4815">
            <v>43715</v>
          </cell>
          <cell r="N4815">
            <v>43850</v>
          </cell>
          <cell r="O4815">
            <v>43716</v>
          </cell>
          <cell r="P4815" t="str">
            <v>No Dependency</v>
          </cell>
        </row>
        <row r="4816">
          <cell r="C4816" t="str">
            <v>ZSK976</v>
          </cell>
          <cell r="D4816" t="str">
            <v>Expansion Sites</v>
          </cell>
          <cell r="E4816" t="str">
            <v>Q4-2019</v>
          </cell>
          <cell r="F4816" t="str">
            <v>Mobile Aspiration</v>
          </cell>
          <cell r="G4816" t="str">
            <v>HUA</v>
          </cell>
          <cell r="H4816" t="str">
            <v>LTE1800 2nd Carr Upgrade_4x4 MIMO</v>
          </cell>
          <cell r="I4816" t="str">
            <v>INS</v>
          </cell>
          <cell r="L4816">
            <v>43741</v>
          </cell>
          <cell r="M4816">
            <v>43734</v>
          </cell>
          <cell r="N4816">
            <v>43742</v>
          </cell>
          <cell r="O4816">
            <v>43735</v>
          </cell>
          <cell r="P4816" t="str">
            <v>No Dependency</v>
          </cell>
        </row>
        <row r="4817">
          <cell r="C4817" t="str">
            <v>ZSK975</v>
          </cell>
          <cell r="D4817" t="str">
            <v>Expansion Sites</v>
          </cell>
          <cell r="E4817" t="str">
            <v>Q1-2020</v>
          </cell>
          <cell r="F4817" t="str">
            <v>Mobile Aspiration</v>
          </cell>
          <cell r="G4817" t="str">
            <v>HUA</v>
          </cell>
          <cell r="H4817" t="str">
            <v>LTE1800 2nd Carr Upgrade_4x4 MIMO</v>
          </cell>
          <cell r="I4817" t="str">
            <v>INS</v>
          </cell>
          <cell r="L4817">
            <v>43691</v>
          </cell>
          <cell r="M4817">
            <v>43693</v>
          </cell>
          <cell r="N4817">
            <v>43692</v>
          </cell>
          <cell r="O4817">
            <v>43694</v>
          </cell>
          <cell r="P4817" t="str">
            <v>No Dependency</v>
          </cell>
        </row>
        <row r="4818">
          <cell r="C4818" t="str">
            <v>ZSK974</v>
          </cell>
          <cell r="D4818" t="str">
            <v>Expansion Sites</v>
          </cell>
          <cell r="E4818" t="str">
            <v>Q3-2019</v>
          </cell>
          <cell r="F4818" t="str">
            <v>Mobile Aspiration</v>
          </cell>
          <cell r="G4818" t="str">
            <v>HUA</v>
          </cell>
          <cell r="H4818" t="str">
            <v>LTE1800 2nd Carr Upgrade_4x4 MIMO</v>
          </cell>
          <cell r="I4818" t="str">
            <v>INS</v>
          </cell>
          <cell r="L4818">
            <v>43691</v>
          </cell>
          <cell r="M4818">
            <v>43693</v>
          </cell>
          <cell r="N4818">
            <v>43692</v>
          </cell>
          <cell r="O4818">
            <v>43694</v>
          </cell>
          <cell r="P4818" t="str">
            <v>No Dependency</v>
          </cell>
        </row>
        <row r="4819">
          <cell r="C4819" t="str">
            <v>ZSK973</v>
          </cell>
          <cell r="D4819" t="str">
            <v>Expansion Sites</v>
          </cell>
          <cell r="E4819" t="str">
            <v>Q1-2020</v>
          </cell>
          <cell r="F4819" t="str">
            <v>Mobile Aspiration</v>
          </cell>
          <cell r="G4819" t="str">
            <v>HUA</v>
          </cell>
          <cell r="H4819" t="str">
            <v>LTE1800 2nd Carr Upgrade_4x4 MIMO</v>
          </cell>
          <cell r="I4819" t="str">
            <v>INS</v>
          </cell>
          <cell r="L4819">
            <v>43853</v>
          </cell>
          <cell r="M4819">
            <v>43734</v>
          </cell>
          <cell r="N4819">
            <v>43853</v>
          </cell>
          <cell r="O4819">
            <v>43735</v>
          </cell>
          <cell r="P4819" t="str">
            <v>No Dependency</v>
          </cell>
        </row>
        <row r="4820">
          <cell r="C4820" t="str">
            <v>ZSK972</v>
          </cell>
          <cell r="D4820" t="str">
            <v>Expansion Sites</v>
          </cell>
          <cell r="E4820" t="str">
            <v>Q3-2019</v>
          </cell>
          <cell r="F4820" t="str">
            <v>Mobile Aspiration</v>
          </cell>
          <cell r="G4820" t="str">
            <v>HUA</v>
          </cell>
          <cell r="H4820" t="str">
            <v>LTE1800 2nd Carr Upgrade_4x4 MIMO</v>
          </cell>
          <cell r="I4820" t="str">
            <v>INS</v>
          </cell>
          <cell r="L4820">
            <v>43703</v>
          </cell>
          <cell r="M4820">
            <v>43629</v>
          </cell>
          <cell r="N4820">
            <v>43704</v>
          </cell>
          <cell r="O4820">
            <v>43630</v>
          </cell>
          <cell r="P4820" t="str">
            <v>No Dependency</v>
          </cell>
        </row>
        <row r="4821">
          <cell r="C4821" t="str">
            <v>ZSK971</v>
          </cell>
          <cell r="D4821" t="str">
            <v>Expansion Sites</v>
          </cell>
          <cell r="E4821" t="str">
            <v>Q3-2019</v>
          </cell>
          <cell r="F4821" t="str">
            <v>Mobile Aspiration</v>
          </cell>
          <cell r="G4821" t="str">
            <v>HUA</v>
          </cell>
          <cell r="H4821" t="str">
            <v>LTE1800 2nd Carr Upgrade_4x4 MIMO</v>
          </cell>
          <cell r="I4821" t="str">
            <v>INS</v>
          </cell>
          <cell r="L4821">
            <v>43666</v>
          </cell>
          <cell r="M4821">
            <v>43668</v>
          </cell>
          <cell r="N4821">
            <v>43667</v>
          </cell>
          <cell r="O4821">
            <v>43669</v>
          </cell>
          <cell r="P4821" t="str">
            <v>No Dependency</v>
          </cell>
        </row>
        <row r="4822">
          <cell r="C4822" t="str">
            <v>ZSK970</v>
          </cell>
          <cell r="D4822" t="str">
            <v>Expansion Sites</v>
          </cell>
          <cell r="E4822" t="str">
            <v>Q3-2019</v>
          </cell>
          <cell r="F4822" t="str">
            <v>Mobile Aspiration</v>
          </cell>
          <cell r="G4822" t="str">
            <v>HUA</v>
          </cell>
          <cell r="H4822" t="str">
            <v>LTE1800 2nd Carr Upgrade_4x4 MIMO</v>
          </cell>
          <cell r="I4822" t="str">
            <v>INS</v>
          </cell>
          <cell r="L4822">
            <v>43703</v>
          </cell>
          <cell r="M4822">
            <v>43645</v>
          </cell>
          <cell r="N4822">
            <v>43704</v>
          </cell>
          <cell r="O4822">
            <v>43646</v>
          </cell>
          <cell r="P4822" t="str">
            <v>No Dependency</v>
          </cell>
        </row>
        <row r="4823">
          <cell r="C4823" t="str">
            <v>ZSK969</v>
          </cell>
          <cell r="D4823" t="str">
            <v>Expansion Sites</v>
          </cell>
          <cell r="E4823" t="str">
            <v>Q3-2019</v>
          </cell>
          <cell r="F4823" t="str">
            <v>Mobile Aspiration</v>
          </cell>
          <cell r="G4823" t="str">
            <v>HUA</v>
          </cell>
          <cell r="H4823" t="str">
            <v>LTE1800 2nd Carr Upgrade_4x4 MIMO</v>
          </cell>
          <cell r="I4823" t="str">
            <v>INS</v>
          </cell>
          <cell r="L4823">
            <v>43632</v>
          </cell>
          <cell r="M4823">
            <v>43640</v>
          </cell>
          <cell r="N4823">
            <v>43638</v>
          </cell>
          <cell r="O4823">
            <v>43641</v>
          </cell>
          <cell r="P4823" t="str">
            <v>No Dependency</v>
          </cell>
        </row>
        <row r="4824">
          <cell r="C4824" t="str">
            <v>ZSK967</v>
          </cell>
          <cell r="D4824" t="str">
            <v>Expansion Sites</v>
          </cell>
          <cell r="E4824" t="str">
            <v>Q3-2019</v>
          </cell>
          <cell r="F4824" t="str">
            <v>Mobile Aspiration</v>
          </cell>
          <cell r="G4824" t="str">
            <v>HUA</v>
          </cell>
          <cell r="H4824" t="str">
            <v>LTE1800 2nd Carr Upgrade_4x4 MIMO</v>
          </cell>
          <cell r="I4824" t="str">
            <v>INS</v>
          </cell>
          <cell r="L4824">
            <v>43665</v>
          </cell>
          <cell r="M4824">
            <v>43613</v>
          </cell>
          <cell r="N4824">
            <v>43666</v>
          </cell>
          <cell r="O4824">
            <v>43614</v>
          </cell>
          <cell r="P4824" t="str">
            <v>No Dependency</v>
          </cell>
        </row>
        <row r="4825">
          <cell r="C4825" t="str">
            <v>ZSK966</v>
          </cell>
          <cell r="D4825" t="str">
            <v>Expansion Sites</v>
          </cell>
          <cell r="E4825" t="str">
            <v>Q3-2019</v>
          </cell>
          <cell r="F4825" t="str">
            <v>Mobile Aspiration</v>
          </cell>
          <cell r="G4825" t="str">
            <v>HUA</v>
          </cell>
          <cell r="H4825" t="str">
            <v>LTE1800 2nd Carr Upgrade_4x4 MIMO</v>
          </cell>
          <cell r="I4825" t="str">
            <v>INS</v>
          </cell>
          <cell r="L4825">
            <v>43621</v>
          </cell>
          <cell r="M4825">
            <v>43624</v>
          </cell>
          <cell r="N4825">
            <v>43622</v>
          </cell>
          <cell r="O4825">
            <v>43625</v>
          </cell>
          <cell r="P4825" t="str">
            <v>No Dependency</v>
          </cell>
        </row>
        <row r="4826">
          <cell r="C4826" t="str">
            <v>ZSK965</v>
          </cell>
          <cell r="D4826" t="str">
            <v>Expansion Sites</v>
          </cell>
          <cell r="E4826" t="str">
            <v>Q1-2020</v>
          </cell>
          <cell r="F4826" t="str">
            <v>Mobile Aspiration</v>
          </cell>
          <cell r="G4826" t="str">
            <v>HUA</v>
          </cell>
          <cell r="H4826" t="str">
            <v>LTE1800 2nd Carr Upgrade_4x4 MIMO</v>
          </cell>
          <cell r="I4826" t="str">
            <v>INS</v>
          </cell>
          <cell r="L4826">
            <v>43698</v>
          </cell>
          <cell r="M4826">
            <v>43698</v>
          </cell>
          <cell r="N4826">
            <v>43699</v>
          </cell>
          <cell r="O4826">
            <v>43699</v>
          </cell>
          <cell r="P4826" t="str">
            <v>No Dependency</v>
          </cell>
        </row>
        <row r="4827">
          <cell r="C4827" t="str">
            <v>ZSK964</v>
          </cell>
          <cell r="D4827" t="str">
            <v>Expansion Sites</v>
          </cell>
          <cell r="E4827" t="str">
            <v>Q3-2019</v>
          </cell>
          <cell r="F4827" t="str">
            <v>Mobile Aspiration</v>
          </cell>
          <cell r="G4827" t="str">
            <v>HUA</v>
          </cell>
          <cell r="H4827" t="str">
            <v>LTE1800 2nd Carr Upgrade_4x4 MIMO</v>
          </cell>
          <cell r="I4827" t="str">
            <v>INS</v>
          </cell>
          <cell r="L4827">
            <v>43705</v>
          </cell>
          <cell r="M4827">
            <v>43632</v>
          </cell>
          <cell r="N4827">
            <v>43706</v>
          </cell>
          <cell r="O4827">
            <v>43633</v>
          </cell>
          <cell r="P4827" t="str">
            <v>No Dependency</v>
          </cell>
        </row>
        <row r="4828">
          <cell r="C4828" t="str">
            <v>ZSK963</v>
          </cell>
          <cell r="D4828" t="str">
            <v>Expansion Sites</v>
          </cell>
          <cell r="E4828" t="str">
            <v>Q3-2019</v>
          </cell>
          <cell r="F4828" t="str">
            <v>Mobile Aspiration</v>
          </cell>
          <cell r="G4828" t="str">
            <v>HUA</v>
          </cell>
          <cell r="H4828" t="str">
            <v>LTE1800 2nd Carr Upgrade_4x4 MIMO</v>
          </cell>
          <cell r="I4828" t="str">
            <v>INS</v>
          </cell>
          <cell r="L4828">
            <v>43624</v>
          </cell>
          <cell r="M4828">
            <v>43627</v>
          </cell>
          <cell r="N4828">
            <v>43625</v>
          </cell>
          <cell r="O4828">
            <v>43628</v>
          </cell>
          <cell r="P4828" t="str">
            <v>No Dependency</v>
          </cell>
        </row>
        <row r="4829">
          <cell r="C4829" t="str">
            <v>ZSK962</v>
          </cell>
          <cell r="D4829" t="str">
            <v>Expansion Sites</v>
          </cell>
          <cell r="E4829" t="str">
            <v>Q1-2020</v>
          </cell>
          <cell r="F4829" t="str">
            <v>Mobile Aspiration</v>
          </cell>
          <cell r="G4829" t="str">
            <v>HUA</v>
          </cell>
          <cell r="H4829" t="str">
            <v>LTE1800 2nd Carr Upgrade_4x4 MIMO</v>
          </cell>
          <cell r="I4829" t="str">
            <v>INS</v>
          </cell>
          <cell r="L4829">
            <v>43849</v>
          </cell>
          <cell r="M4829">
            <v>43715</v>
          </cell>
          <cell r="N4829">
            <v>43850</v>
          </cell>
          <cell r="O4829">
            <v>43716</v>
          </cell>
          <cell r="P4829" t="str">
            <v>No Dependency</v>
          </cell>
        </row>
        <row r="4830">
          <cell r="C4830" t="str">
            <v>ZSK961</v>
          </cell>
          <cell r="D4830" t="str">
            <v>Expansion Sites</v>
          </cell>
          <cell r="E4830" t="str">
            <v>Q3-2019</v>
          </cell>
          <cell r="F4830" t="str">
            <v>Mobile Aspiration</v>
          </cell>
          <cell r="G4830" t="str">
            <v>HUA</v>
          </cell>
          <cell r="H4830" t="str">
            <v>LTE1800 2nd Carr Upgrade_4x4 MIMO</v>
          </cell>
          <cell r="I4830" t="str">
            <v>INS</v>
          </cell>
          <cell r="L4830">
            <v>43703</v>
          </cell>
          <cell r="M4830">
            <v>43633</v>
          </cell>
          <cell r="N4830">
            <v>43704</v>
          </cell>
          <cell r="O4830">
            <v>43634</v>
          </cell>
          <cell r="P4830" t="str">
            <v>No Dependency</v>
          </cell>
        </row>
        <row r="4831">
          <cell r="C4831" t="str">
            <v>ZSK960</v>
          </cell>
          <cell r="D4831" t="str">
            <v>Expansion Sites</v>
          </cell>
          <cell r="E4831" t="str">
            <v>Q3-2019</v>
          </cell>
          <cell r="F4831" t="str">
            <v>Mobile Aspiration</v>
          </cell>
          <cell r="G4831" t="str">
            <v>HUA</v>
          </cell>
          <cell r="H4831" t="str">
            <v>LTE1800 2nd Carr Upgrade_4x4 MIMO</v>
          </cell>
          <cell r="I4831" t="str">
            <v>INS</v>
          </cell>
          <cell r="L4831">
            <v>43629</v>
          </cell>
          <cell r="M4831">
            <v>43637</v>
          </cell>
          <cell r="N4831">
            <v>43637</v>
          </cell>
          <cell r="O4831">
            <v>43638</v>
          </cell>
          <cell r="P4831" t="str">
            <v>No Dependency</v>
          </cell>
        </row>
        <row r="4832">
          <cell r="C4832" t="str">
            <v>ZSK959</v>
          </cell>
          <cell r="D4832" t="str">
            <v>Expansion Sites</v>
          </cell>
          <cell r="E4832" t="str">
            <v>Q3-2019</v>
          </cell>
          <cell r="F4832" t="str">
            <v>Mobile Aspiration</v>
          </cell>
          <cell r="G4832" t="str">
            <v>HUA</v>
          </cell>
          <cell r="H4832" t="str">
            <v>LTE1800 2nd Carr Upgrade_4x4 MIMO</v>
          </cell>
          <cell r="I4832" t="str">
            <v>INS</v>
          </cell>
          <cell r="L4832">
            <v>43631</v>
          </cell>
          <cell r="M4832">
            <v>43639</v>
          </cell>
          <cell r="N4832">
            <v>43638</v>
          </cell>
          <cell r="O4832">
            <v>43640</v>
          </cell>
          <cell r="P4832" t="str">
            <v>No Dependency</v>
          </cell>
        </row>
        <row r="4833">
          <cell r="C4833" t="str">
            <v>ZSK958</v>
          </cell>
          <cell r="D4833" t="str">
            <v>Expansion Sites</v>
          </cell>
          <cell r="E4833" t="str">
            <v>Q3-2019</v>
          </cell>
          <cell r="F4833" t="str">
            <v>Mobile Aspiration</v>
          </cell>
          <cell r="G4833" t="str">
            <v>HUA</v>
          </cell>
          <cell r="H4833" t="str">
            <v>LTE1800 2nd Carr Upgrade_4x4 MIMO</v>
          </cell>
          <cell r="I4833" t="str">
            <v>INS</v>
          </cell>
          <cell r="L4833">
            <v>43602</v>
          </cell>
          <cell r="M4833">
            <v>43605</v>
          </cell>
          <cell r="N4833">
            <v>43603</v>
          </cell>
          <cell r="O4833">
            <v>43606</v>
          </cell>
          <cell r="P4833" t="str">
            <v>No Dependency</v>
          </cell>
        </row>
        <row r="4834">
          <cell r="C4834" t="str">
            <v>ZSK957</v>
          </cell>
          <cell r="D4834" t="str">
            <v>Expansion Sites</v>
          </cell>
          <cell r="E4834" t="str">
            <v>Q1-2020</v>
          </cell>
          <cell r="F4834" t="str">
            <v>Mobile Aspiration</v>
          </cell>
          <cell r="G4834" t="str">
            <v>HUA</v>
          </cell>
          <cell r="H4834" t="str">
            <v>LTE1800 2nd Carr Upgrade_4x4 MIMO</v>
          </cell>
          <cell r="I4834" t="str">
            <v>INS</v>
          </cell>
          <cell r="L4834">
            <v>43853</v>
          </cell>
          <cell r="M4834">
            <v>43734</v>
          </cell>
          <cell r="N4834">
            <v>43853</v>
          </cell>
          <cell r="O4834">
            <v>43735</v>
          </cell>
          <cell r="P4834" t="str">
            <v>No Dependency</v>
          </cell>
        </row>
        <row r="4835">
          <cell r="C4835" t="str">
            <v>ZSK951</v>
          </cell>
          <cell r="D4835" t="str">
            <v>Expansion Sites</v>
          </cell>
          <cell r="E4835" t="str">
            <v>Q1-2020</v>
          </cell>
          <cell r="F4835" t="str">
            <v>Mobile Aspiration</v>
          </cell>
          <cell r="G4835" t="str">
            <v>HUA</v>
          </cell>
          <cell r="H4835" t="str">
            <v>LTE1800 2nd Carr Upgrade_4x4 MIMO</v>
          </cell>
          <cell r="I4835" t="str">
            <v>INS</v>
          </cell>
          <cell r="L4835">
            <v>43858</v>
          </cell>
          <cell r="M4835">
            <v>43715</v>
          </cell>
          <cell r="N4835">
            <v>43858</v>
          </cell>
          <cell r="O4835">
            <v>43716</v>
          </cell>
          <cell r="P4835" t="str">
            <v>No Dependency</v>
          </cell>
        </row>
        <row r="4836">
          <cell r="C4836" t="str">
            <v>ZSK949</v>
          </cell>
          <cell r="D4836" t="str">
            <v>Expansion Sites</v>
          </cell>
          <cell r="E4836" t="str">
            <v>Q1-2020</v>
          </cell>
          <cell r="F4836" t="str">
            <v>Mobile Aspiration</v>
          </cell>
          <cell r="G4836" t="str">
            <v>HUA</v>
          </cell>
          <cell r="H4836" t="str">
            <v>LTE1800 2nd Carr Upgrade_4x4 MIMO</v>
          </cell>
          <cell r="I4836" t="str">
            <v>INS</v>
          </cell>
          <cell r="L4836">
            <v>43853</v>
          </cell>
          <cell r="M4836">
            <v>43715</v>
          </cell>
          <cell r="N4836">
            <v>43853</v>
          </cell>
          <cell r="O4836">
            <v>43716</v>
          </cell>
          <cell r="P4836" t="str">
            <v>No Dependency</v>
          </cell>
        </row>
        <row r="4837">
          <cell r="C4837" t="str">
            <v>ZSK948</v>
          </cell>
          <cell r="D4837" t="str">
            <v>Expansion Sites</v>
          </cell>
          <cell r="E4837" t="str">
            <v>Q1-2020</v>
          </cell>
          <cell r="F4837" t="str">
            <v>Mobile Aspiration</v>
          </cell>
          <cell r="G4837" t="str">
            <v>HUA</v>
          </cell>
          <cell r="H4837" t="str">
            <v>LTE1800 2nd Carr Upgrade_4x4 MIMO</v>
          </cell>
          <cell r="I4837" t="str">
            <v>INS</v>
          </cell>
          <cell r="L4837">
            <v>43853</v>
          </cell>
          <cell r="M4837">
            <v>43734</v>
          </cell>
          <cell r="N4837">
            <v>43853</v>
          </cell>
          <cell r="O4837">
            <v>43735</v>
          </cell>
          <cell r="P4837" t="str">
            <v>No Dependency</v>
          </cell>
        </row>
        <row r="4838">
          <cell r="C4838" t="str">
            <v>ZSK947</v>
          </cell>
          <cell r="D4838" t="str">
            <v>Expansion Sites</v>
          </cell>
          <cell r="E4838" t="str">
            <v>Q3-2019</v>
          </cell>
          <cell r="F4838" t="str">
            <v>Mobile Aspiration</v>
          </cell>
          <cell r="G4838" t="str">
            <v>HUA</v>
          </cell>
          <cell r="H4838" t="str">
            <v>LTE1800 2nd Carr Upgrade_4x4 MIMO</v>
          </cell>
          <cell r="I4838" t="str">
            <v>INS</v>
          </cell>
          <cell r="L4838">
            <v>43691</v>
          </cell>
          <cell r="M4838">
            <v>43693</v>
          </cell>
          <cell r="N4838">
            <v>43692</v>
          </cell>
          <cell r="O4838">
            <v>43694</v>
          </cell>
          <cell r="P4838" t="str">
            <v>No Dependency</v>
          </cell>
        </row>
        <row r="4839">
          <cell r="C4839" t="str">
            <v>ZSK946</v>
          </cell>
          <cell r="D4839" t="str">
            <v>Expansion Sites</v>
          </cell>
          <cell r="E4839" t="str">
            <v>Q3-2019</v>
          </cell>
          <cell r="F4839" t="str">
            <v>Mobile Aspiration</v>
          </cell>
          <cell r="G4839" t="str">
            <v>HUA</v>
          </cell>
          <cell r="H4839" t="str">
            <v>LTE1800 2nd Carr Upgrade_4x4 MIMO</v>
          </cell>
          <cell r="I4839" t="str">
            <v>INS</v>
          </cell>
          <cell r="L4839">
            <v>43706</v>
          </cell>
          <cell r="M4839">
            <v>43637</v>
          </cell>
          <cell r="N4839">
            <v>43707</v>
          </cell>
          <cell r="O4839">
            <v>43638</v>
          </cell>
          <cell r="P4839" t="str">
            <v>No Dependency</v>
          </cell>
        </row>
        <row r="4840">
          <cell r="C4840" t="str">
            <v>ZSK945</v>
          </cell>
          <cell r="D4840" t="str">
            <v>Expansion Sites</v>
          </cell>
          <cell r="E4840" t="str">
            <v>Q4-2019</v>
          </cell>
          <cell r="F4840" t="str">
            <v>Mobile Aspiration</v>
          </cell>
          <cell r="G4840" t="str">
            <v>HUA</v>
          </cell>
          <cell r="H4840" t="str">
            <v>LTE1800 2nd Carr Upgrade_4x4 MIMO</v>
          </cell>
          <cell r="I4840" t="str">
            <v>INS</v>
          </cell>
          <cell r="L4840">
            <v>43753</v>
          </cell>
          <cell r="M4840">
            <v>43715</v>
          </cell>
          <cell r="N4840">
            <v>43754</v>
          </cell>
          <cell r="O4840">
            <v>43716</v>
          </cell>
          <cell r="P4840" t="str">
            <v>No Dependency</v>
          </cell>
        </row>
        <row r="4841">
          <cell r="C4841" t="str">
            <v>ZSK944</v>
          </cell>
          <cell r="D4841" t="str">
            <v>Expansion Sites</v>
          </cell>
          <cell r="E4841" t="str">
            <v>Q1-2020</v>
          </cell>
          <cell r="F4841" t="str">
            <v>Mobile Aspiration</v>
          </cell>
          <cell r="G4841" t="str">
            <v>HUA</v>
          </cell>
          <cell r="H4841" t="str">
            <v>LTE1800 2nd Carr Upgrade_4x4 MIMO</v>
          </cell>
          <cell r="I4841" t="str">
            <v>INS</v>
          </cell>
          <cell r="L4841">
            <v>43849</v>
          </cell>
          <cell r="M4841">
            <v>43709</v>
          </cell>
          <cell r="N4841">
            <v>43850</v>
          </cell>
          <cell r="O4841">
            <v>43710</v>
          </cell>
          <cell r="P4841" t="str">
            <v>No Dependency</v>
          </cell>
        </row>
        <row r="4842">
          <cell r="C4842" t="str">
            <v>ZSK943</v>
          </cell>
          <cell r="D4842" t="str">
            <v>Expansion Sites</v>
          </cell>
          <cell r="E4842" t="str">
            <v>Q1-2020</v>
          </cell>
          <cell r="F4842" t="str">
            <v>Mobile Aspiration</v>
          </cell>
          <cell r="G4842" t="str">
            <v>HUA</v>
          </cell>
          <cell r="H4842" t="str">
            <v>LTE1800 2nd Carr Upgrade_4x4 MIMO</v>
          </cell>
          <cell r="I4842" t="str">
            <v>INS</v>
          </cell>
          <cell r="L4842">
            <v>43854</v>
          </cell>
          <cell r="M4842">
            <v>43652</v>
          </cell>
          <cell r="N4842">
            <v>43855</v>
          </cell>
          <cell r="O4842">
            <v>43653</v>
          </cell>
          <cell r="P4842" t="str">
            <v>No Dependency</v>
          </cell>
        </row>
        <row r="4843">
          <cell r="C4843" t="str">
            <v>ZSK942</v>
          </cell>
          <cell r="D4843" t="str">
            <v>Expansion Sites</v>
          </cell>
          <cell r="E4843" t="str">
            <v>Q4-2019</v>
          </cell>
          <cell r="F4843" t="str">
            <v>Mobile Aspiration</v>
          </cell>
          <cell r="G4843" t="str">
            <v>HUA</v>
          </cell>
          <cell r="H4843" t="str">
            <v>LTE1800 2nd Carr Upgrade_4x4 MIMO</v>
          </cell>
          <cell r="I4843" t="str">
            <v>INS</v>
          </cell>
          <cell r="L4843">
            <v>43753</v>
          </cell>
          <cell r="M4843">
            <v>43667</v>
          </cell>
          <cell r="N4843">
            <v>43754</v>
          </cell>
          <cell r="O4843">
            <v>43668</v>
          </cell>
          <cell r="P4843" t="str">
            <v>No Dependency</v>
          </cell>
        </row>
        <row r="4844">
          <cell r="C4844" t="str">
            <v>ZSK941</v>
          </cell>
          <cell r="D4844" t="str">
            <v>Expansion Sites</v>
          </cell>
          <cell r="E4844" t="str">
            <v>Q1-2020</v>
          </cell>
          <cell r="F4844" t="str">
            <v>Mobile Aspiration</v>
          </cell>
          <cell r="G4844" t="str">
            <v>HUA</v>
          </cell>
          <cell r="H4844" t="str">
            <v>LTE1800 2nd Carr Upgrade_4x4 MIMO</v>
          </cell>
          <cell r="I4844" t="str">
            <v>INS</v>
          </cell>
          <cell r="L4844">
            <v>43849</v>
          </cell>
          <cell r="M4844">
            <v>43715</v>
          </cell>
          <cell r="N4844">
            <v>43850</v>
          </cell>
          <cell r="O4844">
            <v>43716</v>
          </cell>
          <cell r="P4844" t="str">
            <v>No Dependency</v>
          </cell>
        </row>
        <row r="4845">
          <cell r="C4845" t="str">
            <v>ZSK940</v>
          </cell>
          <cell r="D4845" t="str">
            <v>Expansion Sites</v>
          </cell>
          <cell r="E4845" t="str">
            <v>Q1-2020</v>
          </cell>
          <cell r="F4845" t="str">
            <v>Mobile Aspiration</v>
          </cell>
          <cell r="G4845" t="str">
            <v>HUA</v>
          </cell>
          <cell r="H4845" t="str">
            <v>LTE1800 2nd Carr Upgrade_4x4 MIMO</v>
          </cell>
          <cell r="I4845" t="str">
            <v>INS</v>
          </cell>
          <cell r="L4845">
            <v>43858</v>
          </cell>
          <cell r="M4845">
            <v>43734</v>
          </cell>
          <cell r="N4845">
            <v>43858</v>
          </cell>
          <cell r="O4845">
            <v>43735</v>
          </cell>
          <cell r="P4845" t="str">
            <v>No Dependency</v>
          </cell>
        </row>
        <row r="4846">
          <cell r="C4846" t="str">
            <v>ZSK939</v>
          </cell>
          <cell r="D4846" t="str">
            <v>Expansion Sites</v>
          </cell>
          <cell r="E4846" t="str">
            <v>Q1-2020</v>
          </cell>
          <cell r="F4846" t="str">
            <v>Mobile Aspiration</v>
          </cell>
          <cell r="G4846" t="str">
            <v>HUA</v>
          </cell>
          <cell r="H4846" t="str">
            <v>LTE1800 2nd Carr Upgrade_4x4 MIMO</v>
          </cell>
          <cell r="I4846" t="str">
            <v>INS</v>
          </cell>
          <cell r="L4846">
            <v>43849</v>
          </cell>
          <cell r="M4846">
            <v>43709</v>
          </cell>
          <cell r="N4846">
            <v>43850</v>
          </cell>
          <cell r="O4846">
            <v>43710</v>
          </cell>
          <cell r="P4846" t="str">
            <v>No Dependency</v>
          </cell>
        </row>
        <row r="4847">
          <cell r="C4847" t="str">
            <v>ZSK938</v>
          </cell>
          <cell r="D4847" t="str">
            <v>Expansion Sites</v>
          </cell>
          <cell r="E4847" t="str">
            <v>Q1-2020</v>
          </cell>
          <cell r="F4847" t="str">
            <v>Mobile Aspiration</v>
          </cell>
          <cell r="G4847" t="str">
            <v>HUA</v>
          </cell>
          <cell r="H4847" t="str">
            <v>LTE1800 2nd Carr Upgrade_4x4 MIMO</v>
          </cell>
          <cell r="I4847" t="str">
            <v>INS</v>
          </cell>
          <cell r="L4847">
            <v>43858</v>
          </cell>
          <cell r="M4847">
            <v>43731</v>
          </cell>
          <cell r="N4847">
            <v>43858</v>
          </cell>
          <cell r="O4847">
            <v>43732</v>
          </cell>
          <cell r="P4847" t="str">
            <v>No Dependency</v>
          </cell>
        </row>
        <row r="4848">
          <cell r="C4848" t="str">
            <v>ZSK934</v>
          </cell>
          <cell r="D4848" t="str">
            <v>Expansion Sites</v>
          </cell>
          <cell r="E4848" t="str">
            <v>Q3-2019</v>
          </cell>
          <cell r="F4848" t="str">
            <v>Mobile Aspiration</v>
          </cell>
          <cell r="G4848" t="str">
            <v>HUA</v>
          </cell>
          <cell r="H4848" t="str">
            <v>LTE1800 2nd Carr Upgrade_4x4 MIMO</v>
          </cell>
          <cell r="I4848" t="str">
            <v>INS</v>
          </cell>
          <cell r="L4848">
            <v>43691</v>
          </cell>
          <cell r="M4848">
            <v>43693</v>
          </cell>
          <cell r="N4848">
            <v>43692</v>
          </cell>
          <cell r="O4848">
            <v>43694</v>
          </cell>
          <cell r="P4848" t="str">
            <v>No Dependency</v>
          </cell>
        </row>
        <row r="4849">
          <cell r="C4849" t="str">
            <v>ZSK933</v>
          </cell>
          <cell r="D4849" t="str">
            <v>Expansion Sites</v>
          </cell>
          <cell r="E4849" t="str">
            <v>Q4-2019</v>
          </cell>
          <cell r="F4849" t="str">
            <v>Mobile Aspiration</v>
          </cell>
          <cell r="G4849" t="str">
            <v>HUA</v>
          </cell>
          <cell r="H4849" t="str">
            <v>LTE1800 2nd Carr Upgrade_4x4 MIMO</v>
          </cell>
          <cell r="I4849" t="str">
            <v>INS</v>
          </cell>
          <cell r="L4849">
            <v>43674</v>
          </cell>
          <cell r="M4849">
            <v>43676</v>
          </cell>
          <cell r="N4849">
            <v>43675</v>
          </cell>
          <cell r="O4849">
            <v>43677</v>
          </cell>
          <cell r="P4849" t="str">
            <v>No Dependency</v>
          </cell>
        </row>
        <row r="4850">
          <cell r="C4850" t="str">
            <v>ZSK931</v>
          </cell>
          <cell r="D4850" t="str">
            <v>Expansion Sites</v>
          </cell>
          <cell r="E4850" t="str">
            <v>Q1-2020</v>
          </cell>
          <cell r="F4850" t="str">
            <v>Mobile Aspiration</v>
          </cell>
          <cell r="G4850" t="str">
            <v>HUA</v>
          </cell>
          <cell r="H4850" t="str">
            <v>LTE1800 2nd Carr Upgrade_4x4 MIMO</v>
          </cell>
          <cell r="I4850" t="str">
            <v>INS</v>
          </cell>
          <cell r="L4850">
            <v>43854</v>
          </cell>
          <cell r="M4850">
            <v>43715</v>
          </cell>
          <cell r="N4850">
            <v>43855</v>
          </cell>
          <cell r="O4850">
            <v>43716</v>
          </cell>
          <cell r="P4850" t="str">
            <v>No Dependency</v>
          </cell>
        </row>
        <row r="4851">
          <cell r="C4851" t="str">
            <v>ZSK930</v>
          </cell>
          <cell r="D4851" t="str">
            <v>Expansion Sites</v>
          </cell>
          <cell r="E4851" t="str">
            <v>Q1-2020</v>
          </cell>
          <cell r="F4851" t="str">
            <v>Mobile Aspiration</v>
          </cell>
          <cell r="G4851" t="str">
            <v>HUA</v>
          </cell>
          <cell r="H4851" t="str">
            <v>LTE1800 2nd Carr Upgrade_4x4 MIMO</v>
          </cell>
          <cell r="I4851" t="str">
            <v>INS</v>
          </cell>
          <cell r="L4851">
            <v>43853</v>
          </cell>
          <cell r="M4851">
            <v>43715</v>
          </cell>
          <cell r="N4851">
            <v>43853</v>
          </cell>
          <cell r="O4851">
            <v>43716</v>
          </cell>
          <cell r="P4851" t="str">
            <v>No Dependency</v>
          </cell>
        </row>
        <row r="4852">
          <cell r="C4852" t="str">
            <v>ZSK929</v>
          </cell>
          <cell r="D4852" t="str">
            <v>Expansion Sites</v>
          </cell>
          <cell r="E4852" t="str">
            <v>Q1-2020</v>
          </cell>
          <cell r="F4852" t="str">
            <v>Mobile Aspiration</v>
          </cell>
          <cell r="G4852" t="str">
            <v>HUA</v>
          </cell>
          <cell r="H4852" t="str">
            <v>LTE1800 2nd Carr Upgrade_4x4 MIMO</v>
          </cell>
          <cell r="I4852" t="str">
            <v>INS</v>
          </cell>
          <cell r="L4852">
            <v>43849</v>
          </cell>
          <cell r="M4852">
            <v>43715</v>
          </cell>
          <cell r="N4852">
            <v>43850</v>
          </cell>
          <cell r="O4852">
            <v>43716</v>
          </cell>
          <cell r="P4852" t="str">
            <v>No Dependency</v>
          </cell>
        </row>
        <row r="4853">
          <cell r="C4853" t="str">
            <v>ZSK921</v>
          </cell>
          <cell r="D4853" t="str">
            <v>Expansion Sites</v>
          </cell>
          <cell r="E4853" t="str">
            <v>Q3-2019</v>
          </cell>
          <cell r="F4853" t="str">
            <v>Mobile Aspiration</v>
          </cell>
          <cell r="G4853" t="str">
            <v>HUA</v>
          </cell>
          <cell r="H4853" t="str">
            <v>LTE1800 2nd Carr Upgrade_4x4 MIMO</v>
          </cell>
          <cell r="I4853" t="str">
            <v>INS</v>
          </cell>
          <cell r="L4853">
            <v>43737</v>
          </cell>
          <cell r="M4853">
            <v>43709</v>
          </cell>
          <cell r="N4853">
            <v>43738</v>
          </cell>
          <cell r="O4853">
            <v>43710</v>
          </cell>
          <cell r="P4853" t="str">
            <v>No Dependency</v>
          </cell>
        </row>
        <row r="4854">
          <cell r="C4854" t="str">
            <v>ZSK920</v>
          </cell>
          <cell r="D4854" t="str">
            <v>Expansion Sites</v>
          </cell>
          <cell r="E4854" t="str">
            <v>Q1-2020</v>
          </cell>
          <cell r="F4854" t="str">
            <v>Mobile Aspiration</v>
          </cell>
          <cell r="G4854" t="str">
            <v>HUA</v>
          </cell>
          <cell r="H4854" t="str">
            <v>LTE1800 2nd Carr Upgrade_4x4 MIMO</v>
          </cell>
          <cell r="I4854" t="str">
            <v>INS</v>
          </cell>
          <cell r="L4854">
            <v>43668</v>
          </cell>
          <cell r="M4854">
            <v>43670</v>
          </cell>
          <cell r="N4854">
            <v>43669</v>
          </cell>
          <cell r="O4854">
            <v>43671</v>
          </cell>
          <cell r="P4854" t="str">
            <v>No Dependency</v>
          </cell>
        </row>
        <row r="4855">
          <cell r="C4855" t="str">
            <v>ZSK919</v>
          </cell>
          <cell r="D4855" t="str">
            <v>Expansion Sites</v>
          </cell>
          <cell r="E4855" t="str">
            <v>Q4-2019</v>
          </cell>
          <cell r="F4855" t="str">
            <v>Mobile Aspiration</v>
          </cell>
          <cell r="G4855" t="str">
            <v>HUA</v>
          </cell>
          <cell r="H4855" t="str">
            <v>LTE1800 2nd Carr Upgrade_4x4 MIMO</v>
          </cell>
          <cell r="I4855" t="str">
            <v>INS</v>
          </cell>
          <cell r="L4855">
            <v>43796</v>
          </cell>
          <cell r="N4855">
            <v>43797</v>
          </cell>
          <cell r="P4855" t="str">
            <v>No Dependency</v>
          </cell>
        </row>
        <row r="4856">
          <cell r="C4856" t="str">
            <v>ZSK913</v>
          </cell>
          <cell r="D4856" t="str">
            <v>Expansion Sites</v>
          </cell>
          <cell r="E4856" t="str">
            <v>Q3-2019</v>
          </cell>
          <cell r="F4856" t="str">
            <v>Mobile Aspiration</v>
          </cell>
          <cell r="G4856" t="str">
            <v>HUA</v>
          </cell>
          <cell r="H4856" t="str">
            <v>LTE1800 2nd Carr Upgrade_4x4 MIMO</v>
          </cell>
          <cell r="I4856" t="str">
            <v>INS</v>
          </cell>
          <cell r="L4856">
            <v>43678</v>
          </cell>
          <cell r="M4856">
            <v>43633</v>
          </cell>
          <cell r="N4856">
            <v>43679</v>
          </cell>
          <cell r="O4856">
            <v>43634</v>
          </cell>
          <cell r="P4856" t="str">
            <v>No Dependency</v>
          </cell>
        </row>
        <row r="4857">
          <cell r="C4857" t="str">
            <v>ZSK911</v>
          </cell>
          <cell r="D4857" t="str">
            <v>Expansion Sites</v>
          </cell>
          <cell r="E4857" t="str">
            <v>Q3-2019</v>
          </cell>
          <cell r="F4857" t="str">
            <v>Mobile Aspiration</v>
          </cell>
          <cell r="G4857" t="str">
            <v>HUA</v>
          </cell>
          <cell r="H4857" t="str">
            <v>LTE1800 2nd Carr Upgrade_4x4 MIMO</v>
          </cell>
          <cell r="I4857" t="str">
            <v>INS</v>
          </cell>
          <cell r="L4857">
            <v>43788</v>
          </cell>
          <cell r="N4857">
            <v>43789</v>
          </cell>
          <cell r="P4857" t="str">
            <v>No Dependency</v>
          </cell>
        </row>
        <row r="4858">
          <cell r="C4858" t="str">
            <v>ZSK092</v>
          </cell>
          <cell r="D4858" t="str">
            <v>Expansion Sites</v>
          </cell>
          <cell r="E4858" t="str">
            <v>Q3-2019</v>
          </cell>
          <cell r="F4858" t="str">
            <v>Mobile Aspiration</v>
          </cell>
          <cell r="G4858" t="str">
            <v>HUA</v>
          </cell>
          <cell r="H4858" t="str">
            <v>LTE1800 2nd Carr Upgrade_4x4 MIMO</v>
          </cell>
          <cell r="I4858" t="str">
            <v>INS</v>
          </cell>
          <cell r="L4858">
            <v>43691</v>
          </cell>
          <cell r="M4858">
            <v>43634</v>
          </cell>
          <cell r="N4858">
            <v>43691</v>
          </cell>
          <cell r="O4858">
            <v>43635</v>
          </cell>
          <cell r="P4858" t="str">
            <v>No Dependency</v>
          </cell>
        </row>
        <row r="4859">
          <cell r="C4859" t="str">
            <v>ZSK079</v>
          </cell>
          <cell r="D4859" t="str">
            <v>Expansion Sites</v>
          </cell>
          <cell r="E4859" t="str">
            <v>Q1-2020</v>
          </cell>
          <cell r="F4859" t="str">
            <v>Mobile Aspiration</v>
          </cell>
          <cell r="G4859" t="str">
            <v>HUA</v>
          </cell>
          <cell r="H4859" t="str">
            <v>LTE1800 2nd Carr Upgrade_4x4 MIMO</v>
          </cell>
          <cell r="I4859" t="str">
            <v>INS</v>
          </cell>
          <cell r="L4859">
            <v>43849</v>
          </cell>
          <cell r="M4859">
            <v>43715</v>
          </cell>
          <cell r="N4859">
            <v>43850</v>
          </cell>
          <cell r="O4859">
            <v>43716</v>
          </cell>
          <cell r="P4859" t="str">
            <v>No Dependency</v>
          </cell>
        </row>
        <row r="4860">
          <cell r="C4860" t="str">
            <v>ZSK076</v>
          </cell>
          <cell r="D4860" t="str">
            <v>Expansion Sites</v>
          </cell>
          <cell r="E4860" t="str">
            <v>Q1-2020</v>
          </cell>
          <cell r="F4860" t="str">
            <v>Mobile Aspiration</v>
          </cell>
          <cell r="G4860" t="str">
            <v>HUA</v>
          </cell>
          <cell r="H4860" t="str">
            <v>LTE1800 2nd Carr Upgrade_4x4 MIMO</v>
          </cell>
          <cell r="I4860" t="str">
            <v>INS</v>
          </cell>
          <cell r="L4860">
            <v>43691</v>
          </cell>
          <cell r="M4860">
            <v>43693</v>
          </cell>
          <cell r="N4860">
            <v>43692</v>
          </cell>
          <cell r="O4860">
            <v>43694</v>
          </cell>
          <cell r="P4860" t="str">
            <v>No Dependency</v>
          </cell>
        </row>
        <row r="4861">
          <cell r="C4861" t="str">
            <v>ZSK075</v>
          </cell>
          <cell r="D4861" t="str">
            <v>Expansion Sites</v>
          </cell>
          <cell r="E4861" t="str">
            <v>Q1-2020</v>
          </cell>
          <cell r="F4861" t="str">
            <v>Mobile Aspiration</v>
          </cell>
          <cell r="G4861" t="str">
            <v>HUA</v>
          </cell>
          <cell r="H4861" t="str">
            <v>LTE1800 2nd Carr Upgrade_4x4 MIMO</v>
          </cell>
          <cell r="I4861" t="str">
            <v>INS</v>
          </cell>
          <cell r="L4861">
            <v>43853</v>
          </cell>
          <cell r="M4861">
            <v>43734</v>
          </cell>
          <cell r="N4861">
            <v>43853</v>
          </cell>
          <cell r="O4861">
            <v>43735</v>
          </cell>
          <cell r="P4861" t="str">
            <v>No Dependency</v>
          </cell>
        </row>
        <row r="4862">
          <cell r="C4862" t="str">
            <v>ZSK074</v>
          </cell>
          <cell r="D4862" t="str">
            <v>Expansion Sites</v>
          </cell>
          <cell r="E4862" t="str">
            <v>Q3-2019</v>
          </cell>
          <cell r="F4862" t="str">
            <v>Mobile Aspiration</v>
          </cell>
          <cell r="G4862" t="str">
            <v>HUA</v>
          </cell>
          <cell r="H4862" t="str">
            <v>LTE1800 2nd Carr Upgrade_4x4 MIMO</v>
          </cell>
          <cell r="I4862" t="str">
            <v>INS</v>
          </cell>
          <cell r="L4862">
            <v>43638</v>
          </cell>
          <cell r="M4862">
            <v>43641</v>
          </cell>
          <cell r="N4862">
            <v>43639</v>
          </cell>
          <cell r="O4862">
            <v>43642</v>
          </cell>
          <cell r="P4862" t="str">
            <v>No Dependency</v>
          </cell>
        </row>
        <row r="4863">
          <cell r="C4863" t="str">
            <v>ZSK071</v>
          </cell>
          <cell r="D4863" t="str">
            <v>Expansion Sites</v>
          </cell>
          <cell r="E4863" t="str">
            <v>Q1-2020</v>
          </cell>
          <cell r="F4863" t="str">
            <v>Mobile Aspiration</v>
          </cell>
          <cell r="G4863" t="str">
            <v>HUA</v>
          </cell>
          <cell r="H4863" t="str">
            <v>LTE1800 2nd Carr Upgrade_4x4 MIMO</v>
          </cell>
          <cell r="I4863" t="str">
            <v>INS</v>
          </cell>
          <cell r="L4863">
            <v>43849</v>
          </cell>
          <cell r="M4863">
            <v>43715</v>
          </cell>
          <cell r="N4863">
            <v>43850</v>
          </cell>
          <cell r="O4863">
            <v>43716</v>
          </cell>
          <cell r="P4863" t="str">
            <v>No Dependency</v>
          </cell>
        </row>
        <row r="4864">
          <cell r="C4864" t="str">
            <v>ZSK069</v>
          </cell>
          <cell r="D4864" t="str">
            <v>Expansion Sites</v>
          </cell>
          <cell r="E4864" t="str">
            <v>Q3-2019</v>
          </cell>
          <cell r="F4864" t="str">
            <v>Mobile Aspiration</v>
          </cell>
          <cell r="G4864" t="str">
            <v>HUA</v>
          </cell>
          <cell r="H4864" t="str">
            <v>LTE1800 2nd Carr Upgrade_4x4 MIMO</v>
          </cell>
          <cell r="I4864" t="str">
            <v>INS</v>
          </cell>
          <cell r="L4864">
            <v>43660</v>
          </cell>
          <cell r="M4864">
            <v>43605</v>
          </cell>
          <cell r="N4864">
            <v>43661</v>
          </cell>
          <cell r="O4864">
            <v>43606</v>
          </cell>
          <cell r="P4864" t="str">
            <v>No Dependency</v>
          </cell>
        </row>
        <row r="4865">
          <cell r="C4865" t="str">
            <v>ZSK068</v>
          </cell>
          <cell r="D4865" t="str">
            <v>Expansion Sites</v>
          </cell>
          <cell r="E4865" t="str">
            <v>Q1-2020</v>
          </cell>
          <cell r="F4865" t="str">
            <v>Mobile Aspiration</v>
          </cell>
          <cell r="G4865" t="str">
            <v>HUA</v>
          </cell>
          <cell r="H4865" t="str">
            <v>LTE1800 2nd Carr Upgrade_4x4 MIMO</v>
          </cell>
          <cell r="I4865" t="str">
            <v>INS</v>
          </cell>
          <cell r="L4865">
            <v>43853</v>
          </cell>
          <cell r="M4865">
            <v>43734</v>
          </cell>
          <cell r="N4865">
            <v>43853</v>
          </cell>
          <cell r="O4865">
            <v>43735</v>
          </cell>
          <cell r="P4865" t="str">
            <v>No Dependency</v>
          </cell>
        </row>
        <row r="4866">
          <cell r="C4866" t="str">
            <v>ZSK065</v>
          </cell>
          <cell r="D4866" t="str">
            <v>Expansion Sites</v>
          </cell>
          <cell r="E4866" t="str">
            <v>Q3-2019</v>
          </cell>
          <cell r="F4866" t="str">
            <v>Mobile Aspiration</v>
          </cell>
          <cell r="G4866" t="str">
            <v>HUA</v>
          </cell>
          <cell r="H4866" t="str">
            <v>LTE1800 2nd Carr Upgrade_4x4 MIMO</v>
          </cell>
          <cell r="I4866" t="str">
            <v>INS</v>
          </cell>
          <cell r="L4866">
            <v>43648</v>
          </cell>
          <cell r="M4866">
            <v>43651</v>
          </cell>
          <cell r="N4866">
            <v>43649</v>
          </cell>
          <cell r="O4866">
            <v>43652</v>
          </cell>
          <cell r="P4866" t="str">
            <v>No Dependency</v>
          </cell>
        </row>
        <row r="4867">
          <cell r="C4867" t="str">
            <v>ZSK063</v>
          </cell>
          <cell r="D4867" t="str">
            <v>Expansion Sites</v>
          </cell>
          <cell r="E4867" t="str">
            <v>Q1-2020</v>
          </cell>
          <cell r="F4867" t="str">
            <v>Mobile Aspiration</v>
          </cell>
          <cell r="G4867" t="str">
            <v>HUA</v>
          </cell>
          <cell r="H4867" t="str">
            <v>LTE1800 2nd Carr Upgrade_4x4 MIMO</v>
          </cell>
          <cell r="I4867" t="str">
            <v>INS</v>
          </cell>
          <cell r="L4867">
            <v>43853</v>
          </cell>
          <cell r="M4867">
            <v>43734</v>
          </cell>
          <cell r="N4867">
            <v>43853</v>
          </cell>
          <cell r="O4867">
            <v>43735</v>
          </cell>
          <cell r="P4867" t="str">
            <v>No Dependency</v>
          </cell>
        </row>
        <row r="4868">
          <cell r="C4868" t="str">
            <v>ZSK062</v>
          </cell>
          <cell r="D4868" t="str">
            <v>Expansion Sites</v>
          </cell>
          <cell r="E4868" t="str">
            <v>Q3-2019</v>
          </cell>
          <cell r="F4868" t="str">
            <v>Mobile Aspiration</v>
          </cell>
          <cell r="G4868" t="str">
            <v>HUA</v>
          </cell>
          <cell r="H4868" t="str">
            <v>LTE1800 2nd Carr Upgrade_4x4 MIMO</v>
          </cell>
          <cell r="I4868" t="str">
            <v>INS</v>
          </cell>
          <cell r="L4868">
            <v>43664</v>
          </cell>
          <cell r="M4868">
            <v>43616</v>
          </cell>
          <cell r="N4868">
            <v>43665</v>
          </cell>
          <cell r="O4868">
            <v>43617</v>
          </cell>
          <cell r="P4868" t="str">
            <v>No Dependency</v>
          </cell>
        </row>
        <row r="4869">
          <cell r="C4869" t="str">
            <v>ZSK059</v>
          </cell>
          <cell r="D4869" t="str">
            <v>Expansion Sites</v>
          </cell>
          <cell r="E4869" t="str">
            <v>Q1-2020</v>
          </cell>
          <cell r="F4869" t="str">
            <v>Mobile Aspiration</v>
          </cell>
          <cell r="G4869" t="str">
            <v>HUA</v>
          </cell>
          <cell r="H4869" t="str">
            <v>LTE1800 2nd Carr Upgrade_4x4 MIMO</v>
          </cell>
          <cell r="I4869" t="str">
            <v>INS</v>
          </cell>
          <cell r="L4869">
            <v>43853</v>
          </cell>
          <cell r="M4869">
            <v>43715</v>
          </cell>
          <cell r="N4869">
            <v>43853</v>
          </cell>
          <cell r="O4869">
            <v>43716</v>
          </cell>
          <cell r="P4869" t="str">
            <v>No Dependency</v>
          </cell>
        </row>
        <row r="4870">
          <cell r="C4870" t="str">
            <v>ZSK058</v>
          </cell>
          <cell r="D4870" t="str">
            <v>Expansion Sites</v>
          </cell>
          <cell r="E4870" t="str">
            <v>Q1-2020</v>
          </cell>
          <cell r="F4870" t="str">
            <v>Mobile Aspiration</v>
          </cell>
          <cell r="G4870" t="str">
            <v>HUA</v>
          </cell>
          <cell r="H4870" t="str">
            <v>LTE1800 2nd Carr Upgrade_4x4 MIMO</v>
          </cell>
          <cell r="I4870" t="str">
            <v>INS</v>
          </cell>
          <cell r="L4870">
            <v>43853</v>
          </cell>
          <cell r="M4870">
            <v>43715</v>
          </cell>
          <cell r="N4870">
            <v>43853</v>
          </cell>
          <cell r="O4870">
            <v>43716</v>
          </cell>
          <cell r="P4870" t="str">
            <v>No Dependency</v>
          </cell>
        </row>
        <row r="4871">
          <cell r="C4871" t="str">
            <v>ZSK056</v>
          </cell>
          <cell r="D4871" t="str">
            <v>Expansion Sites</v>
          </cell>
          <cell r="E4871" t="str">
            <v>Q3-2019</v>
          </cell>
          <cell r="F4871" t="str">
            <v>Mobile Aspiration</v>
          </cell>
          <cell r="G4871" t="str">
            <v>HUA</v>
          </cell>
          <cell r="H4871" t="str">
            <v>LTE1800 2nd Carr Upgrade_4x4 MIMO</v>
          </cell>
          <cell r="I4871" t="str">
            <v>INS</v>
          </cell>
          <cell r="L4871">
            <v>43656</v>
          </cell>
          <cell r="M4871">
            <v>43659</v>
          </cell>
          <cell r="N4871">
            <v>43657</v>
          </cell>
          <cell r="O4871">
            <v>43660</v>
          </cell>
          <cell r="P4871" t="str">
            <v>No Dependency</v>
          </cell>
        </row>
        <row r="4872">
          <cell r="C4872" t="str">
            <v>ZSK055</v>
          </cell>
          <cell r="D4872" t="str">
            <v>Expansion Sites</v>
          </cell>
          <cell r="E4872" t="str">
            <v>Q3-2019</v>
          </cell>
          <cell r="F4872" t="str">
            <v>Mobile Aspiration</v>
          </cell>
          <cell r="G4872" t="str">
            <v>HUA</v>
          </cell>
          <cell r="H4872" t="str">
            <v>LTE1800 2nd Carr Upgrade_4x4 MIMO</v>
          </cell>
          <cell r="I4872" t="str">
            <v>INS</v>
          </cell>
          <cell r="L4872">
            <v>43644</v>
          </cell>
          <cell r="M4872">
            <v>43647</v>
          </cell>
          <cell r="N4872">
            <v>43645</v>
          </cell>
          <cell r="O4872">
            <v>43648</v>
          </cell>
          <cell r="P4872" t="str">
            <v>No Dependency</v>
          </cell>
        </row>
        <row r="4873">
          <cell r="C4873" t="str">
            <v>ZSK054</v>
          </cell>
          <cell r="D4873" t="str">
            <v>Expansion Sites</v>
          </cell>
          <cell r="E4873" t="str">
            <v>Q1-2020</v>
          </cell>
          <cell r="F4873" t="str">
            <v>Mobile Aspiration</v>
          </cell>
          <cell r="G4873" t="str">
            <v>HUA</v>
          </cell>
          <cell r="H4873" t="str">
            <v>LTE1800 2nd Carr Upgrade_4x4 MIMO</v>
          </cell>
          <cell r="I4873" t="str">
            <v>INS</v>
          </cell>
          <cell r="L4873">
            <v>43858</v>
          </cell>
          <cell r="M4873">
            <v>43733</v>
          </cell>
          <cell r="N4873">
            <v>43858</v>
          </cell>
          <cell r="O4873">
            <v>43734</v>
          </cell>
          <cell r="P4873" t="str">
            <v>No Dependency</v>
          </cell>
        </row>
        <row r="4874">
          <cell r="C4874" t="str">
            <v>ZSK045</v>
          </cell>
          <cell r="D4874" t="str">
            <v>Expansion Sites</v>
          </cell>
          <cell r="E4874" t="str">
            <v>Q1-2020</v>
          </cell>
          <cell r="F4874" t="str">
            <v>Mobile Aspiration</v>
          </cell>
          <cell r="G4874" t="str">
            <v>HUA</v>
          </cell>
          <cell r="H4874" t="str">
            <v>LTE1800 2nd Carr Upgrade_4x4 MIMO</v>
          </cell>
          <cell r="I4874" t="str">
            <v>INS</v>
          </cell>
          <cell r="L4874">
            <v>43674</v>
          </cell>
          <cell r="M4874">
            <v>43676</v>
          </cell>
          <cell r="N4874">
            <v>43675</v>
          </cell>
          <cell r="O4874">
            <v>43677</v>
          </cell>
          <cell r="P4874" t="str">
            <v>No Dependency</v>
          </cell>
        </row>
        <row r="4875">
          <cell r="C4875" t="str">
            <v>ZSK044</v>
          </cell>
          <cell r="D4875" t="str">
            <v>Expansion Sites</v>
          </cell>
          <cell r="E4875" t="str">
            <v>Q1-2020</v>
          </cell>
          <cell r="F4875" t="str">
            <v>Mobile Aspiration</v>
          </cell>
          <cell r="G4875" t="str">
            <v>HUA</v>
          </cell>
          <cell r="H4875" t="str">
            <v>LTE1800 2nd Carr Upgrade_4x4 MIMO</v>
          </cell>
          <cell r="I4875" t="str">
            <v>INS</v>
          </cell>
          <cell r="L4875">
            <v>43853</v>
          </cell>
          <cell r="M4875">
            <v>43733</v>
          </cell>
          <cell r="N4875">
            <v>43853</v>
          </cell>
          <cell r="O4875">
            <v>43734</v>
          </cell>
          <cell r="P4875" t="str">
            <v>No Dependency</v>
          </cell>
        </row>
        <row r="4876">
          <cell r="C4876" t="str">
            <v>ZSK041</v>
          </cell>
          <cell r="D4876" t="str">
            <v>Expansion Sites</v>
          </cell>
          <cell r="E4876" t="str">
            <v>Q3-2019</v>
          </cell>
          <cell r="F4876" t="str">
            <v>Mobile Aspiration</v>
          </cell>
          <cell r="G4876" t="str">
            <v>HUA</v>
          </cell>
          <cell r="H4876" t="str">
            <v>LTE1800 2nd Carr Upgrade_4x4 MIMO</v>
          </cell>
          <cell r="I4876" t="str">
            <v>INS</v>
          </cell>
          <cell r="L4876">
            <v>43625</v>
          </cell>
          <cell r="M4876">
            <v>43628</v>
          </cell>
          <cell r="N4876">
            <v>43626</v>
          </cell>
          <cell r="O4876">
            <v>43629</v>
          </cell>
          <cell r="P4876" t="str">
            <v>No Dependency</v>
          </cell>
        </row>
        <row r="4877">
          <cell r="C4877" t="str">
            <v>ZSK033</v>
          </cell>
          <cell r="D4877" t="str">
            <v>Expansion Sites</v>
          </cell>
          <cell r="E4877" t="str">
            <v>Q3-2019</v>
          </cell>
          <cell r="F4877" t="str">
            <v>Mobile Aspiration</v>
          </cell>
          <cell r="G4877" t="str">
            <v>HUA</v>
          </cell>
          <cell r="H4877" t="str">
            <v>LTE1800 2nd Carr Upgrade_4x4 MIMO</v>
          </cell>
          <cell r="I4877" t="str">
            <v>INS</v>
          </cell>
          <cell r="L4877">
            <v>43635</v>
          </cell>
          <cell r="M4877">
            <v>43638</v>
          </cell>
          <cell r="N4877">
            <v>43636</v>
          </cell>
          <cell r="O4877">
            <v>43639</v>
          </cell>
          <cell r="P4877" t="str">
            <v>No Dependency</v>
          </cell>
        </row>
        <row r="4878">
          <cell r="C4878" t="str">
            <v>ZSK027</v>
          </cell>
          <cell r="D4878" t="str">
            <v>Expansion Sites</v>
          </cell>
          <cell r="E4878" t="str">
            <v>Q1-2020</v>
          </cell>
          <cell r="F4878" t="str">
            <v>Mobile Aspiration</v>
          </cell>
          <cell r="G4878" t="str">
            <v>HUA</v>
          </cell>
          <cell r="H4878" t="str">
            <v>LTE1800 2nd Carr Upgrade_4x4 MIMO</v>
          </cell>
          <cell r="I4878" t="str">
            <v>INS</v>
          </cell>
          <cell r="L4878">
            <v>43853</v>
          </cell>
          <cell r="M4878">
            <v>43715</v>
          </cell>
          <cell r="N4878">
            <v>43853</v>
          </cell>
          <cell r="O4878">
            <v>43716</v>
          </cell>
          <cell r="P4878" t="str">
            <v>No Dependency</v>
          </cell>
        </row>
        <row r="4879">
          <cell r="C4879" t="str">
            <v>ZSK022</v>
          </cell>
          <cell r="D4879" t="str">
            <v>Expansion Sites</v>
          </cell>
          <cell r="E4879" t="str">
            <v>Q1-2020</v>
          </cell>
          <cell r="F4879" t="str">
            <v>Mobile Aspiration</v>
          </cell>
          <cell r="G4879" t="str">
            <v>HUA</v>
          </cell>
          <cell r="H4879" t="str">
            <v>LTE1800 2nd Carr Upgrade_4x4 MIMO</v>
          </cell>
          <cell r="I4879" t="str">
            <v>INS</v>
          </cell>
          <cell r="L4879">
            <v>43853</v>
          </cell>
          <cell r="M4879">
            <v>43733</v>
          </cell>
          <cell r="N4879">
            <v>43853</v>
          </cell>
          <cell r="O4879">
            <v>43734</v>
          </cell>
          <cell r="P4879" t="str">
            <v>No Dependency</v>
          </cell>
        </row>
        <row r="4880">
          <cell r="C4880" t="str">
            <v>ZSK016</v>
          </cell>
          <cell r="D4880" t="str">
            <v>Expansion Sites</v>
          </cell>
          <cell r="E4880" t="str">
            <v>Q1-2020</v>
          </cell>
          <cell r="F4880" t="str">
            <v>Mobile Aspiration</v>
          </cell>
          <cell r="G4880" t="str">
            <v>HUA</v>
          </cell>
          <cell r="H4880" t="str">
            <v>LTE1800 2nd Carr Upgrade_4x4 MIMO</v>
          </cell>
          <cell r="I4880" t="str">
            <v>INS</v>
          </cell>
          <cell r="L4880">
            <v>43696</v>
          </cell>
          <cell r="M4880">
            <v>43696</v>
          </cell>
          <cell r="N4880">
            <v>43697</v>
          </cell>
          <cell r="O4880">
            <v>43697</v>
          </cell>
          <cell r="P4880" t="str">
            <v>No Dependency</v>
          </cell>
        </row>
        <row r="4881">
          <cell r="C4881" t="str">
            <v>ZRR999</v>
          </cell>
          <cell r="D4881" t="str">
            <v>Expansion Sites</v>
          </cell>
          <cell r="E4881" t="str">
            <v>Q3-2019</v>
          </cell>
          <cell r="F4881" t="str">
            <v>Mobile Aspiration</v>
          </cell>
          <cell r="G4881" t="str">
            <v>HUA</v>
          </cell>
          <cell r="H4881" t="str">
            <v>LTE1800 2nd Carr Upgrade_4x4 MIMO</v>
          </cell>
          <cell r="I4881" t="str">
            <v>INS</v>
          </cell>
          <cell r="L4881">
            <v>43644</v>
          </cell>
          <cell r="M4881">
            <v>43647</v>
          </cell>
          <cell r="N4881">
            <v>43645</v>
          </cell>
          <cell r="O4881">
            <v>43648</v>
          </cell>
          <cell r="P4881" t="str">
            <v>No Dependency</v>
          </cell>
        </row>
        <row r="4882">
          <cell r="C4882" t="str">
            <v>ZRR998</v>
          </cell>
          <cell r="D4882" t="str">
            <v>Expansion Sites</v>
          </cell>
          <cell r="E4882" t="str">
            <v>Q3-2019</v>
          </cell>
          <cell r="F4882" t="str">
            <v>Mobile Aspiration</v>
          </cell>
          <cell r="G4882" t="str">
            <v>HUA</v>
          </cell>
          <cell r="H4882" t="str">
            <v>LTE1800 2nd Carr Upgrade_4x4 MIMO</v>
          </cell>
          <cell r="I4882" t="str">
            <v>INS</v>
          </cell>
          <cell r="L4882">
            <v>43642</v>
          </cell>
          <cell r="M4882">
            <v>43644</v>
          </cell>
          <cell r="N4882">
            <v>43643</v>
          </cell>
          <cell r="O4882">
            <v>43645</v>
          </cell>
          <cell r="P4882" t="str">
            <v>No Dependency</v>
          </cell>
        </row>
        <row r="4883">
          <cell r="C4883" t="str">
            <v>ZRR997</v>
          </cell>
          <cell r="D4883" t="str">
            <v>Expansion Sites</v>
          </cell>
          <cell r="E4883" t="str">
            <v>Q3-2019</v>
          </cell>
          <cell r="F4883" t="str">
            <v>Mobile Aspiration</v>
          </cell>
          <cell r="G4883" t="str">
            <v>HUA</v>
          </cell>
          <cell r="H4883" t="str">
            <v>LTE1800 2nd Carr Upgrade_4x4 MIMO</v>
          </cell>
          <cell r="I4883" t="str">
            <v>INS</v>
          </cell>
          <cell r="L4883">
            <v>43632</v>
          </cell>
          <cell r="M4883">
            <v>43635</v>
          </cell>
          <cell r="N4883">
            <v>43633</v>
          </cell>
          <cell r="O4883">
            <v>43636</v>
          </cell>
          <cell r="P4883" t="str">
            <v>No Dependency</v>
          </cell>
        </row>
        <row r="4884">
          <cell r="C4884" t="str">
            <v>ZRR996</v>
          </cell>
          <cell r="D4884" t="str">
            <v>Expansion Sites</v>
          </cell>
          <cell r="E4884" t="str">
            <v>Q3-2019</v>
          </cell>
          <cell r="F4884" t="str">
            <v>Mobile Aspiration</v>
          </cell>
          <cell r="G4884" t="str">
            <v>HUA</v>
          </cell>
          <cell r="H4884" t="str">
            <v>LTE1800 2nd Carr Upgrade_4x4 MIMO</v>
          </cell>
          <cell r="I4884" t="str">
            <v>INS</v>
          </cell>
          <cell r="L4884">
            <v>43667</v>
          </cell>
          <cell r="M4884">
            <v>43670</v>
          </cell>
          <cell r="N4884">
            <v>43668</v>
          </cell>
          <cell r="O4884">
            <v>43671</v>
          </cell>
          <cell r="P4884" t="str">
            <v>No Dependency</v>
          </cell>
        </row>
        <row r="4885">
          <cell r="C4885" t="str">
            <v>ZRR995</v>
          </cell>
          <cell r="D4885" t="str">
            <v>Expansion Sites</v>
          </cell>
          <cell r="E4885" t="str">
            <v>Q1-2020</v>
          </cell>
          <cell r="F4885" t="str">
            <v>Mobile Aspiration</v>
          </cell>
          <cell r="G4885" t="str">
            <v>HUA</v>
          </cell>
          <cell r="H4885" t="str">
            <v>LTE1800 2nd Carr Upgrade_4x4 MIMO</v>
          </cell>
          <cell r="I4885" t="str">
            <v>INS</v>
          </cell>
          <cell r="L4885">
            <v>43858</v>
          </cell>
          <cell r="M4885">
            <v>43733</v>
          </cell>
          <cell r="N4885">
            <v>43858</v>
          </cell>
          <cell r="O4885">
            <v>43734</v>
          </cell>
          <cell r="P4885" t="str">
            <v>No Dependency</v>
          </cell>
        </row>
        <row r="4886">
          <cell r="C4886" t="str">
            <v>ZRR993</v>
          </cell>
          <cell r="D4886" t="str">
            <v>Expansion Sites</v>
          </cell>
          <cell r="E4886" t="str">
            <v>Q3-2019</v>
          </cell>
          <cell r="F4886" t="str">
            <v>Mobile Aspiration</v>
          </cell>
          <cell r="G4886" t="str">
            <v>HUA</v>
          </cell>
          <cell r="H4886" t="str">
            <v>LTE1800 2nd Carr Upgrade_4x4 MIMO</v>
          </cell>
          <cell r="I4886" t="str">
            <v>INS</v>
          </cell>
          <cell r="L4886">
            <v>43691</v>
          </cell>
          <cell r="M4886">
            <v>43693</v>
          </cell>
          <cell r="N4886">
            <v>43692</v>
          </cell>
          <cell r="O4886">
            <v>43694</v>
          </cell>
          <cell r="P4886" t="str">
            <v>No Dependency</v>
          </cell>
        </row>
        <row r="4887">
          <cell r="C4887" t="str">
            <v>ZRR991</v>
          </cell>
          <cell r="D4887" t="str">
            <v>Expansion Sites</v>
          </cell>
          <cell r="E4887" t="str">
            <v>Q1-2020</v>
          </cell>
          <cell r="F4887" t="str">
            <v>Mobile Aspiration</v>
          </cell>
          <cell r="G4887" t="str">
            <v>HUA</v>
          </cell>
          <cell r="H4887" t="str">
            <v>LTE1800 2nd Carr Upgrade_4x4 MIMO</v>
          </cell>
          <cell r="I4887" t="str">
            <v>INS</v>
          </cell>
          <cell r="L4887">
            <v>43854</v>
          </cell>
          <cell r="M4887">
            <v>43715</v>
          </cell>
          <cell r="N4887">
            <v>43855</v>
          </cell>
          <cell r="O4887">
            <v>43716</v>
          </cell>
          <cell r="P4887" t="str">
            <v>No Dependency</v>
          </cell>
        </row>
        <row r="4888">
          <cell r="C4888" t="str">
            <v>ZRR990</v>
          </cell>
          <cell r="D4888" t="str">
            <v>Expansion Sites</v>
          </cell>
          <cell r="E4888" t="str">
            <v>Q3-2019</v>
          </cell>
          <cell r="F4888" t="str">
            <v>Mobile Aspiration</v>
          </cell>
          <cell r="G4888" t="str">
            <v>HUA</v>
          </cell>
          <cell r="H4888" t="str">
            <v>LTE1800 2nd Carr Upgrade_4x4 MIMO</v>
          </cell>
          <cell r="I4888" t="str">
            <v>INS</v>
          </cell>
          <cell r="L4888">
            <v>43651</v>
          </cell>
          <cell r="M4888">
            <v>43655</v>
          </cell>
          <cell r="N4888">
            <v>43654</v>
          </cell>
          <cell r="O4888">
            <v>43656</v>
          </cell>
          <cell r="P4888" t="str">
            <v>No Dependency</v>
          </cell>
        </row>
        <row r="4889">
          <cell r="C4889" t="str">
            <v>ZRR989</v>
          </cell>
          <cell r="D4889" t="str">
            <v>Expansion Sites</v>
          </cell>
          <cell r="E4889" t="str">
            <v>Q3-2019</v>
          </cell>
          <cell r="F4889" t="str">
            <v>Mobile Aspiration</v>
          </cell>
          <cell r="G4889" t="str">
            <v>HUA</v>
          </cell>
          <cell r="H4889" t="str">
            <v>LTE1800 2nd Carr Upgrade_4x4 MIMO</v>
          </cell>
          <cell r="I4889" t="str">
            <v>INS</v>
          </cell>
          <cell r="L4889">
            <v>43788</v>
          </cell>
          <cell r="N4889">
            <v>43789</v>
          </cell>
          <cell r="P4889" t="str">
            <v>No Dependency</v>
          </cell>
        </row>
        <row r="4890">
          <cell r="C4890" t="str">
            <v>ZRR988</v>
          </cell>
          <cell r="D4890" t="str">
            <v>Expansion Sites</v>
          </cell>
          <cell r="E4890" t="str">
            <v>Q1-2020</v>
          </cell>
          <cell r="F4890" t="str">
            <v>Mobile Aspiration</v>
          </cell>
          <cell r="G4890" t="str">
            <v>HUA</v>
          </cell>
          <cell r="H4890" t="str">
            <v>LTE1800 2nd Carr Upgrade_4x4 MIMO</v>
          </cell>
          <cell r="I4890" t="str">
            <v>INS</v>
          </cell>
          <cell r="L4890">
            <v>43669</v>
          </cell>
          <cell r="M4890">
            <v>43671</v>
          </cell>
          <cell r="N4890">
            <v>43670</v>
          </cell>
          <cell r="O4890">
            <v>43672</v>
          </cell>
          <cell r="P4890" t="str">
            <v>No Dependency</v>
          </cell>
        </row>
        <row r="4891">
          <cell r="C4891" t="str">
            <v>ZRR987</v>
          </cell>
          <cell r="D4891" t="str">
            <v>Expansion Sites</v>
          </cell>
          <cell r="E4891" t="str">
            <v>Q3-2019</v>
          </cell>
          <cell r="F4891" t="str">
            <v>Mobile Aspiration</v>
          </cell>
          <cell r="G4891" t="str">
            <v>HUA</v>
          </cell>
          <cell r="H4891" t="str">
            <v>LTE1800 2nd Carr Upgrade_4x4 MIMO</v>
          </cell>
          <cell r="I4891" t="str">
            <v>INS</v>
          </cell>
          <cell r="L4891">
            <v>43648</v>
          </cell>
          <cell r="M4891">
            <v>43613</v>
          </cell>
          <cell r="N4891">
            <v>43649</v>
          </cell>
          <cell r="O4891">
            <v>43614</v>
          </cell>
          <cell r="P4891" t="str">
            <v>No Dependency</v>
          </cell>
        </row>
        <row r="4892">
          <cell r="C4892" t="str">
            <v>ZRR985</v>
          </cell>
          <cell r="D4892" t="str">
            <v>Expansion Sites</v>
          </cell>
          <cell r="E4892" t="str">
            <v>Q3-2019</v>
          </cell>
          <cell r="F4892" t="str">
            <v>Mobile Aspiration</v>
          </cell>
          <cell r="G4892" t="str">
            <v>HUA</v>
          </cell>
          <cell r="H4892" t="str">
            <v>LTE1800 2nd Carr Upgrade_4x4 MIMO</v>
          </cell>
          <cell r="I4892" t="str">
            <v>INS</v>
          </cell>
          <cell r="L4892">
            <v>43647</v>
          </cell>
          <cell r="M4892">
            <v>43627</v>
          </cell>
          <cell r="N4892">
            <v>43650</v>
          </cell>
          <cell r="O4892">
            <v>43628</v>
          </cell>
          <cell r="P4892" t="str">
            <v>No Dependency</v>
          </cell>
        </row>
        <row r="4893">
          <cell r="C4893" t="str">
            <v>ZRR983</v>
          </cell>
          <cell r="D4893" t="str">
            <v>Expansion Sites</v>
          </cell>
          <cell r="E4893" t="str">
            <v>Q1-2020</v>
          </cell>
          <cell r="F4893" t="str">
            <v>Mobile Aspiration</v>
          </cell>
          <cell r="G4893" t="str">
            <v>HUA</v>
          </cell>
          <cell r="H4893" t="str">
            <v>LTE1800 2nd Carr Upgrade_4x4 MIMO</v>
          </cell>
          <cell r="I4893" t="str">
            <v>INS</v>
          </cell>
          <cell r="L4893">
            <v>43858</v>
          </cell>
          <cell r="M4893">
            <v>43734</v>
          </cell>
          <cell r="N4893">
            <v>43858</v>
          </cell>
          <cell r="O4893">
            <v>43735</v>
          </cell>
          <cell r="P4893" t="str">
            <v>No Dependency</v>
          </cell>
        </row>
        <row r="4894">
          <cell r="C4894" t="str">
            <v>ZRR981</v>
          </cell>
          <cell r="D4894" t="str">
            <v>Expansion Sites</v>
          </cell>
          <cell r="E4894" t="str">
            <v>Q1-2020</v>
          </cell>
          <cell r="F4894" t="str">
            <v>Mobile Aspiration</v>
          </cell>
          <cell r="G4894" t="str">
            <v>HUA</v>
          </cell>
          <cell r="H4894" t="str">
            <v>LTE1800 2nd Carr Upgrade_4x4 MIMO</v>
          </cell>
          <cell r="I4894" t="str">
            <v>INS</v>
          </cell>
          <cell r="L4894">
            <v>43853</v>
          </cell>
          <cell r="M4894">
            <v>43715</v>
          </cell>
          <cell r="N4894">
            <v>43853</v>
          </cell>
          <cell r="O4894">
            <v>43716</v>
          </cell>
          <cell r="P4894" t="str">
            <v>No Dependency</v>
          </cell>
        </row>
        <row r="4895">
          <cell r="C4895" t="str">
            <v>ZRR977</v>
          </cell>
          <cell r="D4895" t="str">
            <v>Expansion Sites</v>
          </cell>
          <cell r="E4895" t="str">
            <v>Q3-2019</v>
          </cell>
          <cell r="F4895" t="str">
            <v>Mobile Aspiration</v>
          </cell>
          <cell r="G4895" t="str">
            <v>HUA</v>
          </cell>
          <cell r="H4895" t="str">
            <v>LTE1800 2nd Carr Upgrade_4x4 MIMO</v>
          </cell>
          <cell r="I4895" t="str">
            <v>INS</v>
          </cell>
          <cell r="L4895">
            <v>43645</v>
          </cell>
          <cell r="M4895">
            <v>43604</v>
          </cell>
          <cell r="N4895">
            <v>43646</v>
          </cell>
          <cell r="O4895">
            <v>43605</v>
          </cell>
          <cell r="P4895" t="str">
            <v>No Dependency</v>
          </cell>
        </row>
        <row r="4896">
          <cell r="C4896" t="str">
            <v>ZRR975</v>
          </cell>
          <cell r="D4896" t="str">
            <v>Expansion Sites</v>
          </cell>
          <cell r="E4896" t="str">
            <v>Q1-2020</v>
          </cell>
          <cell r="F4896" t="str">
            <v>Mobile Aspiration</v>
          </cell>
          <cell r="G4896" t="str">
            <v>HUA</v>
          </cell>
          <cell r="H4896" t="str">
            <v>LTE1800 2nd Carr Upgrade_4x4 MIMO</v>
          </cell>
          <cell r="I4896" t="str">
            <v>INS</v>
          </cell>
          <cell r="L4896">
            <v>43858</v>
          </cell>
          <cell r="M4896">
            <v>43734</v>
          </cell>
          <cell r="N4896">
            <v>43858</v>
          </cell>
          <cell r="O4896">
            <v>43735</v>
          </cell>
          <cell r="P4896" t="str">
            <v>No Dependency</v>
          </cell>
        </row>
        <row r="4897">
          <cell r="C4897" t="str">
            <v>ZRR974</v>
          </cell>
          <cell r="D4897" t="str">
            <v>Expansion Sites</v>
          </cell>
          <cell r="E4897" t="str">
            <v>Q1-2020</v>
          </cell>
          <cell r="F4897" t="str">
            <v>Mobile Aspiration</v>
          </cell>
          <cell r="G4897" t="str">
            <v>HUA</v>
          </cell>
          <cell r="H4897" t="str">
            <v>LTE1800 2nd Carr Upgrade_4x4 MIMO</v>
          </cell>
          <cell r="I4897" t="str">
            <v>INS</v>
          </cell>
          <cell r="L4897">
            <v>43854</v>
          </cell>
          <cell r="M4897">
            <v>43715</v>
          </cell>
          <cell r="N4897">
            <v>43855</v>
          </cell>
          <cell r="O4897">
            <v>43716</v>
          </cell>
          <cell r="P4897" t="str">
            <v>No Dependency</v>
          </cell>
        </row>
        <row r="4898">
          <cell r="C4898" t="str">
            <v>ZRR973</v>
          </cell>
          <cell r="D4898" t="str">
            <v>Expansion Sites</v>
          </cell>
          <cell r="E4898" t="str">
            <v>Q3-2019</v>
          </cell>
          <cell r="F4898" t="str">
            <v>Mobile Aspiration</v>
          </cell>
          <cell r="G4898" t="str">
            <v>HUA</v>
          </cell>
          <cell r="H4898" t="str">
            <v>LTE1800 2nd Carr Upgrade_4x4 MIMO</v>
          </cell>
          <cell r="I4898" t="str">
            <v>INS</v>
          </cell>
          <cell r="L4898">
            <v>43706</v>
          </cell>
          <cell r="M4898">
            <v>43648</v>
          </cell>
          <cell r="N4898">
            <v>43707</v>
          </cell>
          <cell r="O4898">
            <v>43649</v>
          </cell>
          <cell r="P4898" t="str">
            <v>No Dependency</v>
          </cell>
        </row>
        <row r="4899">
          <cell r="C4899" t="str">
            <v>ZRR971</v>
          </cell>
          <cell r="D4899" t="str">
            <v>Expansion Sites</v>
          </cell>
          <cell r="E4899" t="str">
            <v>Q1-2020</v>
          </cell>
          <cell r="F4899" t="str">
            <v>Mobile Aspiration</v>
          </cell>
          <cell r="G4899" t="str">
            <v>HUA</v>
          </cell>
          <cell r="H4899" t="str">
            <v>LTE1800 2nd Carr Upgrade_4x4 MIMO</v>
          </cell>
          <cell r="I4899" t="str">
            <v>INS</v>
          </cell>
          <cell r="L4899">
            <v>43682</v>
          </cell>
          <cell r="M4899">
            <v>43659</v>
          </cell>
          <cell r="N4899">
            <v>43683</v>
          </cell>
          <cell r="O4899">
            <v>43660</v>
          </cell>
          <cell r="P4899" t="str">
            <v>No Dependency</v>
          </cell>
        </row>
        <row r="4900">
          <cell r="C4900" t="str">
            <v>ZRR970</v>
          </cell>
          <cell r="D4900" t="str">
            <v>Expansion Sites</v>
          </cell>
          <cell r="E4900" t="str">
            <v>Q3-2019</v>
          </cell>
          <cell r="F4900" t="str">
            <v>Mobile Aspiration</v>
          </cell>
          <cell r="G4900" t="str">
            <v>HUA</v>
          </cell>
          <cell r="H4900" t="str">
            <v>LTE1800 2nd Carr Upgrade_4x4 MIMO</v>
          </cell>
          <cell r="I4900" t="str">
            <v>INS</v>
          </cell>
          <cell r="L4900">
            <v>43651</v>
          </cell>
          <cell r="M4900">
            <v>43653</v>
          </cell>
          <cell r="N4900">
            <v>43652</v>
          </cell>
          <cell r="O4900">
            <v>43654</v>
          </cell>
          <cell r="P4900" t="str">
            <v>No Dependency</v>
          </cell>
        </row>
        <row r="4901">
          <cell r="C4901" t="str">
            <v>ZRR966</v>
          </cell>
          <cell r="D4901" t="str">
            <v>Expansion Sites</v>
          </cell>
          <cell r="E4901" t="str">
            <v>Q3-2019</v>
          </cell>
          <cell r="F4901" t="str">
            <v>Mobile Aspiration</v>
          </cell>
          <cell r="G4901" t="str">
            <v>HUA</v>
          </cell>
          <cell r="H4901" t="str">
            <v>LTE1800 2nd Carr Upgrade_4x4 MIMO</v>
          </cell>
          <cell r="I4901" t="str">
            <v>INS</v>
          </cell>
          <cell r="L4901">
            <v>43635</v>
          </cell>
          <cell r="M4901">
            <v>43646</v>
          </cell>
          <cell r="N4901">
            <v>43640</v>
          </cell>
          <cell r="O4901">
            <v>43647</v>
          </cell>
          <cell r="P4901" t="str">
            <v>No Dependency</v>
          </cell>
        </row>
        <row r="4902">
          <cell r="C4902" t="str">
            <v>ZRR965</v>
          </cell>
          <cell r="D4902" t="str">
            <v>Expansion Sites</v>
          </cell>
          <cell r="E4902" t="str">
            <v>Q1-2020</v>
          </cell>
          <cell r="F4902" t="str">
            <v>Mobile Aspiration</v>
          </cell>
          <cell r="G4902" t="str">
            <v>HUA</v>
          </cell>
          <cell r="H4902" t="str">
            <v>LTE1800 2nd Carr Upgrade_4x4 MIMO</v>
          </cell>
          <cell r="I4902" t="str">
            <v>INS</v>
          </cell>
          <cell r="L4902">
            <v>43853</v>
          </cell>
          <cell r="N4902">
            <v>43853</v>
          </cell>
          <cell r="P4902" t="str">
            <v>No Dependency</v>
          </cell>
        </row>
        <row r="4903">
          <cell r="C4903" t="str">
            <v>ZRR964</v>
          </cell>
          <cell r="D4903" t="str">
            <v>Expansion Sites</v>
          </cell>
          <cell r="E4903" t="str">
            <v>Q3-2019</v>
          </cell>
          <cell r="F4903" t="str">
            <v>Mobile Aspiration</v>
          </cell>
          <cell r="G4903" t="str">
            <v>HUA</v>
          </cell>
          <cell r="H4903" t="str">
            <v>LTE1800 2nd Carr Upgrade_4x4 MIMO</v>
          </cell>
          <cell r="I4903" t="str">
            <v>INS</v>
          </cell>
          <cell r="L4903">
            <v>43706</v>
          </cell>
          <cell r="M4903">
            <v>43715</v>
          </cell>
          <cell r="N4903">
            <v>43707</v>
          </cell>
          <cell r="O4903">
            <v>43716</v>
          </cell>
          <cell r="P4903" t="str">
            <v>No Dependency</v>
          </cell>
        </row>
        <row r="4904">
          <cell r="C4904" t="str">
            <v>ZRR036</v>
          </cell>
          <cell r="D4904" t="str">
            <v>Expansion Sites</v>
          </cell>
          <cell r="E4904" t="str">
            <v>Q1-2020</v>
          </cell>
          <cell r="F4904" t="str">
            <v>Mobile Aspiration</v>
          </cell>
          <cell r="G4904" t="str">
            <v>HUA</v>
          </cell>
          <cell r="H4904" t="str">
            <v>LTE1800 2nd Carr Upgrade_4x4 MIMO</v>
          </cell>
          <cell r="I4904" t="str">
            <v>INS</v>
          </cell>
          <cell r="L4904">
            <v>43858</v>
          </cell>
          <cell r="M4904">
            <v>43715</v>
          </cell>
          <cell r="N4904">
            <v>43858</v>
          </cell>
          <cell r="O4904">
            <v>43716</v>
          </cell>
          <cell r="P4904" t="str">
            <v>No Dependency</v>
          </cell>
        </row>
        <row r="4905">
          <cell r="C4905" t="str">
            <v>ZRR035</v>
          </cell>
          <cell r="D4905" t="str">
            <v>Expansion Sites</v>
          </cell>
          <cell r="E4905" t="str">
            <v>Q3-2019</v>
          </cell>
          <cell r="F4905" t="str">
            <v>Mobile Aspiration</v>
          </cell>
          <cell r="G4905" t="str">
            <v>HUA</v>
          </cell>
          <cell r="H4905" t="str">
            <v>LTE1800 2nd Carr Upgrade_4x4 MIMO</v>
          </cell>
          <cell r="I4905" t="str">
            <v>INS</v>
          </cell>
          <cell r="L4905">
            <v>43691</v>
          </cell>
          <cell r="M4905">
            <v>43693</v>
          </cell>
          <cell r="N4905">
            <v>43692</v>
          </cell>
          <cell r="O4905">
            <v>43694</v>
          </cell>
          <cell r="P4905" t="str">
            <v>No Dependency</v>
          </cell>
        </row>
        <row r="4906">
          <cell r="C4906" t="str">
            <v>ZRR026</v>
          </cell>
          <cell r="D4906" t="str">
            <v>Expansion Sites</v>
          </cell>
          <cell r="E4906" t="str">
            <v>Q3-2019</v>
          </cell>
          <cell r="F4906" t="str">
            <v>Mobile Aspiration</v>
          </cell>
          <cell r="G4906" t="str">
            <v>HUA</v>
          </cell>
          <cell r="H4906" t="str">
            <v>LTE1800 2nd Carr Upgrade_4x4 MIMO</v>
          </cell>
          <cell r="I4906" t="str">
            <v>INS</v>
          </cell>
          <cell r="L4906">
            <v>43788</v>
          </cell>
          <cell r="N4906">
            <v>43789</v>
          </cell>
          <cell r="P4906" t="str">
            <v>No Dependency</v>
          </cell>
        </row>
        <row r="4907">
          <cell r="C4907" t="str">
            <v>ZRR024</v>
          </cell>
          <cell r="D4907" t="str">
            <v>Expansion Sites</v>
          </cell>
          <cell r="E4907" t="str">
            <v>Q3-2019</v>
          </cell>
          <cell r="F4907" t="str">
            <v>Mobile Aspiration</v>
          </cell>
          <cell r="G4907" t="str">
            <v>HUA</v>
          </cell>
          <cell r="H4907" t="str">
            <v>LTE1800 2nd Carr Upgrade_4x4 MIMO</v>
          </cell>
          <cell r="I4907" t="str">
            <v>INS</v>
          </cell>
          <cell r="L4907">
            <v>43665</v>
          </cell>
          <cell r="M4907">
            <v>43668</v>
          </cell>
          <cell r="N4907">
            <v>43666</v>
          </cell>
          <cell r="O4907">
            <v>43669</v>
          </cell>
          <cell r="P4907" t="str">
            <v>No Dependency</v>
          </cell>
        </row>
        <row r="4908">
          <cell r="C4908" t="str">
            <v>ZRR023</v>
          </cell>
          <cell r="D4908" t="str">
            <v>Expansion Sites</v>
          </cell>
          <cell r="E4908" t="str">
            <v>Q3-2019</v>
          </cell>
          <cell r="F4908" t="str">
            <v>Mobile Aspiration</v>
          </cell>
          <cell r="G4908" t="str">
            <v>HUA</v>
          </cell>
          <cell r="H4908" t="str">
            <v>LTE1800 2nd Carr Upgrade_4x4 MIMO</v>
          </cell>
          <cell r="I4908" t="str">
            <v>INS</v>
          </cell>
          <cell r="L4908">
            <v>43706</v>
          </cell>
          <cell r="M4908">
            <v>43666</v>
          </cell>
          <cell r="N4908">
            <v>43707</v>
          </cell>
          <cell r="O4908">
            <v>43667</v>
          </cell>
          <cell r="P4908" t="str">
            <v>No Dependency</v>
          </cell>
        </row>
        <row r="4909">
          <cell r="C4909" t="str">
            <v>ZRR021</v>
          </cell>
          <cell r="D4909" t="str">
            <v>Expansion Sites</v>
          </cell>
          <cell r="E4909" t="str">
            <v>Q3-2019</v>
          </cell>
          <cell r="F4909" t="str">
            <v>Mobile Aspiration</v>
          </cell>
          <cell r="G4909" t="str">
            <v>HUA</v>
          </cell>
          <cell r="H4909" t="str">
            <v>LTE1800 2nd Carr Upgrade_4x4 MIMO</v>
          </cell>
          <cell r="I4909" t="str">
            <v>INS</v>
          </cell>
          <cell r="L4909">
            <v>43691</v>
          </cell>
          <cell r="M4909">
            <v>43693</v>
          </cell>
          <cell r="N4909">
            <v>43692</v>
          </cell>
          <cell r="O4909">
            <v>43694</v>
          </cell>
          <cell r="P4909" t="str">
            <v>No Dependency</v>
          </cell>
        </row>
        <row r="4910">
          <cell r="C4910" t="str">
            <v>ZRR017</v>
          </cell>
          <cell r="D4910" t="str">
            <v>Expansion Sites</v>
          </cell>
          <cell r="E4910" t="str">
            <v>Q3-2019</v>
          </cell>
          <cell r="F4910" t="str">
            <v>Mobile Aspiration</v>
          </cell>
          <cell r="G4910" t="str">
            <v>HUA</v>
          </cell>
          <cell r="H4910" t="str">
            <v>LTE1800 2nd Carr Upgrade_4x4 MIMO</v>
          </cell>
          <cell r="I4910" t="str">
            <v>INS</v>
          </cell>
          <cell r="L4910">
            <v>43636</v>
          </cell>
          <cell r="M4910">
            <v>43638</v>
          </cell>
          <cell r="N4910">
            <v>43637</v>
          </cell>
          <cell r="O4910">
            <v>43639</v>
          </cell>
          <cell r="P4910" t="str">
            <v>No Dependency</v>
          </cell>
        </row>
        <row r="4911">
          <cell r="C4911" t="str">
            <v>ZRR015</v>
          </cell>
          <cell r="D4911" t="str">
            <v>Expansion Sites</v>
          </cell>
          <cell r="E4911" t="str">
            <v>Q1-2020</v>
          </cell>
          <cell r="F4911" t="str">
            <v>Mobile Aspiration</v>
          </cell>
          <cell r="G4911" t="str">
            <v>HUA</v>
          </cell>
          <cell r="H4911" t="str">
            <v>LTE1800 2nd Carr Upgrade_4x4 MIMO</v>
          </cell>
          <cell r="I4911" t="str">
            <v>INS</v>
          </cell>
          <cell r="L4911">
            <v>43849</v>
          </cell>
          <cell r="M4911">
            <v>43715</v>
          </cell>
          <cell r="N4911">
            <v>43850</v>
          </cell>
          <cell r="O4911">
            <v>43716</v>
          </cell>
          <cell r="P4911" t="str">
            <v>No Dependency</v>
          </cell>
        </row>
        <row r="4912">
          <cell r="C4912" t="str">
            <v>ZRR012</v>
          </cell>
          <cell r="D4912" t="str">
            <v>Expansion Sites</v>
          </cell>
          <cell r="E4912" t="str">
            <v>Q3-2019</v>
          </cell>
          <cell r="F4912" t="str">
            <v>Mobile Aspiration</v>
          </cell>
          <cell r="G4912" t="str">
            <v>HUA</v>
          </cell>
          <cell r="H4912" t="str">
            <v>LTE1800 2nd Carr Upgrade_4x4 MIMO</v>
          </cell>
          <cell r="I4912" t="str">
            <v>INS</v>
          </cell>
          <cell r="L4912">
            <v>43649</v>
          </cell>
          <cell r="M4912">
            <v>43611</v>
          </cell>
          <cell r="N4912">
            <v>43650</v>
          </cell>
          <cell r="O4912">
            <v>43612</v>
          </cell>
          <cell r="P4912" t="str">
            <v>No Dependency</v>
          </cell>
        </row>
        <row r="4913">
          <cell r="C4913" t="str">
            <v>ZRR011</v>
          </cell>
          <cell r="D4913" t="str">
            <v>Expansion Sites</v>
          </cell>
          <cell r="E4913" t="str">
            <v>Q3-2019</v>
          </cell>
          <cell r="F4913" t="str">
            <v>Mobile Aspiration</v>
          </cell>
          <cell r="G4913" t="str">
            <v>HUA</v>
          </cell>
          <cell r="H4913" t="str">
            <v>LTE1800 2nd Carr Upgrade_4x4 MIMO</v>
          </cell>
          <cell r="I4913" t="str">
            <v>INS</v>
          </cell>
          <cell r="L4913">
            <v>43679</v>
          </cell>
          <cell r="M4913">
            <v>43641</v>
          </cell>
          <cell r="N4913">
            <v>43680</v>
          </cell>
          <cell r="O4913">
            <v>43642</v>
          </cell>
          <cell r="P4913" t="str">
            <v>No Dependency</v>
          </cell>
        </row>
        <row r="4914">
          <cell r="C4914" t="str">
            <v>ZRR005</v>
          </cell>
          <cell r="D4914" t="str">
            <v>Expansion Sites</v>
          </cell>
          <cell r="E4914" t="str">
            <v>Q3-2019</v>
          </cell>
          <cell r="F4914" t="str">
            <v>Mobile Aspiration</v>
          </cell>
          <cell r="G4914" t="str">
            <v>HUA</v>
          </cell>
          <cell r="H4914" t="str">
            <v>LTE1800 2nd Carr Upgrade_4x4 MIMO</v>
          </cell>
          <cell r="I4914" t="str">
            <v>INS</v>
          </cell>
          <cell r="L4914">
            <v>43633</v>
          </cell>
          <cell r="M4914">
            <v>43608</v>
          </cell>
          <cell r="N4914">
            <v>43638</v>
          </cell>
          <cell r="O4914">
            <v>43609</v>
          </cell>
          <cell r="P4914" t="str">
            <v>No Dependency</v>
          </cell>
        </row>
        <row r="4915">
          <cell r="C4915" t="str">
            <v>ZRN021</v>
          </cell>
          <cell r="D4915" t="str">
            <v>Expansion Sites</v>
          </cell>
          <cell r="E4915" t="str">
            <v>Q1-2020</v>
          </cell>
          <cell r="F4915" t="str">
            <v>Mobile Aspiration</v>
          </cell>
          <cell r="G4915" t="str">
            <v>HUA</v>
          </cell>
          <cell r="H4915" t="str">
            <v>LTE1800 2nd Carr Upgrade_4x4 MIMO</v>
          </cell>
          <cell r="I4915" t="str">
            <v>INS</v>
          </cell>
          <cell r="L4915">
            <v>43853</v>
          </cell>
          <cell r="N4915">
            <v>43853</v>
          </cell>
          <cell r="P4915" t="str">
            <v>No Dependency</v>
          </cell>
        </row>
        <row r="4916">
          <cell r="C4916" t="str">
            <v>ZRR004</v>
          </cell>
          <cell r="D4916" t="str">
            <v>Expansion Sites</v>
          </cell>
          <cell r="E4916" t="str">
            <v>Q1-2020</v>
          </cell>
          <cell r="F4916" t="str">
            <v>Mobile Aspiration</v>
          </cell>
          <cell r="G4916" t="str">
            <v>HUA</v>
          </cell>
          <cell r="H4916" t="str">
            <v>LTE1800 2nd Carr Upgrade_4x4 MIMO</v>
          </cell>
          <cell r="I4916" t="str">
            <v>INS</v>
          </cell>
          <cell r="L4916">
            <v>43697</v>
          </cell>
          <cell r="M4916">
            <v>43697</v>
          </cell>
          <cell r="N4916">
            <v>43698</v>
          </cell>
          <cell r="O4916">
            <v>43698</v>
          </cell>
          <cell r="P4916" t="str">
            <v>No Dependency</v>
          </cell>
        </row>
        <row r="4917">
          <cell r="C4917" t="str">
            <v>ZRR003</v>
          </cell>
          <cell r="D4917" t="str">
            <v>Expansion Sites</v>
          </cell>
          <cell r="E4917" t="str">
            <v>Q3-2019</v>
          </cell>
          <cell r="F4917" t="str">
            <v>Mobile Aspiration</v>
          </cell>
          <cell r="G4917" t="str">
            <v>HUA</v>
          </cell>
          <cell r="H4917" t="str">
            <v>LTE1800 2nd Carr Upgrade_4x4 MIMO</v>
          </cell>
          <cell r="I4917" t="str">
            <v>INS</v>
          </cell>
          <cell r="L4917">
            <v>43691</v>
          </cell>
          <cell r="M4917">
            <v>43693</v>
          </cell>
          <cell r="N4917">
            <v>43692</v>
          </cell>
          <cell r="O4917">
            <v>43694</v>
          </cell>
          <cell r="P4917" t="str">
            <v>No Dependency</v>
          </cell>
        </row>
        <row r="4918">
          <cell r="C4918" t="str">
            <v>ZRN024</v>
          </cell>
          <cell r="D4918" t="str">
            <v>Expansion Sites</v>
          </cell>
          <cell r="E4918" t="str">
            <v>Q1-2020</v>
          </cell>
          <cell r="F4918" t="str">
            <v>Mobile Aspiration</v>
          </cell>
          <cell r="G4918" t="str">
            <v>HUA</v>
          </cell>
          <cell r="H4918" t="str">
            <v>LTE1800 2nd Carr Upgrade_4x4 MIMO</v>
          </cell>
          <cell r="I4918" t="str">
            <v>INS</v>
          </cell>
          <cell r="L4918">
            <v>43853</v>
          </cell>
          <cell r="N4918">
            <v>43853</v>
          </cell>
          <cell r="P4918" t="str">
            <v>No Dependency</v>
          </cell>
        </row>
        <row r="4919">
          <cell r="C4919" t="str">
            <v>ZRR002</v>
          </cell>
          <cell r="D4919" t="str">
            <v>Expansion Sites</v>
          </cell>
          <cell r="E4919" t="str">
            <v>Q3-2019</v>
          </cell>
          <cell r="F4919" t="str">
            <v>Mobile Aspiration</v>
          </cell>
          <cell r="G4919" t="str">
            <v>HUA</v>
          </cell>
          <cell r="H4919" t="str">
            <v>LTE1800 2nd Carr Upgrade_4x4 MIMO</v>
          </cell>
          <cell r="I4919" t="str">
            <v>INS</v>
          </cell>
          <cell r="L4919">
            <v>43647</v>
          </cell>
          <cell r="M4919">
            <v>43635</v>
          </cell>
          <cell r="N4919">
            <v>43649</v>
          </cell>
          <cell r="O4919">
            <v>43636</v>
          </cell>
          <cell r="P4919" t="str">
            <v>No Dependency</v>
          </cell>
        </row>
        <row r="4920">
          <cell r="C4920" t="str">
            <v>ZRK001</v>
          </cell>
          <cell r="D4920" t="str">
            <v>Expansion Sites</v>
          </cell>
          <cell r="E4920" t="str">
            <v>Q1-2020</v>
          </cell>
          <cell r="F4920" t="str">
            <v>Mobile Aspiration</v>
          </cell>
          <cell r="G4920" t="str">
            <v>HUA</v>
          </cell>
          <cell r="H4920" t="str">
            <v>LTE1800 2nd Carr Upgrade_4x4 MIMO</v>
          </cell>
          <cell r="I4920" t="str">
            <v>INS</v>
          </cell>
          <cell r="L4920">
            <v>43853</v>
          </cell>
          <cell r="M4920">
            <v>43745</v>
          </cell>
          <cell r="N4920">
            <v>43853</v>
          </cell>
          <cell r="O4920">
            <v>43746</v>
          </cell>
          <cell r="P4920" t="str">
            <v>No Dependency</v>
          </cell>
        </row>
        <row r="4921">
          <cell r="C4921" t="str">
            <v>ZRF999</v>
          </cell>
          <cell r="D4921" t="str">
            <v>Expansion Sites</v>
          </cell>
          <cell r="E4921" t="str">
            <v>Q3-2019</v>
          </cell>
          <cell r="F4921" t="str">
            <v>Mobile Aspiration</v>
          </cell>
          <cell r="G4921" t="str">
            <v>HUA</v>
          </cell>
          <cell r="H4921" t="str">
            <v>LTE1800 2nd Carr Upgrade_4x4 MIMO</v>
          </cell>
          <cell r="I4921" t="str">
            <v>INS</v>
          </cell>
          <cell r="L4921">
            <v>43621</v>
          </cell>
          <cell r="M4921">
            <v>43624</v>
          </cell>
          <cell r="N4921">
            <v>43622</v>
          </cell>
          <cell r="O4921">
            <v>43625</v>
          </cell>
          <cell r="P4921" t="str">
            <v>No Dependency</v>
          </cell>
        </row>
        <row r="4922">
          <cell r="C4922" t="str">
            <v>ZRF998</v>
          </cell>
          <cell r="D4922" t="str">
            <v>Expansion Sites</v>
          </cell>
          <cell r="E4922" t="str">
            <v>Q3-2019</v>
          </cell>
          <cell r="F4922" t="str">
            <v>Mobile Aspiration</v>
          </cell>
          <cell r="G4922" t="str">
            <v>HUA</v>
          </cell>
          <cell r="H4922" t="str">
            <v>LTE1800 2nd Carr Upgrade_4x4 MIMO</v>
          </cell>
          <cell r="I4922" t="str">
            <v>INS</v>
          </cell>
          <cell r="L4922">
            <v>43663</v>
          </cell>
          <cell r="M4922">
            <v>43665</v>
          </cell>
          <cell r="N4922">
            <v>43664</v>
          </cell>
          <cell r="O4922">
            <v>43666</v>
          </cell>
          <cell r="P4922" t="str">
            <v>No Dependency</v>
          </cell>
        </row>
        <row r="4923">
          <cell r="C4923" t="str">
            <v>ZRF996</v>
          </cell>
          <cell r="D4923" t="str">
            <v>Expansion Sites</v>
          </cell>
          <cell r="E4923" t="str">
            <v>Q3-2019</v>
          </cell>
          <cell r="F4923" t="str">
            <v>Mobile Aspiration</v>
          </cell>
          <cell r="G4923" t="str">
            <v>HUA</v>
          </cell>
          <cell r="H4923" t="str">
            <v>LTE1800 2nd Carr Upgrade_4x4 MIMO</v>
          </cell>
          <cell r="I4923" t="str">
            <v>INS</v>
          </cell>
          <cell r="L4923">
            <v>43703</v>
          </cell>
          <cell r="M4923">
            <v>43692</v>
          </cell>
          <cell r="N4923">
            <v>43704</v>
          </cell>
          <cell r="O4923">
            <v>43693</v>
          </cell>
          <cell r="P4923" t="str">
            <v>No Dependency</v>
          </cell>
        </row>
        <row r="4924">
          <cell r="C4924" t="str">
            <v>ZRF992</v>
          </cell>
          <cell r="D4924" t="str">
            <v>Expansion Sites</v>
          </cell>
          <cell r="E4924" t="str">
            <v>Q3-2019</v>
          </cell>
          <cell r="F4924" t="str">
            <v>Mobile Aspiration</v>
          </cell>
          <cell r="G4924" t="str">
            <v>HUA</v>
          </cell>
          <cell r="H4924" t="str">
            <v>LTE1800 2nd Carr Upgrade_4x4 MIMO</v>
          </cell>
          <cell r="I4924" t="str">
            <v>INS</v>
          </cell>
          <cell r="L4924">
            <v>43637</v>
          </cell>
          <cell r="M4924">
            <v>43618</v>
          </cell>
          <cell r="N4924">
            <v>43638</v>
          </cell>
          <cell r="O4924">
            <v>43619</v>
          </cell>
          <cell r="P4924" t="str">
            <v>No Dependency</v>
          </cell>
        </row>
        <row r="4925">
          <cell r="C4925" t="str">
            <v>ZRF990</v>
          </cell>
          <cell r="D4925" t="str">
            <v>Expansion Sites</v>
          </cell>
          <cell r="E4925" t="str">
            <v>Q3-2019</v>
          </cell>
          <cell r="F4925" t="str">
            <v>Mobile Aspiration</v>
          </cell>
          <cell r="G4925" t="str">
            <v>HUA</v>
          </cell>
          <cell r="H4925" t="str">
            <v>LTE1800 2nd Carr Upgrade_4x4 MIMO</v>
          </cell>
          <cell r="I4925" t="str">
            <v>INS</v>
          </cell>
          <cell r="L4925">
            <v>43691</v>
          </cell>
          <cell r="M4925">
            <v>43693</v>
          </cell>
          <cell r="N4925">
            <v>43692</v>
          </cell>
          <cell r="O4925">
            <v>43694</v>
          </cell>
          <cell r="P4925" t="str">
            <v>No Dependency</v>
          </cell>
        </row>
        <row r="4926">
          <cell r="C4926" t="str">
            <v>ZRF989</v>
          </cell>
          <cell r="D4926" t="str">
            <v>Expansion Sites</v>
          </cell>
          <cell r="E4926" t="str">
            <v>Q3-2019</v>
          </cell>
          <cell r="F4926" t="str">
            <v>Mobile Aspiration</v>
          </cell>
          <cell r="G4926" t="str">
            <v>HUA</v>
          </cell>
          <cell r="H4926" t="str">
            <v>LTE1800 2nd Carr Upgrade_4x4 MIMO</v>
          </cell>
          <cell r="I4926" t="str">
            <v>INS</v>
          </cell>
          <cell r="L4926">
            <v>43640</v>
          </cell>
          <cell r="M4926">
            <v>43645</v>
          </cell>
          <cell r="N4926">
            <v>43640</v>
          </cell>
          <cell r="O4926">
            <v>43646</v>
          </cell>
          <cell r="P4926" t="str">
            <v>No Dependency</v>
          </cell>
        </row>
        <row r="4927">
          <cell r="C4927" t="str">
            <v>ZRF986</v>
          </cell>
          <cell r="D4927" t="str">
            <v>Expansion Sites</v>
          </cell>
          <cell r="E4927" t="str">
            <v>Q3-2019</v>
          </cell>
          <cell r="F4927" t="str">
            <v>Mobile Aspiration</v>
          </cell>
          <cell r="G4927" t="str">
            <v>HUA</v>
          </cell>
          <cell r="H4927" t="str">
            <v>LTE1800 2nd Carr Upgrade_4x4 MIMO</v>
          </cell>
          <cell r="I4927" t="str">
            <v>INS</v>
          </cell>
          <cell r="L4927">
            <v>43703</v>
          </cell>
          <cell r="M4927">
            <v>43653</v>
          </cell>
          <cell r="N4927">
            <v>43704</v>
          </cell>
          <cell r="O4927">
            <v>43654</v>
          </cell>
          <cell r="P4927" t="str">
            <v>No Dependency</v>
          </cell>
        </row>
        <row r="4928">
          <cell r="C4928" t="str">
            <v>ZRF985</v>
          </cell>
          <cell r="D4928" t="str">
            <v>Expansion Sites</v>
          </cell>
          <cell r="E4928" t="str">
            <v>Q3-2019</v>
          </cell>
          <cell r="F4928" t="str">
            <v>Mobile Aspiration</v>
          </cell>
          <cell r="G4928" t="str">
            <v>HUA</v>
          </cell>
          <cell r="H4928" t="str">
            <v>LTE1800 2nd Carr Upgrade_4x4 MIMO</v>
          </cell>
          <cell r="I4928" t="str">
            <v>INS</v>
          </cell>
          <cell r="L4928">
            <v>43691</v>
          </cell>
          <cell r="M4928">
            <v>43693</v>
          </cell>
          <cell r="N4928">
            <v>43692</v>
          </cell>
          <cell r="O4928">
            <v>43694</v>
          </cell>
          <cell r="P4928" t="str">
            <v>No Dependency</v>
          </cell>
        </row>
        <row r="4929">
          <cell r="C4929" t="str">
            <v>ZRF984</v>
          </cell>
          <cell r="D4929" t="str">
            <v>Expansion Sites</v>
          </cell>
          <cell r="E4929" t="str">
            <v>Q1-2020</v>
          </cell>
          <cell r="F4929" t="str">
            <v>Mobile Aspiration</v>
          </cell>
          <cell r="G4929" t="str">
            <v>HUA</v>
          </cell>
          <cell r="H4929" t="str">
            <v>LTE1800 2nd Carr Upgrade_4x4 MIMO</v>
          </cell>
          <cell r="I4929" t="str">
            <v>INS</v>
          </cell>
          <cell r="L4929">
            <v>43691</v>
          </cell>
          <cell r="M4929">
            <v>43662</v>
          </cell>
          <cell r="N4929">
            <v>43692</v>
          </cell>
          <cell r="O4929">
            <v>43663</v>
          </cell>
          <cell r="P4929" t="str">
            <v>No Dependency</v>
          </cell>
        </row>
        <row r="4930">
          <cell r="C4930" t="str">
            <v>ZRF983</v>
          </cell>
          <cell r="D4930" t="str">
            <v>Expansion Sites</v>
          </cell>
          <cell r="E4930" t="str">
            <v>Q3-2019</v>
          </cell>
          <cell r="F4930" t="str">
            <v>Mobile Aspiration</v>
          </cell>
          <cell r="G4930" t="str">
            <v>HUA</v>
          </cell>
          <cell r="H4930" t="str">
            <v>LTE1800 2nd Carr Upgrade_4x4 MIMO</v>
          </cell>
          <cell r="I4930" t="str">
            <v>INS</v>
          </cell>
          <cell r="L4930">
            <v>43641</v>
          </cell>
          <cell r="M4930">
            <v>43647</v>
          </cell>
          <cell r="N4930">
            <v>43641</v>
          </cell>
          <cell r="O4930">
            <v>43648</v>
          </cell>
          <cell r="P4930" t="str">
            <v>No Dependency</v>
          </cell>
        </row>
        <row r="4931">
          <cell r="C4931" t="str">
            <v>ZRF982</v>
          </cell>
          <cell r="D4931" t="str">
            <v>Expansion Sites</v>
          </cell>
          <cell r="E4931" t="str">
            <v>Q3-2019</v>
          </cell>
          <cell r="F4931" t="str">
            <v>Mobile Aspiration</v>
          </cell>
          <cell r="G4931" t="str">
            <v>HUA</v>
          </cell>
          <cell r="H4931" t="str">
            <v>LTE1800 2nd Carr Upgrade_4x4 MIMO</v>
          </cell>
          <cell r="I4931" t="str">
            <v>INS</v>
          </cell>
          <cell r="L4931">
            <v>43691</v>
          </cell>
          <cell r="M4931">
            <v>43693</v>
          </cell>
          <cell r="N4931">
            <v>43692</v>
          </cell>
          <cell r="O4931">
            <v>43694</v>
          </cell>
          <cell r="P4931" t="str">
            <v>No Dependency</v>
          </cell>
        </row>
        <row r="4932">
          <cell r="C4932" t="str">
            <v>ZRF979</v>
          </cell>
          <cell r="D4932" t="str">
            <v>Expansion Sites</v>
          </cell>
          <cell r="E4932" t="str">
            <v>Q3-2019</v>
          </cell>
          <cell r="F4932" t="str">
            <v>Mobile Aspiration</v>
          </cell>
          <cell r="G4932" t="str">
            <v>HUA</v>
          </cell>
          <cell r="H4932" t="str">
            <v>LTE1800 2nd Carr Upgrade_4x4 MIMO</v>
          </cell>
          <cell r="I4932" t="str">
            <v>INS</v>
          </cell>
          <cell r="L4932">
            <v>43635</v>
          </cell>
          <cell r="M4932">
            <v>43638</v>
          </cell>
          <cell r="N4932">
            <v>43636</v>
          </cell>
          <cell r="O4932">
            <v>43639</v>
          </cell>
          <cell r="P4932" t="str">
            <v>No Dependency</v>
          </cell>
        </row>
        <row r="4933">
          <cell r="C4933" t="str">
            <v>ZRF978</v>
          </cell>
          <cell r="D4933" t="str">
            <v>Expansion Sites</v>
          </cell>
          <cell r="E4933" t="str">
            <v>Q3-2019</v>
          </cell>
          <cell r="F4933" t="str">
            <v>Mobile Aspiration</v>
          </cell>
          <cell r="G4933" t="str">
            <v>HUA</v>
          </cell>
          <cell r="H4933" t="str">
            <v>LTE1800 2nd Carr Upgrade_4x4 MIMO</v>
          </cell>
          <cell r="I4933" t="str">
            <v>INS</v>
          </cell>
          <cell r="L4933">
            <v>43635</v>
          </cell>
          <cell r="M4933">
            <v>43644</v>
          </cell>
          <cell r="N4933">
            <v>43637</v>
          </cell>
          <cell r="O4933">
            <v>43645</v>
          </cell>
          <cell r="P4933" t="str">
            <v>No Dependency</v>
          </cell>
        </row>
        <row r="4934">
          <cell r="C4934" t="str">
            <v>ZQW040</v>
          </cell>
          <cell r="D4934" t="str">
            <v>Expansion Sites</v>
          </cell>
          <cell r="E4934" t="str">
            <v>Q1-2020</v>
          </cell>
          <cell r="F4934" t="str">
            <v>Mobile Aspiration</v>
          </cell>
          <cell r="G4934" t="str">
            <v>HUA</v>
          </cell>
          <cell r="H4934" t="str">
            <v>LTE1800 2nd Carr Upgrade_4x4 MIMO</v>
          </cell>
          <cell r="I4934" t="str">
            <v>INS</v>
          </cell>
          <cell r="L4934">
            <v>43853</v>
          </cell>
          <cell r="N4934">
            <v>43853</v>
          </cell>
          <cell r="P4934" t="str">
            <v>No Dependency</v>
          </cell>
        </row>
        <row r="4935">
          <cell r="C4935" t="str">
            <v>ZQW038</v>
          </cell>
          <cell r="D4935" t="str">
            <v>Expansion Sites</v>
          </cell>
          <cell r="E4935" t="str">
            <v>Q1-2020</v>
          </cell>
          <cell r="F4935" t="str">
            <v>Mobile Aspiration</v>
          </cell>
          <cell r="G4935" t="str">
            <v>HUA</v>
          </cell>
          <cell r="H4935" t="str">
            <v>LTE1800 2nd Carr Upgrade_4x4 MIMO</v>
          </cell>
          <cell r="I4935" t="str">
            <v>INS</v>
          </cell>
          <cell r="L4935">
            <v>43853</v>
          </cell>
          <cell r="M4935">
            <v>43734</v>
          </cell>
          <cell r="N4935">
            <v>43853</v>
          </cell>
          <cell r="O4935">
            <v>43735</v>
          </cell>
          <cell r="P4935" t="str">
            <v>No Dependency</v>
          </cell>
        </row>
        <row r="4936">
          <cell r="C4936" t="str">
            <v>ZRF974</v>
          </cell>
          <cell r="D4936" t="str">
            <v>Expansion Sites</v>
          </cell>
          <cell r="E4936" t="str">
            <v>Q3-2019</v>
          </cell>
          <cell r="F4936" t="str">
            <v>Mobile Aspiration</v>
          </cell>
          <cell r="G4936" t="str">
            <v>HUA</v>
          </cell>
          <cell r="H4936" t="str">
            <v>LTE1800 2nd Carr Upgrade_4x4 MIMO</v>
          </cell>
          <cell r="I4936" t="str">
            <v>INS</v>
          </cell>
          <cell r="L4936">
            <v>43637</v>
          </cell>
          <cell r="M4936">
            <v>43692</v>
          </cell>
          <cell r="N4936">
            <v>43638</v>
          </cell>
          <cell r="O4936">
            <v>43693</v>
          </cell>
          <cell r="P4936" t="str">
            <v>No Dependency</v>
          </cell>
        </row>
        <row r="4937">
          <cell r="C4937" t="str">
            <v>ZQW037</v>
          </cell>
          <cell r="D4937" t="str">
            <v>Expansion Sites</v>
          </cell>
          <cell r="E4937" t="str">
            <v>Q1-2020</v>
          </cell>
          <cell r="F4937" t="str">
            <v>Mobile Aspiration</v>
          </cell>
          <cell r="G4937" t="str">
            <v>HUA</v>
          </cell>
          <cell r="H4937" t="str">
            <v>LTE1800 2nd Carr Upgrade_4x4 MIMO</v>
          </cell>
          <cell r="I4937" t="str">
            <v>INS</v>
          </cell>
          <cell r="L4937">
            <v>43853</v>
          </cell>
          <cell r="N4937">
            <v>43853</v>
          </cell>
          <cell r="P4937" t="str">
            <v>No Dependency</v>
          </cell>
        </row>
        <row r="4938">
          <cell r="C4938" t="str">
            <v>ZRF973</v>
          </cell>
          <cell r="D4938" t="str">
            <v>Expansion Sites</v>
          </cell>
          <cell r="E4938" t="str">
            <v>Q3-2019</v>
          </cell>
          <cell r="F4938" t="str">
            <v>Mobile Aspiration</v>
          </cell>
          <cell r="G4938" t="str">
            <v>HUA</v>
          </cell>
          <cell r="H4938" t="str">
            <v>LTE1800 2nd Carr Upgrade_4x4 MIMO</v>
          </cell>
          <cell r="I4938" t="str">
            <v>INS</v>
          </cell>
          <cell r="L4938">
            <v>43653</v>
          </cell>
          <cell r="M4938">
            <v>43656</v>
          </cell>
          <cell r="N4938">
            <v>43654</v>
          </cell>
          <cell r="O4938">
            <v>43657</v>
          </cell>
          <cell r="P4938" t="str">
            <v>No Dependency</v>
          </cell>
        </row>
        <row r="4939">
          <cell r="C4939" t="str">
            <v>ZRF021</v>
          </cell>
          <cell r="D4939" t="str">
            <v>Expansion Sites</v>
          </cell>
          <cell r="E4939" t="str">
            <v>Q4-2019</v>
          </cell>
          <cell r="F4939" t="str">
            <v>Mobile Aspiration</v>
          </cell>
          <cell r="G4939" t="str">
            <v>HUA</v>
          </cell>
          <cell r="H4939" t="str">
            <v>LTE1800 2nd Carr Upgrade_4x4 MIMO</v>
          </cell>
          <cell r="I4939" t="str">
            <v>INS</v>
          </cell>
          <cell r="L4939">
            <v>43741</v>
          </cell>
          <cell r="M4939">
            <v>43734</v>
          </cell>
          <cell r="N4939">
            <v>43742</v>
          </cell>
          <cell r="O4939">
            <v>43735</v>
          </cell>
          <cell r="P4939" t="str">
            <v>No Dependency</v>
          </cell>
        </row>
        <row r="4940">
          <cell r="C4940" t="str">
            <v>ZRF019</v>
          </cell>
          <cell r="D4940" t="str">
            <v>Expansion Sites</v>
          </cell>
          <cell r="E4940" t="str">
            <v>Q1-2020</v>
          </cell>
          <cell r="F4940" t="str">
            <v>Mobile Aspiration</v>
          </cell>
          <cell r="G4940" t="str">
            <v>HUA</v>
          </cell>
          <cell r="H4940" t="str">
            <v>LTE1800 2nd Carr Upgrade_4x4 MIMO</v>
          </cell>
          <cell r="I4940" t="str">
            <v>INS</v>
          </cell>
          <cell r="L4940">
            <v>43858</v>
          </cell>
          <cell r="N4940">
            <v>43858</v>
          </cell>
          <cell r="P4940" t="str">
            <v>No Dependency</v>
          </cell>
        </row>
        <row r="4941">
          <cell r="C4941" t="str">
            <v>ZRF015</v>
          </cell>
          <cell r="D4941" t="str">
            <v>Expansion Sites</v>
          </cell>
          <cell r="E4941" t="str">
            <v>Q3-2019</v>
          </cell>
          <cell r="F4941" t="str">
            <v>Mobile Aspiration</v>
          </cell>
          <cell r="G4941" t="str">
            <v>HUA</v>
          </cell>
          <cell r="H4941" t="str">
            <v>LTE1800 2nd Carr Upgrade_4x4 MIMO</v>
          </cell>
          <cell r="I4941" t="str">
            <v>INS</v>
          </cell>
          <cell r="L4941">
            <v>43688</v>
          </cell>
          <cell r="M4941">
            <v>43639</v>
          </cell>
          <cell r="N4941">
            <v>43689</v>
          </cell>
          <cell r="O4941">
            <v>43640</v>
          </cell>
          <cell r="P4941" t="str">
            <v>No Dependency</v>
          </cell>
        </row>
        <row r="4942">
          <cell r="C4942" t="str">
            <v>ZRF002</v>
          </cell>
          <cell r="D4942" t="str">
            <v>Expansion Sites</v>
          </cell>
          <cell r="E4942" t="str">
            <v>Q3-2019</v>
          </cell>
          <cell r="F4942" t="str">
            <v>Mobile Aspiration</v>
          </cell>
          <cell r="G4942" t="str">
            <v>HUA</v>
          </cell>
          <cell r="H4942" t="str">
            <v>LTE1800 2nd Carr Upgrade_4x4 MIMO</v>
          </cell>
          <cell r="I4942" t="str">
            <v>INS</v>
          </cell>
          <cell r="L4942">
            <v>43706</v>
          </cell>
          <cell r="M4942">
            <v>43709</v>
          </cell>
          <cell r="N4942">
            <v>43707</v>
          </cell>
          <cell r="O4942">
            <v>43710</v>
          </cell>
          <cell r="P4942" t="str">
            <v>No Dependency</v>
          </cell>
        </row>
        <row r="4943">
          <cell r="C4943" t="str">
            <v>ZRF001</v>
          </cell>
          <cell r="D4943" t="str">
            <v>Expansion Sites</v>
          </cell>
          <cell r="E4943" t="str">
            <v>Q3-2019</v>
          </cell>
          <cell r="F4943" t="str">
            <v>Mobile Aspiration</v>
          </cell>
          <cell r="G4943" t="str">
            <v>HUA</v>
          </cell>
          <cell r="H4943" t="str">
            <v>LTE1800 2nd Carr Upgrade_4x4 MIMO</v>
          </cell>
          <cell r="I4943" t="str">
            <v>INS</v>
          </cell>
          <cell r="L4943">
            <v>43703</v>
          </cell>
          <cell r="M4943">
            <v>43692</v>
          </cell>
          <cell r="N4943">
            <v>43704</v>
          </cell>
          <cell r="O4943">
            <v>43693</v>
          </cell>
          <cell r="P4943" t="str">
            <v>No Dependency</v>
          </cell>
        </row>
        <row r="4944">
          <cell r="C4944" t="str">
            <v>ZQW991</v>
          </cell>
          <cell r="D4944" t="str">
            <v>Expansion Sites</v>
          </cell>
          <cell r="E4944" t="str">
            <v>Q3-2019</v>
          </cell>
          <cell r="F4944" t="str">
            <v>Mobile Aspiration</v>
          </cell>
          <cell r="G4944" t="str">
            <v>HUA</v>
          </cell>
          <cell r="H4944" t="str">
            <v>LTE1800 2nd Carr Upgrade_4x4 MIMO</v>
          </cell>
          <cell r="I4944" t="str">
            <v>INS</v>
          </cell>
          <cell r="L4944">
            <v>43602</v>
          </cell>
          <cell r="M4944">
            <v>43605</v>
          </cell>
          <cell r="N4944">
            <v>43603</v>
          </cell>
          <cell r="O4944">
            <v>43606</v>
          </cell>
          <cell r="P4944" t="str">
            <v>No Dependency</v>
          </cell>
        </row>
        <row r="4945">
          <cell r="C4945" t="str">
            <v>ZQW952</v>
          </cell>
          <cell r="D4945" t="str">
            <v>Expansion Sites</v>
          </cell>
          <cell r="E4945" t="str">
            <v>Q3-2019</v>
          </cell>
          <cell r="F4945" t="str">
            <v>Mobile Aspiration</v>
          </cell>
          <cell r="G4945" t="str">
            <v>HUA</v>
          </cell>
          <cell r="H4945" t="str">
            <v>LTE1800 2nd Carr Upgrade_4x4 MIMO</v>
          </cell>
          <cell r="I4945" t="str">
            <v>INS</v>
          </cell>
          <cell r="L4945">
            <v>43703</v>
          </cell>
          <cell r="M4945">
            <v>43673</v>
          </cell>
          <cell r="N4945">
            <v>43704</v>
          </cell>
          <cell r="O4945">
            <v>43674</v>
          </cell>
          <cell r="P4945" t="str">
            <v>No Dependency</v>
          </cell>
        </row>
        <row r="4946">
          <cell r="C4946" t="str">
            <v>ZQW948</v>
          </cell>
          <cell r="D4946" t="str">
            <v>Expansion Sites</v>
          </cell>
          <cell r="E4946" t="str">
            <v>Q3-2019</v>
          </cell>
          <cell r="F4946" t="str">
            <v>Mobile Aspiration</v>
          </cell>
          <cell r="G4946" t="str">
            <v>HUA</v>
          </cell>
          <cell r="H4946" t="str">
            <v>LTE1800 2nd Carr Upgrade_4x4 MIMO</v>
          </cell>
          <cell r="I4946" t="str">
            <v>INS</v>
          </cell>
          <cell r="L4946">
            <v>43654</v>
          </cell>
          <cell r="M4946">
            <v>43657</v>
          </cell>
          <cell r="N4946">
            <v>43655</v>
          </cell>
          <cell r="O4946">
            <v>43658</v>
          </cell>
          <cell r="P4946" t="str">
            <v>No Dependency</v>
          </cell>
        </row>
        <row r="4947">
          <cell r="C4947" t="str">
            <v>ZQW944</v>
          </cell>
          <cell r="D4947" t="str">
            <v>Expansion Sites</v>
          </cell>
          <cell r="E4947" t="str">
            <v>Q4-2019</v>
          </cell>
          <cell r="F4947" t="str">
            <v>Mobile Aspiration</v>
          </cell>
          <cell r="G4947" t="str">
            <v>HUA</v>
          </cell>
          <cell r="H4947" t="str">
            <v>LTE1800 2nd Carr Upgrade_4x4 MIMO</v>
          </cell>
          <cell r="I4947" t="str">
            <v>INS</v>
          </cell>
          <cell r="L4947">
            <v>43668</v>
          </cell>
          <cell r="M4947">
            <v>43670</v>
          </cell>
          <cell r="N4947">
            <v>43669</v>
          </cell>
          <cell r="O4947">
            <v>43671</v>
          </cell>
          <cell r="P4947" t="str">
            <v>No Dependency</v>
          </cell>
        </row>
        <row r="4948">
          <cell r="C4948" t="str">
            <v>ZQW028</v>
          </cell>
          <cell r="D4948" t="str">
            <v>Expansion Sites</v>
          </cell>
          <cell r="E4948" t="str">
            <v>Q3-2019</v>
          </cell>
          <cell r="F4948" t="str">
            <v>Mobile Aspiration</v>
          </cell>
          <cell r="G4948" t="str">
            <v>HUA</v>
          </cell>
          <cell r="H4948" t="str">
            <v>LTE1800 2nd Carr Upgrade_4x4 MIMO</v>
          </cell>
          <cell r="I4948" t="str">
            <v>INS</v>
          </cell>
          <cell r="L4948">
            <v>43691</v>
          </cell>
          <cell r="M4948">
            <v>43693</v>
          </cell>
          <cell r="N4948">
            <v>43692</v>
          </cell>
          <cell r="O4948">
            <v>43694</v>
          </cell>
          <cell r="P4948" t="str">
            <v>No Dependency</v>
          </cell>
        </row>
        <row r="4949">
          <cell r="C4949" t="str">
            <v>ZQW009</v>
          </cell>
          <cell r="D4949" t="str">
            <v>Expansion Sites</v>
          </cell>
          <cell r="E4949" t="str">
            <v>Q3-2019</v>
          </cell>
          <cell r="F4949" t="str">
            <v>Mobile Aspiration</v>
          </cell>
          <cell r="G4949" t="str">
            <v>HUA</v>
          </cell>
          <cell r="H4949" t="str">
            <v>LTE1800 2nd Carr Upgrade_4x4 MIMO</v>
          </cell>
          <cell r="I4949" t="str">
            <v>INS</v>
          </cell>
          <cell r="L4949">
            <v>43626</v>
          </cell>
          <cell r="M4949">
            <v>43605</v>
          </cell>
          <cell r="N4949">
            <v>43627</v>
          </cell>
          <cell r="O4949">
            <v>43606</v>
          </cell>
          <cell r="P4949" t="str">
            <v>No Dependency</v>
          </cell>
        </row>
        <row r="4950">
          <cell r="C4950" t="str">
            <v>ZQW004</v>
          </cell>
          <cell r="D4950" t="str">
            <v>Expansion Sites</v>
          </cell>
          <cell r="E4950" t="str">
            <v>Q3-2019</v>
          </cell>
          <cell r="F4950" t="str">
            <v>Mobile Aspiration</v>
          </cell>
          <cell r="G4950" t="str">
            <v>HUA</v>
          </cell>
          <cell r="H4950" t="str">
            <v>LTE1800 2nd Carr Upgrade_4x4 MIMO</v>
          </cell>
          <cell r="I4950" t="str">
            <v>INS</v>
          </cell>
          <cell r="L4950">
            <v>43656</v>
          </cell>
          <cell r="M4950">
            <v>43659</v>
          </cell>
          <cell r="N4950">
            <v>43657</v>
          </cell>
          <cell r="O4950">
            <v>43660</v>
          </cell>
          <cell r="P4950" t="str">
            <v>No Dependency</v>
          </cell>
        </row>
        <row r="4951">
          <cell r="C4951" t="str">
            <v>ZQUA007</v>
          </cell>
          <cell r="D4951" t="str">
            <v>Expansion Sites</v>
          </cell>
          <cell r="E4951" t="str">
            <v>Q1-2020</v>
          </cell>
          <cell r="F4951" t="str">
            <v>Mobile Aspiration</v>
          </cell>
          <cell r="G4951" t="str">
            <v>HUA</v>
          </cell>
          <cell r="H4951" t="str">
            <v>LTE1800 2nd Carr Upgrade_4x4 MIMO</v>
          </cell>
          <cell r="I4951" t="str">
            <v>INS</v>
          </cell>
          <cell r="L4951">
            <v>43858</v>
          </cell>
          <cell r="M4951">
            <v>43734</v>
          </cell>
          <cell r="N4951">
            <v>43858</v>
          </cell>
          <cell r="O4951">
            <v>43735</v>
          </cell>
          <cell r="P4951" t="str">
            <v>No Dependency</v>
          </cell>
        </row>
        <row r="4952">
          <cell r="C4952" t="str">
            <v>ZQUA006</v>
          </cell>
          <cell r="D4952" t="str">
            <v>Expansion Sites</v>
          </cell>
          <cell r="E4952" t="str">
            <v>Q3-2019</v>
          </cell>
          <cell r="F4952" t="str">
            <v>Mobile Aspiration</v>
          </cell>
          <cell r="G4952" t="str">
            <v>HUA</v>
          </cell>
          <cell r="H4952" t="str">
            <v>LTE1800 2nd Carr Upgrade_4x4 MIMO</v>
          </cell>
          <cell r="I4952" t="str">
            <v>INS</v>
          </cell>
          <cell r="L4952">
            <v>43635</v>
          </cell>
          <cell r="M4952">
            <v>43638</v>
          </cell>
          <cell r="N4952">
            <v>43636</v>
          </cell>
          <cell r="O4952">
            <v>43639</v>
          </cell>
          <cell r="P4952" t="str">
            <v>No Dependency</v>
          </cell>
        </row>
        <row r="4953">
          <cell r="C4953" t="str">
            <v>ZQUA005</v>
          </cell>
          <cell r="D4953" t="str">
            <v>Expansion Sites</v>
          </cell>
          <cell r="E4953" t="str">
            <v>Q3-2019</v>
          </cell>
          <cell r="F4953" t="str">
            <v>Mobile Aspiration</v>
          </cell>
          <cell r="G4953" t="str">
            <v>HUA</v>
          </cell>
          <cell r="H4953" t="str">
            <v>LTE1800 2nd Carr Upgrade_4x4 MIMO</v>
          </cell>
          <cell r="I4953" t="str">
            <v>INS</v>
          </cell>
          <cell r="L4953">
            <v>43667</v>
          </cell>
          <cell r="M4953">
            <v>43614</v>
          </cell>
          <cell r="N4953">
            <v>43668</v>
          </cell>
          <cell r="O4953">
            <v>43615</v>
          </cell>
          <cell r="P4953" t="str">
            <v>No Dependency</v>
          </cell>
        </row>
        <row r="4954">
          <cell r="C4954" t="str">
            <v>ZQU999</v>
          </cell>
          <cell r="D4954" t="str">
            <v>Expansion Sites</v>
          </cell>
          <cell r="E4954" t="str">
            <v>Q1-2020</v>
          </cell>
          <cell r="F4954" t="str">
            <v>Mobile Aspiration</v>
          </cell>
          <cell r="G4954" t="str">
            <v>HUA</v>
          </cell>
          <cell r="H4954" t="str">
            <v>LTE1800 2nd Carr Upgrade_4x4 MIMO</v>
          </cell>
          <cell r="I4954" t="str">
            <v>INS</v>
          </cell>
          <cell r="L4954">
            <v>43703</v>
          </cell>
          <cell r="M4954">
            <v>43703</v>
          </cell>
          <cell r="N4954">
            <v>43704</v>
          </cell>
          <cell r="O4954">
            <v>43704</v>
          </cell>
          <cell r="P4954" t="str">
            <v>No Dependency</v>
          </cell>
        </row>
        <row r="4955">
          <cell r="C4955" t="str">
            <v>ZQU997</v>
          </cell>
          <cell r="D4955" t="str">
            <v>Expansion Sites</v>
          </cell>
          <cell r="E4955" t="str">
            <v>Q1-2020</v>
          </cell>
          <cell r="F4955" t="str">
            <v>Mobile Aspiration</v>
          </cell>
          <cell r="G4955" t="str">
            <v>HUA</v>
          </cell>
          <cell r="H4955" t="str">
            <v>LTE1800 2nd Carr Upgrade_4x4 MIMO</v>
          </cell>
          <cell r="I4955" t="str">
            <v>INS</v>
          </cell>
          <cell r="L4955">
            <v>43854</v>
          </cell>
          <cell r="M4955">
            <v>43715</v>
          </cell>
          <cell r="N4955">
            <v>43855</v>
          </cell>
          <cell r="O4955">
            <v>43716</v>
          </cell>
          <cell r="P4955" t="str">
            <v>No Dependency</v>
          </cell>
        </row>
        <row r="4956">
          <cell r="C4956" t="str">
            <v>ZQU996</v>
          </cell>
          <cell r="D4956" t="str">
            <v>Expansion Sites</v>
          </cell>
          <cell r="E4956" t="str">
            <v>Q1-2020</v>
          </cell>
          <cell r="F4956" t="str">
            <v>Mobile Aspiration</v>
          </cell>
          <cell r="G4956" t="str">
            <v>HUA</v>
          </cell>
          <cell r="H4956" t="str">
            <v>LTE1800 2nd Carr Upgrade_4x4 MIMO</v>
          </cell>
          <cell r="I4956" t="str">
            <v>INS</v>
          </cell>
          <cell r="L4956">
            <v>43853</v>
          </cell>
          <cell r="N4956">
            <v>43853</v>
          </cell>
          <cell r="P4956" t="str">
            <v>No Dependency</v>
          </cell>
        </row>
        <row r="4957">
          <cell r="C4957" t="str">
            <v>ZQU995</v>
          </cell>
          <cell r="D4957" t="str">
            <v>Expansion Sites</v>
          </cell>
          <cell r="E4957" t="str">
            <v>Q1-2020</v>
          </cell>
          <cell r="F4957" t="str">
            <v>Mobile Aspiration</v>
          </cell>
          <cell r="G4957" t="str">
            <v>HUA</v>
          </cell>
          <cell r="H4957" t="str">
            <v>LTE1800 2nd Carr Upgrade_4x4 MIMO</v>
          </cell>
          <cell r="I4957" t="str">
            <v>INS</v>
          </cell>
          <cell r="L4957">
            <v>43854</v>
          </cell>
          <cell r="M4957">
            <v>43715</v>
          </cell>
          <cell r="N4957">
            <v>43855</v>
          </cell>
          <cell r="O4957">
            <v>43716</v>
          </cell>
          <cell r="P4957" t="str">
            <v>No Dependency</v>
          </cell>
        </row>
        <row r="4958">
          <cell r="C4958" t="str">
            <v>ZQU994</v>
          </cell>
          <cell r="D4958" t="str">
            <v>Expansion Sites</v>
          </cell>
          <cell r="E4958" t="str">
            <v>Q1-2020</v>
          </cell>
          <cell r="F4958" t="str">
            <v>Mobile Aspiration</v>
          </cell>
          <cell r="G4958" t="str">
            <v>HUA</v>
          </cell>
          <cell r="H4958" t="str">
            <v>LTE1800 2nd Carr Upgrade_4x4 MIMO</v>
          </cell>
          <cell r="I4958" t="str">
            <v>INS</v>
          </cell>
          <cell r="L4958">
            <v>43858</v>
          </cell>
          <cell r="M4958">
            <v>43709</v>
          </cell>
          <cell r="N4958">
            <v>43858</v>
          </cell>
          <cell r="O4958">
            <v>43710</v>
          </cell>
          <cell r="P4958" t="str">
            <v>No Dependency</v>
          </cell>
        </row>
        <row r="4959">
          <cell r="C4959" t="str">
            <v>ZQU993</v>
          </cell>
          <cell r="D4959" t="str">
            <v>Expansion Sites</v>
          </cell>
          <cell r="E4959" t="str">
            <v>Q1-2020</v>
          </cell>
          <cell r="F4959" t="str">
            <v>Mobile Aspiration</v>
          </cell>
          <cell r="G4959" t="str">
            <v>HUA</v>
          </cell>
          <cell r="H4959" t="str">
            <v>LTE1800 2nd Carr Upgrade_4x4 MIMO</v>
          </cell>
          <cell r="I4959" t="str">
            <v>INS</v>
          </cell>
          <cell r="L4959">
            <v>43854</v>
          </cell>
          <cell r="M4959">
            <v>43652</v>
          </cell>
          <cell r="N4959">
            <v>43855</v>
          </cell>
          <cell r="O4959">
            <v>43653</v>
          </cell>
          <cell r="P4959" t="str">
            <v>No Dependency</v>
          </cell>
        </row>
        <row r="4960">
          <cell r="C4960" t="str">
            <v>ZQU992</v>
          </cell>
          <cell r="D4960" t="str">
            <v>Expansion Sites</v>
          </cell>
          <cell r="E4960" t="str">
            <v>Q1-2020</v>
          </cell>
          <cell r="F4960" t="str">
            <v>Mobile Aspiration</v>
          </cell>
          <cell r="G4960" t="str">
            <v>HUA</v>
          </cell>
          <cell r="H4960" t="str">
            <v>LTE1800 2nd Carr Upgrade_4x4 MIMO</v>
          </cell>
          <cell r="I4960" t="str">
            <v>INS</v>
          </cell>
          <cell r="L4960">
            <v>43854</v>
          </cell>
          <cell r="M4960">
            <v>43715</v>
          </cell>
          <cell r="N4960">
            <v>43855</v>
          </cell>
          <cell r="O4960">
            <v>43716</v>
          </cell>
          <cell r="P4960" t="str">
            <v>No Dependency</v>
          </cell>
        </row>
        <row r="4961">
          <cell r="C4961" t="str">
            <v>ZQU991</v>
          </cell>
          <cell r="D4961" t="str">
            <v>Expansion Sites</v>
          </cell>
          <cell r="E4961" t="str">
            <v>Q1-2020</v>
          </cell>
          <cell r="F4961" t="str">
            <v>Mobile Aspiration</v>
          </cell>
          <cell r="G4961" t="str">
            <v>HUA</v>
          </cell>
          <cell r="H4961" t="str">
            <v>LTE1800 2nd Carr Upgrade_4x4 MIMO</v>
          </cell>
          <cell r="I4961" t="str">
            <v>INS</v>
          </cell>
          <cell r="L4961">
            <v>43854</v>
          </cell>
          <cell r="M4961">
            <v>43651</v>
          </cell>
          <cell r="N4961">
            <v>43855</v>
          </cell>
          <cell r="O4961">
            <v>43652</v>
          </cell>
          <cell r="P4961" t="str">
            <v>No Dependency</v>
          </cell>
        </row>
        <row r="4962">
          <cell r="C4962" t="str">
            <v>ZQU989</v>
          </cell>
          <cell r="D4962" t="str">
            <v>Expansion Sites</v>
          </cell>
          <cell r="E4962" t="str">
            <v>Q3-2019</v>
          </cell>
          <cell r="F4962" t="str">
            <v>Mobile Aspiration</v>
          </cell>
          <cell r="G4962" t="str">
            <v>HUA</v>
          </cell>
          <cell r="H4962" t="str">
            <v>LTE1800 2nd Carr Upgrade_4x4 MIMO</v>
          </cell>
          <cell r="I4962" t="str">
            <v>INS</v>
          </cell>
          <cell r="L4962">
            <v>43729</v>
          </cell>
          <cell r="M4962">
            <v>43638</v>
          </cell>
          <cell r="N4962">
            <v>43730</v>
          </cell>
          <cell r="O4962">
            <v>43639</v>
          </cell>
          <cell r="P4962" t="str">
            <v>No Dependency</v>
          </cell>
        </row>
        <row r="4963">
          <cell r="C4963" t="str">
            <v>ZQU988</v>
          </cell>
          <cell r="D4963" t="str">
            <v>Expansion Sites</v>
          </cell>
          <cell r="E4963" t="str">
            <v>Q1-2020</v>
          </cell>
          <cell r="F4963" t="str">
            <v>Mobile Aspiration</v>
          </cell>
          <cell r="G4963" t="str">
            <v>HUA</v>
          </cell>
          <cell r="H4963" t="str">
            <v>LTE1800 2nd Carr Upgrade_4x4 MIMO</v>
          </cell>
          <cell r="I4963" t="str">
            <v>INS</v>
          </cell>
          <cell r="L4963">
            <v>43853</v>
          </cell>
          <cell r="M4963">
            <v>43734</v>
          </cell>
          <cell r="N4963">
            <v>43853</v>
          </cell>
          <cell r="O4963">
            <v>43735</v>
          </cell>
          <cell r="P4963" t="str">
            <v>No Dependency</v>
          </cell>
        </row>
        <row r="4964">
          <cell r="C4964" t="str">
            <v>ZQU987</v>
          </cell>
          <cell r="D4964" t="str">
            <v>Expansion Sites</v>
          </cell>
          <cell r="E4964" t="str">
            <v>Q3-2019</v>
          </cell>
          <cell r="F4964" t="str">
            <v>Mobile Aspiration</v>
          </cell>
          <cell r="G4964" t="str">
            <v>HUA</v>
          </cell>
          <cell r="H4964" t="str">
            <v>LTE1800 2nd Carr Upgrade_4x4 MIMO</v>
          </cell>
          <cell r="I4964" t="str">
            <v>INS</v>
          </cell>
          <cell r="L4964">
            <v>43674</v>
          </cell>
          <cell r="M4964">
            <v>43612</v>
          </cell>
          <cell r="N4964">
            <v>43675</v>
          </cell>
          <cell r="O4964">
            <v>43613</v>
          </cell>
          <cell r="P4964" t="str">
            <v>No Dependency</v>
          </cell>
        </row>
        <row r="4965">
          <cell r="C4965" t="str">
            <v>ZQU986</v>
          </cell>
          <cell r="D4965" t="str">
            <v>Expansion Sites</v>
          </cell>
          <cell r="E4965" t="str">
            <v>Q1-2020</v>
          </cell>
          <cell r="F4965" t="str">
            <v>Mobile Aspiration</v>
          </cell>
          <cell r="G4965" t="str">
            <v>HUA</v>
          </cell>
          <cell r="H4965" t="str">
            <v>LTE1800 2nd Carr Upgrade_4x4 MIMO</v>
          </cell>
          <cell r="I4965" t="str">
            <v>INS</v>
          </cell>
          <cell r="L4965">
            <v>43674</v>
          </cell>
          <cell r="M4965">
            <v>43676</v>
          </cell>
          <cell r="N4965">
            <v>43675</v>
          </cell>
          <cell r="O4965">
            <v>43677</v>
          </cell>
          <cell r="P4965" t="str">
            <v>No Dependency</v>
          </cell>
        </row>
        <row r="4966">
          <cell r="C4966" t="str">
            <v>ZQU985</v>
          </cell>
          <cell r="D4966" t="str">
            <v>Expansion Sites</v>
          </cell>
          <cell r="E4966" t="str">
            <v>Q1-2020</v>
          </cell>
          <cell r="F4966" t="str">
            <v>Mobile Aspiration</v>
          </cell>
          <cell r="G4966" t="str">
            <v>HUA</v>
          </cell>
          <cell r="H4966" t="str">
            <v>LTE1800 2nd Carr Upgrade_4x4 MIMO</v>
          </cell>
          <cell r="I4966" t="str">
            <v>INS</v>
          </cell>
          <cell r="L4966">
            <v>43858</v>
          </cell>
          <cell r="M4966">
            <v>43715</v>
          </cell>
          <cell r="N4966">
            <v>43858</v>
          </cell>
          <cell r="O4966">
            <v>43716</v>
          </cell>
          <cell r="P4966" t="str">
            <v>No Dependency</v>
          </cell>
        </row>
        <row r="4967">
          <cell r="C4967" t="str">
            <v>ZQU984</v>
          </cell>
          <cell r="D4967" t="str">
            <v>Expansion Sites</v>
          </cell>
          <cell r="E4967" t="str">
            <v>Q1-2020</v>
          </cell>
          <cell r="F4967" t="str">
            <v>Mobile Aspiration</v>
          </cell>
          <cell r="G4967" t="str">
            <v>HUA</v>
          </cell>
          <cell r="H4967" t="str">
            <v>LTE1800 2nd Carr Upgrade_4x4 MIMO</v>
          </cell>
          <cell r="I4967" t="str">
            <v>INS</v>
          </cell>
          <cell r="L4967">
            <v>43849</v>
          </cell>
          <cell r="M4967">
            <v>43715</v>
          </cell>
          <cell r="N4967">
            <v>43850</v>
          </cell>
          <cell r="O4967">
            <v>43716</v>
          </cell>
          <cell r="P4967" t="str">
            <v>No Dependency</v>
          </cell>
        </row>
        <row r="4968">
          <cell r="C4968" t="str">
            <v>ZQU983</v>
          </cell>
          <cell r="D4968" t="str">
            <v>Expansion Sites</v>
          </cell>
          <cell r="E4968" t="str">
            <v>Q1-2020</v>
          </cell>
          <cell r="F4968" t="str">
            <v>Mobile Aspiration</v>
          </cell>
          <cell r="G4968" t="str">
            <v>HUA</v>
          </cell>
          <cell r="H4968" t="str">
            <v>LTE1800 2nd Carr Upgrade_4x4 MIMO</v>
          </cell>
          <cell r="I4968" t="str">
            <v>INS</v>
          </cell>
          <cell r="L4968">
            <v>43849</v>
          </cell>
          <cell r="M4968">
            <v>43715</v>
          </cell>
          <cell r="N4968">
            <v>43850</v>
          </cell>
          <cell r="O4968">
            <v>43716</v>
          </cell>
          <cell r="P4968" t="str">
            <v>No Dependency</v>
          </cell>
        </row>
        <row r="4969">
          <cell r="C4969" t="str">
            <v>ZQU982</v>
          </cell>
          <cell r="D4969" t="str">
            <v>Expansion Sites</v>
          </cell>
          <cell r="E4969" t="str">
            <v>Q3-2019</v>
          </cell>
          <cell r="F4969" t="str">
            <v>Mobile Aspiration</v>
          </cell>
          <cell r="G4969" t="str">
            <v>HUA</v>
          </cell>
          <cell r="H4969" t="str">
            <v>LTE1800 2nd Carr Upgrade_4x4 MIMO</v>
          </cell>
          <cell r="I4969" t="str">
            <v>INS</v>
          </cell>
          <cell r="L4969">
            <v>43788</v>
          </cell>
          <cell r="N4969">
            <v>43789</v>
          </cell>
          <cell r="P4969" t="str">
            <v>No Dependency</v>
          </cell>
        </row>
        <row r="4970">
          <cell r="C4970" t="str">
            <v>ZQU981</v>
          </cell>
          <cell r="D4970" t="str">
            <v>Expansion Sites</v>
          </cell>
          <cell r="E4970" t="str">
            <v>Q1-2020</v>
          </cell>
          <cell r="F4970" t="str">
            <v>Mobile Aspiration</v>
          </cell>
          <cell r="G4970" t="str">
            <v>HUA</v>
          </cell>
          <cell r="H4970" t="str">
            <v>LTE1800 2nd Carr Upgrade_4x4 MIMO</v>
          </cell>
          <cell r="I4970" t="str">
            <v>INS</v>
          </cell>
          <cell r="L4970">
            <v>43674</v>
          </cell>
          <cell r="M4970">
            <v>43676</v>
          </cell>
          <cell r="N4970">
            <v>43675</v>
          </cell>
          <cell r="O4970">
            <v>43677</v>
          </cell>
          <cell r="P4970" t="str">
            <v>No Dependency</v>
          </cell>
        </row>
        <row r="4971">
          <cell r="C4971" t="str">
            <v>ZQU980</v>
          </cell>
          <cell r="D4971" t="str">
            <v>Expansion Sites</v>
          </cell>
          <cell r="E4971" t="str">
            <v>Q1-2020</v>
          </cell>
          <cell r="F4971" t="str">
            <v>Mobile Aspiration</v>
          </cell>
          <cell r="G4971" t="str">
            <v>HUA</v>
          </cell>
          <cell r="H4971" t="str">
            <v>LTE1800 2nd Carr Upgrade_4x4 MIMO</v>
          </cell>
          <cell r="I4971" t="str">
            <v>INS</v>
          </cell>
          <cell r="L4971">
            <v>43666</v>
          </cell>
          <cell r="M4971">
            <v>43668</v>
          </cell>
          <cell r="N4971">
            <v>43667</v>
          </cell>
          <cell r="O4971">
            <v>43669</v>
          </cell>
          <cell r="P4971" t="str">
            <v>No Dependency</v>
          </cell>
        </row>
        <row r="4972">
          <cell r="C4972" t="str">
            <v>ZQU979</v>
          </cell>
          <cell r="D4972" t="str">
            <v>Expansion Sites</v>
          </cell>
          <cell r="E4972" t="str">
            <v>Q1-2020</v>
          </cell>
          <cell r="F4972" t="str">
            <v>Mobile Aspiration</v>
          </cell>
          <cell r="G4972" t="str">
            <v>HUA</v>
          </cell>
          <cell r="H4972" t="str">
            <v>LTE1800 2nd Carr Upgrade_4x4 MIMO</v>
          </cell>
          <cell r="I4972" t="str">
            <v>INS</v>
          </cell>
          <cell r="L4972">
            <v>43849</v>
          </cell>
          <cell r="M4972">
            <v>43715</v>
          </cell>
          <cell r="N4972">
            <v>43850</v>
          </cell>
          <cell r="O4972">
            <v>43716</v>
          </cell>
          <cell r="P4972" t="str">
            <v>No Dependency</v>
          </cell>
        </row>
        <row r="4973">
          <cell r="C4973" t="str">
            <v>ZQU978</v>
          </cell>
          <cell r="D4973" t="str">
            <v>Expansion Sites</v>
          </cell>
          <cell r="E4973" t="str">
            <v>Q1-2020</v>
          </cell>
          <cell r="F4973" t="str">
            <v>Mobile Aspiration</v>
          </cell>
          <cell r="G4973" t="str">
            <v>HUA</v>
          </cell>
          <cell r="H4973" t="str">
            <v>LTE1800 2nd Carr Upgrade_4x4 MIMO</v>
          </cell>
          <cell r="I4973" t="str">
            <v>INS</v>
          </cell>
          <cell r="L4973">
            <v>43849</v>
          </cell>
          <cell r="M4973">
            <v>43715</v>
          </cell>
          <cell r="N4973">
            <v>43850</v>
          </cell>
          <cell r="O4973">
            <v>43716</v>
          </cell>
          <cell r="P4973" t="str">
            <v>No Dependency</v>
          </cell>
        </row>
        <row r="4974">
          <cell r="C4974" t="str">
            <v>ZQU976</v>
          </cell>
          <cell r="D4974" t="str">
            <v>Expansion Sites</v>
          </cell>
          <cell r="E4974" t="str">
            <v>Q1-2020</v>
          </cell>
          <cell r="F4974" t="str">
            <v>Mobile Aspiration</v>
          </cell>
          <cell r="G4974" t="str">
            <v>HUA</v>
          </cell>
          <cell r="H4974" t="str">
            <v>LTE1800 2nd Carr Upgrade_4x4 MIMO</v>
          </cell>
          <cell r="I4974" t="str">
            <v>INS</v>
          </cell>
          <cell r="L4974">
            <v>43849</v>
          </cell>
          <cell r="M4974">
            <v>43709</v>
          </cell>
          <cell r="N4974">
            <v>43850</v>
          </cell>
          <cell r="O4974">
            <v>43710</v>
          </cell>
          <cell r="P4974" t="str">
            <v>No Dependency</v>
          </cell>
        </row>
        <row r="4975">
          <cell r="C4975" t="str">
            <v>ZQU975</v>
          </cell>
          <cell r="D4975" t="str">
            <v>Expansion Sites</v>
          </cell>
          <cell r="E4975" t="str">
            <v>Q1-2020</v>
          </cell>
          <cell r="F4975" t="str">
            <v>Mobile Aspiration</v>
          </cell>
          <cell r="G4975" t="str">
            <v>HUA</v>
          </cell>
          <cell r="H4975" t="str">
            <v>LTE1800 2nd Carr Upgrade_4x4 MIMO</v>
          </cell>
          <cell r="I4975" t="str">
            <v>INS</v>
          </cell>
          <cell r="L4975">
            <v>43849</v>
          </cell>
          <cell r="M4975">
            <v>43715</v>
          </cell>
          <cell r="N4975">
            <v>43850</v>
          </cell>
          <cell r="O4975">
            <v>43716</v>
          </cell>
          <cell r="P4975" t="str">
            <v>No Dependency</v>
          </cell>
        </row>
        <row r="4976">
          <cell r="C4976" t="str">
            <v>ZQU974</v>
          </cell>
          <cell r="D4976" t="str">
            <v>Expansion Sites</v>
          </cell>
          <cell r="E4976" t="str">
            <v>Q3-2019</v>
          </cell>
          <cell r="F4976" t="str">
            <v>Mobile Aspiration</v>
          </cell>
          <cell r="G4976" t="str">
            <v>HUA</v>
          </cell>
          <cell r="H4976" t="str">
            <v>LTE1800 2nd Carr Upgrade_4x4 MIMO</v>
          </cell>
          <cell r="I4976" t="str">
            <v>INS</v>
          </cell>
          <cell r="L4976">
            <v>43674</v>
          </cell>
          <cell r="M4976">
            <v>43676</v>
          </cell>
          <cell r="N4976">
            <v>43675</v>
          </cell>
          <cell r="O4976">
            <v>43677</v>
          </cell>
          <cell r="P4976" t="str">
            <v>No Dependency</v>
          </cell>
        </row>
        <row r="4977">
          <cell r="C4977" t="str">
            <v>ZQU973</v>
          </cell>
          <cell r="D4977" t="str">
            <v>Expansion Sites</v>
          </cell>
          <cell r="E4977" t="str">
            <v>Q1-2020</v>
          </cell>
          <cell r="F4977" t="str">
            <v>Mobile Aspiration</v>
          </cell>
          <cell r="G4977" t="str">
            <v>HUA</v>
          </cell>
          <cell r="H4977" t="str">
            <v>LTE1800 2nd Carr Upgrade_4x4 MIMO</v>
          </cell>
          <cell r="I4977" t="str">
            <v>INS</v>
          </cell>
          <cell r="L4977">
            <v>43853</v>
          </cell>
          <cell r="M4977">
            <v>43734</v>
          </cell>
          <cell r="N4977">
            <v>43853</v>
          </cell>
          <cell r="O4977">
            <v>43735</v>
          </cell>
          <cell r="P4977" t="str">
            <v>No Dependency</v>
          </cell>
        </row>
        <row r="4978">
          <cell r="C4978" t="str">
            <v>ZQU972</v>
          </cell>
          <cell r="D4978" t="str">
            <v>Expansion Sites</v>
          </cell>
          <cell r="E4978" t="str">
            <v>Q1-2020</v>
          </cell>
          <cell r="F4978" t="str">
            <v>Mobile Aspiration</v>
          </cell>
          <cell r="G4978" t="str">
            <v>HUA</v>
          </cell>
          <cell r="H4978" t="str">
            <v>LTE1800 2nd Carr Upgrade_4x4 MIMO</v>
          </cell>
          <cell r="I4978" t="str">
            <v>INS</v>
          </cell>
          <cell r="L4978">
            <v>43849</v>
          </cell>
          <cell r="M4978">
            <v>43715</v>
          </cell>
          <cell r="N4978">
            <v>43850</v>
          </cell>
          <cell r="O4978">
            <v>43716</v>
          </cell>
          <cell r="P4978" t="str">
            <v>No Dependency</v>
          </cell>
        </row>
        <row r="4979">
          <cell r="C4979" t="str">
            <v>ZQU971</v>
          </cell>
          <cell r="D4979" t="str">
            <v>Expansion Sites</v>
          </cell>
          <cell r="E4979" t="str">
            <v>Q1-2020</v>
          </cell>
          <cell r="F4979" t="str">
            <v>Mobile Aspiration</v>
          </cell>
          <cell r="G4979" t="str">
            <v>HUA</v>
          </cell>
          <cell r="H4979" t="str">
            <v>LTE1800 2nd Carr Upgrade_4x4 MIMO</v>
          </cell>
          <cell r="I4979" t="str">
            <v>INS</v>
          </cell>
          <cell r="L4979">
            <v>43853</v>
          </cell>
          <cell r="N4979">
            <v>43853</v>
          </cell>
          <cell r="P4979" t="str">
            <v>No Dependency</v>
          </cell>
        </row>
        <row r="4980">
          <cell r="C4980" t="str">
            <v>ZQU965</v>
          </cell>
          <cell r="D4980" t="str">
            <v>Expansion Sites</v>
          </cell>
          <cell r="E4980" t="str">
            <v>Q1-2020</v>
          </cell>
          <cell r="F4980" t="str">
            <v>Mobile Aspiration</v>
          </cell>
          <cell r="G4980" t="str">
            <v>HUA</v>
          </cell>
          <cell r="H4980" t="str">
            <v>LTE1800 2nd Carr Upgrade_4x4 MIMO</v>
          </cell>
          <cell r="I4980" t="str">
            <v>INS</v>
          </cell>
          <cell r="L4980">
            <v>43854</v>
          </cell>
          <cell r="M4980">
            <v>43709</v>
          </cell>
          <cell r="N4980">
            <v>43855</v>
          </cell>
          <cell r="O4980">
            <v>43710</v>
          </cell>
          <cell r="P4980" t="str">
            <v>No Dependency</v>
          </cell>
        </row>
        <row r="4981">
          <cell r="C4981" t="str">
            <v>ZQU964</v>
          </cell>
          <cell r="D4981" t="str">
            <v>Expansion Sites</v>
          </cell>
          <cell r="E4981" t="str">
            <v>Q1-2020</v>
          </cell>
          <cell r="F4981" t="str">
            <v>Mobile Aspiration</v>
          </cell>
          <cell r="G4981" t="str">
            <v>HUA</v>
          </cell>
          <cell r="H4981" t="str">
            <v>LTE1800 2nd Carr Upgrade_4x4 MIMO</v>
          </cell>
          <cell r="I4981" t="str">
            <v>INS</v>
          </cell>
          <cell r="L4981">
            <v>43858</v>
          </cell>
          <cell r="M4981">
            <v>43715</v>
          </cell>
          <cell r="N4981">
            <v>43858</v>
          </cell>
          <cell r="O4981">
            <v>43716</v>
          </cell>
          <cell r="P4981" t="str">
            <v>No Dependency</v>
          </cell>
        </row>
        <row r="4982">
          <cell r="C4982" t="str">
            <v>ZQS005</v>
          </cell>
          <cell r="D4982" t="str">
            <v>Expansion Sites</v>
          </cell>
          <cell r="E4982" t="str">
            <v>Q1-2020</v>
          </cell>
          <cell r="F4982" t="str">
            <v>Mobile Aspiration</v>
          </cell>
          <cell r="G4982" t="str">
            <v>HUA</v>
          </cell>
          <cell r="H4982" t="str">
            <v>LTE1800 2nd Carr Upgrade_4x4 MIMO</v>
          </cell>
          <cell r="I4982" t="str">
            <v>INS</v>
          </cell>
          <cell r="L4982">
            <v>43853</v>
          </cell>
          <cell r="N4982">
            <v>43853</v>
          </cell>
          <cell r="P4982" t="str">
            <v>No Dependency</v>
          </cell>
        </row>
        <row r="4983">
          <cell r="C4983" t="str">
            <v>ZQU029</v>
          </cell>
          <cell r="D4983" t="str">
            <v>Expansion Sites</v>
          </cell>
          <cell r="E4983" t="str">
            <v>Q1-2020</v>
          </cell>
          <cell r="F4983" t="str">
            <v>Mobile Aspiration</v>
          </cell>
          <cell r="G4983" t="str">
            <v>HUA</v>
          </cell>
          <cell r="H4983" t="str">
            <v>LTE1800 2nd Carr Upgrade_4x4 MIMO</v>
          </cell>
          <cell r="I4983" t="str">
            <v>INS</v>
          </cell>
          <cell r="L4983">
            <v>43854</v>
          </cell>
          <cell r="M4983">
            <v>43666</v>
          </cell>
          <cell r="N4983">
            <v>43855</v>
          </cell>
          <cell r="O4983">
            <v>43667</v>
          </cell>
          <cell r="P4983" t="str">
            <v>No Dependency</v>
          </cell>
        </row>
        <row r="4984">
          <cell r="C4984" t="str">
            <v>ZQU028</v>
          </cell>
          <cell r="D4984" t="str">
            <v>Expansion Sites</v>
          </cell>
          <cell r="E4984" t="str">
            <v>Q1-2020</v>
          </cell>
          <cell r="F4984" t="str">
            <v>Mobile Aspiration</v>
          </cell>
          <cell r="G4984" t="str">
            <v>HUA</v>
          </cell>
          <cell r="H4984" t="str">
            <v>LTE1800 2nd Carr Upgrade_4x4 MIMO</v>
          </cell>
          <cell r="I4984" t="str">
            <v>INS</v>
          </cell>
          <cell r="L4984">
            <v>43633</v>
          </cell>
          <cell r="M4984">
            <v>43636</v>
          </cell>
          <cell r="N4984">
            <v>43634</v>
          </cell>
          <cell r="O4984">
            <v>43637</v>
          </cell>
          <cell r="P4984" t="str">
            <v>No Dependency</v>
          </cell>
        </row>
        <row r="4985">
          <cell r="C4985" t="str">
            <v>ZQS007</v>
          </cell>
          <cell r="D4985" t="str">
            <v>Expansion Sites</v>
          </cell>
          <cell r="E4985" t="str">
            <v>Q1-2020</v>
          </cell>
          <cell r="F4985" t="str">
            <v>Mobile Aspiration</v>
          </cell>
          <cell r="G4985" t="str">
            <v>HUA</v>
          </cell>
          <cell r="H4985" t="str">
            <v>LTE1800 2nd Carr Upgrade_4x4 MIMO</v>
          </cell>
          <cell r="I4985" t="str">
            <v>INS</v>
          </cell>
          <cell r="L4985">
            <v>43853</v>
          </cell>
          <cell r="N4985">
            <v>43853</v>
          </cell>
          <cell r="P4985" t="str">
            <v>No Dependency</v>
          </cell>
        </row>
        <row r="4986">
          <cell r="C4986" t="str">
            <v>ZQS006</v>
          </cell>
          <cell r="D4986" t="str">
            <v>Expansion Sites</v>
          </cell>
          <cell r="E4986" t="str">
            <v>Q1-2020</v>
          </cell>
          <cell r="F4986" t="str">
            <v>Mobile Aspiration</v>
          </cell>
          <cell r="G4986" t="str">
            <v>HUA</v>
          </cell>
          <cell r="H4986" t="str">
            <v>LTE1800 2nd Carr Upgrade_4x4 MIMO</v>
          </cell>
          <cell r="I4986" t="str">
            <v>INS</v>
          </cell>
          <cell r="L4986">
            <v>43853</v>
          </cell>
          <cell r="N4986">
            <v>43853</v>
          </cell>
          <cell r="P4986" t="str">
            <v>No Dependency</v>
          </cell>
        </row>
        <row r="4987">
          <cell r="C4987" t="str">
            <v>ZQU027</v>
          </cell>
          <cell r="D4987" t="str">
            <v>Expansion Sites</v>
          </cell>
          <cell r="E4987" t="str">
            <v>Q1-2020</v>
          </cell>
          <cell r="F4987" t="str">
            <v>Mobile Aspiration</v>
          </cell>
          <cell r="G4987" t="str">
            <v>HUA</v>
          </cell>
          <cell r="H4987" t="str">
            <v>LTE1800 2nd Carr Upgrade_4x4 MIMO</v>
          </cell>
          <cell r="I4987" t="str">
            <v>INS</v>
          </cell>
          <cell r="L4987">
            <v>43703</v>
          </cell>
          <cell r="M4987">
            <v>43706</v>
          </cell>
          <cell r="N4987">
            <v>43704</v>
          </cell>
          <cell r="O4987">
            <v>43707</v>
          </cell>
          <cell r="P4987" t="str">
            <v>No Dependency</v>
          </cell>
        </row>
        <row r="4988">
          <cell r="C4988" t="str">
            <v>ZQU026</v>
          </cell>
          <cell r="D4988" t="str">
            <v>Expansion Sites</v>
          </cell>
          <cell r="E4988" t="str">
            <v>Q1-2020</v>
          </cell>
          <cell r="F4988" t="str">
            <v>Mobile Aspiration</v>
          </cell>
          <cell r="G4988" t="str">
            <v>HUA</v>
          </cell>
          <cell r="H4988" t="str">
            <v>LTE1800 2nd Carr Upgrade_4x4 MIMO</v>
          </cell>
          <cell r="I4988" t="str">
            <v>INS</v>
          </cell>
          <cell r="L4988">
            <v>43674</v>
          </cell>
          <cell r="M4988">
            <v>43676</v>
          </cell>
          <cell r="N4988">
            <v>43675</v>
          </cell>
          <cell r="O4988">
            <v>43677</v>
          </cell>
          <cell r="P4988" t="str">
            <v>No Dependency</v>
          </cell>
        </row>
        <row r="4989">
          <cell r="C4989" t="str">
            <v>ZQU025</v>
          </cell>
          <cell r="D4989" t="str">
            <v>Expansion Sites</v>
          </cell>
          <cell r="E4989" t="str">
            <v>Q3-2019</v>
          </cell>
          <cell r="F4989" t="str">
            <v>Mobile Aspiration</v>
          </cell>
          <cell r="G4989" t="str">
            <v>HUA</v>
          </cell>
          <cell r="H4989" t="str">
            <v>LTE1800 2nd Carr Upgrade_4x4 MIMO</v>
          </cell>
          <cell r="I4989" t="str">
            <v>INS</v>
          </cell>
          <cell r="L4989">
            <v>43691</v>
          </cell>
          <cell r="M4989">
            <v>43693</v>
          </cell>
          <cell r="N4989">
            <v>43692</v>
          </cell>
          <cell r="O4989">
            <v>43694</v>
          </cell>
          <cell r="P4989" t="str">
            <v>No Dependency</v>
          </cell>
        </row>
        <row r="4990">
          <cell r="C4990" t="str">
            <v>ZQU022</v>
          </cell>
          <cell r="D4990" t="str">
            <v>Expansion Sites</v>
          </cell>
          <cell r="E4990" t="str">
            <v>Q3-2019</v>
          </cell>
          <cell r="F4990" t="str">
            <v>Mobile Aspiration</v>
          </cell>
          <cell r="G4990" t="str">
            <v>HUA</v>
          </cell>
          <cell r="H4990" t="str">
            <v>LTE1800 2nd Carr Upgrade_4x4 MIMO</v>
          </cell>
          <cell r="I4990" t="str">
            <v>INS</v>
          </cell>
          <cell r="L4990">
            <v>43665</v>
          </cell>
          <cell r="M4990">
            <v>43614</v>
          </cell>
          <cell r="N4990">
            <v>43666</v>
          </cell>
          <cell r="O4990">
            <v>43615</v>
          </cell>
          <cell r="P4990" t="str">
            <v>No Dependency</v>
          </cell>
        </row>
        <row r="4991">
          <cell r="C4991" t="str">
            <v>ZQU020</v>
          </cell>
          <cell r="D4991" t="str">
            <v>Expansion Sites</v>
          </cell>
          <cell r="E4991" t="str">
            <v>Q3-2019</v>
          </cell>
          <cell r="F4991" t="str">
            <v>Mobile Aspiration</v>
          </cell>
          <cell r="G4991" t="str">
            <v>HUA</v>
          </cell>
          <cell r="H4991" t="str">
            <v>LTE1800 2nd Carr Upgrade_4x4 MIMO</v>
          </cell>
          <cell r="I4991" t="str">
            <v>INS</v>
          </cell>
          <cell r="L4991">
            <v>43648</v>
          </cell>
          <cell r="M4991">
            <v>43651</v>
          </cell>
          <cell r="N4991">
            <v>43649</v>
          </cell>
          <cell r="O4991">
            <v>43652</v>
          </cell>
          <cell r="P4991" t="str">
            <v>No Dependency</v>
          </cell>
        </row>
        <row r="4992">
          <cell r="C4992" t="str">
            <v>ZQU014</v>
          </cell>
          <cell r="D4992" t="str">
            <v>Expansion Sites</v>
          </cell>
          <cell r="E4992" t="str">
            <v>Q1-2020</v>
          </cell>
          <cell r="F4992" t="str">
            <v>Mobile Aspiration</v>
          </cell>
          <cell r="G4992" t="str">
            <v>HUA</v>
          </cell>
          <cell r="H4992" t="str">
            <v>LTE1800 2nd Carr Upgrade_4x4 MIMO</v>
          </cell>
          <cell r="I4992" t="str">
            <v>INS</v>
          </cell>
          <cell r="L4992">
            <v>43853</v>
          </cell>
          <cell r="M4992">
            <v>43733</v>
          </cell>
          <cell r="N4992">
            <v>43853</v>
          </cell>
          <cell r="O4992">
            <v>43734</v>
          </cell>
          <cell r="P4992" t="str">
            <v>No Dependency</v>
          </cell>
        </row>
        <row r="4993">
          <cell r="C4993" t="str">
            <v>ZQS995</v>
          </cell>
          <cell r="D4993" t="str">
            <v>Expansion Sites</v>
          </cell>
          <cell r="E4993" t="str">
            <v>Q3-2019</v>
          </cell>
          <cell r="F4993" t="str">
            <v>Mobile Aspiration</v>
          </cell>
          <cell r="G4993" t="str">
            <v>HUA</v>
          </cell>
          <cell r="H4993" t="str">
            <v>LTE1800 2nd Carr Upgrade_4x4 MIMO</v>
          </cell>
          <cell r="I4993" t="str">
            <v>INS</v>
          </cell>
          <cell r="L4993">
            <v>43590</v>
          </cell>
          <cell r="M4993">
            <v>43592</v>
          </cell>
          <cell r="N4993">
            <v>43591</v>
          </cell>
          <cell r="O4993">
            <v>43593</v>
          </cell>
          <cell r="P4993" t="str">
            <v>No Dependency</v>
          </cell>
        </row>
        <row r="4994">
          <cell r="C4994" t="str">
            <v>ZQS994</v>
          </cell>
          <cell r="D4994" t="str">
            <v>Expansion Sites</v>
          </cell>
          <cell r="E4994" t="str">
            <v>Q3-2019</v>
          </cell>
          <cell r="F4994" t="str">
            <v>Mobile Aspiration</v>
          </cell>
          <cell r="G4994" t="str">
            <v>HUA</v>
          </cell>
          <cell r="H4994" t="str">
            <v>LTE1800 2nd Carr Upgrade_4x4 MIMO</v>
          </cell>
          <cell r="I4994" t="str">
            <v>INS</v>
          </cell>
          <cell r="L4994">
            <v>43621</v>
          </cell>
          <cell r="M4994">
            <v>43624</v>
          </cell>
          <cell r="N4994">
            <v>43622</v>
          </cell>
          <cell r="O4994">
            <v>43625</v>
          </cell>
          <cell r="P4994" t="str">
            <v>No Dependency</v>
          </cell>
        </row>
        <row r="4995">
          <cell r="C4995" t="str">
            <v>ZQS002</v>
          </cell>
          <cell r="D4995" t="str">
            <v>Expansion Sites</v>
          </cell>
          <cell r="E4995" t="str">
            <v>Q1-2020</v>
          </cell>
          <cell r="F4995" t="str">
            <v>Mobile Aspiration</v>
          </cell>
          <cell r="G4995" t="str">
            <v>HUA</v>
          </cell>
          <cell r="H4995" t="str">
            <v>LTE1800 2nd Carr Upgrade_4x4 MIMO</v>
          </cell>
          <cell r="I4995" t="str">
            <v>INS</v>
          </cell>
          <cell r="L4995">
            <v>43853</v>
          </cell>
          <cell r="N4995">
            <v>43853</v>
          </cell>
          <cell r="P4995" t="str">
            <v>No Dependency</v>
          </cell>
        </row>
        <row r="4996">
          <cell r="C4996" t="str">
            <v>ZQN011</v>
          </cell>
          <cell r="D4996" t="str">
            <v>Expansion Sites</v>
          </cell>
          <cell r="E4996" t="str">
            <v>Q1-2020</v>
          </cell>
          <cell r="F4996" t="str">
            <v>Mobile Aspiration</v>
          </cell>
          <cell r="G4996" t="str">
            <v>HUA</v>
          </cell>
          <cell r="H4996" t="str">
            <v>LTE1800 2nd Carr Upgrade_4x4 MIMO</v>
          </cell>
          <cell r="I4996" t="str">
            <v>INS</v>
          </cell>
          <cell r="L4996">
            <v>43853</v>
          </cell>
          <cell r="M4996">
            <v>43715</v>
          </cell>
          <cell r="N4996">
            <v>43853</v>
          </cell>
          <cell r="O4996">
            <v>43716</v>
          </cell>
          <cell r="P4996" t="str">
            <v>No Dependency</v>
          </cell>
        </row>
        <row r="4997">
          <cell r="C4997" t="str">
            <v>ZQE002</v>
          </cell>
          <cell r="D4997" t="str">
            <v>Expansion Sites</v>
          </cell>
          <cell r="E4997" t="str">
            <v>Q3-2019</v>
          </cell>
          <cell r="F4997" t="str">
            <v>Mobile Aspiration</v>
          </cell>
          <cell r="G4997" t="str">
            <v>HUA</v>
          </cell>
          <cell r="H4997" t="str">
            <v>LTE1800 2nd Carr Upgrade_4x4 MIMO</v>
          </cell>
          <cell r="I4997" t="str">
            <v>INS</v>
          </cell>
          <cell r="L4997">
            <v>43691</v>
          </cell>
          <cell r="M4997">
            <v>43693</v>
          </cell>
          <cell r="N4997">
            <v>43692</v>
          </cell>
          <cell r="O4997">
            <v>43694</v>
          </cell>
          <cell r="P4997" t="str">
            <v>No Dependency</v>
          </cell>
        </row>
        <row r="4998">
          <cell r="C4998" t="str">
            <v>ZNR996</v>
          </cell>
          <cell r="D4998" t="str">
            <v>Expansion Sites</v>
          </cell>
          <cell r="E4998" t="str">
            <v>Q3-2019</v>
          </cell>
          <cell r="F4998" t="str">
            <v>Mobile Aspiration</v>
          </cell>
          <cell r="G4998" t="str">
            <v>HUA</v>
          </cell>
          <cell r="H4998" t="str">
            <v>LTE1800 2nd Carr Upgrade_4x4 MIMO</v>
          </cell>
          <cell r="I4998" t="str">
            <v>INS</v>
          </cell>
          <cell r="L4998">
            <v>43638</v>
          </cell>
          <cell r="M4998">
            <v>43605</v>
          </cell>
          <cell r="N4998">
            <v>43639</v>
          </cell>
          <cell r="O4998">
            <v>43606</v>
          </cell>
          <cell r="P4998" t="str">
            <v>No Dependency</v>
          </cell>
        </row>
        <row r="4999">
          <cell r="C4999" t="str">
            <v>ZNR024</v>
          </cell>
          <cell r="D4999" t="str">
            <v>Expansion Sites</v>
          </cell>
          <cell r="E4999" t="str">
            <v>Q4-2019</v>
          </cell>
          <cell r="F4999" t="str">
            <v>Mobile Aspiration</v>
          </cell>
          <cell r="G4999" t="str">
            <v>HUA</v>
          </cell>
          <cell r="H4999" t="str">
            <v>LTE1800 2nd Carr Upgrade_4x4 MIMO</v>
          </cell>
          <cell r="I4999" t="str">
            <v>INS</v>
          </cell>
          <cell r="L4999">
            <v>43796</v>
          </cell>
          <cell r="N4999">
            <v>43797</v>
          </cell>
          <cell r="P4999" t="str">
            <v>No Dependency</v>
          </cell>
        </row>
        <row r="5000">
          <cell r="C5000" t="str">
            <v>ZNR023</v>
          </cell>
          <cell r="D5000" t="str">
            <v>Expansion Sites</v>
          </cell>
          <cell r="E5000" t="str">
            <v>Q3-2019</v>
          </cell>
          <cell r="F5000" t="str">
            <v>Mobile Aspiration</v>
          </cell>
          <cell r="G5000" t="str">
            <v>HUA</v>
          </cell>
          <cell r="H5000" t="str">
            <v>LTE1800 2nd Carr Upgrade_4x4 MIMO</v>
          </cell>
          <cell r="I5000" t="str">
            <v>INS</v>
          </cell>
          <cell r="L5000">
            <v>43656</v>
          </cell>
          <cell r="M5000">
            <v>43659</v>
          </cell>
          <cell r="N5000">
            <v>43657</v>
          </cell>
          <cell r="O5000">
            <v>43660</v>
          </cell>
          <cell r="P5000" t="str">
            <v>No Dependency</v>
          </cell>
        </row>
        <row r="5001">
          <cell r="C5001" t="str">
            <v>ZNR022</v>
          </cell>
          <cell r="D5001" t="str">
            <v>Expansion Sites</v>
          </cell>
          <cell r="E5001" t="str">
            <v>Q3-2019</v>
          </cell>
          <cell r="F5001" t="str">
            <v>Mobile Aspiration</v>
          </cell>
          <cell r="G5001" t="str">
            <v>HUA</v>
          </cell>
          <cell r="H5001" t="str">
            <v>LTE1800 2nd Carr Upgrade_4x4 MIMO</v>
          </cell>
          <cell r="I5001" t="str">
            <v>INS</v>
          </cell>
          <cell r="L5001">
            <v>43788</v>
          </cell>
          <cell r="N5001">
            <v>43789</v>
          </cell>
          <cell r="P5001" t="str">
            <v>No Dependency</v>
          </cell>
        </row>
        <row r="5002">
          <cell r="C5002" t="str">
            <v>ZNR021</v>
          </cell>
          <cell r="D5002" t="str">
            <v>Expansion Sites</v>
          </cell>
          <cell r="E5002" t="str">
            <v>Q3-2019</v>
          </cell>
          <cell r="F5002" t="str">
            <v>Mobile Aspiration</v>
          </cell>
          <cell r="G5002" t="str">
            <v>HUA</v>
          </cell>
          <cell r="H5002" t="str">
            <v>LTE1800 2nd Carr Upgrade_4x4 MIMO</v>
          </cell>
          <cell r="I5002" t="str">
            <v>INS</v>
          </cell>
          <cell r="L5002">
            <v>43646</v>
          </cell>
          <cell r="M5002">
            <v>43648</v>
          </cell>
          <cell r="N5002">
            <v>43647</v>
          </cell>
          <cell r="O5002">
            <v>43649</v>
          </cell>
          <cell r="P5002" t="str">
            <v>No Dependency</v>
          </cell>
        </row>
        <row r="5003">
          <cell r="C5003" t="str">
            <v>ZNR010</v>
          </cell>
          <cell r="D5003" t="str">
            <v>Expansion Sites</v>
          </cell>
          <cell r="E5003" t="str">
            <v>Q2-2019</v>
          </cell>
          <cell r="F5003" t="str">
            <v>Mobile Aspiration</v>
          </cell>
          <cell r="G5003" t="str">
            <v>HUA</v>
          </cell>
          <cell r="H5003" t="str">
            <v>LTE1800 2nd Carr Upgrade_4x4 MIMO</v>
          </cell>
          <cell r="I5003" t="str">
            <v>INS</v>
          </cell>
          <cell r="L5003">
            <v>43636</v>
          </cell>
          <cell r="M5003">
            <v>43639</v>
          </cell>
          <cell r="N5003">
            <v>43637</v>
          </cell>
          <cell r="O5003">
            <v>43640</v>
          </cell>
          <cell r="P5003" t="str">
            <v>No Dependency</v>
          </cell>
        </row>
        <row r="5004">
          <cell r="C5004" t="str">
            <v>ZNR009</v>
          </cell>
          <cell r="D5004" t="str">
            <v>Expansion Sites</v>
          </cell>
          <cell r="E5004" t="str">
            <v>Q4-2019</v>
          </cell>
          <cell r="F5004" t="str">
            <v>Mobile Aspiration</v>
          </cell>
          <cell r="G5004" t="str">
            <v>HUA</v>
          </cell>
          <cell r="H5004" t="str">
            <v>LTE1800 2nd Carr Upgrade_4x4 MIMO</v>
          </cell>
          <cell r="I5004" t="str">
            <v>INS</v>
          </cell>
          <cell r="L5004">
            <v>43796</v>
          </cell>
          <cell r="N5004">
            <v>43797</v>
          </cell>
          <cell r="P5004" t="str">
            <v>No Dependency</v>
          </cell>
        </row>
        <row r="5005">
          <cell r="C5005" t="str">
            <v>ZNR007</v>
          </cell>
          <cell r="D5005" t="str">
            <v>Expansion Sites</v>
          </cell>
          <cell r="E5005" t="str">
            <v>Q4-2019</v>
          </cell>
          <cell r="F5005" t="str">
            <v>Mobile Aspiration</v>
          </cell>
          <cell r="G5005" t="str">
            <v>HUA</v>
          </cell>
          <cell r="H5005" t="str">
            <v>LTE1800 2nd Carr Upgrade_4x4 MIMO</v>
          </cell>
          <cell r="I5005" t="str">
            <v>INS</v>
          </cell>
          <cell r="L5005">
            <v>43741</v>
          </cell>
          <cell r="M5005">
            <v>43715</v>
          </cell>
          <cell r="N5005">
            <v>43742</v>
          </cell>
          <cell r="O5005">
            <v>43716</v>
          </cell>
          <cell r="P5005" t="str">
            <v>No Dependency</v>
          </cell>
        </row>
        <row r="5006">
          <cell r="C5006" t="str">
            <v>ZNR005</v>
          </cell>
          <cell r="D5006" t="str">
            <v>Expansion Sites</v>
          </cell>
          <cell r="E5006" t="str">
            <v>Q4-2019</v>
          </cell>
          <cell r="F5006" t="str">
            <v>Mobile Aspiration</v>
          </cell>
          <cell r="G5006" t="str">
            <v>HUA</v>
          </cell>
          <cell r="H5006" t="str">
            <v>LTE1800 2nd Carr Upgrade_4x4 MIMO</v>
          </cell>
          <cell r="I5006" t="str">
            <v>INS</v>
          </cell>
          <cell r="L5006">
            <v>43674</v>
          </cell>
          <cell r="M5006">
            <v>43676</v>
          </cell>
          <cell r="N5006">
            <v>43675</v>
          </cell>
          <cell r="O5006">
            <v>43677</v>
          </cell>
          <cell r="P5006" t="str">
            <v>No Dependency</v>
          </cell>
        </row>
        <row r="5007">
          <cell r="C5007" t="str">
            <v>ZNR002</v>
          </cell>
          <cell r="D5007" t="str">
            <v>Expansion Sites</v>
          </cell>
          <cell r="E5007" t="str">
            <v>Q3-2019</v>
          </cell>
          <cell r="F5007" t="str">
            <v>Mobile Aspiration</v>
          </cell>
          <cell r="G5007" t="str">
            <v>HUA</v>
          </cell>
          <cell r="H5007" t="str">
            <v>LTE1800 2nd Carr Upgrade_4x4 MIMO</v>
          </cell>
          <cell r="I5007" t="str">
            <v>INS</v>
          </cell>
          <cell r="L5007">
            <v>43625</v>
          </cell>
          <cell r="M5007">
            <v>43628</v>
          </cell>
          <cell r="N5007">
            <v>43626</v>
          </cell>
          <cell r="O5007">
            <v>43629</v>
          </cell>
          <cell r="P5007" t="str">
            <v>No Dependency</v>
          </cell>
        </row>
        <row r="5008">
          <cell r="C5008" t="str">
            <v>ZNR001</v>
          </cell>
          <cell r="D5008" t="str">
            <v>Expansion Sites</v>
          </cell>
          <cell r="E5008" t="str">
            <v>Q3-2019</v>
          </cell>
          <cell r="F5008" t="str">
            <v>Mobile Aspiration</v>
          </cell>
          <cell r="G5008" t="str">
            <v>HUA</v>
          </cell>
          <cell r="H5008" t="str">
            <v>LTE1800 2nd Carr Upgrade_4x4 MIMO</v>
          </cell>
          <cell r="I5008" t="str">
            <v>INS</v>
          </cell>
          <cell r="L5008">
            <v>43691</v>
          </cell>
          <cell r="M5008">
            <v>43693</v>
          </cell>
          <cell r="N5008">
            <v>43692</v>
          </cell>
          <cell r="O5008">
            <v>43694</v>
          </cell>
          <cell r="P5008" t="str">
            <v>No Dependency</v>
          </cell>
        </row>
        <row r="5009">
          <cell r="C5009" t="str">
            <v>ZND999</v>
          </cell>
          <cell r="D5009" t="str">
            <v>Expansion Sites</v>
          </cell>
          <cell r="E5009" t="str">
            <v>Q4-2019</v>
          </cell>
          <cell r="F5009" t="str">
            <v>Mobile Aspiration</v>
          </cell>
          <cell r="G5009" t="str">
            <v>HUA</v>
          </cell>
          <cell r="H5009" t="str">
            <v>LTE1800 2nd Carr Upgrade_4x4 MIMO</v>
          </cell>
          <cell r="I5009" t="str">
            <v>INS</v>
          </cell>
          <cell r="L5009">
            <v>43687</v>
          </cell>
          <cell r="M5009">
            <v>43689</v>
          </cell>
          <cell r="N5009">
            <v>43688</v>
          </cell>
          <cell r="O5009">
            <v>43690</v>
          </cell>
          <cell r="P5009" t="str">
            <v>No Dependency</v>
          </cell>
        </row>
        <row r="5010">
          <cell r="C5010" t="str">
            <v>ZND997</v>
          </cell>
          <cell r="D5010" t="str">
            <v>Expansion Sites</v>
          </cell>
          <cell r="E5010" t="str">
            <v>Q3-2019</v>
          </cell>
          <cell r="F5010" t="str">
            <v>Mobile Aspiration</v>
          </cell>
          <cell r="G5010" t="str">
            <v>HUA</v>
          </cell>
          <cell r="H5010" t="str">
            <v>LTE1800 2nd Carr Upgrade_4x4 MIMO</v>
          </cell>
          <cell r="I5010" t="str">
            <v>INS</v>
          </cell>
          <cell r="L5010">
            <v>43746</v>
          </cell>
          <cell r="M5010">
            <v>43731</v>
          </cell>
          <cell r="N5010">
            <v>43747</v>
          </cell>
          <cell r="O5010">
            <v>43732</v>
          </cell>
          <cell r="P5010" t="str">
            <v>No Dependency</v>
          </cell>
        </row>
        <row r="5011">
          <cell r="C5011" t="str">
            <v>ZND996</v>
          </cell>
          <cell r="D5011" t="str">
            <v>Expansion Sites</v>
          </cell>
          <cell r="E5011" t="str">
            <v>Q3-2019</v>
          </cell>
          <cell r="F5011" t="str">
            <v>Mobile Aspiration</v>
          </cell>
          <cell r="G5011" t="str">
            <v>HUA</v>
          </cell>
          <cell r="H5011" t="str">
            <v>LTE1800 2nd Carr Upgrade_4x4 MIMO</v>
          </cell>
          <cell r="I5011" t="str">
            <v>INS</v>
          </cell>
          <cell r="L5011">
            <v>43645</v>
          </cell>
          <cell r="M5011">
            <v>43648</v>
          </cell>
          <cell r="N5011">
            <v>43646</v>
          </cell>
          <cell r="O5011">
            <v>43649</v>
          </cell>
          <cell r="P5011" t="str">
            <v>No Dependency</v>
          </cell>
        </row>
        <row r="5012">
          <cell r="C5012" t="str">
            <v>ZND993</v>
          </cell>
          <cell r="D5012" t="str">
            <v>Expansion Sites</v>
          </cell>
          <cell r="E5012" t="str">
            <v>Q3-2019</v>
          </cell>
          <cell r="F5012" t="str">
            <v>Mobile Aspiration</v>
          </cell>
          <cell r="G5012" t="str">
            <v>HUA</v>
          </cell>
          <cell r="H5012" t="str">
            <v>LTE1800 2nd Carr Upgrade_4x4 MIMO</v>
          </cell>
          <cell r="I5012" t="str">
            <v>INS</v>
          </cell>
          <cell r="L5012">
            <v>43627</v>
          </cell>
          <cell r="M5012">
            <v>43634</v>
          </cell>
          <cell r="N5012">
            <v>43635</v>
          </cell>
          <cell r="O5012">
            <v>43635</v>
          </cell>
          <cell r="P5012" t="str">
            <v>No Dependency</v>
          </cell>
        </row>
        <row r="5013">
          <cell r="C5013" t="str">
            <v>ZND981</v>
          </cell>
          <cell r="D5013" t="str">
            <v>Expansion Sites</v>
          </cell>
          <cell r="E5013" t="str">
            <v>Q2-2019</v>
          </cell>
          <cell r="F5013" t="str">
            <v>Mobile Aspiration</v>
          </cell>
          <cell r="G5013" t="str">
            <v>HUA</v>
          </cell>
          <cell r="H5013" t="str">
            <v>LTE1800 2nd Carr Upgrade_4x4 MIMO</v>
          </cell>
          <cell r="I5013" t="str">
            <v>INS</v>
          </cell>
          <cell r="L5013">
            <v>43639</v>
          </cell>
          <cell r="M5013">
            <v>43642</v>
          </cell>
          <cell r="N5013">
            <v>43640</v>
          </cell>
          <cell r="O5013">
            <v>43643</v>
          </cell>
          <cell r="P5013" t="str">
            <v>No Dependency</v>
          </cell>
        </row>
        <row r="5014">
          <cell r="C5014" t="str">
            <v>ZND976</v>
          </cell>
          <cell r="D5014" t="str">
            <v>Expansion Sites</v>
          </cell>
          <cell r="E5014" t="str">
            <v>Q3-2019</v>
          </cell>
          <cell r="F5014" t="str">
            <v>Mobile Aspiration</v>
          </cell>
          <cell r="G5014" t="str">
            <v>HUA</v>
          </cell>
          <cell r="H5014" t="str">
            <v>LTE1800 2nd Carr Upgrade_4x4 MIMO</v>
          </cell>
          <cell r="I5014" t="str">
            <v>INS</v>
          </cell>
          <cell r="L5014">
            <v>43729</v>
          </cell>
          <cell r="M5014">
            <v>43599</v>
          </cell>
          <cell r="N5014">
            <v>43730</v>
          </cell>
          <cell r="O5014">
            <v>43600</v>
          </cell>
          <cell r="P5014" t="str">
            <v>No Dependency</v>
          </cell>
        </row>
        <row r="5015">
          <cell r="C5015" t="str">
            <v>ZND959</v>
          </cell>
          <cell r="D5015" t="str">
            <v>Expansion Sites</v>
          </cell>
          <cell r="E5015" t="str">
            <v>Q3-2019</v>
          </cell>
          <cell r="F5015" t="str">
            <v>Mobile Aspiration</v>
          </cell>
          <cell r="G5015" t="str">
            <v>HUA</v>
          </cell>
          <cell r="H5015" t="str">
            <v>LTE1800 2nd Carr Upgrade_4x4 MIMO</v>
          </cell>
          <cell r="I5015" t="str">
            <v>INS</v>
          </cell>
          <cell r="L5015">
            <v>43746</v>
          </cell>
          <cell r="M5015">
            <v>43733</v>
          </cell>
          <cell r="N5015">
            <v>43747</v>
          </cell>
          <cell r="O5015">
            <v>43734</v>
          </cell>
          <cell r="P5015" t="str">
            <v>No Dependency</v>
          </cell>
        </row>
        <row r="5016">
          <cell r="C5016" t="str">
            <v>ZND958</v>
          </cell>
          <cell r="D5016" t="str">
            <v>Expansion Sites</v>
          </cell>
          <cell r="E5016" t="str">
            <v>Q4-2019</v>
          </cell>
          <cell r="F5016" t="str">
            <v>Mobile Aspiration</v>
          </cell>
          <cell r="G5016" t="str">
            <v>HUA</v>
          </cell>
          <cell r="H5016" t="str">
            <v>LTE1800 2nd Carr Upgrade_4x4 MIMO</v>
          </cell>
          <cell r="I5016" t="str">
            <v>INS</v>
          </cell>
          <cell r="L5016">
            <v>43675</v>
          </cell>
          <cell r="M5016">
            <v>43678</v>
          </cell>
          <cell r="N5016">
            <v>43676</v>
          </cell>
          <cell r="O5016">
            <v>43679</v>
          </cell>
          <cell r="P5016" t="str">
            <v>No Dependency</v>
          </cell>
        </row>
        <row r="5017">
          <cell r="C5017" t="str">
            <v>ZND956</v>
          </cell>
          <cell r="D5017" t="str">
            <v>Expansion Sites</v>
          </cell>
          <cell r="E5017" t="str">
            <v>Q1-2020</v>
          </cell>
          <cell r="F5017" t="str">
            <v>Mobile Aspiration</v>
          </cell>
          <cell r="G5017" t="str">
            <v>HUA</v>
          </cell>
          <cell r="H5017" t="str">
            <v>LTE1800 2nd Carr Upgrade_4x4 MIMO</v>
          </cell>
          <cell r="I5017" t="str">
            <v>INS</v>
          </cell>
          <cell r="L5017">
            <v>43663</v>
          </cell>
          <cell r="M5017">
            <v>43666</v>
          </cell>
          <cell r="N5017">
            <v>43664</v>
          </cell>
          <cell r="O5017">
            <v>43667</v>
          </cell>
          <cell r="P5017" t="str">
            <v>No Dependency</v>
          </cell>
        </row>
        <row r="5018">
          <cell r="C5018" t="str">
            <v>ZND954</v>
          </cell>
          <cell r="D5018" t="str">
            <v>Expansion Sites</v>
          </cell>
          <cell r="E5018" t="str">
            <v>Q3-2019</v>
          </cell>
          <cell r="F5018" t="str">
            <v>Mobile Aspiration</v>
          </cell>
          <cell r="G5018" t="str">
            <v>HUA</v>
          </cell>
          <cell r="H5018" t="str">
            <v>LTE1800 2nd Carr Upgrade_4x4 MIMO</v>
          </cell>
          <cell r="I5018" t="str">
            <v>INS</v>
          </cell>
          <cell r="L5018">
            <v>43706</v>
          </cell>
          <cell r="M5018">
            <v>43606</v>
          </cell>
          <cell r="N5018">
            <v>43707</v>
          </cell>
          <cell r="O5018">
            <v>43607</v>
          </cell>
          <cell r="P5018" t="str">
            <v>No Dependency</v>
          </cell>
        </row>
        <row r="5019">
          <cell r="C5019" t="str">
            <v>ZND953</v>
          </cell>
          <cell r="D5019" t="str">
            <v>Expansion Sites</v>
          </cell>
          <cell r="E5019" t="str">
            <v>Q3-2019</v>
          </cell>
          <cell r="F5019" t="str">
            <v>Mobile Aspiration</v>
          </cell>
          <cell r="G5019" t="str">
            <v>HUA</v>
          </cell>
          <cell r="H5019" t="str">
            <v>LTE1800 2nd Carr Upgrade_4x4 MIMO</v>
          </cell>
          <cell r="I5019" t="str">
            <v>INS</v>
          </cell>
          <cell r="L5019">
            <v>43740</v>
          </cell>
          <cell r="M5019">
            <v>43620</v>
          </cell>
          <cell r="N5019">
            <v>43740</v>
          </cell>
          <cell r="O5019">
            <v>43621</v>
          </cell>
          <cell r="P5019" t="str">
            <v>No Dependency</v>
          </cell>
        </row>
        <row r="5020">
          <cell r="C5020" t="str">
            <v>ZND948</v>
          </cell>
          <cell r="D5020" t="str">
            <v>Expansion Sites</v>
          </cell>
          <cell r="E5020" t="str">
            <v>Q1-2020</v>
          </cell>
          <cell r="F5020" t="str">
            <v>Mobile Aspiration</v>
          </cell>
          <cell r="G5020" t="str">
            <v>HUA</v>
          </cell>
          <cell r="H5020" t="str">
            <v>LTE1800 2nd Carr Upgrade_4x4 MIMO</v>
          </cell>
          <cell r="I5020" t="str">
            <v>INS</v>
          </cell>
          <cell r="L5020">
            <v>43664</v>
          </cell>
          <cell r="M5020">
            <v>43667</v>
          </cell>
          <cell r="N5020">
            <v>43665</v>
          </cell>
          <cell r="O5020">
            <v>43668</v>
          </cell>
          <cell r="P5020" t="str">
            <v>No Dependency</v>
          </cell>
        </row>
        <row r="5021">
          <cell r="C5021" t="str">
            <v>ZND946</v>
          </cell>
          <cell r="D5021" t="str">
            <v>Expansion Sites</v>
          </cell>
          <cell r="E5021" t="str">
            <v>Q3-2019</v>
          </cell>
          <cell r="F5021" t="str">
            <v>Mobile Aspiration</v>
          </cell>
          <cell r="G5021" t="str">
            <v>HUA</v>
          </cell>
          <cell r="H5021" t="str">
            <v>LTE1800 2nd Carr Upgrade_4x4 MIMO</v>
          </cell>
          <cell r="I5021" t="str">
            <v>INS</v>
          </cell>
          <cell r="L5021">
            <v>43706</v>
          </cell>
          <cell r="M5021">
            <v>43616</v>
          </cell>
          <cell r="N5021">
            <v>43707</v>
          </cell>
          <cell r="O5021">
            <v>43617</v>
          </cell>
          <cell r="P5021" t="str">
            <v>No Dependency</v>
          </cell>
        </row>
        <row r="5022">
          <cell r="C5022" t="str">
            <v>ZND936</v>
          </cell>
          <cell r="D5022" t="str">
            <v>Expansion Sites</v>
          </cell>
          <cell r="E5022" t="str">
            <v>Q3-2019</v>
          </cell>
          <cell r="F5022" t="str">
            <v>Mobile Aspiration</v>
          </cell>
          <cell r="G5022" t="str">
            <v>HUA</v>
          </cell>
          <cell r="H5022" t="str">
            <v>LTE1800 2nd Carr Upgrade_4x4 MIMO</v>
          </cell>
          <cell r="I5022" t="str">
            <v>INS</v>
          </cell>
          <cell r="L5022">
            <v>43629</v>
          </cell>
          <cell r="M5022">
            <v>43624</v>
          </cell>
          <cell r="N5022">
            <v>43633</v>
          </cell>
          <cell r="O5022">
            <v>43625</v>
          </cell>
          <cell r="P5022" t="str">
            <v>No Dependency</v>
          </cell>
        </row>
        <row r="5023">
          <cell r="C5023" t="str">
            <v>ZND931</v>
          </cell>
          <cell r="D5023" t="str">
            <v>Expansion Sites</v>
          </cell>
          <cell r="E5023" t="str">
            <v>Q3-2019</v>
          </cell>
          <cell r="F5023" t="str">
            <v>Mobile Aspiration</v>
          </cell>
          <cell r="G5023" t="str">
            <v>HUA</v>
          </cell>
          <cell r="H5023" t="str">
            <v>LTE1800 2nd Carr Upgrade_4x4 MIMO</v>
          </cell>
          <cell r="I5023" t="str">
            <v>INS</v>
          </cell>
          <cell r="L5023">
            <v>43610</v>
          </cell>
          <cell r="M5023">
            <v>43612</v>
          </cell>
          <cell r="N5023">
            <v>43611</v>
          </cell>
          <cell r="O5023">
            <v>43613</v>
          </cell>
          <cell r="P5023" t="str">
            <v>No Dependency</v>
          </cell>
        </row>
        <row r="5024">
          <cell r="C5024" t="str">
            <v>ZND930</v>
          </cell>
          <cell r="D5024" t="str">
            <v>Expansion Sites</v>
          </cell>
          <cell r="E5024" t="str">
            <v>Q3-2019</v>
          </cell>
          <cell r="F5024" t="str">
            <v>Mobile Aspiration</v>
          </cell>
          <cell r="G5024" t="str">
            <v>HUA</v>
          </cell>
          <cell r="H5024" t="str">
            <v>LTE1800 2nd Carr Upgrade_4x4 MIMO</v>
          </cell>
          <cell r="I5024" t="str">
            <v>INS</v>
          </cell>
          <cell r="L5024">
            <v>43746</v>
          </cell>
          <cell r="M5024">
            <v>43733</v>
          </cell>
          <cell r="N5024">
            <v>43747</v>
          </cell>
          <cell r="O5024">
            <v>43734</v>
          </cell>
          <cell r="P5024" t="str">
            <v>No Dependency</v>
          </cell>
        </row>
        <row r="5025">
          <cell r="C5025" t="str">
            <v>ZND915</v>
          </cell>
          <cell r="D5025" t="str">
            <v>Expansion Sites</v>
          </cell>
          <cell r="E5025" t="str">
            <v>Q2-2019</v>
          </cell>
          <cell r="F5025" t="str">
            <v>Mobile Aspiration</v>
          </cell>
          <cell r="G5025" t="str">
            <v>HUA</v>
          </cell>
          <cell r="H5025" t="str">
            <v>LTE1800 2nd Carr Upgrade_4x4 MIMO</v>
          </cell>
          <cell r="I5025" t="str">
            <v>INS</v>
          </cell>
          <cell r="L5025">
            <v>43627</v>
          </cell>
          <cell r="M5025">
            <v>43629</v>
          </cell>
          <cell r="N5025">
            <v>43628</v>
          </cell>
          <cell r="O5025">
            <v>43630</v>
          </cell>
          <cell r="P5025" t="str">
            <v>No Dependency</v>
          </cell>
        </row>
        <row r="5026">
          <cell r="C5026" t="str">
            <v>ZND913</v>
          </cell>
          <cell r="D5026" t="str">
            <v>Expansion Sites</v>
          </cell>
          <cell r="E5026" t="str">
            <v>Q3-2019</v>
          </cell>
          <cell r="F5026" t="str">
            <v>Mobile Aspiration</v>
          </cell>
          <cell r="G5026" t="str">
            <v>HUA</v>
          </cell>
          <cell r="H5026" t="str">
            <v>LTE1800 2nd Carr Upgrade_4x4 MIMO</v>
          </cell>
          <cell r="I5026" t="str">
            <v>INS</v>
          </cell>
          <cell r="L5026">
            <v>43759</v>
          </cell>
          <cell r="M5026">
            <v>43752</v>
          </cell>
          <cell r="N5026">
            <v>43760</v>
          </cell>
          <cell r="O5026">
            <v>43753</v>
          </cell>
          <cell r="P5026" t="str">
            <v>No Dependency</v>
          </cell>
        </row>
        <row r="5027">
          <cell r="C5027" t="str">
            <v>ZND912</v>
          </cell>
          <cell r="D5027" t="str">
            <v>Expansion Sites</v>
          </cell>
          <cell r="E5027" t="str">
            <v>Q3-2019</v>
          </cell>
          <cell r="F5027" t="str">
            <v>Mobile Aspiration</v>
          </cell>
          <cell r="G5027" t="str">
            <v>HUA</v>
          </cell>
          <cell r="H5027" t="str">
            <v>LTE1800 2nd Carr Upgrade_4x4 MIMO</v>
          </cell>
          <cell r="I5027" t="str">
            <v>INS</v>
          </cell>
          <cell r="L5027">
            <v>43796</v>
          </cell>
          <cell r="N5027">
            <v>43797</v>
          </cell>
          <cell r="P5027" t="str">
            <v>No Dependency</v>
          </cell>
        </row>
        <row r="5028">
          <cell r="C5028" t="str">
            <v>ZND903</v>
          </cell>
          <cell r="D5028" t="str">
            <v>Expansion Sites</v>
          </cell>
          <cell r="E5028" t="str">
            <v>Q3-2019</v>
          </cell>
          <cell r="F5028" t="str">
            <v>Mobile Aspiration</v>
          </cell>
          <cell r="G5028" t="str">
            <v>HUA</v>
          </cell>
          <cell r="H5028" t="str">
            <v>LTE1800 2nd Carr Upgrade_4x4 MIMO</v>
          </cell>
          <cell r="I5028" t="str">
            <v>INS</v>
          </cell>
          <cell r="L5028">
            <v>43608</v>
          </cell>
          <cell r="M5028">
            <v>43610</v>
          </cell>
          <cell r="N5028">
            <v>43609</v>
          </cell>
          <cell r="O5028">
            <v>43611</v>
          </cell>
          <cell r="P5028" t="str">
            <v>No Dependency</v>
          </cell>
        </row>
        <row r="5029">
          <cell r="C5029" t="str">
            <v>ZND902</v>
          </cell>
          <cell r="D5029" t="str">
            <v>Expansion Sites</v>
          </cell>
          <cell r="E5029" t="str">
            <v>Q3-2019</v>
          </cell>
          <cell r="F5029" t="str">
            <v>Mobile Aspiration</v>
          </cell>
          <cell r="G5029" t="str">
            <v>HUA</v>
          </cell>
          <cell r="H5029" t="str">
            <v>LTE1800 2nd Carr Upgrade_4x4 MIMO</v>
          </cell>
          <cell r="I5029" t="str">
            <v>INS</v>
          </cell>
          <cell r="L5029">
            <v>43631</v>
          </cell>
          <cell r="M5029">
            <v>43636</v>
          </cell>
          <cell r="N5029">
            <v>43634</v>
          </cell>
          <cell r="O5029">
            <v>43637</v>
          </cell>
          <cell r="P5029" t="str">
            <v>No Dependency</v>
          </cell>
        </row>
        <row r="5030">
          <cell r="C5030" t="str">
            <v>ZND890</v>
          </cell>
          <cell r="D5030" t="str">
            <v>Expansion Sites</v>
          </cell>
          <cell r="E5030" t="str">
            <v>Q3-2019</v>
          </cell>
          <cell r="F5030" t="str">
            <v>Mobile Aspiration</v>
          </cell>
          <cell r="G5030" t="str">
            <v>HUA</v>
          </cell>
          <cell r="H5030" t="str">
            <v>LTE1800 2nd Carr Upgrade_4x4 MIMO</v>
          </cell>
          <cell r="I5030" t="str">
            <v>INS</v>
          </cell>
          <cell r="L5030">
            <v>43632</v>
          </cell>
          <cell r="M5030">
            <v>43605</v>
          </cell>
          <cell r="N5030">
            <v>43633</v>
          </cell>
          <cell r="O5030">
            <v>43606</v>
          </cell>
          <cell r="P5030" t="str">
            <v>No Dependency</v>
          </cell>
        </row>
        <row r="5031">
          <cell r="C5031" t="str">
            <v>ZND884</v>
          </cell>
          <cell r="D5031" t="str">
            <v>Expansion Sites</v>
          </cell>
          <cell r="E5031" t="str">
            <v>Q2-2019</v>
          </cell>
          <cell r="F5031" t="str">
            <v>Mobile Aspiration</v>
          </cell>
          <cell r="G5031" t="str">
            <v>HUA</v>
          </cell>
          <cell r="H5031" t="str">
            <v>LTE1800 2nd Carr Upgrade_4x4 MIMO</v>
          </cell>
          <cell r="I5031" t="str">
            <v>INS</v>
          </cell>
          <cell r="L5031">
            <v>43629</v>
          </cell>
          <cell r="M5031">
            <v>43596</v>
          </cell>
          <cell r="N5031">
            <v>43634</v>
          </cell>
          <cell r="O5031">
            <v>43597</v>
          </cell>
          <cell r="P5031" t="str">
            <v>No Dependency</v>
          </cell>
        </row>
        <row r="5032">
          <cell r="C5032" t="str">
            <v>ZND881</v>
          </cell>
          <cell r="D5032" t="str">
            <v>Expansion Sites</v>
          </cell>
          <cell r="E5032" t="str">
            <v>Q3-2019</v>
          </cell>
          <cell r="F5032" t="str">
            <v>Mobile Aspiration</v>
          </cell>
          <cell r="G5032" t="str">
            <v>HUA</v>
          </cell>
          <cell r="H5032" t="str">
            <v>LTE1800 2nd Carr Upgrade_4x4 MIMO</v>
          </cell>
          <cell r="I5032" t="str">
            <v>INS</v>
          </cell>
          <cell r="L5032">
            <v>43667</v>
          </cell>
          <cell r="M5032">
            <v>43669</v>
          </cell>
          <cell r="N5032">
            <v>43668</v>
          </cell>
          <cell r="O5032">
            <v>43670</v>
          </cell>
          <cell r="P5032" t="str">
            <v>No Dependency</v>
          </cell>
        </row>
        <row r="5033">
          <cell r="C5033" t="str">
            <v>ZND876</v>
          </cell>
          <cell r="D5033" t="str">
            <v>Expansion Sites</v>
          </cell>
          <cell r="E5033" t="str">
            <v>Q1-2020</v>
          </cell>
          <cell r="F5033" t="str">
            <v>Mobile Aspiration</v>
          </cell>
          <cell r="G5033" t="str">
            <v>HUA</v>
          </cell>
          <cell r="H5033" t="str">
            <v>LTE1800 2nd Carr Upgrade_4x4 MIMO</v>
          </cell>
          <cell r="I5033" t="str">
            <v>INS</v>
          </cell>
          <cell r="L5033">
            <v>43802</v>
          </cell>
          <cell r="M5033">
            <v>43733</v>
          </cell>
          <cell r="N5033">
            <v>43802</v>
          </cell>
          <cell r="O5033">
            <v>43734</v>
          </cell>
          <cell r="P5033" t="str">
            <v>No Dependency</v>
          </cell>
        </row>
        <row r="5034">
          <cell r="C5034" t="str">
            <v>ZND874</v>
          </cell>
          <cell r="D5034" t="str">
            <v>Expansion Sites</v>
          </cell>
          <cell r="E5034" t="str">
            <v>Q3-2019</v>
          </cell>
          <cell r="F5034" t="str">
            <v>Mobile Aspiration</v>
          </cell>
          <cell r="G5034" t="str">
            <v>HUA</v>
          </cell>
          <cell r="H5034" t="str">
            <v>LTE1800 2nd Carr Upgrade_4x4 MIMO</v>
          </cell>
          <cell r="I5034" t="str">
            <v>INS</v>
          </cell>
          <cell r="L5034">
            <v>43665</v>
          </cell>
          <cell r="M5034">
            <v>43668</v>
          </cell>
          <cell r="N5034">
            <v>43666</v>
          </cell>
          <cell r="O5034">
            <v>43669</v>
          </cell>
          <cell r="P5034" t="str">
            <v>No Dependency</v>
          </cell>
        </row>
        <row r="5035">
          <cell r="C5035" t="str">
            <v>ZND872</v>
          </cell>
          <cell r="D5035" t="str">
            <v>Expansion Sites</v>
          </cell>
          <cell r="E5035" t="str">
            <v>Q1-2020</v>
          </cell>
          <cell r="F5035" t="str">
            <v>Mobile Aspiration</v>
          </cell>
          <cell r="G5035" t="str">
            <v>HUA</v>
          </cell>
          <cell r="H5035" t="str">
            <v>LTE1800 2nd Carr Upgrade_4x4 MIMO</v>
          </cell>
          <cell r="I5035" t="str">
            <v>INS</v>
          </cell>
          <cell r="L5035">
            <v>43830</v>
          </cell>
          <cell r="N5035">
            <v>43830</v>
          </cell>
          <cell r="P5035" t="str">
            <v>No Dependency</v>
          </cell>
        </row>
        <row r="5036">
          <cell r="C5036" t="str">
            <v>ZND871</v>
          </cell>
          <cell r="D5036" t="str">
            <v>Expansion Sites</v>
          </cell>
          <cell r="E5036" t="str">
            <v>Q1-2020</v>
          </cell>
          <cell r="F5036" t="str">
            <v>Mobile Aspiration</v>
          </cell>
          <cell r="G5036" t="str">
            <v>HUA</v>
          </cell>
          <cell r="H5036" t="str">
            <v>LTE1800 2nd Carr Upgrade_4x4 MIMO</v>
          </cell>
          <cell r="I5036" t="str">
            <v>INS</v>
          </cell>
          <cell r="L5036">
            <v>43858</v>
          </cell>
          <cell r="N5036">
            <v>43858</v>
          </cell>
          <cell r="P5036" t="str">
            <v>No Dependency</v>
          </cell>
        </row>
        <row r="5037">
          <cell r="C5037" t="str">
            <v>ZND867</v>
          </cell>
          <cell r="D5037" t="str">
            <v>Expansion Sites</v>
          </cell>
          <cell r="E5037" t="str">
            <v>Q1-2020</v>
          </cell>
          <cell r="F5037" t="str">
            <v>Mobile Aspiration</v>
          </cell>
          <cell r="G5037" t="str">
            <v>HUA</v>
          </cell>
          <cell r="H5037" t="str">
            <v>LTE1800 2nd Carr Upgrade_4x4 MIMO</v>
          </cell>
          <cell r="I5037" t="str">
            <v>INS</v>
          </cell>
          <cell r="L5037">
            <v>43830</v>
          </cell>
          <cell r="M5037">
            <v>43731</v>
          </cell>
          <cell r="N5037">
            <v>43830</v>
          </cell>
          <cell r="O5037">
            <v>43732</v>
          </cell>
          <cell r="P5037" t="str">
            <v>No Dependency</v>
          </cell>
        </row>
        <row r="5038">
          <cell r="C5038" t="str">
            <v>ZND864</v>
          </cell>
          <cell r="D5038" t="str">
            <v>Expansion Sites</v>
          </cell>
          <cell r="E5038" t="str">
            <v>Q3-2019</v>
          </cell>
          <cell r="F5038" t="str">
            <v>Mobile Aspiration</v>
          </cell>
          <cell r="G5038" t="str">
            <v>HUA</v>
          </cell>
          <cell r="H5038" t="str">
            <v>LTE1800 2nd Carr Upgrade_4x4 MIMO</v>
          </cell>
          <cell r="I5038" t="str">
            <v>INS</v>
          </cell>
          <cell r="L5038">
            <v>43632</v>
          </cell>
          <cell r="M5038">
            <v>43634</v>
          </cell>
          <cell r="N5038">
            <v>43635</v>
          </cell>
          <cell r="O5038">
            <v>43635</v>
          </cell>
          <cell r="P5038" t="str">
            <v>No Dependency</v>
          </cell>
        </row>
        <row r="5039">
          <cell r="C5039" t="str">
            <v>ZND861</v>
          </cell>
          <cell r="D5039" t="str">
            <v>Expansion Sites</v>
          </cell>
          <cell r="E5039" t="str">
            <v>Q2-2019</v>
          </cell>
          <cell r="F5039" t="str">
            <v>Mobile Aspiration</v>
          </cell>
          <cell r="G5039" t="str">
            <v>HUA</v>
          </cell>
          <cell r="H5039" t="str">
            <v>LTE1800 2nd Carr Upgrade_4x4 MIMO</v>
          </cell>
          <cell r="I5039" t="str">
            <v>INS</v>
          </cell>
          <cell r="L5039">
            <v>43636</v>
          </cell>
          <cell r="M5039">
            <v>43605</v>
          </cell>
          <cell r="N5039">
            <v>43637</v>
          </cell>
          <cell r="O5039">
            <v>43606</v>
          </cell>
          <cell r="P5039" t="str">
            <v>No Dependency</v>
          </cell>
        </row>
        <row r="5040">
          <cell r="C5040" t="str">
            <v>ZND851</v>
          </cell>
          <cell r="D5040" t="str">
            <v>Expansion Sites</v>
          </cell>
          <cell r="E5040" t="str">
            <v>Q2-2019</v>
          </cell>
          <cell r="F5040" t="str">
            <v>Mobile Aspiration</v>
          </cell>
          <cell r="G5040" t="str">
            <v>HUA</v>
          </cell>
          <cell r="H5040" t="str">
            <v>LTE1800 2nd Carr Upgrade_4x4 MIMO</v>
          </cell>
          <cell r="I5040" t="str">
            <v>INS</v>
          </cell>
          <cell r="L5040">
            <v>43614</v>
          </cell>
          <cell r="M5040">
            <v>43617</v>
          </cell>
          <cell r="N5040">
            <v>43615</v>
          </cell>
          <cell r="O5040">
            <v>43618</v>
          </cell>
          <cell r="P5040" t="str">
            <v>No Dependency</v>
          </cell>
        </row>
        <row r="5041">
          <cell r="C5041" t="str">
            <v>ZND849</v>
          </cell>
          <cell r="D5041" t="str">
            <v>Expansion Sites</v>
          </cell>
          <cell r="E5041" t="str">
            <v>Q3-2019</v>
          </cell>
          <cell r="F5041" t="str">
            <v>Mobile Aspiration</v>
          </cell>
          <cell r="G5041" t="str">
            <v>HUA</v>
          </cell>
          <cell r="H5041" t="str">
            <v>LTE1800 2nd Carr Upgrade_4x4 MIMO</v>
          </cell>
          <cell r="I5041" t="str">
            <v>INS</v>
          </cell>
          <cell r="L5041">
            <v>43648</v>
          </cell>
          <cell r="M5041">
            <v>43651</v>
          </cell>
          <cell r="N5041">
            <v>43649</v>
          </cell>
          <cell r="O5041">
            <v>43652</v>
          </cell>
          <cell r="P5041" t="str">
            <v>No Dependency</v>
          </cell>
        </row>
        <row r="5042">
          <cell r="C5042" t="str">
            <v>ZND846</v>
          </cell>
          <cell r="D5042" t="str">
            <v>Expansion Sites</v>
          </cell>
          <cell r="E5042" t="str">
            <v>Q4-2019</v>
          </cell>
          <cell r="F5042" t="str">
            <v>Mobile Aspiration</v>
          </cell>
          <cell r="G5042" t="str">
            <v>HUA</v>
          </cell>
          <cell r="H5042" t="str">
            <v>LTE1800 2nd Carr Upgrade_4x4 MIMO</v>
          </cell>
          <cell r="I5042" t="str">
            <v>INS</v>
          </cell>
          <cell r="L5042">
            <v>43741</v>
          </cell>
          <cell r="M5042">
            <v>43658</v>
          </cell>
          <cell r="N5042">
            <v>43742</v>
          </cell>
          <cell r="O5042">
            <v>43659</v>
          </cell>
          <cell r="P5042" t="str">
            <v>No Dependency</v>
          </cell>
        </row>
        <row r="5043">
          <cell r="C5043" t="str">
            <v>ZND836</v>
          </cell>
          <cell r="D5043" t="str">
            <v>Expansion Sites</v>
          </cell>
          <cell r="E5043" t="str">
            <v>Q3-2019</v>
          </cell>
          <cell r="F5043" t="str">
            <v>Mobile Aspiration</v>
          </cell>
          <cell r="G5043" t="str">
            <v>HUA</v>
          </cell>
          <cell r="H5043" t="str">
            <v>LTE1800 2nd Carr Upgrade_4x4 MIMO</v>
          </cell>
          <cell r="I5043" t="str">
            <v>INS</v>
          </cell>
          <cell r="L5043">
            <v>43753</v>
          </cell>
          <cell r="M5043">
            <v>43743</v>
          </cell>
          <cell r="N5043">
            <v>43754</v>
          </cell>
          <cell r="O5043">
            <v>43744</v>
          </cell>
          <cell r="P5043" t="str">
            <v>No Dependency</v>
          </cell>
        </row>
        <row r="5044">
          <cell r="C5044" t="str">
            <v>ZND835</v>
          </cell>
          <cell r="D5044" t="str">
            <v>Expansion Sites</v>
          </cell>
          <cell r="E5044" t="str">
            <v>Q3-2019</v>
          </cell>
          <cell r="F5044" t="str">
            <v>Mobile Aspiration</v>
          </cell>
          <cell r="G5044" t="str">
            <v>HUA</v>
          </cell>
          <cell r="H5044" t="str">
            <v>LTE1800 2nd Carr Upgrade_4x4 MIMO</v>
          </cell>
          <cell r="I5044" t="str">
            <v>INS</v>
          </cell>
          <cell r="L5044">
            <v>43632</v>
          </cell>
          <cell r="M5044">
            <v>43638</v>
          </cell>
          <cell r="N5044">
            <v>43634</v>
          </cell>
          <cell r="O5044">
            <v>43639</v>
          </cell>
          <cell r="P5044" t="str">
            <v>No Dependency</v>
          </cell>
        </row>
        <row r="5045">
          <cell r="C5045" t="str">
            <v>ZND834</v>
          </cell>
          <cell r="D5045" t="str">
            <v>Expansion Sites</v>
          </cell>
          <cell r="E5045" t="str">
            <v>Q3-2019</v>
          </cell>
          <cell r="F5045" t="str">
            <v>Mobile Aspiration</v>
          </cell>
          <cell r="G5045" t="str">
            <v>HUA</v>
          </cell>
          <cell r="H5045" t="str">
            <v>LTE1800 2nd Carr Upgrade_4x4 MIMO</v>
          </cell>
          <cell r="I5045" t="str">
            <v>INS</v>
          </cell>
          <cell r="L5045">
            <v>43637</v>
          </cell>
          <cell r="M5045">
            <v>43640</v>
          </cell>
          <cell r="N5045">
            <v>43638</v>
          </cell>
          <cell r="O5045">
            <v>43641</v>
          </cell>
          <cell r="P5045" t="str">
            <v>No Dependency</v>
          </cell>
        </row>
        <row r="5046">
          <cell r="C5046" t="str">
            <v>ZND828</v>
          </cell>
          <cell r="D5046" t="str">
            <v>Expansion Sites</v>
          </cell>
          <cell r="E5046" t="str">
            <v>Q3-2019</v>
          </cell>
          <cell r="F5046" t="str">
            <v>Mobile Aspiration</v>
          </cell>
          <cell r="G5046" t="str">
            <v>HUA</v>
          </cell>
          <cell r="H5046" t="str">
            <v>LTE1800 2nd Carr Upgrade_4x4 MIMO</v>
          </cell>
          <cell r="I5046" t="str">
            <v>INS</v>
          </cell>
          <cell r="L5046">
            <v>43641</v>
          </cell>
          <cell r="M5046">
            <v>43644</v>
          </cell>
          <cell r="N5046">
            <v>43642</v>
          </cell>
          <cell r="O5046">
            <v>43645</v>
          </cell>
          <cell r="P5046" t="str">
            <v>No Dependency</v>
          </cell>
        </row>
        <row r="5047">
          <cell r="C5047" t="str">
            <v>ZND827</v>
          </cell>
          <cell r="D5047" t="str">
            <v>Expansion Sites</v>
          </cell>
          <cell r="E5047" t="str">
            <v>Q3-2019</v>
          </cell>
          <cell r="F5047" t="str">
            <v>Mobile Aspiration</v>
          </cell>
          <cell r="G5047" t="str">
            <v>HUA</v>
          </cell>
          <cell r="H5047" t="str">
            <v>LTE1800 2nd Carr Upgrade_4x4 MIMO</v>
          </cell>
          <cell r="I5047" t="str">
            <v>INS</v>
          </cell>
          <cell r="L5047">
            <v>43703</v>
          </cell>
          <cell r="M5047">
            <v>43692</v>
          </cell>
          <cell r="N5047">
            <v>43704</v>
          </cell>
          <cell r="O5047">
            <v>43693</v>
          </cell>
          <cell r="P5047" t="str">
            <v>No Dependency</v>
          </cell>
        </row>
        <row r="5048">
          <cell r="C5048" t="str">
            <v>ZND802</v>
          </cell>
          <cell r="D5048" t="str">
            <v>Expansion Sites</v>
          </cell>
          <cell r="E5048" t="str">
            <v>Q2-2019</v>
          </cell>
          <cell r="F5048" t="str">
            <v>Mobile Aspiration</v>
          </cell>
          <cell r="G5048" t="str">
            <v>HUA</v>
          </cell>
          <cell r="H5048" t="str">
            <v>LTE1800 2nd Carr Upgrade_4x4 MIMO</v>
          </cell>
          <cell r="I5048" t="str">
            <v>INS</v>
          </cell>
          <cell r="L5048">
            <v>43621</v>
          </cell>
          <cell r="M5048">
            <v>43624</v>
          </cell>
          <cell r="N5048">
            <v>43622</v>
          </cell>
          <cell r="O5048">
            <v>43625</v>
          </cell>
          <cell r="P5048" t="str">
            <v>No Dependency</v>
          </cell>
        </row>
        <row r="5049">
          <cell r="C5049" t="str">
            <v>ZND801</v>
          </cell>
          <cell r="D5049" t="str">
            <v>Expansion Sites</v>
          </cell>
          <cell r="E5049" t="str">
            <v>Q1-2020</v>
          </cell>
          <cell r="F5049" t="str">
            <v>Mobile Aspiration</v>
          </cell>
          <cell r="G5049" t="str">
            <v>HUA</v>
          </cell>
          <cell r="H5049" t="str">
            <v>LTE1800 2nd Carr Upgrade_4x4 MIMO</v>
          </cell>
          <cell r="I5049" t="str">
            <v>INS</v>
          </cell>
          <cell r="L5049">
            <v>43858</v>
          </cell>
          <cell r="M5049">
            <v>43661</v>
          </cell>
          <cell r="N5049">
            <v>43858</v>
          </cell>
          <cell r="O5049">
            <v>43662</v>
          </cell>
          <cell r="P5049" t="str">
            <v>No Dependency</v>
          </cell>
        </row>
        <row r="5050">
          <cell r="C5050" t="str">
            <v>ZND799</v>
          </cell>
          <cell r="D5050" t="str">
            <v>Expansion Sites</v>
          </cell>
          <cell r="E5050" t="str">
            <v>Q3-2019</v>
          </cell>
          <cell r="F5050" t="str">
            <v>Mobile Aspiration</v>
          </cell>
          <cell r="G5050" t="str">
            <v>HUA</v>
          </cell>
          <cell r="H5050" t="str">
            <v>LTE1800 2nd Carr Upgrade_4x4 MIMO</v>
          </cell>
          <cell r="I5050" t="str">
            <v>INS</v>
          </cell>
          <cell r="L5050">
            <v>43672</v>
          </cell>
          <cell r="M5050">
            <v>43675</v>
          </cell>
          <cell r="N5050">
            <v>43673</v>
          </cell>
          <cell r="O5050">
            <v>43676</v>
          </cell>
          <cell r="P5050" t="str">
            <v>No Dependency</v>
          </cell>
        </row>
        <row r="5051">
          <cell r="C5051" t="str">
            <v>ZND798</v>
          </cell>
          <cell r="D5051" t="str">
            <v>Expansion Sites</v>
          </cell>
          <cell r="E5051" t="str">
            <v>Q3-2019</v>
          </cell>
          <cell r="F5051" t="str">
            <v>Mobile Aspiration</v>
          </cell>
          <cell r="G5051" t="str">
            <v>HUA</v>
          </cell>
          <cell r="H5051" t="str">
            <v>LTE1800 2nd Carr Upgrade_4x4 MIMO</v>
          </cell>
          <cell r="I5051" t="str">
            <v>INS</v>
          </cell>
          <cell r="L5051">
            <v>43649</v>
          </cell>
          <cell r="M5051">
            <v>43652</v>
          </cell>
          <cell r="N5051">
            <v>43650</v>
          </cell>
          <cell r="O5051">
            <v>43653</v>
          </cell>
          <cell r="P5051" t="str">
            <v>No Dependency</v>
          </cell>
        </row>
        <row r="5052">
          <cell r="C5052" t="str">
            <v>ZND782</v>
          </cell>
          <cell r="D5052" t="str">
            <v>Expansion Sites</v>
          </cell>
          <cell r="E5052" t="str">
            <v>Q1-2020</v>
          </cell>
          <cell r="F5052" t="str">
            <v>Mobile Aspiration</v>
          </cell>
          <cell r="G5052" t="str">
            <v>HUA</v>
          </cell>
          <cell r="H5052" t="str">
            <v>LTE1800 2nd Carr Upgrade_4x4 MIMO</v>
          </cell>
          <cell r="I5052" t="str">
            <v>INS</v>
          </cell>
          <cell r="L5052">
            <v>43703</v>
          </cell>
          <cell r="M5052">
            <v>43706</v>
          </cell>
          <cell r="N5052">
            <v>43704</v>
          </cell>
          <cell r="O5052">
            <v>43707</v>
          </cell>
          <cell r="P5052" t="str">
            <v>No Dependency</v>
          </cell>
        </row>
        <row r="5053">
          <cell r="C5053" t="str">
            <v>ZND774</v>
          </cell>
          <cell r="D5053" t="str">
            <v>Expansion Sites</v>
          </cell>
          <cell r="E5053" t="str">
            <v>Q1-2020</v>
          </cell>
          <cell r="F5053" t="str">
            <v>Mobile Aspiration</v>
          </cell>
          <cell r="G5053" t="str">
            <v>HUA</v>
          </cell>
          <cell r="H5053" t="str">
            <v>LTE1800 2nd Carr Upgrade_4x4 MIMO</v>
          </cell>
          <cell r="I5053" t="str">
            <v>INS</v>
          </cell>
          <cell r="L5053">
            <v>43830</v>
          </cell>
          <cell r="M5053">
            <v>43715</v>
          </cell>
          <cell r="N5053">
            <v>43830</v>
          </cell>
          <cell r="O5053">
            <v>43716</v>
          </cell>
          <cell r="P5053" t="str">
            <v>No Dependency</v>
          </cell>
        </row>
        <row r="5054">
          <cell r="C5054" t="str">
            <v>ZND766</v>
          </cell>
          <cell r="D5054" t="str">
            <v>Expansion Sites</v>
          </cell>
          <cell r="E5054" t="str">
            <v>Q3-2019</v>
          </cell>
          <cell r="F5054" t="str">
            <v>Mobile Aspiration</v>
          </cell>
          <cell r="G5054" t="str">
            <v>HUA</v>
          </cell>
          <cell r="H5054" t="str">
            <v>LTE1800 2nd Carr Upgrade_4x4 MIMO</v>
          </cell>
          <cell r="I5054" t="str">
            <v>INS</v>
          </cell>
          <cell r="L5054">
            <v>43706</v>
          </cell>
          <cell r="M5054">
            <v>43630</v>
          </cell>
          <cell r="N5054">
            <v>43707</v>
          </cell>
          <cell r="O5054">
            <v>43631</v>
          </cell>
          <cell r="P5054" t="str">
            <v>No Dependency</v>
          </cell>
        </row>
        <row r="5055">
          <cell r="C5055" t="str">
            <v>ZND750</v>
          </cell>
          <cell r="D5055" t="str">
            <v>Expansion Sites</v>
          </cell>
          <cell r="E5055" t="str">
            <v>Q1-2020</v>
          </cell>
          <cell r="F5055" t="str">
            <v>Mobile Aspiration</v>
          </cell>
          <cell r="G5055" t="str">
            <v>HUA</v>
          </cell>
          <cell r="H5055" t="str">
            <v>LTE1800 2nd Carr Upgrade_4x4 MIMO</v>
          </cell>
          <cell r="I5055" t="str">
            <v>INS</v>
          </cell>
          <cell r="L5055">
            <v>43666</v>
          </cell>
          <cell r="M5055">
            <v>43668</v>
          </cell>
          <cell r="N5055">
            <v>43667</v>
          </cell>
          <cell r="O5055">
            <v>43669</v>
          </cell>
          <cell r="P5055" t="str">
            <v>No Dependency</v>
          </cell>
        </row>
        <row r="5056">
          <cell r="C5056" t="str">
            <v>ZND741</v>
          </cell>
          <cell r="D5056" t="str">
            <v>Expansion Sites</v>
          </cell>
          <cell r="E5056" t="str">
            <v>Q3-2019</v>
          </cell>
          <cell r="F5056" t="str">
            <v>Mobile Aspiration</v>
          </cell>
          <cell r="G5056" t="str">
            <v>HUA</v>
          </cell>
          <cell r="H5056" t="str">
            <v>LTE1800 2nd Carr Upgrade_4x4 MIMO</v>
          </cell>
          <cell r="I5056" t="str">
            <v>INS</v>
          </cell>
          <cell r="L5056">
            <v>43719</v>
          </cell>
          <cell r="M5056">
            <v>43612</v>
          </cell>
          <cell r="N5056">
            <v>43719</v>
          </cell>
          <cell r="O5056">
            <v>43613</v>
          </cell>
          <cell r="P5056" t="str">
            <v>No Dependency</v>
          </cell>
        </row>
        <row r="5057">
          <cell r="C5057" t="str">
            <v>ZND739</v>
          </cell>
          <cell r="D5057" t="str">
            <v>Expansion Sites</v>
          </cell>
          <cell r="E5057" t="str">
            <v>Q2-2019</v>
          </cell>
          <cell r="F5057" t="str">
            <v>Mobile Aspiration</v>
          </cell>
          <cell r="G5057" t="str">
            <v>HUA</v>
          </cell>
          <cell r="H5057" t="str">
            <v>LTE1800 2nd Carr Upgrade_4x4 MIMO</v>
          </cell>
          <cell r="I5057" t="str">
            <v>INS</v>
          </cell>
          <cell r="L5057">
            <v>43706</v>
          </cell>
          <cell r="M5057">
            <v>43715</v>
          </cell>
          <cell r="N5057">
            <v>43707</v>
          </cell>
          <cell r="O5057">
            <v>43716</v>
          </cell>
          <cell r="P5057" t="str">
            <v>No Dependency</v>
          </cell>
        </row>
        <row r="5058">
          <cell r="C5058" t="str">
            <v>ZND737</v>
          </cell>
          <cell r="D5058" t="str">
            <v>Expansion Sites</v>
          </cell>
          <cell r="E5058" t="str">
            <v>Q2-2019</v>
          </cell>
          <cell r="F5058" t="str">
            <v>Mobile Aspiration</v>
          </cell>
          <cell r="G5058" t="str">
            <v>HUA</v>
          </cell>
          <cell r="H5058" t="str">
            <v>LTE1800 2nd Carr Upgrade_4x4 MIMO</v>
          </cell>
          <cell r="I5058" t="str">
            <v>INS</v>
          </cell>
          <cell r="L5058">
            <v>43627</v>
          </cell>
          <cell r="M5058">
            <v>43629</v>
          </cell>
          <cell r="N5058">
            <v>43628</v>
          </cell>
          <cell r="O5058">
            <v>43630</v>
          </cell>
          <cell r="P5058" t="str">
            <v>No Dependency</v>
          </cell>
        </row>
        <row r="5059">
          <cell r="C5059" t="str">
            <v>ZND736</v>
          </cell>
          <cell r="D5059" t="str">
            <v>Expansion Sites</v>
          </cell>
          <cell r="E5059" t="str">
            <v>Q3-2019</v>
          </cell>
          <cell r="F5059" t="str">
            <v>Mobile Aspiration</v>
          </cell>
          <cell r="G5059" t="str">
            <v>HUA</v>
          </cell>
          <cell r="H5059" t="str">
            <v>LTE1800 2nd Carr Upgrade_4x4 MIMO</v>
          </cell>
          <cell r="I5059" t="str">
            <v>INS</v>
          </cell>
          <cell r="L5059">
            <v>43631</v>
          </cell>
          <cell r="M5059">
            <v>43612</v>
          </cell>
          <cell r="N5059">
            <v>43632</v>
          </cell>
          <cell r="O5059">
            <v>43613</v>
          </cell>
          <cell r="P5059" t="str">
            <v>No Dependency</v>
          </cell>
        </row>
        <row r="5060">
          <cell r="C5060" t="str">
            <v>ZND735</v>
          </cell>
          <cell r="D5060" t="str">
            <v>Expansion Sites</v>
          </cell>
          <cell r="E5060" t="str">
            <v>Q3-2019</v>
          </cell>
          <cell r="F5060" t="str">
            <v>Mobile Aspiration</v>
          </cell>
          <cell r="G5060" t="str">
            <v>HUA</v>
          </cell>
          <cell r="H5060" t="str">
            <v>LTE1800 2nd Carr Upgrade_4x4 MIMO</v>
          </cell>
          <cell r="I5060" t="str">
            <v>INS</v>
          </cell>
          <cell r="L5060">
            <v>43670</v>
          </cell>
          <cell r="M5060">
            <v>43673</v>
          </cell>
          <cell r="N5060">
            <v>43671</v>
          </cell>
          <cell r="O5060">
            <v>43674</v>
          </cell>
          <cell r="P5060" t="str">
            <v>No Dependency</v>
          </cell>
        </row>
        <row r="5061">
          <cell r="C5061" t="str">
            <v>ZND734</v>
          </cell>
          <cell r="D5061" t="str">
            <v>Expansion Sites</v>
          </cell>
          <cell r="E5061" t="str">
            <v>Q3-2019</v>
          </cell>
          <cell r="F5061" t="str">
            <v>Mobile Aspiration</v>
          </cell>
          <cell r="G5061" t="str">
            <v>HUA</v>
          </cell>
          <cell r="H5061" t="str">
            <v>LTE1800 2nd Carr Upgrade_4x4 MIMO</v>
          </cell>
          <cell r="I5061" t="str">
            <v>INS</v>
          </cell>
          <cell r="L5061">
            <v>43631</v>
          </cell>
          <cell r="M5061">
            <v>43639</v>
          </cell>
          <cell r="N5061">
            <v>43634</v>
          </cell>
          <cell r="O5061">
            <v>43640</v>
          </cell>
          <cell r="P5061" t="str">
            <v>No Dependency</v>
          </cell>
        </row>
        <row r="5062">
          <cell r="C5062" t="str">
            <v>ZND733</v>
          </cell>
          <cell r="D5062" t="str">
            <v>Expansion Sites</v>
          </cell>
          <cell r="E5062" t="str">
            <v>Q3-2019</v>
          </cell>
          <cell r="F5062" t="str">
            <v>Mobile Aspiration</v>
          </cell>
          <cell r="G5062" t="str">
            <v>HUA</v>
          </cell>
          <cell r="H5062" t="str">
            <v>LTE1800 2nd Carr Upgrade_4x4 MIMO</v>
          </cell>
          <cell r="I5062" t="str">
            <v>INS</v>
          </cell>
          <cell r="L5062">
            <v>43635</v>
          </cell>
          <cell r="M5062">
            <v>43638</v>
          </cell>
          <cell r="N5062">
            <v>43636</v>
          </cell>
          <cell r="O5062">
            <v>43639</v>
          </cell>
          <cell r="P5062" t="str">
            <v>No Dependency</v>
          </cell>
        </row>
        <row r="5063">
          <cell r="C5063" t="str">
            <v>ZND732</v>
          </cell>
          <cell r="D5063" t="str">
            <v>Expansion Sites</v>
          </cell>
          <cell r="E5063" t="str">
            <v>Q3-2019</v>
          </cell>
          <cell r="F5063" t="str">
            <v>Mobile Aspiration</v>
          </cell>
          <cell r="G5063" t="str">
            <v>HUA</v>
          </cell>
          <cell r="H5063" t="str">
            <v>LTE1800 2nd Carr Upgrade_4x4 MIMO</v>
          </cell>
          <cell r="I5063" t="str">
            <v>INS</v>
          </cell>
          <cell r="L5063">
            <v>43635</v>
          </cell>
          <cell r="M5063">
            <v>43596</v>
          </cell>
          <cell r="N5063">
            <v>43636</v>
          </cell>
          <cell r="O5063">
            <v>43597</v>
          </cell>
          <cell r="P5063" t="str">
            <v>No Dependency</v>
          </cell>
        </row>
        <row r="5064">
          <cell r="C5064" t="str">
            <v>ZND731</v>
          </cell>
          <cell r="D5064" t="str">
            <v>Expansion Sites</v>
          </cell>
          <cell r="E5064" t="str">
            <v>Q3-2019</v>
          </cell>
          <cell r="F5064" t="str">
            <v>Mobile Aspiration</v>
          </cell>
          <cell r="G5064" t="str">
            <v>HUA</v>
          </cell>
          <cell r="H5064" t="str">
            <v>LTE1800 2nd Carr Upgrade_4x4 MIMO</v>
          </cell>
          <cell r="I5064" t="str">
            <v>INS</v>
          </cell>
          <cell r="L5064">
            <v>43648</v>
          </cell>
          <cell r="M5064">
            <v>43651</v>
          </cell>
          <cell r="N5064">
            <v>43649</v>
          </cell>
          <cell r="O5064">
            <v>43652</v>
          </cell>
          <cell r="P5064" t="str">
            <v>No Dependency</v>
          </cell>
        </row>
        <row r="5065">
          <cell r="C5065" t="str">
            <v>ZND729</v>
          </cell>
          <cell r="D5065" t="str">
            <v>Expansion Sites</v>
          </cell>
          <cell r="E5065" t="str">
            <v>Q2-2019</v>
          </cell>
          <cell r="F5065" t="str">
            <v>Mobile Aspiration</v>
          </cell>
          <cell r="G5065" t="str">
            <v>HUA</v>
          </cell>
          <cell r="H5065" t="str">
            <v>LTE1800 2nd Carr Upgrade_4x4 MIMO</v>
          </cell>
          <cell r="I5065" t="str">
            <v>INS</v>
          </cell>
          <cell r="L5065">
            <v>43705</v>
          </cell>
          <cell r="M5065">
            <v>43637</v>
          </cell>
          <cell r="N5065">
            <v>43706</v>
          </cell>
          <cell r="O5065">
            <v>43638</v>
          </cell>
          <cell r="P5065" t="str">
            <v>No Dependency</v>
          </cell>
        </row>
        <row r="5066">
          <cell r="C5066" t="str">
            <v>ZND728</v>
          </cell>
          <cell r="D5066" t="str">
            <v>Expansion Sites</v>
          </cell>
          <cell r="E5066" t="str">
            <v>Q2-2019</v>
          </cell>
          <cell r="F5066" t="str">
            <v>Mobile Aspiration</v>
          </cell>
          <cell r="G5066" t="str">
            <v>HUA</v>
          </cell>
          <cell r="H5066" t="str">
            <v>LTE1800 2nd Carr Upgrade_4x4 MIMO</v>
          </cell>
          <cell r="I5066" t="str">
            <v>INS</v>
          </cell>
          <cell r="L5066">
            <v>43630</v>
          </cell>
          <cell r="M5066">
            <v>43633</v>
          </cell>
          <cell r="N5066">
            <v>43631</v>
          </cell>
          <cell r="O5066">
            <v>43634</v>
          </cell>
          <cell r="P5066" t="str">
            <v>No Dependency</v>
          </cell>
        </row>
        <row r="5067">
          <cell r="C5067" t="str">
            <v>ZND725</v>
          </cell>
          <cell r="D5067" t="str">
            <v>Expansion Sites</v>
          </cell>
          <cell r="E5067" t="str">
            <v>Q1-2020</v>
          </cell>
          <cell r="F5067" t="str">
            <v>Mobile Aspiration</v>
          </cell>
          <cell r="G5067" t="str">
            <v>HUA</v>
          </cell>
          <cell r="H5067" t="str">
            <v>LTE1800 2nd Carr Upgrade_4x4 MIMO</v>
          </cell>
          <cell r="I5067" t="str">
            <v>INS</v>
          </cell>
          <cell r="L5067">
            <v>43660</v>
          </cell>
          <cell r="M5067">
            <v>43662</v>
          </cell>
          <cell r="N5067">
            <v>43661</v>
          </cell>
          <cell r="O5067">
            <v>43663</v>
          </cell>
          <cell r="P5067" t="str">
            <v>No Dependency</v>
          </cell>
        </row>
        <row r="5068">
          <cell r="C5068" t="str">
            <v>ZND718</v>
          </cell>
          <cell r="D5068" t="str">
            <v>Expansion Sites</v>
          </cell>
          <cell r="E5068" t="str">
            <v>Q1-2020</v>
          </cell>
          <cell r="F5068" t="str">
            <v>Mobile Aspiration</v>
          </cell>
          <cell r="G5068" t="str">
            <v>HUA</v>
          </cell>
          <cell r="H5068" t="str">
            <v>LTE1800 2nd Carr Upgrade_4x4 MIMO</v>
          </cell>
          <cell r="I5068" t="str">
            <v>INS</v>
          </cell>
          <cell r="L5068">
            <v>43678</v>
          </cell>
          <cell r="M5068">
            <v>43681</v>
          </cell>
          <cell r="N5068">
            <v>43679</v>
          </cell>
          <cell r="O5068">
            <v>43682</v>
          </cell>
          <cell r="P5068" t="str">
            <v>No Dependency</v>
          </cell>
        </row>
        <row r="5069">
          <cell r="C5069" t="str">
            <v>ZND701</v>
          </cell>
          <cell r="D5069" t="str">
            <v>Expansion Sites</v>
          </cell>
          <cell r="E5069" t="str">
            <v>Q1-2020</v>
          </cell>
          <cell r="F5069" t="str">
            <v>Mobile Aspiration</v>
          </cell>
          <cell r="G5069" t="str">
            <v>HUA</v>
          </cell>
          <cell r="H5069" t="str">
            <v>LTE1800 2nd Carr Upgrade_4x4 MIMO</v>
          </cell>
          <cell r="I5069" t="str">
            <v>INS</v>
          </cell>
          <cell r="L5069">
            <v>43703</v>
          </cell>
          <cell r="M5069">
            <v>43706</v>
          </cell>
          <cell r="N5069">
            <v>43704</v>
          </cell>
          <cell r="O5069">
            <v>43707</v>
          </cell>
          <cell r="P5069" t="str">
            <v>No Dependency</v>
          </cell>
        </row>
        <row r="5070">
          <cell r="C5070" t="str">
            <v>ZND700</v>
          </cell>
          <cell r="D5070" t="str">
            <v>Expansion Sites</v>
          </cell>
          <cell r="E5070" t="str">
            <v>Q3-2019</v>
          </cell>
          <cell r="F5070" t="str">
            <v>Mobile Aspiration</v>
          </cell>
          <cell r="G5070" t="str">
            <v>HUA</v>
          </cell>
          <cell r="H5070" t="str">
            <v>LTE1800 2nd Carr Upgrade_4x4 MIMO</v>
          </cell>
          <cell r="I5070" t="str">
            <v>INS</v>
          </cell>
          <cell r="L5070">
            <v>43642</v>
          </cell>
          <cell r="M5070">
            <v>43652</v>
          </cell>
          <cell r="N5070">
            <v>43648</v>
          </cell>
          <cell r="O5070">
            <v>43653</v>
          </cell>
          <cell r="P5070" t="str">
            <v>No Dependency</v>
          </cell>
        </row>
        <row r="5071">
          <cell r="C5071" t="str">
            <v>ZND669</v>
          </cell>
          <cell r="D5071" t="str">
            <v>Expansion Sites</v>
          </cell>
          <cell r="E5071" t="str">
            <v>Q1-2020</v>
          </cell>
          <cell r="F5071" t="str">
            <v>Mobile Aspiration</v>
          </cell>
          <cell r="G5071" t="str">
            <v>HUA</v>
          </cell>
          <cell r="H5071" t="str">
            <v>LTE1800 2nd Carr Upgrade_4x4 MIMO</v>
          </cell>
          <cell r="I5071" t="str">
            <v>INS</v>
          </cell>
          <cell r="L5071">
            <v>43830</v>
          </cell>
          <cell r="M5071">
            <v>43759</v>
          </cell>
          <cell r="N5071">
            <v>43830</v>
          </cell>
          <cell r="O5071">
            <v>43760</v>
          </cell>
          <cell r="P5071" t="str">
            <v>No Dependency</v>
          </cell>
        </row>
        <row r="5072">
          <cell r="C5072" t="str">
            <v>ZND667</v>
          </cell>
          <cell r="D5072" t="str">
            <v>Expansion Sites</v>
          </cell>
          <cell r="E5072" t="str">
            <v>Q2-2019</v>
          </cell>
          <cell r="F5072" t="str">
            <v>Mobile Aspiration</v>
          </cell>
          <cell r="G5072" t="str">
            <v>HUA</v>
          </cell>
          <cell r="H5072" t="str">
            <v>LTE1800 2nd Carr Upgrade_4x4 MIMO</v>
          </cell>
          <cell r="I5072" t="str">
            <v>INS</v>
          </cell>
          <cell r="L5072">
            <v>43637</v>
          </cell>
          <cell r="M5072">
            <v>43605</v>
          </cell>
          <cell r="N5072">
            <v>43640</v>
          </cell>
          <cell r="O5072">
            <v>43606</v>
          </cell>
          <cell r="P5072" t="str">
            <v>No Dependency</v>
          </cell>
        </row>
        <row r="5073">
          <cell r="C5073" t="str">
            <v>ZND662</v>
          </cell>
          <cell r="D5073" t="str">
            <v>Expansion Sites</v>
          </cell>
          <cell r="E5073" t="str">
            <v>Q3-2019</v>
          </cell>
          <cell r="F5073" t="str">
            <v>Mobile Aspiration</v>
          </cell>
          <cell r="G5073" t="str">
            <v>HUA</v>
          </cell>
          <cell r="H5073" t="str">
            <v>LTE1800 2nd Carr Upgrade_4x4 MIMO</v>
          </cell>
          <cell r="I5073" t="str">
            <v>INS</v>
          </cell>
          <cell r="L5073">
            <v>43651</v>
          </cell>
          <cell r="M5073">
            <v>43654</v>
          </cell>
          <cell r="N5073">
            <v>43652</v>
          </cell>
          <cell r="O5073">
            <v>43655</v>
          </cell>
          <cell r="P5073" t="str">
            <v>No Dependency</v>
          </cell>
        </row>
        <row r="5074">
          <cell r="C5074" t="str">
            <v>ZND654</v>
          </cell>
          <cell r="D5074" t="str">
            <v>Expansion Sites</v>
          </cell>
          <cell r="E5074" t="str">
            <v>Q1-2020</v>
          </cell>
          <cell r="F5074" t="str">
            <v>Mobile Aspiration</v>
          </cell>
          <cell r="G5074" t="str">
            <v>HUA</v>
          </cell>
          <cell r="H5074" t="str">
            <v>LTE1800 2nd Carr Upgrade_4x4 MIMO</v>
          </cell>
          <cell r="I5074" t="str">
            <v>INS</v>
          </cell>
          <cell r="L5074">
            <v>43680</v>
          </cell>
          <cell r="M5074">
            <v>43659</v>
          </cell>
          <cell r="N5074">
            <v>43681</v>
          </cell>
          <cell r="O5074">
            <v>43660</v>
          </cell>
          <cell r="P5074" t="str">
            <v>No Dependency</v>
          </cell>
        </row>
        <row r="5075">
          <cell r="C5075" t="str">
            <v>ZND653</v>
          </cell>
          <cell r="D5075" t="str">
            <v>Expansion Sites</v>
          </cell>
          <cell r="E5075" t="str">
            <v>Q2-2019</v>
          </cell>
          <cell r="F5075" t="str">
            <v>Mobile Aspiration</v>
          </cell>
          <cell r="G5075" t="str">
            <v>HUA</v>
          </cell>
          <cell r="H5075" t="str">
            <v>LTE1800 2nd Carr Upgrade_4x4 MIMO</v>
          </cell>
          <cell r="I5075" t="str">
            <v>INS</v>
          </cell>
          <cell r="L5075">
            <v>43633</v>
          </cell>
          <cell r="M5075">
            <v>43641</v>
          </cell>
          <cell r="N5075">
            <v>43640</v>
          </cell>
          <cell r="O5075">
            <v>43642</v>
          </cell>
          <cell r="P5075" t="str">
            <v>No Dependency</v>
          </cell>
        </row>
        <row r="5076">
          <cell r="C5076" t="str">
            <v>ZND652</v>
          </cell>
          <cell r="D5076" t="str">
            <v>Expansion Sites</v>
          </cell>
          <cell r="E5076" t="str">
            <v>Q3-2019</v>
          </cell>
          <cell r="F5076" t="str">
            <v>Mobile Aspiration</v>
          </cell>
          <cell r="G5076" t="str">
            <v>HUA</v>
          </cell>
          <cell r="H5076" t="str">
            <v>LTE1800 2nd Carr Upgrade_4x4 MIMO</v>
          </cell>
          <cell r="I5076" t="str">
            <v>INS</v>
          </cell>
          <cell r="L5076">
            <v>43635</v>
          </cell>
          <cell r="M5076">
            <v>43638</v>
          </cell>
          <cell r="N5076">
            <v>43636</v>
          </cell>
          <cell r="O5076">
            <v>43639</v>
          </cell>
          <cell r="P5076" t="str">
            <v>No Dependency</v>
          </cell>
        </row>
        <row r="5077">
          <cell r="C5077" t="str">
            <v>ZND651</v>
          </cell>
          <cell r="D5077" t="str">
            <v>Expansion Sites</v>
          </cell>
          <cell r="E5077" t="str">
            <v>Q2-2019</v>
          </cell>
          <cell r="F5077" t="str">
            <v>Mobile Aspiration</v>
          </cell>
          <cell r="G5077" t="str">
            <v>HUA</v>
          </cell>
          <cell r="H5077" t="str">
            <v>LTE1800 2nd Carr Upgrade_4x4 MIMO</v>
          </cell>
          <cell r="I5077" t="str">
            <v>INS</v>
          </cell>
          <cell r="L5077">
            <v>43623</v>
          </cell>
          <cell r="M5077">
            <v>43630</v>
          </cell>
          <cell r="N5077">
            <v>43628</v>
          </cell>
          <cell r="O5077">
            <v>43631</v>
          </cell>
          <cell r="P5077" t="str">
            <v>No Dependency</v>
          </cell>
        </row>
        <row r="5078">
          <cell r="C5078" t="str">
            <v>ZND650</v>
          </cell>
          <cell r="D5078" t="str">
            <v>Expansion Sites</v>
          </cell>
          <cell r="E5078" t="str">
            <v>Q4-2019</v>
          </cell>
          <cell r="F5078" t="str">
            <v>Mobile Aspiration</v>
          </cell>
          <cell r="G5078" t="str">
            <v>HUA</v>
          </cell>
          <cell r="H5078" t="str">
            <v>LTE1800 2nd Carr Upgrade_4x4 MIMO</v>
          </cell>
          <cell r="I5078" t="str">
            <v>INS</v>
          </cell>
          <cell r="L5078">
            <v>43677</v>
          </cell>
          <cell r="M5078">
            <v>43656</v>
          </cell>
          <cell r="N5078">
            <v>43678</v>
          </cell>
          <cell r="O5078">
            <v>43657</v>
          </cell>
          <cell r="P5078" t="str">
            <v>No Dependency</v>
          </cell>
        </row>
        <row r="5079">
          <cell r="C5079" t="str">
            <v>ZND646</v>
          </cell>
          <cell r="D5079" t="str">
            <v>Expansion Sites</v>
          </cell>
          <cell r="E5079" t="str">
            <v>Q1-2020</v>
          </cell>
          <cell r="F5079" t="str">
            <v>Mobile Aspiration</v>
          </cell>
          <cell r="G5079" t="str">
            <v>HUA</v>
          </cell>
          <cell r="H5079" t="str">
            <v>LTE1800 2nd Carr Upgrade_4x4 MIMO</v>
          </cell>
          <cell r="I5079" t="str">
            <v>INS</v>
          </cell>
          <cell r="L5079">
            <v>43826</v>
          </cell>
          <cell r="M5079">
            <v>43715</v>
          </cell>
          <cell r="N5079">
            <v>43827</v>
          </cell>
          <cell r="O5079">
            <v>43716</v>
          </cell>
          <cell r="P5079" t="str">
            <v>No Dependency</v>
          </cell>
        </row>
        <row r="5080">
          <cell r="C5080" t="str">
            <v>ZND644</v>
          </cell>
          <cell r="D5080" t="str">
            <v>Expansion Sites</v>
          </cell>
          <cell r="E5080" t="str">
            <v>Q2-2019</v>
          </cell>
          <cell r="F5080" t="str">
            <v>Mobile Aspiration</v>
          </cell>
          <cell r="G5080" t="str">
            <v>HUA</v>
          </cell>
          <cell r="H5080" t="str">
            <v>LTE1800 2nd Carr Upgrade_4x4 MIMO</v>
          </cell>
          <cell r="I5080" t="str">
            <v>INS</v>
          </cell>
          <cell r="L5080">
            <v>43668</v>
          </cell>
          <cell r="M5080">
            <v>43671</v>
          </cell>
          <cell r="N5080">
            <v>43669</v>
          </cell>
          <cell r="O5080">
            <v>43672</v>
          </cell>
          <cell r="P5080" t="str">
            <v>No Dependency</v>
          </cell>
        </row>
        <row r="5081">
          <cell r="C5081" t="str">
            <v>ZND640</v>
          </cell>
          <cell r="D5081" t="str">
            <v>Expansion Sites</v>
          </cell>
          <cell r="E5081" t="str">
            <v>Q3-2019</v>
          </cell>
          <cell r="F5081" t="str">
            <v>Mobile Aspiration</v>
          </cell>
          <cell r="G5081" t="str">
            <v>HUA</v>
          </cell>
          <cell r="H5081" t="str">
            <v>LTE1800 2nd Carr Upgrade_4x4 MIMO</v>
          </cell>
          <cell r="I5081" t="str">
            <v>INS</v>
          </cell>
          <cell r="L5081">
            <v>43662</v>
          </cell>
          <cell r="M5081">
            <v>43665</v>
          </cell>
          <cell r="N5081">
            <v>43663</v>
          </cell>
          <cell r="O5081">
            <v>43666</v>
          </cell>
          <cell r="P5081" t="str">
            <v>No Dependency</v>
          </cell>
        </row>
        <row r="5082">
          <cell r="C5082" t="str">
            <v>ZND638</v>
          </cell>
          <cell r="D5082" t="str">
            <v>Expansion Sites</v>
          </cell>
          <cell r="E5082" t="str">
            <v>Q2-2019</v>
          </cell>
          <cell r="F5082" t="str">
            <v>Mobile Aspiration</v>
          </cell>
          <cell r="G5082" t="str">
            <v>HUA</v>
          </cell>
          <cell r="H5082" t="str">
            <v>LTE1800 2nd Carr Upgrade_4x4 MIMO</v>
          </cell>
          <cell r="I5082" t="str">
            <v>INS</v>
          </cell>
          <cell r="L5082">
            <v>43622</v>
          </cell>
          <cell r="M5082">
            <v>43629</v>
          </cell>
          <cell r="N5082">
            <v>43627</v>
          </cell>
          <cell r="O5082">
            <v>43630</v>
          </cell>
          <cell r="P5082" t="str">
            <v>No Dependency</v>
          </cell>
        </row>
        <row r="5083">
          <cell r="C5083" t="str">
            <v>ZND631</v>
          </cell>
          <cell r="D5083" t="str">
            <v>Expansion Sites</v>
          </cell>
          <cell r="E5083" t="str">
            <v>Q1-2020</v>
          </cell>
          <cell r="F5083" t="str">
            <v>Mobile Aspiration</v>
          </cell>
          <cell r="G5083" t="str">
            <v>HUA</v>
          </cell>
          <cell r="H5083" t="str">
            <v>LTE1800 2nd Carr Upgrade_4x4 MIMO</v>
          </cell>
          <cell r="I5083" t="str">
            <v>INS</v>
          </cell>
          <cell r="L5083">
            <v>43802</v>
          </cell>
          <cell r="M5083">
            <v>43744</v>
          </cell>
          <cell r="N5083">
            <v>43802</v>
          </cell>
          <cell r="O5083">
            <v>43745</v>
          </cell>
          <cell r="P5083" t="str">
            <v>No Dependency</v>
          </cell>
        </row>
        <row r="5084">
          <cell r="C5084" t="str">
            <v>ZND628</v>
          </cell>
          <cell r="D5084" t="str">
            <v>Expansion Sites</v>
          </cell>
          <cell r="E5084" t="str">
            <v>Q1-2020</v>
          </cell>
          <cell r="F5084" t="str">
            <v>Mobile Aspiration</v>
          </cell>
          <cell r="G5084" t="str">
            <v>HUA</v>
          </cell>
          <cell r="H5084" t="str">
            <v>LTE1800 2nd Carr Upgrade_4x4 MIMO</v>
          </cell>
          <cell r="I5084" t="str">
            <v>INS</v>
          </cell>
          <cell r="L5084">
            <v>43853</v>
          </cell>
          <cell r="M5084">
            <v>43740</v>
          </cell>
          <cell r="N5084">
            <v>43853</v>
          </cell>
          <cell r="O5084">
            <v>43741</v>
          </cell>
          <cell r="P5084" t="str">
            <v>No Dependency</v>
          </cell>
        </row>
        <row r="5085">
          <cell r="C5085" t="str">
            <v>ZND625</v>
          </cell>
          <cell r="D5085" t="str">
            <v>Expansion Sites</v>
          </cell>
          <cell r="E5085" t="str">
            <v>Q3-2019</v>
          </cell>
          <cell r="F5085" t="str">
            <v>Mobile Aspiration</v>
          </cell>
          <cell r="G5085" t="str">
            <v>HUA</v>
          </cell>
          <cell r="H5085" t="str">
            <v>LTE1800 2nd Carr Upgrade_4x4 MIMO</v>
          </cell>
          <cell r="I5085" t="str">
            <v>INS</v>
          </cell>
          <cell r="L5085">
            <v>43668</v>
          </cell>
          <cell r="M5085">
            <v>43671</v>
          </cell>
          <cell r="N5085">
            <v>43669</v>
          </cell>
          <cell r="O5085">
            <v>43672</v>
          </cell>
          <cell r="P5085" t="str">
            <v>No Dependency</v>
          </cell>
        </row>
        <row r="5086">
          <cell r="C5086" t="str">
            <v>ZND624</v>
          </cell>
          <cell r="D5086" t="str">
            <v>Expansion Sites</v>
          </cell>
          <cell r="E5086" t="str">
            <v>Q3-2019</v>
          </cell>
          <cell r="F5086" t="str">
            <v>Mobile Aspiration</v>
          </cell>
          <cell r="G5086" t="str">
            <v>HUA</v>
          </cell>
          <cell r="H5086" t="str">
            <v>LTE1800 2nd Carr Upgrade_4x4 MIMO</v>
          </cell>
          <cell r="I5086" t="str">
            <v>INS</v>
          </cell>
          <cell r="L5086">
            <v>43706</v>
          </cell>
          <cell r="M5086">
            <v>43603</v>
          </cell>
          <cell r="N5086">
            <v>43707</v>
          </cell>
          <cell r="O5086">
            <v>43604</v>
          </cell>
          <cell r="P5086" t="str">
            <v>No Dependency</v>
          </cell>
        </row>
        <row r="5087">
          <cell r="C5087" t="str">
            <v>ZND623</v>
          </cell>
          <cell r="D5087" t="str">
            <v>Expansion Sites</v>
          </cell>
          <cell r="E5087" t="str">
            <v>Q3-2019</v>
          </cell>
          <cell r="F5087" t="str">
            <v>Mobile Aspiration</v>
          </cell>
          <cell r="G5087" t="str">
            <v>HUA</v>
          </cell>
          <cell r="H5087" t="str">
            <v>LTE1800 2nd Carr Upgrade_4x4 MIMO</v>
          </cell>
          <cell r="I5087" t="str">
            <v>INS</v>
          </cell>
          <cell r="L5087">
            <v>43659</v>
          </cell>
          <cell r="M5087">
            <v>43662</v>
          </cell>
          <cell r="N5087">
            <v>43660</v>
          </cell>
          <cell r="O5087">
            <v>43663</v>
          </cell>
          <cell r="P5087" t="str">
            <v>No Dependency</v>
          </cell>
        </row>
        <row r="5088">
          <cell r="C5088" t="str">
            <v>ZND620</v>
          </cell>
          <cell r="D5088" t="str">
            <v>Expansion Sites</v>
          </cell>
          <cell r="E5088" t="str">
            <v>Q3-2019</v>
          </cell>
          <cell r="F5088" t="str">
            <v>Mobile Aspiration</v>
          </cell>
          <cell r="G5088" t="str">
            <v>HUA</v>
          </cell>
          <cell r="H5088" t="str">
            <v>LTE1800 2nd Carr Upgrade_4x4 MIMO</v>
          </cell>
          <cell r="I5088" t="str">
            <v>INS</v>
          </cell>
          <cell r="L5088">
            <v>43652</v>
          </cell>
          <cell r="M5088">
            <v>43655</v>
          </cell>
          <cell r="N5088">
            <v>43653</v>
          </cell>
          <cell r="O5088">
            <v>43656</v>
          </cell>
          <cell r="P5088" t="str">
            <v>No Dependency</v>
          </cell>
        </row>
        <row r="5089">
          <cell r="C5089" t="str">
            <v>ZND618</v>
          </cell>
          <cell r="D5089" t="str">
            <v>Expansion Sites</v>
          </cell>
          <cell r="E5089" t="str">
            <v>Q3-2019</v>
          </cell>
          <cell r="F5089" t="str">
            <v>Mobile Aspiration</v>
          </cell>
          <cell r="G5089" t="str">
            <v>HUA</v>
          </cell>
          <cell r="H5089" t="str">
            <v>LTE1800 2nd Carr Upgrade_4x4 MIMO</v>
          </cell>
          <cell r="I5089" t="str">
            <v>INS</v>
          </cell>
          <cell r="L5089">
            <v>43691</v>
          </cell>
          <cell r="M5089">
            <v>43693</v>
          </cell>
          <cell r="N5089">
            <v>43692</v>
          </cell>
          <cell r="O5089">
            <v>43694</v>
          </cell>
          <cell r="P5089" t="str">
            <v>No Dependency</v>
          </cell>
        </row>
        <row r="5090">
          <cell r="C5090" t="str">
            <v>ZND616</v>
          </cell>
          <cell r="D5090" t="str">
            <v>Expansion Sites</v>
          </cell>
          <cell r="E5090" t="str">
            <v>Q1-2020</v>
          </cell>
          <cell r="F5090" t="str">
            <v>Mobile Aspiration</v>
          </cell>
          <cell r="G5090" t="str">
            <v>HUA</v>
          </cell>
          <cell r="H5090" t="str">
            <v>LTE1800 2nd Carr Upgrade_4x4 MIMO</v>
          </cell>
          <cell r="I5090" t="str">
            <v>INS</v>
          </cell>
          <cell r="L5090">
            <v>43826</v>
          </cell>
          <cell r="M5090">
            <v>43709</v>
          </cell>
          <cell r="N5090">
            <v>43827</v>
          </cell>
          <cell r="O5090">
            <v>43710</v>
          </cell>
          <cell r="P5090" t="str">
            <v>No Dependency</v>
          </cell>
        </row>
        <row r="5091">
          <cell r="C5091" t="str">
            <v>ZND613</v>
          </cell>
          <cell r="D5091" t="str">
            <v>Expansion Sites</v>
          </cell>
          <cell r="E5091" t="str">
            <v>Q2-2019</v>
          </cell>
          <cell r="F5091" t="str">
            <v>Mobile Aspiration</v>
          </cell>
          <cell r="G5091" t="str">
            <v>HUA</v>
          </cell>
          <cell r="H5091" t="str">
            <v>LTE1800 2nd Carr Upgrade_4x4 MIMO</v>
          </cell>
          <cell r="I5091" t="str">
            <v>INS</v>
          </cell>
          <cell r="L5091">
            <v>43619</v>
          </cell>
          <cell r="M5091">
            <v>43634</v>
          </cell>
          <cell r="N5091">
            <v>43623</v>
          </cell>
          <cell r="O5091">
            <v>43635</v>
          </cell>
          <cell r="P5091" t="str">
            <v>No Dependency</v>
          </cell>
        </row>
        <row r="5092">
          <cell r="C5092" t="str">
            <v>ZND611</v>
          </cell>
          <cell r="D5092" t="str">
            <v>Expansion Sites</v>
          </cell>
          <cell r="E5092" t="str">
            <v>Q2-2019</v>
          </cell>
          <cell r="F5092" t="str">
            <v>Mobile Aspiration</v>
          </cell>
          <cell r="G5092" t="str">
            <v>HUA</v>
          </cell>
          <cell r="H5092" t="str">
            <v>LTE1800 2nd Carr Upgrade_4x4 MIMO</v>
          </cell>
          <cell r="I5092" t="str">
            <v>INS</v>
          </cell>
          <cell r="L5092">
            <v>43641</v>
          </cell>
          <cell r="M5092">
            <v>43644</v>
          </cell>
          <cell r="N5092">
            <v>43642</v>
          </cell>
          <cell r="O5092">
            <v>43645</v>
          </cell>
          <cell r="P5092" t="str">
            <v>No Dependency</v>
          </cell>
        </row>
        <row r="5093">
          <cell r="C5093" t="str">
            <v>ZND610</v>
          </cell>
          <cell r="D5093" t="str">
            <v>Expansion Sites</v>
          </cell>
          <cell r="E5093" t="str">
            <v>Q2-2019</v>
          </cell>
          <cell r="F5093" t="str">
            <v>Mobile Aspiration</v>
          </cell>
          <cell r="G5093" t="str">
            <v>HUA</v>
          </cell>
          <cell r="H5093" t="str">
            <v>LTE1800 2nd Carr Upgrade_4x4 MIMO</v>
          </cell>
          <cell r="I5093" t="str">
            <v>INS</v>
          </cell>
          <cell r="L5093">
            <v>43627</v>
          </cell>
          <cell r="M5093">
            <v>43627</v>
          </cell>
          <cell r="N5093">
            <v>43628</v>
          </cell>
          <cell r="O5093">
            <v>43628</v>
          </cell>
          <cell r="P5093" t="str">
            <v>No Dependency</v>
          </cell>
        </row>
        <row r="5094">
          <cell r="C5094" t="str">
            <v>ZND609</v>
          </cell>
          <cell r="D5094" t="str">
            <v>Expansion Sites</v>
          </cell>
          <cell r="E5094" t="str">
            <v>Q3-2019</v>
          </cell>
          <cell r="F5094" t="str">
            <v>Mobile Aspiration</v>
          </cell>
          <cell r="G5094" t="str">
            <v>HUA</v>
          </cell>
          <cell r="H5094" t="str">
            <v>LTE1800 2nd Carr Upgrade_4x4 MIMO</v>
          </cell>
          <cell r="I5094" t="str">
            <v>INS</v>
          </cell>
          <cell r="L5094">
            <v>43651</v>
          </cell>
          <cell r="M5094">
            <v>43654</v>
          </cell>
          <cell r="N5094">
            <v>43652</v>
          </cell>
          <cell r="O5094">
            <v>43655</v>
          </cell>
          <cell r="P5094" t="str">
            <v>No Dependency</v>
          </cell>
        </row>
        <row r="5095">
          <cell r="C5095" t="str">
            <v>ZND599</v>
          </cell>
          <cell r="D5095" t="str">
            <v>Expansion Sites</v>
          </cell>
          <cell r="E5095" t="str">
            <v>Q2-2019</v>
          </cell>
          <cell r="F5095" t="str">
            <v>Mobile Aspiration</v>
          </cell>
          <cell r="G5095" t="str">
            <v>HUA</v>
          </cell>
          <cell r="H5095" t="str">
            <v>LTE1800 2nd Carr Upgrade_4x4 MIMO</v>
          </cell>
          <cell r="I5095" t="str">
            <v>INS</v>
          </cell>
          <cell r="L5095">
            <v>43641</v>
          </cell>
          <cell r="M5095">
            <v>43644</v>
          </cell>
          <cell r="N5095">
            <v>43642</v>
          </cell>
          <cell r="O5095">
            <v>43645</v>
          </cell>
          <cell r="P5095" t="str">
            <v>No Dependency</v>
          </cell>
        </row>
        <row r="5096">
          <cell r="C5096" t="str">
            <v>ZND585</v>
          </cell>
          <cell r="D5096" t="str">
            <v>Expansion Sites</v>
          </cell>
          <cell r="E5096" t="str">
            <v>Q1-2020</v>
          </cell>
          <cell r="F5096" t="str">
            <v>Mobile Aspiration</v>
          </cell>
          <cell r="G5096" t="str">
            <v>HUA</v>
          </cell>
          <cell r="H5096" t="str">
            <v>LTE1800 2nd Carr Upgrade_4x4 MIMO</v>
          </cell>
          <cell r="I5096" t="str">
            <v>INS</v>
          </cell>
          <cell r="L5096">
            <v>43853</v>
          </cell>
          <cell r="N5096">
            <v>43853</v>
          </cell>
          <cell r="P5096" t="str">
            <v>No Dependency</v>
          </cell>
        </row>
        <row r="5097">
          <cell r="C5097" t="str">
            <v>ZND562</v>
          </cell>
          <cell r="D5097" t="str">
            <v>Expansion Sites</v>
          </cell>
          <cell r="E5097" t="str">
            <v>Q1-2020</v>
          </cell>
          <cell r="F5097" t="str">
            <v>Mobile Aspiration</v>
          </cell>
          <cell r="G5097" t="str">
            <v>HUA</v>
          </cell>
          <cell r="H5097" t="str">
            <v>LTE1800 2nd Carr Upgrade_4x4 MIMO</v>
          </cell>
          <cell r="I5097" t="str">
            <v>INS</v>
          </cell>
          <cell r="L5097">
            <v>43849</v>
          </cell>
          <cell r="M5097">
            <v>43715</v>
          </cell>
          <cell r="N5097">
            <v>43850</v>
          </cell>
          <cell r="O5097">
            <v>43716</v>
          </cell>
          <cell r="P5097" t="str">
            <v>No Dependency</v>
          </cell>
        </row>
        <row r="5098">
          <cell r="C5098" t="str">
            <v>ZND558</v>
          </cell>
          <cell r="D5098" t="str">
            <v>Expansion Sites</v>
          </cell>
          <cell r="E5098" t="str">
            <v>Q2-2019</v>
          </cell>
          <cell r="F5098" t="str">
            <v>Mobile Aspiration</v>
          </cell>
          <cell r="G5098" t="str">
            <v>HUA</v>
          </cell>
          <cell r="H5098" t="str">
            <v>LTE1800 2nd Carr Upgrade_4x4 MIMO</v>
          </cell>
          <cell r="I5098" t="str">
            <v>INS</v>
          </cell>
          <cell r="L5098">
            <v>43664</v>
          </cell>
          <cell r="M5098">
            <v>43667</v>
          </cell>
          <cell r="N5098">
            <v>43665</v>
          </cell>
          <cell r="O5098">
            <v>43668</v>
          </cell>
          <cell r="P5098" t="str">
            <v>No Dependency</v>
          </cell>
        </row>
        <row r="5099">
          <cell r="C5099" t="str">
            <v>ZND548</v>
          </cell>
          <cell r="D5099" t="str">
            <v>Expansion Sites</v>
          </cell>
          <cell r="E5099" t="str">
            <v>Q2-2019</v>
          </cell>
          <cell r="F5099" t="str">
            <v>Mobile Aspiration</v>
          </cell>
          <cell r="G5099" t="str">
            <v>HUA</v>
          </cell>
          <cell r="H5099" t="str">
            <v>LTE1800 2nd Carr Upgrade_4x4 MIMO</v>
          </cell>
          <cell r="I5099" t="str">
            <v>INS</v>
          </cell>
          <cell r="L5099">
            <v>43622</v>
          </cell>
          <cell r="M5099">
            <v>43629</v>
          </cell>
          <cell r="N5099">
            <v>43623</v>
          </cell>
          <cell r="O5099">
            <v>43630</v>
          </cell>
          <cell r="P5099" t="str">
            <v>No Dependency</v>
          </cell>
        </row>
        <row r="5100">
          <cell r="C5100" t="str">
            <v>ZND546</v>
          </cell>
          <cell r="D5100" t="str">
            <v>Expansion Sites</v>
          </cell>
          <cell r="E5100" t="str">
            <v>Q2-2019</v>
          </cell>
          <cell r="F5100" t="str">
            <v>Mobile Aspiration</v>
          </cell>
          <cell r="G5100" t="str">
            <v>HUA</v>
          </cell>
          <cell r="H5100" t="str">
            <v>LTE1800 2nd Carr Upgrade_4x4 MIMO</v>
          </cell>
          <cell r="I5100" t="str">
            <v>INS</v>
          </cell>
          <cell r="L5100">
            <v>43624</v>
          </cell>
          <cell r="M5100">
            <v>43602</v>
          </cell>
          <cell r="N5100">
            <v>43624</v>
          </cell>
          <cell r="O5100">
            <v>43603</v>
          </cell>
          <cell r="P5100" t="str">
            <v>No Dependency</v>
          </cell>
        </row>
        <row r="5101">
          <cell r="C5101" t="str">
            <v>ZND528</v>
          </cell>
          <cell r="D5101" t="str">
            <v>Expansion Sites</v>
          </cell>
          <cell r="E5101" t="str">
            <v>Q4-2019</v>
          </cell>
          <cell r="F5101" t="str">
            <v>Mobile Aspiration</v>
          </cell>
          <cell r="G5101" t="str">
            <v>HUA</v>
          </cell>
          <cell r="H5101" t="str">
            <v>LTE1800 2nd Carr Upgrade_4x4 MIMO</v>
          </cell>
          <cell r="I5101" t="str">
            <v>INS</v>
          </cell>
          <cell r="L5101">
            <v>43796</v>
          </cell>
          <cell r="N5101">
            <v>43797</v>
          </cell>
          <cell r="P5101" t="str">
            <v>No Dependency</v>
          </cell>
        </row>
        <row r="5102">
          <cell r="C5102" t="str">
            <v>ZND520</v>
          </cell>
          <cell r="D5102" t="str">
            <v>Expansion Sites</v>
          </cell>
          <cell r="E5102" t="str">
            <v>Q1-2020</v>
          </cell>
          <cell r="F5102" t="str">
            <v>Mobile Aspiration</v>
          </cell>
          <cell r="G5102" t="str">
            <v>HUA</v>
          </cell>
          <cell r="H5102" t="str">
            <v>LTE1800 2nd Carr Upgrade_4x4 MIMO</v>
          </cell>
          <cell r="I5102" t="str">
            <v>INS</v>
          </cell>
          <cell r="L5102">
            <v>43703</v>
          </cell>
          <cell r="M5102">
            <v>43706</v>
          </cell>
          <cell r="N5102">
            <v>43704</v>
          </cell>
          <cell r="O5102">
            <v>43707</v>
          </cell>
          <cell r="P5102" t="str">
            <v>No Dependency</v>
          </cell>
        </row>
        <row r="5103">
          <cell r="C5103" t="str">
            <v>ZND518</v>
          </cell>
          <cell r="D5103" t="str">
            <v>Expansion Sites</v>
          </cell>
          <cell r="E5103" t="str">
            <v>Q3-2019</v>
          </cell>
          <cell r="F5103" t="str">
            <v>Mobile Aspiration</v>
          </cell>
          <cell r="G5103" t="str">
            <v>HUA</v>
          </cell>
          <cell r="H5103" t="str">
            <v>LTE1800 2nd Carr Upgrade_4x4 MIMO</v>
          </cell>
          <cell r="I5103" t="str">
            <v>INS</v>
          </cell>
          <cell r="L5103">
            <v>43788</v>
          </cell>
          <cell r="N5103">
            <v>43789</v>
          </cell>
          <cell r="P5103" t="str">
            <v>No Dependency</v>
          </cell>
        </row>
        <row r="5104">
          <cell r="C5104" t="str">
            <v>ZND516</v>
          </cell>
          <cell r="D5104" t="str">
            <v>Expansion Sites</v>
          </cell>
          <cell r="E5104" t="str">
            <v>Q3-2019</v>
          </cell>
          <cell r="F5104" t="str">
            <v>Mobile Aspiration</v>
          </cell>
          <cell r="G5104" t="str">
            <v>HUA</v>
          </cell>
          <cell r="H5104" t="str">
            <v>LTE1800 2nd Carr Upgrade_4x4 MIMO</v>
          </cell>
          <cell r="I5104" t="str">
            <v>INS</v>
          </cell>
          <cell r="L5104">
            <v>43651</v>
          </cell>
          <cell r="M5104">
            <v>43654</v>
          </cell>
          <cell r="N5104">
            <v>43652</v>
          </cell>
          <cell r="O5104">
            <v>43655</v>
          </cell>
          <cell r="P5104" t="str">
            <v>No Dependency</v>
          </cell>
        </row>
        <row r="5105">
          <cell r="C5105" t="str">
            <v>ZND511</v>
          </cell>
          <cell r="D5105" t="str">
            <v>Expansion Sites</v>
          </cell>
          <cell r="E5105" t="str">
            <v>Q3-2019</v>
          </cell>
          <cell r="F5105" t="str">
            <v>Mobile Aspiration</v>
          </cell>
          <cell r="G5105" t="str">
            <v>HUA</v>
          </cell>
          <cell r="H5105" t="str">
            <v>LTE1800 2nd Carr Upgrade_4x4 MIMO</v>
          </cell>
          <cell r="I5105" t="str">
            <v>INS</v>
          </cell>
          <cell r="L5105">
            <v>43668</v>
          </cell>
          <cell r="M5105">
            <v>43671</v>
          </cell>
          <cell r="N5105">
            <v>43669</v>
          </cell>
          <cell r="O5105">
            <v>43672</v>
          </cell>
          <cell r="P5105" t="str">
            <v>No Dependency</v>
          </cell>
        </row>
        <row r="5106">
          <cell r="C5106" t="str">
            <v>ZND510</v>
          </cell>
          <cell r="D5106" t="str">
            <v>Expansion Sites</v>
          </cell>
          <cell r="E5106" t="str">
            <v>Q3-2019</v>
          </cell>
          <cell r="F5106" t="str">
            <v>Mobile Aspiration</v>
          </cell>
          <cell r="G5106" t="str">
            <v>HUA</v>
          </cell>
          <cell r="H5106" t="str">
            <v>LTE1800 2nd Carr Upgrade_4x4 MIMO</v>
          </cell>
          <cell r="I5106" t="str">
            <v>INS</v>
          </cell>
          <cell r="L5106">
            <v>43691</v>
          </cell>
          <cell r="M5106">
            <v>43664</v>
          </cell>
          <cell r="N5106">
            <v>43691</v>
          </cell>
          <cell r="O5106">
            <v>43665</v>
          </cell>
          <cell r="P5106" t="str">
            <v>No Dependency</v>
          </cell>
        </row>
        <row r="5107">
          <cell r="C5107" t="str">
            <v>ZND509</v>
          </cell>
          <cell r="D5107" t="str">
            <v>Expansion Sites</v>
          </cell>
          <cell r="E5107" t="str">
            <v>Q1-2020</v>
          </cell>
          <cell r="F5107" t="str">
            <v>Mobile Aspiration</v>
          </cell>
          <cell r="G5107" t="str">
            <v>HUA</v>
          </cell>
          <cell r="H5107" t="str">
            <v>LTE1800 2nd Carr Upgrade_4x4 MIMO</v>
          </cell>
          <cell r="I5107" t="str">
            <v>INS</v>
          </cell>
          <cell r="L5107">
            <v>43670</v>
          </cell>
          <cell r="M5107">
            <v>43673</v>
          </cell>
          <cell r="N5107">
            <v>43671</v>
          </cell>
          <cell r="O5107">
            <v>43674</v>
          </cell>
          <cell r="P5107" t="str">
            <v>No Dependency</v>
          </cell>
        </row>
        <row r="5108">
          <cell r="C5108" t="str">
            <v>ZND503</v>
          </cell>
          <cell r="D5108" t="str">
            <v>Expansion Sites</v>
          </cell>
          <cell r="E5108" t="str">
            <v>Q2-2019</v>
          </cell>
          <cell r="F5108" t="str">
            <v>Mobile Aspiration</v>
          </cell>
          <cell r="G5108" t="str">
            <v>HUA</v>
          </cell>
          <cell r="H5108" t="str">
            <v>LTE1800 2nd Carr Upgrade_4x4 MIMO</v>
          </cell>
          <cell r="I5108" t="str">
            <v>INS</v>
          </cell>
          <cell r="L5108">
            <v>43634</v>
          </cell>
          <cell r="M5108">
            <v>43634</v>
          </cell>
          <cell r="N5108">
            <v>43635</v>
          </cell>
          <cell r="O5108">
            <v>43635</v>
          </cell>
          <cell r="P5108" t="str">
            <v>No Dependency</v>
          </cell>
        </row>
        <row r="5109">
          <cell r="C5109" t="str">
            <v>ZND499</v>
          </cell>
          <cell r="D5109" t="str">
            <v>Expansion Sites</v>
          </cell>
          <cell r="E5109" t="str">
            <v>Q1-2020</v>
          </cell>
          <cell r="F5109" t="str">
            <v>Mobile Aspiration</v>
          </cell>
          <cell r="G5109" t="str">
            <v>HUA</v>
          </cell>
          <cell r="H5109" t="str">
            <v>LTE1800 2nd Carr Upgrade_4x4 MIMO</v>
          </cell>
          <cell r="I5109" t="str">
            <v>INS</v>
          </cell>
          <cell r="L5109">
            <v>43853</v>
          </cell>
          <cell r="M5109">
            <v>43734</v>
          </cell>
          <cell r="N5109">
            <v>43853</v>
          </cell>
          <cell r="O5109">
            <v>43735</v>
          </cell>
          <cell r="P5109" t="str">
            <v>No Dependency</v>
          </cell>
        </row>
        <row r="5110">
          <cell r="C5110" t="str">
            <v>ZND498</v>
          </cell>
          <cell r="D5110" t="str">
            <v>Expansion Sites</v>
          </cell>
          <cell r="E5110" t="str">
            <v>Q3-2019</v>
          </cell>
          <cell r="F5110" t="str">
            <v>Mobile Aspiration</v>
          </cell>
          <cell r="G5110" t="str">
            <v>HUA</v>
          </cell>
          <cell r="H5110" t="str">
            <v>LTE1800 2nd Carr Upgrade_4x4 MIMO</v>
          </cell>
          <cell r="I5110" t="str">
            <v>INS</v>
          </cell>
          <cell r="L5110">
            <v>43628</v>
          </cell>
          <cell r="M5110">
            <v>43636</v>
          </cell>
          <cell r="N5110">
            <v>43636</v>
          </cell>
          <cell r="O5110">
            <v>43637</v>
          </cell>
          <cell r="P5110" t="str">
            <v>No Dependency</v>
          </cell>
        </row>
        <row r="5111">
          <cell r="C5111" t="str">
            <v>ZND497</v>
          </cell>
          <cell r="D5111" t="str">
            <v>Expansion Sites</v>
          </cell>
          <cell r="E5111" t="str">
            <v>Q3-2019</v>
          </cell>
          <cell r="F5111" t="str">
            <v>Mobile Aspiration</v>
          </cell>
          <cell r="G5111" t="str">
            <v>HUA</v>
          </cell>
          <cell r="H5111" t="str">
            <v>LTE1800 2nd Carr Upgrade_4x4 MIMO</v>
          </cell>
          <cell r="I5111" t="str">
            <v>INS</v>
          </cell>
          <cell r="L5111">
            <v>43631</v>
          </cell>
          <cell r="M5111">
            <v>43634</v>
          </cell>
          <cell r="N5111">
            <v>43633</v>
          </cell>
          <cell r="O5111">
            <v>43635</v>
          </cell>
          <cell r="P5111" t="str">
            <v>No Dependency</v>
          </cell>
        </row>
        <row r="5112">
          <cell r="C5112" t="str">
            <v>ZND490</v>
          </cell>
          <cell r="D5112" t="str">
            <v>Expansion Sites</v>
          </cell>
          <cell r="E5112" t="str">
            <v>Q1-2020</v>
          </cell>
          <cell r="F5112" t="str">
            <v>Mobile Aspiration</v>
          </cell>
          <cell r="G5112" t="str">
            <v>HUA</v>
          </cell>
          <cell r="H5112" t="str">
            <v>LTE1800 2nd Carr Upgrade_4x4 MIMO</v>
          </cell>
          <cell r="I5112" t="str">
            <v>INS</v>
          </cell>
          <cell r="L5112">
            <v>43854</v>
          </cell>
          <cell r="N5112">
            <v>43855</v>
          </cell>
          <cell r="P5112" t="str">
            <v>FDED Not Approved</v>
          </cell>
        </row>
        <row r="5113">
          <cell r="C5113" t="str">
            <v>ZND487</v>
          </cell>
          <cell r="D5113" t="str">
            <v>Expansion Sites</v>
          </cell>
          <cell r="E5113" t="str">
            <v>Q1-2020</v>
          </cell>
          <cell r="F5113" t="str">
            <v>Mobile Aspiration</v>
          </cell>
          <cell r="G5113" t="str">
            <v>HUA</v>
          </cell>
          <cell r="H5113" t="str">
            <v>LTE1800 2nd Carr Upgrade_4x4 MIMO</v>
          </cell>
          <cell r="I5113" t="str">
            <v>INS</v>
          </cell>
          <cell r="L5113">
            <v>43858</v>
          </cell>
          <cell r="M5113">
            <v>43734</v>
          </cell>
          <cell r="N5113">
            <v>43858</v>
          </cell>
          <cell r="O5113">
            <v>43735</v>
          </cell>
          <cell r="P5113" t="str">
            <v>No Dependency</v>
          </cell>
        </row>
        <row r="5114">
          <cell r="C5114" t="str">
            <v>ZND485</v>
          </cell>
          <cell r="D5114" t="str">
            <v>Expansion Sites</v>
          </cell>
          <cell r="E5114" t="str">
            <v>Q1-2020</v>
          </cell>
          <cell r="F5114" t="str">
            <v>Mobile Aspiration</v>
          </cell>
          <cell r="G5114" t="str">
            <v>HUA</v>
          </cell>
          <cell r="H5114" t="str">
            <v>LTE1800 2nd Carr Upgrade_4x4 MIMO</v>
          </cell>
          <cell r="I5114" t="str">
            <v>INS</v>
          </cell>
          <cell r="L5114">
            <v>43830</v>
          </cell>
          <cell r="M5114">
            <v>43772</v>
          </cell>
          <cell r="N5114">
            <v>43830</v>
          </cell>
          <cell r="O5114">
            <v>43773</v>
          </cell>
          <cell r="P5114" t="str">
            <v>No Dependency</v>
          </cell>
        </row>
        <row r="5115">
          <cell r="C5115" t="str">
            <v>ZND473</v>
          </cell>
          <cell r="D5115" t="str">
            <v>Expansion Sites</v>
          </cell>
          <cell r="E5115" t="str">
            <v>Q1-2020</v>
          </cell>
          <cell r="F5115" t="str">
            <v>Mobile Aspiration</v>
          </cell>
          <cell r="G5115" t="str">
            <v>HUA</v>
          </cell>
          <cell r="H5115" t="str">
            <v>LTE1800 2nd Carr Upgrade_4x4 MIMO</v>
          </cell>
          <cell r="I5115" t="str">
            <v>INS</v>
          </cell>
          <cell r="L5115">
            <v>43858</v>
          </cell>
          <cell r="N5115">
            <v>43858</v>
          </cell>
          <cell r="P5115" t="str">
            <v>No Dependency</v>
          </cell>
        </row>
        <row r="5116">
          <cell r="C5116" t="str">
            <v>ZND470</v>
          </cell>
          <cell r="D5116" t="str">
            <v>Expansion Sites</v>
          </cell>
          <cell r="E5116" t="str">
            <v>Q3-2019</v>
          </cell>
          <cell r="F5116" t="str">
            <v>Mobile Aspiration</v>
          </cell>
          <cell r="G5116" t="str">
            <v>HUA</v>
          </cell>
          <cell r="H5116" t="str">
            <v>LTE1800 2nd Carr Upgrade_4x4 MIMO</v>
          </cell>
          <cell r="I5116" t="str">
            <v>INS</v>
          </cell>
          <cell r="L5116">
            <v>43662</v>
          </cell>
          <cell r="M5116">
            <v>43665</v>
          </cell>
          <cell r="N5116">
            <v>43663</v>
          </cell>
          <cell r="O5116">
            <v>43666</v>
          </cell>
          <cell r="P5116" t="str">
            <v>No Dependency</v>
          </cell>
        </row>
        <row r="5117">
          <cell r="C5117" t="str">
            <v>ZND469</v>
          </cell>
          <cell r="D5117" t="str">
            <v>Expansion Sites</v>
          </cell>
          <cell r="E5117" t="str">
            <v>Q1-2020</v>
          </cell>
          <cell r="F5117" t="str">
            <v>Mobile Aspiration</v>
          </cell>
          <cell r="G5117" t="str">
            <v>HUA</v>
          </cell>
          <cell r="H5117" t="str">
            <v>LTE1800 2nd Carr Upgrade_4x4 MIMO</v>
          </cell>
          <cell r="I5117" t="str">
            <v>INS</v>
          </cell>
          <cell r="L5117">
            <v>43858</v>
          </cell>
          <cell r="N5117">
            <v>43858</v>
          </cell>
          <cell r="P5117" t="str">
            <v>No Dependency</v>
          </cell>
        </row>
        <row r="5118">
          <cell r="C5118" t="str">
            <v>ZND457</v>
          </cell>
          <cell r="D5118" t="str">
            <v>Expansion Sites</v>
          </cell>
          <cell r="E5118" t="str">
            <v>Q3-2019</v>
          </cell>
          <cell r="F5118" t="str">
            <v>Mobile Aspiration</v>
          </cell>
          <cell r="G5118" t="str">
            <v>HUA</v>
          </cell>
          <cell r="H5118" t="str">
            <v>LTE1800 2nd Carr Upgrade_4x4 MIMO</v>
          </cell>
          <cell r="I5118" t="str">
            <v>INS</v>
          </cell>
          <cell r="L5118">
            <v>43648</v>
          </cell>
          <cell r="M5118">
            <v>43614</v>
          </cell>
          <cell r="N5118">
            <v>43649</v>
          </cell>
          <cell r="O5118">
            <v>43615</v>
          </cell>
          <cell r="P5118" t="str">
            <v>No Dependency</v>
          </cell>
        </row>
        <row r="5119">
          <cell r="C5119" t="str">
            <v>ZND456</v>
          </cell>
          <cell r="D5119" t="str">
            <v>Expansion Sites</v>
          </cell>
          <cell r="E5119" t="str">
            <v>Q3-2019</v>
          </cell>
          <cell r="F5119" t="str">
            <v>Mobile Aspiration</v>
          </cell>
          <cell r="G5119" t="str">
            <v>HUA</v>
          </cell>
          <cell r="H5119" t="str">
            <v>LTE1800 2nd Carr Upgrade_4x4 MIMO</v>
          </cell>
          <cell r="I5119" t="str">
            <v>INS</v>
          </cell>
          <cell r="L5119">
            <v>43647</v>
          </cell>
          <cell r="M5119">
            <v>43650</v>
          </cell>
          <cell r="N5119">
            <v>43648</v>
          </cell>
          <cell r="O5119">
            <v>43651</v>
          </cell>
          <cell r="P5119" t="str">
            <v>No Dependency</v>
          </cell>
        </row>
        <row r="5120">
          <cell r="C5120" t="str">
            <v>ZND450</v>
          </cell>
          <cell r="D5120" t="str">
            <v>Expansion Sites</v>
          </cell>
          <cell r="E5120" t="str">
            <v>Q3-2019</v>
          </cell>
          <cell r="F5120" t="str">
            <v>Mobile Aspiration</v>
          </cell>
          <cell r="G5120" t="str">
            <v>HUA</v>
          </cell>
          <cell r="H5120" t="str">
            <v>LTE1800 2nd Carr Upgrade_4x4 MIMO</v>
          </cell>
          <cell r="I5120" t="str">
            <v>INS</v>
          </cell>
          <cell r="L5120">
            <v>43668</v>
          </cell>
          <cell r="M5120">
            <v>43671</v>
          </cell>
          <cell r="N5120">
            <v>43669</v>
          </cell>
          <cell r="O5120">
            <v>43672</v>
          </cell>
          <cell r="P5120" t="str">
            <v>No Dependency</v>
          </cell>
        </row>
        <row r="5121">
          <cell r="C5121" t="str">
            <v>ZND449</v>
          </cell>
          <cell r="D5121" t="str">
            <v>Expansion Sites</v>
          </cell>
          <cell r="E5121" t="str">
            <v>Q2-2019</v>
          </cell>
          <cell r="F5121" t="str">
            <v>Mobile Aspiration</v>
          </cell>
          <cell r="G5121" t="str">
            <v>HUA</v>
          </cell>
          <cell r="H5121" t="str">
            <v>LTE1800 2nd Carr Upgrade_4x4 MIMO</v>
          </cell>
          <cell r="I5121" t="str">
            <v>INS</v>
          </cell>
          <cell r="L5121">
            <v>43643</v>
          </cell>
          <cell r="M5121">
            <v>43651</v>
          </cell>
          <cell r="N5121">
            <v>43646</v>
          </cell>
          <cell r="O5121">
            <v>43652</v>
          </cell>
          <cell r="P5121" t="str">
            <v>No Dependency</v>
          </cell>
        </row>
        <row r="5122">
          <cell r="C5122" t="str">
            <v>ZND447</v>
          </cell>
          <cell r="D5122" t="str">
            <v>Expansion Sites</v>
          </cell>
          <cell r="E5122" t="str">
            <v>Q2-2019</v>
          </cell>
          <cell r="F5122" t="str">
            <v>Mobile Aspiration</v>
          </cell>
          <cell r="G5122" t="str">
            <v>HUA</v>
          </cell>
          <cell r="H5122" t="str">
            <v>LTE1800 2nd Carr Upgrade_4x4 MIMO</v>
          </cell>
          <cell r="I5122" t="str">
            <v>INS</v>
          </cell>
          <cell r="L5122">
            <v>43646</v>
          </cell>
          <cell r="M5122">
            <v>43612</v>
          </cell>
          <cell r="N5122">
            <v>43647</v>
          </cell>
          <cell r="O5122">
            <v>43613</v>
          </cell>
          <cell r="P5122" t="str">
            <v>No Dependency</v>
          </cell>
        </row>
        <row r="5123">
          <cell r="C5123" t="str">
            <v>ZND446</v>
          </cell>
          <cell r="D5123" t="str">
            <v>Expansion Sites</v>
          </cell>
          <cell r="E5123" t="str">
            <v>Q3-2019</v>
          </cell>
          <cell r="F5123" t="str">
            <v>Mobile Aspiration</v>
          </cell>
          <cell r="G5123" t="str">
            <v>HUA</v>
          </cell>
          <cell r="H5123" t="str">
            <v>LTE1800 2nd Carr Upgrade_4x4 MIMO</v>
          </cell>
          <cell r="I5123" t="str">
            <v>INS</v>
          </cell>
          <cell r="L5123">
            <v>43646</v>
          </cell>
          <cell r="M5123">
            <v>43652</v>
          </cell>
          <cell r="N5123">
            <v>43647</v>
          </cell>
          <cell r="O5123">
            <v>43653</v>
          </cell>
          <cell r="P5123" t="str">
            <v>No Dependency</v>
          </cell>
        </row>
        <row r="5124">
          <cell r="C5124" t="str">
            <v>ZND445</v>
          </cell>
          <cell r="D5124" t="str">
            <v>Expansion Sites</v>
          </cell>
          <cell r="E5124" t="str">
            <v>Q3-2019</v>
          </cell>
          <cell r="F5124" t="str">
            <v>Mobile Aspiration</v>
          </cell>
          <cell r="G5124" t="str">
            <v>HUA</v>
          </cell>
          <cell r="H5124" t="str">
            <v>LTE1800 2nd Carr Upgrade_4x4 MIMO</v>
          </cell>
          <cell r="I5124" t="str">
            <v>INS</v>
          </cell>
          <cell r="L5124">
            <v>43659</v>
          </cell>
          <cell r="M5124">
            <v>43659</v>
          </cell>
          <cell r="N5124">
            <v>43660</v>
          </cell>
          <cell r="O5124">
            <v>43660</v>
          </cell>
          <cell r="P5124" t="str">
            <v>No Dependency</v>
          </cell>
        </row>
        <row r="5125">
          <cell r="C5125" t="str">
            <v>ZND444</v>
          </cell>
          <cell r="D5125" t="str">
            <v>Expansion Sites</v>
          </cell>
          <cell r="E5125" t="str">
            <v>Q3-2019</v>
          </cell>
          <cell r="F5125" t="str">
            <v>Mobile Aspiration</v>
          </cell>
          <cell r="G5125" t="str">
            <v>HUA</v>
          </cell>
          <cell r="H5125" t="str">
            <v>LTE1800 2nd Carr Upgrade_4x4 MIMO</v>
          </cell>
          <cell r="I5125" t="str">
            <v>INS</v>
          </cell>
          <cell r="L5125">
            <v>43626</v>
          </cell>
          <cell r="M5125">
            <v>43637</v>
          </cell>
          <cell r="N5125">
            <v>43633</v>
          </cell>
          <cell r="O5125">
            <v>43638</v>
          </cell>
          <cell r="P5125" t="str">
            <v>No Dependency</v>
          </cell>
        </row>
        <row r="5126">
          <cell r="C5126" t="str">
            <v>ZND443</v>
          </cell>
          <cell r="D5126" t="str">
            <v>Expansion Sites</v>
          </cell>
          <cell r="E5126" t="str">
            <v>Q3-2019</v>
          </cell>
          <cell r="F5126" t="str">
            <v>Mobile Aspiration</v>
          </cell>
          <cell r="G5126" t="str">
            <v>HUA</v>
          </cell>
          <cell r="H5126" t="str">
            <v>LTE1800 2nd Carr Upgrade_4x4 MIMO</v>
          </cell>
          <cell r="I5126" t="str">
            <v>INS</v>
          </cell>
          <cell r="L5126">
            <v>43627</v>
          </cell>
          <cell r="M5126">
            <v>43637</v>
          </cell>
          <cell r="N5126">
            <v>43631</v>
          </cell>
          <cell r="O5126">
            <v>43638</v>
          </cell>
          <cell r="P5126" t="str">
            <v>No Dependency</v>
          </cell>
        </row>
        <row r="5127">
          <cell r="C5127" t="str">
            <v>ZND442</v>
          </cell>
          <cell r="D5127" t="str">
            <v>Expansion Sites</v>
          </cell>
          <cell r="E5127" t="str">
            <v>Q3-2019</v>
          </cell>
          <cell r="F5127" t="str">
            <v>Mobile Aspiration</v>
          </cell>
          <cell r="G5127" t="str">
            <v>HUA</v>
          </cell>
          <cell r="H5127" t="str">
            <v>LTE1800 2nd Carr Upgrade_4x4 MIMO</v>
          </cell>
          <cell r="I5127" t="str">
            <v>INS</v>
          </cell>
          <cell r="L5127">
            <v>43626</v>
          </cell>
          <cell r="M5127">
            <v>43634</v>
          </cell>
          <cell r="N5127">
            <v>43628</v>
          </cell>
          <cell r="O5127">
            <v>43635</v>
          </cell>
          <cell r="P5127" t="str">
            <v>No Dependency</v>
          </cell>
        </row>
        <row r="5128">
          <cell r="C5128" t="str">
            <v>ZND437</v>
          </cell>
          <cell r="D5128" t="str">
            <v>Expansion Sites</v>
          </cell>
          <cell r="E5128" t="str">
            <v>Q2-2019</v>
          </cell>
          <cell r="F5128" t="str">
            <v>Mobile Aspiration</v>
          </cell>
          <cell r="G5128" t="str">
            <v>HUA</v>
          </cell>
          <cell r="H5128" t="str">
            <v>LTE1800 2nd Carr Upgrade_4x4 MIMO</v>
          </cell>
          <cell r="I5128" t="str">
            <v>INS</v>
          </cell>
          <cell r="L5128">
            <v>43622</v>
          </cell>
          <cell r="M5128">
            <v>43605</v>
          </cell>
          <cell r="N5128">
            <v>43630</v>
          </cell>
          <cell r="O5128">
            <v>43606</v>
          </cell>
          <cell r="P5128" t="str">
            <v>No Dependency</v>
          </cell>
        </row>
        <row r="5129">
          <cell r="C5129" t="str">
            <v>ZND436</v>
          </cell>
          <cell r="D5129" t="str">
            <v>Expansion Sites</v>
          </cell>
          <cell r="E5129" t="str">
            <v>Q2-2019</v>
          </cell>
          <cell r="F5129" t="str">
            <v>Mobile Aspiration</v>
          </cell>
          <cell r="G5129" t="str">
            <v>HUA</v>
          </cell>
          <cell r="H5129" t="str">
            <v>LTE1800 2nd Carr Upgrade_4x4 MIMO</v>
          </cell>
          <cell r="I5129" t="str">
            <v>INS</v>
          </cell>
          <cell r="L5129">
            <v>43633</v>
          </cell>
          <cell r="M5129">
            <v>43638</v>
          </cell>
          <cell r="N5129">
            <v>43639</v>
          </cell>
          <cell r="O5129">
            <v>43639</v>
          </cell>
          <cell r="P5129" t="str">
            <v>No Dependency</v>
          </cell>
        </row>
        <row r="5130">
          <cell r="C5130" t="str">
            <v>ZND435</v>
          </cell>
          <cell r="D5130" t="str">
            <v>Expansion Sites</v>
          </cell>
          <cell r="E5130" t="str">
            <v>Q3-2019</v>
          </cell>
          <cell r="F5130" t="str">
            <v>Mobile Aspiration</v>
          </cell>
          <cell r="G5130" t="str">
            <v>HUA</v>
          </cell>
          <cell r="H5130" t="str">
            <v>LTE1800 2nd Carr Upgrade_4x4 MIMO</v>
          </cell>
          <cell r="I5130" t="str">
            <v>INS</v>
          </cell>
          <cell r="L5130">
            <v>43635</v>
          </cell>
          <cell r="M5130">
            <v>43638</v>
          </cell>
          <cell r="N5130">
            <v>43636</v>
          </cell>
          <cell r="O5130">
            <v>43639</v>
          </cell>
          <cell r="P5130" t="str">
            <v>No Dependency</v>
          </cell>
        </row>
        <row r="5131">
          <cell r="C5131" t="str">
            <v>ZND433</v>
          </cell>
          <cell r="D5131" t="str">
            <v>Expansion Sites</v>
          </cell>
          <cell r="E5131" t="str">
            <v>Q2-2019</v>
          </cell>
          <cell r="F5131" t="str">
            <v>Mobile Aspiration</v>
          </cell>
          <cell r="G5131" t="str">
            <v>HUA</v>
          </cell>
          <cell r="H5131" t="str">
            <v>LTE1800 2nd Carr Upgrade_4x4 MIMO</v>
          </cell>
          <cell r="I5131" t="str">
            <v>INS</v>
          </cell>
          <cell r="L5131">
            <v>43620</v>
          </cell>
          <cell r="M5131">
            <v>43626</v>
          </cell>
          <cell r="N5131">
            <v>43621</v>
          </cell>
          <cell r="O5131">
            <v>43627</v>
          </cell>
          <cell r="P5131" t="str">
            <v>No Dependency</v>
          </cell>
        </row>
        <row r="5132">
          <cell r="C5132" t="str">
            <v>ZND432</v>
          </cell>
          <cell r="D5132" t="str">
            <v>Expansion Sites</v>
          </cell>
          <cell r="E5132" t="str">
            <v>Q3-2019</v>
          </cell>
          <cell r="F5132" t="str">
            <v>Mobile Aspiration</v>
          </cell>
          <cell r="G5132" t="str">
            <v>HUA</v>
          </cell>
          <cell r="H5132" t="str">
            <v>LTE1800 2nd Carr Upgrade_4x4 MIMO</v>
          </cell>
          <cell r="I5132" t="str">
            <v>INS</v>
          </cell>
          <cell r="L5132">
            <v>43668</v>
          </cell>
          <cell r="M5132">
            <v>43671</v>
          </cell>
          <cell r="N5132">
            <v>43669</v>
          </cell>
          <cell r="O5132">
            <v>43672</v>
          </cell>
          <cell r="P5132" t="str">
            <v>No Dependency</v>
          </cell>
        </row>
        <row r="5133">
          <cell r="C5133" t="str">
            <v>ZND431</v>
          </cell>
          <cell r="D5133" t="str">
            <v>Expansion Sites</v>
          </cell>
          <cell r="E5133" t="str">
            <v>Q3-2019</v>
          </cell>
          <cell r="F5133" t="str">
            <v>Mobile Aspiration</v>
          </cell>
          <cell r="G5133" t="str">
            <v>HUA</v>
          </cell>
          <cell r="H5133" t="str">
            <v>LTE1800 2nd Carr Upgrade_4x4 MIMO</v>
          </cell>
          <cell r="I5133" t="str">
            <v>INS</v>
          </cell>
          <cell r="L5133">
            <v>43628</v>
          </cell>
          <cell r="M5133">
            <v>43633</v>
          </cell>
          <cell r="N5133">
            <v>43632</v>
          </cell>
          <cell r="O5133">
            <v>43634</v>
          </cell>
          <cell r="P5133" t="str">
            <v>No Dependency</v>
          </cell>
        </row>
        <row r="5134">
          <cell r="C5134" t="str">
            <v>ZND427</v>
          </cell>
          <cell r="D5134" t="str">
            <v>Expansion Sites</v>
          </cell>
          <cell r="E5134" t="str">
            <v>Q3-2019</v>
          </cell>
          <cell r="F5134" t="str">
            <v>Mobile Aspiration</v>
          </cell>
          <cell r="G5134" t="str">
            <v>HUA</v>
          </cell>
          <cell r="H5134" t="str">
            <v>LTE1800 2nd Carr Upgrade_4x4 MIMO</v>
          </cell>
          <cell r="I5134" t="str">
            <v>INS</v>
          </cell>
          <cell r="L5134">
            <v>43746</v>
          </cell>
          <cell r="M5134">
            <v>43734</v>
          </cell>
          <cell r="N5134">
            <v>43747</v>
          </cell>
          <cell r="O5134">
            <v>43735</v>
          </cell>
          <cell r="P5134" t="str">
            <v>No Dependency</v>
          </cell>
        </row>
        <row r="5135">
          <cell r="C5135" t="str">
            <v>ZND426</v>
          </cell>
          <cell r="D5135" t="str">
            <v>Expansion Sites</v>
          </cell>
          <cell r="E5135" t="str">
            <v>Q3-2019</v>
          </cell>
          <cell r="F5135" t="str">
            <v>Mobile Aspiration</v>
          </cell>
          <cell r="G5135" t="str">
            <v>HUA</v>
          </cell>
          <cell r="H5135" t="str">
            <v>LTE1800 2nd Carr Upgrade_4x4 MIMO</v>
          </cell>
          <cell r="I5135" t="str">
            <v>INS</v>
          </cell>
          <cell r="L5135">
            <v>43649</v>
          </cell>
          <cell r="M5135">
            <v>43652</v>
          </cell>
          <cell r="N5135">
            <v>43650</v>
          </cell>
          <cell r="O5135">
            <v>43653</v>
          </cell>
          <cell r="P5135" t="str">
            <v>No Dependency</v>
          </cell>
        </row>
        <row r="5136">
          <cell r="C5136" t="str">
            <v>ZND424</v>
          </cell>
          <cell r="D5136" t="str">
            <v>Expansion Sites</v>
          </cell>
          <cell r="E5136" t="str">
            <v>Q3-2019</v>
          </cell>
          <cell r="F5136" t="str">
            <v>Mobile Aspiration</v>
          </cell>
          <cell r="G5136" t="str">
            <v>HUA</v>
          </cell>
          <cell r="H5136" t="str">
            <v>LTE1800 2nd Carr Upgrade_4x4 MIMO</v>
          </cell>
          <cell r="I5136" t="str">
            <v>INS</v>
          </cell>
          <cell r="L5136">
            <v>43630</v>
          </cell>
          <cell r="M5136">
            <v>43637</v>
          </cell>
          <cell r="N5136">
            <v>43633</v>
          </cell>
          <cell r="O5136">
            <v>43638</v>
          </cell>
          <cell r="P5136" t="str">
            <v>No Dependency</v>
          </cell>
        </row>
        <row r="5137">
          <cell r="C5137" t="str">
            <v>ZND419</v>
          </cell>
          <cell r="D5137" t="str">
            <v>Expansion Sites</v>
          </cell>
          <cell r="E5137" t="str">
            <v>Q3-2019</v>
          </cell>
          <cell r="F5137" t="str">
            <v>Mobile Aspiration</v>
          </cell>
          <cell r="G5137" t="str">
            <v>HUA</v>
          </cell>
          <cell r="H5137" t="str">
            <v>LTE1800 2nd Carr Upgrade_4x4 MIMO</v>
          </cell>
          <cell r="I5137" t="str">
            <v>INS</v>
          </cell>
          <cell r="L5137">
            <v>43635</v>
          </cell>
          <cell r="M5137">
            <v>43638</v>
          </cell>
          <cell r="N5137">
            <v>43636</v>
          </cell>
          <cell r="O5137">
            <v>43639</v>
          </cell>
          <cell r="P5137" t="str">
            <v>No Dependency</v>
          </cell>
        </row>
        <row r="5138">
          <cell r="C5138" t="str">
            <v>ZND417</v>
          </cell>
          <cell r="D5138" t="str">
            <v>Expansion Sites</v>
          </cell>
          <cell r="E5138" t="str">
            <v>Q3-2019</v>
          </cell>
          <cell r="F5138" t="str">
            <v>Mobile Aspiration</v>
          </cell>
          <cell r="G5138" t="str">
            <v>HUA</v>
          </cell>
          <cell r="H5138" t="str">
            <v>LTE1800 2nd Carr Upgrade_4x4 MIMO</v>
          </cell>
          <cell r="I5138" t="str">
            <v>INS</v>
          </cell>
          <cell r="L5138">
            <v>43688</v>
          </cell>
          <cell r="M5138">
            <v>43669</v>
          </cell>
          <cell r="N5138">
            <v>43689</v>
          </cell>
          <cell r="O5138">
            <v>43670</v>
          </cell>
          <cell r="P5138" t="str">
            <v>No Dependency</v>
          </cell>
        </row>
        <row r="5139">
          <cell r="C5139" t="str">
            <v>ZND416</v>
          </cell>
          <cell r="D5139" t="str">
            <v>Expansion Sites</v>
          </cell>
          <cell r="E5139" t="str">
            <v>Q1-2020</v>
          </cell>
          <cell r="F5139" t="str">
            <v>Mobile Aspiration</v>
          </cell>
          <cell r="G5139" t="str">
            <v>HUA</v>
          </cell>
          <cell r="H5139" t="str">
            <v>LTE1800 2nd Carr Upgrade_4x4 MIMO</v>
          </cell>
          <cell r="I5139" t="str">
            <v>INS</v>
          </cell>
          <cell r="L5139">
            <v>43853</v>
          </cell>
          <cell r="M5139">
            <v>43734</v>
          </cell>
          <cell r="N5139">
            <v>43853</v>
          </cell>
          <cell r="O5139">
            <v>43735</v>
          </cell>
          <cell r="P5139" t="str">
            <v>No Dependency</v>
          </cell>
        </row>
        <row r="5140">
          <cell r="C5140" t="str">
            <v>ZND392</v>
          </cell>
          <cell r="D5140" t="str">
            <v>Expansion Sites</v>
          </cell>
          <cell r="E5140" t="str">
            <v>Q3-2019</v>
          </cell>
          <cell r="F5140" t="str">
            <v>Mobile Aspiration</v>
          </cell>
          <cell r="G5140" t="str">
            <v>HUA</v>
          </cell>
          <cell r="H5140" t="str">
            <v>LTE1800 2nd Carr Upgrade_4x4 MIMO</v>
          </cell>
          <cell r="I5140" t="str">
            <v>INS</v>
          </cell>
          <cell r="L5140">
            <v>43733</v>
          </cell>
          <cell r="M5140">
            <v>43629</v>
          </cell>
          <cell r="N5140">
            <v>43733</v>
          </cell>
          <cell r="O5140">
            <v>43630</v>
          </cell>
          <cell r="P5140" t="str">
            <v>No Dependency</v>
          </cell>
        </row>
        <row r="5141">
          <cell r="C5141" t="str">
            <v>ZND388</v>
          </cell>
          <cell r="D5141" t="str">
            <v>Expansion Sites</v>
          </cell>
          <cell r="E5141" t="str">
            <v>Q3-2019</v>
          </cell>
          <cell r="F5141" t="str">
            <v>Mobile Aspiration</v>
          </cell>
          <cell r="G5141" t="str">
            <v>HUA</v>
          </cell>
          <cell r="H5141" t="str">
            <v>LTE1800 2nd Carr Upgrade_4x4 MIMO</v>
          </cell>
          <cell r="I5141" t="str">
            <v>INS</v>
          </cell>
          <cell r="L5141">
            <v>43788</v>
          </cell>
          <cell r="N5141">
            <v>43789</v>
          </cell>
          <cell r="P5141" t="str">
            <v>No Dependency</v>
          </cell>
        </row>
        <row r="5142">
          <cell r="C5142" t="str">
            <v>ZND387</v>
          </cell>
          <cell r="D5142" t="str">
            <v>Expansion Sites</v>
          </cell>
          <cell r="E5142" t="str">
            <v>Q1-2020</v>
          </cell>
          <cell r="F5142" t="str">
            <v>Mobile Aspiration</v>
          </cell>
          <cell r="G5142" t="str">
            <v>HUA</v>
          </cell>
          <cell r="H5142" t="str">
            <v>LTE1800 2nd Carr Upgrade_4x4 MIMO</v>
          </cell>
          <cell r="I5142" t="str">
            <v>INS</v>
          </cell>
          <cell r="L5142">
            <v>43830</v>
          </cell>
          <cell r="N5142">
            <v>43830</v>
          </cell>
          <cell r="P5142" t="str">
            <v>No Dependency</v>
          </cell>
        </row>
        <row r="5143">
          <cell r="C5143" t="str">
            <v>ZND386</v>
          </cell>
          <cell r="D5143" t="str">
            <v>Expansion Sites</v>
          </cell>
          <cell r="E5143" t="str">
            <v>Q1-2020</v>
          </cell>
          <cell r="F5143" t="str">
            <v>Mobile Aspiration</v>
          </cell>
          <cell r="G5143" t="str">
            <v>HUA</v>
          </cell>
          <cell r="H5143" t="str">
            <v>LTE1800 2nd Carr Upgrade_4x4 MIMO</v>
          </cell>
          <cell r="I5143" t="str">
            <v>INS</v>
          </cell>
          <cell r="L5143">
            <v>43853</v>
          </cell>
          <cell r="N5143">
            <v>43853</v>
          </cell>
          <cell r="P5143" t="str">
            <v>No Dependency</v>
          </cell>
        </row>
        <row r="5144">
          <cell r="C5144" t="str">
            <v>ZND366</v>
          </cell>
          <cell r="D5144" t="str">
            <v>Expansion Sites</v>
          </cell>
          <cell r="E5144" t="str">
            <v>Q1-2020</v>
          </cell>
          <cell r="F5144" t="str">
            <v>Mobile Aspiration</v>
          </cell>
          <cell r="G5144" t="str">
            <v>HUA</v>
          </cell>
          <cell r="H5144" t="str">
            <v>LTE1800 2nd Carr Upgrade_4x4 MIMO</v>
          </cell>
          <cell r="I5144" t="str">
            <v>INS</v>
          </cell>
          <cell r="L5144">
            <v>43830</v>
          </cell>
          <cell r="M5144">
            <v>43734</v>
          </cell>
          <cell r="N5144">
            <v>43830</v>
          </cell>
          <cell r="O5144">
            <v>43735</v>
          </cell>
          <cell r="P5144" t="str">
            <v>No Dependency</v>
          </cell>
        </row>
        <row r="5145">
          <cell r="C5145" t="str">
            <v>ZND365</v>
          </cell>
          <cell r="D5145" t="str">
            <v>Expansion Sites</v>
          </cell>
          <cell r="E5145" t="str">
            <v>Q3-2019</v>
          </cell>
          <cell r="F5145" t="str">
            <v>Mobile Aspiration</v>
          </cell>
          <cell r="G5145" t="str">
            <v>HUA</v>
          </cell>
          <cell r="H5145" t="str">
            <v>LTE1800 2nd Carr Upgrade_4x4 MIMO</v>
          </cell>
          <cell r="I5145" t="str">
            <v>INS</v>
          </cell>
          <cell r="L5145">
            <v>43670</v>
          </cell>
          <cell r="M5145">
            <v>43659</v>
          </cell>
          <cell r="N5145">
            <v>43671</v>
          </cell>
          <cell r="O5145">
            <v>43660</v>
          </cell>
          <cell r="P5145" t="str">
            <v>No Dependency</v>
          </cell>
        </row>
        <row r="5146">
          <cell r="C5146" t="str">
            <v>ZND364</v>
          </cell>
          <cell r="D5146" t="str">
            <v>Expansion Sites</v>
          </cell>
          <cell r="E5146" t="str">
            <v>Q1-2020</v>
          </cell>
          <cell r="F5146" t="str">
            <v>Mobile Aspiration</v>
          </cell>
          <cell r="G5146" t="str">
            <v>HUA</v>
          </cell>
          <cell r="H5146" t="str">
            <v>LTE1800 2nd Carr Upgrade_4x4 MIMO</v>
          </cell>
          <cell r="I5146" t="str">
            <v>INS</v>
          </cell>
          <cell r="L5146">
            <v>43854</v>
          </cell>
          <cell r="M5146">
            <v>43715</v>
          </cell>
          <cell r="N5146">
            <v>43855</v>
          </cell>
          <cell r="O5146">
            <v>43716</v>
          </cell>
          <cell r="P5146" t="str">
            <v>No Dependency</v>
          </cell>
        </row>
        <row r="5147">
          <cell r="C5147" t="str">
            <v>ZND360</v>
          </cell>
          <cell r="D5147" t="str">
            <v>Expansion Sites</v>
          </cell>
          <cell r="E5147" t="str">
            <v>Q3-2019</v>
          </cell>
          <cell r="F5147" t="str">
            <v>Mobile Aspiration</v>
          </cell>
          <cell r="G5147" t="str">
            <v>HUA</v>
          </cell>
          <cell r="H5147" t="str">
            <v>LTE1800 2nd Carr Upgrade_4x4 MIMO</v>
          </cell>
          <cell r="I5147" t="str">
            <v>INS</v>
          </cell>
          <cell r="L5147">
            <v>43652</v>
          </cell>
          <cell r="M5147">
            <v>43655</v>
          </cell>
          <cell r="N5147">
            <v>43653</v>
          </cell>
          <cell r="O5147">
            <v>43656</v>
          </cell>
          <cell r="P5147" t="str">
            <v>No Dependency</v>
          </cell>
        </row>
        <row r="5148">
          <cell r="C5148" t="str">
            <v>ZND348</v>
          </cell>
          <cell r="D5148" t="str">
            <v>Expansion Sites</v>
          </cell>
          <cell r="E5148" t="str">
            <v>Q1-2020</v>
          </cell>
          <cell r="F5148" t="str">
            <v>Mobile Aspiration</v>
          </cell>
          <cell r="G5148" t="str">
            <v>HUA</v>
          </cell>
          <cell r="H5148" t="str">
            <v>LTE1800 2nd Carr Upgrade_4x4 MIMO</v>
          </cell>
          <cell r="I5148" t="str">
            <v>INS</v>
          </cell>
          <cell r="L5148">
            <v>43697</v>
          </cell>
          <cell r="M5148">
            <v>43697</v>
          </cell>
          <cell r="N5148">
            <v>43698</v>
          </cell>
          <cell r="O5148">
            <v>43698</v>
          </cell>
          <cell r="P5148" t="str">
            <v>No Dependency</v>
          </cell>
        </row>
        <row r="5149">
          <cell r="C5149" t="str">
            <v>ZND341</v>
          </cell>
          <cell r="D5149" t="str">
            <v>Expansion Sites</v>
          </cell>
          <cell r="E5149" t="str">
            <v>Q3-2019</v>
          </cell>
          <cell r="F5149" t="str">
            <v>Mobile Aspiration</v>
          </cell>
          <cell r="G5149" t="str">
            <v>HUA</v>
          </cell>
          <cell r="H5149" t="str">
            <v>LTE1800 2nd Carr Upgrade_4x4 MIMO</v>
          </cell>
          <cell r="I5149" t="str">
            <v>INS</v>
          </cell>
          <cell r="L5149">
            <v>43746</v>
          </cell>
          <cell r="M5149">
            <v>43734</v>
          </cell>
          <cell r="N5149">
            <v>43747</v>
          </cell>
          <cell r="O5149">
            <v>43735</v>
          </cell>
          <cell r="P5149" t="str">
            <v>No Dependency</v>
          </cell>
        </row>
        <row r="5150">
          <cell r="C5150" t="str">
            <v>ZND330</v>
          </cell>
          <cell r="D5150" t="str">
            <v>Expansion Sites</v>
          </cell>
          <cell r="E5150" t="str">
            <v>Q3-2019</v>
          </cell>
          <cell r="F5150" t="str">
            <v>Mobile Aspiration</v>
          </cell>
          <cell r="G5150" t="str">
            <v>HUA</v>
          </cell>
          <cell r="H5150" t="str">
            <v>LTE1800 2nd Carr Upgrade_4x4 MIMO</v>
          </cell>
          <cell r="I5150" t="str">
            <v>INS</v>
          </cell>
          <cell r="L5150">
            <v>43634</v>
          </cell>
          <cell r="M5150">
            <v>43634</v>
          </cell>
          <cell r="N5150">
            <v>43635</v>
          </cell>
          <cell r="O5150">
            <v>43635</v>
          </cell>
          <cell r="P5150" t="str">
            <v>No Dependency</v>
          </cell>
        </row>
        <row r="5151">
          <cell r="C5151" t="str">
            <v>ZND315</v>
          </cell>
          <cell r="D5151" t="str">
            <v>Expansion Sites</v>
          </cell>
          <cell r="E5151" t="str">
            <v>Q3-2019</v>
          </cell>
          <cell r="F5151" t="str">
            <v>Mobile Aspiration</v>
          </cell>
          <cell r="G5151" t="str">
            <v>HUA</v>
          </cell>
          <cell r="H5151" t="str">
            <v>LTE1800 2nd Carr Upgrade_4x4 MIMO</v>
          </cell>
          <cell r="I5151" t="str">
            <v>INS</v>
          </cell>
          <cell r="L5151">
            <v>43641</v>
          </cell>
          <cell r="M5151">
            <v>43644</v>
          </cell>
          <cell r="N5151">
            <v>43642</v>
          </cell>
          <cell r="O5151">
            <v>43645</v>
          </cell>
          <cell r="P5151" t="str">
            <v>No Dependency</v>
          </cell>
        </row>
        <row r="5152">
          <cell r="C5152" t="str">
            <v>ZND313</v>
          </cell>
          <cell r="D5152" t="str">
            <v>Expansion Sites</v>
          </cell>
          <cell r="E5152" t="str">
            <v>Q3-2019</v>
          </cell>
          <cell r="F5152" t="str">
            <v>Mobile Aspiration</v>
          </cell>
          <cell r="G5152" t="str">
            <v>HUA</v>
          </cell>
          <cell r="H5152" t="str">
            <v>LTE1800 2nd Carr Upgrade_4x4 MIMO</v>
          </cell>
          <cell r="I5152" t="str">
            <v>INS</v>
          </cell>
          <cell r="L5152">
            <v>43664</v>
          </cell>
          <cell r="M5152">
            <v>43667</v>
          </cell>
          <cell r="N5152">
            <v>43665</v>
          </cell>
          <cell r="O5152">
            <v>43668</v>
          </cell>
          <cell r="P5152" t="str">
            <v>No Dependency</v>
          </cell>
        </row>
        <row r="5153">
          <cell r="C5153" t="str">
            <v>ZND312</v>
          </cell>
          <cell r="D5153" t="str">
            <v>Expansion Sites</v>
          </cell>
          <cell r="E5153" t="str">
            <v>Q2-2019</v>
          </cell>
          <cell r="F5153" t="str">
            <v>Mobile Aspiration</v>
          </cell>
          <cell r="G5153" t="str">
            <v>HUA</v>
          </cell>
          <cell r="H5153" t="str">
            <v>LTE1800 2nd Carr Upgrade_4x4 MIMO</v>
          </cell>
          <cell r="I5153" t="str">
            <v>INS</v>
          </cell>
          <cell r="L5153">
            <v>43617</v>
          </cell>
          <cell r="M5153">
            <v>43634</v>
          </cell>
          <cell r="N5153">
            <v>43622</v>
          </cell>
          <cell r="O5153">
            <v>43635</v>
          </cell>
          <cell r="P5153" t="str">
            <v>No Dependency</v>
          </cell>
        </row>
        <row r="5154">
          <cell r="C5154" t="str">
            <v>ZND305</v>
          </cell>
          <cell r="D5154" t="str">
            <v>Expansion Sites</v>
          </cell>
          <cell r="E5154" t="str">
            <v>Q1-2020</v>
          </cell>
          <cell r="F5154" t="str">
            <v>Mobile Aspiration</v>
          </cell>
          <cell r="G5154" t="str">
            <v>HUA</v>
          </cell>
          <cell r="H5154" t="str">
            <v>LTE1800 2nd Carr Upgrade_4x4 MIMO</v>
          </cell>
          <cell r="I5154" t="str">
            <v>INS</v>
          </cell>
          <cell r="L5154">
            <v>43684</v>
          </cell>
          <cell r="M5154">
            <v>43684</v>
          </cell>
          <cell r="N5154">
            <v>43685</v>
          </cell>
          <cell r="O5154">
            <v>43685</v>
          </cell>
          <cell r="P5154" t="str">
            <v>No Dependency</v>
          </cell>
        </row>
        <row r="5155">
          <cell r="C5155" t="str">
            <v>ZND304</v>
          </cell>
          <cell r="D5155" t="str">
            <v>Expansion Sites</v>
          </cell>
          <cell r="E5155" t="str">
            <v>Q1-2020</v>
          </cell>
          <cell r="F5155" t="str">
            <v>Mobile Aspiration</v>
          </cell>
          <cell r="G5155" t="str">
            <v>HUA</v>
          </cell>
          <cell r="H5155" t="str">
            <v>LTE1800 2nd Carr Upgrade_4x4 MIMO</v>
          </cell>
          <cell r="I5155" t="str">
            <v>INS</v>
          </cell>
          <cell r="L5155">
            <v>43679</v>
          </cell>
          <cell r="M5155">
            <v>43649</v>
          </cell>
          <cell r="N5155">
            <v>43680</v>
          </cell>
          <cell r="O5155">
            <v>43650</v>
          </cell>
          <cell r="P5155" t="str">
            <v>No Dependency</v>
          </cell>
        </row>
        <row r="5156">
          <cell r="C5156" t="str">
            <v>ZND302</v>
          </cell>
          <cell r="D5156" t="str">
            <v>Expansion Sites</v>
          </cell>
          <cell r="E5156" t="str">
            <v>Q1-2020</v>
          </cell>
          <cell r="F5156" t="str">
            <v>Mobile Aspiration</v>
          </cell>
          <cell r="G5156" t="str">
            <v>HUA</v>
          </cell>
          <cell r="H5156" t="str">
            <v>LTE1800 2nd Carr Upgrade_4x4 MIMO</v>
          </cell>
          <cell r="I5156" t="str">
            <v>INS</v>
          </cell>
          <cell r="L5156">
            <v>43830</v>
          </cell>
          <cell r="M5156">
            <v>43744</v>
          </cell>
          <cell r="N5156">
            <v>43830</v>
          </cell>
          <cell r="O5156">
            <v>43745</v>
          </cell>
          <cell r="P5156" t="str">
            <v>No Dependency</v>
          </cell>
        </row>
        <row r="5157">
          <cell r="C5157" t="str">
            <v>ZND294</v>
          </cell>
          <cell r="D5157" t="str">
            <v>Expansion Sites</v>
          </cell>
          <cell r="E5157" t="str">
            <v>Q4-2019</v>
          </cell>
          <cell r="F5157" t="str">
            <v>Mobile Aspiration</v>
          </cell>
          <cell r="G5157" t="str">
            <v>HUA</v>
          </cell>
          <cell r="H5157" t="str">
            <v>LTE1800 2nd Carr Upgrade_4x4 MIMO</v>
          </cell>
          <cell r="I5157" t="str">
            <v>INS</v>
          </cell>
          <cell r="L5157">
            <v>43802</v>
          </cell>
          <cell r="N5157">
            <v>43802</v>
          </cell>
          <cell r="P5157" t="str">
            <v>No Dependency</v>
          </cell>
        </row>
        <row r="5158">
          <cell r="C5158" t="str">
            <v>ZND292</v>
          </cell>
          <cell r="D5158" t="str">
            <v>Expansion Sites</v>
          </cell>
          <cell r="E5158" t="str">
            <v>Q4-2019</v>
          </cell>
          <cell r="F5158" t="str">
            <v>Mobile Aspiration</v>
          </cell>
          <cell r="G5158" t="str">
            <v>HUA</v>
          </cell>
          <cell r="H5158" t="str">
            <v>LTE1800 2nd Carr Upgrade_4x4 MIMO</v>
          </cell>
          <cell r="I5158" t="str">
            <v>INS</v>
          </cell>
          <cell r="L5158">
            <v>43788</v>
          </cell>
          <cell r="N5158">
            <v>43789</v>
          </cell>
          <cell r="P5158" t="str">
            <v>FDED Not Approved</v>
          </cell>
        </row>
        <row r="5159">
          <cell r="C5159" t="str">
            <v>ZND279</v>
          </cell>
          <cell r="D5159" t="str">
            <v>Expansion Sites</v>
          </cell>
          <cell r="E5159" t="str">
            <v>Q1-2020</v>
          </cell>
          <cell r="F5159" t="str">
            <v>Mobile Aspiration</v>
          </cell>
          <cell r="G5159" t="str">
            <v>HUA</v>
          </cell>
          <cell r="H5159" t="str">
            <v>LTE1800 2nd Carr Upgrade_4x4 MIMO</v>
          </cell>
          <cell r="I5159" t="str">
            <v>INS</v>
          </cell>
          <cell r="L5159">
            <v>43691</v>
          </cell>
          <cell r="M5159">
            <v>43693</v>
          </cell>
          <cell r="N5159">
            <v>43692</v>
          </cell>
          <cell r="O5159">
            <v>43694</v>
          </cell>
          <cell r="P5159" t="str">
            <v>No Dependency</v>
          </cell>
        </row>
        <row r="5160">
          <cell r="C5160" t="str">
            <v>ZND278</v>
          </cell>
          <cell r="D5160" t="str">
            <v>Expansion Sites</v>
          </cell>
          <cell r="E5160" t="str">
            <v>Q1-2020</v>
          </cell>
          <cell r="F5160" t="str">
            <v>Mobile Aspiration</v>
          </cell>
          <cell r="G5160" t="str">
            <v>HUA</v>
          </cell>
          <cell r="H5160" t="str">
            <v>LTE1800 2nd Carr Upgrade_4x4 MIMO</v>
          </cell>
          <cell r="I5160" t="str">
            <v>INS</v>
          </cell>
          <cell r="L5160">
            <v>43703</v>
          </cell>
          <cell r="M5160">
            <v>43703</v>
          </cell>
          <cell r="N5160">
            <v>43704</v>
          </cell>
          <cell r="O5160">
            <v>43704</v>
          </cell>
          <cell r="P5160" t="str">
            <v>No Dependency</v>
          </cell>
        </row>
        <row r="5161">
          <cell r="C5161" t="str">
            <v>ZND276</v>
          </cell>
          <cell r="D5161" t="str">
            <v>Expansion Sites</v>
          </cell>
          <cell r="E5161" t="str">
            <v>Q1-2020</v>
          </cell>
          <cell r="F5161" t="str">
            <v>Mobile Aspiration</v>
          </cell>
          <cell r="G5161" t="str">
            <v>HUA</v>
          </cell>
          <cell r="H5161" t="str">
            <v>LTE1800 2nd Carr Upgrade_4x4 MIMO</v>
          </cell>
          <cell r="I5161" t="str">
            <v>INS</v>
          </cell>
          <cell r="L5161">
            <v>43858</v>
          </cell>
          <cell r="N5161">
            <v>43858</v>
          </cell>
          <cell r="P5161" t="str">
            <v>No Dependency</v>
          </cell>
        </row>
        <row r="5162">
          <cell r="C5162" t="str">
            <v>ZND267</v>
          </cell>
          <cell r="D5162" t="str">
            <v>Expansion Sites</v>
          </cell>
          <cell r="E5162" t="str">
            <v>Q1-2020</v>
          </cell>
          <cell r="F5162" t="str">
            <v>Mobile Aspiration</v>
          </cell>
          <cell r="G5162" t="str">
            <v>HUA</v>
          </cell>
          <cell r="H5162" t="str">
            <v>LTE1800 2nd Carr Upgrade_4x4 MIMO</v>
          </cell>
          <cell r="I5162" t="str">
            <v>INS</v>
          </cell>
          <cell r="L5162">
            <v>43853</v>
          </cell>
          <cell r="M5162">
            <v>43734</v>
          </cell>
          <cell r="N5162">
            <v>43853</v>
          </cell>
          <cell r="O5162">
            <v>43735</v>
          </cell>
          <cell r="P5162" t="str">
            <v>No Dependency</v>
          </cell>
        </row>
        <row r="5163">
          <cell r="C5163" t="str">
            <v>ZND266</v>
          </cell>
          <cell r="D5163" t="str">
            <v>Expansion Sites</v>
          </cell>
          <cell r="E5163" t="str">
            <v>Q3-2019</v>
          </cell>
          <cell r="F5163" t="str">
            <v>Mobile Aspiration</v>
          </cell>
          <cell r="G5163" t="str">
            <v>HUA</v>
          </cell>
          <cell r="H5163" t="str">
            <v>LTE1800 2nd Carr Upgrade_4x4 MIMO</v>
          </cell>
          <cell r="I5163" t="str">
            <v>INS</v>
          </cell>
          <cell r="L5163">
            <v>43644</v>
          </cell>
          <cell r="M5163">
            <v>43653</v>
          </cell>
          <cell r="N5163">
            <v>43649</v>
          </cell>
          <cell r="O5163">
            <v>43654</v>
          </cell>
          <cell r="P5163" t="str">
            <v>No Dependency</v>
          </cell>
        </row>
        <row r="5164">
          <cell r="C5164" t="str">
            <v>ZND265</v>
          </cell>
          <cell r="D5164" t="str">
            <v>Expansion Sites</v>
          </cell>
          <cell r="E5164" t="str">
            <v>Q3-2019</v>
          </cell>
          <cell r="F5164" t="str">
            <v>Mobile Aspiration</v>
          </cell>
          <cell r="G5164" t="str">
            <v>HUA</v>
          </cell>
          <cell r="H5164" t="str">
            <v>LTE1800 2nd Carr Upgrade_4x4 MIMO</v>
          </cell>
          <cell r="I5164" t="str">
            <v>INS</v>
          </cell>
          <cell r="L5164">
            <v>43645</v>
          </cell>
          <cell r="M5164">
            <v>43654</v>
          </cell>
          <cell r="N5164">
            <v>43649</v>
          </cell>
          <cell r="O5164">
            <v>43655</v>
          </cell>
          <cell r="P5164" t="str">
            <v>No Dependency</v>
          </cell>
        </row>
        <row r="5165">
          <cell r="C5165" t="str">
            <v>ZND264</v>
          </cell>
          <cell r="D5165" t="str">
            <v>Expansion Sites</v>
          </cell>
          <cell r="E5165" t="str">
            <v>Q3-2019</v>
          </cell>
          <cell r="F5165" t="str">
            <v>Mobile Aspiration</v>
          </cell>
          <cell r="G5165" t="str">
            <v>HUA</v>
          </cell>
          <cell r="H5165" t="str">
            <v>LTE1800 2nd Carr Upgrade_4x4 MIMO</v>
          </cell>
          <cell r="I5165" t="str">
            <v>INS</v>
          </cell>
          <cell r="L5165">
            <v>43625</v>
          </cell>
          <cell r="M5165">
            <v>43637</v>
          </cell>
          <cell r="N5165">
            <v>43634</v>
          </cell>
          <cell r="O5165">
            <v>43638</v>
          </cell>
          <cell r="P5165" t="str">
            <v>No Dependency</v>
          </cell>
        </row>
        <row r="5166">
          <cell r="C5166" t="str">
            <v>ZND262</v>
          </cell>
          <cell r="D5166" t="str">
            <v>Expansion Sites</v>
          </cell>
          <cell r="E5166" t="str">
            <v>Q2-2019</v>
          </cell>
          <cell r="F5166" t="str">
            <v>Mobile Aspiration</v>
          </cell>
          <cell r="G5166" t="str">
            <v>HUA</v>
          </cell>
          <cell r="H5166" t="str">
            <v>LTE1800 2nd Carr Upgrade_4x4 MIMO</v>
          </cell>
          <cell r="I5166" t="str">
            <v>INS</v>
          </cell>
          <cell r="L5166">
            <v>43620</v>
          </cell>
          <cell r="M5166">
            <v>43634</v>
          </cell>
          <cell r="N5166">
            <v>43621</v>
          </cell>
          <cell r="O5166">
            <v>43635</v>
          </cell>
          <cell r="P5166" t="str">
            <v>No Dependency</v>
          </cell>
        </row>
        <row r="5167">
          <cell r="C5167" t="str">
            <v>ZND261</v>
          </cell>
          <cell r="D5167" t="str">
            <v>Expansion Sites</v>
          </cell>
          <cell r="E5167" t="str">
            <v>Q2-2019</v>
          </cell>
          <cell r="F5167" t="str">
            <v>Mobile Aspiration</v>
          </cell>
          <cell r="G5167" t="str">
            <v>HUA</v>
          </cell>
          <cell r="H5167" t="str">
            <v>LTE1800 2nd Carr Upgrade_4x4 MIMO</v>
          </cell>
          <cell r="I5167" t="str">
            <v>INS</v>
          </cell>
          <cell r="L5167">
            <v>43624</v>
          </cell>
          <cell r="M5167">
            <v>43629</v>
          </cell>
          <cell r="N5167">
            <v>43625</v>
          </cell>
          <cell r="O5167">
            <v>43630</v>
          </cell>
          <cell r="P5167" t="str">
            <v>No Dependency</v>
          </cell>
        </row>
        <row r="5168">
          <cell r="C5168" t="str">
            <v>ZND260</v>
          </cell>
          <cell r="D5168" t="str">
            <v>Expansion Sites</v>
          </cell>
          <cell r="E5168" t="str">
            <v>Q1-2020</v>
          </cell>
          <cell r="F5168" t="str">
            <v>Mobile Aspiration</v>
          </cell>
          <cell r="G5168" t="str">
            <v>HUA</v>
          </cell>
          <cell r="H5168" t="str">
            <v>LTE1800 2nd Carr Upgrade_4x4 MIMO</v>
          </cell>
          <cell r="I5168" t="str">
            <v>INS</v>
          </cell>
          <cell r="L5168">
            <v>43854</v>
          </cell>
          <cell r="M5168">
            <v>43715</v>
          </cell>
          <cell r="N5168">
            <v>43855</v>
          </cell>
          <cell r="O5168">
            <v>43716</v>
          </cell>
          <cell r="P5168" t="str">
            <v>No Dependency</v>
          </cell>
        </row>
        <row r="5169">
          <cell r="C5169" t="str">
            <v>ZND259</v>
          </cell>
          <cell r="D5169" t="str">
            <v>Expansion Sites</v>
          </cell>
          <cell r="E5169" t="str">
            <v>Q2-2019</v>
          </cell>
          <cell r="F5169" t="str">
            <v>Mobile Aspiration</v>
          </cell>
          <cell r="G5169" t="str">
            <v>HUA</v>
          </cell>
          <cell r="H5169" t="str">
            <v>LTE1800 2nd Carr Upgrade_4x4 MIMO</v>
          </cell>
          <cell r="I5169" t="str">
            <v>INS</v>
          </cell>
          <cell r="L5169">
            <v>43666</v>
          </cell>
          <cell r="M5169">
            <v>43668</v>
          </cell>
          <cell r="N5169">
            <v>43667</v>
          </cell>
          <cell r="O5169">
            <v>43669</v>
          </cell>
          <cell r="P5169" t="str">
            <v>No Dependency</v>
          </cell>
        </row>
        <row r="5170">
          <cell r="C5170" t="str">
            <v>ZND248</v>
          </cell>
          <cell r="D5170" t="str">
            <v>Expansion Sites</v>
          </cell>
          <cell r="E5170" t="str">
            <v>Q1-2020</v>
          </cell>
          <cell r="F5170" t="str">
            <v>Mobile Aspiration</v>
          </cell>
          <cell r="G5170" t="str">
            <v>HUA</v>
          </cell>
          <cell r="H5170" t="str">
            <v>LTE1800 2nd Carr Upgrade_4x4 MIMO</v>
          </cell>
          <cell r="I5170" t="str">
            <v>INS</v>
          </cell>
          <cell r="L5170">
            <v>43858</v>
          </cell>
          <cell r="N5170">
            <v>43858</v>
          </cell>
          <cell r="P5170" t="str">
            <v>No Dependency</v>
          </cell>
        </row>
        <row r="5171">
          <cell r="C5171" t="str">
            <v>ZND238</v>
          </cell>
          <cell r="D5171" t="str">
            <v>Expansion Sites</v>
          </cell>
          <cell r="E5171" t="str">
            <v>Q3-2019</v>
          </cell>
          <cell r="F5171" t="str">
            <v>Mobile Aspiration</v>
          </cell>
          <cell r="G5171" t="str">
            <v>HUA</v>
          </cell>
          <cell r="H5171" t="str">
            <v>LTE1800 2nd Carr Upgrade_4x4 MIMO</v>
          </cell>
          <cell r="I5171" t="str">
            <v>INS</v>
          </cell>
          <cell r="L5171">
            <v>43661</v>
          </cell>
          <cell r="M5171">
            <v>43664</v>
          </cell>
          <cell r="N5171">
            <v>43662</v>
          </cell>
          <cell r="O5171">
            <v>43665</v>
          </cell>
          <cell r="P5171" t="str">
            <v>No Dependency</v>
          </cell>
        </row>
        <row r="5172">
          <cell r="C5172" t="str">
            <v>ZND228</v>
          </cell>
          <cell r="D5172" t="str">
            <v>Expansion Sites</v>
          </cell>
          <cell r="E5172" t="str">
            <v>Q4-2019</v>
          </cell>
          <cell r="F5172" t="str">
            <v>Mobile Aspiration</v>
          </cell>
          <cell r="G5172" t="str">
            <v>HUA</v>
          </cell>
          <cell r="H5172" t="str">
            <v>LTE1800 2nd Carr Upgrade_4x4 MIMO</v>
          </cell>
          <cell r="I5172" t="str">
            <v>INS</v>
          </cell>
          <cell r="L5172">
            <v>43691</v>
          </cell>
          <cell r="M5172">
            <v>43693</v>
          </cell>
          <cell r="N5172">
            <v>43692</v>
          </cell>
          <cell r="O5172">
            <v>43694</v>
          </cell>
          <cell r="P5172" t="str">
            <v>No Dependency</v>
          </cell>
        </row>
        <row r="5173">
          <cell r="C5173" t="str">
            <v>ZND225</v>
          </cell>
          <cell r="D5173" t="str">
            <v>Expansion Sites</v>
          </cell>
          <cell r="E5173" t="str">
            <v>Q3-2019</v>
          </cell>
          <cell r="F5173" t="str">
            <v>Mobile Aspiration</v>
          </cell>
          <cell r="G5173" t="str">
            <v>HUA</v>
          </cell>
          <cell r="H5173" t="str">
            <v>LTE1800 2nd Carr Upgrade_4x4 MIMO</v>
          </cell>
          <cell r="I5173" t="str">
            <v>INS</v>
          </cell>
          <cell r="L5173">
            <v>43651</v>
          </cell>
          <cell r="M5173">
            <v>43654</v>
          </cell>
          <cell r="N5173">
            <v>43652</v>
          </cell>
          <cell r="O5173">
            <v>43655</v>
          </cell>
          <cell r="P5173" t="str">
            <v>No Dependency</v>
          </cell>
        </row>
        <row r="5174">
          <cell r="C5174" t="str">
            <v>ZND223</v>
          </cell>
          <cell r="D5174" t="str">
            <v>Expansion Sites</v>
          </cell>
          <cell r="E5174" t="str">
            <v>Q1-2020</v>
          </cell>
          <cell r="F5174" t="str">
            <v>Mobile Aspiration</v>
          </cell>
          <cell r="G5174" t="str">
            <v>HUA</v>
          </cell>
          <cell r="H5174" t="str">
            <v>LTE1800 2nd Carr Upgrade_4x4 MIMO</v>
          </cell>
          <cell r="I5174" t="str">
            <v>INS</v>
          </cell>
          <cell r="L5174">
            <v>43830</v>
          </cell>
          <cell r="M5174">
            <v>43715</v>
          </cell>
          <cell r="N5174">
            <v>43830</v>
          </cell>
          <cell r="O5174">
            <v>43716</v>
          </cell>
          <cell r="P5174" t="str">
            <v>No Dependency</v>
          </cell>
        </row>
        <row r="5175">
          <cell r="C5175" t="str">
            <v>ZND186</v>
          </cell>
          <cell r="D5175" t="str">
            <v>Expansion Sites</v>
          </cell>
          <cell r="E5175" t="str">
            <v>Q3-2019</v>
          </cell>
          <cell r="F5175" t="str">
            <v>Mobile Aspiration</v>
          </cell>
          <cell r="G5175" t="str">
            <v>HUA</v>
          </cell>
          <cell r="H5175" t="str">
            <v>LTE1800 2nd Carr Upgrade_4x4 MIMO</v>
          </cell>
          <cell r="I5175" t="str">
            <v>INS</v>
          </cell>
          <cell r="L5175">
            <v>43636</v>
          </cell>
          <cell r="M5175">
            <v>43638</v>
          </cell>
          <cell r="N5175">
            <v>43637</v>
          </cell>
          <cell r="O5175">
            <v>43639</v>
          </cell>
          <cell r="P5175" t="str">
            <v>No Dependency</v>
          </cell>
        </row>
        <row r="5176">
          <cell r="C5176" t="str">
            <v>ZND183</v>
          </cell>
          <cell r="D5176" t="str">
            <v>Expansion Sites</v>
          </cell>
          <cell r="E5176" t="str">
            <v>Q2-2019</v>
          </cell>
          <cell r="F5176" t="str">
            <v>Mobile Aspiration</v>
          </cell>
          <cell r="G5176" t="str">
            <v>HUA</v>
          </cell>
          <cell r="H5176" t="str">
            <v>LTE1800 2nd Carr Upgrade_4x4 MIMO</v>
          </cell>
          <cell r="I5176" t="str">
            <v>INS</v>
          </cell>
          <cell r="L5176">
            <v>43624</v>
          </cell>
          <cell r="M5176">
            <v>43629</v>
          </cell>
          <cell r="N5176">
            <v>43624</v>
          </cell>
          <cell r="O5176">
            <v>43630</v>
          </cell>
          <cell r="P5176" t="str">
            <v>No Dependency</v>
          </cell>
        </row>
        <row r="5177">
          <cell r="C5177" t="str">
            <v>ZND180</v>
          </cell>
          <cell r="D5177" t="str">
            <v>Expansion Sites</v>
          </cell>
          <cell r="E5177" t="str">
            <v>Q2-2019</v>
          </cell>
          <cell r="F5177" t="str">
            <v>Mobile Aspiration</v>
          </cell>
          <cell r="G5177" t="str">
            <v>HUA</v>
          </cell>
          <cell r="H5177" t="str">
            <v>LTE1800 2nd Carr Upgrade_4x4 MIMO</v>
          </cell>
          <cell r="I5177" t="str">
            <v>INS</v>
          </cell>
          <cell r="L5177">
            <v>43630</v>
          </cell>
          <cell r="M5177">
            <v>43632</v>
          </cell>
          <cell r="N5177">
            <v>43631</v>
          </cell>
          <cell r="O5177">
            <v>43633</v>
          </cell>
          <cell r="P5177" t="str">
            <v>No Dependency</v>
          </cell>
        </row>
        <row r="5178">
          <cell r="C5178" t="str">
            <v>ZND179</v>
          </cell>
          <cell r="D5178" t="str">
            <v>Expansion Sites</v>
          </cell>
          <cell r="E5178" t="str">
            <v>Q3-2019</v>
          </cell>
          <cell r="F5178" t="str">
            <v>Mobile Aspiration</v>
          </cell>
          <cell r="G5178" t="str">
            <v>HUA</v>
          </cell>
          <cell r="H5178" t="str">
            <v>LTE1800 2nd Carr Upgrade_4x4 MIMO</v>
          </cell>
          <cell r="I5178" t="str">
            <v>INS</v>
          </cell>
          <cell r="L5178">
            <v>43661</v>
          </cell>
          <cell r="M5178">
            <v>43664</v>
          </cell>
          <cell r="N5178">
            <v>43662</v>
          </cell>
          <cell r="O5178">
            <v>43665</v>
          </cell>
          <cell r="P5178" t="str">
            <v>No Dependency</v>
          </cell>
        </row>
        <row r="5179">
          <cell r="C5179" t="str">
            <v>ZND175</v>
          </cell>
          <cell r="D5179" t="str">
            <v>Expansion Sites</v>
          </cell>
          <cell r="E5179" t="str">
            <v>Q3-2019</v>
          </cell>
          <cell r="F5179" t="str">
            <v>Mobile Aspiration</v>
          </cell>
          <cell r="G5179" t="str">
            <v>HUA</v>
          </cell>
          <cell r="H5179" t="str">
            <v>LTE1800 2nd Carr Upgrade_4x4 MIMO</v>
          </cell>
          <cell r="I5179" t="str">
            <v>INS</v>
          </cell>
          <cell r="L5179">
            <v>43637</v>
          </cell>
          <cell r="M5179">
            <v>43611</v>
          </cell>
          <cell r="N5179">
            <v>43638</v>
          </cell>
          <cell r="O5179">
            <v>43612</v>
          </cell>
          <cell r="P5179" t="str">
            <v>No Dependency</v>
          </cell>
        </row>
        <row r="5180">
          <cell r="C5180" t="str">
            <v>ZND166</v>
          </cell>
          <cell r="D5180" t="str">
            <v>Expansion Sites</v>
          </cell>
          <cell r="E5180" t="str">
            <v>Q1-2020</v>
          </cell>
          <cell r="F5180" t="str">
            <v>Mobile Aspiration</v>
          </cell>
          <cell r="G5180" t="str">
            <v>HUA</v>
          </cell>
          <cell r="H5180" t="str">
            <v>LTE1800 2nd Carr Upgrade_4x4 MIMO</v>
          </cell>
          <cell r="I5180" t="str">
            <v>INS</v>
          </cell>
          <cell r="L5180">
            <v>43802</v>
          </cell>
          <cell r="M5180">
            <v>43734</v>
          </cell>
          <cell r="N5180">
            <v>43802</v>
          </cell>
          <cell r="O5180">
            <v>43735</v>
          </cell>
          <cell r="P5180" t="str">
            <v>No Dependency</v>
          </cell>
        </row>
        <row r="5181">
          <cell r="C5181" t="str">
            <v>ZND165</v>
          </cell>
          <cell r="D5181" t="str">
            <v>Expansion Sites</v>
          </cell>
          <cell r="E5181" t="str">
            <v>Q1-2020</v>
          </cell>
          <cell r="F5181" t="str">
            <v>Mobile Aspiration</v>
          </cell>
          <cell r="G5181" t="str">
            <v>HUA</v>
          </cell>
          <cell r="H5181" t="str">
            <v>LTE1800 2nd Carr Upgrade_4x4 MIMO</v>
          </cell>
          <cell r="I5181" t="str">
            <v>INS</v>
          </cell>
          <cell r="L5181">
            <v>43853</v>
          </cell>
          <cell r="M5181">
            <v>43734</v>
          </cell>
          <cell r="N5181">
            <v>43853</v>
          </cell>
          <cell r="O5181">
            <v>43735</v>
          </cell>
          <cell r="P5181" t="str">
            <v>No Dependency</v>
          </cell>
        </row>
        <row r="5182">
          <cell r="C5182" t="str">
            <v>ZND161</v>
          </cell>
          <cell r="D5182" t="str">
            <v>Expansion Sites</v>
          </cell>
          <cell r="E5182" t="str">
            <v>Q1-2020</v>
          </cell>
          <cell r="F5182" t="str">
            <v>Mobile Aspiration</v>
          </cell>
          <cell r="G5182" t="str">
            <v>HUA</v>
          </cell>
          <cell r="H5182" t="str">
            <v>LTE1800 2nd Carr Upgrade_4x4 MIMO</v>
          </cell>
          <cell r="I5182" t="str">
            <v>INS</v>
          </cell>
          <cell r="L5182">
            <v>43659</v>
          </cell>
          <cell r="M5182">
            <v>43662</v>
          </cell>
          <cell r="N5182">
            <v>43660</v>
          </cell>
          <cell r="O5182">
            <v>43663</v>
          </cell>
          <cell r="P5182" t="str">
            <v>No Dependency</v>
          </cell>
        </row>
        <row r="5183">
          <cell r="C5183" t="str">
            <v>ZND158</v>
          </cell>
          <cell r="D5183" t="str">
            <v>Expansion Sites</v>
          </cell>
          <cell r="E5183" t="str">
            <v>Q3-2019</v>
          </cell>
          <cell r="F5183" t="str">
            <v>Mobile Aspiration</v>
          </cell>
          <cell r="G5183" t="str">
            <v>HUA</v>
          </cell>
          <cell r="H5183" t="str">
            <v>LTE1800 2nd Carr Upgrade_4x4 MIMO</v>
          </cell>
          <cell r="I5183" t="str">
            <v>INS</v>
          </cell>
          <cell r="L5183">
            <v>43668</v>
          </cell>
          <cell r="M5183">
            <v>43671</v>
          </cell>
          <cell r="N5183">
            <v>43669</v>
          </cell>
          <cell r="O5183">
            <v>43672</v>
          </cell>
          <cell r="P5183" t="str">
            <v>No Dependency</v>
          </cell>
        </row>
        <row r="5184">
          <cell r="C5184" t="str">
            <v>ZND143</v>
          </cell>
          <cell r="D5184" t="str">
            <v>Expansion Sites</v>
          </cell>
          <cell r="E5184" t="str">
            <v>Q1-2020</v>
          </cell>
          <cell r="F5184" t="str">
            <v>Mobile Aspiration</v>
          </cell>
          <cell r="G5184" t="str">
            <v>HUA</v>
          </cell>
          <cell r="H5184" t="str">
            <v>LTE1800 2nd Carr Upgrade_4x4 MIMO</v>
          </cell>
          <cell r="I5184" t="str">
            <v>INS</v>
          </cell>
          <cell r="L5184">
            <v>43853</v>
          </cell>
          <cell r="M5184">
            <v>43725</v>
          </cell>
          <cell r="N5184">
            <v>43853</v>
          </cell>
          <cell r="O5184">
            <v>43726</v>
          </cell>
          <cell r="P5184" t="str">
            <v>No Dependency</v>
          </cell>
        </row>
        <row r="5185">
          <cell r="C5185" t="str">
            <v>ZND119</v>
          </cell>
          <cell r="D5185" t="str">
            <v>Expansion Sites</v>
          </cell>
          <cell r="E5185" t="str">
            <v>Q1-2020</v>
          </cell>
          <cell r="F5185" t="str">
            <v>Mobile Aspiration</v>
          </cell>
          <cell r="G5185" t="str">
            <v>HUA</v>
          </cell>
          <cell r="H5185" t="str">
            <v>LTE1800 2nd Carr Upgrade_4x4 MIMO</v>
          </cell>
          <cell r="I5185" t="str">
            <v>INS</v>
          </cell>
          <cell r="L5185">
            <v>43826</v>
          </cell>
          <cell r="M5185">
            <v>43715</v>
          </cell>
          <cell r="N5185">
            <v>43827</v>
          </cell>
          <cell r="O5185">
            <v>43716</v>
          </cell>
          <cell r="P5185" t="str">
            <v>No Dependency</v>
          </cell>
        </row>
        <row r="5186">
          <cell r="C5186" t="str">
            <v>ZND118</v>
          </cell>
          <cell r="D5186" t="str">
            <v>Expansion Sites</v>
          </cell>
          <cell r="E5186" t="str">
            <v>Q1-2020</v>
          </cell>
          <cell r="F5186" t="str">
            <v>Mobile Aspiration</v>
          </cell>
          <cell r="G5186" t="str">
            <v>HUA</v>
          </cell>
          <cell r="H5186" t="str">
            <v>LTE1800 2nd Carr Upgrade_4x4 MIMO</v>
          </cell>
          <cell r="I5186" t="str">
            <v>INS</v>
          </cell>
          <cell r="L5186">
            <v>43691</v>
          </cell>
          <cell r="M5186">
            <v>43693</v>
          </cell>
          <cell r="N5186">
            <v>43692</v>
          </cell>
          <cell r="O5186">
            <v>43694</v>
          </cell>
          <cell r="P5186" t="str">
            <v>No Dependency</v>
          </cell>
        </row>
        <row r="5187">
          <cell r="C5187" t="str">
            <v>ZND116</v>
          </cell>
          <cell r="D5187" t="str">
            <v>Expansion Sites</v>
          </cell>
          <cell r="E5187" t="str">
            <v>Q1-2020</v>
          </cell>
          <cell r="F5187" t="str">
            <v>Mobile Aspiration</v>
          </cell>
          <cell r="G5187" t="str">
            <v>HUA</v>
          </cell>
          <cell r="H5187" t="str">
            <v>LTE1800 2nd Carr Upgrade_4x4 MIMO</v>
          </cell>
          <cell r="I5187" t="str">
            <v>INS</v>
          </cell>
          <cell r="L5187">
            <v>43853</v>
          </cell>
          <cell r="M5187">
            <v>43734</v>
          </cell>
          <cell r="N5187">
            <v>43853</v>
          </cell>
          <cell r="O5187">
            <v>43735</v>
          </cell>
          <cell r="P5187" t="str">
            <v>No Dependency</v>
          </cell>
        </row>
        <row r="5188">
          <cell r="C5188" t="str">
            <v>ZND115</v>
          </cell>
          <cell r="D5188" t="str">
            <v>Expansion Sites</v>
          </cell>
          <cell r="E5188" t="str">
            <v>Q4-2019</v>
          </cell>
          <cell r="F5188" t="str">
            <v>Mobile Aspiration</v>
          </cell>
          <cell r="G5188" t="str">
            <v>HUA</v>
          </cell>
          <cell r="H5188" t="str">
            <v>LTE1800 2nd Carr Upgrade_4x4 MIMO</v>
          </cell>
          <cell r="I5188" t="str">
            <v>INS</v>
          </cell>
          <cell r="L5188">
            <v>43691</v>
          </cell>
          <cell r="M5188">
            <v>43693</v>
          </cell>
          <cell r="N5188">
            <v>43692</v>
          </cell>
          <cell r="O5188">
            <v>43694</v>
          </cell>
          <cell r="P5188" t="str">
            <v>No Dependency</v>
          </cell>
        </row>
        <row r="5189">
          <cell r="C5189" t="str">
            <v>ZND114</v>
          </cell>
          <cell r="D5189" t="str">
            <v>Expansion Sites</v>
          </cell>
          <cell r="E5189" t="str">
            <v>Q4-2019</v>
          </cell>
          <cell r="F5189" t="str">
            <v>Mobile Aspiration</v>
          </cell>
          <cell r="G5189" t="str">
            <v>HUA</v>
          </cell>
          <cell r="H5189" t="str">
            <v>LTE1800 2nd Carr Upgrade_4x4 MIMO</v>
          </cell>
          <cell r="I5189" t="str">
            <v>INS</v>
          </cell>
          <cell r="L5189">
            <v>43670</v>
          </cell>
          <cell r="M5189">
            <v>43672</v>
          </cell>
          <cell r="N5189">
            <v>43671</v>
          </cell>
          <cell r="O5189">
            <v>43673</v>
          </cell>
          <cell r="P5189" t="str">
            <v>No Dependency</v>
          </cell>
        </row>
        <row r="5190">
          <cell r="C5190" t="str">
            <v>ZNB012</v>
          </cell>
          <cell r="D5190" t="str">
            <v>Expansion Sites</v>
          </cell>
          <cell r="E5190" t="str">
            <v>Q1-2020</v>
          </cell>
          <cell r="F5190" t="str">
            <v>Mobile Aspiration</v>
          </cell>
          <cell r="G5190" t="str">
            <v>HUA</v>
          </cell>
          <cell r="H5190" t="str">
            <v>LTE1800 2nd Carr Upgrade_4x4 MIMO</v>
          </cell>
          <cell r="I5190" t="str">
            <v>INS</v>
          </cell>
          <cell r="L5190">
            <v>43853</v>
          </cell>
          <cell r="M5190">
            <v>43740</v>
          </cell>
          <cell r="N5190">
            <v>43853</v>
          </cell>
          <cell r="O5190">
            <v>43741</v>
          </cell>
          <cell r="P5190" t="str">
            <v>No Dependency</v>
          </cell>
        </row>
        <row r="5191">
          <cell r="C5191" t="str">
            <v>ZND100</v>
          </cell>
          <cell r="D5191" t="str">
            <v>Expansion Sites</v>
          </cell>
          <cell r="E5191" t="str">
            <v>Q1-2020</v>
          </cell>
          <cell r="F5191" t="str">
            <v>Mobile Aspiration</v>
          </cell>
          <cell r="G5191" t="str">
            <v>HUA</v>
          </cell>
          <cell r="H5191" t="str">
            <v>LTE1800 2nd Carr Upgrade_4x4 MIMO</v>
          </cell>
          <cell r="I5191" t="str">
            <v>INS</v>
          </cell>
          <cell r="L5191">
            <v>43858</v>
          </cell>
          <cell r="M5191">
            <v>43734</v>
          </cell>
          <cell r="N5191">
            <v>43858</v>
          </cell>
          <cell r="O5191">
            <v>43735</v>
          </cell>
          <cell r="P5191" t="str">
            <v>No Dependency</v>
          </cell>
        </row>
        <row r="5192">
          <cell r="C5192" t="str">
            <v>ZND094</v>
          </cell>
          <cell r="D5192" t="str">
            <v>Expansion Sites</v>
          </cell>
          <cell r="E5192" t="str">
            <v>Q1-2020</v>
          </cell>
          <cell r="F5192" t="str">
            <v>Mobile Aspiration</v>
          </cell>
          <cell r="G5192" t="str">
            <v>HUA</v>
          </cell>
          <cell r="H5192" t="str">
            <v>LTE1800 2nd Carr Upgrade_4x4 MIMO</v>
          </cell>
          <cell r="I5192" t="str">
            <v>INS</v>
          </cell>
          <cell r="L5192">
            <v>43703</v>
          </cell>
          <cell r="M5192">
            <v>43706</v>
          </cell>
          <cell r="N5192">
            <v>43704</v>
          </cell>
          <cell r="O5192">
            <v>43707</v>
          </cell>
          <cell r="P5192" t="str">
            <v>No Dependency</v>
          </cell>
        </row>
        <row r="5193">
          <cell r="C5193" t="str">
            <v>ZNB004</v>
          </cell>
          <cell r="D5193" t="str">
            <v>Expansion Sites</v>
          </cell>
          <cell r="E5193" t="str">
            <v>Q1-2020</v>
          </cell>
          <cell r="F5193" t="str">
            <v>Mobile Aspiration</v>
          </cell>
          <cell r="G5193" t="str">
            <v>HUA</v>
          </cell>
          <cell r="H5193" t="str">
            <v>LTE1800 2nd Carr Upgrade_4x4 MIMO</v>
          </cell>
          <cell r="I5193" t="str">
            <v>INS</v>
          </cell>
          <cell r="L5193">
            <v>43853</v>
          </cell>
          <cell r="M5193">
            <v>43734</v>
          </cell>
          <cell r="N5193">
            <v>43853</v>
          </cell>
          <cell r="O5193">
            <v>43735</v>
          </cell>
          <cell r="P5193" t="str">
            <v>No Dependency</v>
          </cell>
        </row>
        <row r="5194">
          <cell r="C5194" t="str">
            <v>ZND093</v>
          </cell>
          <cell r="D5194" t="str">
            <v>Expansion Sites</v>
          </cell>
          <cell r="E5194" t="str">
            <v>Q1-2020</v>
          </cell>
          <cell r="F5194" t="str">
            <v>Mobile Aspiration</v>
          </cell>
          <cell r="G5194" t="str">
            <v>HUA</v>
          </cell>
          <cell r="H5194" t="str">
            <v>LTE1800 2nd Carr Upgrade_4x4 MIMO</v>
          </cell>
          <cell r="I5194" t="str">
            <v>INS</v>
          </cell>
          <cell r="L5194">
            <v>43826</v>
          </cell>
          <cell r="M5194">
            <v>43709</v>
          </cell>
          <cell r="N5194">
            <v>43827</v>
          </cell>
          <cell r="O5194">
            <v>43710</v>
          </cell>
          <cell r="P5194" t="str">
            <v>No Dependency</v>
          </cell>
        </row>
        <row r="5195">
          <cell r="C5195" t="str">
            <v>ZND077</v>
          </cell>
          <cell r="D5195" t="str">
            <v>Expansion Sites</v>
          </cell>
          <cell r="E5195" t="str">
            <v>Q4-2019</v>
          </cell>
          <cell r="F5195" t="str">
            <v>Mobile Aspiration</v>
          </cell>
          <cell r="G5195" t="str">
            <v>HUA</v>
          </cell>
          <cell r="H5195" t="str">
            <v>LTE1800 2nd Carr Upgrade_4x4 MIMO</v>
          </cell>
          <cell r="I5195" t="str">
            <v>INS</v>
          </cell>
          <cell r="L5195">
            <v>43691</v>
          </cell>
          <cell r="M5195">
            <v>43693</v>
          </cell>
          <cell r="N5195">
            <v>43692</v>
          </cell>
          <cell r="O5195">
            <v>43694</v>
          </cell>
          <cell r="P5195" t="str">
            <v>No Dependency</v>
          </cell>
        </row>
        <row r="5196">
          <cell r="C5196" t="str">
            <v>ZND076</v>
          </cell>
          <cell r="D5196" t="str">
            <v>Expansion Sites</v>
          </cell>
          <cell r="E5196" t="str">
            <v>Q1-2020</v>
          </cell>
          <cell r="F5196" t="str">
            <v>Mobile Aspiration</v>
          </cell>
          <cell r="G5196" t="str">
            <v>HUA</v>
          </cell>
          <cell r="H5196" t="str">
            <v>LTE1800 2nd Carr Upgrade_4x4 MIMO</v>
          </cell>
          <cell r="I5196" t="str">
            <v>INS</v>
          </cell>
          <cell r="L5196">
            <v>43830</v>
          </cell>
          <cell r="M5196">
            <v>43734</v>
          </cell>
          <cell r="N5196">
            <v>43830</v>
          </cell>
          <cell r="O5196">
            <v>43735</v>
          </cell>
          <cell r="P5196" t="str">
            <v>No Dependency</v>
          </cell>
        </row>
        <row r="5197">
          <cell r="C5197" t="str">
            <v>ZND072</v>
          </cell>
          <cell r="D5197" t="str">
            <v>Expansion Sites</v>
          </cell>
          <cell r="E5197" t="str">
            <v>Q1-2020</v>
          </cell>
          <cell r="F5197" t="str">
            <v>Mobile Aspiration</v>
          </cell>
          <cell r="G5197" t="str">
            <v>HUA</v>
          </cell>
          <cell r="H5197" t="str">
            <v>LTE1800 2nd Carr Upgrade_4x4 MIMO</v>
          </cell>
          <cell r="I5197" t="str">
            <v>INS</v>
          </cell>
          <cell r="L5197">
            <v>43802</v>
          </cell>
          <cell r="N5197">
            <v>43802</v>
          </cell>
          <cell r="P5197" t="str">
            <v>No Dependency</v>
          </cell>
        </row>
        <row r="5198">
          <cell r="C5198" t="str">
            <v>ZND071</v>
          </cell>
          <cell r="D5198" t="str">
            <v>Expansion Sites</v>
          </cell>
          <cell r="E5198" t="str">
            <v>Q3-2019</v>
          </cell>
          <cell r="F5198" t="str">
            <v>Mobile Aspiration</v>
          </cell>
          <cell r="G5198" t="str">
            <v>HUA</v>
          </cell>
          <cell r="H5198" t="str">
            <v>LTE1800 2nd Carr Upgrade_4x4 MIMO</v>
          </cell>
          <cell r="I5198" t="str">
            <v>INS</v>
          </cell>
          <cell r="L5198">
            <v>43796</v>
          </cell>
          <cell r="N5198">
            <v>43797</v>
          </cell>
          <cell r="P5198" t="str">
            <v>No Dependency</v>
          </cell>
        </row>
        <row r="5199">
          <cell r="C5199" t="str">
            <v>ZND068</v>
          </cell>
          <cell r="D5199" t="str">
            <v>Expansion Sites</v>
          </cell>
          <cell r="E5199" t="str">
            <v>Q4-2019</v>
          </cell>
          <cell r="F5199" t="str">
            <v>Mobile Aspiration</v>
          </cell>
          <cell r="G5199" t="str">
            <v>HUA</v>
          </cell>
          <cell r="H5199" t="str">
            <v>LTE1800 2nd Carr Upgrade_4x4 MIMO</v>
          </cell>
          <cell r="I5199" t="str">
            <v>INS</v>
          </cell>
          <cell r="L5199">
            <v>43796</v>
          </cell>
          <cell r="N5199">
            <v>43797</v>
          </cell>
          <cell r="P5199" t="str">
            <v>No Dependency</v>
          </cell>
        </row>
        <row r="5200">
          <cell r="C5200" t="str">
            <v>ZND061</v>
          </cell>
          <cell r="D5200" t="str">
            <v>Expansion Sites</v>
          </cell>
          <cell r="E5200" t="str">
            <v>Q4-2019</v>
          </cell>
          <cell r="F5200" t="str">
            <v>Mobile Aspiration</v>
          </cell>
          <cell r="G5200" t="str">
            <v>HUA</v>
          </cell>
          <cell r="H5200" t="str">
            <v>LTE1800 2nd Carr Upgrade_4x4 MIMO</v>
          </cell>
          <cell r="I5200" t="str">
            <v>INS</v>
          </cell>
          <cell r="L5200">
            <v>43703</v>
          </cell>
          <cell r="M5200">
            <v>43706</v>
          </cell>
          <cell r="N5200">
            <v>43704</v>
          </cell>
          <cell r="O5200">
            <v>43707</v>
          </cell>
          <cell r="P5200" t="str">
            <v>No Dependency</v>
          </cell>
        </row>
        <row r="5201">
          <cell r="C5201" t="str">
            <v>ZND049</v>
          </cell>
          <cell r="D5201" t="str">
            <v>Expansion Sites</v>
          </cell>
          <cell r="E5201" t="str">
            <v>Q1-2020</v>
          </cell>
          <cell r="F5201" t="str">
            <v>Mobile Aspiration</v>
          </cell>
          <cell r="G5201" t="str">
            <v>HUA</v>
          </cell>
          <cell r="H5201" t="str">
            <v>LTE1800 2nd Carr Upgrade_4x4 MIMO</v>
          </cell>
          <cell r="I5201" t="str">
            <v>INS</v>
          </cell>
          <cell r="L5201">
            <v>43691</v>
          </cell>
          <cell r="M5201">
            <v>43693</v>
          </cell>
          <cell r="N5201">
            <v>43692</v>
          </cell>
          <cell r="O5201">
            <v>43694</v>
          </cell>
          <cell r="P5201" t="str">
            <v>No Dependency</v>
          </cell>
        </row>
        <row r="5202">
          <cell r="C5202" t="str">
            <v>ZND038</v>
          </cell>
          <cell r="D5202" t="str">
            <v>Expansion Sites</v>
          </cell>
          <cell r="E5202" t="str">
            <v>Q4-2019</v>
          </cell>
          <cell r="F5202" t="str">
            <v>Mobile Aspiration</v>
          </cell>
          <cell r="G5202" t="str">
            <v>HUA</v>
          </cell>
          <cell r="H5202" t="str">
            <v>LTE1800 2nd Carr Upgrade_4x4 MIMO</v>
          </cell>
          <cell r="I5202" t="str">
            <v>INS</v>
          </cell>
          <cell r="L5202">
            <v>43802</v>
          </cell>
          <cell r="M5202">
            <v>43715</v>
          </cell>
          <cell r="N5202">
            <v>43802</v>
          </cell>
          <cell r="O5202">
            <v>43716</v>
          </cell>
          <cell r="P5202" t="str">
            <v>No Dependency</v>
          </cell>
        </row>
        <row r="5203">
          <cell r="C5203" t="str">
            <v>ZND031</v>
          </cell>
          <cell r="D5203" t="str">
            <v>Expansion Sites</v>
          </cell>
          <cell r="E5203" t="str">
            <v>Q1-2020</v>
          </cell>
          <cell r="F5203" t="str">
            <v>Mobile Aspiration</v>
          </cell>
          <cell r="G5203" t="str">
            <v>HUA</v>
          </cell>
          <cell r="H5203" t="str">
            <v>LTE1800 2nd Carr Upgrade_4x4 MIMO</v>
          </cell>
          <cell r="I5203" t="str">
            <v>INS</v>
          </cell>
          <cell r="L5203">
            <v>43830</v>
          </cell>
          <cell r="M5203">
            <v>43715</v>
          </cell>
          <cell r="N5203">
            <v>43830</v>
          </cell>
          <cell r="O5203">
            <v>43716</v>
          </cell>
          <cell r="P5203" t="str">
            <v>No Dependency</v>
          </cell>
        </row>
        <row r="5204">
          <cell r="C5204" t="str">
            <v>ZND029</v>
          </cell>
          <cell r="D5204" t="str">
            <v>Expansion Sites</v>
          </cell>
          <cell r="E5204" t="str">
            <v>Q1-2020</v>
          </cell>
          <cell r="F5204" t="str">
            <v>Mobile Aspiration</v>
          </cell>
          <cell r="G5204" t="str">
            <v>HUA</v>
          </cell>
          <cell r="H5204" t="str">
            <v>LTE1800 2nd Carr Upgrade_4x4 MIMO</v>
          </cell>
          <cell r="I5204" t="str">
            <v>INS</v>
          </cell>
          <cell r="L5204">
            <v>43687</v>
          </cell>
          <cell r="M5204">
            <v>43689</v>
          </cell>
          <cell r="N5204">
            <v>43688</v>
          </cell>
          <cell r="O5204">
            <v>43690</v>
          </cell>
          <cell r="P5204" t="str">
            <v>No Dependency</v>
          </cell>
        </row>
        <row r="5205">
          <cell r="C5205" t="str">
            <v>ZND019</v>
          </cell>
          <cell r="D5205" t="str">
            <v>Expansion Sites</v>
          </cell>
          <cell r="E5205" t="str">
            <v>Q1-2020</v>
          </cell>
          <cell r="F5205" t="str">
            <v>Mobile Aspiration</v>
          </cell>
          <cell r="G5205" t="str">
            <v>HUA</v>
          </cell>
          <cell r="H5205" t="str">
            <v>LTE1800 2nd Carr Upgrade_4x4 MIMO</v>
          </cell>
          <cell r="I5205" t="str">
            <v>INS</v>
          </cell>
          <cell r="L5205">
            <v>43858</v>
          </cell>
          <cell r="M5205">
            <v>43734</v>
          </cell>
          <cell r="N5205">
            <v>43858</v>
          </cell>
          <cell r="O5205">
            <v>43735</v>
          </cell>
          <cell r="P5205" t="str">
            <v>No Dependency</v>
          </cell>
        </row>
        <row r="5206">
          <cell r="C5206" t="str">
            <v>ZNB014</v>
          </cell>
          <cell r="D5206" t="str">
            <v>Expansion Sites</v>
          </cell>
          <cell r="E5206" t="str">
            <v>Q1-2020</v>
          </cell>
          <cell r="F5206" t="str">
            <v>Mobile Aspiration</v>
          </cell>
          <cell r="G5206" t="str">
            <v>HUA</v>
          </cell>
          <cell r="H5206" t="str">
            <v>LTE1800 2nd Carr Upgrade_4x4 MIMO</v>
          </cell>
          <cell r="I5206" t="str">
            <v>INS</v>
          </cell>
          <cell r="L5206">
            <v>43853</v>
          </cell>
          <cell r="N5206">
            <v>43853</v>
          </cell>
          <cell r="P5206" t="str">
            <v>No Dependency</v>
          </cell>
        </row>
        <row r="5207">
          <cell r="C5207" t="str">
            <v>ZND013</v>
          </cell>
          <cell r="D5207" t="str">
            <v>Expansion Sites</v>
          </cell>
          <cell r="E5207" t="str">
            <v>Q1-2020</v>
          </cell>
          <cell r="F5207" t="str">
            <v>Mobile Aspiration</v>
          </cell>
          <cell r="G5207" t="str">
            <v>HUA</v>
          </cell>
          <cell r="H5207" t="str">
            <v>LTE1800 2nd Carr Upgrade_4x4 MIMO</v>
          </cell>
          <cell r="I5207" t="str">
            <v>INS</v>
          </cell>
          <cell r="L5207">
            <v>43830</v>
          </cell>
          <cell r="M5207">
            <v>43731</v>
          </cell>
          <cell r="N5207">
            <v>43830</v>
          </cell>
          <cell r="O5207">
            <v>43732</v>
          </cell>
          <cell r="P5207" t="str">
            <v>No Dependency</v>
          </cell>
        </row>
        <row r="5208">
          <cell r="C5208" t="str">
            <v>ZMB998</v>
          </cell>
          <cell r="D5208" t="str">
            <v>Expansion Sites</v>
          </cell>
          <cell r="E5208" t="str">
            <v>Q3-2019</v>
          </cell>
          <cell r="F5208" t="str">
            <v>Mobile Aspiration</v>
          </cell>
          <cell r="G5208" t="str">
            <v>HUA</v>
          </cell>
          <cell r="H5208" t="str">
            <v>LTE1800 2nd Carr Upgrade_4x4 MIMO</v>
          </cell>
          <cell r="I5208" t="str">
            <v>INS</v>
          </cell>
          <cell r="L5208">
            <v>43641</v>
          </cell>
          <cell r="M5208">
            <v>43605</v>
          </cell>
          <cell r="N5208">
            <v>43642</v>
          </cell>
          <cell r="O5208">
            <v>43606</v>
          </cell>
          <cell r="P5208" t="str">
            <v>No Dependency</v>
          </cell>
        </row>
        <row r="5209">
          <cell r="C5209" t="str">
            <v>ZMB992</v>
          </cell>
          <cell r="D5209" t="str">
            <v>Expansion Sites</v>
          </cell>
          <cell r="E5209" t="str">
            <v>Q3-2019</v>
          </cell>
          <cell r="F5209" t="str">
            <v>Mobile Aspiration</v>
          </cell>
          <cell r="G5209" t="str">
            <v>HUA</v>
          </cell>
          <cell r="H5209" t="str">
            <v>LTE1800 2nd Carr Upgrade_4x4 MIMO</v>
          </cell>
          <cell r="I5209" t="str">
            <v>INS</v>
          </cell>
          <cell r="L5209">
            <v>43726</v>
          </cell>
          <cell r="M5209">
            <v>43638</v>
          </cell>
          <cell r="N5209">
            <v>43726</v>
          </cell>
          <cell r="O5209">
            <v>43639</v>
          </cell>
          <cell r="P5209" t="str">
            <v>No Dependency</v>
          </cell>
        </row>
        <row r="5210">
          <cell r="C5210" t="str">
            <v>ZMB976</v>
          </cell>
          <cell r="D5210" t="str">
            <v>Expansion Sites</v>
          </cell>
          <cell r="E5210" t="str">
            <v>Q3-2019</v>
          </cell>
          <cell r="F5210" t="str">
            <v>Mobile Aspiration</v>
          </cell>
          <cell r="G5210" t="str">
            <v>HUA</v>
          </cell>
          <cell r="H5210" t="str">
            <v>LTE1800 2nd Carr Upgrade_4x4 MIMO</v>
          </cell>
          <cell r="I5210" t="str">
            <v>INS</v>
          </cell>
          <cell r="L5210">
            <v>43656</v>
          </cell>
          <cell r="M5210">
            <v>43659</v>
          </cell>
          <cell r="N5210">
            <v>43657</v>
          </cell>
          <cell r="O5210">
            <v>43660</v>
          </cell>
          <cell r="P5210" t="str">
            <v>No Dependency</v>
          </cell>
        </row>
        <row r="5211">
          <cell r="C5211" t="str">
            <v>ZMB019</v>
          </cell>
          <cell r="D5211" t="str">
            <v>Expansion Sites</v>
          </cell>
          <cell r="E5211" t="str">
            <v>Q1-2020</v>
          </cell>
          <cell r="F5211" t="str">
            <v>Mobile Aspiration</v>
          </cell>
          <cell r="G5211" t="str">
            <v>HUA</v>
          </cell>
          <cell r="H5211" t="str">
            <v>LTE1800 2nd Carr Upgrade_4x4 MIMO</v>
          </cell>
          <cell r="I5211" t="str">
            <v>INS</v>
          </cell>
          <cell r="L5211">
            <v>43853</v>
          </cell>
          <cell r="M5211">
            <v>43734</v>
          </cell>
          <cell r="N5211">
            <v>43853</v>
          </cell>
          <cell r="O5211">
            <v>43735</v>
          </cell>
          <cell r="P5211" t="str">
            <v>No Dependency</v>
          </cell>
        </row>
        <row r="5212">
          <cell r="C5212" t="str">
            <v>ZMB975</v>
          </cell>
          <cell r="D5212" t="str">
            <v>Expansion Sites</v>
          </cell>
          <cell r="E5212" t="str">
            <v>Q3-2019</v>
          </cell>
          <cell r="F5212" t="str">
            <v>Mobile Aspiration</v>
          </cell>
          <cell r="G5212" t="str">
            <v>HUA</v>
          </cell>
          <cell r="H5212" t="str">
            <v>LTE1800 2nd Carr Upgrade_4x4 MIMO</v>
          </cell>
          <cell r="I5212" t="str">
            <v>INS</v>
          </cell>
          <cell r="L5212">
            <v>43691</v>
          </cell>
          <cell r="M5212">
            <v>43693</v>
          </cell>
          <cell r="N5212">
            <v>43692</v>
          </cell>
          <cell r="O5212">
            <v>43694</v>
          </cell>
          <cell r="P5212" t="str">
            <v>No Dependency</v>
          </cell>
        </row>
        <row r="5213">
          <cell r="C5213" t="str">
            <v>ZMB016</v>
          </cell>
          <cell r="D5213" t="str">
            <v>Expansion Sites</v>
          </cell>
          <cell r="E5213" t="str">
            <v>Q1-2020</v>
          </cell>
          <cell r="F5213" t="str">
            <v>Mobile Aspiration</v>
          </cell>
          <cell r="G5213" t="str">
            <v>HUA</v>
          </cell>
          <cell r="H5213" t="str">
            <v>LTE1800 2nd Carr Upgrade_4x4 MIMO</v>
          </cell>
          <cell r="I5213" t="str">
            <v>INS</v>
          </cell>
          <cell r="L5213">
            <v>43853</v>
          </cell>
          <cell r="M5213">
            <v>43715</v>
          </cell>
          <cell r="N5213">
            <v>43853</v>
          </cell>
          <cell r="O5213">
            <v>43716</v>
          </cell>
          <cell r="P5213" t="str">
            <v>No Dependency</v>
          </cell>
        </row>
        <row r="5214">
          <cell r="C5214" t="str">
            <v>ZMB012</v>
          </cell>
          <cell r="D5214" t="str">
            <v>Expansion Sites</v>
          </cell>
          <cell r="E5214" t="str">
            <v>Q3-2019</v>
          </cell>
          <cell r="F5214" t="str">
            <v>Mobile Aspiration</v>
          </cell>
          <cell r="G5214" t="str">
            <v>HUA</v>
          </cell>
          <cell r="H5214" t="str">
            <v>LTE1800 2nd Carr Upgrade_4x4 MIMO</v>
          </cell>
          <cell r="I5214" t="str">
            <v>INS</v>
          </cell>
          <cell r="L5214">
            <v>43635</v>
          </cell>
          <cell r="M5214">
            <v>43638</v>
          </cell>
          <cell r="N5214">
            <v>43636</v>
          </cell>
          <cell r="O5214">
            <v>43639</v>
          </cell>
          <cell r="P5214" t="str">
            <v>No Dependency</v>
          </cell>
        </row>
        <row r="5215">
          <cell r="C5215" t="str">
            <v>ZMB008</v>
          </cell>
          <cell r="D5215" t="str">
            <v>Expansion Sites</v>
          </cell>
          <cell r="E5215" t="str">
            <v>Q3-2019</v>
          </cell>
          <cell r="F5215" t="str">
            <v>Mobile Aspiration</v>
          </cell>
          <cell r="G5215" t="str">
            <v>HUA</v>
          </cell>
          <cell r="H5215" t="str">
            <v>LTE1800 2nd Carr Upgrade_4x4 MIMO</v>
          </cell>
          <cell r="I5215" t="str">
            <v>INS</v>
          </cell>
          <cell r="L5215">
            <v>43661</v>
          </cell>
          <cell r="M5215">
            <v>43629</v>
          </cell>
          <cell r="N5215">
            <v>43662</v>
          </cell>
          <cell r="O5215">
            <v>43630</v>
          </cell>
          <cell r="P5215" t="str">
            <v>No Dependency</v>
          </cell>
        </row>
        <row r="5216">
          <cell r="C5216" t="str">
            <v>ZMB007</v>
          </cell>
          <cell r="D5216" t="str">
            <v>Expansion Sites</v>
          </cell>
          <cell r="E5216" t="str">
            <v>Q3-2019</v>
          </cell>
          <cell r="F5216" t="str">
            <v>Mobile Aspiration</v>
          </cell>
          <cell r="G5216" t="str">
            <v>HUA</v>
          </cell>
          <cell r="H5216" t="str">
            <v>LTE1800 2nd Carr Upgrade_4x4 MIMO</v>
          </cell>
          <cell r="I5216" t="str">
            <v>INS</v>
          </cell>
          <cell r="L5216">
            <v>43671</v>
          </cell>
          <cell r="M5216">
            <v>43640</v>
          </cell>
          <cell r="N5216">
            <v>43672</v>
          </cell>
          <cell r="O5216">
            <v>43641</v>
          </cell>
          <cell r="P5216" t="str">
            <v>No Dependency</v>
          </cell>
        </row>
        <row r="5217">
          <cell r="C5217" t="str">
            <v>ZMB006</v>
          </cell>
          <cell r="D5217" t="str">
            <v>Expansion Sites</v>
          </cell>
          <cell r="E5217" t="str">
            <v>Q3-2019</v>
          </cell>
          <cell r="F5217" t="str">
            <v>Mobile Aspiration</v>
          </cell>
          <cell r="G5217" t="str">
            <v>HUA</v>
          </cell>
          <cell r="H5217" t="str">
            <v>LTE1800 2nd Carr Upgrade_4x4 MIMO</v>
          </cell>
          <cell r="I5217" t="str">
            <v>INS</v>
          </cell>
          <cell r="L5217">
            <v>43654</v>
          </cell>
          <cell r="M5217">
            <v>43657</v>
          </cell>
          <cell r="N5217">
            <v>43655</v>
          </cell>
          <cell r="O5217">
            <v>43658</v>
          </cell>
          <cell r="P5217" t="str">
            <v>No Dependency</v>
          </cell>
        </row>
        <row r="5218">
          <cell r="C5218" t="str">
            <v>ZMB004</v>
          </cell>
          <cell r="D5218" t="str">
            <v>Expansion Sites</v>
          </cell>
          <cell r="E5218" t="str">
            <v>Q3-2019</v>
          </cell>
          <cell r="F5218" t="str">
            <v>Mobile Aspiration</v>
          </cell>
          <cell r="G5218" t="str">
            <v>HUA</v>
          </cell>
          <cell r="H5218" t="str">
            <v>LTE1800 2nd Carr Upgrade_4x4 MIMO</v>
          </cell>
          <cell r="I5218" t="str">
            <v>INS</v>
          </cell>
          <cell r="L5218">
            <v>43703</v>
          </cell>
          <cell r="M5218">
            <v>43706</v>
          </cell>
          <cell r="N5218">
            <v>43704</v>
          </cell>
          <cell r="O5218">
            <v>43707</v>
          </cell>
          <cell r="P5218" t="str">
            <v>No Dependency</v>
          </cell>
        </row>
        <row r="5219">
          <cell r="C5219" t="str">
            <v>ZMA042</v>
          </cell>
          <cell r="D5219" t="str">
            <v>Expansion Sites</v>
          </cell>
          <cell r="E5219" t="str">
            <v>Q3-2019</v>
          </cell>
          <cell r="F5219" t="str">
            <v>Mobile Aspiration</v>
          </cell>
          <cell r="G5219" t="str">
            <v>HUA</v>
          </cell>
          <cell r="H5219" t="str">
            <v>LTE1800 2nd Carr Upgrade_4x4 MIMO</v>
          </cell>
          <cell r="I5219" t="str">
            <v>INS</v>
          </cell>
          <cell r="L5219">
            <v>43691</v>
          </cell>
          <cell r="M5219">
            <v>43693</v>
          </cell>
          <cell r="N5219">
            <v>43692</v>
          </cell>
          <cell r="O5219">
            <v>43694</v>
          </cell>
          <cell r="P5219" t="str">
            <v>No Dependency</v>
          </cell>
        </row>
        <row r="5220">
          <cell r="C5220" t="str">
            <v>ZMA041</v>
          </cell>
          <cell r="D5220" t="str">
            <v>Expansion Sites</v>
          </cell>
          <cell r="E5220" t="str">
            <v>Q3-2019</v>
          </cell>
          <cell r="F5220" t="str">
            <v>Mobile Aspiration</v>
          </cell>
          <cell r="G5220" t="str">
            <v>HUA</v>
          </cell>
          <cell r="H5220" t="str">
            <v>LTE1800 2nd Carr Upgrade_4x4 MIMO</v>
          </cell>
          <cell r="I5220" t="str">
            <v>INS</v>
          </cell>
          <cell r="L5220">
            <v>43703</v>
          </cell>
          <cell r="M5220">
            <v>43692</v>
          </cell>
          <cell r="N5220">
            <v>43704</v>
          </cell>
          <cell r="O5220">
            <v>43693</v>
          </cell>
          <cell r="P5220" t="str">
            <v>No Dependency</v>
          </cell>
        </row>
        <row r="5221">
          <cell r="C5221" t="str">
            <v>ZMA036</v>
          </cell>
          <cell r="D5221" t="str">
            <v>Expansion Sites</v>
          </cell>
          <cell r="E5221" t="str">
            <v>Q1-2020</v>
          </cell>
          <cell r="F5221" t="str">
            <v>Mobile Aspiration</v>
          </cell>
          <cell r="G5221" t="str">
            <v>HUA</v>
          </cell>
          <cell r="H5221" t="str">
            <v>LTE1800 2nd Carr Upgrade_4x4 MIMO</v>
          </cell>
          <cell r="I5221" t="str">
            <v>INS</v>
          </cell>
          <cell r="L5221">
            <v>43691</v>
          </cell>
          <cell r="M5221">
            <v>43693</v>
          </cell>
          <cell r="N5221">
            <v>43692</v>
          </cell>
          <cell r="O5221">
            <v>43694</v>
          </cell>
          <cell r="P5221" t="str">
            <v>No Dependency</v>
          </cell>
        </row>
        <row r="5222">
          <cell r="C5222" t="str">
            <v>ZMA034</v>
          </cell>
          <cell r="D5222" t="str">
            <v>Expansion Sites</v>
          </cell>
          <cell r="E5222" t="str">
            <v>Q3-2019</v>
          </cell>
          <cell r="F5222" t="str">
            <v>Mobile Aspiration</v>
          </cell>
          <cell r="G5222" t="str">
            <v>HUA</v>
          </cell>
          <cell r="H5222" t="str">
            <v>LTE1800 2nd Carr Upgrade_4x4 MIMO</v>
          </cell>
          <cell r="I5222" t="str">
            <v>INS</v>
          </cell>
          <cell r="L5222">
            <v>43645</v>
          </cell>
          <cell r="M5222">
            <v>43624</v>
          </cell>
          <cell r="N5222">
            <v>43646</v>
          </cell>
          <cell r="O5222">
            <v>43625</v>
          </cell>
          <cell r="P5222" t="str">
            <v>No Dependency</v>
          </cell>
        </row>
        <row r="5223">
          <cell r="C5223" t="str">
            <v>ZMA033</v>
          </cell>
          <cell r="D5223" t="str">
            <v>Expansion Sites</v>
          </cell>
          <cell r="E5223" t="str">
            <v>Q3-2019</v>
          </cell>
          <cell r="F5223" t="str">
            <v>Mobile Aspiration</v>
          </cell>
          <cell r="G5223" t="str">
            <v>HUA</v>
          </cell>
          <cell r="H5223" t="str">
            <v>LTE1800 2nd Carr Upgrade_4x4 MIMO</v>
          </cell>
          <cell r="I5223" t="str">
            <v>INS</v>
          </cell>
          <cell r="L5223">
            <v>43639</v>
          </cell>
          <cell r="M5223">
            <v>43641</v>
          </cell>
          <cell r="N5223">
            <v>43640</v>
          </cell>
          <cell r="O5223">
            <v>43642</v>
          </cell>
          <cell r="P5223" t="str">
            <v>No Dependency</v>
          </cell>
        </row>
        <row r="5224">
          <cell r="C5224" t="str">
            <v>ZMA031</v>
          </cell>
          <cell r="D5224" t="str">
            <v>Expansion Sites</v>
          </cell>
          <cell r="E5224" t="str">
            <v>Q3-2019</v>
          </cell>
          <cell r="F5224" t="str">
            <v>Mobile Aspiration</v>
          </cell>
          <cell r="G5224" t="str">
            <v>HUA</v>
          </cell>
          <cell r="H5224" t="str">
            <v>LTE1800 2nd Carr Upgrade_4x4 MIMO</v>
          </cell>
          <cell r="I5224" t="str">
            <v>INS</v>
          </cell>
          <cell r="L5224">
            <v>43622</v>
          </cell>
          <cell r="M5224">
            <v>43634</v>
          </cell>
          <cell r="N5224">
            <v>43630</v>
          </cell>
          <cell r="O5224">
            <v>43635</v>
          </cell>
          <cell r="P5224" t="str">
            <v>No Dependency</v>
          </cell>
        </row>
        <row r="5225">
          <cell r="C5225" t="str">
            <v>ZMA030</v>
          </cell>
          <cell r="D5225" t="str">
            <v>Expansion Sites</v>
          </cell>
          <cell r="E5225" t="str">
            <v>Q3-2019</v>
          </cell>
          <cell r="F5225" t="str">
            <v>Mobile Aspiration</v>
          </cell>
          <cell r="G5225" t="str">
            <v>HUA</v>
          </cell>
          <cell r="H5225" t="str">
            <v>LTE1800 2nd Carr Upgrade_4x4 MIMO</v>
          </cell>
          <cell r="I5225" t="str">
            <v>INS</v>
          </cell>
          <cell r="L5225">
            <v>43622</v>
          </cell>
          <cell r="M5225">
            <v>43624</v>
          </cell>
          <cell r="N5225">
            <v>43623</v>
          </cell>
          <cell r="O5225">
            <v>43625</v>
          </cell>
          <cell r="P5225" t="str">
            <v>No Dependency</v>
          </cell>
        </row>
        <row r="5226">
          <cell r="C5226" t="str">
            <v>ZMA029</v>
          </cell>
          <cell r="D5226" t="str">
            <v>Expansion Sites</v>
          </cell>
          <cell r="E5226" t="str">
            <v>Q3-2019</v>
          </cell>
          <cell r="F5226" t="str">
            <v>Mobile Aspiration</v>
          </cell>
          <cell r="G5226" t="str">
            <v>HUA</v>
          </cell>
          <cell r="H5226" t="str">
            <v>LTE1800 2nd Carr Upgrade_4x4 MIMO</v>
          </cell>
          <cell r="I5226" t="str">
            <v>INS</v>
          </cell>
          <cell r="L5226">
            <v>43706</v>
          </cell>
          <cell r="M5226">
            <v>43602</v>
          </cell>
          <cell r="N5226">
            <v>43707</v>
          </cell>
          <cell r="O5226">
            <v>43603</v>
          </cell>
          <cell r="P5226" t="str">
            <v>No Dependency</v>
          </cell>
        </row>
        <row r="5227">
          <cell r="C5227" t="str">
            <v>ZMA027</v>
          </cell>
          <cell r="D5227" t="str">
            <v>Expansion Sites</v>
          </cell>
          <cell r="E5227" t="str">
            <v>Q3-2019</v>
          </cell>
          <cell r="F5227" t="str">
            <v>Mobile Aspiration</v>
          </cell>
          <cell r="G5227" t="str">
            <v>HUA</v>
          </cell>
          <cell r="H5227" t="str">
            <v>LTE1800 2nd Carr Upgrade_4x4 MIMO</v>
          </cell>
          <cell r="I5227" t="str">
            <v>INS</v>
          </cell>
          <cell r="L5227">
            <v>43706</v>
          </cell>
          <cell r="M5227">
            <v>43715</v>
          </cell>
          <cell r="N5227">
            <v>43707</v>
          </cell>
          <cell r="O5227">
            <v>43716</v>
          </cell>
          <cell r="P5227" t="str">
            <v>No Dependency</v>
          </cell>
        </row>
        <row r="5228">
          <cell r="C5228" t="str">
            <v>ZMA025</v>
          </cell>
          <cell r="D5228" t="str">
            <v>Expansion Sites</v>
          </cell>
          <cell r="E5228" t="str">
            <v>Q3-2019</v>
          </cell>
          <cell r="F5228" t="str">
            <v>Mobile Aspiration</v>
          </cell>
          <cell r="G5228" t="str">
            <v>HUA</v>
          </cell>
          <cell r="H5228" t="str">
            <v>LTE1800 2nd Carr Upgrade_4x4 MIMO</v>
          </cell>
          <cell r="I5228" t="str">
            <v>INS</v>
          </cell>
          <cell r="L5228">
            <v>43623</v>
          </cell>
          <cell r="M5228">
            <v>43611</v>
          </cell>
          <cell r="N5228">
            <v>43624</v>
          </cell>
          <cell r="O5228">
            <v>43612</v>
          </cell>
          <cell r="P5228" t="str">
            <v>No Dependency</v>
          </cell>
        </row>
        <row r="5229">
          <cell r="C5229" t="str">
            <v>ZMA024</v>
          </cell>
          <cell r="D5229" t="str">
            <v>Expansion Sites</v>
          </cell>
          <cell r="E5229" t="str">
            <v>Q3-2019</v>
          </cell>
          <cell r="F5229" t="str">
            <v>Mobile Aspiration</v>
          </cell>
          <cell r="G5229" t="str">
            <v>HUA</v>
          </cell>
          <cell r="H5229" t="str">
            <v>LTE1800 2nd Carr Upgrade_4x4 MIMO</v>
          </cell>
          <cell r="I5229" t="str">
            <v>INS</v>
          </cell>
          <cell r="L5229">
            <v>43635</v>
          </cell>
          <cell r="M5229">
            <v>43638</v>
          </cell>
          <cell r="N5229">
            <v>43636</v>
          </cell>
          <cell r="O5229">
            <v>43639</v>
          </cell>
          <cell r="P5229" t="str">
            <v>No Dependency</v>
          </cell>
        </row>
        <row r="5230">
          <cell r="C5230" t="str">
            <v>ZMA014</v>
          </cell>
          <cell r="D5230" t="str">
            <v>Expansion Sites</v>
          </cell>
          <cell r="E5230" t="str">
            <v>Q3-2019</v>
          </cell>
          <cell r="F5230" t="str">
            <v>Mobile Aspiration</v>
          </cell>
          <cell r="G5230" t="str">
            <v>HUA</v>
          </cell>
          <cell r="H5230" t="str">
            <v>LTE1800 2nd Carr Upgrade_4x4 MIMO</v>
          </cell>
          <cell r="I5230" t="str">
            <v>INS</v>
          </cell>
          <cell r="L5230">
            <v>43691</v>
          </cell>
          <cell r="M5230">
            <v>43693</v>
          </cell>
          <cell r="N5230">
            <v>43692</v>
          </cell>
          <cell r="O5230">
            <v>43694</v>
          </cell>
          <cell r="P5230" t="str">
            <v>No Dependency</v>
          </cell>
        </row>
        <row r="5231">
          <cell r="C5231" t="str">
            <v>ZMA010</v>
          </cell>
          <cell r="D5231" t="str">
            <v>Expansion Sites</v>
          </cell>
          <cell r="E5231" t="str">
            <v>Q3-2019</v>
          </cell>
          <cell r="F5231" t="str">
            <v>Mobile Aspiration</v>
          </cell>
          <cell r="G5231" t="str">
            <v>HUA</v>
          </cell>
          <cell r="H5231" t="str">
            <v>LTE1800 2nd Carr Upgrade_4x4 MIMO</v>
          </cell>
          <cell r="I5231" t="str">
            <v>INS</v>
          </cell>
          <cell r="L5231">
            <v>43627</v>
          </cell>
          <cell r="M5231">
            <v>43629</v>
          </cell>
          <cell r="N5231">
            <v>43628</v>
          </cell>
          <cell r="O5231">
            <v>43630</v>
          </cell>
          <cell r="P5231" t="str">
            <v>No Dependency</v>
          </cell>
        </row>
        <row r="5232">
          <cell r="C5232" t="str">
            <v>ZMA004</v>
          </cell>
          <cell r="D5232" t="str">
            <v>Expansion Sites</v>
          </cell>
          <cell r="E5232" t="str">
            <v>Q3-2019</v>
          </cell>
          <cell r="F5232" t="str">
            <v>Mobile Aspiration</v>
          </cell>
          <cell r="G5232" t="str">
            <v>HUA</v>
          </cell>
          <cell r="H5232" t="str">
            <v>LTE1800 2nd Carr Upgrade_4x4 MIMO</v>
          </cell>
          <cell r="I5232" t="str">
            <v>INS</v>
          </cell>
          <cell r="L5232">
            <v>43645</v>
          </cell>
          <cell r="M5232">
            <v>43598</v>
          </cell>
          <cell r="N5232">
            <v>43646</v>
          </cell>
          <cell r="O5232">
            <v>43599</v>
          </cell>
          <cell r="P5232" t="str">
            <v>No Dependency</v>
          </cell>
        </row>
        <row r="5233">
          <cell r="C5233" t="str">
            <v>ZMA003</v>
          </cell>
          <cell r="D5233" t="str">
            <v>Expansion Sites</v>
          </cell>
          <cell r="E5233" t="str">
            <v>Q3-2019</v>
          </cell>
          <cell r="F5233" t="str">
            <v>Mobile Aspiration</v>
          </cell>
          <cell r="G5233" t="str">
            <v>HUA</v>
          </cell>
          <cell r="H5233" t="str">
            <v>LTE1800 2nd Carr Upgrade_4x4 MIMO</v>
          </cell>
          <cell r="I5233" t="str">
            <v>INS</v>
          </cell>
          <cell r="L5233">
            <v>43691</v>
          </cell>
          <cell r="M5233">
            <v>43693</v>
          </cell>
          <cell r="N5233">
            <v>43692</v>
          </cell>
          <cell r="O5233">
            <v>43694</v>
          </cell>
          <cell r="P5233" t="str">
            <v>No Dependency</v>
          </cell>
        </row>
        <row r="5234">
          <cell r="C5234" t="str">
            <v>ZMA002</v>
          </cell>
          <cell r="D5234" t="str">
            <v>Expansion Sites</v>
          </cell>
          <cell r="E5234" t="str">
            <v>Q3-2019</v>
          </cell>
          <cell r="F5234" t="str">
            <v>Mobile Aspiration</v>
          </cell>
          <cell r="G5234" t="str">
            <v>HUA</v>
          </cell>
          <cell r="H5234" t="str">
            <v>LTE1800 2nd Carr Upgrade_4x4 MIMO</v>
          </cell>
          <cell r="I5234" t="str">
            <v>INS</v>
          </cell>
          <cell r="L5234">
            <v>43595</v>
          </cell>
          <cell r="M5234">
            <v>43597</v>
          </cell>
          <cell r="N5234">
            <v>43596</v>
          </cell>
          <cell r="O5234">
            <v>43598</v>
          </cell>
          <cell r="P5234" t="str">
            <v>No Dependency</v>
          </cell>
        </row>
        <row r="5235">
          <cell r="C5235" t="str">
            <v>ZKU053</v>
          </cell>
          <cell r="D5235" t="str">
            <v>Expansion Sites</v>
          </cell>
          <cell r="E5235" t="str">
            <v>Q3-2019</v>
          </cell>
          <cell r="F5235" t="str">
            <v>Mobile Aspiration</v>
          </cell>
          <cell r="G5235" t="str">
            <v>HUA</v>
          </cell>
          <cell r="H5235" t="str">
            <v>LTE1800 2nd Carr Upgrade_4x4 MIMO</v>
          </cell>
          <cell r="I5235" t="str">
            <v>INS</v>
          </cell>
          <cell r="L5235">
            <v>43753</v>
          </cell>
          <cell r="M5235">
            <v>43744</v>
          </cell>
          <cell r="N5235">
            <v>43754</v>
          </cell>
          <cell r="O5235">
            <v>43745</v>
          </cell>
          <cell r="P5235" t="str">
            <v>No Dependency</v>
          </cell>
        </row>
        <row r="5236">
          <cell r="C5236" t="str">
            <v>ZKU045</v>
          </cell>
          <cell r="D5236" t="str">
            <v>Expansion Sites</v>
          </cell>
          <cell r="E5236" t="str">
            <v>Q4-2019</v>
          </cell>
          <cell r="F5236" t="str">
            <v>Mobile Aspiration</v>
          </cell>
          <cell r="G5236" t="str">
            <v>HUA</v>
          </cell>
          <cell r="H5236" t="str">
            <v>LTE1800 2nd Carr Upgrade_4x4 MIMO</v>
          </cell>
          <cell r="I5236" t="str">
            <v>INS</v>
          </cell>
          <cell r="L5236">
            <v>43796</v>
          </cell>
          <cell r="M5236">
            <v>43772</v>
          </cell>
          <cell r="N5236">
            <v>43797</v>
          </cell>
          <cell r="O5236">
            <v>43773</v>
          </cell>
          <cell r="P5236" t="str">
            <v>No Dependency</v>
          </cell>
        </row>
        <row r="5237">
          <cell r="C5237" t="str">
            <v>ZKU027</v>
          </cell>
          <cell r="D5237" t="str">
            <v>Expansion Sites</v>
          </cell>
          <cell r="E5237" t="str">
            <v>Q3-2019</v>
          </cell>
          <cell r="F5237" t="str">
            <v>Mobile Aspiration</v>
          </cell>
          <cell r="G5237" t="str">
            <v>HUA</v>
          </cell>
          <cell r="H5237" t="str">
            <v>LTE1800 2nd Carr Upgrade_4x4 MIMO</v>
          </cell>
          <cell r="I5237" t="str">
            <v>INS</v>
          </cell>
          <cell r="L5237">
            <v>43788</v>
          </cell>
          <cell r="N5237">
            <v>43789</v>
          </cell>
          <cell r="P5237" t="str">
            <v>No Dependency</v>
          </cell>
        </row>
        <row r="5238">
          <cell r="C5238" t="str">
            <v>ZKU024</v>
          </cell>
          <cell r="D5238" t="str">
            <v>Expansion Sites</v>
          </cell>
          <cell r="E5238" t="str">
            <v>Q3-2019</v>
          </cell>
          <cell r="F5238" t="str">
            <v>Mobile Aspiration</v>
          </cell>
          <cell r="G5238" t="str">
            <v>HUA</v>
          </cell>
          <cell r="H5238" t="str">
            <v>LTE1800 2nd Carr Upgrade_4x4 MIMO</v>
          </cell>
          <cell r="I5238" t="str">
            <v>INS</v>
          </cell>
          <cell r="L5238">
            <v>43705</v>
          </cell>
          <cell r="M5238">
            <v>43612</v>
          </cell>
          <cell r="N5238">
            <v>43705</v>
          </cell>
          <cell r="O5238">
            <v>43613</v>
          </cell>
          <cell r="P5238" t="str">
            <v>No Dependency</v>
          </cell>
        </row>
        <row r="5239">
          <cell r="C5239" t="str">
            <v>ZKU013</v>
          </cell>
          <cell r="D5239" t="str">
            <v>Expansion Sites</v>
          </cell>
          <cell r="E5239" t="str">
            <v>Q3-2019</v>
          </cell>
          <cell r="F5239" t="str">
            <v>Mobile Aspiration</v>
          </cell>
          <cell r="G5239" t="str">
            <v>HUA</v>
          </cell>
          <cell r="H5239" t="str">
            <v>LTE1800 2nd Carr Upgrade_4x4 MIMO</v>
          </cell>
          <cell r="I5239" t="str">
            <v>INS</v>
          </cell>
          <cell r="L5239">
            <v>43629</v>
          </cell>
          <cell r="M5239">
            <v>43632</v>
          </cell>
          <cell r="N5239">
            <v>43630</v>
          </cell>
          <cell r="O5239">
            <v>43633</v>
          </cell>
          <cell r="P5239" t="str">
            <v>No Dependency</v>
          </cell>
        </row>
        <row r="5240">
          <cell r="C5240" t="str">
            <v>ZKF998</v>
          </cell>
          <cell r="D5240" t="str">
            <v>Expansion Sites</v>
          </cell>
          <cell r="E5240" t="str">
            <v>Q2-2019</v>
          </cell>
          <cell r="F5240" t="str">
            <v>Mobile Aspiration</v>
          </cell>
          <cell r="G5240" t="str">
            <v>HUA</v>
          </cell>
          <cell r="H5240" t="str">
            <v>LTE1800 2nd Carr Upgrade_4x4 MIMO</v>
          </cell>
          <cell r="I5240" t="str">
            <v>INS</v>
          </cell>
          <cell r="L5240">
            <v>43705</v>
          </cell>
          <cell r="M5240">
            <v>43667</v>
          </cell>
          <cell r="N5240">
            <v>43706</v>
          </cell>
          <cell r="O5240">
            <v>43668</v>
          </cell>
          <cell r="P5240" t="str">
            <v>No Dependency</v>
          </cell>
        </row>
        <row r="5241">
          <cell r="C5241" t="str">
            <v>ZKF997</v>
          </cell>
          <cell r="D5241" t="str">
            <v>Expansion Sites</v>
          </cell>
          <cell r="E5241" t="str">
            <v>Q2-2019</v>
          </cell>
          <cell r="F5241" t="str">
            <v>Mobile Aspiration</v>
          </cell>
          <cell r="G5241" t="str">
            <v>HUA</v>
          </cell>
          <cell r="H5241" t="str">
            <v>LTE1800 2nd Carr Upgrade_4x4 MIMO</v>
          </cell>
          <cell r="I5241" t="str">
            <v>INS</v>
          </cell>
          <cell r="L5241">
            <v>43746</v>
          </cell>
          <cell r="M5241">
            <v>43731</v>
          </cell>
          <cell r="N5241">
            <v>43747</v>
          </cell>
          <cell r="O5241">
            <v>43732</v>
          </cell>
          <cell r="P5241" t="str">
            <v>No Dependency</v>
          </cell>
        </row>
        <row r="5242">
          <cell r="C5242" t="str">
            <v>ZKF996</v>
          </cell>
          <cell r="D5242" t="str">
            <v>Expansion Sites</v>
          </cell>
          <cell r="E5242" t="str">
            <v>Q1-2020</v>
          </cell>
          <cell r="F5242" t="str">
            <v>Mobile Aspiration</v>
          </cell>
          <cell r="G5242" t="str">
            <v>HUA</v>
          </cell>
          <cell r="H5242" t="str">
            <v>LTE1800 2nd Carr Upgrade_4x4 MIMO</v>
          </cell>
          <cell r="I5242" t="str">
            <v>INS</v>
          </cell>
          <cell r="L5242">
            <v>43853</v>
          </cell>
          <cell r="N5242">
            <v>43853</v>
          </cell>
          <cell r="P5242" t="str">
            <v>No Dependency</v>
          </cell>
        </row>
        <row r="5243">
          <cell r="C5243" t="str">
            <v>ZKF995</v>
          </cell>
          <cell r="D5243" t="str">
            <v>Expansion Sites</v>
          </cell>
          <cell r="E5243" t="str">
            <v>Q2-2019</v>
          </cell>
          <cell r="F5243" t="str">
            <v>Mobile Aspiration</v>
          </cell>
          <cell r="G5243" t="str">
            <v>HUA</v>
          </cell>
          <cell r="H5243" t="str">
            <v>LTE1800 2nd Carr Upgrade_4x4 MIMO</v>
          </cell>
          <cell r="I5243" t="str">
            <v>INS</v>
          </cell>
          <cell r="L5243">
            <v>43679</v>
          </cell>
          <cell r="M5243">
            <v>43605</v>
          </cell>
          <cell r="N5243">
            <v>43679</v>
          </cell>
          <cell r="O5243">
            <v>43606</v>
          </cell>
          <cell r="P5243" t="str">
            <v>No Dependency</v>
          </cell>
        </row>
        <row r="5244">
          <cell r="C5244" t="str">
            <v>ZKF994</v>
          </cell>
          <cell r="D5244" t="str">
            <v>Expansion Sites</v>
          </cell>
          <cell r="E5244" t="str">
            <v>Q2-2019</v>
          </cell>
          <cell r="F5244" t="str">
            <v>Mobile Aspiration</v>
          </cell>
          <cell r="G5244" t="str">
            <v>HUA</v>
          </cell>
          <cell r="H5244" t="str">
            <v>LTE1800 2nd Carr Upgrade_4x4 MIMO</v>
          </cell>
          <cell r="I5244" t="str">
            <v>INS</v>
          </cell>
          <cell r="L5244">
            <v>43642</v>
          </cell>
          <cell r="M5244">
            <v>43643</v>
          </cell>
          <cell r="N5244">
            <v>43642</v>
          </cell>
          <cell r="O5244">
            <v>43644</v>
          </cell>
          <cell r="P5244" t="str">
            <v>No Dependency</v>
          </cell>
        </row>
        <row r="5245">
          <cell r="C5245" t="str">
            <v>ZKF993</v>
          </cell>
          <cell r="D5245" t="str">
            <v>Expansion Sites</v>
          </cell>
          <cell r="E5245" t="str">
            <v>Q2-2019</v>
          </cell>
          <cell r="F5245" t="str">
            <v>Mobile Aspiration</v>
          </cell>
          <cell r="G5245" t="str">
            <v>HUA</v>
          </cell>
          <cell r="H5245" t="str">
            <v>LTE1800 2nd Carr Upgrade_4x4 MIMO</v>
          </cell>
          <cell r="I5245" t="str">
            <v>INS</v>
          </cell>
          <cell r="L5245">
            <v>43691</v>
          </cell>
          <cell r="M5245">
            <v>43693</v>
          </cell>
          <cell r="N5245">
            <v>43692</v>
          </cell>
          <cell r="O5245">
            <v>43694</v>
          </cell>
          <cell r="P5245" t="str">
            <v>No Dependency</v>
          </cell>
        </row>
        <row r="5246">
          <cell r="C5246" t="str">
            <v>ZKF992</v>
          </cell>
          <cell r="D5246" t="str">
            <v>Expansion Sites</v>
          </cell>
          <cell r="E5246" t="str">
            <v>Q2-2019</v>
          </cell>
          <cell r="F5246" t="str">
            <v>Mobile Aspiration</v>
          </cell>
          <cell r="G5246" t="str">
            <v>HUA</v>
          </cell>
          <cell r="H5246" t="str">
            <v>LTE1800 2nd Carr Upgrade_4x4 MIMO</v>
          </cell>
          <cell r="I5246" t="str">
            <v>INS</v>
          </cell>
          <cell r="L5246">
            <v>43639</v>
          </cell>
          <cell r="M5246">
            <v>43642</v>
          </cell>
          <cell r="N5246">
            <v>43640</v>
          </cell>
          <cell r="O5246">
            <v>43643</v>
          </cell>
          <cell r="P5246" t="str">
            <v>No Dependency</v>
          </cell>
        </row>
        <row r="5247">
          <cell r="C5247" t="str">
            <v>ZKF991</v>
          </cell>
          <cell r="D5247" t="str">
            <v>Expansion Sites</v>
          </cell>
          <cell r="E5247" t="str">
            <v>Q2-2019</v>
          </cell>
          <cell r="F5247" t="str">
            <v>Mobile Aspiration</v>
          </cell>
          <cell r="G5247" t="str">
            <v>HUA</v>
          </cell>
          <cell r="H5247" t="str">
            <v>LTE1800 2nd Carr Upgrade_4x4 MIMO</v>
          </cell>
          <cell r="I5247" t="str">
            <v>INS</v>
          </cell>
          <cell r="L5247">
            <v>43639</v>
          </cell>
          <cell r="M5247">
            <v>43640</v>
          </cell>
          <cell r="N5247">
            <v>43640</v>
          </cell>
          <cell r="O5247">
            <v>43641</v>
          </cell>
          <cell r="P5247" t="str">
            <v>No Dependency</v>
          </cell>
        </row>
        <row r="5248">
          <cell r="C5248" t="str">
            <v>ZKF990</v>
          </cell>
          <cell r="D5248" t="str">
            <v>Expansion Sites</v>
          </cell>
          <cell r="E5248" t="str">
            <v>Q2-2019</v>
          </cell>
          <cell r="F5248" t="str">
            <v>Mobile Aspiration</v>
          </cell>
          <cell r="G5248" t="str">
            <v>HUA</v>
          </cell>
          <cell r="H5248" t="str">
            <v>LTE1800 2nd Carr Upgrade_4x4 MIMO</v>
          </cell>
          <cell r="I5248" t="str">
            <v>INS</v>
          </cell>
          <cell r="L5248">
            <v>43706</v>
          </cell>
          <cell r="M5248">
            <v>43603</v>
          </cell>
          <cell r="N5248">
            <v>43707</v>
          </cell>
          <cell r="O5248">
            <v>43604</v>
          </cell>
          <cell r="P5248" t="str">
            <v>No Dependency</v>
          </cell>
        </row>
        <row r="5249">
          <cell r="C5249" t="str">
            <v>ZKF989</v>
          </cell>
          <cell r="D5249" t="str">
            <v>Expansion Sites</v>
          </cell>
          <cell r="E5249" t="str">
            <v>Q2-2019</v>
          </cell>
          <cell r="F5249" t="str">
            <v>Mobile Aspiration</v>
          </cell>
          <cell r="G5249" t="str">
            <v>HUA</v>
          </cell>
          <cell r="H5249" t="str">
            <v>LTE1800 2nd Carr Upgrade_4x4 MIMO</v>
          </cell>
          <cell r="I5249" t="str">
            <v>INS</v>
          </cell>
          <cell r="L5249">
            <v>43648</v>
          </cell>
          <cell r="M5249">
            <v>43648</v>
          </cell>
          <cell r="N5249">
            <v>43649</v>
          </cell>
          <cell r="O5249">
            <v>43649</v>
          </cell>
          <cell r="P5249" t="str">
            <v>No Dependency</v>
          </cell>
        </row>
        <row r="5250">
          <cell r="C5250" t="str">
            <v>ZKF987</v>
          </cell>
          <cell r="D5250" t="str">
            <v>Expansion Sites</v>
          </cell>
          <cell r="E5250" t="str">
            <v>Q2-2019</v>
          </cell>
          <cell r="F5250" t="str">
            <v>Mobile Aspiration</v>
          </cell>
          <cell r="G5250" t="str">
            <v>HUA</v>
          </cell>
          <cell r="H5250" t="str">
            <v>LTE1800 2nd Carr Upgrade_4x4 MIMO</v>
          </cell>
          <cell r="I5250" t="str">
            <v>INS</v>
          </cell>
          <cell r="L5250">
            <v>43706</v>
          </cell>
          <cell r="M5250">
            <v>43715</v>
          </cell>
          <cell r="N5250">
            <v>43707</v>
          </cell>
          <cell r="O5250">
            <v>43716</v>
          </cell>
          <cell r="P5250" t="str">
            <v>No Dependency</v>
          </cell>
        </row>
        <row r="5251">
          <cell r="C5251" t="str">
            <v>ZKF986</v>
          </cell>
          <cell r="D5251" t="str">
            <v>Expansion Sites</v>
          </cell>
          <cell r="E5251" t="str">
            <v>Q2-2019</v>
          </cell>
          <cell r="F5251" t="str">
            <v>Mobile Aspiration</v>
          </cell>
          <cell r="G5251" t="str">
            <v>HUA</v>
          </cell>
          <cell r="H5251" t="str">
            <v>LTE1800 2nd Carr Upgrade_4x4 MIMO</v>
          </cell>
          <cell r="I5251" t="str">
            <v>INS</v>
          </cell>
          <cell r="L5251">
            <v>43630</v>
          </cell>
          <cell r="M5251">
            <v>43637</v>
          </cell>
          <cell r="N5251">
            <v>43633</v>
          </cell>
          <cell r="O5251">
            <v>43638</v>
          </cell>
          <cell r="P5251" t="str">
            <v>No Dependency</v>
          </cell>
        </row>
        <row r="5252">
          <cell r="C5252" t="str">
            <v>ZKF985</v>
          </cell>
          <cell r="D5252" t="str">
            <v>Expansion Sites</v>
          </cell>
          <cell r="E5252" t="str">
            <v>Q4-2019</v>
          </cell>
          <cell r="F5252" t="str">
            <v>Mobile Aspiration</v>
          </cell>
          <cell r="G5252" t="str">
            <v>HUA</v>
          </cell>
          <cell r="H5252" t="str">
            <v>LTE1800 2nd Carr Upgrade_4x4 MIMO</v>
          </cell>
          <cell r="I5252" t="str">
            <v>INS</v>
          </cell>
          <cell r="L5252">
            <v>43741</v>
          </cell>
          <cell r="M5252">
            <v>43715</v>
          </cell>
          <cell r="N5252">
            <v>43742</v>
          </cell>
          <cell r="O5252">
            <v>43716</v>
          </cell>
          <cell r="P5252" t="str">
            <v>No Dependency</v>
          </cell>
        </row>
        <row r="5253">
          <cell r="C5253" t="str">
            <v>ZKF984</v>
          </cell>
          <cell r="D5253" t="str">
            <v>Expansion Sites</v>
          </cell>
          <cell r="E5253" t="str">
            <v>Q2-2019</v>
          </cell>
          <cell r="F5253" t="str">
            <v>Mobile Aspiration</v>
          </cell>
          <cell r="G5253" t="str">
            <v>HUA</v>
          </cell>
          <cell r="H5253" t="str">
            <v>LTE1800 2nd Carr Upgrade_4x4 MIMO</v>
          </cell>
          <cell r="I5253" t="str">
            <v>INS</v>
          </cell>
          <cell r="L5253">
            <v>43746</v>
          </cell>
          <cell r="M5253">
            <v>43734</v>
          </cell>
          <cell r="N5253">
            <v>43747</v>
          </cell>
          <cell r="O5253">
            <v>43735</v>
          </cell>
          <cell r="P5253" t="str">
            <v>No Dependency</v>
          </cell>
        </row>
        <row r="5254">
          <cell r="C5254" t="str">
            <v>ZKF983</v>
          </cell>
          <cell r="D5254" t="str">
            <v>Expansion Sites</v>
          </cell>
          <cell r="E5254" t="str">
            <v>Q2-2019</v>
          </cell>
          <cell r="F5254" t="str">
            <v>Mobile Aspiration</v>
          </cell>
          <cell r="G5254" t="str">
            <v>HUA</v>
          </cell>
          <cell r="H5254" t="str">
            <v>LTE1800 2nd Carr Upgrade_4x4 MIMO</v>
          </cell>
          <cell r="I5254" t="str">
            <v>INS</v>
          </cell>
          <cell r="L5254">
            <v>43630</v>
          </cell>
          <cell r="M5254">
            <v>43597</v>
          </cell>
          <cell r="N5254">
            <v>43631</v>
          </cell>
          <cell r="O5254">
            <v>43598</v>
          </cell>
          <cell r="P5254" t="str">
            <v>No Dependency</v>
          </cell>
        </row>
        <row r="5255">
          <cell r="C5255" t="str">
            <v>ZKF982</v>
          </cell>
          <cell r="D5255" t="str">
            <v>Expansion Sites</v>
          </cell>
          <cell r="E5255" t="str">
            <v>Q2-2019</v>
          </cell>
          <cell r="F5255" t="str">
            <v>Mobile Aspiration</v>
          </cell>
          <cell r="G5255" t="str">
            <v>HUA</v>
          </cell>
          <cell r="H5255" t="str">
            <v>LTE1800 2nd Carr Upgrade_4x4 MIMO</v>
          </cell>
          <cell r="I5255" t="str">
            <v>INS</v>
          </cell>
          <cell r="L5255">
            <v>43788</v>
          </cell>
          <cell r="N5255">
            <v>43789</v>
          </cell>
          <cell r="P5255" t="str">
            <v>No Dependency</v>
          </cell>
        </row>
        <row r="5256">
          <cell r="C5256" t="str">
            <v>ZKF981</v>
          </cell>
          <cell r="D5256" t="str">
            <v>Expansion Sites</v>
          </cell>
          <cell r="E5256" t="str">
            <v>Q2-2019</v>
          </cell>
          <cell r="F5256" t="str">
            <v>Mobile Aspiration</v>
          </cell>
          <cell r="G5256" t="str">
            <v>HUA</v>
          </cell>
          <cell r="H5256" t="str">
            <v>LTE1800 2nd Carr Upgrade_4x4 MIMO</v>
          </cell>
          <cell r="I5256" t="str">
            <v>INS</v>
          </cell>
          <cell r="L5256">
            <v>43638</v>
          </cell>
          <cell r="M5256">
            <v>43641</v>
          </cell>
          <cell r="N5256">
            <v>43639</v>
          </cell>
          <cell r="O5256">
            <v>43642</v>
          </cell>
          <cell r="P5256" t="str">
            <v>No Dependency</v>
          </cell>
        </row>
        <row r="5257">
          <cell r="C5257" t="str">
            <v>ZKF980</v>
          </cell>
          <cell r="D5257" t="str">
            <v>Expansion Sites</v>
          </cell>
          <cell r="E5257" t="str">
            <v>Q2-2019</v>
          </cell>
          <cell r="F5257" t="str">
            <v>Mobile Aspiration</v>
          </cell>
          <cell r="G5257" t="str">
            <v>HUA</v>
          </cell>
          <cell r="H5257" t="str">
            <v>LTE1800 2nd Carr Upgrade_4x4 MIMO</v>
          </cell>
          <cell r="I5257" t="str">
            <v>INS</v>
          </cell>
          <cell r="L5257">
            <v>43636</v>
          </cell>
          <cell r="M5257">
            <v>43641</v>
          </cell>
          <cell r="N5257">
            <v>43640</v>
          </cell>
          <cell r="O5257">
            <v>43642</v>
          </cell>
          <cell r="P5257" t="str">
            <v>No Dependency</v>
          </cell>
        </row>
        <row r="5258">
          <cell r="C5258" t="str">
            <v>ZKF979</v>
          </cell>
          <cell r="D5258" t="str">
            <v>Expansion Sites</v>
          </cell>
          <cell r="E5258" t="str">
            <v>Q2-2019</v>
          </cell>
          <cell r="F5258" t="str">
            <v>Mobile Aspiration</v>
          </cell>
          <cell r="G5258" t="str">
            <v>HUA</v>
          </cell>
          <cell r="H5258" t="str">
            <v>LTE1800 2nd Carr Upgrade_4x4 MIMO</v>
          </cell>
          <cell r="I5258" t="str">
            <v>INS</v>
          </cell>
          <cell r="L5258">
            <v>43691</v>
          </cell>
          <cell r="M5258">
            <v>43693</v>
          </cell>
          <cell r="N5258">
            <v>43692</v>
          </cell>
          <cell r="O5258">
            <v>43694</v>
          </cell>
          <cell r="P5258" t="str">
            <v>No Dependency</v>
          </cell>
        </row>
        <row r="5259">
          <cell r="C5259" t="str">
            <v>ZKF080</v>
          </cell>
          <cell r="D5259" t="str">
            <v>Expansion Sites</v>
          </cell>
          <cell r="E5259" t="str">
            <v>Q3-2019</v>
          </cell>
          <cell r="F5259" t="str">
            <v>Mobile Aspiration</v>
          </cell>
          <cell r="G5259" t="str">
            <v>HUA</v>
          </cell>
          <cell r="H5259" t="str">
            <v>LTE1800 2nd Carr Upgrade_4x4 MIMO</v>
          </cell>
          <cell r="I5259" t="str">
            <v>INS</v>
          </cell>
          <cell r="L5259">
            <v>43706</v>
          </cell>
          <cell r="M5259">
            <v>43715</v>
          </cell>
          <cell r="N5259">
            <v>43707</v>
          </cell>
          <cell r="O5259">
            <v>43716</v>
          </cell>
          <cell r="P5259" t="str">
            <v>No Dependency</v>
          </cell>
        </row>
        <row r="5260">
          <cell r="C5260" t="str">
            <v>ZKF065</v>
          </cell>
          <cell r="D5260" t="str">
            <v>Expansion Sites</v>
          </cell>
          <cell r="E5260" t="str">
            <v>Q2-2019</v>
          </cell>
          <cell r="F5260" t="str">
            <v>Mobile Aspiration</v>
          </cell>
          <cell r="G5260" t="str">
            <v>HUA</v>
          </cell>
          <cell r="H5260" t="str">
            <v>LTE1800 2nd Carr Upgrade_4x4 MIMO</v>
          </cell>
          <cell r="I5260" t="str">
            <v>INS</v>
          </cell>
          <cell r="L5260">
            <v>43654</v>
          </cell>
          <cell r="M5260">
            <v>43657</v>
          </cell>
          <cell r="N5260">
            <v>43655</v>
          </cell>
          <cell r="O5260">
            <v>43658</v>
          </cell>
          <cell r="P5260" t="str">
            <v>No Dependency</v>
          </cell>
        </row>
        <row r="5261">
          <cell r="C5261" t="str">
            <v>ZKF064</v>
          </cell>
          <cell r="D5261" t="str">
            <v>Expansion Sites</v>
          </cell>
          <cell r="E5261" t="str">
            <v>Q2-2019</v>
          </cell>
          <cell r="F5261" t="str">
            <v>Mobile Aspiration</v>
          </cell>
          <cell r="G5261" t="str">
            <v>HUA</v>
          </cell>
          <cell r="H5261" t="str">
            <v>LTE1800 2nd Carr Upgrade_4x4 MIMO</v>
          </cell>
          <cell r="I5261" t="str">
            <v>INS</v>
          </cell>
          <cell r="L5261">
            <v>43703</v>
          </cell>
          <cell r="M5261">
            <v>43643</v>
          </cell>
          <cell r="N5261">
            <v>43704</v>
          </cell>
          <cell r="O5261">
            <v>43644</v>
          </cell>
          <cell r="P5261" t="str">
            <v>No Dependency</v>
          </cell>
        </row>
        <row r="5262">
          <cell r="C5262" t="str">
            <v>ZKF063</v>
          </cell>
          <cell r="D5262" t="str">
            <v>Expansion Sites</v>
          </cell>
          <cell r="E5262" t="str">
            <v>Q2-2019</v>
          </cell>
          <cell r="F5262" t="str">
            <v>Mobile Aspiration</v>
          </cell>
          <cell r="G5262" t="str">
            <v>HUA</v>
          </cell>
          <cell r="H5262" t="str">
            <v>LTE1800 2nd Carr Upgrade_4x4 MIMO</v>
          </cell>
          <cell r="I5262" t="str">
            <v>INS</v>
          </cell>
          <cell r="L5262">
            <v>43638</v>
          </cell>
          <cell r="M5262">
            <v>43641</v>
          </cell>
          <cell r="N5262">
            <v>43639</v>
          </cell>
          <cell r="O5262">
            <v>43642</v>
          </cell>
          <cell r="P5262" t="str">
            <v>No Dependency</v>
          </cell>
        </row>
        <row r="5263">
          <cell r="C5263" t="str">
            <v>ZKF055</v>
          </cell>
          <cell r="D5263" t="str">
            <v>Expansion Sites</v>
          </cell>
          <cell r="E5263" t="str">
            <v>Q1-2020</v>
          </cell>
          <cell r="F5263" t="str">
            <v>Mobile Aspiration</v>
          </cell>
          <cell r="G5263" t="str">
            <v>HUA</v>
          </cell>
          <cell r="H5263" t="str">
            <v>LTE1800 2nd Carr Upgrade_4x4 MIMO</v>
          </cell>
          <cell r="I5263" t="str">
            <v>INS</v>
          </cell>
          <cell r="L5263">
            <v>43691</v>
          </cell>
          <cell r="M5263">
            <v>43693</v>
          </cell>
          <cell r="N5263">
            <v>43692</v>
          </cell>
          <cell r="O5263">
            <v>43694</v>
          </cell>
          <cell r="P5263" t="str">
            <v>No Dependency</v>
          </cell>
        </row>
        <row r="5264">
          <cell r="C5264" t="str">
            <v>ZKF005</v>
          </cell>
          <cell r="D5264" t="str">
            <v>Expansion Sites</v>
          </cell>
          <cell r="E5264" t="str">
            <v>Q2-2019</v>
          </cell>
          <cell r="F5264" t="str">
            <v>Mobile Aspiration</v>
          </cell>
          <cell r="G5264" t="str">
            <v>HUA</v>
          </cell>
          <cell r="H5264" t="str">
            <v>LTE1800 2nd Carr Upgrade_4x4 MIMO</v>
          </cell>
          <cell r="I5264" t="str">
            <v>INS</v>
          </cell>
          <cell r="L5264">
            <v>43603</v>
          </cell>
          <cell r="M5264">
            <v>43605</v>
          </cell>
          <cell r="N5264">
            <v>43604</v>
          </cell>
          <cell r="O5264">
            <v>43606</v>
          </cell>
          <cell r="P5264" t="str">
            <v>No Dependency</v>
          </cell>
        </row>
        <row r="5265">
          <cell r="C5265" t="str">
            <v>ZKF003</v>
          </cell>
          <cell r="D5265" t="str">
            <v>Expansion Sites</v>
          </cell>
          <cell r="E5265" t="str">
            <v>Q4-2019</v>
          </cell>
          <cell r="F5265" t="str">
            <v>Mobile Aspiration</v>
          </cell>
          <cell r="G5265" t="str">
            <v>HUA</v>
          </cell>
          <cell r="H5265" t="str">
            <v>LTE1800 2nd Carr Upgrade_4x4 MIMO</v>
          </cell>
          <cell r="I5265" t="str">
            <v>INS</v>
          </cell>
          <cell r="L5265">
            <v>43659</v>
          </cell>
          <cell r="M5265">
            <v>43662</v>
          </cell>
          <cell r="N5265">
            <v>43660</v>
          </cell>
          <cell r="O5265">
            <v>43663</v>
          </cell>
          <cell r="P5265" t="str">
            <v>No Dependency</v>
          </cell>
        </row>
        <row r="5266">
          <cell r="C5266" t="str">
            <v>ZKF002</v>
          </cell>
          <cell r="D5266" t="str">
            <v>Expansion Sites</v>
          </cell>
          <cell r="E5266" t="str">
            <v>Q2-2019</v>
          </cell>
          <cell r="F5266" t="str">
            <v>Mobile Aspiration</v>
          </cell>
          <cell r="G5266" t="str">
            <v>HUA</v>
          </cell>
          <cell r="H5266" t="str">
            <v>LTE1800 2nd Carr Upgrade_4x4 MIMO</v>
          </cell>
          <cell r="I5266" t="str">
            <v>INS</v>
          </cell>
          <cell r="L5266">
            <v>43637</v>
          </cell>
          <cell r="M5266">
            <v>43643</v>
          </cell>
          <cell r="N5266">
            <v>43644</v>
          </cell>
          <cell r="O5266">
            <v>43644</v>
          </cell>
          <cell r="P5266" t="str">
            <v>No Dependency</v>
          </cell>
        </row>
        <row r="5267">
          <cell r="C5267" t="str">
            <v>ZKF001</v>
          </cell>
          <cell r="D5267" t="str">
            <v>Expansion Sites</v>
          </cell>
          <cell r="E5267" t="str">
            <v>Q2-2019</v>
          </cell>
          <cell r="F5267" t="str">
            <v>Mobile Aspiration</v>
          </cell>
          <cell r="G5267" t="str">
            <v>HUA</v>
          </cell>
          <cell r="H5267" t="str">
            <v>LTE1800 2nd Carr Upgrade_4x4 MIMO</v>
          </cell>
          <cell r="I5267" t="str">
            <v>INS</v>
          </cell>
          <cell r="L5267">
            <v>43638</v>
          </cell>
          <cell r="M5267">
            <v>43612</v>
          </cell>
          <cell r="N5267">
            <v>43639</v>
          </cell>
          <cell r="O5267">
            <v>43613</v>
          </cell>
          <cell r="P5267" t="str">
            <v>No Dependency</v>
          </cell>
        </row>
        <row r="5268">
          <cell r="C5268" t="str">
            <v>ZJB999</v>
          </cell>
          <cell r="D5268" t="str">
            <v>Expansion Sites</v>
          </cell>
          <cell r="E5268" t="str">
            <v>Q3-2019</v>
          </cell>
          <cell r="F5268" t="str">
            <v>Mobile Aspiration</v>
          </cell>
          <cell r="G5268" t="str">
            <v>HUA</v>
          </cell>
          <cell r="H5268" t="str">
            <v>LTE1800 2nd Carr Upgrade_4x4 MIMO</v>
          </cell>
          <cell r="I5268" t="str">
            <v>INS</v>
          </cell>
          <cell r="L5268">
            <v>43631</v>
          </cell>
          <cell r="M5268">
            <v>43637</v>
          </cell>
          <cell r="N5268">
            <v>43633</v>
          </cell>
          <cell r="O5268">
            <v>43638</v>
          </cell>
          <cell r="P5268" t="str">
            <v>No Dependency</v>
          </cell>
        </row>
        <row r="5269">
          <cell r="C5269" t="str">
            <v>ZJB998</v>
          </cell>
          <cell r="D5269" t="str">
            <v>Expansion Sites</v>
          </cell>
          <cell r="E5269" t="str">
            <v>Q3-2019</v>
          </cell>
          <cell r="F5269" t="str">
            <v>Mobile Aspiration</v>
          </cell>
          <cell r="G5269" t="str">
            <v>HUA</v>
          </cell>
          <cell r="H5269" t="str">
            <v>LTE1800 2nd Carr Upgrade_4x4 MIMO</v>
          </cell>
          <cell r="I5269" t="str">
            <v>INS</v>
          </cell>
          <cell r="L5269">
            <v>43638</v>
          </cell>
          <cell r="M5269">
            <v>43640</v>
          </cell>
          <cell r="N5269">
            <v>43639</v>
          </cell>
          <cell r="O5269">
            <v>43641</v>
          </cell>
          <cell r="P5269" t="str">
            <v>No Dependency</v>
          </cell>
        </row>
        <row r="5270">
          <cell r="C5270" t="str">
            <v>ZJB997</v>
          </cell>
          <cell r="D5270" t="str">
            <v>Expansion Sites</v>
          </cell>
          <cell r="E5270" t="str">
            <v>Q1-2020</v>
          </cell>
          <cell r="F5270" t="str">
            <v>Mobile Aspiration</v>
          </cell>
          <cell r="G5270" t="str">
            <v>HUA</v>
          </cell>
          <cell r="H5270" t="str">
            <v>LTE1800 2nd Carr Upgrade_4x4 MIMO</v>
          </cell>
          <cell r="I5270" t="str">
            <v>INS</v>
          </cell>
          <cell r="L5270">
            <v>43677</v>
          </cell>
          <cell r="M5270">
            <v>43680</v>
          </cell>
          <cell r="N5270">
            <v>43678</v>
          </cell>
          <cell r="O5270">
            <v>43681</v>
          </cell>
          <cell r="P5270" t="str">
            <v>No Dependency</v>
          </cell>
        </row>
        <row r="5271">
          <cell r="C5271" t="str">
            <v>ZJB996</v>
          </cell>
          <cell r="D5271" t="str">
            <v>Expansion Sites</v>
          </cell>
          <cell r="E5271" t="str">
            <v>Q3-2019</v>
          </cell>
          <cell r="F5271" t="str">
            <v>Mobile Aspiration</v>
          </cell>
          <cell r="G5271" t="str">
            <v>HUA</v>
          </cell>
          <cell r="H5271" t="str">
            <v>LTE1800 2nd Carr Upgrade_4x4 MIMO</v>
          </cell>
          <cell r="I5271" t="str">
            <v>INS</v>
          </cell>
          <cell r="L5271">
            <v>43611</v>
          </cell>
          <cell r="M5271">
            <v>43613</v>
          </cell>
          <cell r="N5271">
            <v>43612</v>
          </cell>
          <cell r="O5271">
            <v>43614</v>
          </cell>
          <cell r="P5271" t="str">
            <v>No Dependency</v>
          </cell>
        </row>
        <row r="5272">
          <cell r="C5272" t="str">
            <v>ZJB995</v>
          </cell>
          <cell r="D5272" t="str">
            <v>Expansion Sites</v>
          </cell>
          <cell r="E5272" t="str">
            <v>Q3-2019</v>
          </cell>
          <cell r="F5272" t="str">
            <v>Mobile Aspiration</v>
          </cell>
          <cell r="G5272" t="str">
            <v>HUA</v>
          </cell>
          <cell r="H5272" t="str">
            <v>LTE1800 2nd Carr Upgrade_4x4 MIMO</v>
          </cell>
          <cell r="I5272" t="str">
            <v>INS</v>
          </cell>
          <cell r="L5272">
            <v>43631</v>
          </cell>
          <cell r="M5272">
            <v>43612</v>
          </cell>
          <cell r="N5272">
            <v>43632</v>
          </cell>
          <cell r="O5272">
            <v>43613</v>
          </cell>
          <cell r="P5272" t="str">
            <v>No Dependency</v>
          </cell>
        </row>
        <row r="5273">
          <cell r="C5273" t="str">
            <v>ZJB992</v>
          </cell>
          <cell r="D5273" t="str">
            <v>Expansion Sites</v>
          </cell>
          <cell r="E5273" t="str">
            <v>Q4-2019</v>
          </cell>
          <cell r="F5273" t="str">
            <v>Mobile Aspiration</v>
          </cell>
          <cell r="G5273" t="str">
            <v>HUA</v>
          </cell>
          <cell r="H5273" t="str">
            <v>LTE1800 2nd Carr Upgrade_4x4 MIMO</v>
          </cell>
          <cell r="I5273" t="str">
            <v>INS</v>
          </cell>
          <cell r="L5273">
            <v>43674</v>
          </cell>
          <cell r="M5273">
            <v>43676</v>
          </cell>
          <cell r="N5273">
            <v>43675</v>
          </cell>
          <cell r="O5273">
            <v>43677</v>
          </cell>
          <cell r="P5273" t="str">
            <v>No Dependency</v>
          </cell>
        </row>
        <row r="5274">
          <cell r="C5274" t="str">
            <v>ZJB990</v>
          </cell>
          <cell r="D5274" t="str">
            <v>Expansion Sites</v>
          </cell>
          <cell r="E5274" t="str">
            <v>Q3-2019</v>
          </cell>
          <cell r="F5274" t="str">
            <v>Mobile Aspiration</v>
          </cell>
          <cell r="G5274" t="str">
            <v>HUA</v>
          </cell>
          <cell r="H5274" t="str">
            <v>LTE1800 2nd Carr Upgrade_4x4 MIMO</v>
          </cell>
          <cell r="I5274" t="str">
            <v>INS</v>
          </cell>
          <cell r="L5274">
            <v>43670</v>
          </cell>
          <cell r="M5274">
            <v>43673</v>
          </cell>
          <cell r="N5274">
            <v>43671</v>
          </cell>
          <cell r="O5274">
            <v>43674</v>
          </cell>
          <cell r="P5274" t="str">
            <v>No Dependency</v>
          </cell>
        </row>
        <row r="5275">
          <cell r="C5275" t="str">
            <v>ZJB989</v>
          </cell>
          <cell r="D5275" t="str">
            <v>Expansion Sites</v>
          </cell>
          <cell r="E5275" t="str">
            <v>Q3-2019</v>
          </cell>
          <cell r="F5275" t="str">
            <v>Mobile Aspiration</v>
          </cell>
          <cell r="G5275" t="str">
            <v>HUA</v>
          </cell>
          <cell r="H5275" t="str">
            <v>LTE1800 2nd Carr Upgrade_4x4 MIMO</v>
          </cell>
          <cell r="I5275" t="str">
            <v>INS</v>
          </cell>
          <cell r="L5275">
            <v>43635</v>
          </cell>
          <cell r="M5275">
            <v>43638</v>
          </cell>
          <cell r="N5275">
            <v>43636</v>
          </cell>
          <cell r="O5275">
            <v>43639</v>
          </cell>
          <cell r="P5275" t="str">
            <v>No Dependency</v>
          </cell>
        </row>
        <row r="5276">
          <cell r="C5276" t="str">
            <v>ZJB988</v>
          </cell>
          <cell r="D5276" t="str">
            <v>Expansion Sites</v>
          </cell>
          <cell r="E5276" t="str">
            <v>Q3-2019</v>
          </cell>
          <cell r="F5276" t="str">
            <v>Mobile Aspiration</v>
          </cell>
          <cell r="G5276" t="str">
            <v>HUA</v>
          </cell>
          <cell r="H5276" t="str">
            <v>LTE1800 2nd Carr Upgrade_4x4 MIMO</v>
          </cell>
          <cell r="I5276" t="str">
            <v>INS</v>
          </cell>
          <cell r="L5276">
            <v>43665</v>
          </cell>
          <cell r="M5276">
            <v>43668</v>
          </cell>
          <cell r="N5276">
            <v>43666</v>
          </cell>
          <cell r="O5276">
            <v>43669</v>
          </cell>
          <cell r="P5276" t="str">
            <v>No Dependency</v>
          </cell>
        </row>
        <row r="5277">
          <cell r="C5277" t="str">
            <v>ZJB987</v>
          </cell>
          <cell r="D5277" t="str">
            <v>Expansion Sites</v>
          </cell>
          <cell r="E5277" t="str">
            <v>Q1-2020</v>
          </cell>
          <cell r="F5277" t="str">
            <v>Mobile Aspiration</v>
          </cell>
          <cell r="G5277" t="str">
            <v>HUA</v>
          </cell>
          <cell r="H5277" t="str">
            <v>LTE1800 2nd Carr Upgrade_4x4 MIMO</v>
          </cell>
          <cell r="I5277" t="str">
            <v>INS</v>
          </cell>
          <cell r="L5277">
            <v>43858</v>
          </cell>
          <cell r="N5277">
            <v>43858</v>
          </cell>
          <cell r="P5277" t="str">
            <v>No Dependency</v>
          </cell>
        </row>
        <row r="5278">
          <cell r="C5278" t="str">
            <v>ZJB983</v>
          </cell>
          <cell r="D5278" t="str">
            <v>Expansion Sites</v>
          </cell>
          <cell r="E5278" t="str">
            <v>Q1-2020</v>
          </cell>
          <cell r="F5278" t="str">
            <v>Mobile Aspiration</v>
          </cell>
          <cell r="G5278" t="str">
            <v>HUA</v>
          </cell>
          <cell r="H5278" t="str">
            <v>LTE1800 2nd Carr Upgrade_4x4 MIMO</v>
          </cell>
          <cell r="I5278" t="str">
            <v>INS</v>
          </cell>
          <cell r="L5278">
            <v>43853</v>
          </cell>
          <cell r="N5278">
            <v>43853</v>
          </cell>
          <cell r="P5278" t="str">
            <v>No Dependency</v>
          </cell>
        </row>
        <row r="5279">
          <cell r="C5279" t="str">
            <v>ZJB978</v>
          </cell>
          <cell r="D5279" t="str">
            <v>Expansion Sites</v>
          </cell>
          <cell r="E5279" t="str">
            <v>Q3-2019</v>
          </cell>
          <cell r="F5279" t="str">
            <v>Mobile Aspiration</v>
          </cell>
          <cell r="G5279" t="str">
            <v>HUA</v>
          </cell>
          <cell r="H5279" t="str">
            <v>LTE1800 2nd Carr Upgrade_4x4 MIMO</v>
          </cell>
          <cell r="I5279" t="str">
            <v>INS</v>
          </cell>
          <cell r="L5279">
            <v>43635</v>
          </cell>
          <cell r="M5279">
            <v>43640</v>
          </cell>
          <cell r="N5279">
            <v>43640</v>
          </cell>
          <cell r="O5279">
            <v>43641</v>
          </cell>
          <cell r="P5279" t="str">
            <v>No Dependency</v>
          </cell>
        </row>
        <row r="5280">
          <cell r="C5280" t="str">
            <v>ZJB977</v>
          </cell>
          <cell r="D5280" t="str">
            <v>Expansion Sites</v>
          </cell>
          <cell r="E5280" t="str">
            <v>Q1-2020</v>
          </cell>
          <cell r="F5280" t="str">
            <v>Mobile Aspiration</v>
          </cell>
          <cell r="G5280" t="str">
            <v>HUA</v>
          </cell>
          <cell r="H5280" t="str">
            <v>LTE1800 2nd Carr Upgrade_4x4 MIMO</v>
          </cell>
          <cell r="I5280" t="str">
            <v>INS</v>
          </cell>
          <cell r="L5280">
            <v>43703</v>
          </cell>
          <cell r="M5280">
            <v>43703</v>
          </cell>
          <cell r="N5280">
            <v>43704</v>
          </cell>
          <cell r="O5280">
            <v>43704</v>
          </cell>
          <cell r="P5280" t="str">
            <v>No Dependency</v>
          </cell>
        </row>
        <row r="5281">
          <cell r="C5281" t="str">
            <v>ZJB976</v>
          </cell>
          <cell r="D5281" t="str">
            <v>Expansion Sites</v>
          </cell>
          <cell r="E5281" t="str">
            <v>Q3-2019</v>
          </cell>
          <cell r="F5281" t="str">
            <v>Mobile Aspiration</v>
          </cell>
          <cell r="G5281" t="str">
            <v>HUA</v>
          </cell>
          <cell r="H5281" t="str">
            <v>LTE1800 2nd Carr Upgrade_4x4 MIMO</v>
          </cell>
          <cell r="I5281" t="str">
            <v>INS</v>
          </cell>
          <cell r="L5281">
            <v>43627</v>
          </cell>
          <cell r="M5281">
            <v>43634</v>
          </cell>
          <cell r="N5281">
            <v>43632</v>
          </cell>
          <cell r="O5281">
            <v>43635</v>
          </cell>
          <cell r="P5281" t="str">
            <v>No Dependency</v>
          </cell>
        </row>
        <row r="5282">
          <cell r="C5282" t="str">
            <v>ZJB975</v>
          </cell>
          <cell r="D5282" t="str">
            <v>Expansion Sites</v>
          </cell>
          <cell r="E5282" t="str">
            <v>Q3-2019</v>
          </cell>
          <cell r="F5282" t="str">
            <v>Mobile Aspiration</v>
          </cell>
          <cell r="G5282" t="str">
            <v>HUA</v>
          </cell>
          <cell r="H5282" t="str">
            <v>LTE1800 2nd Carr Upgrade_4x4 MIMO</v>
          </cell>
          <cell r="I5282" t="str">
            <v>INS</v>
          </cell>
          <cell r="L5282">
            <v>43648</v>
          </cell>
          <cell r="M5282">
            <v>43651</v>
          </cell>
          <cell r="N5282">
            <v>43649</v>
          </cell>
          <cell r="O5282">
            <v>43652</v>
          </cell>
          <cell r="P5282" t="str">
            <v>No Dependency</v>
          </cell>
        </row>
        <row r="5283">
          <cell r="C5283" t="str">
            <v>ZJB972</v>
          </cell>
          <cell r="D5283" t="str">
            <v>Expansion Sites</v>
          </cell>
          <cell r="E5283" t="str">
            <v>Q1-2020</v>
          </cell>
          <cell r="F5283" t="str">
            <v>Mobile Aspiration</v>
          </cell>
          <cell r="G5283" t="str">
            <v>HUA</v>
          </cell>
          <cell r="H5283" t="str">
            <v>LTE1800 2nd Carr Upgrade_4x4 MIMO</v>
          </cell>
          <cell r="I5283" t="str">
            <v>INS</v>
          </cell>
          <cell r="L5283">
            <v>43853</v>
          </cell>
          <cell r="M5283">
            <v>43733</v>
          </cell>
          <cell r="N5283">
            <v>43853</v>
          </cell>
          <cell r="O5283">
            <v>43734</v>
          </cell>
          <cell r="P5283" t="str">
            <v>No Dependency</v>
          </cell>
        </row>
        <row r="5284">
          <cell r="C5284" t="str">
            <v>ZJB971</v>
          </cell>
          <cell r="D5284" t="str">
            <v>Expansion Sites</v>
          </cell>
          <cell r="E5284" t="str">
            <v>Q4-2019</v>
          </cell>
          <cell r="F5284" t="str">
            <v>Mobile Aspiration</v>
          </cell>
          <cell r="G5284" t="str">
            <v>HUA</v>
          </cell>
          <cell r="H5284" t="str">
            <v>LTE1800 2nd Carr Upgrade_4x4 MIMO</v>
          </cell>
          <cell r="I5284" t="str">
            <v>INS</v>
          </cell>
          <cell r="L5284">
            <v>43802</v>
          </cell>
          <cell r="M5284">
            <v>43715</v>
          </cell>
          <cell r="N5284">
            <v>43802</v>
          </cell>
          <cell r="O5284">
            <v>43716</v>
          </cell>
          <cell r="P5284" t="str">
            <v>No Dependency</v>
          </cell>
        </row>
        <row r="5285">
          <cell r="C5285" t="str">
            <v>ZJB970</v>
          </cell>
          <cell r="D5285" t="str">
            <v>Expansion Sites</v>
          </cell>
          <cell r="E5285" t="str">
            <v>Q4-2019</v>
          </cell>
          <cell r="F5285" t="str">
            <v>Mobile Aspiration</v>
          </cell>
          <cell r="G5285" t="str">
            <v>HUA</v>
          </cell>
          <cell r="H5285" t="str">
            <v>LTE1800 2nd Carr Upgrade_4x4 MIMO</v>
          </cell>
          <cell r="I5285" t="str">
            <v>INS</v>
          </cell>
          <cell r="L5285">
            <v>43802</v>
          </cell>
          <cell r="N5285">
            <v>43802</v>
          </cell>
          <cell r="P5285" t="str">
            <v>No Dependency</v>
          </cell>
        </row>
        <row r="5286">
          <cell r="C5286" t="str">
            <v>ZJB968</v>
          </cell>
          <cell r="D5286" t="str">
            <v>Expansion Sites</v>
          </cell>
          <cell r="E5286" t="str">
            <v>Q3-2019</v>
          </cell>
          <cell r="F5286" t="str">
            <v>Mobile Aspiration</v>
          </cell>
          <cell r="G5286" t="str">
            <v>HUA</v>
          </cell>
          <cell r="H5286" t="str">
            <v>LTE1800 2nd Carr Upgrade_4x4 MIMO</v>
          </cell>
          <cell r="I5286" t="str">
            <v>INS</v>
          </cell>
          <cell r="L5286">
            <v>43648</v>
          </cell>
          <cell r="M5286">
            <v>43651</v>
          </cell>
          <cell r="N5286">
            <v>43649</v>
          </cell>
          <cell r="O5286">
            <v>43652</v>
          </cell>
          <cell r="P5286" t="str">
            <v>No Dependency</v>
          </cell>
        </row>
        <row r="5287">
          <cell r="C5287" t="str">
            <v>ZJB966</v>
          </cell>
          <cell r="D5287" t="str">
            <v>Expansion Sites</v>
          </cell>
          <cell r="E5287" t="str">
            <v>Q3-2019</v>
          </cell>
          <cell r="F5287" t="str">
            <v>Mobile Aspiration</v>
          </cell>
          <cell r="G5287" t="str">
            <v>HUA</v>
          </cell>
          <cell r="H5287" t="str">
            <v>LTE1800 2nd Carr Upgrade_4x4 MIMO</v>
          </cell>
          <cell r="I5287" t="str">
            <v>INS</v>
          </cell>
          <cell r="L5287">
            <v>43703</v>
          </cell>
          <cell r="M5287">
            <v>43692</v>
          </cell>
          <cell r="N5287">
            <v>43704</v>
          </cell>
          <cell r="O5287">
            <v>43693</v>
          </cell>
          <cell r="P5287" t="str">
            <v>No Dependency</v>
          </cell>
        </row>
        <row r="5288">
          <cell r="C5288" t="str">
            <v>ZJB965</v>
          </cell>
          <cell r="D5288" t="str">
            <v>Expansion Sites</v>
          </cell>
          <cell r="E5288" t="str">
            <v>Q3-2019</v>
          </cell>
          <cell r="F5288" t="str">
            <v>Mobile Aspiration</v>
          </cell>
          <cell r="G5288" t="str">
            <v>HUA</v>
          </cell>
          <cell r="H5288" t="str">
            <v>LTE1800 2nd Carr Upgrade_4x4 MIMO</v>
          </cell>
          <cell r="I5288" t="str">
            <v>INS</v>
          </cell>
          <cell r="L5288">
            <v>43740</v>
          </cell>
          <cell r="M5288">
            <v>43633</v>
          </cell>
          <cell r="N5288">
            <v>43740</v>
          </cell>
          <cell r="O5288">
            <v>43634</v>
          </cell>
          <cell r="P5288" t="str">
            <v>No Dependency</v>
          </cell>
        </row>
        <row r="5289">
          <cell r="C5289" t="str">
            <v>ZJB964</v>
          </cell>
          <cell r="D5289" t="str">
            <v>Expansion Sites</v>
          </cell>
          <cell r="E5289" t="str">
            <v>Q3-2019</v>
          </cell>
          <cell r="F5289" t="str">
            <v>Mobile Aspiration</v>
          </cell>
          <cell r="G5289" t="str">
            <v>HUA</v>
          </cell>
          <cell r="H5289" t="str">
            <v>LTE1800 2nd Carr Upgrade_4x4 MIMO</v>
          </cell>
          <cell r="I5289" t="str">
            <v>INS</v>
          </cell>
          <cell r="L5289">
            <v>43788</v>
          </cell>
          <cell r="N5289">
            <v>43789</v>
          </cell>
          <cell r="P5289" t="str">
            <v>No Dependency</v>
          </cell>
        </row>
        <row r="5290">
          <cell r="C5290" t="str">
            <v>ZJB962</v>
          </cell>
          <cell r="D5290" t="str">
            <v>Expansion Sites</v>
          </cell>
          <cell r="E5290" t="str">
            <v>Q3-2019</v>
          </cell>
          <cell r="F5290" t="str">
            <v>Mobile Aspiration</v>
          </cell>
          <cell r="G5290" t="str">
            <v>HUA</v>
          </cell>
          <cell r="H5290" t="str">
            <v>LTE1800 2nd Carr Upgrade_4x4 MIMO</v>
          </cell>
          <cell r="I5290" t="str">
            <v>INS</v>
          </cell>
          <cell r="L5290">
            <v>43647</v>
          </cell>
          <cell r="M5290">
            <v>43650</v>
          </cell>
          <cell r="N5290">
            <v>43648</v>
          </cell>
          <cell r="O5290">
            <v>43651</v>
          </cell>
          <cell r="P5290" t="str">
            <v>No Dependency</v>
          </cell>
        </row>
        <row r="5291">
          <cell r="C5291" t="str">
            <v>ZJB961</v>
          </cell>
          <cell r="D5291" t="str">
            <v>Expansion Sites</v>
          </cell>
          <cell r="E5291" t="str">
            <v>Q3-2019</v>
          </cell>
          <cell r="F5291" t="str">
            <v>Mobile Aspiration</v>
          </cell>
          <cell r="G5291" t="str">
            <v>HUA</v>
          </cell>
          <cell r="H5291" t="str">
            <v>LTE1800 2nd Carr Upgrade_4x4 MIMO</v>
          </cell>
          <cell r="I5291" t="str">
            <v>INS</v>
          </cell>
          <cell r="L5291">
            <v>43686</v>
          </cell>
          <cell r="M5291">
            <v>43652</v>
          </cell>
          <cell r="N5291">
            <v>43686</v>
          </cell>
          <cell r="O5291">
            <v>43653</v>
          </cell>
          <cell r="P5291" t="str">
            <v>No Dependency</v>
          </cell>
        </row>
        <row r="5292">
          <cell r="C5292" t="str">
            <v>ZJB958</v>
          </cell>
          <cell r="D5292" t="str">
            <v>Expansion Sites</v>
          </cell>
          <cell r="E5292" t="str">
            <v>Q1-2020</v>
          </cell>
          <cell r="F5292" t="str">
            <v>Mobile Aspiration</v>
          </cell>
          <cell r="G5292" t="str">
            <v>HUA</v>
          </cell>
          <cell r="H5292" t="str">
            <v>LTE1800 2nd Carr Upgrade_4x4 MIMO</v>
          </cell>
          <cell r="I5292" t="str">
            <v>INS</v>
          </cell>
          <cell r="L5292">
            <v>43853</v>
          </cell>
          <cell r="N5292">
            <v>43853</v>
          </cell>
          <cell r="P5292" t="str">
            <v>No Dependency</v>
          </cell>
        </row>
        <row r="5293">
          <cell r="C5293" t="str">
            <v>ZJB957</v>
          </cell>
          <cell r="D5293" t="str">
            <v>Expansion Sites</v>
          </cell>
          <cell r="E5293" t="str">
            <v>Q3-2019</v>
          </cell>
          <cell r="F5293" t="str">
            <v>Mobile Aspiration</v>
          </cell>
          <cell r="G5293" t="str">
            <v>HUA</v>
          </cell>
          <cell r="H5293" t="str">
            <v>LTE1800 2nd Carr Upgrade_4x4 MIMO</v>
          </cell>
          <cell r="I5293" t="str">
            <v>INS</v>
          </cell>
          <cell r="L5293">
            <v>43706</v>
          </cell>
          <cell r="M5293">
            <v>43647</v>
          </cell>
          <cell r="N5293">
            <v>43707</v>
          </cell>
          <cell r="O5293">
            <v>43648</v>
          </cell>
          <cell r="P5293" t="str">
            <v>No Dependency</v>
          </cell>
        </row>
        <row r="5294">
          <cell r="C5294" t="str">
            <v>ZJB955</v>
          </cell>
          <cell r="D5294" t="str">
            <v>Expansion Sites</v>
          </cell>
          <cell r="E5294" t="str">
            <v>Q3-2019</v>
          </cell>
          <cell r="F5294" t="str">
            <v>Mobile Aspiration</v>
          </cell>
          <cell r="G5294" t="str">
            <v>HUA</v>
          </cell>
          <cell r="H5294" t="str">
            <v>LTE1800 2nd Carr Upgrade_4x4 MIMO</v>
          </cell>
          <cell r="I5294" t="str">
            <v>INS</v>
          </cell>
          <cell r="L5294">
            <v>43706</v>
          </cell>
          <cell r="M5294">
            <v>43630</v>
          </cell>
          <cell r="N5294">
            <v>43707</v>
          </cell>
          <cell r="O5294">
            <v>43631</v>
          </cell>
          <cell r="P5294" t="str">
            <v>No Dependency</v>
          </cell>
        </row>
        <row r="5295">
          <cell r="C5295" t="str">
            <v>ZJB952</v>
          </cell>
          <cell r="D5295" t="str">
            <v>Expansion Sites</v>
          </cell>
          <cell r="E5295" t="str">
            <v>Q3-2019</v>
          </cell>
          <cell r="F5295" t="str">
            <v>Mobile Aspiration</v>
          </cell>
          <cell r="G5295" t="str">
            <v>HUA</v>
          </cell>
          <cell r="H5295" t="str">
            <v>LTE1800 2nd Carr Upgrade_4x4 MIMO</v>
          </cell>
          <cell r="I5295" t="str">
            <v>INS</v>
          </cell>
          <cell r="L5295">
            <v>43651</v>
          </cell>
          <cell r="M5295">
            <v>43654</v>
          </cell>
          <cell r="N5295">
            <v>43652</v>
          </cell>
          <cell r="O5295">
            <v>43655</v>
          </cell>
          <cell r="P5295" t="str">
            <v>No Dependency</v>
          </cell>
        </row>
        <row r="5296">
          <cell r="C5296" t="str">
            <v>ZJB951</v>
          </cell>
          <cell r="D5296" t="str">
            <v>Expansion Sites</v>
          </cell>
          <cell r="E5296" t="str">
            <v>Q3-2019</v>
          </cell>
          <cell r="F5296" t="str">
            <v>Mobile Aspiration</v>
          </cell>
          <cell r="G5296" t="str">
            <v>HUA</v>
          </cell>
          <cell r="H5296" t="str">
            <v>LTE1800 2nd Carr Upgrade_4x4 MIMO</v>
          </cell>
          <cell r="I5296" t="str">
            <v>INS</v>
          </cell>
          <cell r="L5296">
            <v>43607</v>
          </cell>
          <cell r="M5296">
            <v>43609</v>
          </cell>
          <cell r="N5296">
            <v>43608</v>
          </cell>
          <cell r="O5296">
            <v>43610</v>
          </cell>
          <cell r="P5296" t="str">
            <v>No Dependency</v>
          </cell>
        </row>
        <row r="5297">
          <cell r="C5297" t="str">
            <v>ZJB945</v>
          </cell>
          <cell r="D5297" t="str">
            <v>Expansion Sites</v>
          </cell>
          <cell r="E5297" t="str">
            <v>Q3-2019</v>
          </cell>
          <cell r="F5297" t="str">
            <v>Mobile Aspiration</v>
          </cell>
          <cell r="G5297" t="str">
            <v>HUA</v>
          </cell>
          <cell r="H5297" t="str">
            <v>LTE1800 2nd Carr Upgrade_4x4 MIMO</v>
          </cell>
          <cell r="I5297" t="str">
            <v>INS</v>
          </cell>
          <cell r="L5297">
            <v>43706</v>
          </cell>
          <cell r="M5297">
            <v>43632</v>
          </cell>
          <cell r="N5297">
            <v>43707</v>
          </cell>
          <cell r="O5297">
            <v>43633</v>
          </cell>
          <cell r="P5297" t="str">
            <v>No Dependency</v>
          </cell>
        </row>
        <row r="5298">
          <cell r="C5298" t="str">
            <v>ZJB944</v>
          </cell>
          <cell r="D5298" t="str">
            <v>Expansion Sites</v>
          </cell>
          <cell r="E5298" t="str">
            <v>Q1-2020</v>
          </cell>
          <cell r="F5298" t="str">
            <v>Mobile Aspiration</v>
          </cell>
          <cell r="G5298" t="str">
            <v>HUA</v>
          </cell>
          <cell r="H5298" t="str">
            <v>LTE1800 2nd Carr Upgrade_4x4 MIMO</v>
          </cell>
          <cell r="I5298" t="str">
            <v>INS</v>
          </cell>
          <cell r="L5298">
            <v>43663</v>
          </cell>
          <cell r="M5298">
            <v>43665</v>
          </cell>
          <cell r="N5298">
            <v>43664</v>
          </cell>
          <cell r="O5298">
            <v>43666</v>
          </cell>
          <cell r="P5298" t="str">
            <v>No Dependency</v>
          </cell>
        </row>
        <row r="5299">
          <cell r="C5299" t="str">
            <v>ZJB943</v>
          </cell>
          <cell r="D5299" t="str">
            <v>Expansion Sites</v>
          </cell>
          <cell r="E5299" t="str">
            <v>Q1-2020</v>
          </cell>
          <cell r="F5299" t="str">
            <v>Mobile Aspiration</v>
          </cell>
          <cell r="G5299" t="str">
            <v>HUA</v>
          </cell>
          <cell r="H5299" t="str">
            <v>LTE1800 2nd Carr Upgrade_4x4 MIMO</v>
          </cell>
          <cell r="I5299" t="str">
            <v>INS</v>
          </cell>
          <cell r="L5299">
            <v>43691</v>
          </cell>
          <cell r="M5299">
            <v>43693</v>
          </cell>
          <cell r="N5299">
            <v>43692</v>
          </cell>
          <cell r="O5299">
            <v>43694</v>
          </cell>
          <cell r="P5299" t="str">
            <v>No Dependency</v>
          </cell>
        </row>
        <row r="5300">
          <cell r="C5300" t="str">
            <v>ZJB940</v>
          </cell>
          <cell r="D5300" t="str">
            <v>Expansion Sites</v>
          </cell>
          <cell r="E5300" t="str">
            <v>Q3-2019</v>
          </cell>
          <cell r="F5300" t="str">
            <v>Mobile Aspiration</v>
          </cell>
          <cell r="G5300" t="str">
            <v>HUA</v>
          </cell>
          <cell r="H5300" t="str">
            <v>LTE1800 2nd Carr Upgrade_4x4 MIMO</v>
          </cell>
          <cell r="I5300" t="str">
            <v>INS</v>
          </cell>
          <cell r="L5300">
            <v>43674</v>
          </cell>
          <cell r="M5300">
            <v>43676</v>
          </cell>
          <cell r="N5300">
            <v>43675</v>
          </cell>
          <cell r="O5300">
            <v>43677</v>
          </cell>
          <cell r="P5300" t="str">
            <v>No Dependency</v>
          </cell>
        </row>
        <row r="5301">
          <cell r="C5301" t="str">
            <v>ZJB938</v>
          </cell>
          <cell r="D5301" t="str">
            <v>Expansion Sites</v>
          </cell>
          <cell r="E5301" t="str">
            <v>Q3-2019</v>
          </cell>
          <cell r="F5301" t="str">
            <v>Mobile Aspiration</v>
          </cell>
          <cell r="G5301" t="str">
            <v>HUA</v>
          </cell>
          <cell r="H5301" t="str">
            <v>LTE1800 2nd Carr Upgrade_4x4 MIMO</v>
          </cell>
          <cell r="I5301" t="str">
            <v>INS</v>
          </cell>
          <cell r="L5301">
            <v>43627</v>
          </cell>
          <cell r="M5301">
            <v>43634</v>
          </cell>
          <cell r="N5301">
            <v>43635</v>
          </cell>
          <cell r="O5301">
            <v>43635</v>
          </cell>
          <cell r="P5301" t="str">
            <v>No Dependency</v>
          </cell>
        </row>
        <row r="5302">
          <cell r="C5302" t="str">
            <v>ZJB935</v>
          </cell>
          <cell r="D5302" t="str">
            <v>Expansion Sites</v>
          </cell>
          <cell r="E5302" t="str">
            <v>Q3-2019</v>
          </cell>
          <cell r="F5302" t="str">
            <v>Mobile Aspiration</v>
          </cell>
          <cell r="G5302" t="str">
            <v>HUA</v>
          </cell>
          <cell r="H5302" t="str">
            <v>LTE1800 2nd Carr Upgrade_4x4 MIMO</v>
          </cell>
          <cell r="I5302" t="str">
            <v>INS</v>
          </cell>
          <cell r="L5302">
            <v>43609</v>
          </cell>
          <cell r="M5302">
            <v>43612</v>
          </cell>
          <cell r="N5302">
            <v>43610</v>
          </cell>
          <cell r="O5302">
            <v>43613</v>
          </cell>
          <cell r="P5302" t="str">
            <v>No Dependency</v>
          </cell>
        </row>
        <row r="5303">
          <cell r="C5303" t="str">
            <v>ZJB934</v>
          </cell>
          <cell r="D5303" t="str">
            <v>Expansion Sites</v>
          </cell>
          <cell r="E5303" t="str">
            <v>Q3-2019</v>
          </cell>
          <cell r="F5303" t="str">
            <v>Mobile Aspiration</v>
          </cell>
          <cell r="G5303" t="str">
            <v>HUA</v>
          </cell>
          <cell r="H5303" t="str">
            <v>LTE1800 2nd Carr Upgrade_4x4 MIMO</v>
          </cell>
          <cell r="I5303" t="str">
            <v>INS</v>
          </cell>
          <cell r="L5303">
            <v>43740</v>
          </cell>
          <cell r="M5303">
            <v>43627</v>
          </cell>
          <cell r="N5303">
            <v>43740</v>
          </cell>
          <cell r="O5303">
            <v>43628</v>
          </cell>
          <cell r="P5303" t="str">
            <v>No Dependency</v>
          </cell>
        </row>
        <row r="5304">
          <cell r="C5304" t="str">
            <v>ZJB933</v>
          </cell>
          <cell r="D5304" t="str">
            <v>Expansion Sites</v>
          </cell>
          <cell r="E5304" t="str">
            <v>Q1-2020</v>
          </cell>
          <cell r="F5304" t="str">
            <v>Mobile Aspiration</v>
          </cell>
          <cell r="G5304" t="str">
            <v>HUA</v>
          </cell>
          <cell r="H5304" t="str">
            <v>LTE1800 2nd Carr Upgrade_4x4 MIMO</v>
          </cell>
          <cell r="I5304" t="str">
            <v>INS</v>
          </cell>
          <cell r="L5304">
            <v>43674</v>
          </cell>
          <cell r="M5304">
            <v>43676</v>
          </cell>
          <cell r="N5304">
            <v>43675</v>
          </cell>
          <cell r="O5304">
            <v>43677</v>
          </cell>
          <cell r="P5304" t="str">
            <v>No Dependency</v>
          </cell>
        </row>
        <row r="5305">
          <cell r="C5305" t="str">
            <v>ZJB932</v>
          </cell>
          <cell r="D5305" t="str">
            <v>Expansion Sites</v>
          </cell>
          <cell r="E5305" t="str">
            <v>Q3-2019</v>
          </cell>
          <cell r="F5305" t="str">
            <v>Mobile Aspiration</v>
          </cell>
          <cell r="G5305" t="str">
            <v>HUA</v>
          </cell>
          <cell r="H5305" t="str">
            <v>LTE1800 2nd Carr Upgrade_4x4 MIMO</v>
          </cell>
          <cell r="I5305" t="str">
            <v>INS</v>
          </cell>
          <cell r="L5305">
            <v>43665</v>
          </cell>
          <cell r="M5305">
            <v>43668</v>
          </cell>
          <cell r="N5305">
            <v>43666</v>
          </cell>
          <cell r="O5305">
            <v>43669</v>
          </cell>
          <cell r="P5305" t="str">
            <v>No Dependency</v>
          </cell>
        </row>
        <row r="5306">
          <cell r="C5306" t="str">
            <v>ZJB931</v>
          </cell>
          <cell r="D5306" t="str">
            <v>Expansion Sites</v>
          </cell>
          <cell r="E5306" t="str">
            <v>Q4-2019</v>
          </cell>
          <cell r="F5306" t="str">
            <v>Mobile Aspiration</v>
          </cell>
          <cell r="G5306" t="str">
            <v>HUA</v>
          </cell>
          <cell r="H5306" t="str">
            <v>LTE1800 2nd Carr Upgrade_4x4 MIMO</v>
          </cell>
          <cell r="I5306" t="str">
            <v>INS</v>
          </cell>
          <cell r="L5306">
            <v>43670</v>
          </cell>
          <cell r="M5306">
            <v>43672</v>
          </cell>
          <cell r="N5306">
            <v>43671</v>
          </cell>
          <cell r="O5306">
            <v>43673</v>
          </cell>
          <cell r="P5306" t="str">
            <v>No Dependency</v>
          </cell>
        </row>
        <row r="5307">
          <cell r="C5307" t="str">
            <v>ZJB930</v>
          </cell>
          <cell r="D5307" t="str">
            <v>Expansion Sites</v>
          </cell>
          <cell r="E5307" t="str">
            <v>Q3-2019</v>
          </cell>
          <cell r="F5307" t="str">
            <v>Mobile Aspiration</v>
          </cell>
          <cell r="G5307" t="str">
            <v>HUA</v>
          </cell>
          <cell r="H5307" t="str">
            <v>LTE1800 2nd Carr Upgrade_4x4 MIMO</v>
          </cell>
          <cell r="I5307" t="str">
            <v>INS</v>
          </cell>
          <cell r="L5307">
            <v>43627</v>
          </cell>
          <cell r="M5307">
            <v>43634</v>
          </cell>
          <cell r="N5307">
            <v>43630</v>
          </cell>
          <cell r="O5307">
            <v>43635</v>
          </cell>
          <cell r="P5307" t="str">
            <v>No Dependency</v>
          </cell>
        </row>
        <row r="5308">
          <cell r="C5308" t="str">
            <v>ZJB926</v>
          </cell>
          <cell r="D5308" t="str">
            <v>Expansion Sites</v>
          </cell>
          <cell r="E5308" t="str">
            <v>Q3-2019</v>
          </cell>
          <cell r="F5308" t="str">
            <v>Mobile Aspiration</v>
          </cell>
          <cell r="G5308" t="str">
            <v>HUA</v>
          </cell>
          <cell r="H5308" t="str">
            <v>LTE1800 2nd Carr Upgrade_4x4 MIMO</v>
          </cell>
          <cell r="I5308" t="str">
            <v>INS</v>
          </cell>
          <cell r="L5308">
            <v>43615</v>
          </cell>
          <cell r="M5308">
            <v>43617</v>
          </cell>
          <cell r="N5308">
            <v>43616</v>
          </cell>
          <cell r="O5308">
            <v>43618</v>
          </cell>
          <cell r="P5308" t="str">
            <v>No Dependency</v>
          </cell>
        </row>
        <row r="5309">
          <cell r="C5309" t="str">
            <v>ZJB924</v>
          </cell>
          <cell r="D5309" t="str">
            <v>Expansion Sites</v>
          </cell>
          <cell r="E5309" t="str">
            <v>Q1-2020</v>
          </cell>
          <cell r="F5309" t="str">
            <v>Mobile Aspiration</v>
          </cell>
          <cell r="G5309" t="str">
            <v>HUA</v>
          </cell>
          <cell r="H5309" t="str">
            <v>LTE1800 2nd Carr Upgrade_4x4 MIMO</v>
          </cell>
          <cell r="I5309" t="str">
            <v>INS</v>
          </cell>
          <cell r="L5309">
            <v>43853</v>
          </cell>
          <cell r="N5309">
            <v>43853</v>
          </cell>
          <cell r="P5309" t="str">
            <v>No Dependency</v>
          </cell>
        </row>
        <row r="5310">
          <cell r="C5310" t="str">
            <v>ZJB923</v>
          </cell>
          <cell r="D5310" t="str">
            <v>Expansion Sites</v>
          </cell>
          <cell r="E5310" t="str">
            <v>Q3-2019</v>
          </cell>
          <cell r="F5310" t="str">
            <v>Mobile Aspiration</v>
          </cell>
          <cell r="G5310" t="str">
            <v>HUA</v>
          </cell>
          <cell r="H5310" t="str">
            <v>LTE1800 2nd Carr Upgrade_4x4 MIMO</v>
          </cell>
          <cell r="I5310" t="str">
            <v>INS</v>
          </cell>
          <cell r="L5310">
            <v>43706</v>
          </cell>
          <cell r="M5310">
            <v>43715</v>
          </cell>
          <cell r="N5310">
            <v>43707</v>
          </cell>
          <cell r="O5310">
            <v>43716</v>
          </cell>
          <cell r="P5310" t="str">
            <v>No Dependency</v>
          </cell>
        </row>
        <row r="5311">
          <cell r="C5311" t="str">
            <v>ZJB921</v>
          </cell>
          <cell r="D5311" t="str">
            <v>Expansion Sites</v>
          </cell>
          <cell r="E5311" t="str">
            <v>Q3-2019</v>
          </cell>
          <cell r="F5311" t="str">
            <v>Mobile Aspiration</v>
          </cell>
          <cell r="G5311" t="str">
            <v>HUA</v>
          </cell>
          <cell r="H5311" t="str">
            <v>LTE1800 2nd Carr Upgrade_4x4 MIMO</v>
          </cell>
          <cell r="I5311" t="str">
            <v>INS</v>
          </cell>
          <cell r="L5311">
            <v>43645</v>
          </cell>
          <cell r="M5311">
            <v>43648</v>
          </cell>
          <cell r="N5311">
            <v>43646</v>
          </cell>
          <cell r="O5311">
            <v>43649</v>
          </cell>
          <cell r="P5311" t="str">
            <v>No Dependency</v>
          </cell>
        </row>
        <row r="5312">
          <cell r="C5312" t="str">
            <v>ZJB920</v>
          </cell>
          <cell r="D5312" t="str">
            <v>Expansion Sites</v>
          </cell>
          <cell r="E5312" t="str">
            <v>Q3-2019</v>
          </cell>
          <cell r="F5312" t="str">
            <v>Mobile Aspiration</v>
          </cell>
          <cell r="G5312" t="str">
            <v>HUA</v>
          </cell>
          <cell r="H5312" t="str">
            <v>LTE1800 2nd Carr Upgrade_4x4 MIMO</v>
          </cell>
          <cell r="I5312" t="str">
            <v>INS</v>
          </cell>
          <cell r="L5312">
            <v>43674</v>
          </cell>
          <cell r="M5312">
            <v>43676</v>
          </cell>
          <cell r="N5312">
            <v>43675</v>
          </cell>
          <cell r="O5312">
            <v>43677</v>
          </cell>
          <cell r="P5312" t="str">
            <v>No Dependency</v>
          </cell>
        </row>
        <row r="5313">
          <cell r="C5313" t="str">
            <v>ZJB919</v>
          </cell>
          <cell r="D5313" t="str">
            <v>Expansion Sites</v>
          </cell>
          <cell r="E5313" t="str">
            <v>Q3-2019</v>
          </cell>
          <cell r="F5313" t="str">
            <v>Mobile Aspiration</v>
          </cell>
          <cell r="G5313" t="str">
            <v>HUA</v>
          </cell>
          <cell r="H5313" t="str">
            <v>LTE1800 2nd Carr Upgrade_4x4 MIMO</v>
          </cell>
          <cell r="I5313" t="str">
            <v>INS</v>
          </cell>
          <cell r="L5313">
            <v>43703</v>
          </cell>
          <cell r="M5313">
            <v>43692</v>
          </cell>
          <cell r="N5313">
            <v>43704</v>
          </cell>
          <cell r="O5313">
            <v>43693</v>
          </cell>
          <cell r="P5313" t="str">
            <v>No Dependency</v>
          </cell>
        </row>
        <row r="5314">
          <cell r="C5314" t="str">
            <v>ZJB917</v>
          </cell>
          <cell r="D5314" t="str">
            <v>Expansion Sites</v>
          </cell>
          <cell r="E5314" t="str">
            <v>Q1-2020</v>
          </cell>
          <cell r="F5314" t="str">
            <v>Mobile Aspiration</v>
          </cell>
          <cell r="G5314" t="str">
            <v>HUA</v>
          </cell>
          <cell r="H5314" t="str">
            <v>LTE1800 2nd Carr Upgrade_4x4 MIMO</v>
          </cell>
          <cell r="I5314" t="str">
            <v>INS</v>
          </cell>
          <cell r="L5314">
            <v>43830</v>
          </cell>
          <cell r="N5314">
            <v>43830</v>
          </cell>
          <cell r="P5314" t="str">
            <v>No Dependency</v>
          </cell>
        </row>
        <row r="5315">
          <cell r="C5315" t="str">
            <v>ZJB916</v>
          </cell>
          <cell r="D5315" t="str">
            <v>Expansion Sites</v>
          </cell>
          <cell r="E5315" t="str">
            <v>Q1-2020</v>
          </cell>
          <cell r="F5315" t="str">
            <v>Mobile Aspiration</v>
          </cell>
          <cell r="G5315" t="str">
            <v>HUA</v>
          </cell>
          <cell r="H5315" t="str">
            <v>LTE1800 2nd Carr Upgrade_4x4 MIMO</v>
          </cell>
          <cell r="I5315" t="str">
            <v>INS</v>
          </cell>
          <cell r="L5315">
            <v>43830</v>
          </cell>
          <cell r="N5315">
            <v>43830</v>
          </cell>
          <cell r="P5315" t="str">
            <v>No Dependency</v>
          </cell>
        </row>
        <row r="5316">
          <cell r="C5316" t="str">
            <v>ZJB915</v>
          </cell>
          <cell r="D5316" t="str">
            <v>Expansion Sites</v>
          </cell>
          <cell r="E5316" t="str">
            <v>Q3-2019</v>
          </cell>
          <cell r="F5316" t="str">
            <v>Mobile Aspiration</v>
          </cell>
          <cell r="G5316" t="str">
            <v>HUA</v>
          </cell>
          <cell r="H5316" t="str">
            <v>LTE1800 2nd Carr Upgrade_4x4 MIMO</v>
          </cell>
          <cell r="I5316" t="str">
            <v>INS</v>
          </cell>
          <cell r="L5316">
            <v>43746</v>
          </cell>
          <cell r="M5316">
            <v>43734</v>
          </cell>
          <cell r="N5316">
            <v>43747</v>
          </cell>
          <cell r="O5316">
            <v>43735</v>
          </cell>
          <cell r="P5316" t="str">
            <v>No Dependency</v>
          </cell>
        </row>
        <row r="5317">
          <cell r="C5317" t="str">
            <v>ZJB914</v>
          </cell>
          <cell r="D5317" t="str">
            <v>Expansion Sites</v>
          </cell>
          <cell r="E5317" t="str">
            <v>Q1-2020</v>
          </cell>
          <cell r="F5317" t="str">
            <v>Mobile Aspiration</v>
          </cell>
          <cell r="G5317" t="str">
            <v>HUA</v>
          </cell>
          <cell r="H5317" t="str">
            <v>LTE1800 2nd Carr Upgrade_4x4 MIMO</v>
          </cell>
          <cell r="I5317" t="str">
            <v>INS</v>
          </cell>
          <cell r="L5317">
            <v>43830</v>
          </cell>
          <cell r="M5317">
            <v>43715</v>
          </cell>
          <cell r="N5317">
            <v>43830</v>
          </cell>
          <cell r="O5317">
            <v>43716</v>
          </cell>
          <cell r="P5317" t="str">
            <v>No Dependency</v>
          </cell>
        </row>
        <row r="5318">
          <cell r="C5318" t="str">
            <v>ZJB906</v>
          </cell>
          <cell r="D5318" t="str">
            <v>Expansion Sites</v>
          </cell>
          <cell r="E5318" t="str">
            <v>Q3-2019</v>
          </cell>
          <cell r="F5318" t="str">
            <v>Mobile Aspiration</v>
          </cell>
          <cell r="G5318" t="str">
            <v>HUA</v>
          </cell>
          <cell r="H5318" t="str">
            <v>LTE1800 2nd Carr Upgrade_4x4 MIMO</v>
          </cell>
          <cell r="I5318" t="str">
            <v>INS</v>
          </cell>
          <cell r="L5318">
            <v>43706</v>
          </cell>
          <cell r="M5318">
            <v>43634</v>
          </cell>
          <cell r="N5318">
            <v>43707</v>
          </cell>
          <cell r="O5318">
            <v>43635</v>
          </cell>
          <cell r="P5318" t="str">
            <v>No Dependency</v>
          </cell>
        </row>
        <row r="5319">
          <cell r="C5319" t="str">
            <v>ZJB905</v>
          </cell>
          <cell r="D5319" t="str">
            <v>Expansion Sites</v>
          </cell>
          <cell r="E5319" t="str">
            <v>Q1-2020</v>
          </cell>
          <cell r="F5319" t="str">
            <v>Mobile Aspiration</v>
          </cell>
          <cell r="G5319" t="str">
            <v>HUA</v>
          </cell>
          <cell r="H5319" t="str">
            <v>LTE1800 2nd Carr Upgrade_4x4 MIMO</v>
          </cell>
          <cell r="I5319" t="str">
            <v>INS</v>
          </cell>
          <cell r="L5319">
            <v>43691</v>
          </cell>
          <cell r="M5319">
            <v>43693</v>
          </cell>
          <cell r="N5319">
            <v>43692</v>
          </cell>
          <cell r="O5319">
            <v>43694</v>
          </cell>
          <cell r="P5319" t="str">
            <v>No Dependency</v>
          </cell>
        </row>
        <row r="5320">
          <cell r="C5320" t="str">
            <v>ZJB888</v>
          </cell>
          <cell r="D5320" t="str">
            <v>Expansion Sites</v>
          </cell>
          <cell r="E5320" t="str">
            <v>Q3-2019</v>
          </cell>
          <cell r="F5320" t="str">
            <v>Mobile Aspiration</v>
          </cell>
          <cell r="G5320" t="str">
            <v>HUA</v>
          </cell>
          <cell r="H5320" t="str">
            <v>LTE1800 2nd Carr Upgrade_4x4 MIMO</v>
          </cell>
          <cell r="I5320" t="str">
            <v>INS</v>
          </cell>
          <cell r="L5320">
            <v>43665</v>
          </cell>
          <cell r="M5320">
            <v>43660</v>
          </cell>
          <cell r="N5320">
            <v>43666</v>
          </cell>
          <cell r="O5320">
            <v>43661</v>
          </cell>
          <cell r="P5320" t="str">
            <v>No Dependency</v>
          </cell>
        </row>
        <row r="5321">
          <cell r="C5321" t="str">
            <v>ZJB887</v>
          </cell>
          <cell r="D5321" t="str">
            <v>Expansion Sites</v>
          </cell>
          <cell r="E5321" t="str">
            <v>Q1-2020</v>
          </cell>
          <cell r="F5321" t="str">
            <v>Mobile Aspiration</v>
          </cell>
          <cell r="G5321" t="str">
            <v>HUA</v>
          </cell>
          <cell r="H5321" t="str">
            <v>LTE1800 2nd Carr Upgrade_4x4 MIMO</v>
          </cell>
          <cell r="I5321" t="str">
            <v>INS</v>
          </cell>
          <cell r="L5321">
            <v>43853</v>
          </cell>
          <cell r="M5321">
            <v>43715</v>
          </cell>
          <cell r="N5321">
            <v>43853</v>
          </cell>
          <cell r="O5321">
            <v>43716</v>
          </cell>
          <cell r="P5321" t="str">
            <v>No Dependency</v>
          </cell>
        </row>
        <row r="5322">
          <cell r="C5322" t="str">
            <v>ZJB886</v>
          </cell>
          <cell r="D5322" t="str">
            <v>Expansion Sites</v>
          </cell>
          <cell r="E5322" t="str">
            <v>Q4-2019</v>
          </cell>
          <cell r="F5322" t="str">
            <v>Mobile Aspiration</v>
          </cell>
          <cell r="G5322" t="str">
            <v>HUA</v>
          </cell>
          <cell r="H5322" t="str">
            <v>LTE1800 2nd Carr Upgrade_4x4 MIMO</v>
          </cell>
          <cell r="I5322" t="str">
            <v>INS</v>
          </cell>
          <cell r="L5322">
            <v>43685</v>
          </cell>
          <cell r="M5322">
            <v>43685</v>
          </cell>
          <cell r="N5322">
            <v>43686</v>
          </cell>
          <cell r="O5322">
            <v>43686</v>
          </cell>
          <cell r="P5322" t="str">
            <v>No Dependency</v>
          </cell>
        </row>
        <row r="5323">
          <cell r="C5323" t="str">
            <v>ZJB885</v>
          </cell>
          <cell r="D5323" t="str">
            <v>Expansion Sites</v>
          </cell>
          <cell r="E5323" t="str">
            <v>Q3-2019</v>
          </cell>
          <cell r="F5323" t="str">
            <v>Mobile Aspiration</v>
          </cell>
          <cell r="G5323" t="str">
            <v>HUA</v>
          </cell>
          <cell r="H5323" t="str">
            <v>LTE1800 2nd Carr Upgrade_4x4 MIMO</v>
          </cell>
          <cell r="I5323" t="str">
            <v>INS</v>
          </cell>
          <cell r="L5323">
            <v>43670</v>
          </cell>
          <cell r="M5323">
            <v>43673</v>
          </cell>
          <cell r="N5323">
            <v>43671</v>
          </cell>
          <cell r="O5323">
            <v>43674</v>
          </cell>
          <cell r="P5323" t="str">
            <v>No Dependency</v>
          </cell>
        </row>
        <row r="5324">
          <cell r="C5324" t="str">
            <v>ZJB884</v>
          </cell>
          <cell r="D5324" t="str">
            <v>Expansion Sites</v>
          </cell>
          <cell r="E5324" t="str">
            <v>Q3-2019</v>
          </cell>
          <cell r="F5324" t="str">
            <v>Mobile Aspiration</v>
          </cell>
          <cell r="G5324" t="str">
            <v>HUA</v>
          </cell>
          <cell r="H5324" t="str">
            <v>LTE1800 2nd Carr Upgrade_4x4 MIMO</v>
          </cell>
          <cell r="I5324" t="str">
            <v>INS</v>
          </cell>
          <cell r="L5324">
            <v>43788</v>
          </cell>
          <cell r="N5324">
            <v>43789</v>
          </cell>
          <cell r="P5324" t="str">
            <v>No Dependency</v>
          </cell>
        </row>
        <row r="5325">
          <cell r="C5325" t="str">
            <v>ZJB881</v>
          </cell>
          <cell r="D5325" t="str">
            <v>Expansion Sites</v>
          </cell>
          <cell r="E5325" t="str">
            <v>Q3-2019</v>
          </cell>
          <cell r="F5325" t="str">
            <v>Mobile Aspiration</v>
          </cell>
          <cell r="G5325" t="str">
            <v>HUA</v>
          </cell>
          <cell r="H5325" t="str">
            <v>LTE1800 2nd Carr Upgrade_4x4 MIMO</v>
          </cell>
          <cell r="I5325" t="str">
            <v>INS</v>
          </cell>
          <cell r="L5325">
            <v>43641</v>
          </cell>
          <cell r="M5325">
            <v>43646</v>
          </cell>
          <cell r="N5325">
            <v>43642</v>
          </cell>
          <cell r="O5325">
            <v>43647</v>
          </cell>
          <cell r="P5325" t="str">
            <v>No Dependency</v>
          </cell>
        </row>
        <row r="5326">
          <cell r="C5326" t="str">
            <v>ZJB880</v>
          </cell>
          <cell r="D5326" t="str">
            <v>Expansion Sites</v>
          </cell>
          <cell r="E5326" t="str">
            <v>Q3-2019</v>
          </cell>
          <cell r="F5326" t="str">
            <v>Mobile Aspiration</v>
          </cell>
          <cell r="G5326" t="str">
            <v>HUA</v>
          </cell>
          <cell r="H5326" t="str">
            <v>LTE1800 2nd Carr Upgrade_4x4 MIMO</v>
          </cell>
          <cell r="I5326" t="str">
            <v>INS</v>
          </cell>
          <cell r="L5326">
            <v>43657</v>
          </cell>
          <cell r="M5326">
            <v>43660</v>
          </cell>
          <cell r="N5326">
            <v>43658</v>
          </cell>
          <cell r="O5326">
            <v>43661</v>
          </cell>
          <cell r="P5326" t="str">
            <v>No Dependency</v>
          </cell>
        </row>
        <row r="5327">
          <cell r="C5327" t="str">
            <v>ZJB879</v>
          </cell>
          <cell r="D5327" t="str">
            <v>Expansion Sites</v>
          </cell>
          <cell r="E5327" t="str">
            <v>Q4-2019</v>
          </cell>
          <cell r="F5327" t="str">
            <v>Mobile Aspiration</v>
          </cell>
          <cell r="G5327" t="str">
            <v>HUA</v>
          </cell>
          <cell r="H5327" t="str">
            <v>LTE1800 2nd Carr Upgrade_4x4 MIMO</v>
          </cell>
          <cell r="I5327" t="str">
            <v>INS</v>
          </cell>
          <cell r="L5327">
            <v>43691</v>
          </cell>
          <cell r="M5327">
            <v>43693</v>
          </cell>
          <cell r="N5327">
            <v>43692</v>
          </cell>
          <cell r="O5327">
            <v>43694</v>
          </cell>
          <cell r="P5327" t="str">
            <v>No Dependency</v>
          </cell>
        </row>
        <row r="5328">
          <cell r="C5328" t="str">
            <v>ZJB877</v>
          </cell>
          <cell r="D5328" t="str">
            <v>Expansion Sites</v>
          </cell>
          <cell r="E5328" t="str">
            <v>Q3-2019</v>
          </cell>
          <cell r="F5328" t="str">
            <v>Mobile Aspiration</v>
          </cell>
          <cell r="G5328" t="str">
            <v>HUA</v>
          </cell>
          <cell r="H5328" t="str">
            <v>LTE1800 2nd Carr Upgrade_4x4 MIMO</v>
          </cell>
          <cell r="I5328" t="str">
            <v>INS</v>
          </cell>
          <cell r="L5328">
            <v>43703</v>
          </cell>
          <cell r="M5328">
            <v>43671</v>
          </cell>
          <cell r="N5328">
            <v>43704</v>
          </cell>
          <cell r="O5328">
            <v>43672</v>
          </cell>
          <cell r="P5328" t="str">
            <v>No Dependency</v>
          </cell>
        </row>
        <row r="5329">
          <cell r="C5329" t="str">
            <v>ZJB876</v>
          </cell>
          <cell r="D5329" t="str">
            <v>Expansion Sites</v>
          </cell>
          <cell r="E5329" t="str">
            <v>Q3-2019</v>
          </cell>
          <cell r="F5329" t="str">
            <v>Mobile Aspiration</v>
          </cell>
          <cell r="G5329" t="str">
            <v>HUA</v>
          </cell>
          <cell r="H5329" t="str">
            <v>LTE1800 2nd Carr Upgrade_4x4 MIMO</v>
          </cell>
          <cell r="I5329" t="str">
            <v>INS</v>
          </cell>
          <cell r="L5329">
            <v>43638</v>
          </cell>
          <cell r="M5329">
            <v>43641</v>
          </cell>
          <cell r="N5329">
            <v>43639</v>
          </cell>
          <cell r="O5329">
            <v>43642</v>
          </cell>
          <cell r="P5329" t="str">
            <v>No Dependency</v>
          </cell>
        </row>
        <row r="5330">
          <cell r="C5330" t="str">
            <v>ZJB875</v>
          </cell>
          <cell r="D5330" t="str">
            <v>Expansion Sites</v>
          </cell>
          <cell r="E5330" t="str">
            <v>Q3-2019</v>
          </cell>
          <cell r="F5330" t="str">
            <v>Mobile Aspiration</v>
          </cell>
          <cell r="G5330" t="str">
            <v>HUA</v>
          </cell>
          <cell r="H5330" t="str">
            <v>LTE1800 2nd Carr Upgrade_4x4 MIMO</v>
          </cell>
          <cell r="I5330" t="str">
            <v>INS</v>
          </cell>
          <cell r="L5330">
            <v>43609</v>
          </cell>
          <cell r="M5330">
            <v>43611</v>
          </cell>
          <cell r="N5330">
            <v>43610</v>
          </cell>
          <cell r="O5330">
            <v>43612</v>
          </cell>
          <cell r="P5330" t="str">
            <v>No Dependency</v>
          </cell>
        </row>
        <row r="5331">
          <cell r="C5331" t="str">
            <v>ZJB870</v>
          </cell>
          <cell r="D5331" t="str">
            <v>Expansion Sites</v>
          </cell>
          <cell r="E5331" t="str">
            <v>Q3-2019</v>
          </cell>
          <cell r="F5331" t="str">
            <v>Mobile Aspiration</v>
          </cell>
          <cell r="G5331" t="str">
            <v>HUA</v>
          </cell>
          <cell r="H5331" t="str">
            <v>LTE1800 2nd Carr Upgrade_4x4 MIMO</v>
          </cell>
          <cell r="I5331" t="str">
            <v>INS</v>
          </cell>
          <cell r="L5331">
            <v>43632</v>
          </cell>
          <cell r="M5331">
            <v>43635</v>
          </cell>
          <cell r="N5331">
            <v>43633</v>
          </cell>
          <cell r="O5331">
            <v>43636</v>
          </cell>
          <cell r="P5331" t="str">
            <v>No Dependency</v>
          </cell>
        </row>
        <row r="5332">
          <cell r="C5332" t="str">
            <v>ZJB866</v>
          </cell>
          <cell r="D5332" t="str">
            <v>Expansion Sites</v>
          </cell>
          <cell r="E5332" t="str">
            <v>Q3-2019</v>
          </cell>
          <cell r="F5332" t="str">
            <v>Mobile Aspiration</v>
          </cell>
          <cell r="G5332" t="str">
            <v>HUA</v>
          </cell>
          <cell r="H5332" t="str">
            <v>LTE1800 2nd Carr Upgrade_4x4 MIMO</v>
          </cell>
          <cell r="I5332" t="str">
            <v>INS</v>
          </cell>
          <cell r="L5332">
            <v>43753</v>
          </cell>
          <cell r="M5332">
            <v>43640</v>
          </cell>
          <cell r="N5332">
            <v>43754</v>
          </cell>
          <cell r="O5332">
            <v>43641</v>
          </cell>
          <cell r="P5332" t="str">
            <v>FDED Not Approved</v>
          </cell>
        </row>
        <row r="5333">
          <cell r="C5333" t="str">
            <v>ZJB865</v>
          </cell>
          <cell r="D5333" t="str">
            <v>Expansion Sites</v>
          </cell>
          <cell r="E5333" t="str">
            <v>Q3-2019</v>
          </cell>
          <cell r="F5333" t="str">
            <v>Mobile Aspiration</v>
          </cell>
          <cell r="G5333" t="str">
            <v>HUA</v>
          </cell>
          <cell r="H5333" t="str">
            <v>LTE1800 2nd Carr Upgrade_4x4 MIMO</v>
          </cell>
          <cell r="I5333" t="str">
            <v>INS</v>
          </cell>
          <cell r="L5333">
            <v>43691</v>
          </cell>
          <cell r="M5333">
            <v>43693</v>
          </cell>
          <cell r="N5333">
            <v>43692</v>
          </cell>
          <cell r="O5333">
            <v>43694</v>
          </cell>
          <cell r="P5333" t="str">
            <v>No Dependency</v>
          </cell>
        </row>
        <row r="5334">
          <cell r="C5334" t="str">
            <v>ZJB863</v>
          </cell>
          <cell r="D5334" t="str">
            <v>Expansion Sites</v>
          </cell>
          <cell r="E5334" t="str">
            <v>Q3-2019</v>
          </cell>
          <cell r="F5334" t="str">
            <v>Mobile Aspiration</v>
          </cell>
          <cell r="G5334" t="str">
            <v>HUA</v>
          </cell>
          <cell r="H5334" t="str">
            <v>LTE1800 2nd Carr Upgrade_4x4 MIMO</v>
          </cell>
          <cell r="I5334" t="str">
            <v>INS</v>
          </cell>
          <cell r="L5334">
            <v>43639</v>
          </cell>
          <cell r="M5334">
            <v>43645</v>
          </cell>
          <cell r="N5334">
            <v>43643</v>
          </cell>
          <cell r="O5334">
            <v>43646</v>
          </cell>
          <cell r="P5334" t="str">
            <v>No Dependency</v>
          </cell>
        </row>
        <row r="5335">
          <cell r="C5335" t="str">
            <v>ZJB862</v>
          </cell>
          <cell r="D5335" t="str">
            <v>Expansion Sites</v>
          </cell>
          <cell r="E5335" t="str">
            <v>Q1-2020</v>
          </cell>
          <cell r="F5335" t="str">
            <v>Mobile Aspiration</v>
          </cell>
          <cell r="G5335" t="str">
            <v>HUA</v>
          </cell>
          <cell r="H5335" t="str">
            <v>LTE1800 2nd Carr Upgrade_4x4 MIMO</v>
          </cell>
          <cell r="I5335" t="str">
            <v>INS</v>
          </cell>
          <cell r="L5335">
            <v>43853</v>
          </cell>
          <cell r="M5335">
            <v>43715</v>
          </cell>
          <cell r="N5335">
            <v>43853</v>
          </cell>
          <cell r="O5335">
            <v>43716</v>
          </cell>
          <cell r="P5335" t="str">
            <v>No Dependency</v>
          </cell>
        </row>
        <row r="5336">
          <cell r="C5336" t="str">
            <v>ZJB860</v>
          </cell>
          <cell r="D5336" t="str">
            <v>Expansion Sites</v>
          </cell>
          <cell r="E5336" t="str">
            <v>Q3-2019</v>
          </cell>
          <cell r="F5336" t="str">
            <v>Mobile Aspiration</v>
          </cell>
          <cell r="G5336" t="str">
            <v>HUA</v>
          </cell>
          <cell r="H5336" t="str">
            <v>LTE1800 2nd Carr Upgrade_4x4 MIMO</v>
          </cell>
          <cell r="I5336" t="str">
            <v>INS</v>
          </cell>
          <cell r="L5336">
            <v>43706</v>
          </cell>
          <cell r="M5336">
            <v>43648</v>
          </cell>
          <cell r="N5336">
            <v>43707</v>
          </cell>
          <cell r="O5336">
            <v>43649</v>
          </cell>
          <cell r="P5336" t="str">
            <v>No Dependency</v>
          </cell>
        </row>
        <row r="5337">
          <cell r="C5337" t="str">
            <v>ZJB858</v>
          </cell>
          <cell r="D5337" t="str">
            <v>Expansion Sites</v>
          </cell>
          <cell r="E5337" t="str">
            <v>Q1-2020</v>
          </cell>
          <cell r="F5337" t="str">
            <v>Mobile Aspiration</v>
          </cell>
          <cell r="G5337" t="str">
            <v>HUA</v>
          </cell>
          <cell r="H5337" t="str">
            <v>LTE1800 2nd Carr Upgrade_4x4 MIMO</v>
          </cell>
          <cell r="I5337" t="str">
            <v>INS</v>
          </cell>
          <cell r="L5337">
            <v>43853</v>
          </cell>
          <cell r="M5337">
            <v>43734</v>
          </cell>
          <cell r="N5337">
            <v>43853</v>
          </cell>
          <cell r="O5337">
            <v>43735</v>
          </cell>
          <cell r="P5337" t="str">
            <v>No Dependency</v>
          </cell>
        </row>
        <row r="5338">
          <cell r="C5338" t="str">
            <v>ZJB855</v>
          </cell>
          <cell r="D5338" t="str">
            <v>Expansion Sites</v>
          </cell>
          <cell r="E5338" t="str">
            <v>Q3-2019</v>
          </cell>
          <cell r="F5338" t="str">
            <v>Mobile Aspiration</v>
          </cell>
          <cell r="G5338" t="str">
            <v>HUA</v>
          </cell>
          <cell r="H5338" t="str">
            <v>LTE1800 2nd Carr Upgrade_4x4 MIMO</v>
          </cell>
          <cell r="I5338" t="str">
            <v>INS</v>
          </cell>
          <cell r="L5338">
            <v>43705</v>
          </cell>
          <cell r="M5338">
            <v>43658</v>
          </cell>
          <cell r="N5338">
            <v>43706</v>
          </cell>
          <cell r="O5338">
            <v>43659</v>
          </cell>
          <cell r="P5338" t="str">
            <v>No Dependency</v>
          </cell>
        </row>
        <row r="5339">
          <cell r="C5339" t="str">
            <v>ZJB853</v>
          </cell>
          <cell r="D5339" t="str">
            <v>Expansion Sites</v>
          </cell>
          <cell r="E5339" t="str">
            <v>Q3-2019</v>
          </cell>
          <cell r="F5339" t="str">
            <v>Mobile Aspiration</v>
          </cell>
          <cell r="G5339" t="str">
            <v>HUA</v>
          </cell>
          <cell r="H5339" t="str">
            <v>LTE1800 2nd Carr Upgrade_4x4 MIMO</v>
          </cell>
          <cell r="I5339" t="str">
            <v>INS</v>
          </cell>
          <cell r="L5339">
            <v>43706</v>
          </cell>
          <cell r="M5339">
            <v>43651</v>
          </cell>
          <cell r="N5339">
            <v>43707</v>
          </cell>
          <cell r="O5339">
            <v>43652</v>
          </cell>
          <cell r="P5339" t="str">
            <v>No Dependency</v>
          </cell>
        </row>
        <row r="5340">
          <cell r="C5340" t="str">
            <v>ZJB852</v>
          </cell>
          <cell r="D5340" t="str">
            <v>Expansion Sites</v>
          </cell>
          <cell r="E5340" t="str">
            <v>Q3-2019</v>
          </cell>
          <cell r="F5340" t="str">
            <v>Mobile Aspiration</v>
          </cell>
          <cell r="G5340" t="str">
            <v>HUA</v>
          </cell>
          <cell r="H5340" t="str">
            <v>LTE1800 2nd Carr Upgrade_4x4 MIMO</v>
          </cell>
          <cell r="I5340" t="str">
            <v>INS</v>
          </cell>
          <cell r="L5340">
            <v>43691</v>
          </cell>
          <cell r="M5340">
            <v>43693</v>
          </cell>
          <cell r="N5340">
            <v>43692</v>
          </cell>
          <cell r="O5340">
            <v>43694</v>
          </cell>
          <cell r="P5340" t="str">
            <v>No Dependency</v>
          </cell>
        </row>
        <row r="5341">
          <cell r="C5341" t="str">
            <v>ZJB851</v>
          </cell>
          <cell r="D5341" t="str">
            <v>Expansion Sites</v>
          </cell>
          <cell r="E5341" t="str">
            <v>Q3-2019</v>
          </cell>
          <cell r="F5341" t="str">
            <v>Mobile Aspiration</v>
          </cell>
          <cell r="G5341" t="str">
            <v>HUA</v>
          </cell>
          <cell r="H5341" t="str">
            <v>LTE1800 2nd Carr Upgrade_4x4 MIMO</v>
          </cell>
          <cell r="I5341" t="str">
            <v>INS</v>
          </cell>
          <cell r="L5341">
            <v>43706</v>
          </cell>
          <cell r="M5341">
            <v>43637</v>
          </cell>
          <cell r="N5341">
            <v>43707</v>
          </cell>
          <cell r="O5341">
            <v>43638</v>
          </cell>
          <cell r="P5341" t="str">
            <v>No Dependency</v>
          </cell>
        </row>
        <row r="5342">
          <cell r="C5342" t="str">
            <v>ZJB843</v>
          </cell>
          <cell r="D5342" t="str">
            <v>Expansion Sites</v>
          </cell>
          <cell r="E5342" t="str">
            <v>Q4-2019</v>
          </cell>
          <cell r="F5342" t="str">
            <v>Mobile Aspiration</v>
          </cell>
          <cell r="G5342" t="str">
            <v>HUA</v>
          </cell>
          <cell r="H5342" t="str">
            <v>LTE1800 2nd Carr Upgrade_4x4 MIMO</v>
          </cell>
          <cell r="I5342" t="str">
            <v>INS</v>
          </cell>
          <cell r="L5342">
            <v>43657</v>
          </cell>
          <cell r="M5342">
            <v>43659</v>
          </cell>
          <cell r="N5342">
            <v>43658</v>
          </cell>
          <cell r="O5342">
            <v>43660</v>
          </cell>
          <cell r="P5342" t="str">
            <v>No Dependency</v>
          </cell>
        </row>
        <row r="5343">
          <cell r="C5343" t="str">
            <v>ZJB842</v>
          </cell>
          <cell r="D5343" t="str">
            <v>Expansion Sites</v>
          </cell>
          <cell r="E5343" t="str">
            <v>Q3-2019</v>
          </cell>
          <cell r="F5343" t="str">
            <v>Mobile Aspiration</v>
          </cell>
          <cell r="G5343" t="str">
            <v>HUA</v>
          </cell>
          <cell r="H5343" t="str">
            <v>LTE1800 2nd Carr Upgrade_4x4 MIMO</v>
          </cell>
          <cell r="I5343" t="str">
            <v>INS</v>
          </cell>
          <cell r="L5343">
            <v>43767</v>
          </cell>
          <cell r="M5343">
            <v>43758</v>
          </cell>
          <cell r="N5343">
            <v>43768</v>
          </cell>
          <cell r="O5343">
            <v>43759</v>
          </cell>
          <cell r="P5343" t="str">
            <v>No Dependency</v>
          </cell>
        </row>
        <row r="5344">
          <cell r="C5344" t="str">
            <v>ZJB841</v>
          </cell>
          <cell r="D5344" t="str">
            <v>Expansion Sites</v>
          </cell>
          <cell r="E5344" t="str">
            <v>Q3-2019</v>
          </cell>
          <cell r="F5344" t="str">
            <v>Mobile Aspiration</v>
          </cell>
          <cell r="G5344" t="str">
            <v>HUA</v>
          </cell>
          <cell r="H5344" t="str">
            <v>LTE1800 2nd Carr Upgrade_4x4 MIMO</v>
          </cell>
          <cell r="I5344" t="str">
            <v>INS</v>
          </cell>
          <cell r="L5344">
            <v>43636</v>
          </cell>
          <cell r="M5344">
            <v>43638</v>
          </cell>
          <cell r="N5344">
            <v>43637</v>
          </cell>
          <cell r="O5344">
            <v>43639</v>
          </cell>
          <cell r="P5344" t="str">
            <v>No Dependency</v>
          </cell>
        </row>
        <row r="5345">
          <cell r="C5345" t="str">
            <v>ZJB840</v>
          </cell>
          <cell r="D5345" t="str">
            <v>Expansion Sites</v>
          </cell>
          <cell r="E5345" t="str">
            <v>Q1-2020</v>
          </cell>
          <cell r="F5345" t="str">
            <v>Mobile Aspiration</v>
          </cell>
          <cell r="G5345" t="str">
            <v>HUA</v>
          </cell>
          <cell r="H5345" t="str">
            <v>LTE1800 2nd Carr Upgrade_4x4 MIMO</v>
          </cell>
          <cell r="I5345" t="str">
            <v>INS</v>
          </cell>
          <cell r="L5345">
            <v>43853</v>
          </cell>
          <cell r="N5345">
            <v>43853</v>
          </cell>
          <cell r="P5345" t="str">
            <v>No Dependency</v>
          </cell>
        </row>
        <row r="5346">
          <cell r="C5346" t="str">
            <v>ZJB839</v>
          </cell>
          <cell r="D5346" t="str">
            <v>Expansion Sites</v>
          </cell>
          <cell r="E5346" t="str">
            <v>Q3-2019</v>
          </cell>
          <cell r="F5346" t="str">
            <v>Mobile Aspiration</v>
          </cell>
          <cell r="G5346" t="str">
            <v>HUA</v>
          </cell>
          <cell r="H5346" t="str">
            <v>LTE1800 2nd Carr Upgrade_4x4 MIMO</v>
          </cell>
          <cell r="I5346" t="str">
            <v>INS</v>
          </cell>
          <cell r="L5346">
            <v>43601</v>
          </cell>
          <cell r="M5346">
            <v>43603</v>
          </cell>
          <cell r="N5346">
            <v>43602</v>
          </cell>
          <cell r="O5346">
            <v>43604</v>
          </cell>
          <cell r="P5346" t="str">
            <v>No Dependency</v>
          </cell>
        </row>
        <row r="5347">
          <cell r="C5347" t="str">
            <v>ZJB837</v>
          </cell>
          <cell r="D5347" t="str">
            <v>Expansion Sites</v>
          </cell>
          <cell r="E5347" t="str">
            <v>Q3-2019</v>
          </cell>
          <cell r="F5347" t="str">
            <v>Mobile Aspiration</v>
          </cell>
          <cell r="G5347" t="str">
            <v>HUA</v>
          </cell>
          <cell r="H5347" t="str">
            <v>LTE1800 2nd Carr Upgrade_4x4 MIMO</v>
          </cell>
          <cell r="I5347" t="str">
            <v>INS</v>
          </cell>
          <cell r="L5347">
            <v>43659</v>
          </cell>
          <cell r="M5347">
            <v>43662</v>
          </cell>
          <cell r="N5347">
            <v>43660</v>
          </cell>
          <cell r="O5347">
            <v>43663</v>
          </cell>
          <cell r="P5347" t="str">
            <v>No Dependency</v>
          </cell>
        </row>
        <row r="5348">
          <cell r="C5348" t="str">
            <v>ZJB836</v>
          </cell>
          <cell r="D5348" t="str">
            <v>Expansion Sites</v>
          </cell>
          <cell r="E5348" t="str">
            <v>Q3-2019</v>
          </cell>
          <cell r="F5348" t="str">
            <v>Mobile Aspiration</v>
          </cell>
          <cell r="G5348" t="str">
            <v>HUA</v>
          </cell>
          <cell r="H5348" t="str">
            <v>LTE1800 2nd Carr Upgrade_4x4 MIMO</v>
          </cell>
          <cell r="I5348" t="str">
            <v>INS</v>
          </cell>
          <cell r="L5348">
            <v>43629</v>
          </cell>
          <cell r="M5348">
            <v>43634</v>
          </cell>
          <cell r="N5348">
            <v>43629</v>
          </cell>
          <cell r="O5348">
            <v>43635</v>
          </cell>
          <cell r="P5348" t="str">
            <v>No Dependency</v>
          </cell>
        </row>
        <row r="5349">
          <cell r="C5349" t="str">
            <v>ZJB834</v>
          </cell>
          <cell r="D5349" t="str">
            <v>Expansion Sites</v>
          </cell>
          <cell r="E5349" t="str">
            <v>Q1-2020</v>
          </cell>
          <cell r="F5349" t="str">
            <v>Mobile Aspiration</v>
          </cell>
          <cell r="G5349" t="str">
            <v>HUA</v>
          </cell>
          <cell r="H5349" t="str">
            <v>LTE1800 2nd Carr Upgrade_4x4 MIMO</v>
          </cell>
          <cell r="I5349" t="str">
            <v>INS</v>
          </cell>
          <cell r="L5349">
            <v>43853</v>
          </cell>
          <cell r="N5349">
            <v>43853</v>
          </cell>
          <cell r="P5349" t="str">
            <v>No Dependency</v>
          </cell>
        </row>
        <row r="5350">
          <cell r="C5350" t="str">
            <v>ZJB830</v>
          </cell>
          <cell r="D5350" t="str">
            <v>Expansion Sites</v>
          </cell>
          <cell r="E5350" t="str">
            <v>Q3-2019</v>
          </cell>
          <cell r="F5350" t="str">
            <v>Mobile Aspiration</v>
          </cell>
          <cell r="G5350" t="str">
            <v>HUA</v>
          </cell>
          <cell r="H5350" t="str">
            <v>LTE1800 2nd Carr Upgrade_4x4 MIMO</v>
          </cell>
          <cell r="I5350" t="str">
            <v>INS</v>
          </cell>
          <cell r="L5350">
            <v>43621</v>
          </cell>
          <cell r="M5350">
            <v>43623</v>
          </cell>
          <cell r="N5350">
            <v>43622</v>
          </cell>
          <cell r="O5350">
            <v>43624</v>
          </cell>
          <cell r="P5350" t="str">
            <v>No Dependency</v>
          </cell>
        </row>
        <row r="5351">
          <cell r="C5351" t="str">
            <v>ZJB829</v>
          </cell>
          <cell r="D5351" t="str">
            <v>Expansion Sites</v>
          </cell>
          <cell r="E5351" t="str">
            <v>Q3-2019</v>
          </cell>
          <cell r="F5351" t="str">
            <v>Mobile Aspiration</v>
          </cell>
          <cell r="G5351" t="str">
            <v>HUA</v>
          </cell>
          <cell r="H5351" t="str">
            <v>LTE1800 2nd Carr Upgrade_4x4 MIMO</v>
          </cell>
          <cell r="I5351" t="str">
            <v>INS</v>
          </cell>
          <cell r="L5351">
            <v>43668</v>
          </cell>
          <cell r="M5351">
            <v>43671</v>
          </cell>
          <cell r="N5351">
            <v>43669</v>
          </cell>
          <cell r="O5351">
            <v>43672</v>
          </cell>
          <cell r="P5351" t="str">
            <v>No Dependency</v>
          </cell>
        </row>
        <row r="5352">
          <cell r="C5352" t="str">
            <v>ZJB828</v>
          </cell>
          <cell r="D5352" t="str">
            <v>Expansion Sites</v>
          </cell>
          <cell r="E5352" t="str">
            <v>Q3-2019</v>
          </cell>
          <cell r="F5352" t="str">
            <v>Mobile Aspiration</v>
          </cell>
          <cell r="G5352" t="str">
            <v>HUA</v>
          </cell>
          <cell r="H5352" t="str">
            <v>LTE1800 2nd Carr Upgrade_4x4 MIMO</v>
          </cell>
          <cell r="I5352" t="str">
            <v>INS</v>
          </cell>
          <cell r="L5352">
            <v>43611</v>
          </cell>
          <cell r="M5352">
            <v>43614</v>
          </cell>
          <cell r="N5352">
            <v>43612</v>
          </cell>
          <cell r="O5352">
            <v>43615</v>
          </cell>
          <cell r="P5352" t="str">
            <v>No Dependency</v>
          </cell>
        </row>
        <row r="5353">
          <cell r="C5353" t="str">
            <v>ZJB825</v>
          </cell>
          <cell r="D5353" t="str">
            <v>Expansion Sites</v>
          </cell>
          <cell r="E5353" t="str">
            <v>Q3-2019</v>
          </cell>
          <cell r="F5353" t="str">
            <v>Mobile Aspiration</v>
          </cell>
          <cell r="G5353" t="str">
            <v>HUA</v>
          </cell>
          <cell r="H5353" t="str">
            <v>LTE1800 2nd Carr Upgrade_4x4 MIMO</v>
          </cell>
          <cell r="I5353" t="str">
            <v>INS</v>
          </cell>
          <cell r="L5353">
            <v>43635</v>
          </cell>
          <cell r="M5353">
            <v>43637</v>
          </cell>
          <cell r="N5353">
            <v>43636</v>
          </cell>
          <cell r="O5353">
            <v>43638</v>
          </cell>
          <cell r="P5353" t="str">
            <v>No Dependency</v>
          </cell>
        </row>
        <row r="5354">
          <cell r="C5354" t="str">
            <v>ZJB824</v>
          </cell>
          <cell r="D5354" t="str">
            <v>Expansion Sites</v>
          </cell>
          <cell r="E5354" t="str">
            <v>Q3-2019</v>
          </cell>
          <cell r="F5354" t="str">
            <v>Mobile Aspiration</v>
          </cell>
          <cell r="G5354" t="str">
            <v>HUA</v>
          </cell>
          <cell r="H5354" t="str">
            <v>LTE1800 2nd Carr Upgrade_4x4 MIMO</v>
          </cell>
          <cell r="I5354" t="str">
            <v>INS</v>
          </cell>
          <cell r="L5354">
            <v>43673</v>
          </cell>
          <cell r="M5354">
            <v>43659</v>
          </cell>
          <cell r="N5354">
            <v>43674</v>
          </cell>
          <cell r="O5354">
            <v>43660</v>
          </cell>
          <cell r="P5354" t="str">
            <v>No Dependency</v>
          </cell>
        </row>
        <row r="5355">
          <cell r="C5355" t="str">
            <v>ZJB822</v>
          </cell>
          <cell r="D5355" t="str">
            <v>Expansion Sites</v>
          </cell>
          <cell r="E5355" t="str">
            <v>Q3-2019</v>
          </cell>
          <cell r="F5355" t="str">
            <v>Mobile Aspiration</v>
          </cell>
          <cell r="G5355" t="str">
            <v>HUA</v>
          </cell>
          <cell r="H5355" t="str">
            <v>LTE1800 2nd Carr Upgrade_4x4 MIMO</v>
          </cell>
          <cell r="I5355" t="str">
            <v>INS</v>
          </cell>
          <cell r="L5355">
            <v>43642</v>
          </cell>
          <cell r="M5355">
            <v>43644</v>
          </cell>
          <cell r="N5355">
            <v>43643</v>
          </cell>
          <cell r="O5355">
            <v>43645</v>
          </cell>
          <cell r="P5355" t="str">
            <v>No Dependency</v>
          </cell>
        </row>
        <row r="5356">
          <cell r="C5356" t="str">
            <v>ZJB821</v>
          </cell>
          <cell r="D5356" t="str">
            <v>Expansion Sites</v>
          </cell>
          <cell r="E5356" t="str">
            <v>Q3-2019</v>
          </cell>
          <cell r="F5356" t="str">
            <v>Mobile Aspiration</v>
          </cell>
          <cell r="G5356" t="str">
            <v>HUA</v>
          </cell>
          <cell r="H5356" t="str">
            <v>LTE1800 2nd Carr Upgrade_4x4 MIMO</v>
          </cell>
          <cell r="I5356" t="str">
            <v>INS</v>
          </cell>
          <cell r="L5356">
            <v>43658</v>
          </cell>
          <cell r="M5356">
            <v>43660</v>
          </cell>
          <cell r="N5356">
            <v>43659</v>
          </cell>
          <cell r="O5356">
            <v>43661</v>
          </cell>
          <cell r="P5356" t="str">
            <v>No Dependency</v>
          </cell>
        </row>
        <row r="5357">
          <cell r="C5357" t="str">
            <v>ZJB820</v>
          </cell>
          <cell r="D5357" t="str">
            <v>Expansion Sites</v>
          </cell>
          <cell r="E5357" t="str">
            <v>Q3-2019</v>
          </cell>
          <cell r="F5357" t="str">
            <v>Mobile Aspiration</v>
          </cell>
          <cell r="G5357" t="str">
            <v>HUA</v>
          </cell>
          <cell r="H5357" t="str">
            <v>LTE1800 2nd Carr Upgrade_4x4 MIMO</v>
          </cell>
          <cell r="I5357" t="str">
            <v>INS</v>
          </cell>
          <cell r="L5357">
            <v>43650</v>
          </cell>
          <cell r="M5357">
            <v>43652</v>
          </cell>
          <cell r="N5357">
            <v>43651</v>
          </cell>
          <cell r="O5357">
            <v>43653</v>
          </cell>
          <cell r="P5357" t="str">
            <v>No Dependency</v>
          </cell>
        </row>
        <row r="5358">
          <cell r="C5358" t="str">
            <v>ZJB819</v>
          </cell>
          <cell r="D5358" t="str">
            <v>Expansion Sites</v>
          </cell>
          <cell r="E5358" t="str">
            <v>Q1-2020</v>
          </cell>
          <cell r="F5358" t="str">
            <v>Mobile Aspiration</v>
          </cell>
          <cell r="G5358" t="str">
            <v>HUA</v>
          </cell>
          <cell r="H5358" t="str">
            <v>LTE1800 2nd Carr Upgrade_4x4 MIMO</v>
          </cell>
          <cell r="I5358" t="str">
            <v>INS</v>
          </cell>
          <cell r="L5358">
            <v>43853</v>
          </cell>
          <cell r="M5358">
            <v>43767</v>
          </cell>
          <cell r="N5358">
            <v>43853</v>
          </cell>
          <cell r="O5358">
            <v>43768</v>
          </cell>
          <cell r="P5358" t="str">
            <v>No Dependency</v>
          </cell>
        </row>
        <row r="5359">
          <cell r="C5359" t="str">
            <v>ZJB818</v>
          </cell>
          <cell r="D5359" t="str">
            <v>Expansion Sites</v>
          </cell>
          <cell r="E5359" t="str">
            <v>Q3-2019</v>
          </cell>
          <cell r="F5359" t="str">
            <v>Mobile Aspiration</v>
          </cell>
          <cell r="G5359" t="str">
            <v>HUA</v>
          </cell>
          <cell r="H5359" t="str">
            <v>LTE1800 2nd Carr Upgrade_4x4 MIMO</v>
          </cell>
          <cell r="I5359" t="str">
            <v>INS</v>
          </cell>
          <cell r="L5359">
            <v>43623</v>
          </cell>
          <cell r="M5359">
            <v>43625</v>
          </cell>
          <cell r="N5359">
            <v>43624</v>
          </cell>
          <cell r="O5359">
            <v>43626</v>
          </cell>
          <cell r="P5359" t="str">
            <v>No Dependency</v>
          </cell>
        </row>
        <row r="5360">
          <cell r="C5360" t="str">
            <v>ZJB817</v>
          </cell>
          <cell r="D5360" t="str">
            <v>Expansion Sites</v>
          </cell>
          <cell r="E5360" t="str">
            <v>Q3-2019</v>
          </cell>
          <cell r="F5360" t="str">
            <v>Mobile Aspiration</v>
          </cell>
          <cell r="G5360" t="str">
            <v>HUA</v>
          </cell>
          <cell r="H5360" t="str">
            <v>LTE1800 2nd Carr Upgrade_4x4 MIMO</v>
          </cell>
          <cell r="I5360" t="str">
            <v>INS</v>
          </cell>
          <cell r="L5360">
            <v>43626</v>
          </cell>
          <cell r="M5360">
            <v>43634</v>
          </cell>
          <cell r="N5360">
            <v>43630</v>
          </cell>
          <cell r="O5360">
            <v>43635</v>
          </cell>
          <cell r="P5360" t="str">
            <v>No Dependency</v>
          </cell>
        </row>
        <row r="5361">
          <cell r="C5361" t="str">
            <v>ZJB816</v>
          </cell>
          <cell r="D5361" t="str">
            <v>Expansion Sites</v>
          </cell>
          <cell r="E5361" t="str">
            <v>Q1-2020</v>
          </cell>
          <cell r="F5361" t="str">
            <v>Mobile Aspiration</v>
          </cell>
          <cell r="G5361" t="str">
            <v>HUA</v>
          </cell>
          <cell r="H5361" t="str">
            <v>LTE1800 2nd Carr Upgrade_4x4 MIMO</v>
          </cell>
          <cell r="I5361" t="str">
            <v>INS</v>
          </cell>
          <cell r="L5361">
            <v>43650</v>
          </cell>
          <cell r="M5361">
            <v>43652</v>
          </cell>
          <cell r="N5361">
            <v>43651</v>
          </cell>
          <cell r="O5361">
            <v>43653</v>
          </cell>
          <cell r="P5361" t="str">
            <v>No Dependency</v>
          </cell>
        </row>
        <row r="5362">
          <cell r="C5362" t="str">
            <v>ZJB815</v>
          </cell>
          <cell r="D5362" t="str">
            <v>Expansion Sites</v>
          </cell>
          <cell r="E5362" t="str">
            <v>Q1-2020</v>
          </cell>
          <cell r="F5362" t="str">
            <v>Mobile Aspiration</v>
          </cell>
          <cell r="G5362" t="str">
            <v>HUA</v>
          </cell>
          <cell r="H5362" t="str">
            <v>LTE1800 2nd Carr Upgrade_4x4 MIMO</v>
          </cell>
          <cell r="I5362" t="str">
            <v>INS</v>
          </cell>
          <cell r="L5362">
            <v>43691</v>
          </cell>
          <cell r="M5362">
            <v>43693</v>
          </cell>
          <cell r="N5362">
            <v>43692</v>
          </cell>
          <cell r="O5362">
            <v>43694</v>
          </cell>
          <cell r="P5362" t="str">
            <v>No Dependency</v>
          </cell>
        </row>
        <row r="5363">
          <cell r="C5363" t="str">
            <v>ZJB814</v>
          </cell>
          <cell r="D5363" t="str">
            <v>Expansion Sites</v>
          </cell>
          <cell r="E5363" t="str">
            <v>Q3-2019</v>
          </cell>
          <cell r="F5363" t="str">
            <v>Mobile Aspiration</v>
          </cell>
          <cell r="G5363" t="str">
            <v>HUA</v>
          </cell>
          <cell r="H5363" t="str">
            <v>LTE1800 2nd Carr Upgrade_4x4 MIMO</v>
          </cell>
          <cell r="I5363" t="str">
            <v>INS</v>
          </cell>
          <cell r="L5363">
            <v>43658</v>
          </cell>
          <cell r="M5363">
            <v>43661</v>
          </cell>
          <cell r="N5363">
            <v>43659</v>
          </cell>
          <cell r="O5363">
            <v>43662</v>
          </cell>
          <cell r="P5363" t="str">
            <v>No Dependency</v>
          </cell>
        </row>
        <row r="5364">
          <cell r="C5364" t="str">
            <v>ZJB813</v>
          </cell>
          <cell r="D5364" t="str">
            <v>Expansion Sites</v>
          </cell>
          <cell r="E5364" t="str">
            <v>Q1-2020</v>
          </cell>
          <cell r="F5364" t="str">
            <v>Mobile Aspiration</v>
          </cell>
          <cell r="G5364" t="str">
            <v>HUA</v>
          </cell>
          <cell r="H5364" t="str">
            <v>LTE1800 2nd Carr Upgrade_4x4 MIMO</v>
          </cell>
          <cell r="I5364" t="str">
            <v>INS</v>
          </cell>
          <cell r="L5364">
            <v>43674</v>
          </cell>
          <cell r="M5364">
            <v>43676</v>
          </cell>
          <cell r="N5364">
            <v>43675</v>
          </cell>
          <cell r="O5364">
            <v>43677</v>
          </cell>
          <cell r="P5364" t="str">
            <v>No Dependency</v>
          </cell>
        </row>
        <row r="5365">
          <cell r="C5365" t="str">
            <v>ZJB812</v>
          </cell>
          <cell r="D5365" t="str">
            <v>Expansion Sites</v>
          </cell>
          <cell r="E5365" t="str">
            <v>Q1-2020</v>
          </cell>
          <cell r="F5365" t="str">
            <v>Mobile Aspiration</v>
          </cell>
          <cell r="G5365" t="str">
            <v>HUA</v>
          </cell>
          <cell r="H5365" t="str">
            <v>LTE1800 2nd Carr Upgrade_4x4 MIMO</v>
          </cell>
          <cell r="I5365" t="str">
            <v>INS</v>
          </cell>
          <cell r="L5365">
            <v>43705</v>
          </cell>
          <cell r="M5365">
            <v>43708</v>
          </cell>
          <cell r="N5365">
            <v>43706</v>
          </cell>
          <cell r="O5365">
            <v>43709</v>
          </cell>
          <cell r="P5365" t="str">
            <v>No Dependency</v>
          </cell>
        </row>
        <row r="5366">
          <cell r="C5366" t="str">
            <v>ZJB809</v>
          </cell>
          <cell r="D5366" t="str">
            <v>Expansion Sites</v>
          </cell>
          <cell r="E5366" t="str">
            <v>Q3-2019</v>
          </cell>
          <cell r="F5366" t="str">
            <v>Mobile Aspiration</v>
          </cell>
          <cell r="G5366" t="str">
            <v>HUA</v>
          </cell>
          <cell r="H5366" t="str">
            <v>LTE1800 2nd Carr Upgrade_4x4 MIMO</v>
          </cell>
          <cell r="I5366" t="str">
            <v>INS</v>
          </cell>
          <cell r="L5366">
            <v>43706</v>
          </cell>
          <cell r="M5366">
            <v>43715</v>
          </cell>
          <cell r="N5366">
            <v>43707</v>
          </cell>
          <cell r="O5366">
            <v>43716</v>
          </cell>
          <cell r="P5366" t="str">
            <v>No Dependency</v>
          </cell>
        </row>
        <row r="5367">
          <cell r="C5367" t="str">
            <v>ZJB800</v>
          </cell>
          <cell r="D5367" t="str">
            <v>Expansion Sites</v>
          </cell>
          <cell r="E5367" t="str">
            <v>Q1-2020</v>
          </cell>
          <cell r="F5367" t="str">
            <v>Mobile Aspiration</v>
          </cell>
          <cell r="G5367" t="str">
            <v>HUA</v>
          </cell>
          <cell r="H5367" t="str">
            <v>LTE1800 2nd Carr Upgrade_4x4 MIMO</v>
          </cell>
          <cell r="I5367" t="str">
            <v>INS</v>
          </cell>
          <cell r="L5367">
            <v>43700</v>
          </cell>
          <cell r="M5367">
            <v>43700</v>
          </cell>
          <cell r="N5367">
            <v>43701</v>
          </cell>
          <cell r="O5367">
            <v>43701</v>
          </cell>
          <cell r="P5367" t="str">
            <v>No Dependency</v>
          </cell>
        </row>
        <row r="5368">
          <cell r="C5368" t="str">
            <v>ZJB786</v>
          </cell>
          <cell r="D5368" t="str">
            <v>Expansion Sites</v>
          </cell>
          <cell r="E5368" t="str">
            <v>Q3-2019</v>
          </cell>
          <cell r="F5368" t="str">
            <v>Mobile Aspiration</v>
          </cell>
          <cell r="G5368" t="str">
            <v>HUA</v>
          </cell>
          <cell r="H5368" t="str">
            <v>LTE1800 2nd Carr Upgrade_4x4 MIMO</v>
          </cell>
          <cell r="I5368" t="str">
            <v>INS</v>
          </cell>
          <cell r="L5368">
            <v>43649</v>
          </cell>
          <cell r="M5368">
            <v>43624</v>
          </cell>
          <cell r="N5368">
            <v>43650</v>
          </cell>
          <cell r="O5368">
            <v>43625</v>
          </cell>
          <cell r="P5368" t="str">
            <v>No Dependency</v>
          </cell>
        </row>
        <row r="5369">
          <cell r="C5369" t="str">
            <v>ZJB226</v>
          </cell>
          <cell r="D5369" t="str">
            <v>Expansion Sites</v>
          </cell>
          <cell r="E5369" t="str">
            <v>Q3-2019</v>
          </cell>
          <cell r="F5369" t="str">
            <v>Mobile Aspiration</v>
          </cell>
          <cell r="G5369" t="str">
            <v>HUA</v>
          </cell>
          <cell r="H5369" t="str">
            <v>LTE1800 2nd Carr Upgrade_4x4 MIMO</v>
          </cell>
          <cell r="I5369" t="str">
            <v>INS</v>
          </cell>
          <cell r="L5369">
            <v>43703</v>
          </cell>
          <cell r="M5369">
            <v>43692</v>
          </cell>
          <cell r="N5369">
            <v>43704</v>
          </cell>
          <cell r="O5369">
            <v>43693</v>
          </cell>
          <cell r="P5369" t="str">
            <v>No Dependency</v>
          </cell>
        </row>
        <row r="5370">
          <cell r="C5370" t="str">
            <v>ZJB225</v>
          </cell>
          <cell r="D5370" t="str">
            <v>Expansion Sites</v>
          </cell>
          <cell r="E5370" t="str">
            <v>Q1-2020</v>
          </cell>
          <cell r="F5370" t="str">
            <v>Mobile Aspiration</v>
          </cell>
          <cell r="G5370" t="str">
            <v>HUA</v>
          </cell>
          <cell r="H5370" t="str">
            <v>LTE1800 2nd Carr Upgrade_4x4 MIMO</v>
          </cell>
          <cell r="I5370" t="str">
            <v>INS</v>
          </cell>
          <cell r="L5370">
            <v>43853</v>
          </cell>
          <cell r="N5370">
            <v>43853</v>
          </cell>
          <cell r="P5370" t="str">
            <v>No Dependency</v>
          </cell>
        </row>
        <row r="5371">
          <cell r="C5371" t="str">
            <v>ZJB224</v>
          </cell>
          <cell r="D5371" t="str">
            <v>Expansion Sites</v>
          </cell>
          <cell r="E5371" t="str">
            <v>Q3-2019</v>
          </cell>
          <cell r="F5371" t="str">
            <v>Mobile Aspiration</v>
          </cell>
          <cell r="G5371" t="str">
            <v>HUA</v>
          </cell>
          <cell r="H5371" t="str">
            <v>LTE1800 2nd Carr Upgrade_4x4 MIMO</v>
          </cell>
          <cell r="I5371" t="str">
            <v>INS</v>
          </cell>
          <cell r="L5371">
            <v>43667</v>
          </cell>
          <cell r="M5371">
            <v>43669</v>
          </cell>
          <cell r="N5371">
            <v>43668</v>
          </cell>
          <cell r="O5371">
            <v>43670</v>
          </cell>
          <cell r="P5371" t="str">
            <v>No Dependency</v>
          </cell>
        </row>
        <row r="5372">
          <cell r="C5372" t="str">
            <v>ZJB220</v>
          </cell>
          <cell r="D5372" t="str">
            <v>Expansion Sites</v>
          </cell>
          <cell r="E5372" t="str">
            <v>Q3-2019</v>
          </cell>
          <cell r="F5372" t="str">
            <v>Mobile Aspiration</v>
          </cell>
          <cell r="G5372" t="str">
            <v>HUA</v>
          </cell>
          <cell r="H5372" t="str">
            <v>LTE1800 2nd Carr Upgrade_4x4 MIMO</v>
          </cell>
          <cell r="I5372" t="str">
            <v>INS</v>
          </cell>
          <cell r="L5372">
            <v>43668</v>
          </cell>
          <cell r="M5372">
            <v>43671</v>
          </cell>
          <cell r="N5372">
            <v>43669</v>
          </cell>
          <cell r="O5372">
            <v>43672</v>
          </cell>
          <cell r="P5372" t="str">
            <v>No Dependency</v>
          </cell>
        </row>
        <row r="5373">
          <cell r="C5373" t="str">
            <v>ZJB217</v>
          </cell>
          <cell r="D5373" t="str">
            <v>Expansion Sites</v>
          </cell>
          <cell r="E5373" t="str">
            <v>Q3-2019</v>
          </cell>
          <cell r="F5373" t="str">
            <v>Mobile Aspiration</v>
          </cell>
          <cell r="G5373" t="str">
            <v>HUA</v>
          </cell>
          <cell r="H5373" t="str">
            <v>LTE1800 2nd Carr Upgrade_4x4 MIMO</v>
          </cell>
          <cell r="I5373" t="str">
            <v>INS</v>
          </cell>
          <cell r="L5373">
            <v>43746</v>
          </cell>
          <cell r="M5373">
            <v>43734</v>
          </cell>
          <cell r="N5373">
            <v>43747</v>
          </cell>
          <cell r="O5373">
            <v>43735</v>
          </cell>
          <cell r="P5373" t="str">
            <v>No Dependency</v>
          </cell>
        </row>
        <row r="5374">
          <cell r="C5374" t="str">
            <v>ZJB216</v>
          </cell>
          <cell r="D5374" t="str">
            <v>Expansion Sites</v>
          </cell>
          <cell r="E5374" t="str">
            <v>Q3-2019</v>
          </cell>
          <cell r="F5374" t="str">
            <v>Mobile Aspiration</v>
          </cell>
          <cell r="G5374" t="str">
            <v>HUA</v>
          </cell>
          <cell r="H5374" t="str">
            <v>LTE1800 2nd Carr Upgrade_4x4 MIMO</v>
          </cell>
          <cell r="I5374" t="str">
            <v>INS</v>
          </cell>
          <cell r="L5374">
            <v>43627</v>
          </cell>
          <cell r="M5374">
            <v>43635</v>
          </cell>
          <cell r="N5374">
            <v>43630</v>
          </cell>
          <cell r="O5374">
            <v>43636</v>
          </cell>
          <cell r="P5374" t="str">
            <v>No Dependency</v>
          </cell>
        </row>
        <row r="5375">
          <cell r="C5375" t="str">
            <v>ZJB215</v>
          </cell>
          <cell r="D5375" t="str">
            <v>Expansion Sites</v>
          </cell>
          <cell r="E5375" t="str">
            <v>Q1-2020</v>
          </cell>
          <cell r="F5375" t="str">
            <v>Mobile Aspiration</v>
          </cell>
          <cell r="G5375" t="str">
            <v>HUA</v>
          </cell>
          <cell r="H5375" t="str">
            <v>LTE1800 2nd Carr Upgrade_4x4 MIMO</v>
          </cell>
          <cell r="I5375" t="str">
            <v>INS</v>
          </cell>
          <cell r="L5375">
            <v>43849</v>
          </cell>
          <cell r="M5375">
            <v>43668</v>
          </cell>
          <cell r="N5375">
            <v>43850</v>
          </cell>
          <cell r="O5375">
            <v>43669</v>
          </cell>
          <cell r="P5375" t="str">
            <v>No Dependency</v>
          </cell>
        </row>
        <row r="5376">
          <cell r="C5376" t="str">
            <v>ZJB214</v>
          </cell>
          <cell r="D5376" t="str">
            <v>Expansion Sites</v>
          </cell>
          <cell r="E5376" t="str">
            <v>Q3-2019</v>
          </cell>
          <cell r="F5376" t="str">
            <v>Mobile Aspiration</v>
          </cell>
          <cell r="G5376" t="str">
            <v>HUA</v>
          </cell>
          <cell r="H5376" t="str">
            <v>LTE1800 2nd Carr Upgrade_4x4 MIMO</v>
          </cell>
          <cell r="I5376" t="str">
            <v>INS</v>
          </cell>
          <cell r="L5376">
            <v>43649</v>
          </cell>
          <cell r="M5376">
            <v>43651</v>
          </cell>
          <cell r="N5376">
            <v>43650</v>
          </cell>
          <cell r="O5376">
            <v>43652</v>
          </cell>
          <cell r="P5376" t="str">
            <v>No Dependency</v>
          </cell>
        </row>
        <row r="5377">
          <cell r="C5377" t="str">
            <v>ZJB200</v>
          </cell>
          <cell r="D5377" t="str">
            <v>Expansion Sites</v>
          </cell>
          <cell r="E5377" t="str">
            <v>Q3-2019</v>
          </cell>
          <cell r="F5377" t="str">
            <v>Mobile Aspiration</v>
          </cell>
          <cell r="G5377" t="str">
            <v>HUA</v>
          </cell>
          <cell r="H5377" t="str">
            <v>LTE1800 2nd Carr Upgrade_4x4 MIMO</v>
          </cell>
          <cell r="I5377" t="str">
            <v>INS</v>
          </cell>
          <cell r="L5377">
            <v>43634</v>
          </cell>
          <cell r="M5377">
            <v>43612</v>
          </cell>
          <cell r="N5377">
            <v>43635</v>
          </cell>
          <cell r="O5377">
            <v>43613</v>
          </cell>
          <cell r="P5377" t="str">
            <v>No Dependency</v>
          </cell>
        </row>
        <row r="5378">
          <cell r="C5378" t="str">
            <v>ZJB180</v>
          </cell>
          <cell r="D5378" t="str">
            <v>Expansion Sites</v>
          </cell>
          <cell r="E5378" t="str">
            <v>Q3-2019</v>
          </cell>
          <cell r="F5378" t="str">
            <v>Mobile Aspiration</v>
          </cell>
          <cell r="G5378" t="str">
            <v>HUA</v>
          </cell>
          <cell r="H5378" t="str">
            <v>LTE1800 2nd Carr Upgrade_4x4 MIMO</v>
          </cell>
          <cell r="I5378" t="str">
            <v>INS</v>
          </cell>
          <cell r="L5378">
            <v>43625</v>
          </cell>
          <cell r="M5378">
            <v>43628</v>
          </cell>
          <cell r="N5378">
            <v>43626</v>
          </cell>
          <cell r="O5378">
            <v>43629</v>
          </cell>
          <cell r="P5378" t="str">
            <v>No Dependency</v>
          </cell>
        </row>
        <row r="5379">
          <cell r="C5379" t="str">
            <v>ZJB172</v>
          </cell>
          <cell r="D5379" t="str">
            <v>Expansion Sites</v>
          </cell>
          <cell r="E5379" t="str">
            <v>Q3-2019</v>
          </cell>
          <cell r="F5379" t="str">
            <v>Mobile Aspiration</v>
          </cell>
          <cell r="G5379" t="str">
            <v>HUA</v>
          </cell>
          <cell r="H5379" t="str">
            <v>LTE1800 2nd Carr Upgrade_4x4 MIMO</v>
          </cell>
          <cell r="I5379" t="str">
            <v>INS</v>
          </cell>
          <cell r="L5379">
            <v>43627</v>
          </cell>
          <cell r="M5379">
            <v>43629</v>
          </cell>
          <cell r="N5379">
            <v>43628</v>
          </cell>
          <cell r="O5379">
            <v>43630</v>
          </cell>
          <cell r="P5379" t="str">
            <v>No Dependency</v>
          </cell>
        </row>
        <row r="5380">
          <cell r="C5380" t="str">
            <v>ZJB171</v>
          </cell>
          <cell r="D5380" t="str">
            <v>Expansion Sites</v>
          </cell>
          <cell r="E5380" t="str">
            <v>Q3-2019</v>
          </cell>
          <cell r="F5380" t="str">
            <v>Mobile Aspiration</v>
          </cell>
          <cell r="G5380" t="str">
            <v>HUA</v>
          </cell>
          <cell r="H5380" t="str">
            <v>LTE1800 2nd Carr Upgrade_4x4 MIMO</v>
          </cell>
          <cell r="I5380" t="str">
            <v>INS</v>
          </cell>
          <cell r="L5380">
            <v>43796</v>
          </cell>
          <cell r="N5380">
            <v>43797</v>
          </cell>
          <cell r="P5380" t="str">
            <v>No Dependency</v>
          </cell>
        </row>
        <row r="5381">
          <cell r="C5381" t="str">
            <v>ZJB169</v>
          </cell>
          <cell r="D5381" t="str">
            <v>Expansion Sites</v>
          </cell>
          <cell r="E5381" t="str">
            <v>Q3-2019</v>
          </cell>
          <cell r="F5381" t="str">
            <v>Mobile Aspiration</v>
          </cell>
          <cell r="G5381" t="str">
            <v>HUA</v>
          </cell>
          <cell r="H5381" t="str">
            <v>LTE1800 2nd Carr Upgrade_4x4 MIMO</v>
          </cell>
          <cell r="I5381" t="str">
            <v>INS</v>
          </cell>
          <cell r="L5381">
            <v>43705</v>
          </cell>
          <cell r="M5381">
            <v>43708</v>
          </cell>
          <cell r="N5381">
            <v>43706</v>
          </cell>
          <cell r="O5381">
            <v>43709</v>
          </cell>
          <cell r="P5381" t="str">
            <v>No Dependency</v>
          </cell>
        </row>
        <row r="5382">
          <cell r="C5382" t="str">
            <v>ZJB168</v>
          </cell>
          <cell r="D5382" t="str">
            <v>Expansion Sites</v>
          </cell>
          <cell r="E5382" t="str">
            <v>Q3-2019</v>
          </cell>
          <cell r="F5382" t="str">
            <v>Mobile Aspiration</v>
          </cell>
          <cell r="G5382" t="str">
            <v>HUA</v>
          </cell>
          <cell r="H5382" t="str">
            <v>LTE1800 2nd Carr Upgrade_4x4 MIMO</v>
          </cell>
          <cell r="I5382" t="str">
            <v>INS</v>
          </cell>
          <cell r="L5382">
            <v>43796</v>
          </cell>
          <cell r="N5382">
            <v>43797</v>
          </cell>
          <cell r="P5382" t="str">
            <v>No Dependency</v>
          </cell>
        </row>
        <row r="5383">
          <cell r="C5383" t="str">
            <v>ZJB098</v>
          </cell>
          <cell r="D5383" t="str">
            <v>Expansion Sites</v>
          </cell>
          <cell r="E5383" t="str">
            <v>Q3-2019</v>
          </cell>
          <cell r="F5383" t="str">
            <v>Mobile Aspiration</v>
          </cell>
          <cell r="G5383" t="str">
            <v>HUA</v>
          </cell>
          <cell r="H5383" t="str">
            <v>LTE1800 2nd Carr Upgrade_4x4 MIMO</v>
          </cell>
          <cell r="I5383" t="str">
            <v>INS</v>
          </cell>
          <cell r="L5383">
            <v>43788</v>
          </cell>
          <cell r="N5383">
            <v>43789</v>
          </cell>
          <cell r="P5383" t="str">
            <v>FDED Not Approved</v>
          </cell>
        </row>
        <row r="5384">
          <cell r="C5384" t="str">
            <v>ZJB097</v>
          </cell>
          <cell r="D5384" t="str">
            <v>Expansion Sites</v>
          </cell>
          <cell r="E5384" t="str">
            <v>Q4-2019</v>
          </cell>
          <cell r="F5384" t="str">
            <v>Mobile Aspiration</v>
          </cell>
          <cell r="G5384" t="str">
            <v>HUA</v>
          </cell>
          <cell r="H5384" t="str">
            <v>LTE1800 2nd Carr Upgrade_4x4 MIMO</v>
          </cell>
          <cell r="I5384" t="str">
            <v>INS</v>
          </cell>
          <cell r="L5384">
            <v>43796</v>
          </cell>
          <cell r="N5384">
            <v>43797</v>
          </cell>
          <cell r="P5384" t="str">
            <v>No Dependency</v>
          </cell>
        </row>
        <row r="5385">
          <cell r="C5385" t="str">
            <v>ZJB078</v>
          </cell>
          <cell r="D5385" t="str">
            <v>Expansion Sites</v>
          </cell>
          <cell r="E5385" t="str">
            <v>Q3-2019</v>
          </cell>
          <cell r="F5385" t="str">
            <v>Mobile Aspiration</v>
          </cell>
          <cell r="G5385" t="str">
            <v>HUA</v>
          </cell>
          <cell r="H5385" t="str">
            <v>LTE1800 2nd Carr Upgrade_4x4 MIMO</v>
          </cell>
          <cell r="I5385" t="str">
            <v>INS</v>
          </cell>
          <cell r="L5385">
            <v>43677</v>
          </cell>
          <cell r="M5385">
            <v>43680</v>
          </cell>
          <cell r="N5385">
            <v>43678</v>
          </cell>
          <cell r="O5385">
            <v>43681</v>
          </cell>
          <cell r="P5385" t="str">
            <v>No Dependency</v>
          </cell>
        </row>
        <row r="5386">
          <cell r="C5386" t="str">
            <v>ZJB075</v>
          </cell>
          <cell r="D5386" t="str">
            <v>Expansion Sites</v>
          </cell>
          <cell r="E5386" t="str">
            <v>Q4-2019</v>
          </cell>
          <cell r="F5386" t="str">
            <v>Mobile Aspiration</v>
          </cell>
          <cell r="G5386" t="str">
            <v>HUA</v>
          </cell>
          <cell r="H5386" t="str">
            <v>LTE1800 2nd Carr Upgrade_4x4 MIMO</v>
          </cell>
          <cell r="I5386" t="str">
            <v>INS</v>
          </cell>
          <cell r="L5386">
            <v>43796</v>
          </cell>
          <cell r="N5386">
            <v>43797</v>
          </cell>
          <cell r="P5386" t="str">
            <v>No Dependency</v>
          </cell>
        </row>
        <row r="5387">
          <cell r="C5387" t="str">
            <v>ZJB073</v>
          </cell>
          <cell r="D5387" t="str">
            <v>Expansion Sites</v>
          </cell>
          <cell r="E5387" t="str">
            <v>Q3-2019</v>
          </cell>
          <cell r="F5387" t="str">
            <v>Mobile Aspiration</v>
          </cell>
          <cell r="G5387" t="str">
            <v>HUA</v>
          </cell>
          <cell r="H5387" t="str">
            <v>LTE1800 2nd Carr Upgrade_4x4 MIMO</v>
          </cell>
          <cell r="I5387" t="str">
            <v>INS</v>
          </cell>
          <cell r="L5387">
            <v>43686</v>
          </cell>
          <cell r="M5387">
            <v>43626</v>
          </cell>
          <cell r="N5387">
            <v>43686</v>
          </cell>
          <cell r="O5387">
            <v>43627</v>
          </cell>
          <cell r="P5387" t="str">
            <v>No Dependency</v>
          </cell>
        </row>
        <row r="5388">
          <cell r="C5388" t="str">
            <v>ZJB071</v>
          </cell>
          <cell r="D5388" t="str">
            <v>Expansion Sites</v>
          </cell>
          <cell r="E5388" t="str">
            <v>Q4-2019</v>
          </cell>
          <cell r="F5388" t="str">
            <v>Mobile Aspiration</v>
          </cell>
          <cell r="G5388" t="str">
            <v>HUA</v>
          </cell>
          <cell r="H5388" t="str">
            <v>LTE1800 2nd Carr Upgrade_4x4 MIMO</v>
          </cell>
          <cell r="I5388" t="str">
            <v>INS</v>
          </cell>
          <cell r="L5388">
            <v>43802</v>
          </cell>
          <cell r="M5388">
            <v>43715</v>
          </cell>
          <cell r="N5388">
            <v>43802</v>
          </cell>
          <cell r="O5388">
            <v>43716</v>
          </cell>
          <cell r="P5388" t="str">
            <v>No Dependency</v>
          </cell>
        </row>
        <row r="5389">
          <cell r="C5389" t="str">
            <v>ZJB068</v>
          </cell>
          <cell r="D5389" t="str">
            <v>Expansion Sites</v>
          </cell>
          <cell r="E5389" t="str">
            <v>Q2-2019</v>
          </cell>
          <cell r="F5389" t="str">
            <v>Mobile Aspiration</v>
          </cell>
          <cell r="G5389" t="str">
            <v>HUA</v>
          </cell>
          <cell r="H5389" t="str">
            <v>LTE1800 2nd Carr Upgrade_4x4 MIMO</v>
          </cell>
          <cell r="I5389" t="str">
            <v>INS</v>
          </cell>
          <cell r="L5389">
            <v>43706</v>
          </cell>
          <cell r="M5389">
            <v>43715</v>
          </cell>
          <cell r="N5389">
            <v>43707</v>
          </cell>
          <cell r="O5389">
            <v>43716</v>
          </cell>
          <cell r="P5389" t="str">
            <v>No Dependency</v>
          </cell>
        </row>
        <row r="5390">
          <cell r="C5390" t="str">
            <v>ZJB063</v>
          </cell>
          <cell r="D5390" t="str">
            <v>Expansion Sites</v>
          </cell>
          <cell r="E5390" t="str">
            <v>Q3-2019</v>
          </cell>
          <cell r="F5390" t="str">
            <v>Mobile Aspiration</v>
          </cell>
          <cell r="G5390" t="str">
            <v>HUA</v>
          </cell>
          <cell r="H5390" t="str">
            <v>LTE1800 2nd Carr Upgrade_4x4 MIMO</v>
          </cell>
          <cell r="I5390" t="str">
            <v>INS</v>
          </cell>
          <cell r="L5390">
            <v>43625</v>
          </cell>
          <cell r="M5390">
            <v>43615</v>
          </cell>
          <cell r="N5390">
            <v>43631</v>
          </cell>
          <cell r="O5390">
            <v>43616</v>
          </cell>
          <cell r="P5390" t="str">
            <v>No Dependency</v>
          </cell>
        </row>
        <row r="5391">
          <cell r="C5391" t="str">
            <v>ZJB060</v>
          </cell>
          <cell r="D5391" t="str">
            <v>Expansion Sites</v>
          </cell>
          <cell r="E5391" t="str">
            <v>Q3-2019</v>
          </cell>
          <cell r="F5391" t="str">
            <v>Mobile Aspiration</v>
          </cell>
          <cell r="G5391" t="str">
            <v>HUA</v>
          </cell>
          <cell r="H5391" t="str">
            <v>LTE1800 2nd Carr Upgrade_4x4 MIMO</v>
          </cell>
          <cell r="I5391" t="str">
            <v>INS</v>
          </cell>
          <cell r="L5391">
            <v>43706</v>
          </cell>
          <cell r="M5391">
            <v>43715</v>
          </cell>
          <cell r="N5391">
            <v>43707</v>
          </cell>
          <cell r="O5391">
            <v>43716</v>
          </cell>
          <cell r="P5391" t="str">
            <v>No Dependency</v>
          </cell>
        </row>
        <row r="5392">
          <cell r="C5392" t="str">
            <v>ZJB056</v>
          </cell>
          <cell r="D5392" t="str">
            <v>Expansion Sites</v>
          </cell>
          <cell r="E5392" t="str">
            <v>Q3-2019</v>
          </cell>
          <cell r="F5392" t="str">
            <v>Mobile Aspiration</v>
          </cell>
          <cell r="G5392" t="str">
            <v>HUA</v>
          </cell>
          <cell r="H5392" t="str">
            <v>LTE1800 2nd Carr Upgrade_4x4 MIMO</v>
          </cell>
          <cell r="I5392" t="str">
            <v>INS</v>
          </cell>
          <cell r="L5392">
            <v>43615</v>
          </cell>
          <cell r="M5392">
            <v>43617</v>
          </cell>
          <cell r="N5392">
            <v>43616</v>
          </cell>
          <cell r="O5392">
            <v>43618</v>
          </cell>
          <cell r="P5392" t="str">
            <v>No Dependency</v>
          </cell>
        </row>
        <row r="5393">
          <cell r="C5393" t="str">
            <v>ZJB042</v>
          </cell>
          <cell r="D5393" t="str">
            <v>Expansion Sites</v>
          </cell>
          <cell r="E5393" t="str">
            <v>Q1-2020</v>
          </cell>
          <cell r="F5393" t="str">
            <v>Mobile Aspiration</v>
          </cell>
          <cell r="G5393" t="str">
            <v>HUA</v>
          </cell>
          <cell r="H5393" t="str">
            <v>LTE1800 2nd Carr Upgrade_4x4 MIMO</v>
          </cell>
          <cell r="I5393" t="str">
            <v>INS</v>
          </cell>
          <cell r="L5393">
            <v>43858</v>
          </cell>
          <cell r="M5393">
            <v>43715</v>
          </cell>
          <cell r="N5393">
            <v>43858</v>
          </cell>
          <cell r="O5393">
            <v>43716</v>
          </cell>
          <cell r="P5393" t="str">
            <v>No Dependency</v>
          </cell>
        </row>
        <row r="5394">
          <cell r="C5394" t="str">
            <v>ZJB039</v>
          </cell>
          <cell r="D5394" t="str">
            <v>Expansion Sites</v>
          </cell>
          <cell r="E5394" t="str">
            <v>Q4-2019</v>
          </cell>
          <cell r="F5394" t="str">
            <v>Mobile Aspiration</v>
          </cell>
          <cell r="G5394" t="str">
            <v>HUA</v>
          </cell>
          <cell r="H5394" t="str">
            <v>LTE1800 2nd Carr Upgrade_4x4 MIMO</v>
          </cell>
          <cell r="I5394" t="str">
            <v>INS</v>
          </cell>
          <cell r="L5394">
            <v>43741</v>
          </cell>
          <cell r="M5394">
            <v>43715</v>
          </cell>
          <cell r="N5394">
            <v>43742</v>
          </cell>
          <cell r="O5394">
            <v>43716</v>
          </cell>
          <cell r="P5394" t="str">
            <v>No Dependency</v>
          </cell>
        </row>
        <row r="5395">
          <cell r="C5395" t="str">
            <v>ZJB038</v>
          </cell>
          <cell r="D5395" t="str">
            <v>Expansion Sites</v>
          </cell>
          <cell r="E5395" t="str">
            <v>Q3-2019</v>
          </cell>
          <cell r="F5395" t="str">
            <v>Mobile Aspiration</v>
          </cell>
          <cell r="G5395" t="str">
            <v>HUA</v>
          </cell>
          <cell r="H5395" t="str">
            <v>LTE1800 2nd Carr Upgrade_4x4 MIMO</v>
          </cell>
          <cell r="I5395" t="str">
            <v>INS</v>
          </cell>
          <cell r="L5395">
            <v>43624</v>
          </cell>
          <cell r="M5395">
            <v>43626</v>
          </cell>
          <cell r="N5395">
            <v>43625</v>
          </cell>
          <cell r="O5395">
            <v>43627</v>
          </cell>
          <cell r="P5395" t="str">
            <v>No Dependency</v>
          </cell>
        </row>
        <row r="5396">
          <cell r="C5396" t="str">
            <v>ZJB037</v>
          </cell>
          <cell r="D5396" t="str">
            <v>Expansion Sites</v>
          </cell>
          <cell r="E5396" t="str">
            <v>Q1-2020</v>
          </cell>
          <cell r="F5396" t="str">
            <v>Mobile Aspiration</v>
          </cell>
          <cell r="G5396" t="str">
            <v>HUA</v>
          </cell>
          <cell r="H5396" t="str">
            <v>LTE1800 2nd Carr Upgrade_4x4 MIMO</v>
          </cell>
          <cell r="I5396" t="str">
            <v>INS</v>
          </cell>
          <cell r="L5396">
            <v>43657</v>
          </cell>
          <cell r="M5396">
            <v>43659</v>
          </cell>
          <cell r="N5396">
            <v>43658</v>
          </cell>
          <cell r="O5396">
            <v>43660</v>
          </cell>
          <cell r="P5396" t="str">
            <v>No Dependency</v>
          </cell>
        </row>
        <row r="5397">
          <cell r="C5397" t="str">
            <v>ZJB032</v>
          </cell>
          <cell r="D5397" t="str">
            <v>Expansion Sites</v>
          </cell>
          <cell r="E5397" t="str">
            <v>Q4-2019</v>
          </cell>
          <cell r="F5397" t="str">
            <v>Mobile Aspiration</v>
          </cell>
          <cell r="G5397" t="str">
            <v>HUA</v>
          </cell>
          <cell r="H5397" t="str">
            <v>LTE1800 2nd Carr Upgrade_4x4 MIMO</v>
          </cell>
          <cell r="I5397" t="str">
            <v>INS</v>
          </cell>
          <cell r="L5397">
            <v>43670</v>
          </cell>
          <cell r="M5397">
            <v>43672</v>
          </cell>
          <cell r="N5397">
            <v>43671</v>
          </cell>
          <cell r="O5397">
            <v>43673</v>
          </cell>
          <cell r="P5397" t="str">
            <v>No Dependency</v>
          </cell>
        </row>
        <row r="5398">
          <cell r="C5398" t="str">
            <v>ZJB031</v>
          </cell>
          <cell r="D5398" t="str">
            <v>Expansion Sites</v>
          </cell>
          <cell r="E5398" t="str">
            <v>Q1-2020</v>
          </cell>
          <cell r="F5398" t="str">
            <v>Mobile Aspiration</v>
          </cell>
          <cell r="G5398" t="str">
            <v>HUA</v>
          </cell>
          <cell r="H5398" t="str">
            <v>LTE1800 2nd Carr Upgrade_4x4 MIMO</v>
          </cell>
          <cell r="I5398" t="str">
            <v>INS</v>
          </cell>
          <cell r="L5398">
            <v>43688</v>
          </cell>
          <cell r="M5398">
            <v>43688</v>
          </cell>
          <cell r="N5398">
            <v>43689</v>
          </cell>
          <cell r="O5398">
            <v>43689</v>
          </cell>
          <cell r="P5398" t="str">
            <v>No Dependency</v>
          </cell>
        </row>
        <row r="5399">
          <cell r="C5399" t="str">
            <v>ZJB023</v>
          </cell>
          <cell r="D5399" t="str">
            <v>Expansion Sites</v>
          </cell>
          <cell r="E5399" t="str">
            <v>Q3-2019</v>
          </cell>
          <cell r="F5399" t="str">
            <v>Mobile Aspiration</v>
          </cell>
          <cell r="G5399" t="str">
            <v>HUA</v>
          </cell>
          <cell r="H5399" t="str">
            <v>LTE1800 2nd Carr Upgrade_4x4 MIMO</v>
          </cell>
          <cell r="I5399" t="str">
            <v>INS</v>
          </cell>
          <cell r="L5399">
            <v>43753</v>
          </cell>
          <cell r="M5399">
            <v>43716</v>
          </cell>
          <cell r="N5399">
            <v>43754</v>
          </cell>
          <cell r="O5399">
            <v>43717</v>
          </cell>
          <cell r="P5399" t="str">
            <v>FDED Not Approved</v>
          </cell>
        </row>
        <row r="5400">
          <cell r="C5400" t="str">
            <v>ZJB022</v>
          </cell>
          <cell r="D5400" t="str">
            <v>Expansion Sites</v>
          </cell>
          <cell r="E5400" t="str">
            <v>Q1-2020</v>
          </cell>
          <cell r="F5400" t="str">
            <v>Mobile Aspiration</v>
          </cell>
          <cell r="G5400" t="str">
            <v>HUA</v>
          </cell>
          <cell r="H5400" t="str">
            <v>LTE1800 2nd Carr Upgrade_4x4 MIMO</v>
          </cell>
          <cell r="I5400" t="str">
            <v>INS</v>
          </cell>
          <cell r="L5400">
            <v>43853</v>
          </cell>
          <cell r="N5400">
            <v>43853</v>
          </cell>
          <cell r="P5400" t="str">
            <v>No Dependency</v>
          </cell>
        </row>
        <row r="5401">
          <cell r="C5401" t="str">
            <v>ZJB021</v>
          </cell>
          <cell r="D5401" t="str">
            <v>Expansion Sites</v>
          </cell>
          <cell r="E5401" t="str">
            <v>Q1-2020</v>
          </cell>
          <cell r="F5401" t="str">
            <v>Mobile Aspiration</v>
          </cell>
          <cell r="G5401" t="str">
            <v>HUA</v>
          </cell>
          <cell r="H5401" t="str">
            <v>LTE1800 2nd Carr Upgrade_4x4 MIMO</v>
          </cell>
          <cell r="I5401" t="str">
            <v>INS</v>
          </cell>
          <cell r="L5401">
            <v>43853</v>
          </cell>
          <cell r="M5401">
            <v>43733</v>
          </cell>
          <cell r="N5401">
            <v>43853</v>
          </cell>
          <cell r="O5401">
            <v>43734</v>
          </cell>
          <cell r="P5401" t="str">
            <v>No Dependency</v>
          </cell>
        </row>
        <row r="5402">
          <cell r="C5402" t="str">
            <v>ZJB017</v>
          </cell>
          <cell r="D5402" t="str">
            <v>Expansion Sites</v>
          </cell>
          <cell r="E5402" t="str">
            <v>Q3-2019</v>
          </cell>
          <cell r="F5402" t="str">
            <v>Mobile Aspiration</v>
          </cell>
          <cell r="G5402" t="str">
            <v>HUA</v>
          </cell>
          <cell r="H5402" t="str">
            <v>LTE1800 2nd Carr Upgrade_4x4 MIMO</v>
          </cell>
          <cell r="I5402" t="str">
            <v>INS</v>
          </cell>
          <cell r="L5402">
            <v>43753</v>
          </cell>
          <cell r="M5402">
            <v>43618</v>
          </cell>
          <cell r="N5402">
            <v>43754</v>
          </cell>
          <cell r="O5402">
            <v>43619</v>
          </cell>
          <cell r="P5402" t="str">
            <v>FDED Not Approved</v>
          </cell>
        </row>
        <row r="5403">
          <cell r="C5403" t="str">
            <v>ZJB014</v>
          </cell>
          <cell r="D5403" t="str">
            <v>Expansion Sites</v>
          </cell>
          <cell r="E5403" t="str">
            <v>Q1-2020</v>
          </cell>
          <cell r="F5403" t="str">
            <v>Mobile Aspiration</v>
          </cell>
          <cell r="G5403" t="str">
            <v>HUA</v>
          </cell>
          <cell r="H5403" t="str">
            <v>LTE1800 2nd Carr Upgrade_4x4 MIMO</v>
          </cell>
          <cell r="I5403" t="str">
            <v>INS</v>
          </cell>
          <cell r="L5403">
            <v>43703</v>
          </cell>
          <cell r="M5403">
            <v>43703</v>
          </cell>
          <cell r="N5403">
            <v>43704</v>
          </cell>
          <cell r="O5403">
            <v>43704</v>
          </cell>
          <cell r="P5403" t="str">
            <v>No Dependency</v>
          </cell>
        </row>
        <row r="5404">
          <cell r="C5404" t="str">
            <v>ZJB011</v>
          </cell>
          <cell r="D5404" t="str">
            <v>Expansion Sites</v>
          </cell>
          <cell r="E5404" t="str">
            <v>Q4-2019</v>
          </cell>
          <cell r="F5404" t="str">
            <v>Mobile Aspiration</v>
          </cell>
          <cell r="G5404" t="str">
            <v>HUA</v>
          </cell>
          <cell r="H5404" t="str">
            <v>LTE1800 2nd Carr Upgrade_4x4 MIMO</v>
          </cell>
          <cell r="I5404" t="str">
            <v>INS</v>
          </cell>
          <cell r="L5404">
            <v>43691</v>
          </cell>
          <cell r="M5404">
            <v>43693</v>
          </cell>
          <cell r="N5404">
            <v>43692</v>
          </cell>
          <cell r="O5404">
            <v>43694</v>
          </cell>
          <cell r="P5404" t="str">
            <v>No Dependency</v>
          </cell>
        </row>
        <row r="5405">
          <cell r="C5405" t="str">
            <v>ZJB009</v>
          </cell>
          <cell r="D5405" t="str">
            <v>Expansion Sites</v>
          </cell>
          <cell r="E5405" t="str">
            <v>Q1-2020</v>
          </cell>
          <cell r="F5405" t="str">
            <v>Mobile Aspiration</v>
          </cell>
          <cell r="G5405" t="str">
            <v>HUA</v>
          </cell>
          <cell r="H5405" t="str">
            <v>LTE1800 2nd Carr Upgrade_4x4 MIMO</v>
          </cell>
          <cell r="I5405" t="str">
            <v>INS</v>
          </cell>
          <cell r="L5405">
            <v>43830</v>
          </cell>
          <cell r="M5405">
            <v>43734</v>
          </cell>
          <cell r="N5405">
            <v>43830</v>
          </cell>
          <cell r="O5405">
            <v>43735</v>
          </cell>
          <cell r="P5405" t="str">
            <v>No Dependency</v>
          </cell>
        </row>
        <row r="5406">
          <cell r="C5406" t="str">
            <v>ZJB008</v>
          </cell>
          <cell r="D5406" t="str">
            <v>Expansion Sites</v>
          </cell>
          <cell r="E5406" t="str">
            <v>Q1-2020</v>
          </cell>
          <cell r="F5406" t="str">
            <v>Mobile Aspiration</v>
          </cell>
          <cell r="G5406" t="str">
            <v>HUA</v>
          </cell>
          <cell r="H5406" t="str">
            <v>LTE1800 2nd Carr Upgrade_4x4 MIMO</v>
          </cell>
          <cell r="I5406" t="str">
            <v>INS</v>
          </cell>
          <cell r="L5406">
            <v>43830</v>
          </cell>
          <cell r="M5406">
            <v>43725</v>
          </cell>
          <cell r="N5406">
            <v>43830</v>
          </cell>
          <cell r="O5406">
            <v>43726</v>
          </cell>
          <cell r="P5406" t="str">
            <v>No Dependency</v>
          </cell>
        </row>
        <row r="5407">
          <cell r="C5407" t="str">
            <v>ZJB007</v>
          </cell>
          <cell r="D5407" t="str">
            <v>Expansion Sites</v>
          </cell>
          <cell r="E5407" t="str">
            <v>Q3-2019</v>
          </cell>
          <cell r="F5407" t="str">
            <v>Mobile Aspiration</v>
          </cell>
          <cell r="G5407" t="str">
            <v>HUA</v>
          </cell>
          <cell r="H5407" t="str">
            <v>LTE1800 2nd Carr Upgrade_4x4 MIMO</v>
          </cell>
          <cell r="I5407" t="str">
            <v>INS</v>
          </cell>
          <cell r="L5407">
            <v>43621</v>
          </cell>
          <cell r="M5407">
            <v>43624</v>
          </cell>
          <cell r="N5407">
            <v>43622</v>
          </cell>
          <cell r="O5407">
            <v>43625</v>
          </cell>
          <cell r="P5407" t="str">
            <v>No Dependency</v>
          </cell>
        </row>
        <row r="5408">
          <cell r="C5408" t="str">
            <v>ZJB005</v>
          </cell>
          <cell r="D5408" t="str">
            <v>Expansion Sites</v>
          </cell>
          <cell r="E5408" t="str">
            <v>Q1-2020</v>
          </cell>
          <cell r="F5408" t="str">
            <v>Mobile Aspiration</v>
          </cell>
          <cell r="G5408" t="str">
            <v>HUA</v>
          </cell>
          <cell r="H5408" t="str">
            <v>LTE1800 2nd Carr Upgrade_4x4 MIMO</v>
          </cell>
          <cell r="I5408" t="str">
            <v>INS</v>
          </cell>
          <cell r="L5408">
            <v>43830</v>
          </cell>
          <cell r="M5408">
            <v>43725</v>
          </cell>
          <cell r="N5408">
            <v>43830</v>
          </cell>
          <cell r="O5408">
            <v>43726</v>
          </cell>
          <cell r="P5408" t="str">
            <v>No Dependency</v>
          </cell>
        </row>
        <row r="5409">
          <cell r="C5409" t="str">
            <v>ZJB003</v>
          </cell>
          <cell r="D5409" t="str">
            <v>Expansion Sites</v>
          </cell>
          <cell r="E5409" t="str">
            <v>Q1-2020</v>
          </cell>
          <cell r="F5409" t="str">
            <v>Mobile Aspiration</v>
          </cell>
          <cell r="G5409" t="str">
            <v>HUA</v>
          </cell>
          <cell r="H5409" t="str">
            <v>LTE1800 2nd Carr Upgrade_4x4 MIMO</v>
          </cell>
          <cell r="I5409" t="str">
            <v>INS</v>
          </cell>
          <cell r="L5409">
            <v>43830</v>
          </cell>
          <cell r="N5409">
            <v>43830</v>
          </cell>
          <cell r="P5409" t="str">
            <v>No Dependency</v>
          </cell>
        </row>
        <row r="5410">
          <cell r="C5410" t="str">
            <v>ZJB001</v>
          </cell>
          <cell r="D5410" t="str">
            <v>Expansion Sites</v>
          </cell>
          <cell r="E5410" t="str">
            <v>Q3-2019</v>
          </cell>
          <cell r="F5410" t="str">
            <v>Mobile Aspiration</v>
          </cell>
          <cell r="G5410" t="str">
            <v>HUA</v>
          </cell>
          <cell r="H5410" t="str">
            <v>LTE1800 2nd Carr Upgrade_4x4 MIMO</v>
          </cell>
          <cell r="I5410" t="str">
            <v>INS</v>
          </cell>
          <cell r="L5410">
            <v>43645</v>
          </cell>
          <cell r="M5410">
            <v>43648</v>
          </cell>
          <cell r="N5410">
            <v>43646</v>
          </cell>
          <cell r="O5410">
            <v>43649</v>
          </cell>
          <cell r="P5410" t="str">
            <v>No Dependency</v>
          </cell>
        </row>
        <row r="5411">
          <cell r="C5411" t="str">
            <v>ZHQA001</v>
          </cell>
          <cell r="D5411" t="str">
            <v>Expansion Sites</v>
          </cell>
          <cell r="E5411" t="str">
            <v>Q4-2019</v>
          </cell>
          <cell r="F5411" t="str">
            <v>Mobile Aspiration</v>
          </cell>
          <cell r="G5411" t="str">
            <v>HUA</v>
          </cell>
          <cell r="H5411" t="str">
            <v>LTE1800 2nd Carr Upgrade_4x4 MIMO</v>
          </cell>
          <cell r="I5411" t="str">
            <v>INS</v>
          </cell>
          <cell r="L5411">
            <v>43704</v>
          </cell>
          <cell r="M5411">
            <v>43704</v>
          </cell>
          <cell r="N5411">
            <v>43705</v>
          </cell>
          <cell r="O5411">
            <v>43705</v>
          </cell>
          <cell r="P5411" t="str">
            <v>No Dependency</v>
          </cell>
        </row>
        <row r="5412">
          <cell r="C5412" t="str">
            <v>ZHQ021</v>
          </cell>
          <cell r="D5412" t="str">
            <v>Expansion Sites</v>
          </cell>
          <cell r="E5412" t="str">
            <v>Q1-2020</v>
          </cell>
          <cell r="F5412" t="str">
            <v>Mobile Aspiration</v>
          </cell>
          <cell r="G5412" t="str">
            <v>HUA</v>
          </cell>
          <cell r="H5412" t="str">
            <v>LTE1800 2nd Carr Upgrade_4x4 MIMO</v>
          </cell>
          <cell r="I5412" t="str">
            <v>INS</v>
          </cell>
          <cell r="L5412">
            <v>43853</v>
          </cell>
          <cell r="M5412">
            <v>43715</v>
          </cell>
          <cell r="N5412">
            <v>43853</v>
          </cell>
          <cell r="O5412">
            <v>43716</v>
          </cell>
          <cell r="P5412" t="str">
            <v>No Dependency</v>
          </cell>
        </row>
        <row r="5413">
          <cell r="C5413" t="str">
            <v>ZHQ015</v>
          </cell>
          <cell r="D5413" t="str">
            <v>Expansion Sites</v>
          </cell>
          <cell r="E5413" t="str">
            <v>Q4-2019</v>
          </cell>
          <cell r="F5413" t="str">
            <v>Mobile Aspiration</v>
          </cell>
          <cell r="G5413" t="str">
            <v>HUA</v>
          </cell>
          <cell r="H5413" t="str">
            <v>LTE1800 2nd Carr Upgrade_4x4 MIMO</v>
          </cell>
          <cell r="I5413" t="str">
            <v>INS</v>
          </cell>
          <cell r="L5413">
            <v>43741</v>
          </cell>
          <cell r="M5413">
            <v>43734</v>
          </cell>
          <cell r="N5413">
            <v>43742</v>
          </cell>
          <cell r="O5413">
            <v>43735</v>
          </cell>
          <cell r="P5413" t="str">
            <v>No Dependency</v>
          </cell>
        </row>
        <row r="5414">
          <cell r="C5414" t="str">
            <v>ZHQ013</v>
          </cell>
          <cell r="D5414" t="str">
            <v>Expansion Sites</v>
          </cell>
          <cell r="E5414" t="str">
            <v>Q1-2020</v>
          </cell>
          <cell r="F5414" t="str">
            <v>Mobile Aspiration</v>
          </cell>
          <cell r="G5414" t="str">
            <v>HUA</v>
          </cell>
          <cell r="H5414" t="str">
            <v>LTE1800 2nd Carr Upgrade_4x4 MIMO</v>
          </cell>
          <cell r="I5414" t="str">
            <v>INS</v>
          </cell>
          <cell r="L5414">
            <v>43853</v>
          </cell>
          <cell r="M5414">
            <v>43733</v>
          </cell>
          <cell r="N5414">
            <v>43853</v>
          </cell>
          <cell r="O5414">
            <v>43734</v>
          </cell>
          <cell r="P5414" t="str">
            <v>No Dependency</v>
          </cell>
        </row>
        <row r="5415">
          <cell r="C5415" t="str">
            <v>ZHQ012</v>
          </cell>
          <cell r="D5415" t="str">
            <v>Expansion Sites</v>
          </cell>
          <cell r="E5415" t="str">
            <v>Q1-2020</v>
          </cell>
          <cell r="F5415" t="str">
            <v>Mobile Aspiration</v>
          </cell>
          <cell r="G5415" t="str">
            <v>HUA</v>
          </cell>
          <cell r="H5415" t="str">
            <v>LTE1800 2nd Carr Upgrade_4x4 MIMO</v>
          </cell>
          <cell r="I5415" t="str">
            <v>INS</v>
          </cell>
          <cell r="L5415">
            <v>43853</v>
          </cell>
          <cell r="M5415">
            <v>43733</v>
          </cell>
          <cell r="N5415">
            <v>43853</v>
          </cell>
          <cell r="O5415">
            <v>43734</v>
          </cell>
          <cell r="P5415" t="str">
            <v>No Dependency</v>
          </cell>
        </row>
        <row r="5416">
          <cell r="C5416" t="str">
            <v>ZHQ010</v>
          </cell>
          <cell r="D5416" t="str">
            <v>Expansion Sites</v>
          </cell>
          <cell r="E5416" t="str">
            <v>Q3-2019</v>
          </cell>
          <cell r="F5416" t="str">
            <v>Mobile Aspiration</v>
          </cell>
          <cell r="G5416" t="str">
            <v>HUA</v>
          </cell>
          <cell r="H5416" t="str">
            <v>LTE1800 2nd Carr Upgrade_4x4 MIMO</v>
          </cell>
          <cell r="I5416" t="str">
            <v>INS</v>
          </cell>
          <cell r="L5416">
            <v>43691</v>
          </cell>
          <cell r="M5416">
            <v>43693</v>
          </cell>
          <cell r="N5416">
            <v>43692</v>
          </cell>
          <cell r="O5416">
            <v>43694</v>
          </cell>
          <cell r="P5416" t="str">
            <v>No Dependency</v>
          </cell>
        </row>
        <row r="5417">
          <cell r="C5417" t="str">
            <v>ZHQ005</v>
          </cell>
          <cell r="D5417" t="str">
            <v>Expansion Sites</v>
          </cell>
          <cell r="E5417" t="str">
            <v>Q3-2019</v>
          </cell>
          <cell r="F5417" t="str">
            <v>Mobile Aspiration</v>
          </cell>
          <cell r="G5417" t="str">
            <v>HUA</v>
          </cell>
          <cell r="H5417" t="str">
            <v>LTE1800 2nd Carr Upgrade_4x4 MIMO</v>
          </cell>
          <cell r="I5417" t="str">
            <v>INS</v>
          </cell>
          <cell r="L5417">
            <v>43635</v>
          </cell>
          <cell r="M5417">
            <v>43638</v>
          </cell>
          <cell r="N5417">
            <v>43636</v>
          </cell>
          <cell r="O5417">
            <v>43639</v>
          </cell>
          <cell r="P5417" t="str">
            <v>No Dependency</v>
          </cell>
        </row>
        <row r="5418">
          <cell r="C5418" t="str">
            <v>ZHQ004</v>
          </cell>
          <cell r="D5418" t="str">
            <v>Expansion Sites</v>
          </cell>
          <cell r="E5418" t="str">
            <v>Q3-2019</v>
          </cell>
          <cell r="F5418" t="str">
            <v>Mobile Aspiration</v>
          </cell>
          <cell r="G5418" t="str">
            <v>HUA</v>
          </cell>
          <cell r="H5418" t="str">
            <v>LTE1800 2nd Carr Upgrade_4x4 MIMO</v>
          </cell>
          <cell r="I5418" t="str">
            <v>INS</v>
          </cell>
          <cell r="L5418">
            <v>43687</v>
          </cell>
          <cell r="M5418">
            <v>43689</v>
          </cell>
          <cell r="N5418">
            <v>43688</v>
          </cell>
          <cell r="O5418">
            <v>43690</v>
          </cell>
          <cell r="P5418" t="str">
            <v>No Dependency</v>
          </cell>
        </row>
        <row r="5419">
          <cell r="C5419" t="str">
            <v>ZHF999</v>
          </cell>
          <cell r="D5419" t="str">
            <v>Expansion Sites</v>
          </cell>
          <cell r="E5419" t="str">
            <v>Q2-2019</v>
          </cell>
          <cell r="F5419" t="str">
            <v>Mobile Aspiration</v>
          </cell>
          <cell r="G5419" t="str">
            <v>HUA</v>
          </cell>
          <cell r="H5419" t="str">
            <v>LTE1800 2nd Carr Upgrade_4x4 MIMO</v>
          </cell>
          <cell r="I5419" t="str">
            <v>INS</v>
          </cell>
          <cell r="L5419">
            <v>43627</v>
          </cell>
          <cell r="M5419">
            <v>43634</v>
          </cell>
          <cell r="N5419">
            <v>43629</v>
          </cell>
          <cell r="O5419">
            <v>43635</v>
          </cell>
          <cell r="P5419" t="str">
            <v>No Dependency</v>
          </cell>
        </row>
        <row r="5420">
          <cell r="C5420" t="str">
            <v>ZHF998</v>
          </cell>
          <cell r="D5420" t="str">
            <v>Expansion Sites</v>
          </cell>
          <cell r="E5420" t="str">
            <v>Q3-2019</v>
          </cell>
          <cell r="F5420" t="str">
            <v>Mobile Aspiration</v>
          </cell>
          <cell r="G5420" t="str">
            <v>HUA</v>
          </cell>
          <cell r="H5420" t="str">
            <v>LTE1800 2nd Carr Upgrade_4x4 MIMO</v>
          </cell>
          <cell r="I5420" t="str">
            <v>INS</v>
          </cell>
          <cell r="L5420">
            <v>43746</v>
          </cell>
          <cell r="M5420">
            <v>43731</v>
          </cell>
          <cell r="N5420">
            <v>43747</v>
          </cell>
          <cell r="O5420">
            <v>43732</v>
          </cell>
          <cell r="P5420" t="str">
            <v>No Dependency</v>
          </cell>
        </row>
        <row r="5421">
          <cell r="C5421" t="str">
            <v>ZHF997</v>
          </cell>
          <cell r="D5421" t="str">
            <v>Expansion Sites</v>
          </cell>
          <cell r="E5421" t="str">
            <v>Q2-2019</v>
          </cell>
          <cell r="F5421" t="str">
            <v>Mobile Aspiration</v>
          </cell>
          <cell r="G5421" t="str">
            <v>HUA</v>
          </cell>
          <cell r="H5421" t="str">
            <v>LTE1800 2nd Carr Upgrade_4x4 MIMO</v>
          </cell>
          <cell r="I5421" t="str">
            <v>INS</v>
          </cell>
          <cell r="L5421">
            <v>43658</v>
          </cell>
          <cell r="M5421">
            <v>43660</v>
          </cell>
          <cell r="N5421">
            <v>43659</v>
          </cell>
          <cell r="O5421">
            <v>43661</v>
          </cell>
          <cell r="P5421" t="str">
            <v>No Dependency</v>
          </cell>
        </row>
        <row r="5422">
          <cell r="C5422" t="str">
            <v>ZHF996</v>
          </cell>
          <cell r="D5422" t="str">
            <v>Expansion Sites</v>
          </cell>
          <cell r="E5422" t="str">
            <v>Q2-2019</v>
          </cell>
          <cell r="F5422" t="str">
            <v>Mobile Aspiration</v>
          </cell>
          <cell r="G5422" t="str">
            <v>HUA</v>
          </cell>
          <cell r="H5422" t="str">
            <v>LTE1800 2nd Carr Upgrade_4x4 MIMO</v>
          </cell>
          <cell r="I5422" t="str">
            <v>INS</v>
          </cell>
          <cell r="L5422">
            <v>43646</v>
          </cell>
          <cell r="M5422">
            <v>43600</v>
          </cell>
          <cell r="N5422">
            <v>43647</v>
          </cell>
          <cell r="O5422">
            <v>43601</v>
          </cell>
          <cell r="P5422" t="str">
            <v>No Dependency</v>
          </cell>
        </row>
        <row r="5423">
          <cell r="C5423" t="str">
            <v>ZHF995</v>
          </cell>
          <cell r="D5423" t="str">
            <v>Expansion Sites</v>
          </cell>
          <cell r="E5423" t="str">
            <v>Q2-2019</v>
          </cell>
          <cell r="F5423" t="str">
            <v>Mobile Aspiration</v>
          </cell>
          <cell r="G5423" t="str">
            <v>HUA</v>
          </cell>
          <cell r="H5423" t="str">
            <v>LTE1800 2nd Carr Upgrade_4x4 MIMO</v>
          </cell>
          <cell r="I5423" t="str">
            <v>INS</v>
          </cell>
          <cell r="L5423">
            <v>43644</v>
          </cell>
          <cell r="M5423">
            <v>43647</v>
          </cell>
          <cell r="N5423">
            <v>43645</v>
          </cell>
          <cell r="O5423">
            <v>43648</v>
          </cell>
          <cell r="P5423" t="str">
            <v>No Dependency</v>
          </cell>
        </row>
        <row r="5424">
          <cell r="C5424" t="str">
            <v>ZHF994</v>
          </cell>
          <cell r="D5424" t="str">
            <v>Expansion Sites</v>
          </cell>
          <cell r="E5424" t="str">
            <v>Q3-2019</v>
          </cell>
          <cell r="F5424" t="str">
            <v>Mobile Aspiration</v>
          </cell>
          <cell r="G5424" t="str">
            <v>HUA</v>
          </cell>
          <cell r="H5424" t="str">
            <v>LTE1800 2nd Carr Upgrade_4x4 MIMO</v>
          </cell>
          <cell r="I5424" t="str">
            <v>INS</v>
          </cell>
          <cell r="L5424">
            <v>43677</v>
          </cell>
          <cell r="M5424">
            <v>43679</v>
          </cell>
          <cell r="N5424">
            <v>43678</v>
          </cell>
          <cell r="O5424">
            <v>43680</v>
          </cell>
          <cell r="P5424" t="str">
            <v>No Dependency</v>
          </cell>
        </row>
        <row r="5425">
          <cell r="C5425" t="str">
            <v>ZHF993</v>
          </cell>
          <cell r="D5425" t="str">
            <v>Expansion Sites</v>
          </cell>
          <cell r="E5425" t="str">
            <v>Q1-2020</v>
          </cell>
          <cell r="F5425" t="str">
            <v>Mobile Aspiration</v>
          </cell>
          <cell r="G5425" t="str">
            <v>HUA</v>
          </cell>
          <cell r="H5425" t="str">
            <v>LTE1800 2nd Carr Upgrade_4x4 MIMO</v>
          </cell>
          <cell r="I5425" t="str">
            <v>INS</v>
          </cell>
          <cell r="L5425">
            <v>43826</v>
          </cell>
          <cell r="M5425">
            <v>43709</v>
          </cell>
          <cell r="N5425">
            <v>43827</v>
          </cell>
          <cell r="O5425">
            <v>43710</v>
          </cell>
          <cell r="P5425" t="str">
            <v>No Dependency</v>
          </cell>
        </row>
        <row r="5426">
          <cell r="C5426" t="str">
            <v>ZHF991</v>
          </cell>
          <cell r="D5426" t="str">
            <v>Expansion Sites</v>
          </cell>
          <cell r="E5426" t="str">
            <v>Q3-2019</v>
          </cell>
          <cell r="F5426" t="str">
            <v>Mobile Aspiration</v>
          </cell>
          <cell r="G5426" t="str">
            <v>HUA</v>
          </cell>
          <cell r="H5426" t="str">
            <v>LTE1800 2nd Carr Upgrade_4x4 MIMO</v>
          </cell>
          <cell r="I5426" t="str">
            <v>INS</v>
          </cell>
          <cell r="L5426">
            <v>43691</v>
          </cell>
          <cell r="M5426">
            <v>43693</v>
          </cell>
          <cell r="N5426">
            <v>43692</v>
          </cell>
          <cell r="O5426">
            <v>43694</v>
          </cell>
          <cell r="P5426" t="str">
            <v>No Dependency</v>
          </cell>
        </row>
        <row r="5427">
          <cell r="C5427" t="str">
            <v>ZHF990</v>
          </cell>
          <cell r="D5427" t="str">
            <v>Expansion Sites</v>
          </cell>
          <cell r="E5427" t="str">
            <v>Q1-2020</v>
          </cell>
          <cell r="F5427" t="str">
            <v>Mobile Aspiration</v>
          </cell>
          <cell r="G5427" t="str">
            <v>HUA</v>
          </cell>
          <cell r="H5427" t="str">
            <v>LTE1800 2nd Carr Upgrade_4x4 MIMO</v>
          </cell>
          <cell r="I5427" t="str">
            <v>INS</v>
          </cell>
          <cell r="L5427">
            <v>43670</v>
          </cell>
          <cell r="M5427">
            <v>43672</v>
          </cell>
          <cell r="N5427">
            <v>43671</v>
          </cell>
          <cell r="O5427">
            <v>43673</v>
          </cell>
          <cell r="P5427" t="str">
            <v>No Dependency</v>
          </cell>
        </row>
        <row r="5428">
          <cell r="C5428" t="str">
            <v>ZHF988</v>
          </cell>
          <cell r="D5428" t="str">
            <v>Expansion Sites</v>
          </cell>
          <cell r="E5428" t="str">
            <v>Q3-2019</v>
          </cell>
          <cell r="F5428" t="str">
            <v>Mobile Aspiration</v>
          </cell>
          <cell r="G5428" t="str">
            <v>HUA</v>
          </cell>
          <cell r="H5428" t="str">
            <v>LTE1800 2nd Carr Upgrade_4x4 MIMO</v>
          </cell>
          <cell r="I5428" t="str">
            <v>INS</v>
          </cell>
          <cell r="L5428">
            <v>43691</v>
          </cell>
          <cell r="M5428">
            <v>43693</v>
          </cell>
          <cell r="N5428">
            <v>43692</v>
          </cell>
          <cell r="O5428">
            <v>43694</v>
          </cell>
          <cell r="P5428" t="str">
            <v>No Dependency</v>
          </cell>
        </row>
        <row r="5429">
          <cell r="C5429" t="str">
            <v>ZHF987</v>
          </cell>
          <cell r="D5429" t="str">
            <v>Expansion Sites</v>
          </cell>
          <cell r="E5429" t="str">
            <v>Q3-2019</v>
          </cell>
          <cell r="F5429" t="str">
            <v>Mobile Aspiration</v>
          </cell>
          <cell r="G5429" t="str">
            <v>HUA</v>
          </cell>
          <cell r="H5429" t="str">
            <v>LTE1800 2nd Carr Upgrade_4x4 MIMO</v>
          </cell>
          <cell r="I5429" t="str">
            <v>INS</v>
          </cell>
          <cell r="L5429">
            <v>43611</v>
          </cell>
          <cell r="M5429">
            <v>43613</v>
          </cell>
          <cell r="N5429">
            <v>43612</v>
          </cell>
          <cell r="O5429">
            <v>43614</v>
          </cell>
          <cell r="P5429" t="str">
            <v>No Dependency</v>
          </cell>
        </row>
        <row r="5430">
          <cell r="C5430" t="str">
            <v>ZHF986</v>
          </cell>
          <cell r="D5430" t="str">
            <v>Expansion Sites</v>
          </cell>
          <cell r="E5430" t="str">
            <v>Q1-2020</v>
          </cell>
          <cell r="F5430" t="str">
            <v>Mobile Aspiration</v>
          </cell>
          <cell r="G5430" t="str">
            <v>HUA</v>
          </cell>
          <cell r="H5430" t="str">
            <v>LTE1800 2nd Carr Upgrade_4x4 MIMO</v>
          </cell>
          <cell r="I5430" t="str">
            <v>INS</v>
          </cell>
          <cell r="L5430">
            <v>43692</v>
          </cell>
          <cell r="M5430">
            <v>43694</v>
          </cell>
          <cell r="N5430">
            <v>43693</v>
          </cell>
          <cell r="O5430">
            <v>43695</v>
          </cell>
          <cell r="P5430" t="str">
            <v>No Dependency</v>
          </cell>
        </row>
        <row r="5431">
          <cell r="C5431" t="str">
            <v>ZHF984</v>
          </cell>
          <cell r="D5431" t="str">
            <v>Expansion Sites</v>
          </cell>
          <cell r="E5431" t="str">
            <v>Q3-2019</v>
          </cell>
          <cell r="F5431" t="str">
            <v>Mobile Aspiration</v>
          </cell>
          <cell r="G5431" t="str">
            <v>HUA</v>
          </cell>
          <cell r="H5431" t="str">
            <v>LTE1800 2nd Carr Upgrade_4x4 MIMO</v>
          </cell>
          <cell r="I5431" t="str">
            <v>INS</v>
          </cell>
          <cell r="L5431">
            <v>43637</v>
          </cell>
          <cell r="M5431">
            <v>43640</v>
          </cell>
          <cell r="N5431">
            <v>43638</v>
          </cell>
          <cell r="O5431">
            <v>43641</v>
          </cell>
          <cell r="P5431" t="str">
            <v>No Dependency</v>
          </cell>
        </row>
        <row r="5432">
          <cell r="C5432" t="str">
            <v>ZHF982</v>
          </cell>
          <cell r="D5432" t="str">
            <v>Expansion Sites</v>
          </cell>
          <cell r="E5432" t="str">
            <v>Q1-2020</v>
          </cell>
          <cell r="F5432" t="str">
            <v>Mobile Aspiration</v>
          </cell>
          <cell r="G5432" t="str">
            <v>HUA</v>
          </cell>
          <cell r="H5432" t="str">
            <v>LTE1800 2nd Carr Upgrade_4x4 MIMO</v>
          </cell>
          <cell r="I5432" t="str">
            <v>INS</v>
          </cell>
          <cell r="L5432">
            <v>43674</v>
          </cell>
          <cell r="M5432">
            <v>43676</v>
          </cell>
          <cell r="N5432">
            <v>43675</v>
          </cell>
          <cell r="O5432">
            <v>43677</v>
          </cell>
          <cell r="P5432" t="str">
            <v>No Dependency</v>
          </cell>
        </row>
        <row r="5433">
          <cell r="C5433" t="str">
            <v>ZHF981</v>
          </cell>
          <cell r="D5433" t="str">
            <v>Expansion Sites</v>
          </cell>
          <cell r="E5433" t="str">
            <v>Q3-2019</v>
          </cell>
          <cell r="F5433" t="str">
            <v>Mobile Aspiration</v>
          </cell>
          <cell r="G5433" t="str">
            <v>HUA</v>
          </cell>
          <cell r="H5433" t="str">
            <v>LTE1800 2nd Carr Upgrade_4x4 MIMO</v>
          </cell>
          <cell r="I5433" t="str">
            <v>INS</v>
          </cell>
          <cell r="L5433">
            <v>43636</v>
          </cell>
          <cell r="M5433">
            <v>43638</v>
          </cell>
          <cell r="N5433">
            <v>43637</v>
          </cell>
          <cell r="O5433">
            <v>43639</v>
          </cell>
          <cell r="P5433" t="str">
            <v>No Dependency</v>
          </cell>
        </row>
        <row r="5434">
          <cell r="C5434" t="str">
            <v>ZHF980</v>
          </cell>
          <cell r="D5434" t="str">
            <v>Expansion Sites</v>
          </cell>
          <cell r="E5434" t="str">
            <v>Q2-2019</v>
          </cell>
          <cell r="F5434" t="str">
            <v>Mobile Aspiration</v>
          </cell>
          <cell r="G5434" t="str">
            <v>HUA</v>
          </cell>
          <cell r="H5434" t="str">
            <v>LTE1800 2nd Carr Upgrade_4x4 MIMO</v>
          </cell>
          <cell r="I5434" t="str">
            <v>INS</v>
          </cell>
          <cell r="L5434">
            <v>43641</v>
          </cell>
          <cell r="M5434">
            <v>43602</v>
          </cell>
          <cell r="N5434">
            <v>43642</v>
          </cell>
          <cell r="O5434">
            <v>43603</v>
          </cell>
          <cell r="P5434" t="str">
            <v>No Dependency</v>
          </cell>
        </row>
        <row r="5435">
          <cell r="C5435" t="str">
            <v>ZHF979</v>
          </cell>
          <cell r="D5435" t="str">
            <v>Expansion Sites</v>
          </cell>
          <cell r="E5435" t="str">
            <v>Q1-2020</v>
          </cell>
          <cell r="F5435" t="str">
            <v>Mobile Aspiration</v>
          </cell>
          <cell r="G5435" t="str">
            <v>HUA</v>
          </cell>
          <cell r="H5435" t="str">
            <v>LTE1800 2nd Carr Upgrade_4x4 MIMO</v>
          </cell>
          <cell r="I5435" t="str">
            <v>INS</v>
          </cell>
          <cell r="L5435">
            <v>43656</v>
          </cell>
          <cell r="M5435">
            <v>43659</v>
          </cell>
          <cell r="N5435">
            <v>43657</v>
          </cell>
          <cell r="O5435">
            <v>43660</v>
          </cell>
          <cell r="P5435" t="str">
            <v>No Dependency</v>
          </cell>
        </row>
        <row r="5436">
          <cell r="C5436" t="str">
            <v>ZHF978</v>
          </cell>
          <cell r="D5436" t="str">
            <v>Expansion Sites</v>
          </cell>
          <cell r="E5436" t="str">
            <v>Q1-2020</v>
          </cell>
          <cell r="F5436" t="str">
            <v>Mobile Aspiration</v>
          </cell>
          <cell r="G5436" t="str">
            <v>HUA</v>
          </cell>
          <cell r="H5436" t="str">
            <v>LTE1800 2nd Carr Upgrade_4x4 MIMO</v>
          </cell>
          <cell r="I5436" t="str">
            <v>INS</v>
          </cell>
          <cell r="L5436">
            <v>43830</v>
          </cell>
          <cell r="N5436">
            <v>43830</v>
          </cell>
          <cell r="P5436" t="str">
            <v>No Dependency</v>
          </cell>
        </row>
        <row r="5437">
          <cell r="C5437" t="str">
            <v>ZHF977</v>
          </cell>
          <cell r="D5437" t="str">
            <v>Expansion Sites</v>
          </cell>
          <cell r="E5437" t="str">
            <v>Q1-2020</v>
          </cell>
          <cell r="F5437" t="str">
            <v>Mobile Aspiration</v>
          </cell>
          <cell r="G5437" t="str">
            <v>HUA</v>
          </cell>
          <cell r="H5437" t="str">
            <v>LTE1800 2nd Carr Upgrade_4x4 MIMO</v>
          </cell>
          <cell r="I5437" t="str">
            <v>INS</v>
          </cell>
          <cell r="L5437">
            <v>43830</v>
          </cell>
          <cell r="M5437">
            <v>43743</v>
          </cell>
          <cell r="N5437">
            <v>43830</v>
          </cell>
          <cell r="O5437">
            <v>43744</v>
          </cell>
          <cell r="P5437" t="str">
            <v>No Dependency</v>
          </cell>
        </row>
        <row r="5438">
          <cell r="C5438" t="str">
            <v>ZHF975</v>
          </cell>
          <cell r="D5438" t="str">
            <v>Expansion Sites</v>
          </cell>
          <cell r="E5438" t="str">
            <v>Q1-2020</v>
          </cell>
          <cell r="F5438" t="str">
            <v>Mobile Aspiration</v>
          </cell>
          <cell r="G5438" t="str">
            <v>HUA</v>
          </cell>
          <cell r="H5438" t="str">
            <v>LTE1800 2nd Carr Upgrade_4x4 MIMO</v>
          </cell>
          <cell r="I5438" t="str">
            <v>INS</v>
          </cell>
          <cell r="L5438">
            <v>43830</v>
          </cell>
          <cell r="M5438">
            <v>43733</v>
          </cell>
          <cell r="N5438">
            <v>43830</v>
          </cell>
          <cell r="O5438">
            <v>43734</v>
          </cell>
          <cell r="P5438" t="str">
            <v>No Dependency</v>
          </cell>
        </row>
        <row r="5439">
          <cell r="C5439" t="str">
            <v>ZHF974</v>
          </cell>
          <cell r="D5439" t="str">
            <v>Expansion Sites</v>
          </cell>
          <cell r="E5439" t="str">
            <v>Q3-2019</v>
          </cell>
          <cell r="F5439" t="str">
            <v>Mobile Aspiration</v>
          </cell>
          <cell r="G5439" t="str">
            <v>HUA</v>
          </cell>
          <cell r="H5439" t="str">
            <v>LTE1800 2nd Carr Upgrade_4x4 MIMO</v>
          </cell>
          <cell r="I5439" t="str">
            <v>INS</v>
          </cell>
          <cell r="L5439">
            <v>43746</v>
          </cell>
          <cell r="M5439">
            <v>43733</v>
          </cell>
          <cell r="N5439">
            <v>43747</v>
          </cell>
          <cell r="O5439">
            <v>43734</v>
          </cell>
          <cell r="P5439" t="str">
            <v>No Dependency</v>
          </cell>
        </row>
        <row r="5440">
          <cell r="C5440" t="str">
            <v>ZHF973</v>
          </cell>
          <cell r="D5440" t="str">
            <v>Expansion Sites</v>
          </cell>
          <cell r="E5440" t="str">
            <v>Q1-2020</v>
          </cell>
          <cell r="F5440" t="str">
            <v>Mobile Aspiration</v>
          </cell>
          <cell r="G5440" t="str">
            <v>HUA</v>
          </cell>
          <cell r="H5440" t="str">
            <v>LTE1800 2nd Carr Upgrade_4x4 MIMO</v>
          </cell>
          <cell r="I5440" t="str">
            <v>INS</v>
          </cell>
          <cell r="L5440">
            <v>43674</v>
          </cell>
          <cell r="M5440">
            <v>43676</v>
          </cell>
          <cell r="N5440">
            <v>43675</v>
          </cell>
          <cell r="O5440">
            <v>43677</v>
          </cell>
          <cell r="P5440" t="str">
            <v>No Dependency</v>
          </cell>
        </row>
        <row r="5441">
          <cell r="C5441" t="str">
            <v>ZHF972</v>
          </cell>
          <cell r="D5441" t="str">
            <v>Expansion Sites</v>
          </cell>
          <cell r="E5441" t="str">
            <v>Q3-2019</v>
          </cell>
          <cell r="F5441" t="str">
            <v>Mobile Aspiration</v>
          </cell>
          <cell r="G5441" t="str">
            <v>HUA</v>
          </cell>
          <cell r="H5441" t="str">
            <v>LTE1800 2nd Carr Upgrade_4x4 MIMO</v>
          </cell>
          <cell r="I5441" t="str">
            <v>INS</v>
          </cell>
          <cell r="L5441">
            <v>43657</v>
          </cell>
          <cell r="M5441">
            <v>43660</v>
          </cell>
          <cell r="N5441">
            <v>43658</v>
          </cell>
          <cell r="O5441">
            <v>43661</v>
          </cell>
          <cell r="P5441" t="str">
            <v>No Dependency</v>
          </cell>
        </row>
        <row r="5442">
          <cell r="C5442" t="str">
            <v>ZHF970</v>
          </cell>
          <cell r="D5442" t="str">
            <v>Expansion Sites</v>
          </cell>
          <cell r="E5442" t="str">
            <v>Q2-2019</v>
          </cell>
          <cell r="F5442" t="str">
            <v>Mobile Aspiration</v>
          </cell>
          <cell r="G5442" t="str">
            <v>HUA</v>
          </cell>
          <cell r="H5442" t="str">
            <v>LTE1800 2nd Carr Upgrade_4x4 MIMO</v>
          </cell>
          <cell r="I5442" t="str">
            <v>INS</v>
          </cell>
          <cell r="L5442">
            <v>43635</v>
          </cell>
          <cell r="M5442">
            <v>43641</v>
          </cell>
          <cell r="N5442">
            <v>43636</v>
          </cell>
          <cell r="O5442">
            <v>43642</v>
          </cell>
          <cell r="P5442" t="str">
            <v>No Dependency</v>
          </cell>
        </row>
        <row r="5443">
          <cell r="C5443" t="str">
            <v>ZHF969</v>
          </cell>
          <cell r="D5443" t="str">
            <v>Expansion Sites</v>
          </cell>
          <cell r="E5443" t="str">
            <v>Q1-2020</v>
          </cell>
          <cell r="F5443" t="str">
            <v>Mobile Aspiration</v>
          </cell>
          <cell r="G5443" t="str">
            <v>HUA</v>
          </cell>
          <cell r="H5443" t="str">
            <v>LTE1800 2nd Carr Upgrade_4x4 MIMO</v>
          </cell>
          <cell r="I5443" t="str">
            <v>INS</v>
          </cell>
          <cell r="L5443">
            <v>43691</v>
          </cell>
          <cell r="M5443">
            <v>43693</v>
          </cell>
          <cell r="N5443">
            <v>43692</v>
          </cell>
          <cell r="O5443">
            <v>43694</v>
          </cell>
          <cell r="P5443" t="str">
            <v>No Dependency</v>
          </cell>
        </row>
        <row r="5444">
          <cell r="C5444" t="str">
            <v>ZHF968</v>
          </cell>
          <cell r="D5444" t="str">
            <v>Expansion Sites</v>
          </cell>
          <cell r="E5444" t="str">
            <v>Q2-2019</v>
          </cell>
          <cell r="F5444" t="str">
            <v>Mobile Aspiration</v>
          </cell>
          <cell r="G5444" t="str">
            <v>HUA</v>
          </cell>
          <cell r="H5444" t="str">
            <v>LTE1800 2nd Carr Upgrade_4x4 MIMO</v>
          </cell>
          <cell r="I5444" t="str">
            <v>INS</v>
          </cell>
          <cell r="L5444">
            <v>43634</v>
          </cell>
          <cell r="M5444">
            <v>43634</v>
          </cell>
          <cell r="N5444">
            <v>43640</v>
          </cell>
          <cell r="O5444">
            <v>43635</v>
          </cell>
          <cell r="P5444" t="str">
            <v>No Dependency</v>
          </cell>
        </row>
        <row r="5445">
          <cell r="C5445" t="str">
            <v>ZHF967</v>
          </cell>
          <cell r="D5445" t="str">
            <v>Expansion Sites</v>
          </cell>
          <cell r="E5445" t="str">
            <v>Q3-2019</v>
          </cell>
          <cell r="F5445" t="str">
            <v>Mobile Aspiration</v>
          </cell>
          <cell r="G5445" t="str">
            <v>HUA</v>
          </cell>
          <cell r="H5445" t="str">
            <v>LTE1800 2nd Carr Upgrade_4x4 MIMO</v>
          </cell>
          <cell r="I5445" t="str">
            <v>INS</v>
          </cell>
          <cell r="L5445">
            <v>43635</v>
          </cell>
          <cell r="M5445">
            <v>43638</v>
          </cell>
          <cell r="N5445">
            <v>43636</v>
          </cell>
          <cell r="O5445">
            <v>43639</v>
          </cell>
          <cell r="P5445" t="str">
            <v>No Dependency</v>
          </cell>
        </row>
        <row r="5446">
          <cell r="C5446" t="str">
            <v>ZHF966</v>
          </cell>
          <cell r="D5446" t="str">
            <v>Expansion Sites</v>
          </cell>
          <cell r="E5446" t="str">
            <v>Q1-2020</v>
          </cell>
          <cell r="F5446" t="str">
            <v>Mobile Aspiration</v>
          </cell>
          <cell r="G5446" t="str">
            <v>HUA</v>
          </cell>
          <cell r="H5446" t="str">
            <v>LTE1800 2nd Carr Upgrade_4x4 MIMO</v>
          </cell>
          <cell r="I5446" t="str">
            <v>INS</v>
          </cell>
          <cell r="L5446">
            <v>43674</v>
          </cell>
          <cell r="M5446">
            <v>43676</v>
          </cell>
          <cell r="N5446">
            <v>43675</v>
          </cell>
          <cell r="O5446">
            <v>43677</v>
          </cell>
          <cell r="P5446" t="str">
            <v>No Dependency</v>
          </cell>
        </row>
        <row r="5447">
          <cell r="C5447" t="str">
            <v>ZHF965</v>
          </cell>
          <cell r="D5447" t="str">
            <v>Expansion Sites</v>
          </cell>
          <cell r="E5447" t="str">
            <v>Q3-2019</v>
          </cell>
          <cell r="F5447" t="str">
            <v>Mobile Aspiration</v>
          </cell>
          <cell r="G5447" t="str">
            <v>HUA</v>
          </cell>
          <cell r="H5447" t="str">
            <v>LTE1800 2nd Carr Upgrade_4x4 MIMO</v>
          </cell>
          <cell r="I5447" t="str">
            <v>INS</v>
          </cell>
          <cell r="L5447">
            <v>43746</v>
          </cell>
          <cell r="M5447">
            <v>43733</v>
          </cell>
          <cell r="N5447">
            <v>43747</v>
          </cell>
          <cell r="O5447">
            <v>43734</v>
          </cell>
          <cell r="P5447" t="str">
            <v>No Dependency</v>
          </cell>
        </row>
        <row r="5448">
          <cell r="C5448" t="str">
            <v>ZHF964</v>
          </cell>
          <cell r="D5448" t="str">
            <v>Expansion Sites</v>
          </cell>
          <cell r="E5448" t="str">
            <v>Q3-2019</v>
          </cell>
          <cell r="F5448" t="str">
            <v>Mobile Aspiration</v>
          </cell>
          <cell r="G5448" t="str">
            <v>HUA</v>
          </cell>
          <cell r="H5448" t="str">
            <v>LTE1800 2nd Carr Upgrade_4x4 MIMO</v>
          </cell>
          <cell r="I5448" t="str">
            <v>INS</v>
          </cell>
          <cell r="L5448">
            <v>43621</v>
          </cell>
          <cell r="M5448">
            <v>43624</v>
          </cell>
          <cell r="N5448">
            <v>43622</v>
          </cell>
          <cell r="O5448">
            <v>43625</v>
          </cell>
          <cell r="P5448" t="str">
            <v>No Dependency</v>
          </cell>
        </row>
        <row r="5449">
          <cell r="C5449" t="str">
            <v>ZHF962</v>
          </cell>
          <cell r="D5449" t="str">
            <v>Expansion Sites</v>
          </cell>
          <cell r="E5449" t="str">
            <v>Q3-2019</v>
          </cell>
          <cell r="F5449" t="str">
            <v>Mobile Aspiration</v>
          </cell>
          <cell r="G5449" t="str">
            <v>HUA</v>
          </cell>
          <cell r="H5449" t="str">
            <v>LTE1800 2nd Carr Upgrade_4x4 MIMO</v>
          </cell>
          <cell r="I5449" t="str">
            <v>INS</v>
          </cell>
          <cell r="L5449">
            <v>43662</v>
          </cell>
          <cell r="M5449">
            <v>43664</v>
          </cell>
          <cell r="N5449">
            <v>43663</v>
          </cell>
          <cell r="O5449">
            <v>43665</v>
          </cell>
          <cell r="P5449" t="str">
            <v>No Dependency</v>
          </cell>
        </row>
        <row r="5450">
          <cell r="C5450" t="str">
            <v>ZHF961</v>
          </cell>
          <cell r="D5450" t="str">
            <v>Expansion Sites</v>
          </cell>
          <cell r="E5450" t="str">
            <v>Q1-2020</v>
          </cell>
          <cell r="F5450" t="str">
            <v>Mobile Aspiration</v>
          </cell>
          <cell r="G5450" t="str">
            <v>HUA</v>
          </cell>
          <cell r="H5450" t="str">
            <v>LTE1800 2nd Carr Upgrade_4x4 MIMO</v>
          </cell>
          <cell r="I5450" t="str">
            <v>INS</v>
          </cell>
          <cell r="L5450">
            <v>43853</v>
          </cell>
          <cell r="M5450">
            <v>43733</v>
          </cell>
          <cell r="N5450">
            <v>43853</v>
          </cell>
          <cell r="O5450">
            <v>43734</v>
          </cell>
          <cell r="P5450" t="str">
            <v>No Dependency</v>
          </cell>
        </row>
        <row r="5451">
          <cell r="C5451" t="str">
            <v>ZHF960</v>
          </cell>
          <cell r="D5451" t="str">
            <v>Expansion Sites</v>
          </cell>
          <cell r="E5451" t="str">
            <v>Q1-2020</v>
          </cell>
          <cell r="F5451" t="str">
            <v>Mobile Aspiration</v>
          </cell>
          <cell r="G5451" t="str">
            <v>HUA</v>
          </cell>
          <cell r="H5451" t="str">
            <v>LTE1800 2nd Carr Upgrade_4x4 MIMO</v>
          </cell>
          <cell r="I5451" t="str">
            <v>INS</v>
          </cell>
          <cell r="L5451">
            <v>43858</v>
          </cell>
          <cell r="M5451">
            <v>43744</v>
          </cell>
          <cell r="N5451">
            <v>43858</v>
          </cell>
          <cell r="O5451">
            <v>43745</v>
          </cell>
          <cell r="P5451" t="str">
            <v>No Dependency</v>
          </cell>
        </row>
        <row r="5452">
          <cell r="C5452" t="str">
            <v>ZHF957</v>
          </cell>
          <cell r="D5452" t="str">
            <v>Expansion Sites</v>
          </cell>
          <cell r="E5452" t="str">
            <v>Q2-2019</v>
          </cell>
          <cell r="F5452" t="str">
            <v>Mobile Aspiration</v>
          </cell>
          <cell r="G5452" t="str">
            <v>HUA</v>
          </cell>
          <cell r="H5452" t="str">
            <v>LTE1800 2nd Carr Upgrade_4x4 MIMO</v>
          </cell>
          <cell r="I5452" t="str">
            <v>INS</v>
          </cell>
          <cell r="L5452">
            <v>43652</v>
          </cell>
          <cell r="M5452">
            <v>43655</v>
          </cell>
          <cell r="N5452">
            <v>43653</v>
          </cell>
          <cell r="O5452">
            <v>43656</v>
          </cell>
          <cell r="P5452" t="str">
            <v>No Dependency</v>
          </cell>
        </row>
        <row r="5453">
          <cell r="C5453" t="str">
            <v>ZHF952</v>
          </cell>
          <cell r="D5453" t="str">
            <v>Expansion Sites</v>
          </cell>
          <cell r="E5453" t="str">
            <v>Q1-2020</v>
          </cell>
          <cell r="F5453" t="str">
            <v>Mobile Aspiration</v>
          </cell>
          <cell r="G5453" t="str">
            <v>HUA</v>
          </cell>
          <cell r="H5453" t="str">
            <v>LTE1800 2nd Carr Upgrade_4x4 MIMO</v>
          </cell>
          <cell r="I5453" t="str">
            <v>INS</v>
          </cell>
          <cell r="L5453">
            <v>43687</v>
          </cell>
          <cell r="M5453">
            <v>43689</v>
          </cell>
          <cell r="N5453">
            <v>43688</v>
          </cell>
          <cell r="O5453">
            <v>43690</v>
          </cell>
          <cell r="P5453" t="str">
            <v>No Dependency</v>
          </cell>
        </row>
        <row r="5454">
          <cell r="C5454" t="str">
            <v>ZHF951</v>
          </cell>
          <cell r="D5454" t="str">
            <v>Expansion Sites</v>
          </cell>
          <cell r="E5454" t="str">
            <v>Q3-2019</v>
          </cell>
          <cell r="F5454" t="str">
            <v>Mobile Aspiration</v>
          </cell>
          <cell r="G5454" t="str">
            <v>HUA</v>
          </cell>
          <cell r="H5454" t="str">
            <v>LTE1800 2nd Carr Upgrade_4x4 MIMO</v>
          </cell>
          <cell r="I5454" t="str">
            <v>INS</v>
          </cell>
          <cell r="L5454">
            <v>43659</v>
          </cell>
          <cell r="M5454">
            <v>43662</v>
          </cell>
          <cell r="N5454">
            <v>43660</v>
          </cell>
          <cell r="O5454">
            <v>43663</v>
          </cell>
          <cell r="P5454" t="str">
            <v>No Dependency</v>
          </cell>
        </row>
        <row r="5455">
          <cell r="C5455" t="str">
            <v>ZHF949</v>
          </cell>
          <cell r="D5455" t="str">
            <v>Expansion Sites</v>
          </cell>
          <cell r="E5455" t="str">
            <v>Q3-2019</v>
          </cell>
          <cell r="F5455" t="str">
            <v>Mobile Aspiration</v>
          </cell>
          <cell r="G5455" t="str">
            <v>HUA</v>
          </cell>
          <cell r="H5455" t="str">
            <v>LTE1800 2nd Carr Upgrade_4x4 MIMO</v>
          </cell>
          <cell r="I5455" t="str">
            <v>INS</v>
          </cell>
          <cell r="L5455">
            <v>43746</v>
          </cell>
          <cell r="M5455">
            <v>43731</v>
          </cell>
          <cell r="N5455">
            <v>43747</v>
          </cell>
          <cell r="O5455">
            <v>43732</v>
          </cell>
          <cell r="P5455" t="str">
            <v>No Dependency</v>
          </cell>
        </row>
        <row r="5456">
          <cell r="C5456" t="str">
            <v>ZHF946</v>
          </cell>
          <cell r="D5456" t="str">
            <v>Expansion Sites</v>
          </cell>
          <cell r="E5456" t="str">
            <v>Q3-2019</v>
          </cell>
          <cell r="F5456" t="str">
            <v>Mobile Aspiration</v>
          </cell>
          <cell r="G5456" t="str">
            <v>HUA</v>
          </cell>
          <cell r="H5456" t="str">
            <v>LTE1800 2nd Carr Upgrade_4x4 MIMO</v>
          </cell>
          <cell r="I5456" t="str">
            <v>INS</v>
          </cell>
          <cell r="L5456">
            <v>43597</v>
          </cell>
          <cell r="M5456">
            <v>43599</v>
          </cell>
          <cell r="N5456">
            <v>43598</v>
          </cell>
          <cell r="O5456">
            <v>43600</v>
          </cell>
          <cell r="P5456" t="str">
            <v>No Dependency</v>
          </cell>
        </row>
        <row r="5457">
          <cell r="C5457" t="str">
            <v>ZHF945</v>
          </cell>
          <cell r="D5457" t="str">
            <v>Expansion Sites</v>
          </cell>
          <cell r="E5457" t="str">
            <v>Q2-2019</v>
          </cell>
          <cell r="F5457" t="str">
            <v>Mobile Aspiration</v>
          </cell>
          <cell r="G5457" t="str">
            <v>HUA</v>
          </cell>
          <cell r="H5457" t="str">
            <v>LTE1800 2nd Carr Upgrade_4x4 MIMO</v>
          </cell>
          <cell r="I5457" t="str">
            <v>INS</v>
          </cell>
          <cell r="L5457">
            <v>43652</v>
          </cell>
          <cell r="M5457">
            <v>43655</v>
          </cell>
          <cell r="N5457">
            <v>43653</v>
          </cell>
          <cell r="O5457">
            <v>43656</v>
          </cell>
          <cell r="P5457" t="str">
            <v>No Dependency</v>
          </cell>
        </row>
        <row r="5458">
          <cell r="C5458" t="str">
            <v>ZHF943</v>
          </cell>
          <cell r="D5458" t="str">
            <v>Expansion Sites</v>
          </cell>
          <cell r="E5458" t="str">
            <v>Q3-2019</v>
          </cell>
          <cell r="F5458" t="str">
            <v>Mobile Aspiration</v>
          </cell>
          <cell r="G5458" t="str">
            <v>HUA</v>
          </cell>
          <cell r="H5458" t="str">
            <v>LTE1800 2nd Carr Upgrade_4x4 MIMO</v>
          </cell>
          <cell r="I5458" t="str">
            <v>INS</v>
          </cell>
          <cell r="L5458">
            <v>43753</v>
          </cell>
          <cell r="M5458">
            <v>43744</v>
          </cell>
          <cell r="N5458">
            <v>43754</v>
          </cell>
          <cell r="O5458">
            <v>43745</v>
          </cell>
          <cell r="P5458" t="str">
            <v>No Dependency</v>
          </cell>
        </row>
        <row r="5459">
          <cell r="C5459" t="str">
            <v>ZHF942</v>
          </cell>
          <cell r="D5459" t="str">
            <v>Expansion Sites</v>
          </cell>
          <cell r="E5459" t="str">
            <v>Q1-2020</v>
          </cell>
          <cell r="F5459" t="str">
            <v>Mobile Aspiration</v>
          </cell>
          <cell r="G5459" t="str">
            <v>HUA</v>
          </cell>
          <cell r="H5459" t="str">
            <v>LTE1800 2nd Carr Upgrade_4x4 MIMO</v>
          </cell>
          <cell r="I5459" t="str">
            <v>INS</v>
          </cell>
          <cell r="L5459">
            <v>43830</v>
          </cell>
          <cell r="N5459">
            <v>43830</v>
          </cell>
          <cell r="P5459" t="str">
            <v>No Dependency</v>
          </cell>
        </row>
        <row r="5460">
          <cell r="C5460" t="str">
            <v>ZHF941</v>
          </cell>
          <cell r="D5460" t="str">
            <v>Expansion Sites</v>
          </cell>
          <cell r="E5460" t="str">
            <v>Q3-2019</v>
          </cell>
          <cell r="F5460" t="str">
            <v>Mobile Aspiration</v>
          </cell>
          <cell r="G5460" t="str">
            <v>HUA</v>
          </cell>
          <cell r="H5460" t="str">
            <v>LTE1800 2nd Carr Upgrade_4x4 MIMO</v>
          </cell>
          <cell r="I5460" t="str">
            <v>INS</v>
          </cell>
          <cell r="L5460">
            <v>43653</v>
          </cell>
          <cell r="M5460">
            <v>43655</v>
          </cell>
          <cell r="N5460">
            <v>43654</v>
          </cell>
          <cell r="O5460">
            <v>43656</v>
          </cell>
          <cell r="P5460" t="str">
            <v>No Dependency</v>
          </cell>
        </row>
        <row r="5461">
          <cell r="C5461" t="str">
            <v>ZHF940</v>
          </cell>
          <cell r="D5461" t="str">
            <v>Expansion Sites</v>
          </cell>
          <cell r="E5461" t="str">
            <v>Q3-2019</v>
          </cell>
          <cell r="F5461" t="str">
            <v>Mobile Aspiration</v>
          </cell>
          <cell r="G5461" t="str">
            <v>HUA</v>
          </cell>
          <cell r="H5461" t="str">
            <v>LTE1800 2nd Carr Upgrade_4x4 MIMO</v>
          </cell>
          <cell r="I5461" t="str">
            <v>INS</v>
          </cell>
          <cell r="L5461">
            <v>43676</v>
          </cell>
          <cell r="M5461">
            <v>43679</v>
          </cell>
          <cell r="N5461">
            <v>43677</v>
          </cell>
          <cell r="O5461">
            <v>43680</v>
          </cell>
          <cell r="P5461" t="str">
            <v>No Dependency</v>
          </cell>
        </row>
        <row r="5462">
          <cell r="C5462" t="str">
            <v>ZHF938</v>
          </cell>
          <cell r="D5462" t="str">
            <v>Expansion Sites</v>
          </cell>
          <cell r="E5462" t="str">
            <v>Q3-2019</v>
          </cell>
          <cell r="F5462" t="str">
            <v>Mobile Aspiration</v>
          </cell>
          <cell r="G5462" t="str">
            <v>HUA</v>
          </cell>
          <cell r="H5462" t="str">
            <v>LTE1800 2nd Carr Upgrade_4x4 MIMO</v>
          </cell>
          <cell r="I5462" t="str">
            <v>INS</v>
          </cell>
          <cell r="L5462">
            <v>43659</v>
          </cell>
          <cell r="M5462">
            <v>43661</v>
          </cell>
          <cell r="N5462">
            <v>43660</v>
          </cell>
          <cell r="O5462">
            <v>43662</v>
          </cell>
          <cell r="P5462" t="str">
            <v>No Dependency</v>
          </cell>
        </row>
        <row r="5463">
          <cell r="C5463" t="str">
            <v>ZHF937</v>
          </cell>
          <cell r="D5463" t="str">
            <v>Expansion Sites</v>
          </cell>
          <cell r="E5463" t="str">
            <v>Q3-2019</v>
          </cell>
          <cell r="F5463" t="str">
            <v>Mobile Aspiration</v>
          </cell>
          <cell r="G5463" t="str">
            <v>HUA</v>
          </cell>
          <cell r="H5463" t="str">
            <v>LTE1800 2nd Carr Upgrade_4x4 MIMO</v>
          </cell>
          <cell r="I5463" t="str">
            <v>INS</v>
          </cell>
          <cell r="L5463">
            <v>43655</v>
          </cell>
          <cell r="M5463">
            <v>43658</v>
          </cell>
          <cell r="N5463">
            <v>43656</v>
          </cell>
          <cell r="O5463">
            <v>43659</v>
          </cell>
          <cell r="P5463" t="str">
            <v>No Dependency</v>
          </cell>
        </row>
        <row r="5464">
          <cell r="C5464" t="str">
            <v>ZHF936</v>
          </cell>
          <cell r="D5464" t="str">
            <v>Expansion Sites</v>
          </cell>
          <cell r="E5464" t="str">
            <v>Q2-2019</v>
          </cell>
          <cell r="F5464" t="str">
            <v>Mobile Aspiration</v>
          </cell>
          <cell r="G5464" t="str">
            <v>HUA</v>
          </cell>
          <cell r="H5464" t="str">
            <v>LTE1800 2nd Carr Upgrade_4x4 MIMO</v>
          </cell>
          <cell r="I5464" t="str">
            <v>INS</v>
          </cell>
          <cell r="L5464">
            <v>43639</v>
          </cell>
          <cell r="M5464">
            <v>43642</v>
          </cell>
          <cell r="N5464">
            <v>43640</v>
          </cell>
          <cell r="O5464">
            <v>43643</v>
          </cell>
          <cell r="P5464" t="str">
            <v>No Dependency</v>
          </cell>
        </row>
        <row r="5465">
          <cell r="C5465" t="str">
            <v>ZHF935</v>
          </cell>
          <cell r="D5465" t="str">
            <v>Expansion Sites</v>
          </cell>
          <cell r="E5465" t="str">
            <v>Q3-2019</v>
          </cell>
          <cell r="F5465" t="str">
            <v>Mobile Aspiration</v>
          </cell>
          <cell r="G5465" t="str">
            <v>HUA</v>
          </cell>
          <cell r="H5465" t="str">
            <v>LTE1800 2nd Carr Upgrade_4x4 MIMO</v>
          </cell>
          <cell r="I5465" t="str">
            <v>INS</v>
          </cell>
          <cell r="L5465">
            <v>43610</v>
          </cell>
          <cell r="M5465">
            <v>43613</v>
          </cell>
          <cell r="N5465">
            <v>43611</v>
          </cell>
          <cell r="O5465">
            <v>43614</v>
          </cell>
          <cell r="P5465" t="str">
            <v>No Dependency</v>
          </cell>
        </row>
        <row r="5466">
          <cell r="C5466" t="str">
            <v>ZHF934</v>
          </cell>
          <cell r="D5466" t="str">
            <v>Expansion Sites</v>
          </cell>
          <cell r="E5466" t="str">
            <v>Q3-2019</v>
          </cell>
          <cell r="F5466" t="str">
            <v>Mobile Aspiration</v>
          </cell>
          <cell r="G5466" t="str">
            <v>HUA</v>
          </cell>
          <cell r="H5466" t="str">
            <v>LTE1800 2nd Carr Upgrade_4x4 MIMO</v>
          </cell>
          <cell r="I5466" t="str">
            <v>INS</v>
          </cell>
          <cell r="L5466">
            <v>43671</v>
          </cell>
          <cell r="M5466">
            <v>43674</v>
          </cell>
          <cell r="N5466">
            <v>43672</v>
          </cell>
          <cell r="O5466">
            <v>43675</v>
          </cell>
          <cell r="P5466" t="str">
            <v>No Dependency</v>
          </cell>
        </row>
        <row r="5467">
          <cell r="C5467" t="str">
            <v>ZHF933</v>
          </cell>
          <cell r="D5467" t="str">
            <v>Expansion Sites</v>
          </cell>
          <cell r="E5467" t="str">
            <v>Q2-2019</v>
          </cell>
          <cell r="F5467" t="str">
            <v>Mobile Aspiration</v>
          </cell>
          <cell r="G5467" t="str">
            <v>HUA</v>
          </cell>
          <cell r="H5467" t="str">
            <v>LTE1800 2nd Carr Upgrade_4x4 MIMO</v>
          </cell>
          <cell r="I5467" t="str">
            <v>INS</v>
          </cell>
          <cell r="L5467">
            <v>43631</v>
          </cell>
          <cell r="M5467">
            <v>43638</v>
          </cell>
          <cell r="N5467">
            <v>43638</v>
          </cell>
          <cell r="O5467">
            <v>43639</v>
          </cell>
          <cell r="P5467" t="str">
            <v>No Dependency</v>
          </cell>
        </row>
        <row r="5468">
          <cell r="C5468" t="str">
            <v>ZHF932</v>
          </cell>
          <cell r="D5468" t="str">
            <v>Expansion Sites</v>
          </cell>
          <cell r="E5468" t="str">
            <v>Q3-2019</v>
          </cell>
          <cell r="F5468" t="str">
            <v>Mobile Aspiration</v>
          </cell>
          <cell r="G5468" t="str">
            <v>HUA</v>
          </cell>
          <cell r="H5468" t="str">
            <v>LTE1800 2nd Carr Upgrade_4x4 MIMO</v>
          </cell>
          <cell r="I5468" t="str">
            <v>INS</v>
          </cell>
          <cell r="L5468">
            <v>43663</v>
          </cell>
          <cell r="M5468">
            <v>43666</v>
          </cell>
          <cell r="N5468">
            <v>43664</v>
          </cell>
          <cell r="O5468">
            <v>43667</v>
          </cell>
          <cell r="P5468" t="str">
            <v>No Dependency</v>
          </cell>
        </row>
        <row r="5469">
          <cell r="C5469" t="str">
            <v>ZHF931</v>
          </cell>
          <cell r="D5469" t="str">
            <v>Expansion Sites</v>
          </cell>
          <cell r="E5469" t="str">
            <v>Q1-2020</v>
          </cell>
          <cell r="F5469" t="str">
            <v>Mobile Aspiration</v>
          </cell>
          <cell r="G5469" t="str">
            <v>HUA</v>
          </cell>
          <cell r="H5469" t="str">
            <v>LTE1800 2nd Carr Upgrade_4x4 MIMO</v>
          </cell>
          <cell r="I5469" t="str">
            <v>INS</v>
          </cell>
          <cell r="L5469">
            <v>43705</v>
          </cell>
          <cell r="M5469">
            <v>43708</v>
          </cell>
          <cell r="N5469">
            <v>43706</v>
          </cell>
          <cell r="O5469">
            <v>43709</v>
          </cell>
          <cell r="P5469" t="str">
            <v>No Dependency</v>
          </cell>
        </row>
        <row r="5470">
          <cell r="C5470" t="str">
            <v>ZHF930</v>
          </cell>
          <cell r="D5470" t="str">
            <v>Expansion Sites</v>
          </cell>
          <cell r="E5470" t="str">
            <v>Q2-2019</v>
          </cell>
          <cell r="F5470" t="str">
            <v>Mobile Aspiration</v>
          </cell>
          <cell r="G5470" t="str">
            <v>HUA</v>
          </cell>
          <cell r="H5470" t="str">
            <v>LTE1800 2nd Carr Upgrade_4x4 MIMO</v>
          </cell>
          <cell r="I5470" t="str">
            <v>INS</v>
          </cell>
          <cell r="L5470">
            <v>43641</v>
          </cell>
          <cell r="M5470">
            <v>43642</v>
          </cell>
          <cell r="N5470">
            <v>43642</v>
          </cell>
          <cell r="O5470">
            <v>43643</v>
          </cell>
          <cell r="P5470" t="str">
            <v>No Dependency</v>
          </cell>
        </row>
        <row r="5471">
          <cell r="C5471" t="str">
            <v>ZHF929</v>
          </cell>
          <cell r="D5471" t="str">
            <v>Expansion Sites</v>
          </cell>
          <cell r="E5471" t="str">
            <v>Q2-2019</v>
          </cell>
          <cell r="F5471" t="str">
            <v>Mobile Aspiration</v>
          </cell>
          <cell r="G5471" t="str">
            <v>HUA</v>
          </cell>
          <cell r="H5471" t="str">
            <v>LTE1800 2nd Carr Upgrade_4x4 MIMO</v>
          </cell>
          <cell r="I5471" t="str">
            <v>INS</v>
          </cell>
          <cell r="L5471">
            <v>43638</v>
          </cell>
          <cell r="M5471">
            <v>43641</v>
          </cell>
          <cell r="N5471">
            <v>43639</v>
          </cell>
          <cell r="O5471">
            <v>43642</v>
          </cell>
          <cell r="P5471" t="str">
            <v>No Dependency</v>
          </cell>
        </row>
        <row r="5472">
          <cell r="C5472" t="str">
            <v>ZHF927</v>
          </cell>
          <cell r="D5472" t="str">
            <v>Expansion Sites</v>
          </cell>
          <cell r="E5472" t="str">
            <v>Q1-2020</v>
          </cell>
          <cell r="F5472" t="str">
            <v>Mobile Aspiration</v>
          </cell>
          <cell r="G5472" t="str">
            <v>HUA</v>
          </cell>
          <cell r="H5472" t="str">
            <v>LTE1800 2nd Carr Upgrade_4x4 MIMO</v>
          </cell>
          <cell r="I5472" t="str">
            <v>INS</v>
          </cell>
          <cell r="L5472">
            <v>43830</v>
          </cell>
          <cell r="M5472">
            <v>43731</v>
          </cell>
          <cell r="N5472">
            <v>43830</v>
          </cell>
          <cell r="O5472">
            <v>43732</v>
          </cell>
          <cell r="P5472" t="str">
            <v>No Dependency</v>
          </cell>
        </row>
        <row r="5473">
          <cell r="C5473" t="str">
            <v>ZHF926</v>
          </cell>
          <cell r="D5473" t="str">
            <v>Expansion Sites</v>
          </cell>
          <cell r="E5473" t="str">
            <v>Q1-2020</v>
          </cell>
          <cell r="F5473" t="str">
            <v>Mobile Aspiration</v>
          </cell>
          <cell r="G5473" t="str">
            <v>HUA</v>
          </cell>
          <cell r="H5473" t="str">
            <v>LTE1800 2nd Carr Upgrade_4x4 MIMO</v>
          </cell>
          <cell r="I5473" t="str">
            <v>INS</v>
          </cell>
          <cell r="L5473">
            <v>43826</v>
          </cell>
          <cell r="M5473">
            <v>43715</v>
          </cell>
          <cell r="N5473">
            <v>43827</v>
          </cell>
          <cell r="O5473">
            <v>43716</v>
          </cell>
          <cell r="P5473" t="str">
            <v>No Dependency</v>
          </cell>
        </row>
        <row r="5474">
          <cell r="C5474" t="str">
            <v>ZHF922</v>
          </cell>
          <cell r="D5474" t="str">
            <v>Expansion Sites</v>
          </cell>
          <cell r="E5474" t="str">
            <v>Q3-2019</v>
          </cell>
          <cell r="F5474" t="str">
            <v>Mobile Aspiration</v>
          </cell>
          <cell r="G5474" t="str">
            <v>HUA</v>
          </cell>
          <cell r="H5474" t="str">
            <v>LTE1800 2nd Carr Upgrade_4x4 MIMO</v>
          </cell>
          <cell r="I5474" t="str">
            <v>INS</v>
          </cell>
          <cell r="L5474">
            <v>43636</v>
          </cell>
          <cell r="M5474">
            <v>43640</v>
          </cell>
          <cell r="N5474">
            <v>43637</v>
          </cell>
          <cell r="O5474">
            <v>43641</v>
          </cell>
          <cell r="P5474" t="str">
            <v>No Dependency</v>
          </cell>
        </row>
        <row r="5475">
          <cell r="C5475" t="str">
            <v>ZHF921</v>
          </cell>
          <cell r="D5475" t="str">
            <v>Expansion Sites</v>
          </cell>
          <cell r="E5475" t="str">
            <v>Q3-2019</v>
          </cell>
          <cell r="F5475" t="str">
            <v>Mobile Aspiration</v>
          </cell>
          <cell r="G5475" t="str">
            <v>HUA</v>
          </cell>
          <cell r="H5475" t="str">
            <v>LTE1800 2nd Carr Upgrade_4x4 MIMO</v>
          </cell>
          <cell r="I5475" t="str">
            <v>INS</v>
          </cell>
          <cell r="L5475">
            <v>43663</v>
          </cell>
          <cell r="M5475">
            <v>43666</v>
          </cell>
          <cell r="N5475">
            <v>43664</v>
          </cell>
          <cell r="O5475">
            <v>43667</v>
          </cell>
          <cell r="P5475" t="str">
            <v>No Dependency</v>
          </cell>
        </row>
        <row r="5476">
          <cell r="C5476" t="str">
            <v>ZHF920</v>
          </cell>
          <cell r="D5476" t="str">
            <v>Expansion Sites</v>
          </cell>
          <cell r="E5476" t="str">
            <v>Q2-2019</v>
          </cell>
          <cell r="F5476" t="str">
            <v>Mobile Aspiration</v>
          </cell>
          <cell r="G5476" t="str">
            <v>HUA</v>
          </cell>
          <cell r="H5476" t="str">
            <v>LTE1800 2nd Carr Upgrade_4x4 MIMO</v>
          </cell>
          <cell r="I5476" t="str">
            <v>INS</v>
          </cell>
          <cell r="L5476">
            <v>43705</v>
          </cell>
          <cell r="M5476">
            <v>43641</v>
          </cell>
          <cell r="N5476">
            <v>43706</v>
          </cell>
          <cell r="O5476">
            <v>43642</v>
          </cell>
          <cell r="P5476" t="str">
            <v>No Dependency</v>
          </cell>
        </row>
        <row r="5477">
          <cell r="C5477" t="str">
            <v>ZHF919</v>
          </cell>
          <cell r="D5477" t="str">
            <v>Expansion Sites</v>
          </cell>
          <cell r="E5477" t="str">
            <v>Q3-2019</v>
          </cell>
          <cell r="F5477" t="str">
            <v>Mobile Aspiration</v>
          </cell>
          <cell r="G5477" t="str">
            <v>HUA</v>
          </cell>
          <cell r="H5477" t="str">
            <v>LTE1800 2nd Carr Upgrade_4x4 MIMO</v>
          </cell>
          <cell r="I5477" t="str">
            <v>INS</v>
          </cell>
          <cell r="L5477">
            <v>43636</v>
          </cell>
          <cell r="M5477">
            <v>43639</v>
          </cell>
          <cell r="N5477">
            <v>43637</v>
          </cell>
          <cell r="O5477">
            <v>43640</v>
          </cell>
          <cell r="P5477" t="str">
            <v>No Dependency</v>
          </cell>
        </row>
        <row r="5478">
          <cell r="C5478" t="str">
            <v>ZHF916</v>
          </cell>
          <cell r="D5478" t="str">
            <v>Expansion Sites</v>
          </cell>
          <cell r="E5478" t="str">
            <v>Q3-2019</v>
          </cell>
          <cell r="F5478" t="str">
            <v>Mobile Aspiration</v>
          </cell>
          <cell r="G5478" t="str">
            <v>HUA</v>
          </cell>
          <cell r="H5478" t="str">
            <v>LTE1800 2nd Carr Upgrade_4x4 MIMO</v>
          </cell>
          <cell r="I5478" t="str">
            <v>INS</v>
          </cell>
          <cell r="L5478">
            <v>43642</v>
          </cell>
          <cell r="M5478">
            <v>43598</v>
          </cell>
          <cell r="N5478">
            <v>43649</v>
          </cell>
          <cell r="O5478">
            <v>43599</v>
          </cell>
          <cell r="P5478" t="str">
            <v>No Dependency</v>
          </cell>
        </row>
        <row r="5479">
          <cell r="C5479" t="str">
            <v>ZHF915</v>
          </cell>
          <cell r="D5479" t="str">
            <v>Expansion Sites</v>
          </cell>
          <cell r="E5479" t="str">
            <v>Q3-2019</v>
          </cell>
          <cell r="F5479" t="str">
            <v>Mobile Aspiration</v>
          </cell>
          <cell r="G5479" t="str">
            <v>HUA</v>
          </cell>
          <cell r="H5479" t="str">
            <v>LTE1800 2nd Carr Upgrade_4x4 MIMO</v>
          </cell>
          <cell r="I5479" t="str">
            <v>INS</v>
          </cell>
          <cell r="L5479">
            <v>43654</v>
          </cell>
          <cell r="M5479">
            <v>43657</v>
          </cell>
          <cell r="N5479">
            <v>43655</v>
          </cell>
          <cell r="O5479">
            <v>43658</v>
          </cell>
          <cell r="P5479" t="str">
            <v>No Dependency</v>
          </cell>
        </row>
        <row r="5480">
          <cell r="C5480" t="str">
            <v>ZHF912</v>
          </cell>
          <cell r="D5480" t="str">
            <v>Expansion Sites</v>
          </cell>
          <cell r="E5480" t="str">
            <v>Q2-2019</v>
          </cell>
          <cell r="F5480" t="str">
            <v>Mobile Aspiration</v>
          </cell>
          <cell r="G5480" t="str">
            <v>HUA</v>
          </cell>
          <cell r="H5480" t="str">
            <v>LTE1800 2nd Carr Upgrade_4x4 MIMO</v>
          </cell>
          <cell r="I5480" t="str">
            <v>INS</v>
          </cell>
          <cell r="L5480">
            <v>43641</v>
          </cell>
          <cell r="M5480">
            <v>43644</v>
          </cell>
          <cell r="N5480">
            <v>43642</v>
          </cell>
          <cell r="O5480">
            <v>43645</v>
          </cell>
          <cell r="P5480" t="str">
            <v>No Dependency</v>
          </cell>
        </row>
        <row r="5481">
          <cell r="C5481" t="str">
            <v>ZHF911</v>
          </cell>
          <cell r="D5481" t="str">
            <v>Expansion Sites</v>
          </cell>
          <cell r="E5481" t="str">
            <v>Q3-2019</v>
          </cell>
          <cell r="F5481" t="str">
            <v>Mobile Aspiration</v>
          </cell>
          <cell r="G5481" t="str">
            <v>HUA</v>
          </cell>
          <cell r="H5481" t="str">
            <v>LTE1800 2nd Carr Upgrade_4x4 MIMO</v>
          </cell>
          <cell r="I5481" t="str">
            <v>INS</v>
          </cell>
          <cell r="L5481">
            <v>43639</v>
          </cell>
          <cell r="M5481">
            <v>43641</v>
          </cell>
          <cell r="N5481">
            <v>43640</v>
          </cell>
          <cell r="O5481">
            <v>43642</v>
          </cell>
          <cell r="P5481" t="str">
            <v>No Dependency</v>
          </cell>
        </row>
        <row r="5482">
          <cell r="C5482" t="str">
            <v>ZHF910</v>
          </cell>
          <cell r="D5482" t="str">
            <v>Expansion Sites</v>
          </cell>
          <cell r="E5482" t="str">
            <v>Q3-2019</v>
          </cell>
          <cell r="F5482" t="str">
            <v>Mobile Aspiration</v>
          </cell>
          <cell r="G5482" t="str">
            <v>HUA</v>
          </cell>
          <cell r="H5482" t="str">
            <v>LTE1800 2nd Carr Upgrade_4x4 MIMO</v>
          </cell>
          <cell r="I5482" t="str">
            <v>INS</v>
          </cell>
          <cell r="L5482">
            <v>43648</v>
          </cell>
          <cell r="M5482">
            <v>43651</v>
          </cell>
          <cell r="N5482">
            <v>43649</v>
          </cell>
          <cell r="O5482">
            <v>43652</v>
          </cell>
          <cell r="P5482" t="str">
            <v>No Dependency</v>
          </cell>
        </row>
        <row r="5483">
          <cell r="C5483" t="str">
            <v>ZHF909</v>
          </cell>
          <cell r="D5483" t="str">
            <v>Expansion Sites</v>
          </cell>
          <cell r="E5483" t="str">
            <v>Q3-2019</v>
          </cell>
          <cell r="F5483" t="str">
            <v>Mobile Aspiration</v>
          </cell>
          <cell r="G5483" t="str">
            <v>HUA</v>
          </cell>
          <cell r="H5483" t="str">
            <v>LTE1800 2nd Carr Upgrade_4x4 MIMO</v>
          </cell>
          <cell r="I5483" t="str">
            <v>INS</v>
          </cell>
          <cell r="L5483">
            <v>43746</v>
          </cell>
          <cell r="M5483">
            <v>43734</v>
          </cell>
          <cell r="N5483">
            <v>43747</v>
          </cell>
          <cell r="O5483">
            <v>43735</v>
          </cell>
          <cell r="P5483" t="str">
            <v>No Dependency</v>
          </cell>
        </row>
        <row r="5484">
          <cell r="C5484" t="str">
            <v>ZHF908</v>
          </cell>
          <cell r="D5484" t="str">
            <v>Expansion Sites</v>
          </cell>
          <cell r="E5484" t="str">
            <v>Q2-2019</v>
          </cell>
          <cell r="F5484" t="str">
            <v>Mobile Aspiration</v>
          </cell>
          <cell r="G5484" t="str">
            <v>HUA</v>
          </cell>
          <cell r="H5484" t="str">
            <v>LTE1800 2nd Carr Upgrade_4x4 MIMO</v>
          </cell>
          <cell r="I5484" t="str">
            <v>INS</v>
          </cell>
          <cell r="L5484">
            <v>43643</v>
          </cell>
          <cell r="M5484">
            <v>43646</v>
          </cell>
          <cell r="N5484">
            <v>43644</v>
          </cell>
          <cell r="O5484">
            <v>43647</v>
          </cell>
          <cell r="P5484" t="str">
            <v>No Dependency</v>
          </cell>
        </row>
        <row r="5485">
          <cell r="C5485" t="str">
            <v>ZHF907</v>
          </cell>
          <cell r="D5485" t="str">
            <v>Expansion Sites</v>
          </cell>
          <cell r="E5485" t="str">
            <v>Q3-2019</v>
          </cell>
          <cell r="F5485" t="str">
            <v>Mobile Aspiration</v>
          </cell>
          <cell r="G5485" t="str">
            <v>HUA</v>
          </cell>
          <cell r="H5485" t="str">
            <v>LTE1800 2nd Carr Upgrade_4x4 MIMO</v>
          </cell>
          <cell r="I5485" t="str">
            <v>INS</v>
          </cell>
          <cell r="L5485">
            <v>43666</v>
          </cell>
          <cell r="M5485">
            <v>43669</v>
          </cell>
          <cell r="N5485">
            <v>43667</v>
          </cell>
          <cell r="O5485">
            <v>43670</v>
          </cell>
          <cell r="P5485" t="str">
            <v>No Dependency</v>
          </cell>
        </row>
        <row r="5486">
          <cell r="C5486" t="str">
            <v>ZHF906</v>
          </cell>
          <cell r="D5486" t="str">
            <v>Expansion Sites</v>
          </cell>
          <cell r="E5486" t="str">
            <v>Q3-2019</v>
          </cell>
          <cell r="F5486" t="str">
            <v>Mobile Aspiration</v>
          </cell>
          <cell r="G5486" t="str">
            <v>HUA</v>
          </cell>
          <cell r="H5486" t="str">
            <v>LTE1800 2nd Carr Upgrade_4x4 MIMO</v>
          </cell>
          <cell r="I5486" t="str">
            <v>INS</v>
          </cell>
          <cell r="L5486">
            <v>43652</v>
          </cell>
          <cell r="M5486">
            <v>43655</v>
          </cell>
          <cell r="N5486">
            <v>43653</v>
          </cell>
          <cell r="O5486">
            <v>43656</v>
          </cell>
          <cell r="P5486" t="str">
            <v>No Dependency</v>
          </cell>
        </row>
        <row r="5487">
          <cell r="C5487" t="str">
            <v>ZHF905</v>
          </cell>
          <cell r="D5487" t="str">
            <v>Expansion Sites</v>
          </cell>
          <cell r="E5487" t="str">
            <v>Q1-2020</v>
          </cell>
          <cell r="F5487" t="str">
            <v>Mobile Aspiration</v>
          </cell>
          <cell r="G5487" t="str">
            <v>HUA</v>
          </cell>
          <cell r="H5487" t="str">
            <v>LTE1800 2nd Carr Upgrade_4x4 MIMO</v>
          </cell>
          <cell r="I5487" t="str">
            <v>INS</v>
          </cell>
          <cell r="L5487">
            <v>43691</v>
          </cell>
          <cell r="M5487">
            <v>43693</v>
          </cell>
          <cell r="N5487">
            <v>43692</v>
          </cell>
          <cell r="O5487">
            <v>43694</v>
          </cell>
          <cell r="P5487" t="str">
            <v>No Dependency</v>
          </cell>
        </row>
        <row r="5488">
          <cell r="C5488" t="str">
            <v>ZHF900</v>
          </cell>
          <cell r="D5488" t="str">
            <v>Expansion Sites</v>
          </cell>
          <cell r="E5488" t="str">
            <v>Q3-2019</v>
          </cell>
          <cell r="F5488" t="str">
            <v>Mobile Aspiration</v>
          </cell>
          <cell r="G5488" t="str">
            <v>HUA</v>
          </cell>
          <cell r="H5488" t="str">
            <v>LTE1800 2nd Carr Upgrade_4x4 MIMO</v>
          </cell>
          <cell r="I5488" t="str">
            <v>INS</v>
          </cell>
          <cell r="L5488">
            <v>43642</v>
          </cell>
          <cell r="M5488">
            <v>43608</v>
          </cell>
          <cell r="N5488">
            <v>43644</v>
          </cell>
          <cell r="O5488">
            <v>43609</v>
          </cell>
          <cell r="P5488" t="str">
            <v>No Dependency</v>
          </cell>
        </row>
        <row r="5489">
          <cell r="C5489" t="str">
            <v>ZHF899</v>
          </cell>
          <cell r="D5489" t="str">
            <v>Expansion Sites</v>
          </cell>
          <cell r="E5489" t="str">
            <v>Q2-2019</v>
          </cell>
          <cell r="F5489" t="str">
            <v>Mobile Aspiration</v>
          </cell>
          <cell r="G5489" t="str">
            <v>HUA</v>
          </cell>
          <cell r="H5489" t="str">
            <v>LTE1800 2nd Carr Upgrade_4x4 MIMO</v>
          </cell>
          <cell r="I5489" t="str">
            <v>INS</v>
          </cell>
          <cell r="L5489">
            <v>43746</v>
          </cell>
          <cell r="M5489">
            <v>43734</v>
          </cell>
          <cell r="N5489">
            <v>43747</v>
          </cell>
          <cell r="O5489">
            <v>43735</v>
          </cell>
          <cell r="P5489" t="str">
            <v>No Dependency</v>
          </cell>
        </row>
        <row r="5490">
          <cell r="C5490" t="str">
            <v>ZHF895</v>
          </cell>
          <cell r="D5490" t="str">
            <v>Expansion Sites</v>
          </cell>
          <cell r="E5490" t="str">
            <v>Q1-2020</v>
          </cell>
          <cell r="F5490" t="str">
            <v>Mobile Aspiration</v>
          </cell>
          <cell r="G5490" t="str">
            <v>HUA</v>
          </cell>
          <cell r="H5490" t="str">
            <v>LTE1800 2nd Carr Upgrade_4x4 MIMO</v>
          </cell>
          <cell r="I5490" t="str">
            <v>INS</v>
          </cell>
          <cell r="L5490">
            <v>43674</v>
          </cell>
          <cell r="M5490">
            <v>43676</v>
          </cell>
          <cell r="N5490">
            <v>43675</v>
          </cell>
          <cell r="O5490">
            <v>43677</v>
          </cell>
          <cell r="P5490" t="str">
            <v>No Dependency</v>
          </cell>
        </row>
        <row r="5491">
          <cell r="C5491" t="str">
            <v>ZHF894</v>
          </cell>
          <cell r="D5491" t="str">
            <v>Expansion Sites</v>
          </cell>
          <cell r="E5491" t="str">
            <v>Q1-2020</v>
          </cell>
          <cell r="F5491" t="str">
            <v>Mobile Aspiration</v>
          </cell>
          <cell r="G5491" t="str">
            <v>HUA</v>
          </cell>
          <cell r="H5491" t="str">
            <v>LTE1800 2nd Carr Upgrade_4x4 MIMO</v>
          </cell>
          <cell r="I5491" t="str">
            <v>INS</v>
          </cell>
          <cell r="L5491">
            <v>43849</v>
          </cell>
          <cell r="M5491">
            <v>43715</v>
          </cell>
          <cell r="N5491">
            <v>43850</v>
          </cell>
          <cell r="O5491">
            <v>43716</v>
          </cell>
          <cell r="P5491" t="str">
            <v>No Dependency</v>
          </cell>
        </row>
        <row r="5492">
          <cell r="C5492" t="str">
            <v>ZHF893</v>
          </cell>
          <cell r="D5492" t="str">
            <v>Expansion Sites</v>
          </cell>
          <cell r="E5492" t="str">
            <v>Q2-2019</v>
          </cell>
          <cell r="F5492" t="str">
            <v>Mobile Aspiration</v>
          </cell>
          <cell r="G5492" t="str">
            <v>HUA</v>
          </cell>
          <cell r="H5492" t="str">
            <v>LTE1800 2nd Carr Upgrade_4x4 MIMO</v>
          </cell>
          <cell r="I5492" t="str">
            <v>INS</v>
          </cell>
          <cell r="L5492">
            <v>43646</v>
          </cell>
          <cell r="M5492">
            <v>43603</v>
          </cell>
          <cell r="N5492">
            <v>43647</v>
          </cell>
          <cell r="O5492">
            <v>43604</v>
          </cell>
          <cell r="P5492" t="str">
            <v>No Dependency</v>
          </cell>
        </row>
        <row r="5493">
          <cell r="C5493" t="str">
            <v>ZHF892</v>
          </cell>
          <cell r="D5493" t="str">
            <v>Expansion Sites</v>
          </cell>
          <cell r="E5493" t="str">
            <v>Q1-2020</v>
          </cell>
          <cell r="F5493" t="str">
            <v>Mobile Aspiration</v>
          </cell>
          <cell r="G5493" t="str">
            <v>HUA</v>
          </cell>
          <cell r="H5493" t="str">
            <v>LTE1800 2nd Carr Upgrade_4x4 MIMO</v>
          </cell>
          <cell r="I5493" t="str">
            <v>INS</v>
          </cell>
          <cell r="L5493">
            <v>43691</v>
          </cell>
          <cell r="M5493">
            <v>43693</v>
          </cell>
          <cell r="N5493">
            <v>43692</v>
          </cell>
          <cell r="O5493">
            <v>43694</v>
          </cell>
          <cell r="P5493" t="str">
            <v>No Dependency</v>
          </cell>
        </row>
        <row r="5494">
          <cell r="C5494" t="str">
            <v>ZHF891</v>
          </cell>
          <cell r="D5494" t="str">
            <v>Expansion Sites</v>
          </cell>
          <cell r="E5494" t="str">
            <v>Q2-2019</v>
          </cell>
          <cell r="F5494" t="str">
            <v>Mobile Aspiration</v>
          </cell>
          <cell r="G5494" t="str">
            <v>HUA</v>
          </cell>
          <cell r="H5494" t="str">
            <v>LTE1800 2nd Carr Upgrade_4x4 MIMO</v>
          </cell>
          <cell r="I5494" t="str">
            <v>INS</v>
          </cell>
          <cell r="L5494">
            <v>43645</v>
          </cell>
          <cell r="M5494">
            <v>43648</v>
          </cell>
          <cell r="N5494">
            <v>43646</v>
          </cell>
          <cell r="O5494">
            <v>43649</v>
          </cell>
          <cell r="P5494" t="str">
            <v>No Dependency</v>
          </cell>
        </row>
        <row r="5495">
          <cell r="C5495" t="str">
            <v>ZHF890</v>
          </cell>
          <cell r="D5495" t="str">
            <v>Expansion Sites</v>
          </cell>
          <cell r="E5495" t="str">
            <v>Q2-2019</v>
          </cell>
          <cell r="F5495" t="str">
            <v>Mobile Aspiration</v>
          </cell>
          <cell r="G5495" t="str">
            <v>HUA</v>
          </cell>
          <cell r="H5495" t="str">
            <v>LTE1800 2nd Carr Upgrade_4x4 MIMO</v>
          </cell>
          <cell r="I5495" t="str">
            <v>INS</v>
          </cell>
          <cell r="L5495">
            <v>43671</v>
          </cell>
          <cell r="M5495">
            <v>43674</v>
          </cell>
          <cell r="N5495">
            <v>43672</v>
          </cell>
          <cell r="O5495">
            <v>43675</v>
          </cell>
          <cell r="P5495" t="str">
            <v>No Dependency</v>
          </cell>
        </row>
        <row r="5496">
          <cell r="C5496" t="str">
            <v>ZHF887</v>
          </cell>
          <cell r="D5496" t="str">
            <v>Expansion Sites</v>
          </cell>
          <cell r="E5496" t="str">
            <v>Q3-2019</v>
          </cell>
          <cell r="F5496" t="str">
            <v>Mobile Aspiration</v>
          </cell>
          <cell r="G5496" t="str">
            <v>HUA</v>
          </cell>
          <cell r="H5496" t="str">
            <v>LTE1800 2nd Carr Upgrade_4x4 MIMO</v>
          </cell>
          <cell r="I5496" t="str">
            <v>INS</v>
          </cell>
          <cell r="L5496">
            <v>43753</v>
          </cell>
          <cell r="M5496">
            <v>43654</v>
          </cell>
          <cell r="N5496">
            <v>43754</v>
          </cell>
          <cell r="O5496">
            <v>43655</v>
          </cell>
          <cell r="P5496" t="str">
            <v>FDED Not Approved</v>
          </cell>
        </row>
        <row r="5497">
          <cell r="C5497" t="str">
            <v>ZHF886</v>
          </cell>
          <cell r="D5497" t="str">
            <v>Expansion Sites</v>
          </cell>
          <cell r="E5497" t="str">
            <v>Q2-2019</v>
          </cell>
          <cell r="F5497" t="str">
            <v>Mobile Aspiration</v>
          </cell>
          <cell r="G5497" t="str">
            <v>HUA</v>
          </cell>
          <cell r="H5497" t="str">
            <v>LTE1800 2nd Carr Upgrade_4x4 MIMO</v>
          </cell>
          <cell r="I5497" t="str">
            <v>INS</v>
          </cell>
          <cell r="L5497">
            <v>43635</v>
          </cell>
          <cell r="M5497">
            <v>43605</v>
          </cell>
          <cell r="N5497">
            <v>43636</v>
          </cell>
          <cell r="O5497">
            <v>43606</v>
          </cell>
          <cell r="P5497" t="str">
            <v>No Dependency</v>
          </cell>
        </row>
        <row r="5498">
          <cell r="C5498" t="str">
            <v>ZHF885</v>
          </cell>
          <cell r="D5498" t="str">
            <v>Expansion Sites</v>
          </cell>
          <cell r="E5498" t="str">
            <v>Q3-2019</v>
          </cell>
          <cell r="F5498" t="str">
            <v>Mobile Aspiration</v>
          </cell>
          <cell r="G5498" t="str">
            <v>HUA</v>
          </cell>
          <cell r="H5498" t="str">
            <v>LTE1800 2nd Carr Upgrade_4x4 MIMO</v>
          </cell>
          <cell r="I5498" t="str">
            <v>INS</v>
          </cell>
          <cell r="L5498">
            <v>43788</v>
          </cell>
          <cell r="N5498">
            <v>43789</v>
          </cell>
          <cell r="P5498" t="str">
            <v>No Dependency</v>
          </cell>
        </row>
        <row r="5499">
          <cell r="C5499" t="str">
            <v>ZHF884</v>
          </cell>
          <cell r="D5499" t="str">
            <v>Expansion Sites</v>
          </cell>
          <cell r="E5499" t="str">
            <v>Q3-2019</v>
          </cell>
          <cell r="F5499" t="str">
            <v>Mobile Aspiration</v>
          </cell>
          <cell r="G5499" t="str">
            <v>HUA</v>
          </cell>
          <cell r="H5499" t="str">
            <v>LTE1800 2nd Carr Upgrade_4x4 MIMO</v>
          </cell>
          <cell r="I5499" t="str">
            <v>INS</v>
          </cell>
          <cell r="L5499">
            <v>43733</v>
          </cell>
          <cell r="M5499">
            <v>43715</v>
          </cell>
          <cell r="N5499">
            <v>43733</v>
          </cell>
          <cell r="O5499">
            <v>43716</v>
          </cell>
          <cell r="P5499" t="str">
            <v>No Dependency</v>
          </cell>
        </row>
        <row r="5500">
          <cell r="C5500" t="str">
            <v>ZHF883</v>
          </cell>
          <cell r="D5500" t="str">
            <v>Expansion Sites</v>
          </cell>
          <cell r="E5500" t="str">
            <v>Q2-2019</v>
          </cell>
          <cell r="F5500" t="str">
            <v>Mobile Aspiration</v>
          </cell>
          <cell r="G5500" t="str">
            <v>HUA</v>
          </cell>
          <cell r="H5500" t="str">
            <v>LTE1800 2nd Carr Upgrade_4x4 MIMO</v>
          </cell>
          <cell r="I5500" t="str">
            <v>INS</v>
          </cell>
          <cell r="L5500">
            <v>43636</v>
          </cell>
          <cell r="M5500">
            <v>43603</v>
          </cell>
          <cell r="N5500">
            <v>43640</v>
          </cell>
          <cell r="O5500">
            <v>43604</v>
          </cell>
          <cell r="P5500" t="str">
            <v>No Dependency</v>
          </cell>
        </row>
        <row r="5501">
          <cell r="C5501" t="str">
            <v>ZHF879</v>
          </cell>
          <cell r="D5501" t="str">
            <v>Expansion Sites</v>
          </cell>
          <cell r="E5501" t="str">
            <v>Q3-2019</v>
          </cell>
          <cell r="F5501" t="str">
            <v>Mobile Aspiration</v>
          </cell>
          <cell r="G5501" t="str">
            <v>HUA</v>
          </cell>
          <cell r="H5501" t="str">
            <v>LTE1800 2nd Carr Upgrade_4x4 MIMO</v>
          </cell>
          <cell r="I5501" t="str">
            <v>INS</v>
          </cell>
          <cell r="L5501">
            <v>43651</v>
          </cell>
          <cell r="M5501">
            <v>43654</v>
          </cell>
          <cell r="N5501">
            <v>43652</v>
          </cell>
          <cell r="O5501">
            <v>43655</v>
          </cell>
          <cell r="P5501" t="str">
            <v>No Dependency</v>
          </cell>
        </row>
        <row r="5502">
          <cell r="C5502" t="str">
            <v>ZHF878</v>
          </cell>
          <cell r="D5502" t="str">
            <v>Expansion Sites</v>
          </cell>
          <cell r="E5502" t="str">
            <v>Q3-2019</v>
          </cell>
          <cell r="F5502" t="str">
            <v>Mobile Aspiration</v>
          </cell>
          <cell r="G5502" t="str">
            <v>HUA</v>
          </cell>
          <cell r="H5502" t="str">
            <v>LTE1800 2nd Carr Upgrade_4x4 MIMO</v>
          </cell>
          <cell r="I5502" t="str">
            <v>INS</v>
          </cell>
          <cell r="L5502">
            <v>43672</v>
          </cell>
          <cell r="M5502">
            <v>43674</v>
          </cell>
          <cell r="N5502">
            <v>43673</v>
          </cell>
          <cell r="O5502">
            <v>43675</v>
          </cell>
          <cell r="P5502" t="str">
            <v>No Dependency</v>
          </cell>
        </row>
        <row r="5503">
          <cell r="C5503" t="str">
            <v>ZHF877</v>
          </cell>
          <cell r="D5503" t="str">
            <v>Expansion Sites</v>
          </cell>
          <cell r="E5503" t="str">
            <v>Q1-2020</v>
          </cell>
          <cell r="F5503" t="str">
            <v>Mobile Aspiration</v>
          </cell>
          <cell r="G5503" t="str">
            <v>HUA</v>
          </cell>
          <cell r="H5503" t="str">
            <v>LTE1800 2nd Carr Upgrade_4x4 MIMO</v>
          </cell>
          <cell r="I5503" t="str">
            <v>INS</v>
          </cell>
          <cell r="L5503">
            <v>43826</v>
          </cell>
          <cell r="M5503">
            <v>43709</v>
          </cell>
          <cell r="N5503">
            <v>43827</v>
          </cell>
          <cell r="O5503">
            <v>43710</v>
          </cell>
          <cell r="P5503" t="str">
            <v>No Dependency</v>
          </cell>
        </row>
        <row r="5504">
          <cell r="C5504" t="str">
            <v>ZHF876</v>
          </cell>
          <cell r="D5504" t="str">
            <v>Expansion Sites</v>
          </cell>
          <cell r="E5504" t="str">
            <v>Q2-2019</v>
          </cell>
          <cell r="F5504" t="str">
            <v>Mobile Aspiration</v>
          </cell>
          <cell r="G5504" t="str">
            <v>HUA</v>
          </cell>
          <cell r="H5504" t="str">
            <v>LTE1800 2nd Carr Upgrade_4x4 MIMO</v>
          </cell>
          <cell r="I5504" t="str">
            <v>INS</v>
          </cell>
          <cell r="L5504">
            <v>43703</v>
          </cell>
          <cell r="M5504">
            <v>43692</v>
          </cell>
          <cell r="N5504">
            <v>43704</v>
          </cell>
          <cell r="O5504">
            <v>43693</v>
          </cell>
          <cell r="P5504" t="str">
            <v>No Dependency</v>
          </cell>
        </row>
        <row r="5505">
          <cell r="C5505" t="str">
            <v>ZHF875</v>
          </cell>
          <cell r="D5505" t="str">
            <v>Expansion Sites</v>
          </cell>
          <cell r="E5505" t="str">
            <v>Q2-2019</v>
          </cell>
          <cell r="F5505" t="str">
            <v>Mobile Aspiration</v>
          </cell>
          <cell r="G5505" t="str">
            <v>HUA</v>
          </cell>
          <cell r="H5505" t="str">
            <v>LTE1800 2nd Carr Upgrade_4x4 MIMO</v>
          </cell>
          <cell r="I5505" t="str">
            <v>INS</v>
          </cell>
          <cell r="L5505">
            <v>43640</v>
          </cell>
          <cell r="M5505">
            <v>43634</v>
          </cell>
          <cell r="N5505">
            <v>43641</v>
          </cell>
          <cell r="O5505">
            <v>43635</v>
          </cell>
          <cell r="P5505" t="str">
            <v>No Dependency</v>
          </cell>
        </row>
        <row r="5506">
          <cell r="C5506" t="str">
            <v>ZHF874</v>
          </cell>
          <cell r="D5506" t="str">
            <v>Expansion Sites</v>
          </cell>
          <cell r="E5506" t="str">
            <v>Q1-2020</v>
          </cell>
          <cell r="F5506" t="str">
            <v>Mobile Aspiration</v>
          </cell>
          <cell r="G5506" t="str">
            <v>HUA</v>
          </cell>
          <cell r="H5506" t="str">
            <v>LTE1800 2nd Carr Upgrade_4x4 MIMO</v>
          </cell>
          <cell r="I5506" t="str">
            <v>INS</v>
          </cell>
          <cell r="L5506">
            <v>43854</v>
          </cell>
          <cell r="M5506">
            <v>43715</v>
          </cell>
          <cell r="N5506">
            <v>43855</v>
          </cell>
          <cell r="O5506">
            <v>43716</v>
          </cell>
          <cell r="P5506" t="str">
            <v>No Dependency</v>
          </cell>
        </row>
        <row r="5507">
          <cell r="C5507" t="str">
            <v>ZHF873</v>
          </cell>
          <cell r="D5507" t="str">
            <v>Expansion Sites</v>
          </cell>
          <cell r="E5507" t="str">
            <v>Q3-2019</v>
          </cell>
          <cell r="F5507" t="str">
            <v>Mobile Aspiration</v>
          </cell>
          <cell r="G5507" t="str">
            <v>HUA</v>
          </cell>
          <cell r="H5507" t="str">
            <v>LTE1800 2nd Carr Upgrade_4x4 MIMO</v>
          </cell>
          <cell r="I5507" t="str">
            <v>INS</v>
          </cell>
          <cell r="L5507">
            <v>43706</v>
          </cell>
          <cell r="M5507">
            <v>43715</v>
          </cell>
          <cell r="N5507">
            <v>43707</v>
          </cell>
          <cell r="O5507">
            <v>43716</v>
          </cell>
          <cell r="P5507" t="str">
            <v>No Dependency</v>
          </cell>
        </row>
        <row r="5508">
          <cell r="C5508" t="str">
            <v>ZHF872</v>
          </cell>
          <cell r="D5508" t="str">
            <v>Expansion Sites</v>
          </cell>
          <cell r="E5508" t="str">
            <v>Q3-2019</v>
          </cell>
          <cell r="F5508" t="str">
            <v>Mobile Aspiration</v>
          </cell>
          <cell r="G5508" t="str">
            <v>HUA</v>
          </cell>
          <cell r="H5508" t="str">
            <v>LTE1800 2nd Carr Upgrade_4x4 MIMO</v>
          </cell>
          <cell r="I5508" t="str">
            <v>INS</v>
          </cell>
          <cell r="L5508">
            <v>43610</v>
          </cell>
          <cell r="M5508">
            <v>43612</v>
          </cell>
          <cell r="N5508">
            <v>43611</v>
          </cell>
          <cell r="O5508">
            <v>43613</v>
          </cell>
          <cell r="P5508" t="str">
            <v>No Dependency</v>
          </cell>
        </row>
        <row r="5509">
          <cell r="C5509" t="str">
            <v>ZHF870</v>
          </cell>
          <cell r="D5509" t="str">
            <v>Expansion Sites</v>
          </cell>
          <cell r="E5509" t="str">
            <v>Q1-2020</v>
          </cell>
          <cell r="F5509" t="str">
            <v>Mobile Aspiration</v>
          </cell>
          <cell r="G5509" t="str">
            <v>HUA</v>
          </cell>
          <cell r="H5509" t="str">
            <v>LTE1800 2nd Carr Upgrade_4x4 MIMO</v>
          </cell>
          <cell r="I5509" t="str">
            <v>INS</v>
          </cell>
          <cell r="L5509">
            <v>43653</v>
          </cell>
          <cell r="M5509">
            <v>43655</v>
          </cell>
          <cell r="N5509">
            <v>43654</v>
          </cell>
          <cell r="O5509">
            <v>43656</v>
          </cell>
          <cell r="P5509" t="str">
            <v>No Dependency</v>
          </cell>
        </row>
        <row r="5510">
          <cell r="C5510" t="str">
            <v>ZHF869</v>
          </cell>
          <cell r="D5510" t="str">
            <v>Expansion Sites</v>
          </cell>
          <cell r="E5510" t="str">
            <v>Q1-2020</v>
          </cell>
          <cell r="F5510" t="str">
            <v>Mobile Aspiration</v>
          </cell>
          <cell r="G5510" t="str">
            <v>HUA</v>
          </cell>
          <cell r="H5510" t="str">
            <v>LTE1800 2nd Carr Upgrade_4x4 MIMO</v>
          </cell>
          <cell r="I5510" t="str">
            <v>INS</v>
          </cell>
          <cell r="L5510">
            <v>43674</v>
          </cell>
          <cell r="M5510">
            <v>43676</v>
          </cell>
          <cell r="N5510">
            <v>43675</v>
          </cell>
          <cell r="O5510">
            <v>43677</v>
          </cell>
          <cell r="P5510" t="str">
            <v>No Dependency</v>
          </cell>
        </row>
        <row r="5511">
          <cell r="C5511" t="str">
            <v>ZHF868</v>
          </cell>
          <cell r="D5511" t="str">
            <v>Expansion Sites</v>
          </cell>
          <cell r="E5511" t="str">
            <v>Q3-2019</v>
          </cell>
          <cell r="F5511" t="str">
            <v>Mobile Aspiration</v>
          </cell>
          <cell r="G5511" t="str">
            <v>HUA</v>
          </cell>
          <cell r="H5511" t="str">
            <v>LTE1800 2nd Carr Upgrade_4x4 MIMO</v>
          </cell>
          <cell r="I5511" t="str">
            <v>INS</v>
          </cell>
          <cell r="L5511">
            <v>43671</v>
          </cell>
          <cell r="M5511">
            <v>43674</v>
          </cell>
          <cell r="N5511">
            <v>43672</v>
          </cell>
          <cell r="O5511">
            <v>43675</v>
          </cell>
          <cell r="P5511" t="str">
            <v>No Dependency</v>
          </cell>
        </row>
        <row r="5512">
          <cell r="C5512" t="str">
            <v>ZHF866</v>
          </cell>
          <cell r="D5512" t="str">
            <v>Expansion Sites</v>
          </cell>
          <cell r="E5512" t="str">
            <v>Q3-2019</v>
          </cell>
          <cell r="F5512" t="str">
            <v>Mobile Aspiration</v>
          </cell>
          <cell r="G5512" t="str">
            <v>HUA</v>
          </cell>
          <cell r="H5512" t="str">
            <v>LTE1800 2nd Carr Upgrade_4x4 MIMO</v>
          </cell>
          <cell r="I5512" t="str">
            <v>INS</v>
          </cell>
          <cell r="L5512">
            <v>43645</v>
          </cell>
          <cell r="M5512">
            <v>43634</v>
          </cell>
          <cell r="N5512">
            <v>43646</v>
          </cell>
          <cell r="O5512">
            <v>43635</v>
          </cell>
          <cell r="P5512" t="str">
            <v>No Dependency</v>
          </cell>
        </row>
        <row r="5513">
          <cell r="C5513" t="str">
            <v>ZHF864</v>
          </cell>
          <cell r="D5513" t="str">
            <v>Expansion Sites</v>
          </cell>
          <cell r="E5513" t="str">
            <v>Q1-2020</v>
          </cell>
          <cell r="F5513" t="str">
            <v>Mobile Aspiration</v>
          </cell>
          <cell r="G5513" t="str">
            <v>HUA</v>
          </cell>
          <cell r="H5513" t="str">
            <v>LTE1800 2nd Carr Upgrade_4x4 MIMO</v>
          </cell>
          <cell r="I5513" t="str">
            <v>INS</v>
          </cell>
          <cell r="L5513">
            <v>43830</v>
          </cell>
          <cell r="M5513">
            <v>43734</v>
          </cell>
          <cell r="N5513">
            <v>43830</v>
          </cell>
          <cell r="O5513">
            <v>43735</v>
          </cell>
          <cell r="P5513" t="str">
            <v>No Dependency</v>
          </cell>
        </row>
        <row r="5514">
          <cell r="C5514" t="str">
            <v>ZHF863</v>
          </cell>
          <cell r="D5514" t="str">
            <v>Expansion Sites</v>
          </cell>
          <cell r="E5514" t="str">
            <v>Q3-2019</v>
          </cell>
          <cell r="F5514" t="str">
            <v>Mobile Aspiration</v>
          </cell>
          <cell r="G5514" t="str">
            <v>HUA</v>
          </cell>
          <cell r="H5514" t="str">
            <v>LTE1800 2nd Carr Upgrade_4x4 MIMO</v>
          </cell>
          <cell r="I5514" t="str">
            <v>INS</v>
          </cell>
          <cell r="L5514">
            <v>43661</v>
          </cell>
          <cell r="M5514">
            <v>43664</v>
          </cell>
          <cell r="N5514">
            <v>43662</v>
          </cell>
          <cell r="O5514">
            <v>43665</v>
          </cell>
          <cell r="P5514" t="str">
            <v>No Dependency</v>
          </cell>
        </row>
        <row r="5515">
          <cell r="C5515" t="str">
            <v>ZHF862</v>
          </cell>
          <cell r="D5515" t="str">
            <v>Expansion Sites</v>
          </cell>
          <cell r="E5515" t="str">
            <v>Q2-2019</v>
          </cell>
          <cell r="F5515" t="str">
            <v>Mobile Aspiration</v>
          </cell>
          <cell r="G5515" t="str">
            <v>HUA</v>
          </cell>
          <cell r="H5515" t="str">
            <v>LTE1800 2nd Carr Upgrade_4x4 MIMO</v>
          </cell>
          <cell r="I5515" t="str">
            <v>INS</v>
          </cell>
          <cell r="L5515">
            <v>43644</v>
          </cell>
          <cell r="M5515">
            <v>43647</v>
          </cell>
          <cell r="N5515">
            <v>43645</v>
          </cell>
          <cell r="O5515">
            <v>43648</v>
          </cell>
          <cell r="P5515" t="str">
            <v>No Dependency</v>
          </cell>
        </row>
        <row r="5516">
          <cell r="C5516" t="str">
            <v>ZHF861</v>
          </cell>
          <cell r="D5516" t="str">
            <v>Expansion Sites</v>
          </cell>
          <cell r="E5516" t="str">
            <v>Q2-2019</v>
          </cell>
          <cell r="F5516" t="str">
            <v>Mobile Aspiration</v>
          </cell>
          <cell r="G5516" t="str">
            <v>HUA</v>
          </cell>
          <cell r="H5516" t="str">
            <v>LTE1800 2nd Carr Upgrade_4x4 MIMO</v>
          </cell>
          <cell r="I5516" t="str">
            <v>INS</v>
          </cell>
          <cell r="L5516">
            <v>43691</v>
          </cell>
          <cell r="M5516">
            <v>43693</v>
          </cell>
          <cell r="N5516">
            <v>43692</v>
          </cell>
          <cell r="O5516">
            <v>43694</v>
          </cell>
          <cell r="P5516" t="str">
            <v>No Dependency</v>
          </cell>
        </row>
        <row r="5517">
          <cell r="C5517" t="str">
            <v>ZHF860</v>
          </cell>
          <cell r="D5517" t="str">
            <v>Expansion Sites</v>
          </cell>
          <cell r="E5517" t="str">
            <v>Q2-2019</v>
          </cell>
          <cell r="F5517" t="str">
            <v>Mobile Aspiration</v>
          </cell>
          <cell r="G5517" t="str">
            <v>HUA</v>
          </cell>
          <cell r="H5517" t="str">
            <v>LTE1800 2nd Carr Upgrade_4x4 MIMO</v>
          </cell>
          <cell r="I5517" t="str">
            <v>INS</v>
          </cell>
          <cell r="L5517">
            <v>43631</v>
          </cell>
          <cell r="M5517">
            <v>43636</v>
          </cell>
          <cell r="N5517">
            <v>43633</v>
          </cell>
          <cell r="O5517">
            <v>43637</v>
          </cell>
          <cell r="P5517" t="str">
            <v>No Dependency</v>
          </cell>
        </row>
        <row r="5518">
          <cell r="C5518" t="str">
            <v>ZHF859</v>
          </cell>
          <cell r="D5518" t="str">
            <v>Expansion Sites</v>
          </cell>
          <cell r="E5518" t="str">
            <v>Q2-2019</v>
          </cell>
          <cell r="F5518" t="str">
            <v>Mobile Aspiration</v>
          </cell>
          <cell r="G5518" t="str">
            <v>HUA</v>
          </cell>
          <cell r="H5518" t="str">
            <v>LTE1800 2nd Carr Upgrade_4x4 MIMO</v>
          </cell>
          <cell r="I5518" t="str">
            <v>INS</v>
          </cell>
          <cell r="L5518">
            <v>43668</v>
          </cell>
          <cell r="M5518">
            <v>43671</v>
          </cell>
          <cell r="N5518">
            <v>43669</v>
          </cell>
          <cell r="O5518">
            <v>43672</v>
          </cell>
          <cell r="P5518" t="str">
            <v>No Dependency</v>
          </cell>
        </row>
        <row r="5519">
          <cell r="C5519" t="str">
            <v>ZHF858</v>
          </cell>
          <cell r="D5519" t="str">
            <v>Expansion Sites</v>
          </cell>
          <cell r="E5519" t="str">
            <v>Q2-2019</v>
          </cell>
          <cell r="F5519" t="str">
            <v>Mobile Aspiration</v>
          </cell>
          <cell r="G5519" t="str">
            <v>HUA</v>
          </cell>
          <cell r="H5519" t="str">
            <v>LTE1800 2nd Carr Upgrade_4x4 MIMO</v>
          </cell>
          <cell r="I5519" t="str">
            <v>INS</v>
          </cell>
          <cell r="L5519">
            <v>43622</v>
          </cell>
          <cell r="M5519">
            <v>43625</v>
          </cell>
          <cell r="N5519">
            <v>43623</v>
          </cell>
          <cell r="O5519">
            <v>43626</v>
          </cell>
          <cell r="P5519" t="str">
            <v>No Dependency</v>
          </cell>
        </row>
        <row r="5520">
          <cell r="C5520" t="str">
            <v>ZHF854</v>
          </cell>
          <cell r="D5520" t="str">
            <v>Expansion Sites</v>
          </cell>
          <cell r="E5520" t="str">
            <v>Q2-2019</v>
          </cell>
          <cell r="F5520" t="str">
            <v>Mobile Aspiration</v>
          </cell>
          <cell r="G5520" t="str">
            <v>HUA</v>
          </cell>
          <cell r="H5520" t="str">
            <v>LTE1800 2nd Carr Upgrade_4x4 MIMO</v>
          </cell>
          <cell r="I5520" t="str">
            <v>INS</v>
          </cell>
          <cell r="L5520">
            <v>43635</v>
          </cell>
          <cell r="M5520">
            <v>43638</v>
          </cell>
          <cell r="N5520">
            <v>43636</v>
          </cell>
          <cell r="O5520">
            <v>43639</v>
          </cell>
          <cell r="P5520" t="str">
            <v>No Dependency</v>
          </cell>
        </row>
        <row r="5521">
          <cell r="C5521" t="str">
            <v>ZHF853</v>
          </cell>
          <cell r="D5521" t="str">
            <v>Expansion Sites</v>
          </cell>
          <cell r="E5521" t="str">
            <v>Q2-2019</v>
          </cell>
          <cell r="F5521" t="str">
            <v>Mobile Aspiration</v>
          </cell>
          <cell r="G5521" t="str">
            <v>HUA</v>
          </cell>
          <cell r="H5521" t="str">
            <v>LTE1800 2nd Carr Upgrade_4x4 MIMO</v>
          </cell>
          <cell r="I5521" t="str">
            <v>INS</v>
          </cell>
          <cell r="L5521">
            <v>43629</v>
          </cell>
          <cell r="M5521">
            <v>43632</v>
          </cell>
          <cell r="N5521">
            <v>43630</v>
          </cell>
          <cell r="O5521">
            <v>43633</v>
          </cell>
          <cell r="P5521" t="str">
            <v>No Dependency</v>
          </cell>
        </row>
        <row r="5522">
          <cell r="C5522" t="str">
            <v>ZHF851</v>
          </cell>
          <cell r="D5522" t="str">
            <v>Expansion Sites</v>
          </cell>
          <cell r="E5522" t="str">
            <v>Q3-2019</v>
          </cell>
          <cell r="F5522" t="str">
            <v>Mobile Aspiration</v>
          </cell>
          <cell r="G5522" t="str">
            <v>HUA</v>
          </cell>
          <cell r="H5522" t="str">
            <v>LTE1800 2nd Carr Upgrade_4x4 MIMO</v>
          </cell>
          <cell r="I5522" t="str">
            <v>INS</v>
          </cell>
          <cell r="L5522">
            <v>43643</v>
          </cell>
          <cell r="M5522">
            <v>43646</v>
          </cell>
          <cell r="N5522">
            <v>43644</v>
          </cell>
          <cell r="O5522">
            <v>43647</v>
          </cell>
          <cell r="P5522" t="str">
            <v>No Dependency</v>
          </cell>
        </row>
        <row r="5523">
          <cell r="C5523" t="str">
            <v>ZHF850</v>
          </cell>
          <cell r="D5523" t="str">
            <v>Expansion Sites</v>
          </cell>
          <cell r="E5523" t="str">
            <v>Q3-2019</v>
          </cell>
          <cell r="F5523" t="str">
            <v>Mobile Aspiration</v>
          </cell>
          <cell r="G5523" t="str">
            <v>HUA</v>
          </cell>
          <cell r="H5523" t="str">
            <v>LTE1800 2nd Carr Upgrade_4x4 MIMO</v>
          </cell>
          <cell r="I5523" t="str">
            <v>INS</v>
          </cell>
          <cell r="L5523">
            <v>43633</v>
          </cell>
          <cell r="M5523">
            <v>43636</v>
          </cell>
          <cell r="N5523">
            <v>43634</v>
          </cell>
          <cell r="O5523">
            <v>43637</v>
          </cell>
          <cell r="P5523" t="str">
            <v>No Dependency</v>
          </cell>
        </row>
        <row r="5524">
          <cell r="C5524" t="str">
            <v>ZHF849</v>
          </cell>
          <cell r="D5524" t="str">
            <v>Expansion Sites</v>
          </cell>
          <cell r="E5524" t="str">
            <v>Q3-2019</v>
          </cell>
          <cell r="F5524" t="str">
            <v>Mobile Aspiration</v>
          </cell>
          <cell r="G5524" t="str">
            <v>HUA</v>
          </cell>
          <cell r="H5524" t="str">
            <v>LTE1800 2nd Carr Upgrade_4x4 MIMO</v>
          </cell>
          <cell r="I5524" t="str">
            <v>INS</v>
          </cell>
          <cell r="L5524">
            <v>43691</v>
          </cell>
          <cell r="M5524">
            <v>43693</v>
          </cell>
          <cell r="N5524">
            <v>43692</v>
          </cell>
          <cell r="O5524">
            <v>43694</v>
          </cell>
          <cell r="P5524" t="str">
            <v>No Dependency</v>
          </cell>
        </row>
        <row r="5525">
          <cell r="C5525" t="str">
            <v>ZHF848</v>
          </cell>
          <cell r="D5525" t="str">
            <v>Expansion Sites</v>
          </cell>
          <cell r="E5525" t="str">
            <v>Q2-2019</v>
          </cell>
          <cell r="F5525" t="str">
            <v>Mobile Aspiration</v>
          </cell>
          <cell r="G5525" t="str">
            <v>HUA</v>
          </cell>
          <cell r="H5525" t="str">
            <v>LTE1800 2nd Carr Upgrade_4x4 MIMO</v>
          </cell>
          <cell r="I5525" t="str">
            <v>INS</v>
          </cell>
          <cell r="L5525">
            <v>43645</v>
          </cell>
          <cell r="M5525">
            <v>43648</v>
          </cell>
          <cell r="N5525">
            <v>43646</v>
          </cell>
          <cell r="O5525">
            <v>43649</v>
          </cell>
          <cell r="P5525" t="str">
            <v>No Dependency</v>
          </cell>
        </row>
        <row r="5526">
          <cell r="C5526" t="str">
            <v>ZHF847</v>
          </cell>
          <cell r="D5526" t="str">
            <v>Expansion Sites</v>
          </cell>
          <cell r="E5526" t="str">
            <v>Q1-2020</v>
          </cell>
          <cell r="F5526" t="str">
            <v>Mobile Aspiration</v>
          </cell>
          <cell r="G5526" t="str">
            <v>HUA</v>
          </cell>
          <cell r="H5526" t="str">
            <v>LTE1800 2nd Carr Upgrade_4x4 MIMO</v>
          </cell>
          <cell r="I5526" t="str">
            <v>INS</v>
          </cell>
          <cell r="L5526">
            <v>43691</v>
          </cell>
          <cell r="M5526">
            <v>43693</v>
          </cell>
          <cell r="N5526">
            <v>43692</v>
          </cell>
          <cell r="O5526">
            <v>43694</v>
          </cell>
          <cell r="P5526" t="str">
            <v>No Dependency</v>
          </cell>
        </row>
        <row r="5527">
          <cell r="C5527" t="str">
            <v>ZHF845</v>
          </cell>
          <cell r="D5527" t="str">
            <v>Expansion Sites</v>
          </cell>
          <cell r="E5527" t="str">
            <v>Q1-2020</v>
          </cell>
          <cell r="F5527" t="str">
            <v>Mobile Aspiration</v>
          </cell>
          <cell r="G5527" t="str">
            <v>HUA</v>
          </cell>
          <cell r="H5527" t="str">
            <v>LTE1800 2nd Carr Upgrade_4x4 MIMO</v>
          </cell>
          <cell r="I5527" t="str">
            <v>INS</v>
          </cell>
          <cell r="L5527">
            <v>43705</v>
          </cell>
          <cell r="M5527">
            <v>43708</v>
          </cell>
          <cell r="N5527">
            <v>43706</v>
          </cell>
          <cell r="O5527">
            <v>43709</v>
          </cell>
          <cell r="P5527" t="str">
            <v>No Dependency</v>
          </cell>
        </row>
        <row r="5528">
          <cell r="C5528" t="str">
            <v>ZHF844</v>
          </cell>
          <cell r="D5528" t="str">
            <v>Expansion Sites</v>
          </cell>
          <cell r="E5528" t="str">
            <v>Q3-2019</v>
          </cell>
          <cell r="F5528" t="str">
            <v>Mobile Aspiration</v>
          </cell>
          <cell r="G5528" t="str">
            <v>HUA</v>
          </cell>
          <cell r="H5528" t="str">
            <v>LTE1800 2nd Carr Upgrade_4x4 MIMO</v>
          </cell>
          <cell r="I5528" t="str">
            <v>INS</v>
          </cell>
          <cell r="L5528">
            <v>43670</v>
          </cell>
          <cell r="M5528">
            <v>43673</v>
          </cell>
          <cell r="N5528">
            <v>43671</v>
          </cell>
          <cell r="O5528">
            <v>43674</v>
          </cell>
          <cell r="P5528" t="str">
            <v>No Dependency</v>
          </cell>
        </row>
        <row r="5529">
          <cell r="C5529" t="str">
            <v>ZHF843</v>
          </cell>
          <cell r="D5529" t="str">
            <v>Expansion Sites</v>
          </cell>
          <cell r="E5529" t="str">
            <v>Q1-2020</v>
          </cell>
          <cell r="F5529" t="str">
            <v>Mobile Aspiration</v>
          </cell>
          <cell r="G5529" t="str">
            <v>HUA</v>
          </cell>
          <cell r="H5529" t="str">
            <v>LTE1800 2nd Carr Upgrade_4x4 MIMO</v>
          </cell>
          <cell r="I5529" t="str">
            <v>INS</v>
          </cell>
          <cell r="L5529">
            <v>43674</v>
          </cell>
          <cell r="M5529">
            <v>43676</v>
          </cell>
          <cell r="N5529">
            <v>43675</v>
          </cell>
          <cell r="O5529">
            <v>43677</v>
          </cell>
          <cell r="P5529" t="str">
            <v>No Dependency</v>
          </cell>
        </row>
        <row r="5530">
          <cell r="C5530" t="str">
            <v>ZHF842</v>
          </cell>
          <cell r="D5530" t="str">
            <v>Expansion Sites</v>
          </cell>
          <cell r="E5530" t="str">
            <v>Q3-2019</v>
          </cell>
          <cell r="F5530" t="str">
            <v>Mobile Aspiration</v>
          </cell>
          <cell r="G5530" t="str">
            <v>HUA</v>
          </cell>
          <cell r="H5530" t="str">
            <v>LTE1800 2nd Carr Upgrade_4x4 MIMO</v>
          </cell>
          <cell r="I5530" t="str">
            <v>INS</v>
          </cell>
          <cell r="L5530">
            <v>43664</v>
          </cell>
          <cell r="M5530">
            <v>43667</v>
          </cell>
          <cell r="N5530">
            <v>43665</v>
          </cell>
          <cell r="O5530">
            <v>43668</v>
          </cell>
          <cell r="P5530" t="str">
            <v>No Dependency</v>
          </cell>
        </row>
        <row r="5531">
          <cell r="C5531" t="str">
            <v>ZHF841</v>
          </cell>
          <cell r="D5531" t="str">
            <v>Expansion Sites</v>
          </cell>
          <cell r="E5531" t="str">
            <v>Q3-2019</v>
          </cell>
          <cell r="F5531" t="str">
            <v>Mobile Aspiration</v>
          </cell>
          <cell r="G5531" t="str">
            <v>HUA</v>
          </cell>
          <cell r="H5531" t="str">
            <v>LTE1800 2nd Carr Upgrade_4x4 MIMO</v>
          </cell>
          <cell r="I5531" t="str">
            <v>INS</v>
          </cell>
          <cell r="L5531">
            <v>43666</v>
          </cell>
          <cell r="M5531">
            <v>43668</v>
          </cell>
          <cell r="N5531">
            <v>43667</v>
          </cell>
          <cell r="O5531">
            <v>43669</v>
          </cell>
          <cell r="P5531" t="str">
            <v>No Dependency</v>
          </cell>
        </row>
        <row r="5532">
          <cell r="C5532" t="str">
            <v>ZHF834</v>
          </cell>
          <cell r="D5532" t="str">
            <v>Expansion Sites</v>
          </cell>
          <cell r="E5532" t="str">
            <v>Q2-2019</v>
          </cell>
          <cell r="F5532" t="str">
            <v>Mobile Aspiration</v>
          </cell>
          <cell r="G5532" t="str">
            <v>HUA</v>
          </cell>
          <cell r="H5532" t="str">
            <v>LTE1800 2nd Carr Upgrade_4x4 MIMO</v>
          </cell>
          <cell r="I5532" t="str">
            <v>INS</v>
          </cell>
          <cell r="L5532">
            <v>43624</v>
          </cell>
          <cell r="M5532">
            <v>43636</v>
          </cell>
          <cell r="N5532">
            <v>43633</v>
          </cell>
          <cell r="O5532">
            <v>43637</v>
          </cell>
          <cell r="P5532" t="str">
            <v>No Dependency</v>
          </cell>
        </row>
        <row r="5533">
          <cell r="C5533" t="str">
            <v>ZHF833</v>
          </cell>
          <cell r="D5533" t="str">
            <v>Expansion Sites</v>
          </cell>
          <cell r="E5533" t="str">
            <v>Q2-2019</v>
          </cell>
          <cell r="F5533" t="str">
            <v>Mobile Aspiration</v>
          </cell>
          <cell r="G5533" t="str">
            <v>HUA</v>
          </cell>
          <cell r="H5533" t="str">
            <v>LTE1800 2nd Carr Upgrade_4x4 MIMO</v>
          </cell>
          <cell r="I5533" t="str">
            <v>INS</v>
          </cell>
          <cell r="L5533">
            <v>43637</v>
          </cell>
          <cell r="M5533">
            <v>43640</v>
          </cell>
          <cell r="N5533">
            <v>43638</v>
          </cell>
          <cell r="O5533">
            <v>43641</v>
          </cell>
          <cell r="P5533" t="str">
            <v>No Dependency</v>
          </cell>
        </row>
        <row r="5534">
          <cell r="C5534" t="str">
            <v>ZHF831</v>
          </cell>
          <cell r="D5534" t="str">
            <v>Expansion Sites</v>
          </cell>
          <cell r="E5534" t="str">
            <v>Q1-2020</v>
          </cell>
          <cell r="F5534" t="str">
            <v>Mobile Aspiration</v>
          </cell>
          <cell r="G5534" t="str">
            <v>HUA</v>
          </cell>
          <cell r="H5534" t="str">
            <v>LTE1800 2nd Carr Upgrade_4x4 MIMO</v>
          </cell>
          <cell r="I5534" t="str">
            <v>INS</v>
          </cell>
          <cell r="L5534">
            <v>43674</v>
          </cell>
          <cell r="M5534">
            <v>43676</v>
          </cell>
          <cell r="N5534">
            <v>43675</v>
          </cell>
          <cell r="O5534">
            <v>43677</v>
          </cell>
          <cell r="P5534" t="str">
            <v>No Dependency</v>
          </cell>
        </row>
        <row r="5535">
          <cell r="C5535" t="str">
            <v>ZHF828</v>
          </cell>
          <cell r="D5535" t="str">
            <v>Expansion Sites</v>
          </cell>
          <cell r="E5535" t="str">
            <v>Q1-2020</v>
          </cell>
          <cell r="F5535" t="str">
            <v>Mobile Aspiration</v>
          </cell>
          <cell r="G5535" t="str">
            <v>HUA</v>
          </cell>
          <cell r="H5535" t="str">
            <v>LTE1800 2nd Carr Upgrade_4x4 MIMO</v>
          </cell>
          <cell r="I5535" t="str">
            <v>INS</v>
          </cell>
          <cell r="L5535">
            <v>43692</v>
          </cell>
          <cell r="M5535">
            <v>43694</v>
          </cell>
          <cell r="N5535">
            <v>43693</v>
          </cell>
          <cell r="O5535">
            <v>43695</v>
          </cell>
          <cell r="P5535" t="str">
            <v>No Dependency</v>
          </cell>
        </row>
        <row r="5536">
          <cell r="C5536" t="str">
            <v>ZHF827</v>
          </cell>
          <cell r="D5536" t="str">
            <v>Expansion Sites</v>
          </cell>
          <cell r="E5536" t="str">
            <v>Q3-2019</v>
          </cell>
          <cell r="F5536" t="str">
            <v>Mobile Aspiration</v>
          </cell>
          <cell r="G5536" t="str">
            <v>HUA</v>
          </cell>
          <cell r="H5536" t="str">
            <v>LTE1800 2nd Carr Upgrade_4x4 MIMO</v>
          </cell>
          <cell r="I5536" t="str">
            <v>INS</v>
          </cell>
          <cell r="L5536">
            <v>43638</v>
          </cell>
          <cell r="M5536">
            <v>43642</v>
          </cell>
          <cell r="N5536">
            <v>43641</v>
          </cell>
          <cell r="O5536">
            <v>43643</v>
          </cell>
          <cell r="P5536" t="str">
            <v>No Dependency</v>
          </cell>
        </row>
        <row r="5537">
          <cell r="C5537" t="str">
            <v>ZHF826</v>
          </cell>
          <cell r="D5537" t="str">
            <v>Expansion Sites</v>
          </cell>
          <cell r="E5537" t="str">
            <v>Q3-2019</v>
          </cell>
          <cell r="F5537" t="str">
            <v>Mobile Aspiration</v>
          </cell>
          <cell r="G5537" t="str">
            <v>HUA</v>
          </cell>
          <cell r="H5537" t="str">
            <v>LTE1800 2nd Carr Upgrade_4x4 MIMO</v>
          </cell>
          <cell r="I5537" t="str">
            <v>INS</v>
          </cell>
          <cell r="L5537">
            <v>43638</v>
          </cell>
          <cell r="M5537">
            <v>43643</v>
          </cell>
          <cell r="N5537">
            <v>43639</v>
          </cell>
          <cell r="O5537">
            <v>43644</v>
          </cell>
          <cell r="P5537" t="str">
            <v>No Dependency</v>
          </cell>
        </row>
        <row r="5538">
          <cell r="C5538" t="str">
            <v>ZHF825</v>
          </cell>
          <cell r="D5538" t="str">
            <v>Expansion Sites</v>
          </cell>
          <cell r="E5538" t="str">
            <v>Q3-2019</v>
          </cell>
          <cell r="F5538" t="str">
            <v>Mobile Aspiration</v>
          </cell>
          <cell r="G5538" t="str">
            <v>HUA</v>
          </cell>
          <cell r="H5538" t="str">
            <v>LTE1800 2nd Carr Upgrade_4x4 MIMO</v>
          </cell>
          <cell r="I5538" t="str">
            <v>INS</v>
          </cell>
          <cell r="L5538">
            <v>43625</v>
          </cell>
          <cell r="M5538">
            <v>43628</v>
          </cell>
          <cell r="N5538">
            <v>43626</v>
          </cell>
          <cell r="O5538">
            <v>43629</v>
          </cell>
          <cell r="P5538" t="str">
            <v>No Dependency</v>
          </cell>
        </row>
        <row r="5539">
          <cell r="C5539" t="str">
            <v>ZHF807</v>
          </cell>
          <cell r="D5539" t="str">
            <v>Expansion Sites</v>
          </cell>
          <cell r="E5539" t="str">
            <v>Q2-2019</v>
          </cell>
          <cell r="F5539" t="str">
            <v>Mobile Aspiration</v>
          </cell>
          <cell r="G5539" t="str">
            <v>HUA</v>
          </cell>
          <cell r="H5539" t="str">
            <v>LTE1800 2nd Carr Upgrade_4x4 MIMO</v>
          </cell>
          <cell r="I5539" t="str">
            <v>INS</v>
          </cell>
          <cell r="L5539">
            <v>43626</v>
          </cell>
          <cell r="M5539">
            <v>43635</v>
          </cell>
          <cell r="N5539">
            <v>43630</v>
          </cell>
          <cell r="O5539">
            <v>43636</v>
          </cell>
          <cell r="P5539" t="str">
            <v>No Dependency</v>
          </cell>
        </row>
        <row r="5540">
          <cell r="C5540" t="str">
            <v>ZHF806</v>
          </cell>
          <cell r="D5540" t="str">
            <v>Expansion Sites</v>
          </cell>
          <cell r="E5540" t="str">
            <v>Q3-2019</v>
          </cell>
          <cell r="F5540" t="str">
            <v>Mobile Aspiration</v>
          </cell>
          <cell r="G5540" t="str">
            <v>HUA</v>
          </cell>
          <cell r="H5540" t="str">
            <v>LTE1800 2nd Carr Upgrade_4x4 MIMO</v>
          </cell>
          <cell r="I5540" t="str">
            <v>INS</v>
          </cell>
          <cell r="L5540">
            <v>43675</v>
          </cell>
          <cell r="M5540">
            <v>43678</v>
          </cell>
          <cell r="N5540">
            <v>43676</v>
          </cell>
          <cell r="O5540">
            <v>43679</v>
          </cell>
          <cell r="P5540" t="str">
            <v>No Dependency</v>
          </cell>
        </row>
        <row r="5541">
          <cell r="C5541" t="str">
            <v>ZHF805</v>
          </cell>
          <cell r="D5541" t="str">
            <v>Expansion Sites</v>
          </cell>
          <cell r="E5541" t="str">
            <v>Q1-2020</v>
          </cell>
          <cell r="F5541" t="str">
            <v>Mobile Aspiration</v>
          </cell>
          <cell r="G5541" t="str">
            <v>HUA</v>
          </cell>
          <cell r="H5541" t="str">
            <v>LTE1800 2nd Carr Upgrade_4x4 MIMO</v>
          </cell>
          <cell r="I5541" t="str">
            <v>INS</v>
          </cell>
          <cell r="L5541">
            <v>43691</v>
          </cell>
          <cell r="M5541">
            <v>43693</v>
          </cell>
          <cell r="N5541">
            <v>43692</v>
          </cell>
          <cell r="O5541">
            <v>43694</v>
          </cell>
          <cell r="P5541" t="str">
            <v>No Dependency</v>
          </cell>
        </row>
        <row r="5542">
          <cell r="C5542" t="str">
            <v>ZHF800</v>
          </cell>
          <cell r="D5542" t="str">
            <v>Expansion Sites</v>
          </cell>
          <cell r="E5542" t="str">
            <v>Q1-2020</v>
          </cell>
          <cell r="F5542" t="str">
            <v>Mobile Aspiration</v>
          </cell>
          <cell r="G5542" t="str">
            <v>HUA</v>
          </cell>
          <cell r="H5542" t="str">
            <v>LTE1800 2nd Carr Upgrade_4x4 MIMO</v>
          </cell>
          <cell r="I5542" t="str">
            <v>INS</v>
          </cell>
          <cell r="L5542">
            <v>43650</v>
          </cell>
          <cell r="M5542">
            <v>43652</v>
          </cell>
          <cell r="N5542">
            <v>43651</v>
          </cell>
          <cell r="O5542">
            <v>43653</v>
          </cell>
          <cell r="P5542" t="str">
            <v>No Dependency</v>
          </cell>
        </row>
        <row r="5543">
          <cell r="C5543" t="str">
            <v>ZHF798</v>
          </cell>
          <cell r="D5543" t="str">
            <v>Expansion Sites</v>
          </cell>
          <cell r="E5543" t="str">
            <v>Q3-2019</v>
          </cell>
          <cell r="F5543" t="str">
            <v>Mobile Aspiration</v>
          </cell>
          <cell r="G5543" t="str">
            <v>HUA</v>
          </cell>
          <cell r="H5543" t="str">
            <v>LTE1800 2nd Carr Upgrade_4x4 MIMO</v>
          </cell>
          <cell r="I5543" t="str">
            <v>INS</v>
          </cell>
          <cell r="L5543">
            <v>43669</v>
          </cell>
          <cell r="M5543">
            <v>43671</v>
          </cell>
          <cell r="N5543">
            <v>43670</v>
          </cell>
          <cell r="O5543">
            <v>43672</v>
          </cell>
          <cell r="P5543" t="str">
            <v>No Dependency</v>
          </cell>
        </row>
        <row r="5544">
          <cell r="C5544" t="str">
            <v>ZHF797</v>
          </cell>
          <cell r="D5544" t="str">
            <v>Expansion Sites</v>
          </cell>
          <cell r="E5544" t="str">
            <v>Q2-2019</v>
          </cell>
          <cell r="F5544" t="str">
            <v>Mobile Aspiration</v>
          </cell>
          <cell r="G5544" t="str">
            <v>HUA</v>
          </cell>
          <cell r="H5544" t="str">
            <v>LTE1800 2nd Carr Upgrade_4x4 MIMO</v>
          </cell>
          <cell r="I5544" t="str">
            <v>INS</v>
          </cell>
          <cell r="L5544">
            <v>43663</v>
          </cell>
          <cell r="M5544">
            <v>43666</v>
          </cell>
          <cell r="N5544">
            <v>43664</v>
          </cell>
          <cell r="O5544">
            <v>43667</v>
          </cell>
          <cell r="P5544" t="str">
            <v>No Dependency</v>
          </cell>
        </row>
        <row r="5545">
          <cell r="C5545" t="str">
            <v>ZHF796</v>
          </cell>
          <cell r="D5545" t="str">
            <v>Expansion Sites</v>
          </cell>
          <cell r="E5545" t="str">
            <v>Q1-2020</v>
          </cell>
          <cell r="F5545" t="str">
            <v>Mobile Aspiration</v>
          </cell>
          <cell r="G5545" t="str">
            <v>HUA</v>
          </cell>
          <cell r="H5545" t="str">
            <v>LTE1800 2nd Carr Upgrade_4x4 MIMO</v>
          </cell>
          <cell r="I5545" t="str">
            <v>INS</v>
          </cell>
          <cell r="L5545">
            <v>43674</v>
          </cell>
          <cell r="M5545">
            <v>43676</v>
          </cell>
          <cell r="N5545">
            <v>43675</v>
          </cell>
          <cell r="O5545">
            <v>43677</v>
          </cell>
          <cell r="P5545" t="str">
            <v>No Dependency</v>
          </cell>
        </row>
        <row r="5546">
          <cell r="C5546" t="str">
            <v>ZHF795</v>
          </cell>
          <cell r="D5546" t="str">
            <v>Expansion Sites</v>
          </cell>
          <cell r="E5546" t="str">
            <v>Q2-2019</v>
          </cell>
          <cell r="F5546" t="str">
            <v>Mobile Aspiration</v>
          </cell>
          <cell r="G5546" t="str">
            <v>HUA</v>
          </cell>
          <cell r="H5546" t="str">
            <v>LTE1800 2nd Carr Upgrade_4x4 MIMO</v>
          </cell>
          <cell r="I5546" t="str">
            <v>INS</v>
          </cell>
          <cell r="L5546">
            <v>43627</v>
          </cell>
          <cell r="M5546">
            <v>43634</v>
          </cell>
          <cell r="N5546">
            <v>43629</v>
          </cell>
          <cell r="O5546">
            <v>43635</v>
          </cell>
          <cell r="P5546" t="str">
            <v>No Dependency</v>
          </cell>
        </row>
        <row r="5547">
          <cell r="C5547" t="str">
            <v>ZHF794</v>
          </cell>
          <cell r="D5547" t="str">
            <v>Expansion Sites</v>
          </cell>
          <cell r="E5547" t="str">
            <v>Q1-2020</v>
          </cell>
          <cell r="F5547" t="str">
            <v>Mobile Aspiration</v>
          </cell>
          <cell r="G5547" t="str">
            <v>HUA</v>
          </cell>
          <cell r="H5547" t="str">
            <v>LTE1800 2nd Carr Upgrade_4x4 MIMO</v>
          </cell>
          <cell r="I5547" t="str">
            <v>INS</v>
          </cell>
          <cell r="L5547">
            <v>43858</v>
          </cell>
          <cell r="M5547">
            <v>43731</v>
          </cell>
          <cell r="N5547">
            <v>43858</v>
          </cell>
          <cell r="O5547">
            <v>43732</v>
          </cell>
          <cell r="P5547" t="str">
            <v>No Dependency</v>
          </cell>
        </row>
        <row r="5548">
          <cell r="C5548" t="str">
            <v>ZHF793</v>
          </cell>
          <cell r="D5548" t="str">
            <v>Expansion Sites</v>
          </cell>
          <cell r="E5548" t="str">
            <v>Q3-2019</v>
          </cell>
          <cell r="F5548" t="str">
            <v>Mobile Aspiration</v>
          </cell>
          <cell r="G5548" t="str">
            <v>HUA</v>
          </cell>
          <cell r="H5548" t="str">
            <v>LTE1800 2nd Carr Upgrade_4x4 MIMO</v>
          </cell>
          <cell r="I5548" t="str">
            <v>INS</v>
          </cell>
          <cell r="L5548">
            <v>43638</v>
          </cell>
          <cell r="M5548">
            <v>43640</v>
          </cell>
          <cell r="N5548">
            <v>43639</v>
          </cell>
          <cell r="O5548">
            <v>43641</v>
          </cell>
          <cell r="P5548" t="str">
            <v>No Dependency</v>
          </cell>
        </row>
        <row r="5549">
          <cell r="C5549" t="str">
            <v>ZHF792</v>
          </cell>
          <cell r="D5549" t="str">
            <v>Expansion Sites</v>
          </cell>
          <cell r="E5549" t="str">
            <v>Q3-2019</v>
          </cell>
          <cell r="F5549" t="str">
            <v>Mobile Aspiration</v>
          </cell>
          <cell r="G5549" t="str">
            <v>HUA</v>
          </cell>
          <cell r="H5549" t="str">
            <v>LTE1800 2nd Carr Upgrade_4x4 MIMO</v>
          </cell>
          <cell r="I5549" t="str">
            <v>INS</v>
          </cell>
          <cell r="L5549">
            <v>43651</v>
          </cell>
          <cell r="M5549">
            <v>43654</v>
          </cell>
          <cell r="N5549">
            <v>43652</v>
          </cell>
          <cell r="O5549">
            <v>43655</v>
          </cell>
          <cell r="P5549" t="str">
            <v>No Dependency</v>
          </cell>
        </row>
        <row r="5550">
          <cell r="C5550" t="str">
            <v>ZHF789</v>
          </cell>
          <cell r="D5550" t="str">
            <v>Expansion Sites</v>
          </cell>
          <cell r="E5550" t="str">
            <v>Q1-2020</v>
          </cell>
          <cell r="F5550" t="str">
            <v>Mobile Aspiration</v>
          </cell>
          <cell r="G5550" t="str">
            <v>HUA</v>
          </cell>
          <cell r="H5550" t="str">
            <v>LTE1800 2nd Carr Upgrade_4x4 MIMO</v>
          </cell>
          <cell r="I5550" t="str">
            <v>INS</v>
          </cell>
          <cell r="L5550">
            <v>43593</v>
          </cell>
          <cell r="M5550">
            <v>43596</v>
          </cell>
          <cell r="N5550">
            <v>43594</v>
          </cell>
          <cell r="O5550">
            <v>43597</v>
          </cell>
          <cell r="P5550" t="str">
            <v>No Dependency</v>
          </cell>
        </row>
        <row r="5551">
          <cell r="C5551" t="str">
            <v>ZHF786</v>
          </cell>
          <cell r="D5551" t="str">
            <v>Expansion Sites</v>
          </cell>
          <cell r="E5551" t="str">
            <v>Q3-2019</v>
          </cell>
          <cell r="F5551" t="str">
            <v>Mobile Aspiration</v>
          </cell>
          <cell r="G5551" t="str">
            <v>HUA</v>
          </cell>
          <cell r="H5551" t="str">
            <v>LTE1800 2nd Carr Upgrade_4x4 MIMO</v>
          </cell>
          <cell r="I5551" t="str">
            <v>INS</v>
          </cell>
          <cell r="L5551">
            <v>43644</v>
          </cell>
          <cell r="M5551">
            <v>43647</v>
          </cell>
          <cell r="N5551">
            <v>43645</v>
          </cell>
          <cell r="O5551">
            <v>43648</v>
          </cell>
          <cell r="P5551" t="str">
            <v>No Dependency</v>
          </cell>
        </row>
        <row r="5552">
          <cell r="C5552" t="str">
            <v>ZHF781</v>
          </cell>
          <cell r="D5552" t="str">
            <v>Expansion Sites</v>
          </cell>
          <cell r="E5552" t="str">
            <v>Q3-2019</v>
          </cell>
          <cell r="F5552" t="str">
            <v>Mobile Aspiration</v>
          </cell>
          <cell r="G5552" t="str">
            <v>HUA</v>
          </cell>
          <cell r="H5552" t="str">
            <v>LTE1800 2nd Carr Upgrade_4x4 MIMO</v>
          </cell>
          <cell r="I5552" t="str">
            <v>INS</v>
          </cell>
          <cell r="L5552">
            <v>43609</v>
          </cell>
          <cell r="M5552">
            <v>43612</v>
          </cell>
          <cell r="N5552">
            <v>43610</v>
          </cell>
          <cell r="O5552">
            <v>43613</v>
          </cell>
          <cell r="P5552" t="str">
            <v>No Dependency</v>
          </cell>
        </row>
        <row r="5553">
          <cell r="C5553" t="str">
            <v>ZHF778</v>
          </cell>
          <cell r="D5553" t="str">
            <v>Expansion Sites</v>
          </cell>
          <cell r="E5553" t="str">
            <v>Q3-2019</v>
          </cell>
          <cell r="F5553" t="str">
            <v>Mobile Aspiration</v>
          </cell>
          <cell r="G5553" t="str">
            <v>HUA</v>
          </cell>
          <cell r="H5553" t="str">
            <v>LTE1800 2nd Carr Upgrade_4x4 MIMO</v>
          </cell>
          <cell r="I5553" t="str">
            <v>INS</v>
          </cell>
          <cell r="L5553">
            <v>43668</v>
          </cell>
          <cell r="M5553">
            <v>43671</v>
          </cell>
          <cell r="N5553">
            <v>43669</v>
          </cell>
          <cell r="O5553">
            <v>43672</v>
          </cell>
          <cell r="P5553" t="str">
            <v>No Dependency</v>
          </cell>
        </row>
        <row r="5554">
          <cell r="C5554" t="str">
            <v>ZHF776</v>
          </cell>
          <cell r="D5554" t="str">
            <v>Expansion Sites</v>
          </cell>
          <cell r="E5554" t="str">
            <v>Q1-2020</v>
          </cell>
          <cell r="F5554" t="str">
            <v>Mobile Aspiration</v>
          </cell>
          <cell r="G5554" t="str">
            <v>HUA</v>
          </cell>
          <cell r="H5554" t="str">
            <v>LTE1800 2nd Carr Upgrade_4x4 MIMO</v>
          </cell>
          <cell r="I5554" t="str">
            <v>INS</v>
          </cell>
          <cell r="L5554">
            <v>43673</v>
          </cell>
          <cell r="M5554">
            <v>43676</v>
          </cell>
          <cell r="N5554">
            <v>43674</v>
          </cell>
          <cell r="O5554">
            <v>43677</v>
          </cell>
          <cell r="P5554" t="str">
            <v>No Dependency</v>
          </cell>
        </row>
        <row r="5555">
          <cell r="C5555" t="str">
            <v>ZHF775</v>
          </cell>
          <cell r="D5555" t="str">
            <v>Expansion Sites</v>
          </cell>
          <cell r="E5555" t="str">
            <v>Q1-2020</v>
          </cell>
          <cell r="F5555" t="str">
            <v>Mobile Aspiration</v>
          </cell>
          <cell r="G5555" t="str">
            <v>HUA</v>
          </cell>
          <cell r="H5555" t="str">
            <v>LTE1800 2nd Carr Upgrade_4x4 MIMO</v>
          </cell>
          <cell r="I5555" t="str">
            <v>INS</v>
          </cell>
          <cell r="L5555">
            <v>43673</v>
          </cell>
          <cell r="M5555">
            <v>43676</v>
          </cell>
          <cell r="N5555">
            <v>43674</v>
          </cell>
          <cell r="O5555">
            <v>43677</v>
          </cell>
          <cell r="P5555" t="str">
            <v>No Dependency</v>
          </cell>
        </row>
        <row r="5556">
          <cell r="C5556" t="str">
            <v>ZHF772</v>
          </cell>
          <cell r="D5556" t="str">
            <v>Expansion Sites</v>
          </cell>
          <cell r="E5556" t="str">
            <v>Q3-2019</v>
          </cell>
          <cell r="F5556" t="str">
            <v>Mobile Aspiration</v>
          </cell>
          <cell r="G5556" t="str">
            <v>HUA</v>
          </cell>
          <cell r="H5556" t="str">
            <v>LTE1800 2nd Carr Upgrade_4x4 MIMO</v>
          </cell>
          <cell r="I5556" t="str">
            <v>INS</v>
          </cell>
          <cell r="L5556">
            <v>43636</v>
          </cell>
          <cell r="M5556">
            <v>43639</v>
          </cell>
          <cell r="N5556">
            <v>43637</v>
          </cell>
          <cell r="O5556">
            <v>43640</v>
          </cell>
          <cell r="P5556" t="str">
            <v>No Dependency</v>
          </cell>
        </row>
        <row r="5557">
          <cell r="C5557" t="str">
            <v>ZHF771</v>
          </cell>
          <cell r="D5557" t="str">
            <v>Expansion Sites</v>
          </cell>
          <cell r="E5557" t="str">
            <v>Q2-2019</v>
          </cell>
          <cell r="F5557" t="str">
            <v>Mobile Aspiration</v>
          </cell>
          <cell r="G5557" t="str">
            <v>HUA</v>
          </cell>
          <cell r="H5557" t="str">
            <v>LTE1800 2nd Carr Upgrade_4x4 MIMO</v>
          </cell>
          <cell r="I5557" t="str">
            <v>INS</v>
          </cell>
          <cell r="L5557">
            <v>43661</v>
          </cell>
          <cell r="M5557">
            <v>43664</v>
          </cell>
          <cell r="N5557">
            <v>43662</v>
          </cell>
          <cell r="O5557">
            <v>43665</v>
          </cell>
          <cell r="P5557" t="str">
            <v>No Dependency</v>
          </cell>
        </row>
        <row r="5558">
          <cell r="C5558" t="str">
            <v>ZHF770</v>
          </cell>
          <cell r="D5558" t="str">
            <v>Expansion Sites</v>
          </cell>
          <cell r="E5558" t="str">
            <v>Q1-2020</v>
          </cell>
          <cell r="F5558" t="str">
            <v>Mobile Aspiration</v>
          </cell>
          <cell r="G5558" t="str">
            <v>HUA</v>
          </cell>
          <cell r="H5558" t="str">
            <v>LTE1800 2nd Carr Upgrade_4x4 MIMO</v>
          </cell>
          <cell r="I5558" t="str">
            <v>INS</v>
          </cell>
          <cell r="L5558">
            <v>43853</v>
          </cell>
          <cell r="M5558">
            <v>43759</v>
          </cell>
          <cell r="N5558">
            <v>43853</v>
          </cell>
          <cell r="O5558">
            <v>43760</v>
          </cell>
          <cell r="P5558" t="str">
            <v>No Dependency</v>
          </cell>
        </row>
        <row r="5559">
          <cell r="C5559" t="str">
            <v>ZHF769</v>
          </cell>
          <cell r="D5559" t="str">
            <v>Expansion Sites</v>
          </cell>
          <cell r="E5559" t="str">
            <v>Q1-2020</v>
          </cell>
          <cell r="F5559" t="str">
            <v>Mobile Aspiration</v>
          </cell>
          <cell r="G5559" t="str">
            <v>HUA</v>
          </cell>
          <cell r="H5559" t="str">
            <v>LTE1800 2nd Carr Upgrade_4x4 MIMO</v>
          </cell>
          <cell r="I5559" t="str">
            <v>INS</v>
          </cell>
          <cell r="L5559">
            <v>43676</v>
          </cell>
          <cell r="M5559">
            <v>43679</v>
          </cell>
          <cell r="N5559">
            <v>43677</v>
          </cell>
          <cell r="O5559">
            <v>43680</v>
          </cell>
          <cell r="P5559" t="str">
            <v>No Dependency</v>
          </cell>
        </row>
        <row r="5560">
          <cell r="C5560" t="str">
            <v>ZHF768</v>
          </cell>
          <cell r="D5560" t="str">
            <v>Expansion Sites</v>
          </cell>
          <cell r="E5560" t="str">
            <v>Q1-2020</v>
          </cell>
          <cell r="F5560" t="str">
            <v>Mobile Aspiration</v>
          </cell>
          <cell r="G5560" t="str">
            <v>HUA</v>
          </cell>
          <cell r="H5560" t="str">
            <v>LTE1800 2nd Carr Upgrade_4x4 MIMO</v>
          </cell>
          <cell r="I5560" t="str">
            <v>INS</v>
          </cell>
          <cell r="L5560">
            <v>43691</v>
          </cell>
          <cell r="M5560">
            <v>43693</v>
          </cell>
          <cell r="N5560">
            <v>43692</v>
          </cell>
          <cell r="O5560">
            <v>43694</v>
          </cell>
          <cell r="P5560" t="str">
            <v>No Dependency</v>
          </cell>
        </row>
        <row r="5561">
          <cell r="C5561" t="str">
            <v>ZHF761</v>
          </cell>
          <cell r="D5561" t="str">
            <v>Expansion Sites</v>
          </cell>
          <cell r="E5561" t="str">
            <v>Q2-2019</v>
          </cell>
          <cell r="F5561" t="str">
            <v>Mobile Aspiration</v>
          </cell>
          <cell r="G5561" t="str">
            <v>HUA</v>
          </cell>
          <cell r="H5561" t="str">
            <v>LTE1800 2nd Carr Upgrade_4x4 MIMO</v>
          </cell>
          <cell r="I5561" t="str">
            <v>INS</v>
          </cell>
          <cell r="L5561">
            <v>43644</v>
          </cell>
          <cell r="M5561">
            <v>43647</v>
          </cell>
          <cell r="N5561">
            <v>43645</v>
          </cell>
          <cell r="O5561">
            <v>43648</v>
          </cell>
          <cell r="P5561" t="str">
            <v>No Dependency</v>
          </cell>
        </row>
        <row r="5562">
          <cell r="C5562" t="str">
            <v>ZHF760</v>
          </cell>
          <cell r="D5562" t="str">
            <v>Expansion Sites</v>
          </cell>
          <cell r="E5562" t="str">
            <v>Q3-2019</v>
          </cell>
          <cell r="F5562" t="str">
            <v>Mobile Aspiration</v>
          </cell>
          <cell r="G5562" t="str">
            <v>HUA</v>
          </cell>
          <cell r="H5562" t="str">
            <v>LTE1800 2nd Carr Upgrade_4x4 MIMO</v>
          </cell>
          <cell r="I5562" t="str">
            <v>INS</v>
          </cell>
          <cell r="L5562">
            <v>43779</v>
          </cell>
          <cell r="M5562">
            <v>43734</v>
          </cell>
          <cell r="N5562">
            <v>43780</v>
          </cell>
          <cell r="O5562">
            <v>43735</v>
          </cell>
          <cell r="P5562" t="str">
            <v>No Dependency</v>
          </cell>
        </row>
        <row r="5563">
          <cell r="C5563" t="str">
            <v>ZHF331</v>
          </cell>
          <cell r="D5563" t="str">
            <v>Expansion Sites</v>
          </cell>
          <cell r="E5563" t="str">
            <v>Q3-2019</v>
          </cell>
          <cell r="F5563" t="str">
            <v>Mobile Aspiration</v>
          </cell>
          <cell r="G5563" t="str">
            <v>HUA</v>
          </cell>
          <cell r="H5563" t="str">
            <v>LTE1800 2nd Carr Upgrade_4x4 MIMO</v>
          </cell>
          <cell r="I5563" t="str">
            <v>INS</v>
          </cell>
          <cell r="L5563">
            <v>43635</v>
          </cell>
          <cell r="M5563">
            <v>43637</v>
          </cell>
          <cell r="N5563">
            <v>43636</v>
          </cell>
          <cell r="O5563">
            <v>43638</v>
          </cell>
          <cell r="P5563" t="str">
            <v>No Dependency</v>
          </cell>
        </row>
        <row r="5564">
          <cell r="C5564" t="str">
            <v>ZHF276</v>
          </cell>
          <cell r="D5564" t="str">
            <v>Expansion Sites</v>
          </cell>
          <cell r="E5564" t="str">
            <v>Q2-2019</v>
          </cell>
          <cell r="F5564" t="str">
            <v>Mobile Aspiration</v>
          </cell>
          <cell r="G5564" t="str">
            <v>HUA</v>
          </cell>
          <cell r="H5564" t="str">
            <v>LTE1800 2nd Carr Upgrade_4x4 MIMO</v>
          </cell>
          <cell r="I5564" t="str">
            <v>INS</v>
          </cell>
          <cell r="L5564">
            <v>43594</v>
          </cell>
          <cell r="M5564">
            <v>43596</v>
          </cell>
          <cell r="N5564">
            <v>43595</v>
          </cell>
          <cell r="O5564">
            <v>43597</v>
          </cell>
          <cell r="P5564" t="str">
            <v>No Dependency</v>
          </cell>
        </row>
        <row r="5565">
          <cell r="C5565" t="str">
            <v>ZHF269</v>
          </cell>
          <cell r="D5565" t="str">
            <v>Expansion Sites</v>
          </cell>
          <cell r="E5565" t="str">
            <v>Q3-2019</v>
          </cell>
          <cell r="F5565" t="str">
            <v>Mobile Aspiration</v>
          </cell>
          <cell r="G5565" t="str">
            <v>HUA</v>
          </cell>
          <cell r="H5565" t="str">
            <v>LTE1800 2nd Carr Upgrade_4x4 MIMO</v>
          </cell>
          <cell r="I5565" t="str">
            <v>INS</v>
          </cell>
          <cell r="L5565">
            <v>43646</v>
          </cell>
          <cell r="M5565">
            <v>43638</v>
          </cell>
          <cell r="N5565">
            <v>43647</v>
          </cell>
          <cell r="O5565">
            <v>43639</v>
          </cell>
          <cell r="P5565" t="str">
            <v>No Dependency</v>
          </cell>
        </row>
        <row r="5566">
          <cell r="C5566" t="str">
            <v>ZHF252</v>
          </cell>
          <cell r="D5566" t="str">
            <v>Expansion Sites</v>
          </cell>
          <cell r="E5566" t="str">
            <v>Q2-2019</v>
          </cell>
          <cell r="F5566" t="str">
            <v>Mobile Aspiration</v>
          </cell>
          <cell r="G5566" t="str">
            <v>HUA</v>
          </cell>
          <cell r="H5566" t="str">
            <v>LTE1800 2nd Carr Upgrade_4x4 MIMO</v>
          </cell>
          <cell r="I5566" t="str">
            <v>INS</v>
          </cell>
          <cell r="L5566">
            <v>43638</v>
          </cell>
          <cell r="M5566">
            <v>43641</v>
          </cell>
          <cell r="N5566">
            <v>43639</v>
          </cell>
          <cell r="O5566">
            <v>43642</v>
          </cell>
          <cell r="P5566" t="str">
            <v>No Dependency</v>
          </cell>
        </row>
        <row r="5567">
          <cell r="C5567" t="str">
            <v>ZHF246</v>
          </cell>
          <cell r="D5567" t="str">
            <v>Expansion Sites</v>
          </cell>
          <cell r="E5567" t="str">
            <v>Q1-2020</v>
          </cell>
          <cell r="F5567" t="str">
            <v>Mobile Aspiration</v>
          </cell>
          <cell r="G5567" t="str">
            <v>HUA</v>
          </cell>
          <cell r="H5567" t="str">
            <v>LTE1800 2nd Carr Upgrade_4x4 MIMO</v>
          </cell>
          <cell r="I5567" t="str">
            <v>INS</v>
          </cell>
          <cell r="L5567">
            <v>43853</v>
          </cell>
          <cell r="M5567">
            <v>43750</v>
          </cell>
          <cell r="N5567">
            <v>43853</v>
          </cell>
          <cell r="O5567">
            <v>43751</v>
          </cell>
          <cell r="P5567" t="str">
            <v>No Dependency</v>
          </cell>
        </row>
        <row r="5568">
          <cell r="C5568" t="str">
            <v>ZHF244</v>
          </cell>
          <cell r="D5568" t="str">
            <v>Expansion Sites</v>
          </cell>
          <cell r="E5568" t="str">
            <v>Q1-2020</v>
          </cell>
          <cell r="F5568" t="str">
            <v>Mobile Aspiration</v>
          </cell>
          <cell r="G5568" t="str">
            <v>HUA</v>
          </cell>
          <cell r="H5568" t="str">
            <v>LTE1800 2nd Carr Upgrade_4x4 MIMO</v>
          </cell>
          <cell r="I5568" t="str">
            <v>INS</v>
          </cell>
          <cell r="L5568">
            <v>43705</v>
          </cell>
          <cell r="M5568">
            <v>43708</v>
          </cell>
          <cell r="N5568">
            <v>43706</v>
          </cell>
          <cell r="O5568">
            <v>43709</v>
          </cell>
          <cell r="P5568" t="str">
            <v>No Dependency</v>
          </cell>
        </row>
        <row r="5569">
          <cell r="C5569" t="str">
            <v>ZHF242</v>
          </cell>
          <cell r="D5569" t="str">
            <v>Expansion Sites</v>
          </cell>
          <cell r="E5569" t="str">
            <v>Q1-2020</v>
          </cell>
          <cell r="F5569" t="str">
            <v>Mobile Aspiration</v>
          </cell>
          <cell r="G5569" t="str">
            <v>HUA</v>
          </cell>
          <cell r="H5569" t="str">
            <v>LTE1800 2nd Carr Upgrade_4x4 MIMO</v>
          </cell>
          <cell r="I5569" t="str">
            <v>INS</v>
          </cell>
          <cell r="L5569">
            <v>43853</v>
          </cell>
          <cell r="N5569">
            <v>43853</v>
          </cell>
          <cell r="P5569" t="str">
            <v>No Dependency</v>
          </cell>
        </row>
        <row r="5570">
          <cell r="C5570" t="str">
            <v>ZHF240</v>
          </cell>
          <cell r="D5570" t="str">
            <v>Expansion Sites</v>
          </cell>
          <cell r="E5570" t="str">
            <v>Q2-2019</v>
          </cell>
          <cell r="F5570" t="str">
            <v>Mobile Aspiration</v>
          </cell>
          <cell r="G5570" t="str">
            <v>HUA</v>
          </cell>
          <cell r="H5570" t="str">
            <v>LTE1800 2nd Carr Upgrade_4x4 MIMO</v>
          </cell>
          <cell r="I5570" t="str">
            <v>INS</v>
          </cell>
          <cell r="L5570">
            <v>43691</v>
          </cell>
          <cell r="M5570">
            <v>43693</v>
          </cell>
          <cell r="N5570">
            <v>43692</v>
          </cell>
          <cell r="O5570">
            <v>43694</v>
          </cell>
          <cell r="P5570" t="str">
            <v>No Dependency</v>
          </cell>
        </row>
        <row r="5571">
          <cell r="C5571" t="str">
            <v>ZHF237</v>
          </cell>
          <cell r="D5571" t="str">
            <v>Expansion Sites</v>
          </cell>
          <cell r="E5571" t="str">
            <v>Q1-2020</v>
          </cell>
          <cell r="F5571" t="str">
            <v>Mobile Aspiration</v>
          </cell>
          <cell r="G5571" t="str">
            <v>HUA</v>
          </cell>
          <cell r="H5571" t="str">
            <v>LTE1800 2nd Carr Upgrade_4x4 MIMO</v>
          </cell>
          <cell r="I5571" t="str">
            <v>INS</v>
          </cell>
          <cell r="L5571">
            <v>43853</v>
          </cell>
          <cell r="N5571">
            <v>43853</v>
          </cell>
          <cell r="P5571" t="str">
            <v>No Dependency</v>
          </cell>
        </row>
        <row r="5572">
          <cell r="C5572" t="str">
            <v>ZHF214</v>
          </cell>
          <cell r="D5572" t="str">
            <v>Expansion Sites</v>
          </cell>
          <cell r="E5572" t="str">
            <v>Q2-2019</v>
          </cell>
          <cell r="F5572" t="str">
            <v>Mobile Aspiration</v>
          </cell>
          <cell r="G5572" t="str">
            <v>HUA</v>
          </cell>
          <cell r="H5572" t="str">
            <v>LTE1800 2nd Carr Upgrade_4x4 MIMO</v>
          </cell>
          <cell r="I5572" t="str">
            <v>INS</v>
          </cell>
          <cell r="L5572">
            <v>43629</v>
          </cell>
          <cell r="M5572">
            <v>43632</v>
          </cell>
          <cell r="N5572">
            <v>43630</v>
          </cell>
          <cell r="O5572">
            <v>43633</v>
          </cell>
          <cell r="P5572" t="str">
            <v>No Dependency</v>
          </cell>
        </row>
        <row r="5573">
          <cell r="C5573" t="str">
            <v>ZHF213</v>
          </cell>
          <cell r="D5573" t="str">
            <v>Expansion Sites</v>
          </cell>
          <cell r="E5573" t="str">
            <v>Q1-2020</v>
          </cell>
          <cell r="F5573" t="str">
            <v>Mobile Aspiration</v>
          </cell>
          <cell r="G5573" t="str">
            <v>HUA</v>
          </cell>
          <cell r="H5573" t="str">
            <v>LTE1800 2nd Carr Upgrade_4x4 MIMO</v>
          </cell>
          <cell r="I5573" t="str">
            <v>INS</v>
          </cell>
          <cell r="L5573">
            <v>43691</v>
          </cell>
          <cell r="M5573">
            <v>43693</v>
          </cell>
          <cell r="N5573">
            <v>43692</v>
          </cell>
          <cell r="O5573">
            <v>43694</v>
          </cell>
          <cell r="P5573" t="str">
            <v>No Dependency</v>
          </cell>
        </row>
        <row r="5574">
          <cell r="C5574" t="str">
            <v>ZHF205</v>
          </cell>
          <cell r="D5574" t="str">
            <v>Expansion Sites</v>
          </cell>
          <cell r="E5574" t="str">
            <v>Q1-2020</v>
          </cell>
          <cell r="F5574" t="str">
            <v>Mobile Aspiration</v>
          </cell>
          <cell r="G5574" t="str">
            <v>HUA</v>
          </cell>
          <cell r="H5574" t="str">
            <v>LTE1800 2nd Carr Upgrade_4x4 MIMO</v>
          </cell>
          <cell r="I5574" t="str">
            <v>INS</v>
          </cell>
          <cell r="L5574">
            <v>43849</v>
          </cell>
          <cell r="M5574">
            <v>43709</v>
          </cell>
          <cell r="N5574">
            <v>43850</v>
          </cell>
          <cell r="O5574">
            <v>43710</v>
          </cell>
          <cell r="P5574" t="str">
            <v>No Dependency</v>
          </cell>
        </row>
        <row r="5575">
          <cell r="C5575" t="str">
            <v>ZHF201</v>
          </cell>
          <cell r="D5575" t="str">
            <v>Expansion Sites</v>
          </cell>
          <cell r="E5575" t="str">
            <v>Q3-2019</v>
          </cell>
          <cell r="F5575" t="str">
            <v>Mobile Aspiration</v>
          </cell>
          <cell r="G5575" t="str">
            <v>HUA</v>
          </cell>
          <cell r="H5575" t="str">
            <v>LTE1800 2nd Carr Upgrade_4x4 MIMO</v>
          </cell>
          <cell r="I5575" t="str">
            <v>INS</v>
          </cell>
          <cell r="L5575">
            <v>43659</v>
          </cell>
          <cell r="M5575">
            <v>43662</v>
          </cell>
          <cell r="N5575">
            <v>43660</v>
          </cell>
          <cell r="O5575">
            <v>43663</v>
          </cell>
          <cell r="P5575" t="str">
            <v>No Dependency</v>
          </cell>
        </row>
        <row r="5576">
          <cell r="C5576" t="str">
            <v>ZHF200</v>
          </cell>
          <cell r="D5576" t="str">
            <v>Expansion Sites</v>
          </cell>
          <cell r="E5576" t="str">
            <v>Q1-2020</v>
          </cell>
          <cell r="F5576" t="str">
            <v>Mobile Aspiration</v>
          </cell>
          <cell r="G5576" t="str">
            <v>HUA</v>
          </cell>
          <cell r="H5576" t="str">
            <v>LTE1800 2nd Carr Upgrade_4x4 MIMO</v>
          </cell>
          <cell r="I5576" t="str">
            <v>INS</v>
          </cell>
          <cell r="L5576">
            <v>43853</v>
          </cell>
          <cell r="N5576">
            <v>43853</v>
          </cell>
          <cell r="P5576" t="str">
            <v>No Dependency</v>
          </cell>
        </row>
        <row r="5577">
          <cell r="C5577" t="str">
            <v>ZHF197</v>
          </cell>
          <cell r="D5577" t="str">
            <v>Expansion Sites</v>
          </cell>
          <cell r="E5577" t="str">
            <v>Q1-2020</v>
          </cell>
          <cell r="F5577" t="str">
            <v>Mobile Aspiration</v>
          </cell>
          <cell r="G5577" t="str">
            <v>HUA</v>
          </cell>
          <cell r="H5577" t="str">
            <v>LTE1800 2nd Carr Upgrade_4x4 MIMO</v>
          </cell>
          <cell r="I5577" t="str">
            <v>INS</v>
          </cell>
          <cell r="L5577">
            <v>43677</v>
          </cell>
          <cell r="M5577">
            <v>43679</v>
          </cell>
          <cell r="N5577">
            <v>43678</v>
          </cell>
          <cell r="O5577">
            <v>43680</v>
          </cell>
          <cell r="P5577" t="str">
            <v>No Dependency</v>
          </cell>
        </row>
        <row r="5578">
          <cell r="C5578" t="str">
            <v>ZHF193</v>
          </cell>
          <cell r="D5578" t="str">
            <v>Expansion Sites</v>
          </cell>
          <cell r="E5578" t="str">
            <v>Q3-2019</v>
          </cell>
          <cell r="F5578" t="str">
            <v>Mobile Aspiration</v>
          </cell>
          <cell r="G5578" t="str">
            <v>HUA</v>
          </cell>
          <cell r="H5578" t="str">
            <v>LTE1800 2nd Carr Upgrade_4x4 MIMO</v>
          </cell>
          <cell r="I5578" t="str">
            <v>INS</v>
          </cell>
          <cell r="L5578">
            <v>43705</v>
          </cell>
          <cell r="M5578">
            <v>43708</v>
          </cell>
          <cell r="N5578">
            <v>43706</v>
          </cell>
          <cell r="O5578">
            <v>43709</v>
          </cell>
          <cell r="P5578" t="str">
            <v>No Dependency</v>
          </cell>
        </row>
        <row r="5579">
          <cell r="C5579" t="str">
            <v>ZHF190</v>
          </cell>
          <cell r="D5579" t="str">
            <v>Expansion Sites</v>
          </cell>
          <cell r="E5579" t="str">
            <v>Q1-2020</v>
          </cell>
          <cell r="F5579" t="str">
            <v>Mobile Aspiration</v>
          </cell>
          <cell r="G5579" t="str">
            <v>HUA</v>
          </cell>
          <cell r="H5579" t="str">
            <v>LTE1800 2nd Carr Upgrade_4x4 MIMO</v>
          </cell>
          <cell r="I5579" t="str">
            <v>INS</v>
          </cell>
          <cell r="L5579">
            <v>43674</v>
          </cell>
          <cell r="M5579">
            <v>43676</v>
          </cell>
          <cell r="N5579">
            <v>43675</v>
          </cell>
          <cell r="O5579">
            <v>43677</v>
          </cell>
          <cell r="P5579" t="str">
            <v>No Dependency</v>
          </cell>
        </row>
        <row r="5580">
          <cell r="C5580" t="str">
            <v>ZHF189</v>
          </cell>
          <cell r="D5580" t="str">
            <v>Expansion Sites</v>
          </cell>
          <cell r="E5580" t="str">
            <v>Q3-2019</v>
          </cell>
          <cell r="F5580" t="str">
            <v>Mobile Aspiration</v>
          </cell>
          <cell r="G5580" t="str">
            <v>HUA</v>
          </cell>
          <cell r="H5580" t="str">
            <v>LTE1800 2nd Carr Upgrade_4x4 MIMO</v>
          </cell>
          <cell r="I5580" t="str">
            <v>INS</v>
          </cell>
          <cell r="L5580">
            <v>43753</v>
          </cell>
          <cell r="M5580">
            <v>43633</v>
          </cell>
          <cell r="N5580">
            <v>43754</v>
          </cell>
          <cell r="O5580">
            <v>43634</v>
          </cell>
          <cell r="P5580" t="str">
            <v>FDED Not Approved</v>
          </cell>
        </row>
        <row r="5581">
          <cell r="C5581" t="str">
            <v>ZHF187</v>
          </cell>
          <cell r="D5581" t="str">
            <v>Expansion Sites</v>
          </cell>
          <cell r="E5581" t="str">
            <v>Q2-2019</v>
          </cell>
          <cell r="F5581" t="str">
            <v>Mobile Aspiration</v>
          </cell>
          <cell r="G5581" t="str">
            <v>HUA</v>
          </cell>
          <cell r="H5581" t="str">
            <v>LTE1800 2nd Carr Upgrade_4x4 MIMO</v>
          </cell>
          <cell r="I5581" t="str">
            <v>INS</v>
          </cell>
          <cell r="L5581">
            <v>43691</v>
          </cell>
          <cell r="M5581">
            <v>43693</v>
          </cell>
          <cell r="N5581">
            <v>43692</v>
          </cell>
          <cell r="O5581">
            <v>43694</v>
          </cell>
          <cell r="P5581" t="str">
            <v>No Dependency</v>
          </cell>
        </row>
        <row r="5582">
          <cell r="C5582" t="str">
            <v>ZHF186</v>
          </cell>
          <cell r="D5582" t="str">
            <v>Expansion Sites</v>
          </cell>
          <cell r="E5582" t="str">
            <v>Q3-2019</v>
          </cell>
          <cell r="F5582" t="str">
            <v>Mobile Aspiration</v>
          </cell>
          <cell r="G5582" t="str">
            <v>HUA</v>
          </cell>
          <cell r="H5582" t="str">
            <v>LTE1800 2nd Carr Upgrade_4x4 MIMO</v>
          </cell>
          <cell r="I5582" t="str">
            <v>INS</v>
          </cell>
          <cell r="L5582">
            <v>43636</v>
          </cell>
          <cell r="M5582">
            <v>43639</v>
          </cell>
          <cell r="N5582">
            <v>43637</v>
          </cell>
          <cell r="O5582">
            <v>43640</v>
          </cell>
          <cell r="P5582" t="str">
            <v>No Dependency</v>
          </cell>
        </row>
        <row r="5583">
          <cell r="C5583" t="str">
            <v>ZHF179</v>
          </cell>
          <cell r="D5583" t="str">
            <v>Expansion Sites</v>
          </cell>
          <cell r="E5583" t="str">
            <v>Q1-2020</v>
          </cell>
          <cell r="F5583" t="str">
            <v>Mobile Aspiration</v>
          </cell>
          <cell r="G5583" t="str">
            <v>HUA</v>
          </cell>
          <cell r="H5583" t="str">
            <v>LTE1800 2nd Carr Upgrade_4x4 MIMO</v>
          </cell>
          <cell r="I5583" t="str">
            <v>INS</v>
          </cell>
          <cell r="L5583">
            <v>43674</v>
          </cell>
          <cell r="M5583">
            <v>43676</v>
          </cell>
          <cell r="N5583">
            <v>43675</v>
          </cell>
          <cell r="O5583">
            <v>43677</v>
          </cell>
          <cell r="P5583" t="str">
            <v>No Dependency</v>
          </cell>
        </row>
        <row r="5584">
          <cell r="C5584" t="str">
            <v>ZHF160</v>
          </cell>
          <cell r="D5584" t="str">
            <v>Expansion Sites</v>
          </cell>
          <cell r="E5584" t="str">
            <v>Q1-2020</v>
          </cell>
          <cell r="F5584" t="str">
            <v>Mobile Aspiration</v>
          </cell>
          <cell r="G5584" t="str">
            <v>HUA</v>
          </cell>
          <cell r="H5584" t="str">
            <v>LTE1800 2nd Carr Upgrade_4x4 MIMO</v>
          </cell>
          <cell r="I5584" t="str">
            <v>INS</v>
          </cell>
          <cell r="L5584">
            <v>43853</v>
          </cell>
          <cell r="N5584">
            <v>43853</v>
          </cell>
          <cell r="P5584" t="str">
            <v>No Dependency</v>
          </cell>
        </row>
        <row r="5585">
          <cell r="C5585" t="str">
            <v>ZHF155</v>
          </cell>
          <cell r="D5585" t="str">
            <v>Expansion Sites</v>
          </cell>
          <cell r="E5585" t="str">
            <v>Q1-2020</v>
          </cell>
          <cell r="F5585" t="str">
            <v>Mobile Aspiration</v>
          </cell>
          <cell r="G5585" t="str">
            <v>HUA</v>
          </cell>
          <cell r="H5585" t="str">
            <v>LTE1800 2nd Carr Upgrade_4x4 MIMO</v>
          </cell>
          <cell r="I5585" t="str">
            <v>INS</v>
          </cell>
          <cell r="L5585">
            <v>43853</v>
          </cell>
          <cell r="N5585">
            <v>43853</v>
          </cell>
          <cell r="P5585" t="str">
            <v>No Dependency</v>
          </cell>
        </row>
        <row r="5586">
          <cell r="C5586" t="str">
            <v>ZHF119</v>
          </cell>
          <cell r="D5586" t="str">
            <v>Expansion Sites</v>
          </cell>
          <cell r="E5586" t="str">
            <v>Q1-2020</v>
          </cell>
          <cell r="F5586" t="str">
            <v>Mobile Aspiration</v>
          </cell>
          <cell r="G5586" t="str">
            <v>HUA</v>
          </cell>
          <cell r="H5586" t="str">
            <v>LTE1800 2nd Carr Upgrade_4x4 MIMO</v>
          </cell>
          <cell r="I5586" t="str">
            <v>INS</v>
          </cell>
          <cell r="L5586">
            <v>43853</v>
          </cell>
          <cell r="N5586">
            <v>43853</v>
          </cell>
          <cell r="P5586" t="str">
            <v>No Dependency</v>
          </cell>
        </row>
        <row r="5587">
          <cell r="C5587" t="str">
            <v>ZHF116</v>
          </cell>
          <cell r="D5587" t="str">
            <v>Expansion Sites</v>
          </cell>
          <cell r="E5587" t="str">
            <v>Q1-2020</v>
          </cell>
          <cell r="F5587" t="str">
            <v>Mobile Aspiration</v>
          </cell>
          <cell r="G5587" t="str">
            <v>HUA</v>
          </cell>
          <cell r="H5587" t="str">
            <v>LTE1800 2nd Carr Upgrade_4x4 MIMO</v>
          </cell>
          <cell r="I5587" t="str">
            <v>INS</v>
          </cell>
          <cell r="L5587">
            <v>43664</v>
          </cell>
          <cell r="M5587">
            <v>43666</v>
          </cell>
          <cell r="N5587">
            <v>43665</v>
          </cell>
          <cell r="O5587">
            <v>43667</v>
          </cell>
          <cell r="P5587" t="str">
            <v>No Dependency</v>
          </cell>
        </row>
        <row r="5588">
          <cell r="C5588" t="str">
            <v>ZHF114</v>
          </cell>
          <cell r="D5588" t="str">
            <v>Expansion Sites</v>
          </cell>
          <cell r="E5588" t="str">
            <v>Q1-2020</v>
          </cell>
          <cell r="F5588" t="str">
            <v>Mobile Aspiration</v>
          </cell>
          <cell r="G5588" t="str">
            <v>HUA</v>
          </cell>
          <cell r="H5588" t="str">
            <v>LTE1800 2nd Carr Upgrade_4x4 MIMO</v>
          </cell>
          <cell r="I5588" t="str">
            <v>INS</v>
          </cell>
          <cell r="L5588">
            <v>43830</v>
          </cell>
          <cell r="N5588">
            <v>43830</v>
          </cell>
          <cell r="P5588" t="str">
            <v>No Dependency</v>
          </cell>
        </row>
        <row r="5589">
          <cell r="C5589" t="str">
            <v>ZHF113</v>
          </cell>
          <cell r="D5589" t="str">
            <v>Expansion Sites</v>
          </cell>
          <cell r="E5589" t="str">
            <v>Q2-2019</v>
          </cell>
          <cell r="F5589" t="str">
            <v>Mobile Aspiration</v>
          </cell>
          <cell r="G5589" t="str">
            <v>HUA</v>
          </cell>
          <cell r="H5589" t="str">
            <v>LTE1800 2nd Carr Upgrade_4x4 MIMO</v>
          </cell>
          <cell r="I5589" t="str">
            <v>INS</v>
          </cell>
          <cell r="L5589">
            <v>43640</v>
          </cell>
          <cell r="M5589">
            <v>43640</v>
          </cell>
          <cell r="N5589">
            <v>43640</v>
          </cell>
          <cell r="O5589">
            <v>43641</v>
          </cell>
          <cell r="P5589" t="str">
            <v>No Dependency</v>
          </cell>
        </row>
        <row r="5590">
          <cell r="C5590" t="str">
            <v>ZHF106</v>
          </cell>
          <cell r="D5590" t="str">
            <v>Expansion Sites</v>
          </cell>
          <cell r="E5590" t="str">
            <v>Q2-2019</v>
          </cell>
          <cell r="F5590" t="str">
            <v>Mobile Aspiration</v>
          </cell>
          <cell r="G5590" t="str">
            <v>HUA</v>
          </cell>
          <cell r="H5590" t="str">
            <v>LTE1800 2nd Carr Upgrade_4x4 MIMO</v>
          </cell>
          <cell r="I5590" t="str">
            <v>INS</v>
          </cell>
          <cell r="L5590">
            <v>43639</v>
          </cell>
          <cell r="M5590">
            <v>43642</v>
          </cell>
          <cell r="N5590">
            <v>43640</v>
          </cell>
          <cell r="O5590">
            <v>43643</v>
          </cell>
          <cell r="P5590" t="str">
            <v>No Dependency</v>
          </cell>
        </row>
        <row r="5591">
          <cell r="C5591" t="str">
            <v>ZHF084</v>
          </cell>
          <cell r="D5591" t="str">
            <v>Expansion Sites</v>
          </cell>
          <cell r="E5591" t="str">
            <v>Q3-2019</v>
          </cell>
          <cell r="F5591" t="str">
            <v>Mobile Aspiration</v>
          </cell>
          <cell r="G5591" t="str">
            <v>HUA</v>
          </cell>
          <cell r="H5591" t="str">
            <v>LTE1800 2nd Carr Upgrade_4x4 MIMO</v>
          </cell>
          <cell r="I5591" t="str">
            <v>INS</v>
          </cell>
          <cell r="L5591">
            <v>43656</v>
          </cell>
          <cell r="M5591">
            <v>43659</v>
          </cell>
          <cell r="N5591">
            <v>43657</v>
          </cell>
          <cell r="O5591">
            <v>43660</v>
          </cell>
          <cell r="P5591" t="str">
            <v>No Dependency</v>
          </cell>
        </row>
        <row r="5592">
          <cell r="C5592" t="str">
            <v>ZHF083</v>
          </cell>
          <cell r="D5592" t="str">
            <v>Expansion Sites</v>
          </cell>
          <cell r="E5592" t="str">
            <v>Q1-2020</v>
          </cell>
          <cell r="F5592" t="str">
            <v>Mobile Aspiration</v>
          </cell>
          <cell r="G5592" t="str">
            <v>HUA</v>
          </cell>
          <cell r="H5592" t="str">
            <v>LTE1800 2nd Carr Upgrade_4x4 MIMO</v>
          </cell>
          <cell r="I5592" t="str">
            <v>INS</v>
          </cell>
          <cell r="L5592">
            <v>43853</v>
          </cell>
          <cell r="M5592">
            <v>43731</v>
          </cell>
          <cell r="N5592">
            <v>43853</v>
          </cell>
          <cell r="O5592">
            <v>43732</v>
          </cell>
          <cell r="P5592" t="str">
            <v>No Dependency</v>
          </cell>
        </row>
        <row r="5593">
          <cell r="C5593" t="str">
            <v>ZHF076</v>
          </cell>
          <cell r="D5593" t="str">
            <v>Expansion Sites</v>
          </cell>
          <cell r="E5593" t="str">
            <v>Q3-2019</v>
          </cell>
          <cell r="F5593" t="str">
            <v>Mobile Aspiration</v>
          </cell>
          <cell r="G5593" t="str">
            <v>HUA</v>
          </cell>
          <cell r="H5593" t="str">
            <v>LTE1800 2nd Carr Upgrade_4x4 MIMO</v>
          </cell>
          <cell r="I5593" t="str">
            <v>INS</v>
          </cell>
          <cell r="L5593">
            <v>43635</v>
          </cell>
          <cell r="M5593">
            <v>43638</v>
          </cell>
          <cell r="N5593">
            <v>43637</v>
          </cell>
          <cell r="O5593">
            <v>43639</v>
          </cell>
          <cell r="P5593" t="str">
            <v>No Dependency</v>
          </cell>
        </row>
        <row r="5594">
          <cell r="C5594" t="str">
            <v>ZHF073</v>
          </cell>
          <cell r="D5594" t="str">
            <v>Expansion Sites</v>
          </cell>
          <cell r="E5594" t="str">
            <v>Q2-2019</v>
          </cell>
          <cell r="F5594" t="str">
            <v>Mobile Aspiration</v>
          </cell>
          <cell r="G5594" t="str">
            <v>HUA</v>
          </cell>
          <cell r="H5594" t="str">
            <v>LTE1800 2nd Carr Upgrade_4x4 MIMO</v>
          </cell>
          <cell r="I5594" t="str">
            <v>INS</v>
          </cell>
          <cell r="L5594">
            <v>43638</v>
          </cell>
          <cell r="M5594">
            <v>43641</v>
          </cell>
          <cell r="N5594">
            <v>43639</v>
          </cell>
          <cell r="O5594">
            <v>43642</v>
          </cell>
          <cell r="P5594" t="str">
            <v>No Dependency</v>
          </cell>
        </row>
        <row r="5595">
          <cell r="C5595" t="str">
            <v>ZHF066</v>
          </cell>
          <cell r="D5595" t="str">
            <v>Expansion Sites</v>
          </cell>
          <cell r="E5595" t="str">
            <v>Q2-2019</v>
          </cell>
          <cell r="F5595" t="str">
            <v>Mobile Aspiration</v>
          </cell>
          <cell r="G5595" t="str">
            <v>HUA</v>
          </cell>
          <cell r="H5595" t="str">
            <v>LTE1800 2nd Carr Upgrade_4x4 MIMO</v>
          </cell>
          <cell r="I5595" t="str">
            <v>INS</v>
          </cell>
          <cell r="L5595">
            <v>43658</v>
          </cell>
          <cell r="M5595">
            <v>43661</v>
          </cell>
          <cell r="N5595">
            <v>43659</v>
          </cell>
          <cell r="O5595">
            <v>43662</v>
          </cell>
          <cell r="P5595" t="str">
            <v>No Dependency</v>
          </cell>
        </row>
        <row r="5596">
          <cell r="C5596" t="str">
            <v>ZHF062</v>
          </cell>
          <cell r="D5596" t="str">
            <v>Expansion Sites</v>
          </cell>
          <cell r="E5596" t="str">
            <v>Q3-2019</v>
          </cell>
          <cell r="F5596" t="str">
            <v>Mobile Aspiration</v>
          </cell>
          <cell r="G5596" t="str">
            <v>HUA</v>
          </cell>
          <cell r="H5596" t="str">
            <v>LTE1800 2nd Carr Upgrade_4x4 MIMO</v>
          </cell>
          <cell r="I5596" t="str">
            <v>INS</v>
          </cell>
          <cell r="L5596">
            <v>43633</v>
          </cell>
          <cell r="M5596">
            <v>43639</v>
          </cell>
          <cell r="N5596">
            <v>43634</v>
          </cell>
          <cell r="O5596">
            <v>43640</v>
          </cell>
          <cell r="P5596" t="str">
            <v>No Dependency</v>
          </cell>
        </row>
        <row r="5597">
          <cell r="C5597" t="str">
            <v>ZHF057</v>
          </cell>
          <cell r="D5597" t="str">
            <v>Expansion Sites</v>
          </cell>
          <cell r="E5597" t="str">
            <v>Q1-2020</v>
          </cell>
          <cell r="F5597" t="str">
            <v>Mobile Aspiration</v>
          </cell>
          <cell r="G5597" t="str">
            <v>HUA</v>
          </cell>
          <cell r="H5597" t="str">
            <v>LTE1800 2nd Carr Upgrade_4x4 MIMO</v>
          </cell>
          <cell r="I5597" t="str">
            <v>INS</v>
          </cell>
          <cell r="L5597">
            <v>43849</v>
          </cell>
          <cell r="M5597">
            <v>43709</v>
          </cell>
          <cell r="N5597">
            <v>43850</v>
          </cell>
          <cell r="O5597">
            <v>43710</v>
          </cell>
          <cell r="P5597" t="str">
            <v>No Dependency</v>
          </cell>
        </row>
        <row r="5598">
          <cell r="C5598" t="str">
            <v>ZHF056</v>
          </cell>
          <cell r="D5598" t="str">
            <v>Expansion Sites</v>
          </cell>
          <cell r="E5598" t="str">
            <v>Q2-2019</v>
          </cell>
          <cell r="F5598" t="str">
            <v>Mobile Aspiration</v>
          </cell>
          <cell r="G5598" t="str">
            <v>HUA</v>
          </cell>
          <cell r="H5598" t="str">
            <v>LTE1800 2nd Carr Upgrade_4x4 MIMO</v>
          </cell>
          <cell r="I5598" t="str">
            <v>INS</v>
          </cell>
          <cell r="L5598">
            <v>43632</v>
          </cell>
          <cell r="M5598">
            <v>43635</v>
          </cell>
          <cell r="N5598">
            <v>43633</v>
          </cell>
          <cell r="O5598">
            <v>43636</v>
          </cell>
          <cell r="P5598" t="str">
            <v>No Dependency</v>
          </cell>
        </row>
        <row r="5599">
          <cell r="C5599" t="str">
            <v>ZHF055</v>
          </cell>
          <cell r="D5599" t="str">
            <v>Expansion Sites</v>
          </cell>
          <cell r="E5599" t="str">
            <v>Q3-2019</v>
          </cell>
          <cell r="F5599" t="str">
            <v>Mobile Aspiration</v>
          </cell>
          <cell r="G5599" t="str">
            <v>HUA</v>
          </cell>
          <cell r="H5599" t="str">
            <v>LTE1800 2nd Carr Upgrade_4x4 MIMO</v>
          </cell>
          <cell r="I5599" t="str">
            <v>INS</v>
          </cell>
          <cell r="L5599">
            <v>43637</v>
          </cell>
          <cell r="M5599">
            <v>43640</v>
          </cell>
          <cell r="N5599">
            <v>43638</v>
          </cell>
          <cell r="O5599">
            <v>43641</v>
          </cell>
          <cell r="P5599" t="str">
            <v>No Dependency</v>
          </cell>
        </row>
        <row r="5600">
          <cell r="C5600" t="str">
            <v>ZHF053</v>
          </cell>
          <cell r="D5600" t="str">
            <v>Expansion Sites</v>
          </cell>
          <cell r="E5600" t="str">
            <v>Q2-2019</v>
          </cell>
          <cell r="F5600" t="str">
            <v>Mobile Aspiration</v>
          </cell>
          <cell r="G5600" t="str">
            <v>HUA</v>
          </cell>
          <cell r="H5600" t="str">
            <v>LTE1800 2nd Carr Upgrade_4x4 MIMO</v>
          </cell>
          <cell r="I5600" t="str">
            <v>INS</v>
          </cell>
          <cell r="L5600">
            <v>43635</v>
          </cell>
          <cell r="M5600">
            <v>43605</v>
          </cell>
          <cell r="N5600">
            <v>43636</v>
          </cell>
          <cell r="O5600">
            <v>43606</v>
          </cell>
          <cell r="P5600" t="str">
            <v>No Dependency</v>
          </cell>
        </row>
        <row r="5601">
          <cell r="C5601" t="str">
            <v>ZHF051</v>
          </cell>
          <cell r="D5601" t="str">
            <v>Expansion Sites</v>
          </cell>
          <cell r="E5601" t="str">
            <v>Q3-2019</v>
          </cell>
          <cell r="F5601" t="str">
            <v>Mobile Aspiration</v>
          </cell>
          <cell r="G5601" t="str">
            <v>HUA</v>
          </cell>
          <cell r="H5601" t="str">
            <v>LTE1800 2nd Carr Upgrade_4x4 MIMO</v>
          </cell>
          <cell r="I5601" t="str">
            <v>INS</v>
          </cell>
          <cell r="L5601">
            <v>43691</v>
          </cell>
          <cell r="M5601">
            <v>43693</v>
          </cell>
          <cell r="N5601">
            <v>43692</v>
          </cell>
          <cell r="O5601">
            <v>43694</v>
          </cell>
          <cell r="P5601" t="str">
            <v>No Dependency</v>
          </cell>
        </row>
        <row r="5602">
          <cell r="C5602" t="str">
            <v>ZHF040</v>
          </cell>
          <cell r="D5602" t="str">
            <v>Expansion Sites</v>
          </cell>
          <cell r="E5602" t="str">
            <v>Q1-2020</v>
          </cell>
          <cell r="F5602" t="str">
            <v>Mobile Aspiration</v>
          </cell>
          <cell r="G5602" t="str">
            <v>HUA</v>
          </cell>
          <cell r="H5602" t="str">
            <v>LTE1800 2nd Carr Upgrade_4x4 MIMO</v>
          </cell>
          <cell r="I5602" t="str">
            <v>INS</v>
          </cell>
          <cell r="L5602">
            <v>43830</v>
          </cell>
          <cell r="N5602">
            <v>43830</v>
          </cell>
          <cell r="P5602" t="str">
            <v>No Dependency</v>
          </cell>
        </row>
        <row r="5603">
          <cell r="C5603" t="str">
            <v>ZHF033</v>
          </cell>
          <cell r="D5603" t="str">
            <v>Expansion Sites</v>
          </cell>
          <cell r="E5603" t="str">
            <v>Q2-2019</v>
          </cell>
          <cell r="F5603" t="str">
            <v>Mobile Aspiration</v>
          </cell>
          <cell r="G5603" t="str">
            <v>HUA</v>
          </cell>
          <cell r="H5603" t="str">
            <v>LTE1800 2nd Carr Upgrade_4x4 MIMO</v>
          </cell>
          <cell r="I5603" t="str">
            <v>INS</v>
          </cell>
          <cell r="L5603">
            <v>43788</v>
          </cell>
          <cell r="N5603">
            <v>43789</v>
          </cell>
          <cell r="P5603" t="str">
            <v>No Dependency</v>
          </cell>
        </row>
        <row r="5604">
          <cell r="C5604" t="str">
            <v>ZHF032</v>
          </cell>
          <cell r="D5604" t="str">
            <v>Expansion Sites</v>
          </cell>
          <cell r="E5604" t="str">
            <v>Q3-2019</v>
          </cell>
          <cell r="F5604" t="str">
            <v>Mobile Aspiration</v>
          </cell>
          <cell r="G5604" t="str">
            <v>HUA</v>
          </cell>
          <cell r="H5604" t="str">
            <v>LTE1800 2nd Carr Upgrade_4x4 MIMO</v>
          </cell>
          <cell r="I5604" t="str">
            <v>INS</v>
          </cell>
          <cell r="L5604">
            <v>43657</v>
          </cell>
          <cell r="M5604">
            <v>43660</v>
          </cell>
          <cell r="N5604">
            <v>43658</v>
          </cell>
          <cell r="O5604">
            <v>43661</v>
          </cell>
          <cell r="P5604" t="str">
            <v>No Dependency</v>
          </cell>
        </row>
        <row r="5605">
          <cell r="C5605" t="str">
            <v>ZHF031</v>
          </cell>
          <cell r="D5605" t="str">
            <v>Expansion Sites</v>
          </cell>
          <cell r="E5605" t="str">
            <v>Q3-2019</v>
          </cell>
          <cell r="F5605" t="str">
            <v>Mobile Aspiration</v>
          </cell>
          <cell r="G5605" t="str">
            <v>HUA</v>
          </cell>
          <cell r="H5605" t="str">
            <v>LTE1800 2nd Carr Upgrade_4x4 MIMO</v>
          </cell>
          <cell r="I5605" t="str">
            <v>INS</v>
          </cell>
          <cell r="L5605">
            <v>43677</v>
          </cell>
          <cell r="M5605">
            <v>43612</v>
          </cell>
          <cell r="N5605">
            <v>43677</v>
          </cell>
          <cell r="O5605">
            <v>43613</v>
          </cell>
          <cell r="P5605" t="str">
            <v>No Dependency</v>
          </cell>
        </row>
        <row r="5606">
          <cell r="C5606" t="str">
            <v>ZHF029</v>
          </cell>
          <cell r="D5606" t="str">
            <v>Expansion Sites</v>
          </cell>
          <cell r="E5606" t="str">
            <v>Q1-2020</v>
          </cell>
          <cell r="F5606" t="str">
            <v>Mobile Aspiration</v>
          </cell>
          <cell r="G5606" t="str">
            <v>HUA</v>
          </cell>
          <cell r="H5606" t="str">
            <v>LTE1800 2nd Carr Upgrade_4x4 MIMO</v>
          </cell>
          <cell r="I5606" t="str">
            <v>INS</v>
          </cell>
          <cell r="L5606">
            <v>43657</v>
          </cell>
          <cell r="M5606">
            <v>43659</v>
          </cell>
          <cell r="N5606">
            <v>43658</v>
          </cell>
          <cell r="O5606">
            <v>43660</v>
          </cell>
          <cell r="P5606" t="str">
            <v>No Dependency</v>
          </cell>
        </row>
        <row r="5607">
          <cell r="C5607" t="str">
            <v>ZHF027</v>
          </cell>
          <cell r="D5607" t="str">
            <v>Expansion Sites</v>
          </cell>
          <cell r="E5607" t="str">
            <v>Q3-2019</v>
          </cell>
          <cell r="F5607" t="str">
            <v>Mobile Aspiration</v>
          </cell>
          <cell r="G5607" t="str">
            <v>HUA</v>
          </cell>
          <cell r="H5607" t="str">
            <v>LTE1800 2nd Carr Upgrade_4x4 MIMO</v>
          </cell>
          <cell r="I5607" t="str">
            <v>INS</v>
          </cell>
          <cell r="L5607">
            <v>43676</v>
          </cell>
          <cell r="M5607">
            <v>43678</v>
          </cell>
          <cell r="N5607">
            <v>43677</v>
          </cell>
          <cell r="O5607">
            <v>43679</v>
          </cell>
          <cell r="P5607" t="str">
            <v>No Dependency</v>
          </cell>
        </row>
        <row r="5608">
          <cell r="C5608" t="str">
            <v>ZHF024</v>
          </cell>
          <cell r="D5608" t="str">
            <v>Expansion Sites</v>
          </cell>
          <cell r="E5608" t="str">
            <v>Q3-2019</v>
          </cell>
          <cell r="F5608" t="str">
            <v>Mobile Aspiration</v>
          </cell>
          <cell r="G5608" t="str">
            <v>HUA</v>
          </cell>
          <cell r="H5608" t="str">
            <v>LTE1800 2nd Carr Upgrade_4x4 MIMO</v>
          </cell>
          <cell r="I5608" t="str">
            <v>INS</v>
          </cell>
          <cell r="L5608">
            <v>43640</v>
          </cell>
          <cell r="M5608">
            <v>43626</v>
          </cell>
          <cell r="N5608">
            <v>43641</v>
          </cell>
          <cell r="O5608">
            <v>43627</v>
          </cell>
          <cell r="P5608" t="str">
            <v>No Dependency</v>
          </cell>
        </row>
        <row r="5609">
          <cell r="C5609" t="str">
            <v>ZHF023</v>
          </cell>
          <cell r="D5609" t="str">
            <v>Expansion Sites</v>
          </cell>
          <cell r="E5609" t="str">
            <v>Q3-2019</v>
          </cell>
          <cell r="F5609" t="str">
            <v>Mobile Aspiration</v>
          </cell>
          <cell r="G5609" t="str">
            <v>HUA</v>
          </cell>
          <cell r="H5609" t="str">
            <v>LTE1800 2nd Carr Upgrade_4x4 MIMO</v>
          </cell>
          <cell r="I5609" t="str">
            <v>INS</v>
          </cell>
          <cell r="L5609">
            <v>43654</v>
          </cell>
          <cell r="M5609">
            <v>43657</v>
          </cell>
          <cell r="N5609">
            <v>43655</v>
          </cell>
          <cell r="O5609">
            <v>43658</v>
          </cell>
          <cell r="P5609" t="str">
            <v>No Dependency</v>
          </cell>
        </row>
        <row r="5610">
          <cell r="C5610" t="str">
            <v>ZHF021</v>
          </cell>
          <cell r="D5610" t="str">
            <v>Expansion Sites</v>
          </cell>
          <cell r="E5610" t="str">
            <v>Q4-2019</v>
          </cell>
          <cell r="F5610" t="str">
            <v>Mobile Aspiration</v>
          </cell>
          <cell r="G5610" t="str">
            <v>HUA</v>
          </cell>
          <cell r="H5610" t="str">
            <v>LTE1800 2nd Carr Upgrade_4x4 MIMO</v>
          </cell>
          <cell r="I5610" t="str">
            <v>INS</v>
          </cell>
          <cell r="L5610">
            <v>43674</v>
          </cell>
          <cell r="M5610">
            <v>43676</v>
          </cell>
          <cell r="N5610">
            <v>43675</v>
          </cell>
          <cell r="O5610">
            <v>43677</v>
          </cell>
          <cell r="P5610" t="str">
            <v>No Dependency</v>
          </cell>
        </row>
        <row r="5611">
          <cell r="C5611" t="str">
            <v>ZHF020</v>
          </cell>
          <cell r="D5611" t="str">
            <v>Expansion Sites</v>
          </cell>
          <cell r="E5611" t="str">
            <v>Q1-2020</v>
          </cell>
          <cell r="F5611" t="str">
            <v>Mobile Aspiration</v>
          </cell>
          <cell r="G5611" t="str">
            <v>HUA</v>
          </cell>
          <cell r="H5611" t="str">
            <v>LTE1800 2nd Carr Upgrade_4x4 MIMO</v>
          </cell>
          <cell r="I5611" t="str">
            <v>INS</v>
          </cell>
          <cell r="L5611">
            <v>43691</v>
          </cell>
          <cell r="M5611">
            <v>43693</v>
          </cell>
          <cell r="N5611">
            <v>43692</v>
          </cell>
          <cell r="O5611">
            <v>43694</v>
          </cell>
          <cell r="P5611" t="str">
            <v>No Dependency</v>
          </cell>
        </row>
        <row r="5612">
          <cell r="C5612" t="str">
            <v>ZHF017</v>
          </cell>
          <cell r="D5612" t="str">
            <v>Expansion Sites</v>
          </cell>
          <cell r="E5612" t="str">
            <v>Q1-2020</v>
          </cell>
          <cell r="F5612" t="str">
            <v>Mobile Aspiration</v>
          </cell>
          <cell r="G5612" t="str">
            <v>HUA</v>
          </cell>
          <cell r="H5612" t="str">
            <v>LTE1800 2nd Carr Upgrade_4x4 MIMO</v>
          </cell>
          <cell r="I5612" t="str">
            <v>INS</v>
          </cell>
          <cell r="L5612">
            <v>43691</v>
          </cell>
          <cell r="M5612">
            <v>43693</v>
          </cell>
          <cell r="N5612">
            <v>43692</v>
          </cell>
          <cell r="O5612">
            <v>43694</v>
          </cell>
          <cell r="P5612" t="str">
            <v>No Dependency</v>
          </cell>
        </row>
        <row r="5613">
          <cell r="C5613" t="str">
            <v>ZHF015</v>
          </cell>
          <cell r="D5613" t="str">
            <v>Expansion Sites</v>
          </cell>
          <cell r="E5613" t="str">
            <v>Q2-2019</v>
          </cell>
          <cell r="F5613" t="str">
            <v>Mobile Aspiration</v>
          </cell>
          <cell r="G5613" t="str">
            <v>HUA</v>
          </cell>
          <cell r="H5613" t="str">
            <v>LTE1800 2nd Carr Upgrade_4x4 MIMO</v>
          </cell>
          <cell r="I5613" t="str">
            <v>INS</v>
          </cell>
          <cell r="L5613">
            <v>43647</v>
          </cell>
          <cell r="M5613">
            <v>43650</v>
          </cell>
          <cell r="N5613">
            <v>43648</v>
          </cell>
          <cell r="O5613">
            <v>43651</v>
          </cell>
          <cell r="P5613" t="str">
            <v>No Dependency</v>
          </cell>
        </row>
        <row r="5614">
          <cell r="C5614" t="str">
            <v>ZHF014</v>
          </cell>
          <cell r="D5614" t="str">
            <v>Expansion Sites</v>
          </cell>
          <cell r="E5614" t="str">
            <v>Q3-2019</v>
          </cell>
          <cell r="F5614" t="str">
            <v>Mobile Aspiration</v>
          </cell>
          <cell r="G5614" t="str">
            <v>HUA</v>
          </cell>
          <cell r="H5614" t="str">
            <v>LTE1800 2nd Carr Upgrade_4x4 MIMO</v>
          </cell>
          <cell r="I5614" t="str">
            <v>INS</v>
          </cell>
          <cell r="L5614">
            <v>43674</v>
          </cell>
          <cell r="M5614">
            <v>43676</v>
          </cell>
          <cell r="N5614">
            <v>43675</v>
          </cell>
          <cell r="O5614">
            <v>43677</v>
          </cell>
          <cell r="P5614" t="str">
            <v>No Dependency</v>
          </cell>
        </row>
        <row r="5615">
          <cell r="C5615" t="str">
            <v>ZHF012</v>
          </cell>
          <cell r="D5615" t="str">
            <v>Expansion Sites</v>
          </cell>
          <cell r="E5615" t="str">
            <v>Q1-2020</v>
          </cell>
          <cell r="F5615" t="str">
            <v>Mobile Aspiration</v>
          </cell>
          <cell r="G5615" t="str">
            <v>HUA</v>
          </cell>
          <cell r="H5615" t="str">
            <v>LTE1800 2nd Carr Upgrade_4x4 MIMO</v>
          </cell>
          <cell r="I5615" t="str">
            <v>INS</v>
          </cell>
          <cell r="L5615">
            <v>43854</v>
          </cell>
          <cell r="M5615">
            <v>43709</v>
          </cell>
          <cell r="N5615">
            <v>43855</v>
          </cell>
          <cell r="O5615">
            <v>43710</v>
          </cell>
          <cell r="P5615" t="str">
            <v>No Dependency</v>
          </cell>
        </row>
        <row r="5616">
          <cell r="C5616" t="str">
            <v>ZHF011</v>
          </cell>
          <cell r="D5616" t="str">
            <v>Expansion Sites</v>
          </cell>
          <cell r="E5616" t="str">
            <v>Q1-2020</v>
          </cell>
          <cell r="F5616" t="str">
            <v>Mobile Aspiration</v>
          </cell>
          <cell r="G5616" t="str">
            <v>HUA</v>
          </cell>
          <cell r="H5616" t="str">
            <v>LTE1800 2nd Carr Upgrade_4x4 MIMO</v>
          </cell>
          <cell r="I5616" t="str">
            <v>INS</v>
          </cell>
          <cell r="L5616">
            <v>43691</v>
          </cell>
          <cell r="M5616">
            <v>43693</v>
          </cell>
          <cell r="N5616">
            <v>43692</v>
          </cell>
          <cell r="O5616">
            <v>43694</v>
          </cell>
          <cell r="P5616" t="str">
            <v>No Dependency</v>
          </cell>
        </row>
        <row r="5617">
          <cell r="C5617" t="str">
            <v>ZHF010</v>
          </cell>
          <cell r="D5617" t="str">
            <v>Expansion Sites</v>
          </cell>
          <cell r="E5617" t="str">
            <v>Q3-2019</v>
          </cell>
          <cell r="F5617" t="str">
            <v>Mobile Aspiration</v>
          </cell>
          <cell r="G5617" t="str">
            <v>HUA</v>
          </cell>
          <cell r="H5617" t="str">
            <v>LTE1800 2nd Carr Upgrade_4x4 MIMO</v>
          </cell>
          <cell r="I5617" t="str">
            <v>INS</v>
          </cell>
          <cell r="L5617">
            <v>43623</v>
          </cell>
          <cell r="M5617">
            <v>43626</v>
          </cell>
          <cell r="N5617">
            <v>43624</v>
          </cell>
          <cell r="O5617">
            <v>43627</v>
          </cell>
          <cell r="P5617" t="str">
            <v>No Dependency</v>
          </cell>
        </row>
        <row r="5618">
          <cell r="C5618" t="str">
            <v>ZHF009</v>
          </cell>
          <cell r="D5618" t="str">
            <v>Expansion Sites</v>
          </cell>
          <cell r="E5618" t="str">
            <v>Q1-2020</v>
          </cell>
          <cell r="F5618" t="str">
            <v>Mobile Aspiration</v>
          </cell>
          <cell r="G5618" t="str">
            <v>HUA</v>
          </cell>
          <cell r="H5618" t="str">
            <v>LTE1800 2nd Carr Upgrade_4x4 MIMO</v>
          </cell>
          <cell r="I5618" t="str">
            <v>INS</v>
          </cell>
          <cell r="L5618">
            <v>43830</v>
          </cell>
          <cell r="M5618">
            <v>43725</v>
          </cell>
          <cell r="N5618">
            <v>43830</v>
          </cell>
          <cell r="O5618">
            <v>43726</v>
          </cell>
          <cell r="P5618" t="str">
            <v>No Dependency</v>
          </cell>
        </row>
        <row r="5619">
          <cell r="C5619" t="str">
            <v>ZHF005</v>
          </cell>
          <cell r="D5619" t="str">
            <v>Expansion Sites</v>
          </cell>
          <cell r="E5619" t="str">
            <v>Q1-2020</v>
          </cell>
          <cell r="F5619" t="str">
            <v>Mobile Aspiration</v>
          </cell>
          <cell r="G5619" t="str">
            <v>HUA</v>
          </cell>
          <cell r="H5619" t="str">
            <v>LTE1800 2nd Carr Upgrade_4x4 MIMO</v>
          </cell>
          <cell r="I5619" t="str">
            <v>INS</v>
          </cell>
          <cell r="L5619">
            <v>43830</v>
          </cell>
          <cell r="N5619">
            <v>43830</v>
          </cell>
          <cell r="P5619" t="str">
            <v>No Dependency</v>
          </cell>
        </row>
        <row r="5620">
          <cell r="C5620" t="str">
            <v>ZHF003</v>
          </cell>
          <cell r="D5620" t="str">
            <v>Expansion Sites</v>
          </cell>
          <cell r="E5620" t="str">
            <v>Q2-2019</v>
          </cell>
          <cell r="F5620" t="str">
            <v>Mobile Aspiration</v>
          </cell>
          <cell r="G5620" t="str">
            <v>HUA</v>
          </cell>
          <cell r="H5620" t="str">
            <v>LTE1800 2nd Carr Upgrade_4x4 MIMO</v>
          </cell>
          <cell r="I5620" t="str">
            <v>INS</v>
          </cell>
          <cell r="L5620">
            <v>43648</v>
          </cell>
          <cell r="M5620">
            <v>43629</v>
          </cell>
          <cell r="N5620">
            <v>43649</v>
          </cell>
          <cell r="O5620">
            <v>43630</v>
          </cell>
          <cell r="P5620" t="str">
            <v>No Dependency</v>
          </cell>
        </row>
        <row r="5621">
          <cell r="C5621" t="str">
            <v>ZHF002</v>
          </cell>
          <cell r="D5621" t="str">
            <v>Expansion Sites</v>
          </cell>
          <cell r="E5621" t="str">
            <v>Q3-2019</v>
          </cell>
          <cell r="F5621" t="str">
            <v>Mobile Aspiration</v>
          </cell>
          <cell r="G5621" t="str">
            <v>HUA</v>
          </cell>
          <cell r="H5621" t="str">
            <v>LTE1800 2nd Carr Upgrade_4x4 MIMO</v>
          </cell>
          <cell r="I5621" t="str">
            <v>INS</v>
          </cell>
          <cell r="L5621">
            <v>43635</v>
          </cell>
          <cell r="M5621">
            <v>43638</v>
          </cell>
          <cell r="N5621">
            <v>43636</v>
          </cell>
          <cell r="O5621">
            <v>43639</v>
          </cell>
          <cell r="P5621" t="str">
            <v>No Dependency</v>
          </cell>
        </row>
        <row r="5622">
          <cell r="C5622" t="str">
            <v>ZHB999</v>
          </cell>
          <cell r="D5622" t="str">
            <v>Expansion Sites</v>
          </cell>
          <cell r="E5622" t="str">
            <v>Q3-2019</v>
          </cell>
          <cell r="F5622" t="str">
            <v>Mobile Aspiration</v>
          </cell>
          <cell r="G5622" t="str">
            <v>HUA</v>
          </cell>
          <cell r="H5622" t="str">
            <v>LTE1800 2nd Carr Upgrade_4x4 MIMO</v>
          </cell>
          <cell r="I5622" t="str">
            <v>INS</v>
          </cell>
          <cell r="L5622">
            <v>43635</v>
          </cell>
          <cell r="M5622">
            <v>43638</v>
          </cell>
          <cell r="N5622">
            <v>43636</v>
          </cell>
          <cell r="O5622">
            <v>43639</v>
          </cell>
          <cell r="P5622" t="str">
            <v>No Dependency</v>
          </cell>
        </row>
        <row r="5623">
          <cell r="C5623" t="str">
            <v>ZHB997</v>
          </cell>
          <cell r="D5623" t="str">
            <v>Expansion Sites</v>
          </cell>
          <cell r="E5623" t="str">
            <v>Q2-2019</v>
          </cell>
          <cell r="F5623" t="str">
            <v>Mobile Aspiration</v>
          </cell>
          <cell r="G5623" t="str">
            <v>HUA</v>
          </cell>
          <cell r="H5623" t="str">
            <v>LTE1800 2nd Carr Upgrade_4x4 MIMO</v>
          </cell>
          <cell r="I5623" t="str">
            <v>INS</v>
          </cell>
          <cell r="L5623">
            <v>43638</v>
          </cell>
          <cell r="M5623">
            <v>43640</v>
          </cell>
          <cell r="N5623">
            <v>43639</v>
          </cell>
          <cell r="O5623">
            <v>43641</v>
          </cell>
          <cell r="P5623" t="str">
            <v>No Dependency</v>
          </cell>
        </row>
        <row r="5624">
          <cell r="C5624" t="str">
            <v>ZHB995</v>
          </cell>
          <cell r="D5624" t="str">
            <v>Expansion Sites</v>
          </cell>
          <cell r="E5624" t="str">
            <v>Q3-2019</v>
          </cell>
          <cell r="F5624" t="str">
            <v>Mobile Aspiration</v>
          </cell>
          <cell r="G5624" t="str">
            <v>HUA</v>
          </cell>
          <cell r="H5624" t="str">
            <v>LTE1800 2nd Carr Upgrade_4x4 MIMO</v>
          </cell>
          <cell r="I5624" t="str">
            <v>INS</v>
          </cell>
          <cell r="L5624">
            <v>43623</v>
          </cell>
          <cell r="M5624">
            <v>43626</v>
          </cell>
          <cell r="N5624">
            <v>43624</v>
          </cell>
          <cell r="O5624">
            <v>43627</v>
          </cell>
          <cell r="P5624" t="str">
            <v>No Dependency</v>
          </cell>
        </row>
        <row r="5625">
          <cell r="C5625" t="str">
            <v>ZHB994</v>
          </cell>
          <cell r="D5625" t="str">
            <v>Expansion Sites</v>
          </cell>
          <cell r="E5625" t="str">
            <v>Q2-2019</v>
          </cell>
          <cell r="F5625" t="str">
            <v>Mobile Aspiration</v>
          </cell>
          <cell r="G5625" t="str">
            <v>HUA</v>
          </cell>
          <cell r="H5625" t="str">
            <v>LTE1800 2nd Carr Upgrade_4x4 MIMO</v>
          </cell>
          <cell r="I5625" t="str">
            <v>INS</v>
          </cell>
          <cell r="L5625">
            <v>43753</v>
          </cell>
          <cell r="M5625">
            <v>43598</v>
          </cell>
          <cell r="N5625">
            <v>43754</v>
          </cell>
          <cell r="O5625">
            <v>43599</v>
          </cell>
          <cell r="P5625" t="str">
            <v>FDED Not Approved</v>
          </cell>
        </row>
        <row r="5626">
          <cell r="C5626" t="str">
            <v>ZHB993</v>
          </cell>
          <cell r="D5626" t="str">
            <v>Expansion Sites</v>
          </cell>
          <cell r="E5626" t="str">
            <v>Q2-2019</v>
          </cell>
          <cell r="F5626" t="str">
            <v>Mobile Aspiration</v>
          </cell>
          <cell r="G5626" t="str">
            <v>HUA</v>
          </cell>
          <cell r="H5626" t="str">
            <v>LTE1800 2nd Carr Upgrade_4x4 MIMO</v>
          </cell>
          <cell r="I5626" t="str">
            <v>INS</v>
          </cell>
          <cell r="L5626">
            <v>43635</v>
          </cell>
          <cell r="M5626">
            <v>43602</v>
          </cell>
          <cell r="N5626">
            <v>43636</v>
          </cell>
          <cell r="O5626">
            <v>43603</v>
          </cell>
          <cell r="P5626" t="str">
            <v>No Dependency</v>
          </cell>
        </row>
        <row r="5627">
          <cell r="C5627" t="str">
            <v>ZHB991</v>
          </cell>
          <cell r="D5627" t="str">
            <v>Expansion Sites</v>
          </cell>
          <cell r="E5627" t="str">
            <v>Q3-2019</v>
          </cell>
          <cell r="F5627" t="str">
            <v>Mobile Aspiration</v>
          </cell>
          <cell r="G5627" t="str">
            <v>HUA</v>
          </cell>
          <cell r="H5627" t="str">
            <v>LTE1800 2nd Carr Upgrade_4x4 MIMO</v>
          </cell>
          <cell r="I5627" t="str">
            <v>INS</v>
          </cell>
          <cell r="L5627">
            <v>43635</v>
          </cell>
          <cell r="M5627">
            <v>43638</v>
          </cell>
          <cell r="N5627">
            <v>43636</v>
          </cell>
          <cell r="O5627">
            <v>43639</v>
          </cell>
          <cell r="P5627" t="str">
            <v>No Dependency</v>
          </cell>
        </row>
        <row r="5628">
          <cell r="C5628" t="str">
            <v>ZHB989</v>
          </cell>
          <cell r="D5628" t="str">
            <v>Expansion Sites</v>
          </cell>
          <cell r="E5628" t="str">
            <v>Q1-2020</v>
          </cell>
          <cell r="F5628" t="str">
            <v>Mobile Aspiration</v>
          </cell>
          <cell r="G5628" t="str">
            <v>HUA</v>
          </cell>
          <cell r="H5628" t="str">
            <v>LTE1800 2nd Carr Upgrade_4x4 MIMO</v>
          </cell>
          <cell r="I5628" t="str">
            <v>INS</v>
          </cell>
          <cell r="L5628">
            <v>43691</v>
          </cell>
          <cell r="M5628">
            <v>43693</v>
          </cell>
          <cell r="N5628">
            <v>43692</v>
          </cell>
          <cell r="O5628">
            <v>43694</v>
          </cell>
          <cell r="P5628" t="str">
            <v>No Dependency</v>
          </cell>
        </row>
        <row r="5629">
          <cell r="C5629" t="str">
            <v>ZHB988</v>
          </cell>
          <cell r="D5629" t="str">
            <v>Expansion Sites</v>
          </cell>
          <cell r="E5629" t="str">
            <v>Q3-2019</v>
          </cell>
          <cell r="F5629" t="str">
            <v>Mobile Aspiration</v>
          </cell>
          <cell r="G5629" t="str">
            <v>HUA</v>
          </cell>
          <cell r="H5629" t="str">
            <v>LTE1800 2nd Carr Upgrade_4x4 MIMO</v>
          </cell>
          <cell r="I5629" t="str">
            <v>INS</v>
          </cell>
          <cell r="L5629">
            <v>43621</v>
          </cell>
          <cell r="M5629">
            <v>43624</v>
          </cell>
          <cell r="N5629">
            <v>43622</v>
          </cell>
          <cell r="O5629">
            <v>43625</v>
          </cell>
          <cell r="P5629" t="str">
            <v>No Dependency</v>
          </cell>
        </row>
        <row r="5630">
          <cell r="C5630" t="str">
            <v>ZHB987</v>
          </cell>
          <cell r="D5630" t="str">
            <v>Expansion Sites</v>
          </cell>
          <cell r="E5630" t="str">
            <v>Q4-2019</v>
          </cell>
          <cell r="F5630" t="str">
            <v>Mobile Aspiration</v>
          </cell>
          <cell r="G5630" t="str">
            <v>HUA</v>
          </cell>
          <cell r="H5630" t="str">
            <v>LTE1800 2nd Carr Upgrade_4x4 MIMO</v>
          </cell>
          <cell r="I5630" t="str">
            <v>INS</v>
          </cell>
          <cell r="L5630">
            <v>43691</v>
          </cell>
          <cell r="M5630">
            <v>43693</v>
          </cell>
          <cell r="N5630">
            <v>43692</v>
          </cell>
          <cell r="O5630">
            <v>43694</v>
          </cell>
          <cell r="P5630" t="str">
            <v>No Dependency</v>
          </cell>
        </row>
        <row r="5631">
          <cell r="C5631" t="str">
            <v>ZHB986</v>
          </cell>
          <cell r="D5631" t="str">
            <v>Expansion Sites</v>
          </cell>
          <cell r="E5631" t="str">
            <v>Q3-2019</v>
          </cell>
          <cell r="F5631" t="str">
            <v>Mobile Aspiration</v>
          </cell>
          <cell r="G5631" t="str">
            <v>HUA</v>
          </cell>
          <cell r="H5631" t="str">
            <v>LTE1800 2nd Carr Upgrade_4x4 MIMO</v>
          </cell>
          <cell r="I5631" t="str">
            <v>INS</v>
          </cell>
          <cell r="L5631">
            <v>43625</v>
          </cell>
          <cell r="M5631">
            <v>43628</v>
          </cell>
          <cell r="N5631">
            <v>43626</v>
          </cell>
          <cell r="O5631">
            <v>43629</v>
          </cell>
          <cell r="P5631" t="str">
            <v>No Dependency</v>
          </cell>
        </row>
        <row r="5632">
          <cell r="C5632" t="str">
            <v>ZHB984</v>
          </cell>
          <cell r="D5632" t="str">
            <v>Expansion Sites</v>
          </cell>
          <cell r="E5632" t="str">
            <v>Q2-2019</v>
          </cell>
          <cell r="F5632" t="str">
            <v>Mobile Aspiration</v>
          </cell>
          <cell r="G5632" t="str">
            <v>HUA</v>
          </cell>
          <cell r="H5632" t="str">
            <v>LTE1800 2nd Carr Upgrade_4x4 MIMO</v>
          </cell>
          <cell r="I5632" t="str">
            <v>INS</v>
          </cell>
          <cell r="L5632">
            <v>43647</v>
          </cell>
          <cell r="M5632">
            <v>43651</v>
          </cell>
          <cell r="N5632">
            <v>43651</v>
          </cell>
          <cell r="O5632">
            <v>43652</v>
          </cell>
          <cell r="P5632" t="str">
            <v>No Dependency</v>
          </cell>
        </row>
        <row r="5633">
          <cell r="C5633" t="str">
            <v>ZHB983</v>
          </cell>
          <cell r="D5633" t="str">
            <v>Expansion Sites</v>
          </cell>
          <cell r="E5633" t="str">
            <v>Q4-2019</v>
          </cell>
          <cell r="F5633" t="str">
            <v>Mobile Aspiration</v>
          </cell>
          <cell r="G5633" t="str">
            <v>HUA</v>
          </cell>
          <cell r="H5633" t="str">
            <v>LTE1800 2nd Carr Upgrade_4x4 MIMO</v>
          </cell>
          <cell r="I5633" t="str">
            <v>INS</v>
          </cell>
          <cell r="L5633">
            <v>43796</v>
          </cell>
          <cell r="N5633">
            <v>43797</v>
          </cell>
          <cell r="P5633" t="str">
            <v>No Dependency</v>
          </cell>
        </row>
        <row r="5634">
          <cell r="C5634" t="str">
            <v>ZHB982</v>
          </cell>
          <cell r="D5634" t="str">
            <v>Expansion Sites</v>
          </cell>
          <cell r="E5634" t="str">
            <v>Q2-2019</v>
          </cell>
          <cell r="F5634" t="str">
            <v>Mobile Aspiration</v>
          </cell>
          <cell r="G5634" t="str">
            <v>HUA</v>
          </cell>
          <cell r="H5634" t="str">
            <v>LTE1800 2nd Carr Upgrade_4x4 MIMO</v>
          </cell>
          <cell r="I5634" t="str">
            <v>INS</v>
          </cell>
          <cell r="L5634">
            <v>43628</v>
          </cell>
          <cell r="M5634">
            <v>43630</v>
          </cell>
          <cell r="N5634">
            <v>43629</v>
          </cell>
          <cell r="O5634">
            <v>43631</v>
          </cell>
          <cell r="P5634" t="str">
            <v>No Dependency</v>
          </cell>
        </row>
        <row r="5635">
          <cell r="C5635" t="str">
            <v>ZHB980</v>
          </cell>
          <cell r="D5635" t="str">
            <v>Expansion Sites</v>
          </cell>
          <cell r="E5635" t="str">
            <v>Q2-2019</v>
          </cell>
          <cell r="F5635" t="str">
            <v>Mobile Aspiration</v>
          </cell>
          <cell r="G5635" t="str">
            <v>HUA</v>
          </cell>
          <cell r="H5635" t="str">
            <v>LTE1800 2nd Carr Upgrade_4x4 MIMO</v>
          </cell>
          <cell r="I5635" t="str">
            <v>INS</v>
          </cell>
          <cell r="L5635">
            <v>43646</v>
          </cell>
          <cell r="M5635">
            <v>43602</v>
          </cell>
          <cell r="N5635">
            <v>43646</v>
          </cell>
          <cell r="O5635">
            <v>43603</v>
          </cell>
          <cell r="P5635" t="str">
            <v>No Dependency</v>
          </cell>
        </row>
        <row r="5636">
          <cell r="C5636" t="str">
            <v>ZHB979</v>
          </cell>
          <cell r="D5636" t="str">
            <v>Expansion Sites</v>
          </cell>
          <cell r="E5636" t="str">
            <v>Q2-2019</v>
          </cell>
          <cell r="F5636" t="str">
            <v>Mobile Aspiration</v>
          </cell>
          <cell r="G5636" t="str">
            <v>HUA</v>
          </cell>
          <cell r="H5636" t="str">
            <v>LTE1800 2nd Carr Upgrade_4x4 MIMO</v>
          </cell>
          <cell r="I5636" t="str">
            <v>INS</v>
          </cell>
          <cell r="L5636">
            <v>43696</v>
          </cell>
          <cell r="M5636">
            <v>43696</v>
          </cell>
          <cell r="N5636">
            <v>43697</v>
          </cell>
          <cell r="O5636">
            <v>43697</v>
          </cell>
          <cell r="P5636" t="str">
            <v>No Dependency</v>
          </cell>
        </row>
        <row r="5637">
          <cell r="C5637" t="str">
            <v>ZHB978</v>
          </cell>
          <cell r="D5637" t="str">
            <v>Expansion Sites</v>
          </cell>
          <cell r="E5637" t="str">
            <v>Q1-2020</v>
          </cell>
          <cell r="F5637" t="str">
            <v>Mobile Aspiration</v>
          </cell>
          <cell r="G5637" t="str">
            <v>HUA</v>
          </cell>
          <cell r="H5637" t="str">
            <v>LTE1800 2nd Carr Upgrade_4x4 MIMO</v>
          </cell>
          <cell r="I5637" t="str">
            <v>INS</v>
          </cell>
          <cell r="L5637">
            <v>43704</v>
          </cell>
          <cell r="M5637">
            <v>43704</v>
          </cell>
          <cell r="N5637">
            <v>43705</v>
          </cell>
          <cell r="O5637">
            <v>43705</v>
          </cell>
          <cell r="P5637" t="str">
            <v>No Dependency</v>
          </cell>
        </row>
        <row r="5638">
          <cell r="C5638" t="str">
            <v>ZHB977</v>
          </cell>
          <cell r="D5638" t="str">
            <v>Expansion Sites</v>
          </cell>
          <cell r="E5638" t="str">
            <v>Q3-2019</v>
          </cell>
          <cell r="F5638" t="str">
            <v>Mobile Aspiration</v>
          </cell>
          <cell r="G5638" t="str">
            <v>HUA</v>
          </cell>
          <cell r="H5638" t="str">
            <v>LTE1800 2nd Carr Upgrade_4x4 MIMO</v>
          </cell>
          <cell r="I5638" t="str">
            <v>INS</v>
          </cell>
          <cell r="L5638">
            <v>43671</v>
          </cell>
          <cell r="M5638">
            <v>43674</v>
          </cell>
          <cell r="N5638">
            <v>43672</v>
          </cell>
          <cell r="O5638">
            <v>43675</v>
          </cell>
          <cell r="P5638" t="str">
            <v>No Dependency</v>
          </cell>
        </row>
        <row r="5639">
          <cell r="C5639" t="str">
            <v>ZHB976</v>
          </cell>
          <cell r="D5639" t="str">
            <v>Expansion Sites</v>
          </cell>
          <cell r="E5639" t="str">
            <v>Q2-2019</v>
          </cell>
          <cell r="F5639" t="str">
            <v>Mobile Aspiration</v>
          </cell>
          <cell r="G5639" t="str">
            <v>HUA</v>
          </cell>
          <cell r="H5639" t="str">
            <v>LTE1800 2nd Carr Upgrade_4x4 MIMO</v>
          </cell>
          <cell r="I5639" t="str">
            <v>INS</v>
          </cell>
          <cell r="L5639">
            <v>43640</v>
          </cell>
          <cell r="M5639">
            <v>43615</v>
          </cell>
          <cell r="N5639">
            <v>43640</v>
          </cell>
          <cell r="O5639">
            <v>43616</v>
          </cell>
          <cell r="P5639" t="str">
            <v>No Dependency</v>
          </cell>
        </row>
        <row r="5640">
          <cell r="C5640" t="str">
            <v>ZHB974</v>
          </cell>
          <cell r="D5640" t="str">
            <v>Expansion Sites</v>
          </cell>
          <cell r="E5640" t="str">
            <v>Q2-2019</v>
          </cell>
          <cell r="F5640" t="str">
            <v>Mobile Aspiration</v>
          </cell>
          <cell r="G5640" t="str">
            <v>HUA</v>
          </cell>
          <cell r="H5640" t="str">
            <v>LTE1800 2nd Carr Upgrade_4x4 MIMO</v>
          </cell>
          <cell r="I5640" t="str">
            <v>INS</v>
          </cell>
          <cell r="L5640">
            <v>43635</v>
          </cell>
          <cell r="M5640">
            <v>43605</v>
          </cell>
          <cell r="N5640">
            <v>43638</v>
          </cell>
          <cell r="O5640">
            <v>43606</v>
          </cell>
          <cell r="P5640" t="str">
            <v>No Dependency</v>
          </cell>
        </row>
        <row r="5641">
          <cell r="C5641" t="str">
            <v>ZHB971</v>
          </cell>
          <cell r="D5641" t="str">
            <v>Expansion Sites</v>
          </cell>
          <cell r="E5641" t="str">
            <v>Q2-2019</v>
          </cell>
          <cell r="F5641" t="str">
            <v>Mobile Aspiration</v>
          </cell>
          <cell r="G5641" t="str">
            <v>HUA</v>
          </cell>
          <cell r="H5641" t="str">
            <v>LTE1800 2nd Carr Upgrade_4x4 MIMO</v>
          </cell>
          <cell r="I5641" t="str">
            <v>INS</v>
          </cell>
          <cell r="L5641">
            <v>43640</v>
          </cell>
          <cell r="M5641">
            <v>43643</v>
          </cell>
          <cell r="N5641">
            <v>43641</v>
          </cell>
          <cell r="O5641">
            <v>43644</v>
          </cell>
          <cell r="P5641" t="str">
            <v>No Dependency</v>
          </cell>
        </row>
        <row r="5642">
          <cell r="C5642" t="str">
            <v>ZHB970</v>
          </cell>
          <cell r="D5642" t="str">
            <v>Expansion Sites</v>
          </cell>
          <cell r="E5642" t="str">
            <v>Q1-2020</v>
          </cell>
          <cell r="F5642" t="str">
            <v>Mobile Aspiration</v>
          </cell>
          <cell r="G5642" t="str">
            <v>HUA</v>
          </cell>
          <cell r="H5642" t="str">
            <v>LTE1800 2nd Carr Upgrade_4x4 MIMO</v>
          </cell>
          <cell r="I5642" t="str">
            <v>INS</v>
          </cell>
          <cell r="L5642">
            <v>43674</v>
          </cell>
          <cell r="M5642">
            <v>43676</v>
          </cell>
          <cell r="N5642">
            <v>43675</v>
          </cell>
          <cell r="O5642">
            <v>43677</v>
          </cell>
          <cell r="P5642" t="str">
            <v>No Dependency</v>
          </cell>
        </row>
        <row r="5643">
          <cell r="C5643" t="str">
            <v>ZHB969</v>
          </cell>
          <cell r="D5643" t="str">
            <v>Expansion Sites</v>
          </cell>
          <cell r="E5643" t="str">
            <v>Q2-2019</v>
          </cell>
          <cell r="F5643" t="str">
            <v>Mobile Aspiration</v>
          </cell>
          <cell r="G5643" t="str">
            <v>HUA</v>
          </cell>
          <cell r="H5643" t="str">
            <v>LTE1800 2nd Carr Upgrade_4x4 MIMO</v>
          </cell>
          <cell r="I5643" t="str">
            <v>INS</v>
          </cell>
          <cell r="L5643">
            <v>43643</v>
          </cell>
          <cell r="M5643">
            <v>43608</v>
          </cell>
          <cell r="N5643">
            <v>43646</v>
          </cell>
          <cell r="O5643">
            <v>43609</v>
          </cell>
          <cell r="P5643" t="str">
            <v>No Dependency</v>
          </cell>
        </row>
        <row r="5644">
          <cell r="C5644" t="str">
            <v>ZHB968</v>
          </cell>
          <cell r="D5644" t="str">
            <v>Expansion Sites</v>
          </cell>
          <cell r="E5644" t="str">
            <v>Q2-2019</v>
          </cell>
          <cell r="F5644" t="str">
            <v>Mobile Aspiration</v>
          </cell>
          <cell r="G5644" t="str">
            <v>HUA</v>
          </cell>
          <cell r="H5644" t="str">
            <v>LTE1800 2nd Carr Upgrade_4x4 MIMO</v>
          </cell>
          <cell r="I5644" t="str">
            <v>INS</v>
          </cell>
          <cell r="L5644">
            <v>43640</v>
          </cell>
          <cell r="M5644">
            <v>43643</v>
          </cell>
          <cell r="N5644">
            <v>43641</v>
          </cell>
          <cell r="O5644">
            <v>43644</v>
          </cell>
          <cell r="P5644" t="str">
            <v>No Dependency</v>
          </cell>
        </row>
        <row r="5645">
          <cell r="C5645" t="str">
            <v>ZHB967</v>
          </cell>
          <cell r="D5645" t="str">
            <v>Expansion Sites</v>
          </cell>
          <cell r="E5645" t="str">
            <v>Q3-2019</v>
          </cell>
          <cell r="F5645" t="str">
            <v>Mobile Aspiration</v>
          </cell>
          <cell r="G5645" t="str">
            <v>HUA</v>
          </cell>
          <cell r="H5645" t="str">
            <v>LTE1800 2nd Carr Upgrade_4x4 MIMO</v>
          </cell>
          <cell r="I5645" t="str">
            <v>INS</v>
          </cell>
          <cell r="L5645">
            <v>43623</v>
          </cell>
          <cell r="M5645">
            <v>43625</v>
          </cell>
          <cell r="N5645">
            <v>43624</v>
          </cell>
          <cell r="O5645">
            <v>43626</v>
          </cell>
          <cell r="P5645" t="str">
            <v>No Dependency</v>
          </cell>
        </row>
        <row r="5646">
          <cell r="C5646" t="str">
            <v>ZHB966</v>
          </cell>
          <cell r="D5646" t="str">
            <v>Expansion Sites</v>
          </cell>
          <cell r="E5646" t="str">
            <v>Q1-2020</v>
          </cell>
          <cell r="F5646" t="str">
            <v>Mobile Aspiration</v>
          </cell>
          <cell r="G5646" t="str">
            <v>HUA</v>
          </cell>
          <cell r="H5646" t="str">
            <v>LTE1800 2nd Carr Upgrade_4x4 MIMO</v>
          </cell>
          <cell r="I5646" t="str">
            <v>INS</v>
          </cell>
          <cell r="L5646">
            <v>43830</v>
          </cell>
          <cell r="M5646">
            <v>43709</v>
          </cell>
          <cell r="N5646">
            <v>43830</v>
          </cell>
          <cell r="O5646">
            <v>43710</v>
          </cell>
          <cell r="P5646" t="str">
            <v>No Dependency</v>
          </cell>
        </row>
        <row r="5647">
          <cell r="C5647" t="str">
            <v>ZHB965</v>
          </cell>
          <cell r="D5647" t="str">
            <v>Expansion Sites</v>
          </cell>
          <cell r="E5647" t="str">
            <v>Q2-2019</v>
          </cell>
          <cell r="F5647" t="str">
            <v>Mobile Aspiration</v>
          </cell>
          <cell r="G5647" t="str">
            <v>HUA</v>
          </cell>
          <cell r="H5647" t="str">
            <v>LTE1800 2nd Carr Upgrade_4x4 MIMO</v>
          </cell>
          <cell r="I5647" t="str">
            <v>INS</v>
          </cell>
          <cell r="L5647">
            <v>43641</v>
          </cell>
          <cell r="M5647">
            <v>43644</v>
          </cell>
          <cell r="N5647">
            <v>43642</v>
          </cell>
          <cell r="O5647">
            <v>43645</v>
          </cell>
          <cell r="P5647" t="str">
            <v>No Dependency</v>
          </cell>
        </row>
        <row r="5648">
          <cell r="C5648" t="str">
            <v>ZHB964</v>
          </cell>
          <cell r="D5648" t="str">
            <v>Expansion Sites</v>
          </cell>
          <cell r="E5648" t="str">
            <v>Q2-2019</v>
          </cell>
          <cell r="F5648" t="str">
            <v>Mobile Aspiration</v>
          </cell>
          <cell r="G5648" t="str">
            <v>HUA</v>
          </cell>
          <cell r="H5648" t="str">
            <v>LTE1800 2nd Carr Upgrade_4x4 MIMO</v>
          </cell>
          <cell r="I5648" t="str">
            <v>INS</v>
          </cell>
          <cell r="L5648">
            <v>43637</v>
          </cell>
          <cell r="M5648">
            <v>43640</v>
          </cell>
          <cell r="N5648">
            <v>43638</v>
          </cell>
          <cell r="O5648">
            <v>43641</v>
          </cell>
          <cell r="P5648" t="str">
            <v>No Dependency</v>
          </cell>
        </row>
        <row r="5649">
          <cell r="C5649" t="str">
            <v>ZHB963</v>
          </cell>
          <cell r="D5649" t="str">
            <v>Expansion Sites</v>
          </cell>
          <cell r="E5649" t="str">
            <v>Q3-2019</v>
          </cell>
          <cell r="F5649" t="str">
            <v>Mobile Aspiration</v>
          </cell>
          <cell r="G5649" t="str">
            <v>HUA</v>
          </cell>
          <cell r="H5649" t="str">
            <v>LTE1800 2nd Carr Upgrade_4x4 MIMO</v>
          </cell>
          <cell r="I5649" t="str">
            <v>INS</v>
          </cell>
          <cell r="L5649">
            <v>43668</v>
          </cell>
          <cell r="M5649">
            <v>43671</v>
          </cell>
          <cell r="N5649">
            <v>43669</v>
          </cell>
          <cell r="O5649">
            <v>43672</v>
          </cell>
          <cell r="P5649" t="str">
            <v>No Dependency</v>
          </cell>
        </row>
        <row r="5650">
          <cell r="C5650" t="str">
            <v>ZHB962</v>
          </cell>
          <cell r="D5650" t="str">
            <v>Expansion Sites</v>
          </cell>
          <cell r="E5650" t="str">
            <v>Q2-2019</v>
          </cell>
          <cell r="F5650" t="str">
            <v>Mobile Aspiration</v>
          </cell>
          <cell r="G5650" t="str">
            <v>HUA</v>
          </cell>
          <cell r="H5650" t="str">
            <v>LTE1800 2nd Carr Upgrade_4x4 MIMO</v>
          </cell>
          <cell r="I5650" t="str">
            <v>INS</v>
          </cell>
          <cell r="L5650">
            <v>43631</v>
          </cell>
          <cell r="M5650">
            <v>43634</v>
          </cell>
          <cell r="N5650">
            <v>43632</v>
          </cell>
          <cell r="O5650">
            <v>43635</v>
          </cell>
          <cell r="P5650" t="str">
            <v>No Dependency</v>
          </cell>
        </row>
        <row r="5651">
          <cell r="C5651" t="str">
            <v>ZHB961</v>
          </cell>
          <cell r="D5651" t="str">
            <v>Expansion Sites</v>
          </cell>
          <cell r="E5651" t="str">
            <v>Q2-2019</v>
          </cell>
          <cell r="F5651" t="str">
            <v>Mobile Aspiration</v>
          </cell>
          <cell r="G5651" t="str">
            <v>HUA</v>
          </cell>
          <cell r="H5651" t="str">
            <v>LTE1800 2nd Carr Upgrade_4x4 MIMO</v>
          </cell>
          <cell r="I5651" t="str">
            <v>INS</v>
          </cell>
          <cell r="L5651">
            <v>43633</v>
          </cell>
          <cell r="M5651">
            <v>43605</v>
          </cell>
          <cell r="N5651">
            <v>43634</v>
          </cell>
          <cell r="O5651">
            <v>43606</v>
          </cell>
          <cell r="P5651" t="str">
            <v>No Dependency</v>
          </cell>
        </row>
        <row r="5652">
          <cell r="C5652" t="str">
            <v>ZHB957</v>
          </cell>
          <cell r="D5652" t="str">
            <v>Expansion Sites</v>
          </cell>
          <cell r="E5652" t="str">
            <v>Q3-2019</v>
          </cell>
          <cell r="F5652" t="str">
            <v>Mobile Aspiration</v>
          </cell>
          <cell r="G5652" t="str">
            <v>HUA</v>
          </cell>
          <cell r="H5652" t="str">
            <v>LTE1800 2nd Carr Upgrade_4x4 MIMO</v>
          </cell>
          <cell r="I5652" t="str">
            <v>INS</v>
          </cell>
          <cell r="L5652">
            <v>43688</v>
          </cell>
          <cell r="M5652">
            <v>43690</v>
          </cell>
          <cell r="N5652">
            <v>43689</v>
          </cell>
          <cell r="O5652">
            <v>43691</v>
          </cell>
          <cell r="P5652" t="str">
            <v>No Dependency</v>
          </cell>
        </row>
        <row r="5653">
          <cell r="C5653" t="str">
            <v>ZHB956</v>
          </cell>
          <cell r="D5653" t="str">
            <v>Expansion Sites</v>
          </cell>
          <cell r="E5653" t="str">
            <v>Q3-2019</v>
          </cell>
          <cell r="F5653" t="str">
            <v>Mobile Aspiration</v>
          </cell>
          <cell r="G5653" t="str">
            <v>HUA</v>
          </cell>
          <cell r="H5653" t="str">
            <v>LTE1800 2nd Carr Upgrade_4x4 MIMO</v>
          </cell>
          <cell r="I5653" t="str">
            <v>INS</v>
          </cell>
          <cell r="L5653">
            <v>43665</v>
          </cell>
          <cell r="M5653">
            <v>43668</v>
          </cell>
          <cell r="N5653">
            <v>43666</v>
          </cell>
          <cell r="O5653">
            <v>43669</v>
          </cell>
          <cell r="P5653" t="str">
            <v>No Dependency</v>
          </cell>
        </row>
        <row r="5654">
          <cell r="C5654" t="str">
            <v>ZHB955</v>
          </cell>
          <cell r="D5654" t="str">
            <v>Expansion Sites</v>
          </cell>
          <cell r="E5654" t="str">
            <v>Q4-2019</v>
          </cell>
          <cell r="F5654" t="str">
            <v>Mobile Aspiration</v>
          </cell>
          <cell r="G5654" t="str">
            <v>HUA</v>
          </cell>
          <cell r="H5654" t="str">
            <v>LTE1800 2nd Carr Upgrade_4x4 MIMO</v>
          </cell>
          <cell r="I5654" t="str">
            <v>INS</v>
          </cell>
          <cell r="L5654">
            <v>43741</v>
          </cell>
          <cell r="M5654">
            <v>43709</v>
          </cell>
          <cell r="N5654">
            <v>43742</v>
          </cell>
          <cell r="O5654">
            <v>43710</v>
          </cell>
          <cell r="P5654" t="str">
            <v>No Dependency</v>
          </cell>
        </row>
        <row r="5655">
          <cell r="C5655" t="str">
            <v>ZHB954</v>
          </cell>
          <cell r="D5655" t="str">
            <v>Expansion Sites</v>
          </cell>
          <cell r="E5655" t="str">
            <v>Q4-2019</v>
          </cell>
          <cell r="F5655" t="str">
            <v>Mobile Aspiration</v>
          </cell>
          <cell r="G5655" t="str">
            <v>HUA</v>
          </cell>
          <cell r="H5655" t="str">
            <v>LTE1800 2nd Carr Upgrade_4x4 MIMO</v>
          </cell>
          <cell r="I5655" t="str">
            <v>INS</v>
          </cell>
          <cell r="L5655">
            <v>43658</v>
          </cell>
          <cell r="M5655">
            <v>43660</v>
          </cell>
          <cell r="N5655">
            <v>43659</v>
          </cell>
          <cell r="O5655">
            <v>43661</v>
          </cell>
          <cell r="P5655" t="str">
            <v>No Dependency</v>
          </cell>
        </row>
        <row r="5656">
          <cell r="C5656" t="str">
            <v>ZHB951</v>
          </cell>
          <cell r="D5656" t="str">
            <v>Expansion Sites</v>
          </cell>
          <cell r="E5656" t="str">
            <v>Q1-2020</v>
          </cell>
          <cell r="F5656" t="str">
            <v>Mobile Aspiration</v>
          </cell>
          <cell r="G5656" t="str">
            <v>HUA</v>
          </cell>
          <cell r="H5656" t="str">
            <v>LTE1800 2nd Carr Upgrade_4x4 MIMO</v>
          </cell>
          <cell r="I5656" t="str">
            <v>INS</v>
          </cell>
          <cell r="L5656">
            <v>43853</v>
          </cell>
          <cell r="M5656">
            <v>43709</v>
          </cell>
          <cell r="N5656">
            <v>43853</v>
          </cell>
          <cell r="O5656">
            <v>43710</v>
          </cell>
          <cell r="P5656" t="str">
            <v>No Dependency</v>
          </cell>
        </row>
        <row r="5657">
          <cell r="C5657" t="str">
            <v>ZHB950</v>
          </cell>
          <cell r="D5657" t="str">
            <v>Expansion Sites</v>
          </cell>
          <cell r="E5657" t="str">
            <v>Q3-2019</v>
          </cell>
          <cell r="F5657" t="str">
            <v>Mobile Aspiration</v>
          </cell>
          <cell r="G5657" t="str">
            <v>HUA</v>
          </cell>
          <cell r="H5657" t="str">
            <v>LTE1800 2nd Carr Upgrade_4x4 MIMO</v>
          </cell>
          <cell r="I5657" t="str">
            <v>INS</v>
          </cell>
          <cell r="L5657">
            <v>43670</v>
          </cell>
          <cell r="M5657">
            <v>43673</v>
          </cell>
          <cell r="N5657">
            <v>43671</v>
          </cell>
          <cell r="O5657">
            <v>43674</v>
          </cell>
          <cell r="P5657" t="str">
            <v>No Dependency</v>
          </cell>
        </row>
        <row r="5658">
          <cell r="C5658" t="str">
            <v>ZHB949</v>
          </cell>
          <cell r="D5658" t="str">
            <v>Expansion Sites</v>
          </cell>
          <cell r="E5658" t="str">
            <v>Q1-2020</v>
          </cell>
          <cell r="F5658" t="str">
            <v>Mobile Aspiration</v>
          </cell>
          <cell r="G5658" t="str">
            <v>HUA</v>
          </cell>
          <cell r="H5658" t="str">
            <v>LTE1800 2nd Carr Upgrade_4x4 MIMO</v>
          </cell>
          <cell r="I5658" t="str">
            <v>INS</v>
          </cell>
          <cell r="L5658">
            <v>43854</v>
          </cell>
          <cell r="M5658">
            <v>43623</v>
          </cell>
          <cell r="N5658">
            <v>43855</v>
          </cell>
          <cell r="O5658">
            <v>43624</v>
          </cell>
          <cell r="P5658" t="str">
            <v>No Dependency</v>
          </cell>
        </row>
        <row r="5659">
          <cell r="C5659" t="str">
            <v>ZHB948</v>
          </cell>
          <cell r="D5659" t="str">
            <v>Expansion Sites</v>
          </cell>
          <cell r="E5659" t="str">
            <v>Q2-2019</v>
          </cell>
          <cell r="F5659" t="str">
            <v>Mobile Aspiration</v>
          </cell>
          <cell r="G5659" t="str">
            <v>HUA</v>
          </cell>
          <cell r="H5659" t="str">
            <v>LTE1800 2nd Carr Upgrade_4x4 MIMO</v>
          </cell>
          <cell r="I5659" t="str">
            <v>INS</v>
          </cell>
          <cell r="L5659">
            <v>43640</v>
          </cell>
          <cell r="M5659">
            <v>43643</v>
          </cell>
          <cell r="N5659">
            <v>43641</v>
          </cell>
          <cell r="O5659">
            <v>43644</v>
          </cell>
          <cell r="P5659" t="str">
            <v>No Dependency</v>
          </cell>
        </row>
        <row r="5660">
          <cell r="C5660" t="str">
            <v>ZHB947</v>
          </cell>
          <cell r="D5660" t="str">
            <v>Expansion Sites</v>
          </cell>
          <cell r="E5660" t="str">
            <v>Q4-2019</v>
          </cell>
          <cell r="F5660" t="str">
            <v>Mobile Aspiration</v>
          </cell>
          <cell r="G5660" t="str">
            <v>HUA</v>
          </cell>
          <cell r="H5660" t="str">
            <v>LTE1800 2nd Carr Upgrade_4x4 MIMO</v>
          </cell>
          <cell r="I5660" t="str">
            <v>INS</v>
          </cell>
          <cell r="L5660">
            <v>43677</v>
          </cell>
          <cell r="M5660">
            <v>43680</v>
          </cell>
          <cell r="N5660">
            <v>43678</v>
          </cell>
          <cell r="O5660">
            <v>43681</v>
          </cell>
          <cell r="P5660" t="str">
            <v>No Dependency</v>
          </cell>
        </row>
        <row r="5661">
          <cell r="C5661" t="str">
            <v>ZHB946</v>
          </cell>
          <cell r="D5661" t="str">
            <v>Expansion Sites</v>
          </cell>
          <cell r="E5661" t="str">
            <v>Q1-2020</v>
          </cell>
          <cell r="F5661" t="str">
            <v>Mobile Aspiration</v>
          </cell>
          <cell r="G5661" t="str">
            <v>HUA</v>
          </cell>
          <cell r="H5661" t="str">
            <v>LTE1800 2nd Carr Upgrade_4x4 MIMO</v>
          </cell>
          <cell r="I5661" t="str">
            <v>INS</v>
          </cell>
          <cell r="L5661">
            <v>43830</v>
          </cell>
          <cell r="M5661">
            <v>43750</v>
          </cell>
          <cell r="N5661">
            <v>43830</v>
          </cell>
          <cell r="O5661">
            <v>43751</v>
          </cell>
          <cell r="P5661" t="str">
            <v>No Dependency</v>
          </cell>
        </row>
        <row r="5662">
          <cell r="C5662" t="str">
            <v>ZHB945</v>
          </cell>
          <cell r="D5662" t="str">
            <v>Expansion Sites</v>
          </cell>
          <cell r="E5662" t="str">
            <v>Q2-2019</v>
          </cell>
          <cell r="F5662" t="str">
            <v>Mobile Aspiration</v>
          </cell>
          <cell r="G5662" t="str">
            <v>HUA</v>
          </cell>
          <cell r="H5662" t="str">
            <v>LTE1800 2nd Carr Upgrade_4x4 MIMO</v>
          </cell>
          <cell r="I5662" t="str">
            <v>INS</v>
          </cell>
          <cell r="L5662">
            <v>43660</v>
          </cell>
          <cell r="M5662">
            <v>43662</v>
          </cell>
          <cell r="N5662">
            <v>43661</v>
          </cell>
          <cell r="O5662">
            <v>43663</v>
          </cell>
          <cell r="P5662" t="str">
            <v>No Dependency</v>
          </cell>
        </row>
        <row r="5663">
          <cell r="C5663" t="str">
            <v>ZHB944</v>
          </cell>
          <cell r="D5663" t="str">
            <v>Expansion Sites</v>
          </cell>
          <cell r="E5663" t="str">
            <v>Q2-2019</v>
          </cell>
          <cell r="F5663" t="str">
            <v>Mobile Aspiration</v>
          </cell>
          <cell r="G5663" t="str">
            <v>HUA</v>
          </cell>
          <cell r="H5663" t="str">
            <v>LTE1800 2nd Carr Upgrade_4x4 MIMO</v>
          </cell>
          <cell r="I5663" t="str">
            <v>INS</v>
          </cell>
          <cell r="L5663">
            <v>43645</v>
          </cell>
          <cell r="M5663">
            <v>43600</v>
          </cell>
          <cell r="N5663">
            <v>43648</v>
          </cell>
          <cell r="O5663">
            <v>43601</v>
          </cell>
          <cell r="P5663" t="str">
            <v>No Dependency</v>
          </cell>
        </row>
        <row r="5664">
          <cell r="C5664" t="str">
            <v>ZHB943</v>
          </cell>
          <cell r="D5664" t="str">
            <v>Expansion Sites</v>
          </cell>
          <cell r="E5664" t="str">
            <v>Q2-2019</v>
          </cell>
          <cell r="F5664" t="str">
            <v>Mobile Aspiration</v>
          </cell>
          <cell r="G5664" t="str">
            <v>HUA</v>
          </cell>
          <cell r="H5664" t="str">
            <v>LTE1800 2nd Carr Upgrade_4x4 MIMO</v>
          </cell>
          <cell r="I5664" t="str">
            <v>INS</v>
          </cell>
          <cell r="L5664">
            <v>43695</v>
          </cell>
          <cell r="M5664">
            <v>43612</v>
          </cell>
          <cell r="N5664">
            <v>43695</v>
          </cell>
          <cell r="O5664">
            <v>43613</v>
          </cell>
          <cell r="P5664" t="str">
            <v>No Dependency</v>
          </cell>
        </row>
        <row r="5665">
          <cell r="C5665" t="str">
            <v>ZHB942</v>
          </cell>
          <cell r="D5665" t="str">
            <v>Expansion Sites</v>
          </cell>
          <cell r="E5665" t="str">
            <v>Q3-2019</v>
          </cell>
          <cell r="F5665" t="str">
            <v>Mobile Aspiration</v>
          </cell>
          <cell r="G5665" t="str">
            <v>HUA</v>
          </cell>
          <cell r="H5665" t="str">
            <v>LTE1800 2nd Carr Upgrade_4x4 MIMO</v>
          </cell>
          <cell r="I5665" t="str">
            <v>INS</v>
          </cell>
          <cell r="L5665">
            <v>43662</v>
          </cell>
          <cell r="M5665">
            <v>43665</v>
          </cell>
          <cell r="N5665">
            <v>43663</v>
          </cell>
          <cell r="O5665">
            <v>43666</v>
          </cell>
          <cell r="P5665" t="str">
            <v>No Dependency</v>
          </cell>
        </row>
        <row r="5666">
          <cell r="C5666" t="str">
            <v>ZHB941</v>
          </cell>
          <cell r="D5666" t="str">
            <v>Expansion Sites</v>
          </cell>
          <cell r="E5666" t="str">
            <v>Q1-2020</v>
          </cell>
          <cell r="F5666" t="str">
            <v>Mobile Aspiration</v>
          </cell>
          <cell r="G5666" t="str">
            <v>HUA</v>
          </cell>
          <cell r="H5666" t="str">
            <v>LTE1800 2nd Carr Upgrade_4x4 MIMO</v>
          </cell>
          <cell r="I5666" t="str">
            <v>INS</v>
          </cell>
          <cell r="L5666">
            <v>43678</v>
          </cell>
          <cell r="M5666">
            <v>43680</v>
          </cell>
          <cell r="N5666">
            <v>43679</v>
          </cell>
          <cell r="O5666">
            <v>43681</v>
          </cell>
          <cell r="P5666" t="str">
            <v>No Dependency</v>
          </cell>
        </row>
        <row r="5667">
          <cell r="C5667" t="str">
            <v>ZHB940</v>
          </cell>
          <cell r="D5667" t="str">
            <v>Expansion Sites</v>
          </cell>
          <cell r="E5667" t="str">
            <v>Q2-2019</v>
          </cell>
          <cell r="F5667" t="str">
            <v>Mobile Aspiration</v>
          </cell>
          <cell r="G5667" t="str">
            <v>HUA</v>
          </cell>
          <cell r="H5667" t="str">
            <v>LTE1800 2nd Carr Upgrade_4x4 MIMO</v>
          </cell>
          <cell r="I5667" t="str">
            <v>INS</v>
          </cell>
          <cell r="L5667">
            <v>43638</v>
          </cell>
          <cell r="M5667">
            <v>43627</v>
          </cell>
          <cell r="N5667">
            <v>43639</v>
          </cell>
          <cell r="O5667">
            <v>43628</v>
          </cell>
          <cell r="P5667" t="str">
            <v>No Dependency</v>
          </cell>
        </row>
        <row r="5668">
          <cell r="C5668" t="str">
            <v>ZHB939</v>
          </cell>
          <cell r="D5668" t="str">
            <v>Expansion Sites</v>
          </cell>
          <cell r="E5668" t="str">
            <v>Q3-2019</v>
          </cell>
          <cell r="F5668" t="str">
            <v>Mobile Aspiration</v>
          </cell>
          <cell r="G5668" t="str">
            <v>HUA</v>
          </cell>
          <cell r="H5668" t="str">
            <v>LTE1800 2nd Carr Upgrade_4x4 MIMO</v>
          </cell>
          <cell r="I5668" t="str">
            <v>INS</v>
          </cell>
          <cell r="L5668">
            <v>43634</v>
          </cell>
          <cell r="M5668">
            <v>43641</v>
          </cell>
          <cell r="N5668">
            <v>43639</v>
          </cell>
          <cell r="O5668">
            <v>43642</v>
          </cell>
          <cell r="P5668" t="str">
            <v>No Dependency</v>
          </cell>
        </row>
        <row r="5669">
          <cell r="C5669" t="str">
            <v>ZHB938</v>
          </cell>
          <cell r="D5669" t="str">
            <v>Expansion Sites</v>
          </cell>
          <cell r="E5669" t="str">
            <v>Q2-2019</v>
          </cell>
          <cell r="F5669" t="str">
            <v>Mobile Aspiration</v>
          </cell>
          <cell r="G5669" t="str">
            <v>HUA</v>
          </cell>
          <cell r="H5669" t="str">
            <v>LTE1800 2nd Carr Upgrade_4x4 MIMO</v>
          </cell>
          <cell r="I5669" t="str">
            <v>INS</v>
          </cell>
          <cell r="L5669">
            <v>43788</v>
          </cell>
          <cell r="N5669">
            <v>43789</v>
          </cell>
          <cell r="P5669" t="str">
            <v>No Dependency</v>
          </cell>
        </row>
        <row r="5670">
          <cell r="C5670" t="str">
            <v>ZHB935</v>
          </cell>
          <cell r="D5670" t="str">
            <v>Expansion Sites</v>
          </cell>
          <cell r="E5670" t="str">
            <v>Q2-2019</v>
          </cell>
          <cell r="F5670" t="str">
            <v>Mobile Aspiration</v>
          </cell>
          <cell r="G5670" t="str">
            <v>HUA</v>
          </cell>
          <cell r="H5670" t="str">
            <v>LTE1800 2nd Carr Upgrade_4x4 MIMO</v>
          </cell>
          <cell r="I5670" t="str">
            <v>INS</v>
          </cell>
          <cell r="L5670">
            <v>43648</v>
          </cell>
          <cell r="M5670">
            <v>43624</v>
          </cell>
          <cell r="N5670">
            <v>43649</v>
          </cell>
          <cell r="O5670">
            <v>43625</v>
          </cell>
          <cell r="P5670" t="str">
            <v>No Dependency</v>
          </cell>
        </row>
        <row r="5671">
          <cell r="C5671" t="str">
            <v>ZHB934</v>
          </cell>
          <cell r="D5671" t="str">
            <v>Expansion Sites</v>
          </cell>
          <cell r="E5671" t="str">
            <v>Q1-2020</v>
          </cell>
          <cell r="F5671" t="str">
            <v>Mobile Aspiration</v>
          </cell>
          <cell r="G5671" t="str">
            <v>HUA</v>
          </cell>
          <cell r="H5671" t="str">
            <v>LTE1800 2nd Carr Upgrade_4x4 MIMO</v>
          </cell>
          <cell r="I5671" t="str">
            <v>INS</v>
          </cell>
          <cell r="L5671">
            <v>43663</v>
          </cell>
          <cell r="M5671">
            <v>43665</v>
          </cell>
          <cell r="N5671">
            <v>43664</v>
          </cell>
          <cell r="O5671">
            <v>43666</v>
          </cell>
          <cell r="P5671" t="str">
            <v>No Dependency</v>
          </cell>
        </row>
        <row r="5672">
          <cell r="C5672" t="str">
            <v>ZHB933</v>
          </cell>
          <cell r="D5672" t="str">
            <v>Expansion Sites</v>
          </cell>
          <cell r="E5672" t="str">
            <v>Q2-2019</v>
          </cell>
          <cell r="F5672" t="str">
            <v>Mobile Aspiration</v>
          </cell>
          <cell r="G5672" t="str">
            <v>HUA</v>
          </cell>
          <cell r="H5672" t="str">
            <v>LTE1800 2nd Carr Upgrade_4x4 MIMO</v>
          </cell>
          <cell r="I5672" t="str">
            <v>INS</v>
          </cell>
          <cell r="L5672">
            <v>43643</v>
          </cell>
          <cell r="M5672">
            <v>43646</v>
          </cell>
          <cell r="N5672">
            <v>43644</v>
          </cell>
          <cell r="O5672">
            <v>43647</v>
          </cell>
          <cell r="P5672" t="str">
            <v>No Dependency</v>
          </cell>
        </row>
        <row r="5673">
          <cell r="C5673" t="str">
            <v>ZHB932</v>
          </cell>
          <cell r="D5673" t="str">
            <v>Expansion Sites</v>
          </cell>
          <cell r="E5673" t="str">
            <v>Q4-2019</v>
          </cell>
          <cell r="F5673" t="str">
            <v>Mobile Aspiration</v>
          </cell>
          <cell r="G5673" t="str">
            <v>HUA</v>
          </cell>
          <cell r="H5673" t="str">
            <v>LTE1800 2nd Carr Upgrade_4x4 MIMO</v>
          </cell>
          <cell r="I5673" t="str">
            <v>INS</v>
          </cell>
          <cell r="L5673">
            <v>43691</v>
          </cell>
          <cell r="M5673">
            <v>43693</v>
          </cell>
          <cell r="N5673">
            <v>43692</v>
          </cell>
          <cell r="O5673">
            <v>43694</v>
          </cell>
          <cell r="P5673" t="str">
            <v>No Dependency</v>
          </cell>
        </row>
        <row r="5674">
          <cell r="C5674" t="str">
            <v>ZHB931</v>
          </cell>
          <cell r="D5674" t="str">
            <v>Expansion Sites</v>
          </cell>
          <cell r="E5674" t="str">
            <v>Q3-2019</v>
          </cell>
          <cell r="F5674" t="str">
            <v>Mobile Aspiration</v>
          </cell>
          <cell r="G5674" t="str">
            <v>HUA</v>
          </cell>
          <cell r="H5674" t="str">
            <v>LTE1800 2nd Carr Upgrade_4x4 MIMO</v>
          </cell>
          <cell r="I5674" t="str">
            <v>INS</v>
          </cell>
          <cell r="L5674">
            <v>43656</v>
          </cell>
          <cell r="M5674">
            <v>43659</v>
          </cell>
          <cell r="N5674">
            <v>43657</v>
          </cell>
          <cell r="O5674">
            <v>43660</v>
          </cell>
          <cell r="P5674" t="str">
            <v>No Dependency</v>
          </cell>
        </row>
        <row r="5675">
          <cell r="C5675" t="str">
            <v>ZHB930</v>
          </cell>
          <cell r="D5675" t="str">
            <v>Expansion Sites</v>
          </cell>
          <cell r="E5675" t="str">
            <v>Q1-2020</v>
          </cell>
          <cell r="F5675" t="str">
            <v>Mobile Aspiration</v>
          </cell>
          <cell r="G5675" t="str">
            <v>HUA</v>
          </cell>
          <cell r="H5675" t="str">
            <v>LTE1800 2nd Carr Upgrade_4x4 MIMO</v>
          </cell>
          <cell r="I5675" t="str">
            <v>INS</v>
          </cell>
          <cell r="L5675">
            <v>43664</v>
          </cell>
          <cell r="M5675">
            <v>43666</v>
          </cell>
          <cell r="N5675">
            <v>43665</v>
          </cell>
          <cell r="O5675">
            <v>43667</v>
          </cell>
          <cell r="P5675" t="str">
            <v>No Dependency</v>
          </cell>
        </row>
        <row r="5676">
          <cell r="C5676" t="str">
            <v>ZHB922</v>
          </cell>
          <cell r="D5676" t="str">
            <v>Expansion Sites</v>
          </cell>
          <cell r="E5676" t="str">
            <v>Q2-2019</v>
          </cell>
          <cell r="F5676" t="str">
            <v>Mobile Aspiration</v>
          </cell>
          <cell r="G5676" t="str">
            <v>HUA</v>
          </cell>
          <cell r="H5676" t="str">
            <v>LTE1800 2nd Carr Upgrade_4x4 MIMO</v>
          </cell>
          <cell r="I5676" t="str">
            <v>INS</v>
          </cell>
          <cell r="L5676">
            <v>43636</v>
          </cell>
          <cell r="M5676">
            <v>43639</v>
          </cell>
          <cell r="N5676">
            <v>43637</v>
          </cell>
          <cell r="O5676">
            <v>43640</v>
          </cell>
          <cell r="P5676" t="str">
            <v>No Dependency</v>
          </cell>
        </row>
        <row r="5677">
          <cell r="C5677" t="str">
            <v>ZHB921</v>
          </cell>
          <cell r="D5677" t="str">
            <v>Expansion Sites</v>
          </cell>
          <cell r="E5677" t="str">
            <v>Q2-2019</v>
          </cell>
          <cell r="F5677" t="str">
            <v>Mobile Aspiration</v>
          </cell>
          <cell r="G5677" t="str">
            <v>HUA</v>
          </cell>
          <cell r="H5677" t="str">
            <v>LTE1800 2nd Carr Upgrade_4x4 MIMO</v>
          </cell>
          <cell r="I5677" t="str">
            <v>INS</v>
          </cell>
          <cell r="L5677">
            <v>43668</v>
          </cell>
          <cell r="M5677">
            <v>43671</v>
          </cell>
          <cell r="N5677">
            <v>43669</v>
          </cell>
          <cell r="O5677">
            <v>43672</v>
          </cell>
          <cell r="P5677" t="str">
            <v>No Dependency</v>
          </cell>
        </row>
        <row r="5678">
          <cell r="C5678" t="str">
            <v>ZHB916</v>
          </cell>
          <cell r="D5678" t="str">
            <v>Expansion Sites</v>
          </cell>
          <cell r="E5678" t="str">
            <v>Q1-2020</v>
          </cell>
          <cell r="F5678" t="str">
            <v>Mobile Aspiration</v>
          </cell>
          <cell r="G5678" t="str">
            <v>HUA</v>
          </cell>
          <cell r="H5678" t="str">
            <v>LTE1800 2nd Carr Upgrade_4x4 MIMO</v>
          </cell>
          <cell r="I5678" t="str">
            <v>INS</v>
          </cell>
          <cell r="L5678">
            <v>43849</v>
          </cell>
          <cell r="M5678">
            <v>43709</v>
          </cell>
          <cell r="N5678">
            <v>43850</v>
          </cell>
          <cell r="O5678">
            <v>43710</v>
          </cell>
          <cell r="P5678" t="str">
            <v>No Dependency</v>
          </cell>
        </row>
        <row r="5679">
          <cell r="C5679" t="str">
            <v>ZHB915</v>
          </cell>
          <cell r="D5679" t="str">
            <v>Expansion Sites</v>
          </cell>
          <cell r="E5679" t="str">
            <v>Q2-2019</v>
          </cell>
          <cell r="F5679" t="str">
            <v>Mobile Aspiration</v>
          </cell>
          <cell r="G5679" t="str">
            <v>HUA</v>
          </cell>
          <cell r="H5679" t="str">
            <v>LTE1800 2nd Carr Upgrade_4x4 MIMO</v>
          </cell>
          <cell r="I5679" t="str">
            <v>INS</v>
          </cell>
          <cell r="L5679">
            <v>43635</v>
          </cell>
          <cell r="M5679">
            <v>43638</v>
          </cell>
          <cell r="N5679">
            <v>43636</v>
          </cell>
          <cell r="O5679">
            <v>43639</v>
          </cell>
          <cell r="P5679" t="str">
            <v>No Dependency</v>
          </cell>
        </row>
        <row r="5680">
          <cell r="C5680" t="str">
            <v>ZHB914</v>
          </cell>
          <cell r="D5680" t="str">
            <v>Expansion Sites</v>
          </cell>
          <cell r="E5680" t="str">
            <v>Q2-2019</v>
          </cell>
          <cell r="F5680" t="str">
            <v>Mobile Aspiration</v>
          </cell>
          <cell r="G5680" t="str">
            <v>HUA</v>
          </cell>
          <cell r="H5680" t="str">
            <v>LTE1800 2nd Carr Upgrade_4x4 MIMO</v>
          </cell>
          <cell r="I5680" t="str">
            <v>INS</v>
          </cell>
          <cell r="L5680">
            <v>43635</v>
          </cell>
          <cell r="M5680">
            <v>43638</v>
          </cell>
          <cell r="N5680">
            <v>43636</v>
          </cell>
          <cell r="O5680">
            <v>43639</v>
          </cell>
          <cell r="P5680" t="str">
            <v>No Dependency</v>
          </cell>
        </row>
        <row r="5681">
          <cell r="C5681" t="str">
            <v>ZHB913</v>
          </cell>
          <cell r="D5681" t="str">
            <v>Expansion Sites</v>
          </cell>
          <cell r="E5681" t="str">
            <v>Q2-2019</v>
          </cell>
          <cell r="F5681" t="str">
            <v>Mobile Aspiration</v>
          </cell>
          <cell r="G5681" t="str">
            <v>HUA</v>
          </cell>
          <cell r="H5681" t="str">
            <v>LTE1800 2nd Carr Upgrade_4x4 MIMO</v>
          </cell>
          <cell r="I5681" t="str">
            <v>INS</v>
          </cell>
          <cell r="L5681">
            <v>43632</v>
          </cell>
          <cell r="M5681">
            <v>43600</v>
          </cell>
          <cell r="N5681">
            <v>43635</v>
          </cell>
          <cell r="O5681">
            <v>43601</v>
          </cell>
          <cell r="P5681" t="str">
            <v>No Dependency</v>
          </cell>
        </row>
        <row r="5682">
          <cell r="C5682" t="str">
            <v>ZHB912</v>
          </cell>
          <cell r="D5682" t="str">
            <v>Expansion Sites</v>
          </cell>
          <cell r="E5682" t="str">
            <v>Q2-2019</v>
          </cell>
          <cell r="F5682" t="str">
            <v>Mobile Aspiration</v>
          </cell>
          <cell r="G5682" t="str">
            <v>HUA</v>
          </cell>
          <cell r="H5682" t="str">
            <v>LTE1800 2nd Carr Upgrade_4x4 MIMO</v>
          </cell>
          <cell r="I5682" t="str">
            <v>INS</v>
          </cell>
          <cell r="L5682">
            <v>43634</v>
          </cell>
          <cell r="M5682">
            <v>43637</v>
          </cell>
          <cell r="N5682">
            <v>43635</v>
          </cell>
          <cell r="O5682">
            <v>43638</v>
          </cell>
          <cell r="P5682" t="str">
            <v>No Dependency</v>
          </cell>
        </row>
        <row r="5683">
          <cell r="C5683" t="str">
            <v>ZHB911</v>
          </cell>
          <cell r="D5683" t="str">
            <v>Expansion Sites</v>
          </cell>
          <cell r="E5683" t="str">
            <v>Q1-2020</v>
          </cell>
          <cell r="F5683" t="str">
            <v>Mobile Aspiration</v>
          </cell>
          <cell r="G5683" t="str">
            <v>HUA</v>
          </cell>
          <cell r="H5683" t="str">
            <v>LTE1800 2nd Carr Upgrade_4x4 MIMO</v>
          </cell>
          <cell r="I5683" t="str">
            <v>INS</v>
          </cell>
          <cell r="L5683">
            <v>43691</v>
          </cell>
          <cell r="M5683">
            <v>43693</v>
          </cell>
          <cell r="N5683">
            <v>43692</v>
          </cell>
          <cell r="O5683">
            <v>43694</v>
          </cell>
          <cell r="P5683" t="str">
            <v>No Dependency</v>
          </cell>
        </row>
        <row r="5684">
          <cell r="C5684" t="str">
            <v>ZHB909</v>
          </cell>
          <cell r="D5684" t="str">
            <v>Expansion Sites</v>
          </cell>
          <cell r="E5684" t="str">
            <v>Q2-2019</v>
          </cell>
          <cell r="F5684" t="str">
            <v>Mobile Aspiration</v>
          </cell>
          <cell r="G5684" t="str">
            <v>HUA</v>
          </cell>
          <cell r="H5684" t="str">
            <v>LTE1800 2nd Carr Upgrade_4x4 MIMO</v>
          </cell>
          <cell r="I5684" t="str">
            <v>INS</v>
          </cell>
          <cell r="L5684">
            <v>43659</v>
          </cell>
          <cell r="M5684">
            <v>43661</v>
          </cell>
          <cell r="N5684">
            <v>43660</v>
          </cell>
          <cell r="O5684">
            <v>43662</v>
          </cell>
          <cell r="P5684" t="str">
            <v>No Dependency</v>
          </cell>
        </row>
        <row r="5685">
          <cell r="C5685" t="str">
            <v>ZHB907</v>
          </cell>
          <cell r="D5685" t="str">
            <v>Expansion Sites</v>
          </cell>
          <cell r="E5685" t="str">
            <v>Q2-2019</v>
          </cell>
          <cell r="F5685" t="str">
            <v>Mobile Aspiration</v>
          </cell>
          <cell r="G5685" t="str">
            <v>HUA</v>
          </cell>
          <cell r="H5685" t="str">
            <v>LTE1800 2nd Carr Upgrade_4x4 MIMO</v>
          </cell>
          <cell r="I5685" t="str">
            <v>INS</v>
          </cell>
          <cell r="L5685">
            <v>43638</v>
          </cell>
          <cell r="M5685">
            <v>43640</v>
          </cell>
          <cell r="N5685">
            <v>43639</v>
          </cell>
          <cell r="O5685">
            <v>43641</v>
          </cell>
          <cell r="P5685" t="str">
            <v>No Dependency</v>
          </cell>
        </row>
        <row r="5686">
          <cell r="C5686" t="str">
            <v>ZHB906</v>
          </cell>
          <cell r="D5686" t="str">
            <v>Expansion Sites</v>
          </cell>
          <cell r="E5686" t="str">
            <v>Q3-2019</v>
          </cell>
          <cell r="F5686" t="str">
            <v>Mobile Aspiration</v>
          </cell>
          <cell r="G5686" t="str">
            <v>HUA</v>
          </cell>
          <cell r="H5686" t="str">
            <v>LTE1800 2nd Carr Upgrade_4x4 MIMO</v>
          </cell>
          <cell r="I5686" t="str">
            <v>INS</v>
          </cell>
          <cell r="L5686">
            <v>43663</v>
          </cell>
          <cell r="M5686">
            <v>43666</v>
          </cell>
          <cell r="N5686">
            <v>43664</v>
          </cell>
          <cell r="O5686">
            <v>43667</v>
          </cell>
          <cell r="P5686" t="str">
            <v>No Dependency</v>
          </cell>
        </row>
        <row r="5687">
          <cell r="C5687" t="str">
            <v>ZHB905</v>
          </cell>
          <cell r="D5687" t="str">
            <v>Expansion Sites</v>
          </cell>
          <cell r="E5687" t="str">
            <v>Q2-2019</v>
          </cell>
          <cell r="F5687" t="str">
            <v>Mobile Aspiration</v>
          </cell>
          <cell r="G5687" t="str">
            <v>HUA</v>
          </cell>
          <cell r="H5687" t="str">
            <v>LTE1800 2nd Carr Upgrade_4x4 MIMO</v>
          </cell>
          <cell r="I5687" t="str">
            <v>INS</v>
          </cell>
          <cell r="L5687">
            <v>43641</v>
          </cell>
          <cell r="M5687">
            <v>43644</v>
          </cell>
          <cell r="N5687">
            <v>43642</v>
          </cell>
          <cell r="O5687">
            <v>43645</v>
          </cell>
          <cell r="P5687" t="str">
            <v>No Dependency</v>
          </cell>
        </row>
        <row r="5688">
          <cell r="C5688" t="str">
            <v>ZHB904</v>
          </cell>
          <cell r="D5688" t="str">
            <v>Expansion Sites</v>
          </cell>
          <cell r="E5688" t="str">
            <v>Q3-2019</v>
          </cell>
          <cell r="F5688" t="str">
            <v>Mobile Aspiration</v>
          </cell>
          <cell r="G5688" t="str">
            <v>HUA</v>
          </cell>
          <cell r="H5688" t="str">
            <v>LTE1800 2nd Carr Upgrade_4x4 MIMO</v>
          </cell>
          <cell r="I5688" t="str">
            <v>INS</v>
          </cell>
          <cell r="L5688">
            <v>43661</v>
          </cell>
          <cell r="M5688">
            <v>43664</v>
          </cell>
          <cell r="N5688">
            <v>43662</v>
          </cell>
          <cell r="O5688">
            <v>43665</v>
          </cell>
          <cell r="P5688" t="str">
            <v>No Dependency</v>
          </cell>
        </row>
        <row r="5689">
          <cell r="C5689" t="str">
            <v>ZHB903</v>
          </cell>
          <cell r="D5689" t="str">
            <v>Expansion Sites</v>
          </cell>
          <cell r="E5689" t="str">
            <v>Q3-2019</v>
          </cell>
          <cell r="F5689" t="str">
            <v>Mobile Aspiration</v>
          </cell>
          <cell r="G5689" t="str">
            <v>HUA</v>
          </cell>
          <cell r="H5689" t="str">
            <v>LTE1800 2nd Carr Upgrade_4x4 MIMO</v>
          </cell>
          <cell r="I5689" t="str">
            <v>INS</v>
          </cell>
          <cell r="L5689">
            <v>43635</v>
          </cell>
          <cell r="M5689">
            <v>43606</v>
          </cell>
          <cell r="N5689">
            <v>43635</v>
          </cell>
          <cell r="O5689">
            <v>43607</v>
          </cell>
          <cell r="P5689" t="str">
            <v>No Dependency</v>
          </cell>
        </row>
        <row r="5690">
          <cell r="C5690" t="str">
            <v>ZHB902</v>
          </cell>
          <cell r="D5690" t="str">
            <v>Expansion Sites</v>
          </cell>
          <cell r="E5690" t="str">
            <v>Q2-2019</v>
          </cell>
          <cell r="F5690" t="str">
            <v>Mobile Aspiration</v>
          </cell>
          <cell r="G5690" t="str">
            <v>HUA</v>
          </cell>
          <cell r="H5690" t="str">
            <v>LTE1800 2nd Carr Upgrade_4x4 MIMO</v>
          </cell>
          <cell r="I5690" t="str">
            <v>INS</v>
          </cell>
          <cell r="L5690">
            <v>43699</v>
          </cell>
          <cell r="M5690">
            <v>43602</v>
          </cell>
          <cell r="N5690">
            <v>43700</v>
          </cell>
          <cell r="O5690">
            <v>43603</v>
          </cell>
          <cell r="P5690" t="str">
            <v>No Dependency</v>
          </cell>
        </row>
        <row r="5691">
          <cell r="C5691" t="str">
            <v>ZHB898</v>
          </cell>
          <cell r="D5691" t="str">
            <v>Expansion Sites</v>
          </cell>
          <cell r="E5691" t="str">
            <v>Q2-2019</v>
          </cell>
          <cell r="F5691" t="str">
            <v>Mobile Aspiration</v>
          </cell>
          <cell r="G5691" t="str">
            <v>HUA</v>
          </cell>
          <cell r="H5691" t="str">
            <v>LTE1800 2nd Carr Upgrade_4x4 MIMO</v>
          </cell>
          <cell r="I5691" t="str">
            <v>INS</v>
          </cell>
          <cell r="L5691">
            <v>43649</v>
          </cell>
          <cell r="M5691">
            <v>43611</v>
          </cell>
          <cell r="N5691">
            <v>43650</v>
          </cell>
          <cell r="O5691">
            <v>43612</v>
          </cell>
          <cell r="P5691" t="str">
            <v>No Dependency</v>
          </cell>
        </row>
        <row r="5692">
          <cell r="C5692" t="str">
            <v>ZHB897</v>
          </cell>
          <cell r="D5692" t="str">
            <v>Expansion Sites</v>
          </cell>
          <cell r="E5692" t="str">
            <v>Q2-2019</v>
          </cell>
          <cell r="F5692" t="str">
            <v>Mobile Aspiration</v>
          </cell>
          <cell r="G5692" t="str">
            <v>HUA</v>
          </cell>
          <cell r="H5692" t="str">
            <v>LTE1800 2nd Carr Upgrade_4x4 MIMO</v>
          </cell>
          <cell r="I5692" t="str">
            <v>INS</v>
          </cell>
          <cell r="L5692">
            <v>43703</v>
          </cell>
          <cell r="M5692">
            <v>43692</v>
          </cell>
          <cell r="N5692">
            <v>43704</v>
          </cell>
          <cell r="O5692">
            <v>43693</v>
          </cell>
          <cell r="P5692" t="str">
            <v>No Dependency</v>
          </cell>
        </row>
        <row r="5693">
          <cell r="C5693" t="str">
            <v>ZHB039</v>
          </cell>
          <cell r="D5693" t="str">
            <v>Expansion Sites</v>
          </cell>
          <cell r="E5693" t="str">
            <v>Q2-2019</v>
          </cell>
          <cell r="F5693" t="str">
            <v>Mobile Aspiration</v>
          </cell>
          <cell r="G5693" t="str">
            <v>HUA</v>
          </cell>
          <cell r="H5693" t="str">
            <v>LTE1800 2nd Carr Upgrade_4x4 MIMO</v>
          </cell>
          <cell r="I5693" t="str">
            <v>INS</v>
          </cell>
          <cell r="L5693">
            <v>43654</v>
          </cell>
          <cell r="M5693">
            <v>43657</v>
          </cell>
          <cell r="N5693">
            <v>43655</v>
          </cell>
          <cell r="O5693">
            <v>43658</v>
          </cell>
          <cell r="P5693" t="str">
            <v>No Dependency</v>
          </cell>
        </row>
        <row r="5694">
          <cell r="C5694" t="str">
            <v>ZHB038</v>
          </cell>
          <cell r="D5694" t="str">
            <v>Expansion Sites</v>
          </cell>
          <cell r="E5694" t="str">
            <v>Q2-2019</v>
          </cell>
          <cell r="F5694" t="str">
            <v>Mobile Aspiration</v>
          </cell>
          <cell r="G5694" t="str">
            <v>HUA</v>
          </cell>
          <cell r="H5694" t="str">
            <v>LTE1800 2nd Carr Upgrade_4x4 MIMO</v>
          </cell>
          <cell r="I5694" t="str">
            <v>INS</v>
          </cell>
          <cell r="L5694">
            <v>43645</v>
          </cell>
          <cell r="M5694">
            <v>43648</v>
          </cell>
          <cell r="N5694">
            <v>43646</v>
          </cell>
          <cell r="O5694">
            <v>43649</v>
          </cell>
          <cell r="P5694" t="str">
            <v>No Dependency</v>
          </cell>
        </row>
        <row r="5695">
          <cell r="C5695" t="str">
            <v>ZHB035</v>
          </cell>
          <cell r="D5695" t="str">
            <v>Expansion Sites</v>
          </cell>
          <cell r="E5695" t="str">
            <v>Q2-2019</v>
          </cell>
          <cell r="F5695" t="str">
            <v>Mobile Aspiration</v>
          </cell>
          <cell r="G5695" t="str">
            <v>HUA</v>
          </cell>
          <cell r="H5695" t="str">
            <v>LTE1800 2nd Carr Upgrade_4x4 MIMO</v>
          </cell>
          <cell r="I5695" t="str">
            <v>INS</v>
          </cell>
          <cell r="L5695">
            <v>43788</v>
          </cell>
          <cell r="N5695">
            <v>43789</v>
          </cell>
          <cell r="P5695" t="str">
            <v>No Dependency</v>
          </cell>
        </row>
        <row r="5696">
          <cell r="C5696" t="str">
            <v>ZHB034</v>
          </cell>
          <cell r="D5696" t="str">
            <v>Expansion Sites</v>
          </cell>
          <cell r="E5696" t="str">
            <v>Q2-2019</v>
          </cell>
          <cell r="F5696" t="str">
            <v>Mobile Aspiration</v>
          </cell>
          <cell r="G5696" t="str">
            <v>HUA</v>
          </cell>
          <cell r="H5696" t="str">
            <v>LTE1800 2nd Carr Upgrade_4x4 MIMO</v>
          </cell>
          <cell r="I5696" t="str">
            <v>INS</v>
          </cell>
          <cell r="L5696">
            <v>43650</v>
          </cell>
          <cell r="M5696">
            <v>43653</v>
          </cell>
          <cell r="N5696">
            <v>43651</v>
          </cell>
          <cell r="O5696">
            <v>43654</v>
          </cell>
          <cell r="P5696" t="str">
            <v>No Dependency</v>
          </cell>
        </row>
        <row r="5697">
          <cell r="C5697" t="str">
            <v>ZHB029</v>
          </cell>
          <cell r="D5697" t="str">
            <v>Expansion Sites</v>
          </cell>
          <cell r="E5697" t="str">
            <v>Q1-2020</v>
          </cell>
          <cell r="F5697" t="str">
            <v>Mobile Aspiration</v>
          </cell>
          <cell r="G5697" t="str">
            <v>HUA</v>
          </cell>
          <cell r="H5697" t="str">
            <v>LTE1800 2nd Carr Upgrade_4x4 MIMO</v>
          </cell>
          <cell r="I5697" t="str">
            <v>INS</v>
          </cell>
          <cell r="L5697">
            <v>43691</v>
          </cell>
          <cell r="M5697">
            <v>43693</v>
          </cell>
          <cell r="N5697">
            <v>43692</v>
          </cell>
          <cell r="O5697">
            <v>43694</v>
          </cell>
          <cell r="P5697" t="str">
            <v>No Dependency</v>
          </cell>
        </row>
        <row r="5698">
          <cell r="C5698" t="str">
            <v>ZHB026</v>
          </cell>
          <cell r="D5698" t="str">
            <v>Expansion Sites</v>
          </cell>
          <cell r="E5698" t="str">
            <v>Q3-2019</v>
          </cell>
          <cell r="F5698" t="str">
            <v>Mobile Aspiration</v>
          </cell>
          <cell r="G5698" t="str">
            <v>HUA</v>
          </cell>
          <cell r="H5698" t="str">
            <v>LTE1800 2nd Carr Upgrade_4x4 MIMO</v>
          </cell>
          <cell r="I5698" t="str">
            <v>INS</v>
          </cell>
          <cell r="L5698">
            <v>43746</v>
          </cell>
          <cell r="M5698">
            <v>43734</v>
          </cell>
          <cell r="N5698">
            <v>43747</v>
          </cell>
          <cell r="O5698">
            <v>43735</v>
          </cell>
          <cell r="P5698" t="str">
            <v>No Dependency</v>
          </cell>
        </row>
        <row r="5699">
          <cell r="C5699" t="str">
            <v>ZHB025</v>
          </cell>
          <cell r="D5699" t="str">
            <v>Expansion Sites</v>
          </cell>
          <cell r="E5699" t="str">
            <v>Q4-2019</v>
          </cell>
          <cell r="F5699" t="str">
            <v>Mobile Aspiration</v>
          </cell>
          <cell r="G5699" t="str">
            <v>HUA</v>
          </cell>
          <cell r="H5699" t="str">
            <v>LTE1800 2nd Carr Upgrade_4x4 MIMO</v>
          </cell>
          <cell r="I5699" t="str">
            <v>INS</v>
          </cell>
          <cell r="L5699">
            <v>43741</v>
          </cell>
          <cell r="M5699">
            <v>43709</v>
          </cell>
          <cell r="N5699">
            <v>43742</v>
          </cell>
          <cell r="O5699">
            <v>43710</v>
          </cell>
          <cell r="P5699" t="str">
            <v>No Dependency</v>
          </cell>
        </row>
        <row r="5700">
          <cell r="C5700" t="str">
            <v>ZHB022</v>
          </cell>
          <cell r="D5700" t="str">
            <v>Expansion Sites</v>
          </cell>
          <cell r="E5700" t="str">
            <v>Q1-2020</v>
          </cell>
          <cell r="F5700" t="str">
            <v>Mobile Aspiration</v>
          </cell>
          <cell r="G5700" t="str">
            <v>HUA</v>
          </cell>
          <cell r="H5700" t="str">
            <v>LTE1800 2nd Carr Upgrade_4x4 MIMO</v>
          </cell>
          <cell r="I5700" t="str">
            <v>INS</v>
          </cell>
          <cell r="L5700">
            <v>43705</v>
          </cell>
          <cell r="M5700">
            <v>43708</v>
          </cell>
          <cell r="N5700">
            <v>43706</v>
          </cell>
          <cell r="O5700">
            <v>43709</v>
          </cell>
          <cell r="P5700" t="str">
            <v>No Dependency</v>
          </cell>
        </row>
        <row r="5701">
          <cell r="C5701" t="str">
            <v>ZHB008</v>
          </cell>
          <cell r="D5701" t="str">
            <v>Expansion Sites</v>
          </cell>
          <cell r="E5701" t="str">
            <v>Q2-2019</v>
          </cell>
          <cell r="F5701" t="str">
            <v>Mobile Aspiration</v>
          </cell>
          <cell r="G5701" t="str">
            <v>HUA</v>
          </cell>
          <cell r="H5701" t="str">
            <v>LTE1800 2nd Carr Upgrade_4x4 MIMO</v>
          </cell>
          <cell r="I5701" t="str">
            <v>INS</v>
          </cell>
          <cell r="L5701">
            <v>43702</v>
          </cell>
          <cell r="M5701">
            <v>43624</v>
          </cell>
          <cell r="N5701">
            <v>43702</v>
          </cell>
          <cell r="O5701">
            <v>43625</v>
          </cell>
          <cell r="P5701" t="str">
            <v>No Dependency</v>
          </cell>
        </row>
        <row r="5702">
          <cell r="C5702" t="str">
            <v>ZHB006</v>
          </cell>
          <cell r="D5702" t="str">
            <v>Expansion Sites</v>
          </cell>
          <cell r="E5702" t="str">
            <v>Q2-2019</v>
          </cell>
          <cell r="F5702" t="str">
            <v>Mobile Aspiration</v>
          </cell>
          <cell r="G5702" t="str">
            <v>HUA</v>
          </cell>
          <cell r="H5702" t="str">
            <v>LTE1800 2nd Carr Upgrade_4x4 MIMO</v>
          </cell>
          <cell r="I5702" t="str">
            <v>INS</v>
          </cell>
          <cell r="L5702">
            <v>43602</v>
          </cell>
          <cell r="M5702">
            <v>43605</v>
          </cell>
          <cell r="N5702">
            <v>43603</v>
          </cell>
          <cell r="O5702">
            <v>43606</v>
          </cell>
          <cell r="P5702" t="str">
            <v>No Dependency</v>
          </cell>
        </row>
        <row r="5703">
          <cell r="C5703" t="str">
            <v>ZHB005</v>
          </cell>
          <cell r="D5703" t="str">
            <v>Expansion Sites</v>
          </cell>
          <cell r="E5703" t="str">
            <v>Q2-2019</v>
          </cell>
          <cell r="F5703" t="str">
            <v>Mobile Aspiration</v>
          </cell>
          <cell r="G5703" t="str">
            <v>HUA</v>
          </cell>
          <cell r="H5703" t="str">
            <v>LTE1800 2nd Carr Upgrade_4x4 MIMO</v>
          </cell>
          <cell r="I5703" t="str">
            <v>INS</v>
          </cell>
          <cell r="L5703">
            <v>43636</v>
          </cell>
          <cell r="M5703">
            <v>43624</v>
          </cell>
          <cell r="N5703">
            <v>43637</v>
          </cell>
          <cell r="O5703">
            <v>43625</v>
          </cell>
          <cell r="P5703" t="str">
            <v>No Dependency</v>
          </cell>
        </row>
        <row r="5704">
          <cell r="C5704" t="str">
            <v>ZHB004</v>
          </cell>
          <cell r="D5704" t="str">
            <v>Expansion Sites</v>
          </cell>
          <cell r="E5704" t="str">
            <v>Q2-2019</v>
          </cell>
          <cell r="F5704" t="str">
            <v>Mobile Aspiration</v>
          </cell>
          <cell r="G5704" t="str">
            <v>HUA</v>
          </cell>
          <cell r="H5704" t="str">
            <v>LTE1800 2nd Carr Upgrade_4x4 MIMO</v>
          </cell>
          <cell r="I5704" t="str">
            <v>INS</v>
          </cell>
          <cell r="L5704">
            <v>43639</v>
          </cell>
          <cell r="M5704">
            <v>43624</v>
          </cell>
          <cell r="N5704">
            <v>43640</v>
          </cell>
          <cell r="O5704">
            <v>43625</v>
          </cell>
          <cell r="P5704" t="str">
            <v>No Dependency</v>
          </cell>
        </row>
        <row r="5705">
          <cell r="C5705" t="str">
            <v>ZHB003</v>
          </cell>
          <cell r="D5705" t="str">
            <v>Expansion Sites</v>
          </cell>
          <cell r="E5705" t="str">
            <v>Q3-2019</v>
          </cell>
          <cell r="F5705" t="str">
            <v>Mobile Aspiration</v>
          </cell>
          <cell r="G5705" t="str">
            <v>HUA</v>
          </cell>
          <cell r="H5705" t="str">
            <v>LTE1800 2nd Carr Upgrade_4x4 MIMO</v>
          </cell>
          <cell r="I5705" t="str">
            <v>INS</v>
          </cell>
          <cell r="L5705">
            <v>43704</v>
          </cell>
          <cell r="M5705">
            <v>43704</v>
          </cell>
          <cell r="N5705">
            <v>43705</v>
          </cell>
          <cell r="O5705">
            <v>43705</v>
          </cell>
          <cell r="P5705" t="str">
            <v>No Dependency</v>
          </cell>
        </row>
        <row r="5706">
          <cell r="C5706" t="str">
            <v>ZHB002</v>
          </cell>
          <cell r="D5706" t="str">
            <v>Expansion Sites</v>
          </cell>
          <cell r="E5706" t="str">
            <v>Q2-2019</v>
          </cell>
          <cell r="F5706" t="str">
            <v>Mobile Aspiration</v>
          </cell>
          <cell r="G5706" t="str">
            <v>HUA</v>
          </cell>
          <cell r="H5706" t="str">
            <v>LTE1800 2nd Carr Upgrade_4x4 MIMO</v>
          </cell>
          <cell r="I5706" t="str">
            <v>INS</v>
          </cell>
          <cell r="L5706">
            <v>43635</v>
          </cell>
          <cell r="M5706">
            <v>43614</v>
          </cell>
          <cell r="N5706">
            <v>43637</v>
          </cell>
          <cell r="O5706">
            <v>43615</v>
          </cell>
          <cell r="P5706" t="str">
            <v>No Dependency</v>
          </cell>
        </row>
        <row r="5707">
          <cell r="C5707" t="str">
            <v>ZHB001</v>
          </cell>
          <cell r="D5707" t="str">
            <v>Expansion Sites</v>
          </cell>
          <cell r="E5707" t="str">
            <v>Q1-2020</v>
          </cell>
          <cell r="F5707" t="str">
            <v>Mobile Aspiration</v>
          </cell>
          <cell r="G5707" t="str">
            <v>HUA</v>
          </cell>
          <cell r="H5707" t="str">
            <v>LTE1800 2nd Carr Upgrade_4x4 MIMO</v>
          </cell>
          <cell r="I5707" t="str">
            <v>INS</v>
          </cell>
          <cell r="L5707">
            <v>43649</v>
          </cell>
          <cell r="M5707">
            <v>43651</v>
          </cell>
          <cell r="N5707">
            <v>43650</v>
          </cell>
          <cell r="O5707">
            <v>43652</v>
          </cell>
          <cell r="P5707" t="str">
            <v>No Dependency</v>
          </cell>
        </row>
        <row r="5708">
          <cell r="C5708" t="str">
            <v>ZHAA021</v>
          </cell>
          <cell r="D5708" t="str">
            <v>Expansion Sites</v>
          </cell>
          <cell r="E5708" t="str">
            <v>Q2-2019</v>
          </cell>
          <cell r="F5708" t="str">
            <v>Mobile Aspiration</v>
          </cell>
          <cell r="G5708" t="str">
            <v>HUA</v>
          </cell>
          <cell r="H5708" t="str">
            <v>LTE1800 2nd Carr Upgrade_4x4 MIMO</v>
          </cell>
          <cell r="I5708" t="str">
            <v>INS</v>
          </cell>
          <cell r="L5708">
            <v>43636</v>
          </cell>
          <cell r="M5708">
            <v>43639</v>
          </cell>
          <cell r="N5708">
            <v>43637</v>
          </cell>
          <cell r="O5708">
            <v>43640</v>
          </cell>
          <cell r="P5708" t="str">
            <v>No Dependency</v>
          </cell>
        </row>
        <row r="5709">
          <cell r="C5709" t="str">
            <v>ZHAA019</v>
          </cell>
          <cell r="D5709" t="str">
            <v>Expansion Sites</v>
          </cell>
          <cell r="E5709" t="str">
            <v>Q4-2019</v>
          </cell>
          <cell r="F5709" t="str">
            <v>Mobile Aspiration</v>
          </cell>
          <cell r="G5709" t="str">
            <v>HUA</v>
          </cell>
          <cell r="H5709" t="str">
            <v>LTE1800 2nd Carr Upgrade_4x4 MIMO</v>
          </cell>
          <cell r="I5709" t="str">
            <v>INS</v>
          </cell>
          <cell r="L5709">
            <v>43741</v>
          </cell>
          <cell r="M5709">
            <v>43709</v>
          </cell>
          <cell r="N5709">
            <v>43742</v>
          </cell>
          <cell r="O5709">
            <v>43710</v>
          </cell>
          <cell r="P5709" t="str">
            <v>No Dependency</v>
          </cell>
        </row>
        <row r="5710">
          <cell r="C5710" t="str">
            <v>ZHAA018</v>
          </cell>
          <cell r="D5710" t="str">
            <v>Expansion Sites</v>
          </cell>
          <cell r="E5710" t="str">
            <v>Q3-2019</v>
          </cell>
          <cell r="F5710" t="str">
            <v>Mobile Aspiration</v>
          </cell>
          <cell r="G5710" t="str">
            <v>HUA</v>
          </cell>
          <cell r="H5710" t="str">
            <v>LTE1800 2nd Carr Upgrade_4x4 MIMO</v>
          </cell>
          <cell r="I5710" t="str">
            <v>INS</v>
          </cell>
          <cell r="L5710">
            <v>43645</v>
          </cell>
          <cell r="M5710">
            <v>43638</v>
          </cell>
          <cell r="N5710">
            <v>43649</v>
          </cell>
          <cell r="O5710">
            <v>43639</v>
          </cell>
          <cell r="P5710" t="str">
            <v>No Dependency</v>
          </cell>
        </row>
        <row r="5711">
          <cell r="C5711" t="str">
            <v>ZHAA017</v>
          </cell>
          <cell r="D5711" t="str">
            <v>Expansion Sites</v>
          </cell>
          <cell r="E5711" t="str">
            <v>Q3-2019</v>
          </cell>
          <cell r="F5711" t="str">
            <v>Mobile Aspiration</v>
          </cell>
          <cell r="G5711" t="str">
            <v>HUA</v>
          </cell>
          <cell r="H5711" t="str">
            <v>LTE1800 2nd Carr Upgrade_4x4 MIMO</v>
          </cell>
          <cell r="I5711" t="str">
            <v>INS</v>
          </cell>
          <cell r="L5711">
            <v>43691</v>
          </cell>
          <cell r="M5711">
            <v>43693</v>
          </cell>
          <cell r="N5711">
            <v>43692</v>
          </cell>
          <cell r="O5711">
            <v>43694</v>
          </cell>
          <cell r="P5711" t="str">
            <v>No Dependency</v>
          </cell>
        </row>
        <row r="5712">
          <cell r="C5712" t="str">
            <v>ZHAA016</v>
          </cell>
          <cell r="D5712" t="str">
            <v>Expansion Sites</v>
          </cell>
          <cell r="E5712" t="str">
            <v>Q3-2019</v>
          </cell>
          <cell r="F5712" t="str">
            <v>Mobile Aspiration</v>
          </cell>
          <cell r="G5712" t="str">
            <v>HUA</v>
          </cell>
          <cell r="H5712" t="str">
            <v>LTE1800 2nd Carr Upgrade_4x4 MIMO</v>
          </cell>
          <cell r="I5712" t="str">
            <v>INS</v>
          </cell>
          <cell r="L5712">
            <v>43648</v>
          </cell>
          <cell r="M5712">
            <v>43651</v>
          </cell>
          <cell r="N5712">
            <v>43649</v>
          </cell>
          <cell r="O5712">
            <v>43652</v>
          </cell>
          <cell r="P5712" t="str">
            <v>No Dependency</v>
          </cell>
        </row>
        <row r="5713">
          <cell r="C5713" t="str">
            <v>ZHAA015</v>
          </cell>
          <cell r="D5713" t="str">
            <v>Expansion Sites</v>
          </cell>
          <cell r="E5713" t="str">
            <v>Q2-2019</v>
          </cell>
          <cell r="F5713" t="str">
            <v>Mobile Aspiration</v>
          </cell>
          <cell r="G5713" t="str">
            <v>HUA</v>
          </cell>
          <cell r="H5713" t="str">
            <v>LTE1800 2nd Carr Upgrade_4x4 MIMO</v>
          </cell>
          <cell r="I5713" t="str">
            <v>INS</v>
          </cell>
          <cell r="L5713">
            <v>43626</v>
          </cell>
          <cell r="M5713">
            <v>43612</v>
          </cell>
          <cell r="N5713">
            <v>43627</v>
          </cell>
          <cell r="O5713">
            <v>43613</v>
          </cell>
          <cell r="P5713" t="str">
            <v>No Dependency</v>
          </cell>
        </row>
        <row r="5714">
          <cell r="C5714" t="str">
            <v>ZHAA014</v>
          </cell>
          <cell r="D5714" t="str">
            <v>Expansion Sites</v>
          </cell>
          <cell r="E5714" t="str">
            <v>Q3-2019</v>
          </cell>
          <cell r="F5714" t="str">
            <v>Mobile Aspiration</v>
          </cell>
          <cell r="G5714" t="str">
            <v>HUA</v>
          </cell>
          <cell r="H5714" t="str">
            <v>LTE1800 2nd Carr Upgrade_4x4 MIMO</v>
          </cell>
          <cell r="I5714" t="str">
            <v>INS</v>
          </cell>
          <cell r="L5714">
            <v>43635</v>
          </cell>
          <cell r="M5714">
            <v>43638</v>
          </cell>
          <cell r="N5714">
            <v>43636</v>
          </cell>
          <cell r="O5714">
            <v>43639</v>
          </cell>
          <cell r="P5714" t="str">
            <v>No Dependency</v>
          </cell>
        </row>
        <row r="5715">
          <cell r="C5715" t="str">
            <v>ZHAA012</v>
          </cell>
          <cell r="D5715" t="str">
            <v>Expansion Sites</v>
          </cell>
          <cell r="E5715" t="str">
            <v>Q3-2019</v>
          </cell>
          <cell r="F5715" t="str">
            <v>Mobile Aspiration</v>
          </cell>
          <cell r="G5715" t="str">
            <v>HUA</v>
          </cell>
          <cell r="H5715" t="str">
            <v>LTE1800 2nd Carr Upgrade_4x4 MIMO</v>
          </cell>
          <cell r="I5715" t="str">
            <v>INS</v>
          </cell>
          <cell r="L5715">
            <v>43650</v>
          </cell>
          <cell r="M5715">
            <v>43615</v>
          </cell>
          <cell r="N5715">
            <v>43651</v>
          </cell>
          <cell r="O5715">
            <v>43616</v>
          </cell>
          <cell r="P5715" t="str">
            <v>No Dependency</v>
          </cell>
        </row>
        <row r="5716">
          <cell r="C5716" t="str">
            <v>ZHAA011</v>
          </cell>
          <cell r="D5716" t="str">
            <v>Expansion Sites</v>
          </cell>
          <cell r="E5716" t="str">
            <v>Q4-2019</v>
          </cell>
          <cell r="F5716" t="str">
            <v>Mobile Aspiration</v>
          </cell>
          <cell r="G5716" t="str">
            <v>HUA</v>
          </cell>
          <cell r="H5716" t="str">
            <v>LTE1800 2nd Carr Upgrade_4x4 MIMO</v>
          </cell>
          <cell r="I5716" t="str">
            <v>INS</v>
          </cell>
          <cell r="L5716">
            <v>43741</v>
          </cell>
          <cell r="M5716">
            <v>43709</v>
          </cell>
          <cell r="N5716">
            <v>43742</v>
          </cell>
          <cell r="O5716">
            <v>43710</v>
          </cell>
          <cell r="P5716" t="str">
            <v>No Dependency</v>
          </cell>
        </row>
        <row r="5717">
          <cell r="C5717" t="str">
            <v>ZHAA008</v>
          </cell>
          <cell r="D5717" t="str">
            <v>Expansion Sites</v>
          </cell>
          <cell r="E5717" t="str">
            <v>Q3-2019</v>
          </cell>
          <cell r="F5717" t="str">
            <v>Mobile Aspiration</v>
          </cell>
          <cell r="G5717" t="str">
            <v>HUA</v>
          </cell>
          <cell r="H5717" t="str">
            <v>LTE1800 2nd Carr Upgrade_4x4 MIMO</v>
          </cell>
          <cell r="I5717" t="str">
            <v>INS</v>
          </cell>
          <cell r="L5717">
            <v>43650</v>
          </cell>
          <cell r="M5717">
            <v>43638</v>
          </cell>
          <cell r="N5717">
            <v>43651</v>
          </cell>
          <cell r="O5717">
            <v>43639</v>
          </cell>
          <cell r="P5717" t="str">
            <v>No Dependency</v>
          </cell>
        </row>
        <row r="5718">
          <cell r="C5718" t="str">
            <v>ZHAA007</v>
          </cell>
          <cell r="D5718" t="str">
            <v>Expansion Sites</v>
          </cell>
          <cell r="E5718" t="str">
            <v>Q3-2019</v>
          </cell>
          <cell r="F5718" t="str">
            <v>Mobile Aspiration</v>
          </cell>
          <cell r="G5718" t="str">
            <v>HUA</v>
          </cell>
          <cell r="H5718" t="str">
            <v>LTE1800 2nd Carr Upgrade_4x4 MIMO</v>
          </cell>
          <cell r="I5718" t="str">
            <v>INS</v>
          </cell>
          <cell r="L5718">
            <v>43630</v>
          </cell>
          <cell r="M5718">
            <v>43633</v>
          </cell>
          <cell r="N5718">
            <v>43631</v>
          </cell>
          <cell r="O5718">
            <v>43634</v>
          </cell>
          <cell r="P5718" t="str">
            <v>No Dependency</v>
          </cell>
        </row>
        <row r="5719">
          <cell r="C5719" t="str">
            <v>ZHAA005</v>
          </cell>
          <cell r="D5719" t="str">
            <v>Expansion Sites</v>
          </cell>
          <cell r="E5719" t="str">
            <v>Q2-2019</v>
          </cell>
          <cell r="F5719" t="str">
            <v>Mobile Aspiration</v>
          </cell>
          <cell r="G5719" t="str">
            <v>HUA</v>
          </cell>
          <cell r="H5719" t="str">
            <v>LTE1800 2nd Carr Upgrade_4x4 MIMO</v>
          </cell>
          <cell r="I5719" t="str">
            <v>INS</v>
          </cell>
          <cell r="L5719">
            <v>43691</v>
          </cell>
          <cell r="M5719">
            <v>43693</v>
          </cell>
          <cell r="N5719">
            <v>43692</v>
          </cell>
          <cell r="O5719">
            <v>43694</v>
          </cell>
          <cell r="P5719" t="str">
            <v>No Dependency</v>
          </cell>
        </row>
        <row r="5720">
          <cell r="C5720" t="str">
            <v>ZHA999</v>
          </cell>
          <cell r="D5720" t="str">
            <v>Expansion Sites</v>
          </cell>
          <cell r="E5720" t="str">
            <v>Q3-2019</v>
          </cell>
          <cell r="F5720" t="str">
            <v>Mobile Aspiration</v>
          </cell>
          <cell r="G5720" t="str">
            <v>HUA</v>
          </cell>
          <cell r="H5720" t="str">
            <v>LTE1800 2nd Carr Upgrade_4x4 MIMO</v>
          </cell>
          <cell r="I5720" t="str">
            <v>INS</v>
          </cell>
          <cell r="L5720">
            <v>43625</v>
          </cell>
          <cell r="M5720">
            <v>43627</v>
          </cell>
          <cell r="N5720">
            <v>43626</v>
          </cell>
          <cell r="O5720">
            <v>43628</v>
          </cell>
          <cell r="P5720" t="str">
            <v>No Dependency</v>
          </cell>
        </row>
        <row r="5721">
          <cell r="C5721" t="str">
            <v>ZHA998</v>
          </cell>
          <cell r="D5721" t="str">
            <v>Expansion Sites</v>
          </cell>
          <cell r="E5721" t="str">
            <v>Q3-2019</v>
          </cell>
          <cell r="F5721" t="str">
            <v>Mobile Aspiration</v>
          </cell>
          <cell r="G5721" t="str">
            <v>HUA</v>
          </cell>
          <cell r="H5721" t="str">
            <v>LTE1800 2nd Carr Upgrade_4x4 MIMO</v>
          </cell>
          <cell r="I5721" t="str">
            <v>INS</v>
          </cell>
          <cell r="L5721">
            <v>43670</v>
          </cell>
          <cell r="M5721">
            <v>43672</v>
          </cell>
          <cell r="N5721">
            <v>43671</v>
          </cell>
          <cell r="O5721">
            <v>43673</v>
          </cell>
          <cell r="P5721" t="str">
            <v>No Dependency</v>
          </cell>
        </row>
        <row r="5722">
          <cell r="C5722" t="str">
            <v>ZHA997</v>
          </cell>
          <cell r="D5722" t="str">
            <v>Expansion Sites</v>
          </cell>
          <cell r="E5722" t="str">
            <v>Q4-2019</v>
          </cell>
          <cell r="F5722" t="str">
            <v>Mobile Aspiration</v>
          </cell>
          <cell r="G5722" t="str">
            <v>HUA</v>
          </cell>
          <cell r="H5722" t="str">
            <v>LTE1800 2nd Carr Upgrade_4x4 MIMO</v>
          </cell>
          <cell r="I5722" t="str">
            <v>INS</v>
          </cell>
          <cell r="L5722">
            <v>43691</v>
          </cell>
          <cell r="M5722">
            <v>43693</v>
          </cell>
          <cell r="N5722">
            <v>43692</v>
          </cell>
          <cell r="O5722">
            <v>43694</v>
          </cell>
          <cell r="P5722" t="str">
            <v>No Dependency</v>
          </cell>
        </row>
        <row r="5723">
          <cell r="C5723" t="str">
            <v>ZHA996</v>
          </cell>
          <cell r="D5723" t="str">
            <v>Expansion Sites</v>
          </cell>
          <cell r="E5723" t="str">
            <v>Q4-2019</v>
          </cell>
          <cell r="F5723" t="str">
            <v>Mobile Aspiration</v>
          </cell>
          <cell r="G5723" t="str">
            <v>HUA</v>
          </cell>
          <cell r="H5723" t="str">
            <v>LTE1800 2nd Carr Upgrade_4x4 MIMO</v>
          </cell>
          <cell r="I5723" t="str">
            <v>INS</v>
          </cell>
          <cell r="L5723">
            <v>43691</v>
          </cell>
          <cell r="M5723">
            <v>43693</v>
          </cell>
          <cell r="N5723">
            <v>43692</v>
          </cell>
          <cell r="O5723">
            <v>43694</v>
          </cell>
          <cell r="P5723" t="str">
            <v>No Dependency</v>
          </cell>
        </row>
        <row r="5724">
          <cell r="C5724" t="str">
            <v>ZHA995</v>
          </cell>
          <cell r="D5724" t="str">
            <v>Expansion Sites</v>
          </cell>
          <cell r="E5724" t="str">
            <v>Q3-2019</v>
          </cell>
          <cell r="F5724" t="str">
            <v>Mobile Aspiration</v>
          </cell>
          <cell r="G5724" t="str">
            <v>HUA</v>
          </cell>
          <cell r="H5724" t="str">
            <v>LTE1800 2nd Carr Upgrade_4x4 MIMO</v>
          </cell>
          <cell r="I5724" t="str">
            <v>INS</v>
          </cell>
          <cell r="L5724">
            <v>43624</v>
          </cell>
          <cell r="M5724">
            <v>43627</v>
          </cell>
          <cell r="N5724">
            <v>43625</v>
          </cell>
          <cell r="O5724">
            <v>43628</v>
          </cell>
          <cell r="P5724" t="str">
            <v>No Dependency</v>
          </cell>
        </row>
        <row r="5725">
          <cell r="C5725" t="str">
            <v>ZHA994</v>
          </cell>
          <cell r="D5725" t="str">
            <v>Expansion Sites</v>
          </cell>
          <cell r="E5725" t="str">
            <v>Q3-2019</v>
          </cell>
          <cell r="F5725" t="str">
            <v>Mobile Aspiration</v>
          </cell>
          <cell r="G5725" t="str">
            <v>HUA</v>
          </cell>
          <cell r="H5725" t="str">
            <v>LTE1800 2nd Carr Upgrade_4x4 MIMO</v>
          </cell>
          <cell r="I5725" t="str">
            <v>INS</v>
          </cell>
          <cell r="L5725">
            <v>43624</v>
          </cell>
          <cell r="M5725">
            <v>43627</v>
          </cell>
          <cell r="N5725">
            <v>43625</v>
          </cell>
          <cell r="O5725">
            <v>43628</v>
          </cell>
          <cell r="P5725" t="str">
            <v>No Dependency</v>
          </cell>
        </row>
        <row r="5726">
          <cell r="C5726" t="str">
            <v>ZHA993</v>
          </cell>
          <cell r="D5726" t="str">
            <v>Expansion Sites</v>
          </cell>
          <cell r="E5726" t="str">
            <v>Q4-2019</v>
          </cell>
          <cell r="F5726" t="str">
            <v>Mobile Aspiration</v>
          </cell>
          <cell r="G5726" t="str">
            <v>HUA</v>
          </cell>
          <cell r="H5726" t="str">
            <v>LTE1800 2nd Carr Upgrade_4x4 MIMO</v>
          </cell>
          <cell r="I5726" t="str">
            <v>INS</v>
          </cell>
          <cell r="L5726">
            <v>43691</v>
          </cell>
          <cell r="M5726">
            <v>43693</v>
          </cell>
          <cell r="N5726">
            <v>43692</v>
          </cell>
          <cell r="O5726">
            <v>43694</v>
          </cell>
          <cell r="P5726" t="str">
            <v>No Dependency</v>
          </cell>
        </row>
        <row r="5727">
          <cell r="C5727" t="str">
            <v>ZHA992</v>
          </cell>
          <cell r="D5727" t="str">
            <v>Expansion Sites</v>
          </cell>
          <cell r="E5727" t="str">
            <v>Q2-2019</v>
          </cell>
          <cell r="F5727" t="str">
            <v>Mobile Aspiration</v>
          </cell>
          <cell r="G5727" t="str">
            <v>HUA</v>
          </cell>
          <cell r="H5727" t="str">
            <v>LTE1800 2nd Carr Upgrade_4x4 MIMO</v>
          </cell>
          <cell r="I5727" t="str">
            <v>INS</v>
          </cell>
          <cell r="L5727">
            <v>43618</v>
          </cell>
          <cell r="M5727">
            <v>43625</v>
          </cell>
          <cell r="N5727">
            <v>43622</v>
          </cell>
          <cell r="O5727">
            <v>43626</v>
          </cell>
          <cell r="P5727" t="str">
            <v>No Dependency</v>
          </cell>
        </row>
        <row r="5728">
          <cell r="C5728" t="str">
            <v>ZHA991</v>
          </cell>
          <cell r="D5728" t="str">
            <v>Expansion Sites</v>
          </cell>
          <cell r="E5728" t="str">
            <v>Q3-2019</v>
          </cell>
          <cell r="F5728" t="str">
            <v>Mobile Aspiration</v>
          </cell>
          <cell r="G5728" t="str">
            <v>HUA</v>
          </cell>
          <cell r="H5728" t="str">
            <v>LTE1800 2nd Carr Upgrade_4x4 MIMO</v>
          </cell>
          <cell r="I5728" t="str">
            <v>INS</v>
          </cell>
          <cell r="L5728">
            <v>43638</v>
          </cell>
          <cell r="M5728">
            <v>43640</v>
          </cell>
          <cell r="N5728">
            <v>43639</v>
          </cell>
          <cell r="O5728">
            <v>43641</v>
          </cell>
          <cell r="P5728" t="str">
            <v>No Dependency</v>
          </cell>
        </row>
        <row r="5729">
          <cell r="C5729" t="str">
            <v>ZHA989</v>
          </cell>
          <cell r="D5729" t="str">
            <v>Expansion Sites</v>
          </cell>
          <cell r="E5729" t="str">
            <v>Q3-2019</v>
          </cell>
          <cell r="F5729" t="str">
            <v>Mobile Aspiration</v>
          </cell>
          <cell r="G5729" t="str">
            <v>HUA</v>
          </cell>
          <cell r="H5729" t="str">
            <v>LTE1800 2nd Carr Upgrade_4x4 MIMO</v>
          </cell>
          <cell r="I5729" t="str">
            <v>INS</v>
          </cell>
          <cell r="L5729">
            <v>43631</v>
          </cell>
          <cell r="M5729">
            <v>43634</v>
          </cell>
          <cell r="N5729">
            <v>43632</v>
          </cell>
          <cell r="O5729">
            <v>43635</v>
          </cell>
          <cell r="P5729" t="str">
            <v>No Dependency</v>
          </cell>
        </row>
        <row r="5730">
          <cell r="C5730" t="str">
            <v>ZHA988</v>
          </cell>
          <cell r="D5730" t="str">
            <v>Expansion Sites</v>
          </cell>
          <cell r="E5730" t="str">
            <v>Q3-2019</v>
          </cell>
          <cell r="F5730" t="str">
            <v>Mobile Aspiration</v>
          </cell>
          <cell r="G5730" t="str">
            <v>HUA</v>
          </cell>
          <cell r="H5730" t="str">
            <v>LTE1800 2nd Carr Upgrade_4x4 MIMO</v>
          </cell>
          <cell r="I5730" t="str">
            <v>INS</v>
          </cell>
          <cell r="L5730">
            <v>43687</v>
          </cell>
          <cell r="M5730">
            <v>43689</v>
          </cell>
          <cell r="N5730">
            <v>43688</v>
          </cell>
          <cell r="O5730">
            <v>43690</v>
          </cell>
          <cell r="P5730" t="str">
            <v>No Dependency</v>
          </cell>
        </row>
        <row r="5731">
          <cell r="C5731" t="str">
            <v>ZHA987</v>
          </cell>
          <cell r="D5731" t="str">
            <v>Expansion Sites</v>
          </cell>
          <cell r="E5731" t="str">
            <v>Q3-2019</v>
          </cell>
          <cell r="F5731" t="str">
            <v>Mobile Aspiration</v>
          </cell>
          <cell r="G5731" t="str">
            <v>HUA</v>
          </cell>
          <cell r="H5731" t="str">
            <v>LTE1800 2nd Carr Upgrade_4x4 MIMO</v>
          </cell>
          <cell r="I5731" t="str">
            <v>INS</v>
          </cell>
          <cell r="L5731">
            <v>43759</v>
          </cell>
          <cell r="M5731">
            <v>43753</v>
          </cell>
          <cell r="N5731">
            <v>43760</v>
          </cell>
          <cell r="O5731">
            <v>43754</v>
          </cell>
          <cell r="P5731" t="str">
            <v>No Dependency</v>
          </cell>
        </row>
        <row r="5732">
          <cell r="C5732" t="str">
            <v>ZHA986</v>
          </cell>
          <cell r="D5732" t="str">
            <v>Expansion Sites</v>
          </cell>
          <cell r="E5732" t="str">
            <v>Q4-2019</v>
          </cell>
          <cell r="F5732" t="str">
            <v>Mobile Aspiration</v>
          </cell>
          <cell r="G5732" t="str">
            <v>HUA</v>
          </cell>
          <cell r="H5732" t="str">
            <v>LTE1800 2nd Carr Upgrade_4x4 MIMO</v>
          </cell>
          <cell r="I5732" t="str">
            <v>INS</v>
          </cell>
          <cell r="L5732">
            <v>43802</v>
          </cell>
          <cell r="M5732">
            <v>43744</v>
          </cell>
          <cell r="N5732">
            <v>43802</v>
          </cell>
          <cell r="O5732">
            <v>43745</v>
          </cell>
          <cell r="P5732" t="str">
            <v>No Dependency</v>
          </cell>
        </row>
        <row r="5733">
          <cell r="C5733" t="str">
            <v>ZHA985</v>
          </cell>
          <cell r="D5733" t="str">
            <v>Expansion Sites</v>
          </cell>
          <cell r="E5733" t="str">
            <v>Q4-2019</v>
          </cell>
          <cell r="F5733" t="str">
            <v>Mobile Aspiration</v>
          </cell>
          <cell r="G5733" t="str">
            <v>HUA</v>
          </cell>
          <cell r="H5733" t="str">
            <v>LTE1800 2nd Carr Upgrade_4x4 MIMO</v>
          </cell>
          <cell r="I5733" t="str">
            <v>INS</v>
          </cell>
          <cell r="L5733">
            <v>43633</v>
          </cell>
          <cell r="M5733">
            <v>43636</v>
          </cell>
          <cell r="N5733">
            <v>43634</v>
          </cell>
          <cell r="O5733">
            <v>43637</v>
          </cell>
          <cell r="P5733" t="str">
            <v>No Dependency</v>
          </cell>
        </row>
        <row r="5734">
          <cell r="C5734" t="str">
            <v>ZHA984</v>
          </cell>
          <cell r="D5734" t="str">
            <v>Expansion Sites</v>
          </cell>
          <cell r="E5734" t="str">
            <v>Q3-2019</v>
          </cell>
          <cell r="F5734" t="str">
            <v>Mobile Aspiration</v>
          </cell>
          <cell r="G5734" t="str">
            <v>HUA</v>
          </cell>
          <cell r="H5734" t="str">
            <v>LTE1800 2nd Carr Upgrade_4x4 MIMO</v>
          </cell>
          <cell r="I5734" t="str">
            <v>INS</v>
          </cell>
          <cell r="L5734">
            <v>43691</v>
          </cell>
          <cell r="M5734">
            <v>43693</v>
          </cell>
          <cell r="N5734">
            <v>43692</v>
          </cell>
          <cell r="O5734">
            <v>43694</v>
          </cell>
          <cell r="P5734" t="str">
            <v>No Dependency</v>
          </cell>
        </row>
        <row r="5735">
          <cell r="C5735" t="str">
            <v>ZHA983</v>
          </cell>
          <cell r="D5735" t="str">
            <v>Expansion Sites</v>
          </cell>
          <cell r="E5735" t="str">
            <v>Q3-2019</v>
          </cell>
          <cell r="F5735" t="str">
            <v>Mobile Aspiration</v>
          </cell>
          <cell r="G5735" t="str">
            <v>HUA</v>
          </cell>
          <cell r="H5735" t="str">
            <v>LTE1800 2nd Carr Upgrade_4x4 MIMO</v>
          </cell>
          <cell r="I5735" t="str">
            <v>INS</v>
          </cell>
          <cell r="L5735">
            <v>43643</v>
          </cell>
          <cell r="M5735">
            <v>43624</v>
          </cell>
          <cell r="N5735">
            <v>43648</v>
          </cell>
          <cell r="O5735">
            <v>43625</v>
          </cell>
          <cell r="P5735" t="str">
            <v>No Dependency</v>
          </cell>
        </row>
        <row r="5736">
          <cell r="C5736" t="str">
            <v>ZHA982</v>
          </cell>
          <cell r="D5736" t="str">
            <v>Expansion Sites</v>
          </cell>
          <cell r="E5736" t="str">
            <v>Q3-2019</v>
          </cell>
          <cell r="F5736" t="str">
            <v>Mobile Aspiration</v>
          </cell>
          <cell r="G5736" t="str">
            <v>HUA</v>
          </cell>
          <cell r="H5736" t="str">
            <v>LTE1800 2nd Carr Upgrade_4x4 MIMO</v>
          </cell>
          <cell r="I5736" t="str">
            <v>INS</v>
          </cell>
          <cell r="L5736">
            <v>43648</v>
          </cell>
          <cell r="M5736">
            <v>43651</v>
          </cell>
          <cell r="N5736">
            <v>43649</v>
          </cell>
          <cell r="O5736">
            <v>43652</v>
          </cell>
          <cell r="P5736" t="str">
            <v>No Dependency</v>
          </cell>
        </row>
        <row r="5737">
          <cell r="C5737" t="str">
            <v>ZHA981</v>
          </cell>
          <cell r="D5737" t="str">
            <v>Expansion Sites</v>
          </cell>
          <cell r="E5737" t="str">
            <v>Q3-2019</v>
          </cell>
          <cell r="F5737" t="str">
            <v>Mobile Aspiration</v>
          </cell>
          <cell r="G5737" t="str">
            <v>HUA</v>
          </cell>
          <cell r="H5737" t="str">
            <v>LTE1800 2nd Carr Upgrade_4x4 MIMO</v>
          </cell>
          <cell r="I5737" t="str">
            <v>INS</v>
          </cell>
          <cell r="L5737">
            <v>43621</v>
          </cell>
          <cell r="M5737">
            <v>43624</v>
          </cell>
          <cell r="N5737">
            <v>43622</v>
          </cell>
          <cell r="O5737">
            <v>43625</v>
          </cell>
          <cell r="P5737" t="str">
            <v>No Dependency</v>
          </cell>
        </row>
        <row r="5738">
          <cell r="C5738" t="str">
            <v>ZHA977</v>
          </cell>
          <cell r="D5738" t="str">
            <v>Expansion Sites</v>
          </cell>
          <cell r="E5738" t="str">
            <v>Q3-2019</v>
          </cell>
          <cell r="F5738" t="str">
            <v>Mobile Aspiration</v>
          </cell>
          <cell r="G5738" t="str">
            <v>HUA</v>
          </cell>
          <cell r="H5738" t="str">
            <v>LTE1800 2nd Carr Upgrade_4x4 MIMO</v>
          </cell>
          <cell r="I5738" t="str">
            <v>INS</v>
          </cell>
          <cell r="L5738">
            <v>43788</v>
          </cell>
          <cell r="N5738">
            <v>43789</v>
          </cell>
          <cell r="P5738" t="str">
            <v>No Dependency</v>
          </cell>
        </row>
        <row r="5739">
          <cell r="C5739" t="str">
            <v>ZHA974</v>
          </cell>
          <cell r="D5739" t="str">
            <v>Expansion Sites</v>
          </cell>
          <cell r="E5739" t="str">
            <v>Q3-2019</v>
          </cell>
          <cell r="F5739" t="str">
            <v>Mobile Aspiration</v>
          </cell>
          <cell r="G5739" t="str">
            <v>HUA</v>
          </cell>
          <cell r="H5739" t="str">
            <v>LTE1800 2nd Carr Upgrade_4x4 MIMO</v>
          </cell>
          <cell r="I5739" t="str">
            <v>INS</v>
          </cell>
          <cell r="L5739">
            <v>43753</v>
          </cell>
          <cell r="M5739">
            <v>43711</v>
          </cell>
          <cell r="N5739">
            <v>43754</v>
          </cell>
          <cell r="O5739">
            <v>43712</v>
          </cell>
          <cell r="P5739" t="str">
            <v>No Dependency</v>
          </cell>
        </row>
        <row r="5740">
          <cell r="C5740" t="str">
            <v>ZHA973</v>
          </cell>
          <cell r="D5740" t="str">
            <v>Expansion Sites</v>
          </cell>
          <cell r="E5740" t="str">
            <v>Q4-2019</v>
          </cell>
          <cell r="F5740" t="str">
            <v>Mobile Aspiration</v>
          </cell>
          <cell r="G5740" t="str">
            <v>HUA</v>
          </cell>
          <cell r="H5740" t="str">
            <v>LTE1800 2nd Carr Upgrade_4x4 MIMO</v>
          </cell>
          <cell r="I5740" t="str">
            <v>INS</v>
          </cell>
          <cell r="L5740">
            <v>43802</v>
          </cell>
          <cell r="M5740">
            <v>43709</v>
          </cell>
          <cell r="N5740">
            <v>43802</v>
          </cell>
          <cell r="O5740">
            <v>43710</v>
          </cell>
          <cell r="P5740" t="str">
            <v>No Dependency</v>
          </cell>
        </row>
        <row r="5741">
          <cell r="C5741" t="str">
            <v>ZHA972</v>
          </cell>
          <cell r="D5741" t="str">
            <v>Expansion Sites</v>
          </cell>
          <cell r="E5741" t="str">
            <v>Q1-2020</v>
          </cell>
          <cell r="F5741" t="str">
            <v>Mobile Aspiration</v>
          </cell>
          <cell r="G5741" t="str">
            <v>HUA</v>
          </cell>
          <cell r="H5741" t="str">
            <v>LTE1800 2nd Carr Upgrade_4x4 MIMO</v>
          </cell>
          <cell r="I5741" t="str">
            <v>INS</v>
          </cell>
          <cell r="L5741">
            <v>43830</v>
          </cell>
          <cell r="M5741">
            <v>43743</v>
          </cell>
          <cell r="N5741">
            <v>43830</v>
          </cell>
          <cell r="O5741">
            <v>43744</v>
          </cell>
          <cell r="P5741" t="str">
            <v>No Dependency</v>
          </cell>
        </row>
        <row r="5742">
          <cell r="C5742" t="str">
            <v>ZHA971</v>
          </cell>
          <cell r="D5742" t="str">
            <v>Expansion Sites</v>
          </cell>
          <cell r="E5742" t="str">
            <v>Q3-2019</v>
          </cell>
          <cell r="F5742" t="str">
            <v>Mobile Aspiration</v>
          </cell>
          <cell r="G5742" t="str">
            <v>HUA</v>
          </cell>
          <cell r="H5742" t="str">
            <v>LTE1800 2nd Carr Upgrade_4x4 MIMO</v>
          </cell>
          <cell r="I5742" t="str">
            <v>INS</v>
          </cell>
          <cell r="L5742">
            <v>43746</v>
          </cell>
          <cell r="M5742">
            <v>43733</v>
          </cell>
          <cell r="N5742">
            <v>43747</v>
          </cell>
          <cell r="O5742">
            <v>43734</v>
          </cell>
          <cell r="P5742" t="str">
            <v>No Dependency</v>
          </cell>
        </row>
        <row r="5743">
          <cell r="C5743" t="str">
            <v>ZHA970</v>
          </cell>
          <cell r="D5743" t="str">
            <v>Expansion Sites</v>
          </cell>
          <cell r="E5743" t="str">
            <v>Q3-2019</v>
          </cell>
          <cell r="F5743" t="str">
            <v>Mobile Aspiration</v>
          </cell>
          <cell r="G5743" t="str">
            <v>HUA</v>
          </cell>
          <cell r="H5743" t="str">
            <v>LTE1800 2nd Carr Upgrade_4x4 MIMO</v>
          </cell>
          <cell r="I5743" t="str">
            <v>INS</v>
          </cell>
          <cell r="L5743">
            <v>43691</v>
          </cell>
          <cell r="M5743">
            <v>43693</v>
          </cell>
          <cell r="N5743">
            <v>43692</v>
          </cell>
          <cell r="O5743">
            <v>43694</v>
          </cell>
          <cell r="P5743" t="str">
            <v>No Dependency</v>
          </cell>
        </row>
        <row r="5744">
          <cell r="C5744" t="str">
            <v>ZHA968</v>
          </cell>
          <cell r="D5744" t="str">
            <v>Expansion Sites</v>
          </cell>
          <cell r="E5744" t="str">
            <v>Q3-2019</v>
          </cell>
          <cell r="F5744" t="str">
            <v>Mobile Aspiration</v>
          </cell>
          <cell r="G5744" t="str">
            <v>HUA</v>
          </cell>
          <cell r="H5744" t="str">
            <v>LTE1800 2nd Carr Upgrade_4x4 MIMO</v>
          </cell>
          <cell r="I5744" t="str">
            <v>INS</v>
          </cell>
          <cell r="L5744">
            <v>43691</v>
          </cell>
          <cell r="M5744">
            <v>43693</v>
          </cell>
          <cell r="N5744">
            <v>43692</v>
          </cell>
          <cell r="O5744">
            <v>43694</v>
          </cell>
          <cell r="P5744" t="str">
            <v>No Dependency</v>
          </cell>
        </row>
        <row r="5745">
          <cell r="C5745" t="str">
            <v>ZHA967</v>
          </cell>
          <cell r="D5745" t="str">
            <v>Expansion Sites</v>
          </cell>
          <cell r="E5745" t="str">
            <v>Q3-2019</v>
          </cell>
          <cell r="F5745" t="str">
            <v>Mobile Aspiration</v>
          </cell>
          <cell r="G5745" t="str">
            <v>HUA</v>
          </cell>
          <cell r="H5745" t="str">
            <v>LTE1800 2nd Carr Upgrade_4x4 MIMO</v>
          </cell>
          <cell r="I5745" t="str">
            <v>INS</v>
          </cell>
          <cell r="L5745">
            <v>43657</v>
          </cell>
          <cell r="M5745">
            <v>43659</v>
          </cell>
          <cell r="N5745">
            <v>43658</v>
          </cell>
          <cell r="O5745">
            <v>43660</v>
          </cell>
          <cell r="P5745" t="str">
            <v>No Dependency</v>
          </cell>
        </row>
        <row r="5746">
          <cell r="C5746" t="str">
            <v>ZHA966</v>
          </cell>
          <cell r="D5746" t="str">
            <v>Expansion Sites</v>
          </cell>
          <cell r="E5746" t="str">
            <v>Q3-2019</v>
          </cell>
          <cell r="F5746" t="str">
            <v>Mobile Aspiration</v>
          </cell>
          <cell r="G5746" t="str">
            <v>HUA</v>
          </cell>
          <cell r="H5746" t="str">
            <v>LTE1800 2nd Carr Upgrade_4x4 MIMO</v>
          </cell>
          <cell r="I5746" t="str">
            <v>INS</v>
          </cell>
          <cell r="L5746">
            <v>43657</v>
          </cell>
          <cell r="M5746">
            <v>43659</v>
          </cell>
          <cell r="N5746">
            <v>43658</v>
          </cell>
          <cell r="O5746">
            <v>43660</v>
          </cell>
          <cell r="P5746" t="str">
            <v>No Dependency</v>
          </cell>
        </row>
        <row r="5747">
          <cell r="C5747" t="str">
            <v>ZHA965</v>
          </cell>
          <cell r="D5747" t="str">
            <v>Expansion Sites</v>
          </cell>
          <cell r="E5747" t="str">
            <v>Q3-2019</v>
          </cell>
          <cell r="F5747" t="str">
            <v>Mobile Aspiration</v>
          </cell>
          <cell r="G5747" t="str">
            <v>HUA</v>
          </cell>
          <cell r="H5747" t="str">
            <v>LTE1800 2nd Carr Upgrade_4x4 MIMO</v>
          </cell>
          <cell r="I5747" t="str">
            <v>INS</v>
          </cell>
          <cell r="L5747">
            <v>43631</v>
          </cell>
          <cell r="M5747">
            <v>43633</v>
          </cell>
          <cell r="N5747">
            <v>43632</v>
          </cell>
          <cell r="O5747">
            <v>43634</v>
          </cell>
          <cell r="P5747" t="str">
            <v>No Dependency</v>
          </cell>
        </row>
        <row r="5748">
          <cell r="C5748" t="str">
            <v>ZHA962</v>
          </cell>
          <cell r="D5748" t="str">
            <v>Expansion Sites</v>
          </cell>
          <cell r="E5748" t="str">
            <v>Q3-2019</v>
          </cell>
          <cell r="F5748" t="str">
            <v>Mobile Aspiration</v>
          </cell>
          <cell r="G5748" t="str">
            <v>HUA</v>
          </cell>
          <cell r="H5748" t="str">
            <v>LTE1800 2nd Carr Upgrade_4x4 MIMO</v>
          </cell>
          <cell r="I5748" t="str">
            <v>INS</v>
          </cell>
          <cell r="L5748">
            <v>43691</v>
          </cell>
          <cell r="M5748">
            <v>43693</v>
          </cell>
          <cell r="N5748">
            <v>43692</v>
          </cell>
          <cell r="O5748">
            <v>43694</v>
          </cell>
          <cell r="P5748" t="str">
            <v>No Dependency</v>
          </cell>
        </row>
        <row r="5749">
          <cell r="C5749" t="str">
            <v>ZHA961</v>
          </cell>
          <cell r="D5749" t="str">
            <v>Expansion Sites</v>
          </cell>
          <cell r="E5749" t="str">
            <v>Q3-2019</v>
          </cell>
          <cell r="F5749" t="str">
            <v>Mobile Aspiration</v>
          </cell>
          <cell r="G5749" t="str">
            <v>HUA</v>
          </cell>
          <cell r="H5749" t="str">
            <v>LTE1800 2nd Carr Upgrade_4x4 MIMO</v>
          </cell>
          <cell r="I5749" t="str">
            <v>INS</v>
          </cell>
          <cell r="L5749">
            <v>43610</v>
          </cell>
          <cell r="M5749">
            <v>43613</v>
          </cell>
          <cell r="N5749">
            <v>43611</v>
          </cell>
          <cell r="O5749">
            <v>43614</v>
          </cell>
          <cell r="P5749" t="str">
            <v>No Dependency</v>
          </cell>
        </row>
        <row r="5750">
          <cell r="C5750" t="str">
            <v>ZHA959</v>
          </cell>
          <cell r="D5750" t="str">
            <v>Expansion Sites</v>
          </cell>
          <cell r="E5750" t="str">
            <v>Q3-2019</v>
          </cell>
          <cell r="F5750" t="str">
            <v>Mobile Aspiration</v>
          </cell>
          <cell r="G5750" t="str">
            <v>HUA</v>
          </cell>
          <cell r="H5750" t="str">
            <v>LTE1800 2nd Carr Upgrade_4x4 MIMO</v>
          </cell>
          <cell r="I5750" t="str">
            <v>INS</v>
          </cell>
          <cell r="L5750">
            <v>43640</v>
          </cell>
          <cell r="M5750">
            <v>43634</v>
          </cell>
          <cell r="N5750">
            <v>43641</v>
          </cell>
          <cell r="O5750">
            <v>43635</v>
          </cell>
          <cell r="P5750" t="str">
            <v>No Dependency</v>
          </cell>
        </row>
        <row r="5751">
          <cell r="C5751" t="str">
            <v>ZHA958</v>
          </cell>
          <cell r="D5751" t="str">
            <v>Expansion Sites</v>
          </cell>
          <cell r="E5751" t="str">
            <v>Q3-2019</v>
          </cell>
          <cell r="F5751" t="str">
            <v>Mobile Aspiration</v>
          </cell>
          <cell r="G5751" t="str">
            <v>HUA</v>
          </cell>
          <cell r="H5751" t="str">
            <v>LTE1800 2nd Carr Upgrade_4x4 MIMO</v>
          </cell>
          <cell r="I5751" t="str">
            <v>INS</v>
          </cell>
          <cell r="L5751">
            <v>43636</v>
          </cell>
          <cell r="M5751">
            <v>43642</v>
          </cell>
          <cell r="N5751">
            <v>43642</v>
          </cell>
          <cell r="O5751">
            <v>43643</v>
          </cell>
          <cell r="P5751" t="str">
            <v>No Dependency</v>
          </cell>
        </row>
        <row r="5752">
          <cell r="C5752" t="str">
            <v>ZHA957</v>
          </cell>
          <cell r="D5752" t="str">
            <v>Expansion Sites</v>
          </cell>
          <cell r="E5752" t="str">
            <v>Q3-2019</v>
          </cell>
          <cell r="F5752" t="str">
            <v>Mobile Aspiration</v>
          </cell>
          <cell r="G5752" t="str">
            <v>HUA</v>
          </cell>
          <cell r="H5752" t="str">
            <v>LTE1800 2nd Carr Upgrade_4x4 MIMO</v>
          </cell>
          <cell r="I5752" t="str">
            <v>INS</v>
          </cell>
          <cell r="L5752">
            <v>43625</v>
          </cell>
          <cell r="M5752">
            <v>43628</v>
          </cell>
          <cell r="N5752">
            <v>43626</v>
          </cell>
          <cell r="O5752">
            <v>43629</v>
          </cell>
          <cell r="P5752" t="str">
            <v>No Dependency</v>
          </cell>
        </row>
        <row r="5753">
          <cell r="C5753" t="str">
            <v>ZHA956</v>
          </cell>
          <cell r="D5753" t="str">
            <v>Expansion Sites</v>
          </cell>
          <cell r="E5753" t="str">
            <v>Q2-2019</v>
          </cell>
          <cell r="F5753" t="str">
            <v>Mobile Aspiration</v>
          </cell>
          <cell r="G5753" t="str">
            <v>HUA</v>
          </cell>
          <cell r="H5753" t="str">
            <v>LTE1800 2nd Carr Upgrade_4x4 MIMO</v>
          </cell>
          <cell r="I5753" t="str">
            <v>INS</v>
          </cell>
          <cell r="L5753">
            <v>43622</v>
          </cell>
          <cell r="M5753">
            <v>43634</v>
          </cell>
          <cell r="N5753">
            <v>43627</v>
          </cell>
          <cell r="O5753">
            <v>43635</v>
          </cell>
          <cell r="P5753" t="str">
            <v>No Dependency</v>
          </cell>
        </row>
        <row r="5754">
          <cell r="C5754" t="str">
            <v>ZHA955</v>
          </cell>
          <cell r="D5754" t="str">
            <v>Expansion Sites</v>
          </cell>
          <cell r="E5754" t="str">
            <v>Q3-2019</v>
          </cell>
          <cell r="F5754" t="str">
            <v>Mobile Aspiration</v>
          </cell>
          <cell r="G5754" t="str">
            <v>HUA</v>
          </cell>
          <cell r="H5754" t="str">
            <v>LTE1800 2nd Carr Upgrade_4x4 MIMO</v>
          </cell>
          <cell r="I5754" t="str">
            <v>INS</v>
          </cell>
          <cell r="L5754">
            <v>43641</v>
          </cell>
          <cell r="M5754">
            <v>43644</v>
          </cell>
          <cell r="N5754">
            <v>43642</v>
          </cell>
          <cell r="O5754">
            <v>43645</v>
          </cell>
          <cell r="P5754" t="str">
            <v>No Dependency</v>
          </cell>
        </row>
        <row r="5755">
          <cell r="C5755" t="str">
            <v>ZHA953</v>
          </cell>
          <cell r="D5755" t="str">
            <v>Expansion Sites</v>
          </cell>
          <cell r="E5755" t="str">
            <v>Q3-2019</v>
          </cell>
          <cell r="F5755" t="str">
            <v>Mobile Aspiration</v>
          </cell>
          <cell r="G5755" t="str">
            <v>HUA</v>
          </cell>
          <cell r="H5755" t="str">
            <v>LTE1800 2nd Carr Upgrade_4x4 MIMO</v>
          </cell>
          <cell r="I5755" t="str">
            <v>INS</v>
          </cell>
          <cell r="L5755">
            <v>43630</v>
          </cell>
          <cell r="M5755">
            <v>43633</v>
          </cell>
          <cell r="N5755">
            <v>43631</v>
          </cell>
          <cell r="O5755">
            <v>43634</v>
          </cell>
          <cell r="P5755" t="str">
            <v>No Dependency</v>
          </cell>
        </row>
        <row r="5756">
          <cell r="C5756" t="str">
            <v>ZHA952</v>
          </cell>
          <cell r="D5756" t="str">
            <v>Expansion Sites</v>
          </cell>
          <cell r="E5756" t="str">
            <v>Q4-2019</v>
          </cell>
          <cell r="F5756" t="str">
            <v>Mobile Aspiration</v>
          </cell>
          <cell r="G5756" t="str">
            <v>HUA</v>
          </cell>
          <cell r="H5756" t="str">
            <v>LTE1800 2nd Carr Upgrade_4x4 MIMO</v>
          </cell>
          <cell r="I5756" t="str">
            <v>INS</v>
          </cell>
          <cell r="L5756">
            <v>43691</v>
          </cell>
          <cell r="M5756">
            <v>43693</v>
          </cell>
          <cell r="N5756">
            <v>43692</v>
          </cell>
          <cell r="O5756">
            <v>43694</v>
          </cell>
          <cell r="P5756" t="str">
            <v>No Dependency</v>
          </cell>
        </row>
        <row r="5757">
          <cell r="C5757" t="str">
            <v>ZHA951</v>
          </cell>
          <cell r="D5757" t="str">
            <v>Expansion Sites</v>
          </cell>
          <cell r="E5757" t="str">
            <v>Q4-2019</v>
          </cell>
          <cell r="F5757" t="str">
            <v>Mobile Aspiration</v>
          </cell>
          <cell r="G5757" t="str">
            <v>HUA</v>
          </cell>
          <cell r="H5757" t="str">
            <v>LTE1800 2nd Carr Upgrade_4x4 MIMO</v>
          </cell>
          <cell r="I5757" t="str">
            <v>INS</v>
          </cell>
          <cell r="L5757">
            <v>43691</v>
          </cell>
          <cell r="M5757">
            <v>43693</v>
          </cell>
          <cell r="N5757">
            <v>43692</v>
          </cell>
          <cell r="O5757">
            <v>43694</v>
          </cell>
          <cell r="P5757" t="str">
            <v>No Dependency</v>
          </cell>
        </row>
        <row r="5758">
          <cell r="C5758" t="str">
            <v>ZHA950</v>
          </cell>
          <cell r="D5758" t="str">
            <v>Expansion Sites</v>
          </cell>
          <cell r="E5758" t="str">
            <v>Q2-2019</v>
          </cell>
          <cell r="F5758" t="str">
            <v>Mobile Aspiration</v>
          </cell>
          <cell r="G5758" t="str">
            <v>HUA</v>
          </cell>
          <cell r="H5758" t="str">
            <v>LTE1800 2nd Carr Upgrade_4x4 MIMO</v>
          </cell>
          <cell r="I5758" t="str">
            <v>INS</v>
          </cell>
          <cell r="L5758">
            <v>43646</v>
          </cell>
          <cell r="M5758">
            <v>43638</v>
          </cell>
          <cell r="N5758">
            <v>43647</v>
          </cell>
          <cell r="O5758">
            <v>43639</v>
          </cell>
          <cell r="P5758" t="str">
            <v>No Dependency</v>
          </cell>
        </row>
        <row r="5759">
          <cell r="C5759" t="str">
            <v>ZHA949</v>
          </cell>
          <cell r="D5759" t="str">
            <v>Expansion Sites</v>
          </cell>
          <cell r="E5759" t="str">
            <v>Q3-2019</v>
          </cell>
          <cell r="F5759" t="str">
            <v>Mobile Aspiration</v>
          </cell>
          <cell r="G5759" t="str">
            <v>HUA</v>
          </cell>
          <cell r="H5759" t="str">
            <v>LTE1800 2nd Carr Upgrade_4x4 MIMO</v>
          </cell>
          <cell r="I5759" t="str">
            <v>INS</v>
          </cell>
          <cell r="L5759">
            <v>43636</v>
          </cell>
          <cell r="M5759">
            <v>43646</v>
          </cell>
          <cell r="N5759">
            <v>43643</v>
          </cell>
          <cell r="O5759">
            <v>43647</v>
          </cell>
          <cell r="P5759" t="str">
            <v>No Dependency</v>
          </cell>
        </row>
        <row r="5760">
          <cell r="C5760" t="str">
            <v>ZHA948</v>
          </cell>
          <cell r="D5760" t="str">
            <v>Expansion Sites</v>
          </cell>
          <cell r="E5760" t="str">
            <v>Q3-2019</v>
          </cell>
          <cell r="F5760" t="str">
            <v>Mobile Aspiration</v>
          </cell>
          <cell r="G5760" t="str">
            <v>HUA</v>
          </cell>
          <cell r="H5760" t="str">
            <v>LTE1800 2nd Carr Upgrade_4x4 MIMO</v>
          </cell>
          <cell r="I5760" t="str">
            <v>INS</v>
          </cell>
          <cell r="L5760">
            <v>43691</v>
          </cell>
          <cell r="M5760">
            <v>43693</v>
          </cell>
          <cell r="N5760">
            <v>43692</v>
          </cell>
          <cell r="O5760">
            <v>43694</v>
          </cell>
          <cell r="P5760" t="str">
            <v>No Dependency</v>
          </cell>
        </row>
        <row r="5761">
          <cell r="C5761" t="str">
            <v>ZHA947</v>
          </cell>
          <cell r="D5761" t="str">
            <v>Expansion Sites</v>
          </cell>
          <cell r="E5761" t="str">
            <v>Q3-2019</v>
          </cell>
          <cell r="F5761" t="str">
            <v>Mobile Aspiration</v>
          </cell>
          <cell r="G5761" t="str">
            <v>HUA</v>
          </cell>
          <cell r="H5761" t="str">
            <v>LTE1800 2nd Carr Upgrade_4x4 MIMO</v>
          </cell>
          <cell r="I5761" t="str">
            <v>INS</v>
          </cell>
          <cell r="L5761">
            <v>43703</v>
          </cell>
          <cell r="M5761">
            <v>43669</v>
          </cell>
          <cell r="N5761">
            <v>43704</v>
          </cell>
          <cell r="O5761">
            <v>43670</v>
          </cell>
          <cell r="P5761" t="str">
            <v>No Dependency</v>
          </cell>
        </row>
        <row r="5762">
          <cell r="C5762" t="str">
            <v>ZHA944</v>
          </cell>
          <cell r="D5762" t="str">
            <v>Expansion Sites</v>
          </cell>
          <cell r="E5762" t="str">
            <v>Q3-2019</v>
          </cell>
          <cell r="F5762" t="str">
            <v>Mobile Aspiration</v>
          </cell>
          <cell r="G5762" t="str">
            <v>HUA</v>
          </cell>
          <cell r="H5762" t="str">
            <v>LTE1800 2nd Carr Upgrade_4x4 MIMO</v>
          </cell>
          <cell r="I5762" t="str">
            <v>INS</v>
          </cell>
          <cell r="L5762">
            <v>43630</v>
          </cell>
          <cell r="M5762">
            <v>43633</v>
          </cell>
          <cell r="N5762">
            <v>43631</v>
          </cell>
          <cell r="O5762">
            <v>43634</v>
          </cell>
          <cell r="P5762" t="str">
            <v>No Dependency</v>
          </cell>
        </row>
        <row r="5763">
          <cell r="C5763" t="str">
            <v>ZHA942</v>
          </cell>
          <cell r="D5763" t="str">
            <v>Expansion Sites</v>
          </cell>
          <cell r="E5763" t="str">
            <v>Q3-2019</v>
          </cell>
          <cell r="F5763" t="str">
            <v>Mobile Aspiration</v>
          </cell>
          <cell r="G5763" t="str">
            <v>HUA</v>
          </cell>
          <cell r="H5763" t="str">
            <v>LTE1800 2nd Carr Upgrade_4x4 MIMO</v>
          </cell>
          <cell r="I5763" t="str">
            <v>INS</v>
          </cell>
          <cell r="L5763">
            <v>43650</v>
          </cell>
          <cell r="M5763">
            <v>43653</v>
          </cell>
          <cell r="N5763">
            <v>43651</v>
          </cell>
          <cell r="O5763">
            <v>43654</v>
          </cell>
          <cell r="P5763" t="str">
            <v>No Dependency</v>
          </cell>
        </row>
        <row r="5764">
          <cell r="C5764" t="str">
            <v>ZHA941</v>
          </cell>
          <cell r="D5764" t="str">
            <v>Expansion Sites</v>
          </cell>
          <cell r="E5764" t="str">
            <v>Q3-2019</v>
          </cell>
          <cell r="F5764" t="str">
            <v>Mobile Aspiration</v>
          </cell>
          <cell r="G5764" t="str">
            <v>HUA</v>
          </cell>
          <cell r="H5764" t="str">
            <v>LTE1800 2nd Carr Upgrade_4x4 MIMO</v>
          </cell>
          <cell r="I5764" t="str">
            <v>INS</v>
          </cell>
          <cell r="L5764">
            <v>43645</v>
          </cell>
          <cell r="M5764">
            <v>43638</v>
          </cell>
          <cell r="N5764">
            <v>43649</v>
          </cell>
          <cell r="O5764">
            <v>43639</v>
          </cell>
          <cell r="P5764" t="str">
            <v>No Dependency</v>
          </cell>
        </row>
        <row r="5765">
          <cell r="C5765" t="str">
            <v>ZHA940</v>
          </cell>
          <cell r="D5765" t="str">
            <v>Expansion Sites</v>
          </cell>
          <cell r="E5765" t="str">
            <v>Q3-2019</v>
          </cell>
          <cell r="F5765" t="str">
            <v>Mobile Aspiration</v>
          </cell>
          <cell r="G5765" t="str">
            <v>HUA</v>
          </cell>
          <cell r="H5765" t="str">
            <v>LTE1800 2nd Carr Upgrade_4x4 MIMO</v>
          </cell>
          <cell r="I5765" t="str">
            <v>INS</v>
          </cell>
          <cell r="L5765">
            <v>43660</v>
          </cell>
          <cell r="M5765">
            <v>43663</v>
          </cell>
          <cell r="N5765">
            <v>43661</v>
          </cell>
          <cell r="O5765">
            <v>43664</v>
          </cell>
          <cell r="P5765" t="str">
            <v>No Dependency</v>
          </cell>
        </row>
        <row r="5766">
          <cell r="C5766" t="str">
            <v>ZHA939</v>
          </cell>
          <cell r="D5766" t="str">
            <v>Expansion Sites</v>
          </cell>
          <cell r="E5766" t="str">
            <v>Q3-2019</v>
          </cell>
          <cell r="F5766" t="str">
            <v>Mobile Aspiration</v>
          </cell>
          <cell r="G5766" t="str">
            <v>HUA</v>
          </cell>
          <cell r="H5766" t="str">
            <v>LTE1800 2nd Carr Upgrade_4x4 MIMO</v>
          </cell>
          <cell r="I5766" t="str">
            <v>INS</v>
          </cell>
          <cell r="L5766">
            <v>43691</v>
          </cell>
          <cell r="M5766">
            <v>43693</v>
          </cell>
          <cell r="N5766">
            <v>43692</v>
          </cell>
          <cell r="O5766">
            <v>43694</v>
          </cell>
          <cell r="P5766" t="str">
            <v>No Dependency</v>
          </cell>
        </row>
        <row r="5767">
          <cell r="C5767" t="str">
            <v>ZHA938</v>
          </cell>
          <cell r="D5767" t="str">
            <v>Expansion Sites</v>
          </cell>
          <cell r="E5767" t="str">
            <v>Q1-2020</v>
          </cell>
          <cell r="F5767" t="str">
            <v>Mobile Aspiration</v>
          </cell>
          <cell r="G5767" t="str">
            <v>HUA</v>
          </cell>
          <cell r="H5767" t="str">
            <v>LTE1800 2nd Carr Upgrade_4x4 MIMO</v>
          </cell>
          <cell r="I5767" t="str">
            <v>INS</v>
          </cell>
          <cell r="L5767">
            <v>43670</v>
          </cell>
          <cell r="M5767">
            <v>43672</v>
          </cell>
          <cell r="N5767">
            <v>43671</v>
          </cell>
          <cell r="O5767">
            <v>43673</v>
          </cell>
          <cell r="P5767" t="str">
            <v>No Dependency</v>
          </cell>
        </row>
        <row r="5768">
          <cell r="C5768" t="str">
            <v>ZHA937</v>
          </cell>
          <cell r="D5768" t="str">
            <v>Expansion Sites</v>
          </cell>
          <cell r="E5768" t="str">
            <v>Q4-2019</v>
          </cell>
          <cell r="F5768" t="str">
            <v>Mobile Aspiration</v>
          </cell>
          <cell r="G5768" t="str">
            <v>HUA</v>
          </cell>
          <cell r="H5768" t="str">
            <v>LTE1800 2nd Carr Upgrade_4x4 MIMO</v>
          </cell>
          <cell r="I5768" t="str">
            <v>INS</v>
          </cell>
          <cell r="L5768">
            <v>43741</v>
          </cell>
          <cell r="M5768">
            <v>43734</v>
          </cell>
          <cell r="N5768">
            <v>43742</v>
          </cell>
          <cell r="O5768">
            <v>43735</v>
          </cell>
          <cell r="P5768" t="str">
            <v>No Dependency</v>
          </cell>
        </row>
        <row r="5769">
          <cell r="C5769" t="str">
            <v>ZHA936</v>
          </cell>
          <cell r="D5769" t="str">
            <v>Expansion Sites</v>
          </cell>
          <cell r="E5769" t="str">
            <v>Q2-2019</v>
          </cell>
          <cell r="F5769" t="str">
            <v>Mobile Aspiration</v>
          </cell>
          <cell r="G5769" t="str">
            <v>HUA</v>
          </cell>
          <cell r="H5769" t="str">
            <v>LTE1800 2nd Carr Upgrade_4x4 MIMO</v>
          </cell>
          <cell r="I5769" t="str">
            <v>INS</v>
          </cell>
          <cell r="L5769">
            <v>43640</v>
          </cell>
          <cell r="M5769">
            <v>43611</v>
          </cell>
          <cell r="N5769">
            <v>43646</v>
          </cell>
          <cell r="O5769">
            <v>43612</v>
          </cell>
          <cell r="P5769" t="str">
            <v>No Dependency</v>
          </cell>
        </row>
        <row r="5770">
          <cell r="C5770" t="str">
            <v>ZHA935</v>
          </cell>
          <cell r="D5770" t="str">
            <v>Expansion Sites</v>
          </cell>
          <cell r="E5770" t="str">
            <v>Q2-2019</v>
          </cell>
          <cell r="F5770" t="str">
            <v>Mobile Aspiration</v>
          </cell>
          <cell r="G5770" t="str">
            <v>HUA</v>
          </cell>
          <cell r="H5770" t="str">
            <v>LTE1800 2nd Carr Upgrade_4x4 MIMO</v>
          </cell>
          <cell r="I5770" t="str">
            <v>INS</v>
          </cell>
          <cell r="L5770">
            <v>43635</v>
          </cell>
          <cell r="M5770">
            <v>43605</v>
          </cell>
          <cell r="N5770">
            <v>43636</v>
          </cell>
          <cell r="O5770">
            <v>43606</v>
          </cell>
          <cell r="P5770" t="str">
            <v>No Dependency</v>
          </cell>
        </row>
        <row r="5771">
          <cell r="C5771" t="str">
            <v>ZHA934</v>
          </cell>
          <cell r="D5771" t="str">
            <v>Expansion Sites</v>
          </cell>
          <cell r="E5771" t="str">
            <v>Q4-2019</v>
          </cell>
          <cell r="F5771" t="str">
            <v>Mobile Aspiration</v>
          </cell>
          <cell r="G5771" t="str">
            <v>HUA</v>
          </cell>
          <cell r="H5771" t="str">
            <v>LTE1800 2nd Carr Upgrade_4x4 MIMO</v>
          </cell>
          <cell r="I5771" t="str">
            <v>INS</v>
          </cell>
          <cell r="L5771">
            <v>43691</v>
          </cell>
          <cell r="M5771">
            <v>43693</v>
          </cell>
          <cell r="N5771">
            <v>43692</v>
          </cell>
          <cell r="O5771">
            <v>43694</v>
          </cell>
          <cell r="P5771" t="str">
            <v>No Dependency</v>
          </cell>
        </row>
        <row r="5772">
          <cell r="C5772" t="str">
            <v>ZHA933</v>
          </cell>
          <cell r="D5772" t="str">
            <v>Expansion Sites</v>
          </cell>
          <cell r="E5772" t="str">
            <v>Q3-2019</v>
          </cell>
          <cell r="F5772" t="str">
            <v>Mobile Aspiration</v>
          </cell>
          <cell r="G5772" t="str">
            <v>HUA</v>
          </cell>
          <cell r="H5772" t="str">
            <v>LTE1800 2nd Carr Upgrade_4x4 MIMO</v>
          </cell>
          <cell r="I5772" t="str">
            <v>INS</v>
          </cell>
          <cell r="L5772">
            <v>43796</v>
          </cell>
          <cell r="N5772">
            <v>43797</v>
          </cell>
          <cell r="P5772" t="str">
            <v>No Dependency</v>
          </cell>
        </row>
        <row r="5773">
          <cell r="C5773" t="str">
            <v>ZHA931</v>
          </cell>
          <cell r="D5773" t="str">
            <v>Expansion Sites</v>
          </cell>
          <cell r="E5773" t="str">
            <v>Q3-2019</v>
          </cell>
          <cell r="F5773" t="str">
            <v>Mobile Aspiration</v>
          </cell>
          <cell r="G5773" t="str">
            <v>HUA</v>
          </cell>
          <cell r="H5773" t="str">
            <v>LTE1800 2nd Carr Upgrade_4x4 MIMO</v>
          </cell>
          <cell r="I5773" t="str">
            <v>INS</v>
          </cell>
          <cell r="L5773">
            <v>43637</v>
          </cell>
          <cell r="M5773">
            <v>43605</v>
          </cell>
          <cell r="N5773">
            <v>43639</v>
          </cell>
          <cell r="O5773">
            <v>43606</v>
          </cell>
          <cell r="P5773" t="str">
            <v>No Dependency</v>
          </cell>
        </row>
        <row r="5774">
          <cell r="C5774" t="str">
            <v>ZHA930</v>
          </cell>
          <cell r="D5774" t="str">
            <v>Expansion Sites</v>
          </cell>
          <cell r="E5774" t="str">
            <v>Q3-2019</v>
          </cell>
          <cell r="F5774" t="str">
            <v>Mobile Aspiration</v>
          </cell>
          <cell r="G5774" t="str">
            <v>HUA</v>
          </cell>
          <cell r="H5774" t="str">
            <v>LTE1800 2nd Carr Upgrade_4x4 MIMO</v>
          </cell>
          <cell r="I5774" t="str">
            <v>INS</v>
          </cell>
          <cell r="L5774">
            <v>43651</v>
          </cell>
          <cell r="M5774">
            <v>43601</v>
          </cell>
          <cell r="N5774">
            <v>43652</v>
          </cell>
          <cell r="O5774">
            <v>43602</v>
          </cell>
          <cell r="P5774" t="str">
            <v>No Dependency</v>
          </cell>
        </row>
        <row r="5775">
          <cell r="C5775" t="str">
            <v>ZHA929</v>
          </cell>
          <cell r="D5775" t="str">
            <v>Expansion Sites</v>
          </cell>
          <cell r="E5775" t="str">
            <v>Q2-2019</v>
          </cell>
          <cell r="F5775" t="str">
            <v>Mobile Aspiration</v>
          </cell>
          <cell r="G5775" t="str">
            <v>HUA</v>
          </cell>
          <cell r="H5775" t="str">
            <v>LTE1800 2nd Carr Upgrade_4x4 MIMO</v>
          </cell>
          <cell r="I5775" t="str">
            <v>INS</v>
          </cell>
          <cell r="L5775">
            <v>43641</v>
          </cell>
          <cell r="M5775">
            <v>43647</v>
          </cell>
          <cell r="N5775">
            <v>43641</v>
          </cell>
          <cell r="O5775">
            <v>43648</v>
          </cell>
          <cell r="P5775" t="str">
            <v>No Dependency</v>
          </cell>
        </row>
        <row r="5776">
          <cell r="C5776" t="str">
            <v>ZHA928</v>
          </cell>
          <cell r="D5776" t="str">
            <v>Expansion Sites</v>
          </cell>
          <cell r="E5776" t="str">
            <v>Q2-2019</v>
          </cell>
          <cell r="F5776" t="str">
            <v>Mobile Aspiration</v>
          </cell>
          <cell r="G5776" t="str">
            <v>HUA</v>
          </cell>
          <cell r="H5776" t="str">
            <v>LTE1800 2nd Carr Upgrade_4x4 MIMO</v>
          </cell>
          <cell r="I5776" t="str">
            <v>INS</v>
          </cell>
          <cell r="L5776">
            <v>43683</v>
          </cell>
          <cell r="M5776">
            <v>43652</v>
          </cell>
          <cell r="N5776">
            <v>43684</v>
          </cell>
          <cell r="O5776">
            <v>43653</v>
          </cell>
          <cell r="P5776" t="str">
            <v>No Dependency</v>
          </cell>
        </row>
        <row r="5777">
          <cell r="C5777" t="str">
            <v>ZHA927</v>
          </cell>
          <cell r="D5777" t="str">
            <v>Expansion Sites</v>
          </cell>
          <cell r="E5777" t="str">
            <v>Q3-2019</v>
          </cell>
          <cell r="F5777" t="str">
            <v>Mobile Aspiration</v>
          </cell>
          <cell r="G5777" t="str">
            <v>HUA</v>
          </cell>
          <cell r="H5777" t="str">
            <v>LTE1800 2nd Carr Upgrade_4x4 MIMO</v>
          </cell>
          <cell r="I5777" t="str">
            <v>INS</v>
          </cell>
          <cell r="L5777">
            <v>43645</v>
          </cell>
          <cell r="M5777">
            <v>43606</v>
          </cell>
          <cell r="N5777">
            <v>43646</v>
          </cell>
          <cell r="O5777">
            <v>43607</v>
          </cell>
          <cell r="P5777" t="str">
            <v>No Dependency</v>
          </cell>
        </row>
        <row r="5778">
          <cell r="C5778" t="str">
            <v>ZHA923</v>
          </cell>
          <cell r="D5778" t="str">
            <v>Expansion Sites</v>
          </cell>
          <cell r="E5778" t="str">
            <v>Q3-2019</v>
          </cell>
          <cell r="F5778" t="str">
            <v>Mobile Aspiration</v>
          </cell>
          <cell r="G5778" t="str">
            <v>HUA</v>
          </cell>
          <cell r="H5778" t="str">
            <v>LTE1800 2nd Carr Upgrade_4x4 MIMO</v>
          </cell>
          <cell r="I5778" t="str">
            <v>INS</v>
          </cell>
          <cell r="L5778">
            <v>43674</v>
          </cell>
          <cell r="M5778">
            <v>43644</v>
          </cell>
          <cell r="N5778">
            <v>43675</v>
          </cell>
          <cell r="O5778">
            <v>43645</v>
          </cell>
          <cell r="P5778" t="str">
            <v>No Dependency</v>
          </cell>
        </row>
        <row r="5779">
          <cell r="C5779" t="str">
            <v>ZHA921</v>
          </cell>
          <cell r="D5779" t="str">
            <v>Expansion Sites</v>
          </cell>
          <cell r="E5779" t="str">
            <v>Q3-2019</v>
          </cell>
          <cell r="F5779" t="str">
            <v>Mobile Aspiration</v>
          </cell>
          <cell r="G5779" t="str">
            <v>HUA</v>
          </cell>
          <cell r="H5779" t="str">
            <v>LTE1800 2nd Carr Upgrade_4x4 MIMO</v>
          </cell>
          <cell r="I5779" t="str">
            <v>INS</v>
          </cell>
          <cell r="L5779">
            <v>43691</v>
          </cell>
          <cell r="M5779">
            <v>43693</v>
          </cell>
          <cell r="N5779">
            <v>43692</v>
          </cell>
          <cell r="O5779">
            <v>43694</v>
          </cell>
          <cell r="P5779" t="str">
            <v>No Dependency</v>
          </cell>
        </row>
        <row r="5780">
          <cell r="C5780" t="str">
            <v>ZHA920</v>
          </cell>
          <cell r="D5780" t="str">
            <v>Expansion Sites</v>
          </cell>
          <cell r="E5780" t="str">
            <v>Q1-2020</v>
          </cell>
          <cell r="F5780" t="str">
            <v>Mobile Aspiration</v>
          </cell>
          <cell r="G5780" t="str">
            <v>HUA</v>
          </cell>
          <cell r="H5780" t="str">
            <v>LTE1800 2nd Carr Upgrade_4x4 MIMO</v>
          </cell>
          <cell r="I5780" t="str">
            <v>INS</v>
          </cell>
          <cell r="L5780">
            <v>43853</v>
          </cell>
          <cell r="M5780">
            <v>43760</v>
          </cell>
          <cell r="N5780">
            <v>43853</v>
          </cell>
          <cell r="O5780">
            <v>43761</v>
          </cell>
          <cell r="P5780" t="str">
            <v>No Dependency</v>
          </cell>
        </row>
        <row r="5781">
          <cell r="C5781" t="str">
            <v>ZHA919</v>
          </cell>
          <cell r="D5781" t="str">
            <v>Expansion Sites</v>
          </cell>
          <cell r="E5781" t="str">
            <v>Q3-2019</v>
          </cell>
          <cell r="F5781" t="str">
            <v>Mobile Aspiration</v>
          </cell>
          <cell r="G5781" t="str">
            <v>HUA</v>
          </cell>
          <cell r="H5781" t="str">
            <v>LTE1800 2nd Carr Upgrade_4x4 MIMO</v>
          </cell>
          <cell r="I5781" t="str">
            <v>INS</v>
          </cell>
          <cell r="L5781">
            <v>43635</v>
          </cell>
          <cell r="M5781">
            <v>43606</v>
          </cell>
          <cell r="N5781">
            <v>43639</v>
          </cell>
          <cell r="O5781">
            <v>43607</v>
          </cell>
          <cell r="P5781" t="str">
            <v>No Dependency</v>
          </cell>
        </row>
        <row r="5782">
          <cell r="C5782" t="str">
            <v>ZHA918</v>
          </cell>
          <cell r="D5782" t="str">
            <v>Expansion Sites</v>
          </cell>
          <cell r="E5782" t="str">
            <v>Q3-2019</v>
          </cell>
          <cell r="F5782" t="str">
            <v>Mobile Aspiration</v>
          </cell>
          <cell r="G5782" t="str">
            <v>HUA</v>
          </cell>
          <cell r="H5782" t="str">
            <v>LTE1800 2nd Carr Upgrade_4x4 MIMO</v>
          </cell>
          <cell r="I5782" t="str">
            <v>INS</v>
          </cell>
          <cell r="L5782">
            <v>43621</v>
          </cell>
          <cell r="M5782">
            <v>43624</v>
          </cell>
          <cell r="N5782">
            <v>43622</v>
          </cell>
          <cell r="O5782">
            <v>43625</v>
          </cell>
          <cell r="P5782" t="str">
            <v>No Dependency</v>
          </cell>
        </row>
        <row r="5783">
          <cell r="C5783" t="str">
            <v>ZHA917</v>
          </cell>
          <cell r="D5783" t="str">
            <v>Expansion Sites</v>
          </cell>
          <cell r="E5783" t="str">
            <v>Q3-2019</v>
          </cell>
          <cell r="F5783" t="str">
            <v>Mobile Aspiration</v>
          </cell>
          <cell r="G5783" t="str">
            <v>HUA</v>
          </cell>
          <cell r="H5783" t="str">
            <v>LTE1800 2nd Carr Upgrade_4x4 MIMO</v>
          </cell>
          <cell r="I5783" t="str">
            <v>INS</v>
          </cell>
          <cell r="L5783">
            <v>43635</v>
          </cell>
          <cell r="M5783">
            <v>43627</v>
          </cell>
          <cell r="N5783">
            <v>43641</v>
          </cell>
          <cell r="O5783">
            <v>43628</v>
          </cell>
          <cell r="P5783" t="str">
            <v>No Dependency</v>
          </cell>
        </row>
        <row r="5784">
          <cell r="C5784" t="str">
            <v>ZHA909</v>
          </cell>
          <cell r="D5784" t="str">
            <v>Expansion Sites</v>
          </cell>
          <cell r="E5784" t="str">
            <v>Q3-2019</v>
          </cell>
          <cell r="F5784" t="str">
            <v>Mobile Aspiration</v>
          </cell>
          <cell r="G5784" t="str">
            <v>HUA</v>
          </cell>
          <cell r="H5784" t="str">
            <v>LTE1800 2nd Carr Upgrade_4x4 MIMO</v>
          </cell>
          <cell r="I5784" t="str">
            <v>INS</v>
          </cell>
          <cell r="L5784">
            <v>43753</v>
          </cell>
          <cell r="M5784">
            <v>43702</v>
          </cell>
          <cell r="N5784">
            <v>43754</v>
          </cell>
          <cell r="O5784">
            <v>43703</v>
          </cell>
          <cell r="P5784" t="str">
            <v>FDED Not Approved</v>
          </cell>
        </row>
        <row r="5785">
          <cell r="C5785" t="str">
            <v>ZHA905</v>
          </cell>
          <cell r="D5785" t="str">
            <v>Expansion Sites</v>
          </cell>
          <cell r="E5785" t="str">
            <v>Q3-2019</v>
          </cell>
          <cell r="F5785" t="str">
            <v>Mobile Aspiration</v>
          </cell>
          <cell r="G5785" t="str">
            <v>HUA</v>
          </cell>
          <cell r="H5785" t="str">
            <v>LTE1800 2nd Carr Upgrade_4x4 MIMO</v>
          </cell>
          <cell r="I5785" t="str">
            <v>INS</v>
          </cell>
          <cell r="L5785">
            <v>43643</v>
          </cell>
          <cell r="M5785">
            <v>43612</v>
          </cell>
          <cell r="N5785">
            <v>43644</v>
          </cell>
          <cell r="O5785">
            <v>43613</v>
          </cell>
          <cell r="P5785" t="str">
            <v>No Dependency</v>
          </cell>
        </row>
        <row r="5786">
          <cell r="C5786" t="str">
            <v>ZHA899</v>
          </cell>
          <cell r="D5786" t="str">
            <v>Expansion Sites</v>
          </cell>
          <cell r="E5786" t="str">
            <v>Q2-2019</v>
          </cell>
          <cell r="F5786" t="str">
            <v>Mobile Aspiration</v>
          </cell>
          <cell r="G5786" t="str">
            <v>HUA</v>
          </cell>
          <cell r="H5786" t="str">
            <v>LTE1800 2nd Carr Upgrade_4x4 MIMO</v>
          </cell>
          <cell r="I5786" t="str">
            <v>INS</v>
          </cell>
          <cell r="L5786">
            <v>43674</v>
          </cell>
          <cell r="M5786">
            <v>43644</v>
          </cell>
          <cell r="N5786">
            <v>43675</v>
          </cell>
          <cell r="O5786">
            <v>43645</v>
          </cell>
          <cell r="P5786" t="str">
            <v>No Dependency</v>
          </cell>
        </row>
        <row r="5787">
          <cell r="C5787" t="str">
            <v>ZHA896</v>
          </cell>
          <cell r="D5787" t="str">
            <v>Expansion Sites</v>
          </cell>
          <cell r="E5787" t="str">
            <v>Q4-2019</v>
          </cell>
          <cell r="F5787" t="str">
            <v>Mobile Aspiration</v>
          </cell>
          <cell r="G5787" t="str">
            <v>HUA</v>
          </cell>
          <cell r="H5787" t="str">
            <v>LTE1800 2nd Carr Upgrade_4x4 MIMO</v>
          </cell>
          <cell r="I5787" t="str">
            <v>INS</v>
          </cell>
          <cell r="L5787">
            <v>43657</v>
          </cell>
          <cell r="M5787">
            <v>43659</v>
          </cell>
          <cell r="N5787">
            <v>43658</v>
          </cell>
          <cell r="O5787">
            <v>43660</v>
          </cell>
          <cell r="P5787" t="str">
            <v>No Dependency</v>
          </cell>
        </row>
        <row r="5788">
          <cell r="C5788" t="str">
            <v>ZHA895</v>
          </cell>
          <cell r="D5788" t="str">
            <v>Expansion Sites</v>
          </cell>
          <cell r="E5788" t="str">
            <v>Q3-2019</v>
          </cell>
          <cell r="F5788" t="str">
            <v>Mobile Aspiration</v>
          </cell>
          <cell r="G5788" t="str">
            <v>HUA</v>
          </cell>
          <cell r="H5788" t="str">
            <v>LTE1800 2nd Carr Upgrade_4x4 MIMO</v>
          </cell>
          <cell r="I5788" t="str">
            <v>INS</v>
          </cell>
          <cell r="L5788">
            <v>43640</v>
          </cell>
          <cell r="M5788">
            <v>43642</v>
          </cell>
          <cell r="N5788">
            <v>43641</v>
          </cell>
          <cell r="O5788">
            <v>43643</v>
          </cell>
          <cell r="P5788" t="str">
            <v>No Dependency</v>
          </cell>
        </row>
        <row r="5789">
          <cell r="C5789" t="str">
            <v>ZHA883</v>
          </cell>
          <cell r="D5789" t="str">
            <v>Expansion Sites</v>
          </cell>
          <cell r="E5789" t="str">
            <v>Q2-2019</v>
          </cell>
          <cell r="F5789" t="str">
            <v>Mobile Aspiration</v>
          </cell>
          <cell r="G5789" t="str">
            <v>HUA</v>
          </cell>
          <cell r="H5789" t="str">
            <v>LTE1800 2nd Carr Upgrade_4x4 MIMO</v>
          </cell>
          <cell r="I5789" t="str">
            <v>INS</v>
          </cell>
          <cell r="L5789">
            <v>43643</v>
          </cell>
          <cell r="M5789">
            <v>43646</v>
          </cell>
          <cell r="N5789">
            <v>43644</v>
          </cell>
          <cell r="O5789">
            <v>43647</v>
          </cell>
          <cell r="P5789" t="str">
            <v>No Dependency</v>
          </cell>
        </row>
        <row r="5790">
          <cell r="C5790" t="str">
            <v>ZHA702</v>
          </cell>
          <cell r="D5790" t="str">
            <v>Expansion Sites</v>
          </cell>
          <cell r="E5790" t="str">
            <v>Q1-2020</v>
          </cell>
          <cell r="F5790" t="str">
            <v>Mobile Aspiration</v>
          </cell>
          <cell r="G5790" t="str">
            <v>HUA</v>
          </cell>
          <cell r="H5790" t="str">
            <v>LTE1800 2nd Carr Upgrade_4x4 MIMO</v>
          </cell>
          <cell r="I5790" t="str">
            <v>INS</v>
          </cell>
          <cell r="L5790">
            <v>43853</v>
          </cell>
          <cell r="N5790">
            <v>43853</v>
          </cell>
          <cell r="P5790" t="str">
            <v>No Dependency</v>
          </cell>
        </row>
        <row r="5791">
          <cell r="C5791" t="str">
            <v>ZHA881</v>
          </cell>
          <cell r="D5791" t="str">
            <v>Expansion Sites</v>
          </cell>
          <cell r="E5791" t="str">
            <v>Q3-2019</v>
          </cell>
          <cell r="F5791" t="str">
            <v>Mobile Aspiration</v>
          </cell>
          <cell r="G5791" t="str">
            <v>HUA</v>
          </cell>
          <cell r="H5791" t="str">
            <v>LTE1800 2nd Carr Upgrade_4x4 MIMO</v>
          </cell>
          <cell r="I5791" t="str">
            <v>INS</v>
          </cell>
          <cell r="L5791">
            <v>43706</v>
          </cell>
          <cell r="M5791">
            <v>43709</v>
          </cell>
          <cell r="N5791">
            <v>43707</v>
          </cell>
          <cell r="O5791">
            <v>43710</v>
          </cell>
          <cell r="P5791" t="str">
            <v>No Dependency</v>
          </cell>
        </row>
        <row r="5792">
          <cell r="C5792" t="str">
            <v>ZHA880</v>
          </cell>
          <cell r="D5792" t="str">
            <v>Expansion Sites</v>
          </cell>
          <cell r="E5792" t="str">
            <v>Q3-2019</v>
          </cell>
          <cell r="F5792" t="str">
            <v>Mobile Aspiration</v>
          </cell>
          <cell r="G5792" t="str">
            <v>HUA</v>
          </cell>
          <cell r="H5792" t="str">
            <v>LTE1800 2nd Carr Upgrade_4x4 MIMO</v>
          </cell>
          <cell r="I5792" t="str">
            <v>INS</v>
          </cell>
          <cell r="L5792">
            <v>43635</v>
          </cell>
          <cell r="M5792">
            <v>43638</v>
          </cell>
          <cell r="N5792">
            <v>43636</v>
          </cell>
          <cell r="O5792">
            <v>43639</v>
          </cell>
          <cell r="P5792" t="str">
            <v>No Dependency</v>
          </cell>
        </row>
        <row r="5793">
          <cell r="C5793" t="str">
            <v>ZHA479</v>
          </cell>
          <cell r="D5793" t="str">
            <v>Expansion Sites</v>
          </cell>
          <cell r="E5793" t="str">
            <v>Q3-2019</v>
          </cell>
          <cell r="F5793" t="str">
            <v>Mobile Aspiration</v>
          </cell>
          <cell r="G5793" t="str">
            <v>HUA</v>
          </cell>
          <cell r="H5793" t="str">
            <v>LTE1800 2nd Carr Upgrade_4x4 MIMO</v>
          </cell>
          <cell r="I5793" t="str">
            <v>INS</v>
          </cell>
          <cell r="L5793">
            <v>43640</v>
          </cell>
          <cell r="M5793">
            <v>43647</v>
          </cell>
          <cell r="N5793">
            <v>43647</v>
          </cell>
          <cell r="O5793">
            <v>43648</v>
          </cell>
          <cell r="P5793" t="str">
            <v>No Dependency</v>
          </cell>
        </row>
        <row r="5794">
          <cell r="C5794" t="str">
            <v>ZHA344</v>
          </cell>
          <cell r="D5794" t="str">
            <v>Expansion Sites</v>
          </cell>
          <cell r="E5794" t="str">
            <v>Q3-2019</v>
          </cell>
          <cell r="F5794" t="str">
            <v>Mobile Aspiration</v>
          </cell>
          <cell r="G5794" t="str">
            <v>HUA</v>
          </cell>
          <cell r="H5794" t="str">
            <v>LTE1800 2nd Carr Upgrade_4x4 MIMO</v>
          </cell>
          <cell r="I5794" t="str">
            <v>INS</v>
          </cell>
          <cell r="L5794">
            <v>43706</v>
          </cell>
          <cell r="M5794">
            <v>43708</v>
          </cell>
          <cell r="N5794">
            <v>43707</v>
          </cell>
          <cell r="O5794">
            <v>43709</v>
          </cell>
          <cell r="P5794" t="str">
            <v>No Dependency</v>
          </cell>
        </row>
        <row r="5795">
          <cell r="C5795" t="str">
            <v>ZHA340</v>
          </cell>
          <cell r="D5795" t="str">
            <v>Expansion Sites</v>
          </cell>
          <cell r="E5795" t="str">
            <v>Q4-2019</v>
          </cell>
          <cell r="F5795" t="str">
            <v>Mobile Aspiration</v>
          </cell>
          <cell r="G5795" t="str">
            <v>HUA</v>
          </cell>
          <cell r="H5795" t="str">
            <v>LTE1800 2nd Carr Upgrade_4x4 MIMO</v>
          </cell>
          <cell r="I5795" t="str">
            <v>INS</v>
          </cell>
          <cell r="L5795">
            <v>43741</v>
          </cell>
          <cell r="M5795">
            <v>43734</v>
          </cell>
          <cell r="N5795">
            <v>43742</v>
          </cell>
          <cell r="O5795">
            <v>43735</v>
          </cell>
          <cell r="P5795" t="str">
            <v>No Dependency</v>
          </cell>
        </row>
        <row r="5796">
          <cell r="C5796" t="str">
            <v>ZHA339</v>
          </cell>
          <cell r="D5796" t="str">
            <v>Expansion Sites</v>
          </cell>
          <cell r="E5796" t="str">
            <v>Q4-2019</v>
          </cell>
          <cell r="F5796" t="str">
            <v>Mobile Aspiration</v>
          </cell>
          <cell r="G5796" t="str">
            <v>HUA</v>
          </cell>
          <cell r="H5796" t="str">
            <v>LTE1800 2nd Carr Upgrade_4x4 MIMO</v>
          </cell>
          <cell r="I5796" t="str">
            <v>INS</v>
          </cell>
          <cell r="L5796">
            <v>43802</v>
          </cell>
          <cell r="N5796">
            <v>43802</v>
          </cell>
          <cell r="P5796" t="str">
            <v>No Dependency</v>
          </cell>
        </row>
        <row r="5797">
          <cell r="C5797" t="str">
            <v>ZHA326</v>
          </cell>
          <cell r="D5797" t="str">
            <v>Expansion Sites</v>
          </cell>
          <cell r="E5797" t="str">
            <v>Q3-2019</v>
          </cell>
          <cell r="F5797" t="str">
            <v>Mobile Aspiration</v>
          </cell>
          <cell r="G5797" t="str">
            <v>HUA</v>
          </cell>
          <cell r="H5797" t="str">
            <v>LTE1800 2nd Carr Upgrade_4x4 MIMO</v>
          </cell>
          <cell r="I5797" t="str">
            <v>INS</v>
          </cell>
          <cell r="L5797">
            <v>43638</v>
          </cell>
          <cell r="M5797">
            <v>43646</v>
          </cell>
          <cell r="N5797">
            <v>43641</v>
          </cell>
          <cell r="O5797">
            <v>43647</v>
          </cell>
          <cell r="P5797" t="str">
            <v>No Dependency</v>
          </cell>
        </row>
        <row r="5798">
          <cell r="C5798" t="str">
            <v>ZHA325</v>
          </cell>
          <cell r="D5798" t="str">
            <v>Expansion Sites</v>
          </cell>
          <cell r="E5798" t="str">
            <v>Q2-2019</v>
          </cell>
          <cell r="F5798" t="str">
            <v>Mobile Aspiration</v>
          </cell>
          <cell r="G5798" t="str">
            <v>HUA</v>
          </cell>
          <cell r="H5798" t="str">
            <v>LTE1800 2nd Carr Upgrade_4x4 MIMO</v>
          </cell>
          <cell r="I5798" t="str">
            <v>INS</v>
          </cell>
          <cell r="L5798">
            <v>43706</v>
          </cell>
          <cell r="M5798">
            <v>43708</v>
          </cell>
          <cell r="N5798">
            <v>43707</v>
          </cell>
          <cell r="O5798">
            <v>43709</v>
          </cell>
          <cell r="P5798" t="str">
            <v>No Dependency</v>
          </cell>
        </row>
        <row r="5799">
          <cell r="C5799" t="str">
            <v>ZHA319</v>
          </cell>
          <cell r="D5799" t="str">
            <v>Expansion Sites</v>
          </cell>
          <cell r="E5799" t="str">
            <v>Q2-2019</v>
          </cell>
          <cell r="F5799" t="str">
            <v>Mobile Aspiration</v>
          </cell>
          <cell r="G5799" t="str">
            <v>HUA</v>
          </cell>
          <cell r="H5799" t="str">
            <v>LTE1800 2nd Carr Upgrade_4x4 MIMO</v>
          </cell>
          <cell r="I5799" t="str">
            <v>INS</v>
          </cell>
          <cell r="L5799">
            <v>43703</v>
          </cell>
          <cell r="M5799">
            <v>43692</v>
          </cell>
          <cell r="N5799">
            <v>43704</v>
          </cell>
          <cell r="O5799">
            <v>43693</v>
          </cell>
          <cell r="P5799" t="str">
            <v>No Dependency</v>
          </cell>
        </row>
        <row r="5800">
          <cell r="C5800" t="str">
            <v>ZHA318</v>
          </cell>
          <cell r="D5800" t="str">
            <v>Expansion Sites</v>
          </cell>
          <cell r="E5800" t="str">
            <v>Q2-2019</v>
          </cell>
          <cell r="F5800" t="str">
            <v>Mobile Aspiration</v>
          </cell>
          <cell r="G5800" t="str">
            <v>HUA</v>
          </cell>
          <cell r="H5800" t="str">
            <v>LTE1800 2nd Carr Upgrade_4x4 MIMO</v>
          </cell>
          <cell r="I5800" t="str">
            <v>INS</v>
          </cell>
          <cell r="L5800">
            <v>43703</v>
          </cell>
          <cell r="M5800">
            <v>43642</v>
          </cell>
          <cell r="N5800">
            <v>43704</v>
          </cell>
          <cell r="O5800">
            <v>43643</v>
          </cell>
          <cell r="P5800" t="str">
            <v>No Dependency</v>
          </cell>
        </row>
        <row r="5801">
          <cell r="C5801" t="str">
            <v>ZHA317</v>
          </cell>
          <cell r="D5801" t="str">
            <v>Expansion Sites</v>
          </cell>
          <cell r="E5801" t="str">
            <v>Q2-2019</v>
          </cell>
          <cell r="F5801" t="str">
            <v>Mobile Aspiration</v>
          </cell>
          <cell r="G5801" t="str">
            <v>HUA</v>
          </cell>
          <cell r="H5801" t="str">
            <v>LTE1800 2nd Carr Upgrade_4x4 MIMO</v>
          </cell>
          <cell r="I5801" t="str">
            <v>INS</v>
          </cell>
          <cell r="L5801">
            <v>43796</v>
          </cell>
          <cell r="N5801">
            <v>43797</v>
          </cell>
          <cell r="P5801" t="str">
            <v>No Dependency</v>
          </cell>
        </row>
        <row r="5802">
          <cell r="C5802" t="str">
            <v>ZHA306</v>
          </cell>
          <cell r="D5802" t="str">
            <v>Expansion Sites</v>
          </cell>
          <cell r="E5802" t="str">
            <v>Q4-2019</v>
          </cell>
          <cell r="F5802" t="str">
            <v>Mobile Aspiration</v>
          </cell>
          <cell r="G5802" t="str">
            <v>HUA</v>
          </cell>
          <cell r="H5802" t="str">
            <v>LTE1800 2nd Carr Upgrade_4x4 MIMO</v>
          </cell>
          <cell r="I5802" t="str">
            <v>INS</v>
          </cell>
          <cell r="L5802">
            <v>43802</v>
          </cell>
          <cell r="N5802">
            <v>43802</v>
          </cell>
          <cell r="P5802" t="str">
            <v>No Dependency</v>
          </cell>
        </row>
        <row r="5803">
          <cell r="C5803" t="str">
            <v>ZHA291</v>
          </cell>
          <cell r="D5803" t="str">
            <v>Expansion Sites</v>
          </cell>
          <cell r="E5803" t="str">
            <v>Q3-2019</v>
          </cell>
          <cell r="F5803" t="str">
            <v>Mobile Aspiration</v>
          </cell>
          <cell r="G5803" t="str">
            <v>HUA</v>
          </cell>
          <cell r="H5803" t="str">
            <v>LTE1800 2nd Carr Upgrade_4x4 MIMO</v>
          </cell>
          <cell r="I5803" t="str">
            <v>INS</v>
          </cell>
          <cell r="L5803">
            <v>43681</v>
          </cell>
          <cell r="M5803">
            <v>43650</v>
          </cell>
          <cell r="N5803">
            <v>43682</v>
          </cell>
          <cell r="O5803">
            <v>43651</v>
          </cell>
          <cell r="P5803" t="str">
            <v>No Dependency</v>
          </cell>
        </row>
        <row r="5804">
          <cell r="C5804" t="str">
            <v>ZHA289</v>
          </cell>
          <cell r="D5804" t="str">
            <v>Expansion Sites</v>
          </cell>
          <cell r="E5804" t="str">
            <v>Q2-2019</v>
          </cell>
          <cell r="F5804" t="str">
            <v>Mobile Aspiration</v>
          </cell>
          <cell r="G5804" t="str">
            <v>HUA</v>
          </cell>
          <cell r="H5804" t="str">
            <v>LTE1800 2nd Carr Upgrade_4x4 MIMO</v>
          </cell>
          <cell r="I5804" t="str">
            <v>INS</v>
          </cell>
          <cell r="L5804">
            <v>43705</v>
          </cell>
          <cell r="M5804">
            <v>43676</v>
          </cell>
          <cell r="N5804">
            <v>43706</v>
          </cell>
          <cell r="O5804">
            <v>43677</v>
          </cell>
          <cell r="P5804" t="str">
            <v>No Dependency</v>
          </cell>
        </row>
        <row r="5805">
          <cell r="C5805" t="str">
            <v>ZHA288</v>
          </cell>
          <cell r="D5805" t="str">
            <v>Expansion Sites</v>
          </cell>
          <cell r="E5805" t="str">
            <v>Q4-2019</v>
          </cell>
          <cell r="F5805" t="str">
            <v>Mobile Aspiration</v>
          </cell>
          <cell r="G5805" t="str">
            <v>HUA</v>
          </cell>
          <cell r="H5805" t="str">
            <v>LTE1800 2nd Carr Upgrade_4x4 MIMO</v>
          </cell>
          <cell r="I5805" t="str">
            <v>INS</v>
          </cell>
          <cell r="L5805">
            <v>43691</v>
          </cell>
          <cell r="M5805">
            <v>43693</v>
          </cell>
          <cell r="N5805">
            <v>43692</v>
          </cell>
          <cell r="O5805">
            <v>43694</v>
          </cell>
          <cell r="P5805" t="str">
            <v>No Dependency</v>
          </cell>
        </row>
        <row r="5806">
          <cell r="C5806" t="str">
            <v>ZHA269</v>
          </cell>
          <cell r="D5806" t="str">
            <v>Expansion Sites</v>
          </cell>
          <cell r="E5806" t="str">
            <v>Q4-2019</v>
          </cell>
          <cell r="F5806" t="str">
            <v>Mobile Aspiration</v>
          </cell>
          <cell r="G5806" t="str">
            <v>HUA</v>
          </cell>
          <cell r="H5806" t="str">
            <v>LTE1800 2nd Carr Upgrade_4x4 MIMO</v>
          </cell>
          <cell r="I5806" t="str">
            <v>INS</v>
          </cell>
          <cell r="L5806">
            <v>43802</v>
          </cell>
          <cell r="M5806">
            <v>43709</v>
          </cell>
          <cell r="N5806">
            <v>43802</v>
          </cell>
          <cell r="O5806">
            <v>43710</v>
          </cell>
          <cell r="P5806" t="str">
            <v>No Dependency</v>
          </cell>
        </row>
        <row r="5807">
          <cell r="C5807" t="str">
            <v>ZHA267</v>
          </cell>
          <cell r="D5807" t="str">
            <v>Expansion Sites</v>
          </cell>
          <cell r="E5807" t="str">
            <v>Q3-2019</v>
          </cell>
          <cell r="F5807" t="str">
            <v>Mobile Aspiration</v>
          </cell>
          <cell r="G5807" t="str">
            <v>HUA</v>
          </cell>
          <cell r="H5807" t="str">
            <v>LTE1800 2nd Carr Upgrade_4x4 MIMO</v>
          </cell>
          <cell r="I5807" t="str">
            <v>INS</v>
          </cell>
          <cell r="L5807">
            <v>43656</v>
          </cell>
          <cell r="M5807">
            <v>43659</v>
          </cell>
          <cell r="N5807">
            <v>43657</v>
          </cell>
          <cell r="O5807">
            <v>43660</v>
          </cell>
          <cell r="P5807" t="str">
            <v>No Dependency</v>
          </cell>
        </row>
        <row r="5808">
          <cell r="C5808" t="str">
            <v>ZHA063</v>
          </cell>
          <cell r="D5808" t="str">
            <v>Expansion Sites</v>
          </cell>
          <cell r="E5808" t="str">
            <v>Q4-2019</v>
          </cell>
          <cell r="F5808" t="str">
            <v>Mobile Aspiration</v>
          </cell>
          <cell r="G5808" t="str">
            <v>HUA</v>
          </cell>
          <cell r="H5808" t="str">
            <v>LTE1800 2nd Carr Upgrade_4x4 MIMO</v>
          </cell>
          <cell r="I5808" t="str">
            <v>INS</v>
          </cell>
          <cell r="L5808">
            <v>43802</v>
          </cell>
          <cell r="M5808">
            <v>43709</v>
          </cell>
          <cell r="N5808">
            <v>43802</v>
          </cell>
          <cell r="O5808">
            <v>43710</v>
          </cell>
          <cell r="P5808" t="str">
            <v>No Dependency</v>
          </cell>
        </row>
        <row r="5809">
          <cell r="C5809" t="str">
            <v>ZGT002</v>
          </cell>
          <cell r="D5809" t="str">
            <v>Expansion Sites</v>
          </cell>
          <cell r="E5809" t="str">
            <v>Q3-2019</v>
          </cell>
          <cell r="F5809" t="str">
            <v>Mobile Aspiration</v>
          </cell>
          <cell r="G5809" t="str">
            <v>HUA</v>
          </cell>
          <cell r="H5809" t="str">
            <v>LTE1800 2nd Carr Upgrade_4x4 MIMO</v>
          </cell>
          <cell r="I5809" t="str">
            <v>INS</v>
          </cell>
          <cell r="L5809">
            <v>43642</v>
          </cell>
          <cell r="M5809">
            <v>43609</v>
          </cell>
          <cell r="N5809">
            <v>43642</v>
          </cell>
          <cell r="O5809">
            <v>43610</v>
          </cell>
          <cell r="P5809" t="str">
            <v>No Dependency</v>
          </cell>
        </row>
        <row r="5810">
          <cell r="C5810" t="str">
            <v>ZGT001</v>
          </cell>
          <cell r="D5810" t="str">
            <v>Expansion Sites</v>
          </cell>
          <cell r="E5810" t="str">
            <v>Q3-2019</v>
          </cell>
          <cell r="F5810" t="str">
            <v>Mobile Aspiration</v>
          </cell>
          <cell r="G5810" t="str">
            <v>HUA</v>
          </cell>
          <cell r="H5810" t="str">
            <v>LTE1800 2nd Carr Upgrade_4x4 MIMO</v>
          </cell>
          <cell r="I5810" t="str">
            <v>INS</v>
          </cell>
          <cell r="L5810">
            <v>43691</v>
          </cell>
          <cell r="M5810">
            <v>43693</v>
          </cell>
          <cell r="N5810">
            <v>43692</v>
          </cell>
          <cell r="O5810">
            <v>43694</v>
          </cell>
          <cell r="P5810" t="str">
            <v>No Dependency</v>
          </cell>
        </row>
        <row r="5811">
          <cell r="C5811" t="str">
            <v>ZDM142</v>
          </cell>
          <cell r="D5811" t="str">
            <v>Expansion Sites</v>
          </cell>
          <cell r="E5811" t="str">
            <v>Q1-2020</v>
          </cell>
          <cell r="F5811" t="str">
            <v>Mobile Aspiration</v>
          </cell>
          <cell r="G5811" t="str">
            <v>HUA</v>
          </cell>
          <cell r="H5811" t="str">
            <v>LTE1800 2nd Carr Upgrade_4x4 MIMO</v>
          </cell>
          <cell r="I5811" t="str">
            <v>INS</v>
          </cell>
          <cell r="L5811">
            <v>43853</v>
          </cell>
          <cell r="M5811">
            <v>43734</v>
          </cell>
          <cell r="N5811">
            <v>43853</v>
          </cell>
          <cell r="O5811">
            <v>43735</v>
          </cell>
          <cell r="P5811" t="str">
            <v>No Dependency</v>
          </cell>
        </row>
        <row r="5812">
          <cell r="C5812" t="str">
            <v>ZDM129</v>
          </cell>
          <cell r="D5812" t="str">
            <v>Expansion Sites</v>
          </cell>
          <cell r="E5812" t="str">
            <v>Q1-2020</v>
          </cell>
          <cell r="F5812" t="str">
            <v>Mobile Aspiration</v>
          </cell>
          <cell r="G5812" t="str">
            <v>HUA</v>
          </cell>
          <cell r="H5812" t="str">
            <v>LTE1800 2nd Carr Upgrade_4x4 MIMO</v>
          </cell>
          <cell r="I5812" t="str">
            <v>INS</v>
          </cell>
          <cell r="L5812">
            <v>43830</v>
          </cell>
          <cell r="M5812">
            <v>43709</v>
          </cell>
          <cell r="N5812">
            <v>43830</v>
          </cell>
          <cell r="O5812">
            <v>43710</v>
          </cell>
          <cell r="P5812" t="str">
            <v>No Dependency</v>
          </cell>
        </row>
        <row r="5813">
          <cell r="C5813" t="str">
            <v>ZDM125</v>
          </cell>
          <cell r="D5813" t="str">
            <v>Expansion Sites</v>
          </cell>
          <cell r="E5813" t="str">
            <v>Q3-2019</v>
          </cell>
          <cell r="F5813" t="str">
            <v>Mobile Aspiration</v>
          </cell>
          <cell r="G5813" t="str">
            <v>HUA</v>
          </cell>
          <cell r="H5813" t="str">
            <v>LTE1800 2nd Carr Upgrade_4x4 MIMO</v>
          </cell>
          <cell r="I5813" t="str">
            <v>INS</v>
          </cell>
          <cell r="L5813">
            <v>43670</v>
          </cell>
          <cell r="M5813">
            <v>43672</v>
          </cell>
          <cell r="N5813">
            <v>43671</v>
          </cell>
          <cell r="O5813">
            <v>43673</v>
          </cell>
          <cell r="P5813" t="str">
            <v>No Dependency</v>
          </cell>
        </row>
        <row r="5814">
          <cell r="C5814" t="str">
            <v>ZDM116</v>
          </cell>
          <cell r="D5814" t="str">
            <v>Expansion Sites</v>
          </cell>
          <cell r="E5814" t="str">
            <v>Q3-2019</v>
          </cell>
          <cell r="F5814" t="str">
            <v>Mobile Aspiration</v>
          </cell>
          <cell r="G5814" t="str">
            <v>HUA</v>
          </cell>
          <cell r="H5814" t="str">
            <v>LTE1800 2nd Carr Upgrade_4x4 MIMO</v>
          </cell>
          <cell r="I5814" t="str">
            <v>INS</v>
          </cell>
          <cell r="L5814">
            <v>43649</v>
          </cell>
          <cell r="M5814">
            <v>43652</v>
          </cell>
          <cell r="N5814">
            <v>43650</v>
          </cell>
          <cell r="O5814">
            <v>43653</v>
          </cell>
          <cell r="P5814" t="str">
            <v>No Dependency</v>
          </cell>
        </row>
        <row r="5815">
          <cell r="C5815" t="str">
            <v>ZDM114</v>
          </cell>
          <cell r="D5815" t="str">
            <v>Expansion Sites</v>
          </cell>
          <cell r="E5815" t="str">
            <v>Q1-2020</v>
          </cell>
          <cell r="F5815" t="str">
            <v>Mobile Aspiration</v>
          </cell>
          <cell r="G5815" t="str">
            <v>HUA</v>
          </cell>
          <cell r="H5815" t="str">
            <v>LTE1800 2nd Carr Upgrade_4x4 MIMO</v>
          </cell>
          <cell r="I5815" t="str">
            <v>INS</v>
          </cell>
          <cell r="L5815">
            <v>43669</v>
          </cell>
          <cell r="M5815">
            <v>43672</v>
          </cell>
          <cell r="N5815">
            <v>43670</v>
          </cell>
          <cell r="O5815">
            <v>43673</v>
          </cell>
          <cell r="P5815" t="str">
            <v>No Dependency</v>
          </cell>
        </row>
        <row r="5816">
          <cell r="C5816" t="str">
            <v>ZDM106</v>
          </cell>
          <cell r="D5816" t="str">
            <v>Expansion Sites</v>
          </cell>
          <cell r="E5816" t="str">
            <v>Q1-2020</v>
          </cell>
          <cell r="F5816" t="str">
            <v>Mobile Aspiration</v>
          </cell>
          <cell r="G5816" t="str">
            <v>HUA</v>
          </cell>
          <cell r="H5816" t="str">
            <v>LTE1800 2nd Carr Upgrade_4x4 MIMO</v>
          </cell>
          <cell r="I5816" t="str">
            <v>INS</v>
          </cell>
          <cell r="L5816">
            <v>43652</v>
          </cell>
          <cell r="M5816">
            <v>43654</v>
          </cell>
          <cell r="N5816">
            <v>43653</v>
          </cell>
          <cell r="O5816">
            <v>43655</v>
          </cell>
          <cell r="P5816" t="str">
            <v>No Dependency</v>
          </cell>
        </row>
        <row r="5817">
          <cell r="C5817" t="str">
            <v>ZDM105</v>
          </cell>
          <cell r="D5817" t="str">
            <v>Expansion Sites</v>
          </cell>
          <cell r="E5817" t="str">
            <v>Q1-2020</v>
          </cell>
          <cell r="F5817" t="str">
            <v>Mobile Aspiration</v>
          </cell>
          <cell r="G5817" t="str">
            <v>HUA</v>
          </cell>
          <cell r="H5817" t="str">
            <v>LTE1800 2nd Carr Upgrade_4x4 MIMO</v>
          </cell>
          <cell r="I5817" t="str">
            <v>INS</v>
          </cell>
          <cell r="L5817">
            <v>43849</v>
          </cell>
          <cell r="M5817">
            <v>43709</v>
          </cell>
          <cell r="N5817">
            <v>43850</v>
          </cell>
          <cell r="O5817">
            <v>43710</v>
          </cell>
          <cell r="P5817" t="str">
            <v>No Dependency</v>
          </cell>
        </row>
        <row r="5818">
          <cell r="C5818" t="str">
            <v>ZDM103</v>
          </cell>
          <cell r="D5818" t="str">
            <v>Expansion Sites</v>
          </cell>
          <cell r="E5818" t="str">
            <v>Q4-2019</v>
          </cell>
          <cell r="F5818" t="str">
            <v>Mobile Aspiration</v>
          </cell>
          <cell r="G5818" t="str">
            <v>HUA</v>
          </cell>
          <cell r="H5818" t="str">
            <v>LTE1800 2nd Carr Upgrade_4x4 MIMO</v>
          </cell>
          <cell r="I5818" t="str">
            <v>INS</v>
          </cell>
          <cell r="L5818">
            <v>43632</v>
          </cell>
          <cell r="M5818">
            <v>43635</v>
          </cell>
          <cell r="N5818">
            <v>43633</v>
          </cell>
          <cell r="O5818">
            <v>43636</v>
          </cell>
          <cell r="P5818" t="str">
            <v>No Dependency</v>
          </cell>
        </row>
        <row r="5819">
          <cell r="C5819" t="str">
            <v>ZDM094</v>
          </cell>
          <cell r="D5819" t="str">
            <v>Expansion Sites</v>
          </cell>
          <cell r="E5819" t="str">
            <v>Q3-2019</v>
          </cell>
          <cell r="F5819" t="str">
            <v>Mobile Aspiration</v>
          </cell>
          <cell r="G5819" t="str">
            <v>HUA</v>
          </cell>
          <cell r="H5819" t="str">
            <v>LTE1800 2nd Carr Upgrade_4x4 MIMO</v>
          </cell>
          <cell r="I5819" t="str">
            <v>INS</v>
          </cell>
          <cell r="L5819">
            <v>43653</v>
          </cell>
          <cell r="M5819">
            <v>43655</v>
          </cell>
          <cell r="N5819">
            <v>43654</v>
          </cell>
          <cell r="O5819">
            <v>43656</v>
          </cell>
          <cell r="P5819" t="str">
            <v>No Dependency</v>
          </cell>
        </row>
        <row r="5820">
          <cell r="C5820" t="str">
            <v>ZDM079</v>
          </cell>
          <cell r="D5820" t="str">
            <v>Expansion Sites</v>
          </cell>
          <cell r="E5820" t="str">
            <v>Q2-2019</v>
          </cell>
          <cell r="F5820" t="str">
            <v>Mobile Aspiration</v>
          </cell>
          <cell r="G5820" t="str">
            <v>HUA</v>
          </cell>
          <cell r="H5820" t="str">
            <v>LTE1800 2nd Carr Upgrade_4x4 MIMO</v>
          </cell>
          <cell r="I5820" t="str">
            <v>INS</v>
          </cell>
          <cell r="L5820">
            <v>43617</v>
          </cell>
          <cell r="M5820">
            <v>43597</v>
          </cell>
          <cell r="N5820">
            <v>43623</v>
          </cell>
          <cell r="O5820">
            <v>43598</v>
          </cell>
          <cell r="P5820" t="str">
            <v>No Dependency</v>
          </cell>
        </row>
        <row r="5821">
          <cell r="C5821" t="str">
            <v>ZDM073</v>
          </cell>
          <cell r="D5821" t="str">
            <v>Expansion Sites</v>
          </cell>
          <cell r="E5821" t="str">
            <v>Q4-2019</v>
          </cell>
          <cell r="F5821" t="str">
            <v>Mobile Aspiration</v>
          </cell>
          <cell r="G5821" t="str">
            <v>HUA</v>
          </cell>
          <cell r="H5821" t="str">
            <v>LTE1800 2nd Carr Upgrade_4x4 MIMO</v>
          </cell>
          <cell r="I5821" t="str">
            <v>INS</v>
          </cell>
          <cell r="L5821">
            <v>43691</v>
          </cell>
          <cell r="M5821">
            <v>43693</v>
          </cell>
          <cell r="N5821">
            <v>43692</v>
          </cell>
          <cell r="O5821">
            <v>43694</v>
          </cell>
          <cell r="P5821" t="str">
            <v>No Dependency</v>
          </cell>
        </row>
        <row r="5822">
          <cell r="C5822" t="str">
            <v>ZDM062</v>
          </cell>
          <cell r="D5822" t="str">
            <v>Expansion Sites</v>
          </cell>
          <cell r="E5822" t="str">
            <v>Q1-2020</v>
          </cell>
          <cell r="F5822" t="str">
            <v>Mobile Aspiration</v>
          </cell>
          <cell r="G5822" t="str">
            <v>HUA</v>
          </cell>
          <cell r="H5822" t="str">
            <v>LTE1800 2nd Carr Upgrade_4x4 MIMO</v>
          </cell>
          <cell r="I5822" t="str">
            <v>INS</v>
          </cell>
          <cell r="L5822">
            <v>43691</v>
          </cell>
          <cell r="M5822">
            <v>43693</v>
          </cell>
          <cell r="N5822">
            <v>43692</v>
          </cell>
          <cell r="O5822">
            <v>43694</v>
          </cell>
          <cell r="P5822" t="str">
            <v>No Dependency</v>
          </cell>
        </row>
        <row r="5823">
          <cell r="C5823" t="str">
            <v>ZDM049</v>
          </cell>
          <cell r="D5823" t="str">
            <v>Expansion Sites</v>
          </cell>
          <cell r="E5823" t="str">
            <v>Q2-2019</v>
          </cell>
          <cell r="F5823" t="str">
            <v>Mobile Aspiration</v>
          </cell>
          <cell r="G5823" t="str">
            <v>HUA</v>
          </cell>
          <cell r="H5823" t="str">
            <v>LTE1800 2nd Carr Upgrade_4x4 MIMO</v>
          </cell>
          <cell r="I5823" t="str">
            <v>INS</v>
          </cell>
          <cell r="L5823">
            <v>43617</v>
          </cell>
          <cell r="M5823">
            <v>43625</v>
          </cell>
          <cell r="N5823">
            <v>43618</v>
          </cell>
          <cell r="O5823">
            <v>43626</v>
          </cell>
          <cell r="P5823" t="str">
            <v>No Dependency</v>
          </cell>
        </row>
        <row r="5824">
          <cell r="C5824" t="str">
            <v>ZDM046</v>
          </cell>
          <cell r="D5824" t="str">
            <v>Expansion Sites</v>
          </cell>
          <cell r="E5824" t="str">
            <v>Q4-2019</v>
          </cell>
          <cell r="F5824" t="str">
            <v>Mobile Aspiration</v>
          </cell>
          <cell r="G5824" t="str">
            <v>HUA</v>
          </cell>
          <cell r="H5824" t="str">
            <v>LTE1800 2nd Carr Upgrade_4x4 MIMO</v>
          </cell>
          <cell r="I5824" t="str">
            <v>INS</v>
          </cell>
          <cell r="L5824">
            <v>43671</v>
          </cell>
          <cell r="M5824">
            <v>43674</v>
          </cell>
          <cell r="N5824">
            <v>43672</v>
          </cell>
          <cell r="O5824">
            <v>43675</v>
          </cell>
          <cell r="P5824" t="str">
            <v>No Dependency</v>
          </cell>
        </row>
        <row r="5825">
          <cell r="C5825" t="str">
            <v>ZDM043</v>
          </cell>
          <cell r="D5825" t="str">
            <v>Expansion Sites</v>
          </cell>
          <cell r="E5825" t="str">
            <v>Q3-2019</v>
          </cell>
          <cell r="F5825" t="str">
            <v>Mobile Aspiration</v>
          </cell>
          <cell r="G5825" t="str">
            <v>HUA</v>
          </cell>
          <cell r="H5825" t="str">
            <v>LTE1800 2nd Carr Upgrade_4x4 MIMO</v>
          </cell>
          <cell r="I5825" t="str">
            <v>INS</v>
          </cell>
          <cell r="L5825">
            <v>43719</v>
          </cell>
          <cell r="M5825">
            <v>43605</v>
          </cell>
          <cell r="N5825">
            <v>43719</v>
          </cell>
          <cell r="O5825">
            <v>43606</v>
          </cell>
          <cell r="P5825" t="str">
            <v>No Dependency</v>
          </cell>
        </row>
        <row r="5826">
          <cell r="C5826" t="str">
            <v>ZDM037</v>
          </cell>
          <cell r="D5826" t="str">
            <v>Expansion Sites</v>
          </cell>
          <cell r="E5826" t="str">
            <v>Q1-2020</v>
          </cell>
          <cell r="F5826" t="str">
            <v>Mobile Aspiration</v>
          </cell>
          <cell r="G5826" t="str">
            <v>HUA</v>
          </cell>
          <cell r="H5826" t="str">
            <v>LTE1800 2nd Carr Upgrade_4x4 MIMO</v>
          </cell>
          <cell r="I5826" t="str">
            <v>INS</v>
          </cell>
          <cell r="L5826">
            <v>43830</v>
          </cell>
          <cell r="M5826">
            <v>43734</v>
          </cell>
          <cell r="N5826">
            <v>43830</v>
          </cell>
          <cell r="O5826">
            <v>43735</v>
          </cell>
          <cell r="P5826" t="str">
            <v>No Dependency</v>
          </cell>
        </row>
        <row r="5827">
          <cell r="C5827" t="str">
            <v>ZDM022</v>
          </cell>
          <cell r="D5827" t="str">
            <v>Expansion Sites</v>
          </cell>
          <cell r="E5827" t="str">
            <v>Q1-2020</v>
          </cell>
          <cell r="F5827" t="str">
            <v>Mobile Aspiration</v>
          </cell>
          <cell r="G5827" t="str">
            <v>HUA</v>
          </cell>
          <cell r="H5827" t="str">
            <v>LTE1800 2nd Carr Upgrade_4x4 MIMO</v>
          </cell>
          <cell r="I5827" t="str">
            <v>INS</v>
          </cell>
          <cell r="L5827">
            <v>43691</v>
          </cell>
          <cell r="M5827">
            <v>43693</v>
          </cell>
          <cell r="N5827">
            <v>43692</v>
          </cell>
          <cell r="O5827">
            <v>43694</v>
          </cell>
          <cell r="P5827" t="str">
            <v>No Dependency</v>
          </cell>
        </row>
        <row r="5828">
          <cell r="C5828" t="str">
            <v>ZDM021</v>
          </cell>
          <cell r="D5828" t="str">
            <v>Expansion Sites</v>
          </cell>
          <cell r="E5828" t="str">
            <v>Q3-2019</v>
          </cell>
          <cell r="F5828" t="str">
            <v>Mobile Aspiration</v>
          </cell>
          <cell r="G5828" t="str">
            <v>HUA</v>
          </cell>
          <cell r="H5828" t="str">
            <v>LTE1800 2nd Carr Upgrade_4x4 MIMO</v>
          </cell>
          <cell r="I5828" t="str">
            <v>INS</v>
          </cell>
          <cell r="L5828">
            <v>43666</v>
          </cell>
          <cell r="M5828">
            <v>43669</v>
          </cell>
          <cell r="N5828">
            <v>43667</v>
          </cell>
          <cell r="O5828">
            <v>43670</v>
          </cell>
          <cell r="P5828" t="str">
            <v>No Dependency</v>
          </cell>
        </row>
        <row r="5829">
          <cell r="C5829" t="str">
            <v>ZDM016</v>
          </cell>
          <cell r="D5829" t="str">
            <v>Expansion Sites</v>
          </cell>
          <cell r="E5829" t="str">
            <v>Q4-2019</v>
          </cell>
          <cell r="F5829" t="str">
            <v>Mobile Aspiration</v>
          </cell>
          <cell r="G5829" t="str">
            <v>HUA</v>
          </cell>
          <cell r="H5829" t="str">
            <v>LTE1800 2nd Carr Upgrade_4x4 MIMO</v>
          </cell>
          <cell r="I5829" t="str">
            <v>INS</v>
          </cell>
          <cell r="L5829">
            <v>43668</v>
          </cell>
          <cell r="M5829">
            <v>43671</v>
          </cell>
          <cell r="N5829">
            <v>43669</v>
          </cell>
          <cell r="O5829">
            <v>43672</v>
          </cell>
          <cell r="P5829" t="str">
            <v>No Dependency</v>
          </cell>
        </row>
        <row r="5830">
          <cell r="C5830" t="str">
            <v>ZDM009</v>
          </cell>
          <cell r="D5830" t="str">
            <v>Expansion Sites</v>
          </cell>
          <cell r="E5830" t="str">
            <v>Q1-2020</v>
          </cell>
          <cell r="F5830" t="str">
            <v>Mobile Aspiration</v>
          </cell>
          <cell r="G5830" t="str">
            <v>HUA</v>
          </cell>
          <cell r="H5830" t="str">
            <v>LTE1800 2nd Carr Upgrade_4x4 MIMO</v>
          </cell>
          <cell r="I5830" t="str">
            <v>INS</v>
          </cell>
          <cell r="L5830">
            <v>43853</v>
          </cell>
          <cell r="M5830">
            <v>43709</v>
          </cell>
          <cell r="N5830">
            <v>43853</v>
          </cell>
          <cell r="O5830">
            <v>43710</v>
          </cell>
          <cell r="P5830" t="str">
            <v>No Dependency</v>
          </cell>
        </row>
        <row r="5831">
          <cell r="C5831" t="str">
            <v>ZDBA001</v>
          </cell>
          <cell r="D5831" t="str">
            <v>Expansion Sites</v>
          </cell>
          <cell r="E5831" t="str">
            <v>Q4-2019</v>
          </cell>
          <cell r="F5831" t="str">
            <v>Mobile Aspiration</v>
          </cell>
          <cell r="G5831" t="str">
            <v>HUA</v>
          </cell>
          <cell r="H5831" t="str">
            <v>LTE1800 2nd Carr Upgrade_4x4 MIMO</v>
          </cell>
          <cell r="I5831" t="str">
            <v>INS</v>
          </cell>
          <cell r="L5831">
            <v>43691</v>
          </cell>
          <cell r="M5831">
            <v>43693</v>
          </cell>
          <cell r="N5831">
            <v>43692</v>
          </cell>
          <cell r="O5831">
            <v>43694</v>
          </cell>
          <cell r="P5831" t="str">
            <v>No Dependency</v>
          </cell>
        </row>
        <row r="5832">
          <cell r="C5832" t="str">
            <v>ZDB999</v>
          </cell>
          <cell r="D5832" t="str">
            <v>Expansion Sites</v>
          </cell>
          <cell r="E5832" t="str">
            <v>Q1-2020</v>
          </cell>
          <cell r="F5832" t="str">
            <v>Mobile Aspiration</v>
          </cell>
          <cell r="G5832" t="str">
            <v>HUA</v>
          </cell>
          <cell r="H5832" t="str">
            <v>LTE1800 2nd Carr Upgrade_4x4 MIMO</v>
          </cell>
          <cell r="I5832" t="str">
            <v>INS</v>
          </cell>
          <cell r="L5832">
            <v>43853</v>
          </cell>
          <cell r="M5832">
            <v>43709</v>
          </cell>
          <cell r="N5832">
            <v>43853</v>
          </cell>
          <cell r="O5832">
            <v>43710</v>
          </cell>
          <cell r="P5832" t="str">
            <v>No Dependency</v>
          </cell>
        </row>
        <row r="5833">
          <cell r="C5833" t="str">
            <v>ZDB998</v>
          </cell>
          <cell r="D5833" t="str">
            <v>Expansion Sites</v>
          </cell>
          <cell r="E5833" t="str">
            <v>Q4-2019</v>
          </cell>
          <cell r="F5833" t="str">
            <v>Mobile Aspiration</v>
          </cell>
          <cell r="G5833" t="str">
            <v>HUA</v>
          </cell>
          <cell r="H5833" t="str">
            <v>LTE1800 2nd Carr Upgrade_4x4 MIMO</v>
          </cell>
          <cell r="I5833" t="str">
            <v>INS</v>
          </cell>
          <cell r="L5833">
            <v>43693</v>
          </cell>
          <cell r="M5833">
            <v>43695</v>
          </cell>
          <cell r="N5833">
            <v>43694</v>
          </cell>
          <cell r="O5833">
            <v>43696</v>
          </cell>
          <cell r="P5833" t="str">
            <v>No Dependency</v>
          </cell>
        </row>
        <row r="5834">
          <cell r="C5834" t="str">
            <v>ZDB997</v>
          </cell>
          <cell r="D5834" t="str">
            <v>Expansion Sites</v>
          </cell>
          <cell r="E5834" t="str">
            <v>Q4-2019</v>
          </cell>
          <cell r="F5834" t="str">
            <v>Mobile Aspiration</v>
          </cell>
          <cell r="G5834" t="str">
            <v>HUA</v>
          </cell>
          <cell r="H5834" t="str">
            <v>LTE1800 2nd Carr Upgrade_4x4 MIMO</v>
          </cell>
          <cell r="I5834" t="str">
            <v>INS</v>
          </cell>
          <cell r="L5834">
            <v>43741</v>
          </cell>
          <cell r="M5834">
            <v>43709</v>
          </cell>
          <cell r="N5834">
            <v>43742</v>
          </cell>
          <cell r="O5834">
            <v>43710</v>
          </cell>
          <cell r="P5834" t="str">
            <v>No Dependency</v>
          </cell>
        </row>
        <row r="5835">
          <cell r="C5835" t="str">
            <v>ZDB038</v>
          </cell>
          <cell r="D5835" t="str">
            <v>Expansion Sites</v>
          </cell>
          <cell r="E5835" t="str">
            <v>Q4-2019</v>
          </cell>
          <cell r="F5835" t="str">
            <v>Mobile Aspiration</v>
          </cell>
          <cell r="G5835" t="str">
            <v>HUA</v>
          </cell>
          <cell r="H5835" t="str">
            <v>LTE1800 2nd Carr Upgrade_4x4 MIMO</v>
          </cell>
          <cell r="I5835" t="str">
            <v>INS</v>
          </cell>
          <cell r="L5835">
            <v>43691</v>
          </cell>
          <cell r="M5835">
            <v>43693</v>
          </cell>
          <cell r="N5835">
            <v>43692</v>
          </cell>
          <cell r="O5835">
            <v>43694</v>
          </cell>
          <cell r="P5835" t="str">
            <v>No Dependency</v>
          </cell>
        </row>
        <row r="5836">
          <cell r="C5836" t="str">
            <v>ZDB030</v>
          </cell>
          <cell r="D5836" t="str">
            <v>Expansion Sites</v>
          </cell>
          <cell r="E5836" t="str">
            <v>Q1-2020</v>
          </cell>
          <cell r="F5836" t="str">
            <v>Mobile Aspiration</v>
          </cell>
          <cell r="G5836" t="str">
            <v>HUA</v>
          </cell>
          <cell r="H5836" t="str">
            <v>LTE1800 2nd Carr Upgrade_4x4 MIMO</v>
          </cell>
          <cell r="I5836" t="str">
            <v>INS</v>
          </cell>
          <cell r="L5836">
            <v>43853</v>
          </cell>
          <cell r="M5836">
            <v>43743</v>
          </cell>
          <cell r="N5836">
            <v>43853</v>
          </cell>
          <cell r="O5836">
            <v>43744</v>
          </cell>
          <cell r="P5836" t="str">
            <v>No Dependency</v>
          </cell>
        </row>
        <row r="5837">
          <cell r="C5837" t="str">
            <v>ZDB003</v>
          </cell>
          <cell r="D5837" t="str">
            <v>Expansion Sites</v>
          </cell>
          <cell r="E5837" t="str">
            <v>Q4-2019</v>
          </cell>
          <cell r="F5837" t="str">
            <v>Mobile Aspiration</v>
          </cell>
          <cell r="G5837" t="str">
            <v>HUA</v>
          </cell>
          <cell r="H5837" t="str">
            <v>LTE1800 2nd Carr Upgrade_4x4 MIMO</v>
          </cell>
          <cell r="I5837" t="str">
            <v>INS</v>
          </cell>
          <cell r="L5837">
            <v>43753</v>
          </cell>
          <cell r="M5837">
            <v>43709</v>
          </cell>
          <cell r="N5837">
            <v>43754</v>
          </cell>
          <cell r="O5837">
            <v>43710</v>
          </cell>
          <cell r="P5837" t="str">
            <v>No Dependency</v>
          </cell>
        </row>
        <row r="5838">
          <cell r="C5838" t="str">
            <v>ZBR176</v>
          </cell>
          <cell r="D5838" t="str">
            <v>Expansion Sites</v>
          </cell>
          <cell r="E5838" t="str">
            <v>Q1-2020</v>
          </cell>
          <cell r="F5838" t="str">
            <v>Mobile Aspiration</v>
          </cell>
          <cell r="G5838" t="str">
            <v>HUA</v>
          </cell>
          <cell r="H5838" t="str">
            <v>LTE1800 2nd Carr Upgrade_4x4 MIMO</v>
          </cell>
          <cell r="I5838" t="str">
            <v>INS</v>
          </cell>
          <cell r="L5838">
            <v>43853</v>
          </cell>
          <cell r="N5838">
            <v>43853</v>
          </cell>
          <cell r="P5838" t="str">
            <v>No Dependency</v>
          </cell>
        </row>
        <row r="5839">
          <cell r="C5839" t="str">
            <v>ZBR998</v>
          </cell>
          <cell r="D5839" t="str">
            <v>Expansion Sites</v>
          </cell>
          <cell r="E5839" t="str">
            <v>Q3-2019</v>
          </cell>
          <cell r="F5839" t="str">
            <v>Mobile Aspiration</v>
          </cell>
          <cell r="G5839" t="str">
            <v>HUA</v>
          </cell>
          <cell r="H5839" t="str">
            <v>LTE1800 2nd Carr Upgrade_4x4 MIMO</v>
          </cell>
          <cell r="I5839" t="str">
            <v>INS</v>
          </cell>
          <cell r="L5839">
            <v>43636</v>
          </cell>
          <cell r="M5839">
            <v>43640</v>
          </cell>
          <cell r="N5839">
            <v>43640</v>
          </cell>
          <cell r="O5839">
            <v>43641</v>
          </cell>
          <cell r="P5839" t="str">
            <v>No Dependency</v>
          </cell>
        </row>
        <row r="5840">
          <cell r="C5840" t="str">
            <v>ZBR996</v>
          </cell>
          <cell r="D5840" t="str">
            <v>Expansion Sites</v>
          </cell>
          <cell r="E5840" t="str">
            <v>Q3-2019</v>
          </cell>
          <cell r="F5840" t="str">
            <v>Mobile Aspiration</v>
          </cell>
          <cell r="G5840" t="str">
            <v>HUA</v>
          </cell>
          <cell r="H5840" t="str">
            <v>LTE1800 2nd Carr Upgrade_4x4 MIMO</v>
          </cell>
          <cell r="I5840" t="str">
            <v>INS</v>
          </cell>
          <cell r="L5840">
            <v>43691</v>
          </cell>
          <cell r="M5840">
            <v>43693</v>
          </cell>
          <cell r="N5840">
            <v>43692</v>
          </cell>
          <cell r="O5840">
            <v>43694</v>
          </cell>
          <cell r="P5840" t="str">
            <v>No Dependency</v>
          </cell>
        </row>
        <row r="5841">
          <cell r="C5841" t="str">
            <v>ZBR995</v>
          </cell>
          <cell r="D5841" t="str">
            <v>Expansion Sites</v>
          </cell>
          <cell r="E5841" t="str">
            <v>Q3-2019</v>
          </cell>
          <cell r="F5841" t="str">
            <v>Mobile Aspiration</v>
          </cell>
          <cell r="G5841" t="str">
            <v>HUA</v>
          </cell>
          <cell r="H5841" t="str">
            <v>LTE1800 2nd Carr Upgrade_4x4 MIMO</v>
          </cell>
          <cell r="I5841" t="str">
            <v>INS</v>
          </cell>
          <cell r="L5841">
            <v>43666</v>
          </cell>
          <cell r="M5841">
            <v>43669</v>
          </cell>
          <cell r="N5841">
            <v>43667</v>
          </cell>
          <cell r="O5841">
            <v>43670</v>
          </cell>
          <cell r="P5841" t="str">
            <v>No Dependency</v>
          </cell>
        </row>
        <row r="5842">
          <cell r="C5842" t="str">
            <v>ZBR994</v>
          </cell>
          <cell r="D5842" t="str">
            <v>Expansion Sites</v>
          </cell>
          <cell r="E5842" t="str">
            <v>Q2-2019</v>
          </cell>
          <cell r="F5842" t="str">
            <v>Mobile Aspiration</v>
          </cell>
          <cell r="G5842" t="str">
            <v>HUA</v>
          </cell>
          <cell r="H5842" t="str">
            <v>LTE1800 2nd Carr Upgrade_4x4 MIMO</v>
          </cell>
          <cell r="I5842" t="str">
            <v>INS</v>
          </cell>
          <cell r="L5842">
            <v>43691</v>
          </cell>
          <cell r="M5842">
            <v>43693</v>
          </cell>
          <cell r="N5842">
            <v>43692</v>
          </cell>
          <cell r="O5842">
            <v>43694</v>
          </cell>
          <cell r="P5842" t="str">
            <v>No Dependency</v>
          </cell>
        </row>
        <row r="5843">
          <cell r="C5843" t="str">
            <v>ZBR168</v>
          </cell>
          <cell r="D5843" t="str">
            <v>Expansion Sites</v>
          </cell>
          <cell r="E5843" t="str">
            <v>Q1-2020</v>
          </cell>
          <cell r="F5843" t="str">
            <v>Mobile Aspiration</v>
          </cell>
          <cell r="G5843" t="str">
            <v>HUA</v>
          </cell>
          <cell r="H5843" t="str">
            <v>LTE1800 2nd Carr Upgrade_4x4 MIMO</v>
          </cell>
          <cell r="I5843" t="str">
            <v>INS</v>
          </cell>
          <cell r="L5843">
            <v>43853</v>
          </cell>
          <cell r="M5843">
            <v>43709</v>
          </cell>
          <cell r="N5843">
            <v>43853</v>
          </cell>
          <cell r="O5843">
            <v>43710</v>
          </cell>
          <cell r="P5843" t="str">
            <v>No Dependency</v>
          </cell>
        </row>
        <row r="5844">
          <cell r="C5844" t="str">
            <v>ZBR993</v>
          </cell>
          <cell r="D5844" t="str">
            <v>Expansion Sites</v>
          </cell>
          <cell r="E5844" t="str">
            <v>Q4-2019</v>
          </cell>
          <cell r="F5844" t="str">
            <v>Mobile Aspiration</v>
          </cell>
          <cell r="G5844" t="str">
            <v>HUA</v>
          </cell>
          <cell r="H5844" t="str">
            <v>LTE1800 2nd Carr Upgrade_4x4 MIMO</v>
          </cell>
          <cell r="I5844" t="str">
            <v>INS</v>
          </cell>
          <cell r="L5844">
            <v>43802</v>
          </cell>
          <cell r="M5844">
            <v>43733</v>
          </cell>
          <cell r="N5844">
            <v>43802</v>
          </cell>
          <cell r="O5844">
            <v>43734</v>
          </cell>
          <cell r="P5844" t="str">
            <v>No Dependency</v>
          </cell>
        </row>
        <row r="5845">
          <cell r="C5845" t="str">
            <v>ZBR991</v>
          </cell>
          <cell r="D5845" t="str">
            <v>Expansion Sites</v>
          </cell>
          <cell r="E5845" t="str">
            <v>Q4-2019</v>
          </cell>
          <cell r="F5845" t="str">
            <v>Mobile Aspiration</v>
          </cell>
          <cell r="G5845" t="str">
            <v>HUA</v>
          </cell>
          <cell r="H5845" t="str">
            <v>LTE1800 2nd Carr Upgrade_4x4 MIMO</v>
          </cell>
          <cell r="I5845" t="str">
            <v>INS</v>
          </cell>
          <cell r="L5845">
            <v>43670</v>
          </cell>
          <cell r="M5845">
            <v>43672</v>
          </cell>
          <cell r="N5845">
            <v>43671</v>
          </cell>
          <cell r="O5845">
            <v>43673</v>
          </cell>
          <cell r="P5845" t="str">
            <v>No Dependency</v>
          </cell>
        </row>
        <row r="5846">
          <cell r="C5846" t="str">
            <v>ZBR162</v>
          </cell>
          <cell r="D5846" t="str">
            <v>Expansion Sites</v>
          </cell>
          <cell r="E5846" t="str">
            <v>Q1-2020</v>
          </cell>
          <cell r="F5846" t="str">
            <v>Mobile Aspiration</v>
          </cell>
          <cell r="G5846" t="str">
            <v>HUA</v>
          </cell>
          <cell r="H5846" t="str">
            <v>LTE1800 2nd Carr Upgrade_4x4 MIMO</v>
          </cell>
          <cell r="I5846" t="str">
            <v>INS</v>
          </cell>
          <cell r="L5846">
            <v>43853</v>
          </cell>
          <cell r="N5846">
            <v>43853</v>
          </cell>
          <cell r="P5846" t="str">
            <v>No Dependency</v>
          </cell>
        </row>
        <row r="5847">
          <cell r="C5847" t="str">
            <v>ZBR990</v>
          </cell>
          <cell r="D5847" t="str">
            <v>Expansion Sites</v>
          </cell>
          <cell r="E5847" t="str">
            <v>Q4-2019</v>
          </cell>
          <cell r="F5847" t="str">
            <v>Mobile Aspiration</v>
          </cell>
          <cell r="G5847" t="str">
            <v>HUA</v>
          </cell>
          <cell r="H5847" t="str">
            <v>LTE1800 2nd Carr Upgrade_4x4 MIMO</v>
          </cell>
          <cell r="I5847" t="str">
            <v>INS</v>
          </cell>
          <cell r="L5847">
            <v>43688</v>
          </cell>
          <cell r="M5847">
            <v>43690</v>
          </cell>
          <cell r="N5847">
            <v>43689</v>
          </cell>
          <cell r="O5847">
            <v>43691</v>
          </cell>
          <cell r="P5847" t="str">
            <v>No Dependency</v>
          </cell>
        </row>
        <row r="5848">
          <cell r="C5848" t="str">
            <v>ZBR989</v>
          </cell>
          <cell r="D5848" t="str">
            <v>Expansion Sites</v>
          </cell>
          <cell r="E5848" t="str">
            <v>Q2-2019</v>
          </cell>
          <cell r="F5848" t="str">
            <v>Mobile Aspiration</v>
          </cell>
          <cell r="G5848" t="str">
            <v>HUA</v>
          </cell>
          <cell r="H5848" t="str">
            <v>LTE1800 2nd Carr Upgrade_4x4 MIMO</v>
          </cell>
          <cell r="I5848" t="str">
            <v>INS</v>
          </cell>
          <cell r="L5848">
            <v>43703</v>
          </cell>
          <cell r="M5848">
            <v>43692</v>
          </cell>
          <cell r="N5848">
            <v>43704</v>
          </cell>
          <cell r="O5848">
            <v>43693</v>
          </cell>
          <cell r="P5848" t="str">
            <v>No Dependency</v>
          </cell>
        </row>
        <row r="5849">
          <cell r="C5849" t="str">
            <v>ZBR153</v>
          </cell>
          <cell r="D5849" t="str">
            <v>Expansion Sites</v>
          </cell>
          <cell r="E5849" t="str">
            <v>Q1-2020</v>
          </cell>
          <cell r="F5849" t="str">
            <v>Mobile Aspiration</v>
          </cell>
          <cell r="G5849" t="str">
            <v>HUA</v>
          </cell>
          <cell r="H5849" t="str">
            <v>LTE1800 2nd Carr Upgrade_4x4 MIMO</v>
          </cell>
          <cell r="I5849" t="str">
            <v>INS</v>
          </cell>
          <cell r="L5849">
            <v>43853</v>
          </cell>
          <cell r="M5849">
            <v>43734</v>
          </cell>
          <cell r="N5849">
            <v>43853</v>
          </cell>
          <cell r="O5849">
            <v>43735</v>
          </cell>
          <cell r="P5849" t="str">
            <v>No Dependency</v>
          </cell>
        </row>
        <row r="5850">
          <cell r="C5850" t="str">
            <v>ZBR988</v>
          </cell>
          <cell r="D5850" t="str">
            <v>Expansion Sites</v>
          </cell>
          <cell r="E5850" t="str">
            <v>Q3-2019</v>
          </cell>
          <cell r="F5850" t="str">
            <v>Mobile Aspiration</v>
          </cell>
          <cell r="G5850" t="str">
            <v>HUA</v>
          </cell>
          <cell r="H5850" t="str">
            <v>LTE1800 2nd Carr Upgrade_4x4 MIMO</v>
          </cell>
          <cell r="I5850" t="str">
            <v>INS</v>
          </cell>
          <cell r="L5850">
            <v>43628</v>
          </cell>
          <cell r="M5850">
            <v>43634</v>
          </cell>
          <cell r="N5850">
            <v>43630</v>
          </cell>
          <cell r="O5850">
            <v>43635</v>
          </cell>
          <cell r="P5850" t="str">
            <v>No Dependency</v>
          </cell>
        </row>
        <row r="5851">
          <cell r="C5851" t="str">
            <v>ZBR987</v>
          </cell>
          <cell r="D5851" t="str">
            <v>Expansion Sites</v>
          </cell>
          <cell r="E5851" t="str">
            <v>Q3-2019</v>
          </cell>
          <cell r="F5851" t="str">
            <v>Mobile Aspiration</v>
          </cell>
          <cell r="G5851" t="str">
            <v>HUA</v>
          </cell>
          <cell r="H5851" t="str">
            <v>LTE1800 2nd Carr Upgrade_4x4 MIMO</v>
          </cell>
          <cell r="I5851" t="str">
            <v>INS</v>
          </cell>
          <cell r="L5851">
            <v>43668</v>
          </cell>
          <cell r="M5851">
            <v>43671</v>
          </cell>
          <cell r="N5851">
            <v>43669</v>
          </cell>
          <cell r="O5851">
            <v>43672</v>
          </cell>
          <cell r="P5851" t="str">
            <v>No Dependency</v>
          </cell>
        </row>
        <row r="5852">
          <cell r="C5852" t="str">
            <v>ZBR986</v>
          </cell>
          <cell r="D5852" t="str">
            <v>Expansion Sites</v>
          </cell>
          <cell r="E5852" t="str">
            <v>Q2-2019</v>
          </cell>
          <cell r="F5852" t="str">
            <v>Mobile Aspiration</v>
          </cell>
          <cell r="G5852" t="str">
            <v>HUA</v>
          </cell>
          <cell r="H5852" t="str">
            <v>LTE1800 2nd Carr Upgrade_4x4 MIMO</v>
          </cell>
          <cell r="I5852" t="str">
            <v>INS</v>
          </cell>
          <cell r="L5852">
            <v>43691</v>
          </cell>
          <cell r="M5852">
            <v>43693</v>
          </cell>
          <cell r="N5852">
            <v>43692</v>
          </cell>
          <cell r="O5852">
            <v>43694</v>
          </cell>
          <cell r="P5852" t="str">
            <v>No Dependency</v>
          </cell>
        </row>
        <row r="5853">
          <cell r="C5853" t="str">
            <v>ZBR984</v>
          </cell>
          <cell r="D5853" t="str">
            <v>Expansion Sites</v>
          </cell>
          <cell r="E5853" t="str">
            <v>Q2-2019</v>
          </cell>
          <cell r="F5853" t="str">
            <v>Mobile Aspiration</v>
          </cell>
          <cell r="G5853" t="str">
            <v>HUA</v>
          </cell>
          <cell r="H5853" t="str">
            <v>LTE1800 2nd Carr Upgrade_4x4 MIMO</v>
          </cell>
          <cell r="I5853" t="str">
            <v>INS</v>
          </cell>
          <cell r="L5853">
            <v>43631</v>
          </cell>
          <cell r="M5853">
            <v>43605</v>
          </cell>
          <cell r="N5853">
            <v>43632</v>
          </cell>
          <cell r="O5853">
            <v>43606</v>
          </cell>
          <cell r="P5853" t="str">
            <v>No Dependency</v>
          </cell>
        </row>
        <row r="5854">
          <cell r="C5854" t="str">
            <v>ZBR983</v>
          </cell>
          <cell r="D5854" t="str">
            <v>Expansion Sites</v>
          </cell>
          <cell r="E5854" t="str">
            <v>Q2-2019</v>
          </cell>
          <cell r="F5854" t="str">
            <v>Mobile Aspiration</v>
          </cell>
          <cell r="G5854" t="str">
            <v>HUA</v>
          </cell>
          <cell r="H5854" t="str">
            <v>LTE1800 2nd Carr Upgrade_4x4 MIMO</v>
          </cell>
          <cell r="I5854" t="str">
            <v>INS</v>
          </cell>
          <cell r="L5854">
            <v>43636</v>
          </cell>
          <cell r="M5854">
            <v>43634</v>
          </cell>
          <cell r="N5854">
            <v>43637</v>
          </cell>
          <cell r="O5854">
            <v>43635</v>
          </cell>
          <cell r="P5854" t="str">
            <v>No Dependency</v>
          </cell>
        </row>
        <row r="5855">
          <cell r="C5855" t="str">
            <v>ZBR170</v>
          </cell>
          <cell r="D5855" t="str">
            <v>Expansion Sites</v>
          </cell>
          <cell r="E5855" t="str">
            <v>Q1-2020</v>
          </cell>
          <cell r="F5855" t="str">
            <v>Mobile Aspiration</v>
          </cell>
          <cell r="G5855" t="str">
            <v>HUA</v>
          </cell>
          <cell r="H5855" t="str">
            <v>LTE1800 2nd Carr Upgrade_4x4 MIMO</v>
          </cell>
          <cell r="I5855" t="str">
            <v>INS</v>
          </cell>
          <cell r="L5855">
            <v>43853</v>
          </cell>
          <cell r="M5855">
            <v>43740</v>
          </cell>
          <cell r="N5855">
            <v>43853</v>
          </cell>
          <cell r="O5855">
            <v>43741</v>
          </cell>
          <cell r="P5855" t="str">
            <v>No Dependency</v>
          </cell>
        </row>
        <row r="5856">
          <cell r="C5856" t="str">
            <v>ZBR982</v>
          </cell>
          <cell r="D5856" t="str">
            <v>Expansion Sites</v>
          </cell>
          <cell r="E5856" t="str">
            <v>Q3-2019</v>
          </cell>
          <cell r="F5856" t="str">
            <v>Mobile Aspiration</v>
          </cell>
          <cell r="G5856" t="str">
            <v>HUA</v>
          </cell>
          <cell r="H5856" t="str">
            <v>LTE1800 2nd Carr Upgrade_4x4 MIMO</v>
          </cell>
          <cell r="I5856" t="str">
            <v>INS</v>
          </cell>
          <cell r="L5856">
            <v>43624</v>
          </cell>
          <cell r="M5856">
            <v>43627</v>
          </cell>
          <cell r="N5856">
            <v>43625</v>
          </cell>
          <cell r="O5856">
            <v>43628</v>
          </cell>
          <cell r="P5856" t="str">
            <v>No Dependency</v>
          </cell>
        </row>
        <row r="5857">
          <cell r="C5857" t="str">
            <v>ZBR980</v>
          </cell>
          <cell r="D5857" t="str">
            <v>Expansion Sites</v>
          </cell>
          <cell r="E5857" t="str">
            <v>Q4-2019</v>
          </cell>
          <cell r="F5857" t="str">
            <v>Mobile Aspiration</v>
          </cell>
          <cell r="G5857" t="str">
            <v>HUA</v>
          </cell>
          <cell r="H5857" t="str">
            <v>LTE1800 2nd Carr Upgrade_4x4 MIMO</v>
          </cell>
          <cell r="I5857" t="str">
            <v>INS</v>
          </cell>
          <cell r="L5857">
            <v>43691</v>
          </cell>
          <cell r="M5857">
            <v>43693</v>
          </cell>
          <cell r="N5857">
            <v>43692</v>
          </cell>
          <cell r="O5857">
            <v>43694</v>
          </cell>
          <cell r="P5857" t="str">
            <v>No Dependency</v>
          </cell>
        </row>
        <row r="5858">
          <cell r="C5858" t="str">
            <v>ZBR164</v>
          </cell>
          <cell r="D5858" t="str">
            <v>Expansion Sites</v>
          </cell>
          <cell r="E5858" t="str">
            <v>Q1-2020</v>
          </cell>
          <cell r="F5858" t="str">
            <v>Mobile Aspiration</v>
          </cell>
          <cell r="G5858" t="str">
            <v>HUA</v>
          </cell>
          <cell r="H5858" t="str">
            <v>LTE1800 2nd Carr Upgrade_4x4 MIMO</v>
          </cell>
          <cell r="I5858" t="str">
            <v>INS</v>
          </cell>
          <cell r="L5858">
            <v>43853</v>
          </cell>
          <cell r="M5858">
            <v>43731</v>
          </cell>
          <cell r="N5858">
            <v>43853</v>
          </cell>
          <cell r="O5858">
            <v>43732</v>
          </cell>
          <cell r="P5858" t="str">
            <v>No Dependency</v>
          </cell>
        </row>
        <row r="5859">
          <cell r="C5859" t="str">
            <v>ZBR979</v>
          </cell>
          <cell r="D5859" t="str">
            <v>Expansion Sites</v>
          </cell>
          <cell r="E5859" t="str">
            <v>Q3-2019</v>
          </cell>
          <cell r="F5859" t="str">
            <v>Mobile Aspiration</v>
          </cell>
          <cell r="G5859" t="str">
            <v>HUA</v>
          </cell>
          <cell r="H5859" t="str">
            <v>LTE1800 2nd Carr Upgrade_4x4 MIMO</v>
          </cell>
          <cell r="I5859" t="str">
            <v>INS</v>
          </cell>
          <cell r="L5859">
            <v>43691</v>
          </cell>
          <cell r="M5859">
            <v>43693</v>
          </cell>
          <cell r="N5859">
            <v>43692</v>
          </cell>
          <cell r="O5859">
            <v>43694</v>
          </cell>
          <cell r="P5859" t="str">
            <v>No Dependency</v>
          </cell>
        </row>
        <row r="5860">
          <cell r="C5860" t="str">
            <v>ZBR978</v>
          </cell>
          <cell r="D5860" t="str">
            <v>Expansion Sites</v>
          </cell>
          <cell r="E5860" t="str">
            <v>Q2-2019</v>
          </cell>
          <cell r="F5860" t="str">
            <v>Mobile Aspiration</v>
          </cell>
          <cell r="G5860" t="str">
            <v>HUA</v>
          </cell>
          <cell r="H5860" t="str">
            <v>LTE1800 2nd Carr Upgrade_4x4 MIMO</v>
          </cell>
          <cell r="I5860" t="str">
            <v>INS</v>
          </cell>
          <cell r="L5860">
            <v>43623</v>
          </cell>
          <cell r="M5860">
            <v>43625</v>
          </cell>
          <cell r="N5860">
            <v>43624</v>
          </cell>
          <cell r="O5860">
            <v>43626</v>
          </cell>
          <cell r="P5860" t="str">
            <v>No Dependency</v>
          </cell>
        </row>
        <row r="5861">
          <cell r="C5861" t="str">
            <v>ZBR161</v>
          </cell>
          <cell r="D5861" t="str">
            <v>Expansion Sites</v>
          </cell>
          <cell r="E5861" t="str">
            <v>Q1-2020</v>
          </cell>
          <cell r="F5861" t="str">
            <v>Mobile Aspiration</v>
          </cell>
          <cell r="G5861" t="str">
            <v>HUA</v>
          </cell>
          <cell r="H5861" t="str">
            <v>LTE1800 2nd Carr Upgrade_4x4 MIMO</v>
          </cell>
          <cell r="I5861" t="str">
            <v>INS</v>
          </cell>
          <cell r="L5861">
            <v>43853</v>
          </cell>
          <cell r="M5861">
            <v>43734</v>
          </cell>
          <cell r="N5861">
            <v>43853</v>
          </cell>
          <cell r="O5861">
            <v>43735</v>
          </cell>
          <cell r="P5861" t="str">
            <v>No Dependency</v>
          </cell>
        </row>
        <row r="5862">
          <cell r="C5862" t="str">
            <v>ZBR977</v>
          </cell>
          <cell r="D5862" t="str">
            <v>Expansion Sites</v>
          </cell>
          <cell r="E5862" t="str">
            <v>Q3-2019</v>
          </cell>
          <cell r="F5862" t="str">
            <v>Mobile Aspiration</v>
          </cell>
          <cell r="G5862" t="str">
            <v>HUA</v>
          </cell>
          <cell r="H5862" t="str">
            <v>LTE1800 2nd Carr Upgrade_4x4 MIMO</v>
          </cell>
          <cell r="I5862" t="str">
            <v>INS</v>
          </cell>
          <cell r="L5862">
            <v>43788</v>
          </cell>
          <cell r="N5862">
            <v>43789</v>
          </cell>
          <cell r="P5862" t="str">
            <v>No Dependency</v>
          </cell>
        </row>
        <row r="5863">
          <cell r="C5863" t="str">
            <v>ZBR976</v>
          </cell>
          <cell r="D5863" t="str">
            <v>Expansion Sites</v>
          </cell>
          <cell r="E5863" t="str">
            <v>Q2-2019</v>
          </cell>
          <cell r="F5863" t="str">
            <v>Mobile Aspiration</v>
          </cell>
          <cell r="G5863" t="str">
            <v>HUA</v>
          </cell>
          <cell r="H5863" t="str">
            <v>LTE1800 2nd Carr Upgrade_4x4 MIMO</v>
          </cell>
          <cell r="I5863" t="str">
            <v>INS</v>
          </cell>
          <cell r="L5863">
            <v>43635</v>
          </cell>
          <cell r="M5863">
            <v>43643</v>
          </cell>
          <cell r="N5863">
            <v>43639</v>
          </cell>
          <cell r="O5863">
            <v>43644</v>
          </cell>
          <cell r="P5863" t="str">
            <v>No Dependency</v>
          </cell>
        </row>
        <row r="5864">
          <cell r="C5864" t="str">
            <v>ZBR152</v>
          </cell>
          <cell r="D5864" t="str">
            <v>Expansion Sites</v>
          </cell>
          <cell r="E5864" t="str">
            <v>Q1-2020</v>
          </cell>
          <cell r="F5864" t="str">
            <v>Mobile Aspiration</v>
          </cell>
          <cell r="G5864" t="str">
            <v>HUA</v>
          </cell>
          <cell r="H5864" t="str">
            <v>LTE1800 2nd Carr Upgrade_4x4 MIMO</v>
          </cell>
          <cell r="I5864" t="str">
            <v>INS</v>
          </cell>
          <cell r="L5864">
            <v>43853</v>
          </cell>
          <cell r="M5864">
            <v>43709</v>
          </cell>
          <cell r="N5864">
            <v>43853</v>
          </cell>
          <cell r="O5864">
            <v>43710</v>
          </cell>
          <cell r="P5864" t="str">
            <v>No Dependency</v>
          </cell>
        </row>
        <row r="5865">
          <cell r="C5865" t="str">
            <v>ZBR974</v>
          </cell>
          <cell r="D5865" t="str">
            <v>Expansion Sites</v>
          </cell>
          <cell r="E5865" t="str">
            <v>Q4-2019</v>
          </cell>
          <cell r="F5865" t="str">
            <v>Mobile Aspiration</v>
          </cell>
          <cell r="G5865" t="str">
            <v>HUA</v>
          </cell>
          <cell r="H5865" t="str">
            <v>LTE1800 2nd Carr Upgrade_4x4 MIMO</v>
          </cell>
          <cell r="I5865" t="str">
            <v>INS</v>
          </cell>
          <cell r="L5865">
            <v>43802</v>
          </cell>
          <cell r="M5865">
            <v>43733</v>
          </cell>
          <cell r="N5865">
            <v>43802</v>
          </cell>
          <cell r="O5865">
            <v>43734</v>
          </cell>
          <cell r="P5865" t="str">
            <v>No Dependency</v>
          </cell>
        </row>
        <row r="5866">
          <cell r="C5866" t="str">
            <v>ZBR973</v>
          </cell>
          <cell r="D5866" t="str">
            <v>Expansion Sites</v>
          </cell>
          <cell r="E5866" t="str">
            <v>Q4-2019</v>
          </cell>
          <cell r="F5866" t="str">
            <v>Mobile Aspiration</v>
          </cell>
          <cell r="G5866" t="str">
            <v>HUA</v>
          </cell>
          <cell r="H5866" t="str">
            <v>LTE1800 2nd Carr Upgrade_4x4 MIMO</v>
          </cell>
          <cell r="I5866" t="str">
            <v>INS</v>
          </cell>
          <cell r="L5866">
            <v>43660</v>
          </cell>
          <cell r="M5866">
            <v>43662</v>
          </cell>
          <cell r="N5866">
            <v>43661</v>
          </cell>
          <cell r="O5866">
            <v>43663</v>
          </cell>
          <cell r="P5866" t="str">
            <v>No Dependency</v>
          </cell>
        </row>
        <row r="5867">
          <cell r="C5867" t="str">
            <v>ZBR972</v>
          </cell>
          <cell r="D5867" t="str">
            <v>Expansion Sites</v>
          </cell>
          <cell r="E5867" t="str">
            <v>Q4-2019</v>
          </cell>
          <cell r="F5867" t="str">
            <v>Mobile Aspiration</v>
          </cell>
          <cell r="G5867" t="str">
            <v>HUA</v>
          </cell>
          <cell r="H5867" t="str">
            <v>LTE1800 2nd Carr Upgrade_4x4 MIMO</v>
          </cell>
          <cell r="I5867" t="str">
            <v>INS</v>
          </cell>
          <cell r="L5867">
            <v>43673</v>
          </cell>
          <cell r="M5867">
            <v>43676</v>
          </cell>
          <cell r="N5867">
            <v>43674</v>
          </cell>
          <cell r="O5867">
            <v>43677</v>
          </cell>
          <cell r="P5867" t="str">
            <v>No Dependency</v>
          </cell>
        </row>
        <row r="5868">
          <cell r="C5868" t="str">
            <v>ZBR971</v>
          </cell>
          <cell r="D5868" t="str">
            <v>Expansion Sites</v>
          </cell>
          <cell r="E5868" t="str">
            <v>Q4-2019</v>
          </cell>
          <cell r="F5868" t="str">
            <v>Mobile Aspiration</v>
          </cell>
          <cell r="G5868" t="str">
            <v>HUA</v>
          </cell>
          <cell r="H5868" t="str">
            <v>LTE1800 2nd Carr Upgrade_4x4 MIMO</v>
          </cell>
          <cell r="I5868" t="str">
            <v>INS</v>
          </cell>
          <cell r="L5868">
            <v>43673</v>
          </cell>
          <cell r="M5868">
            <v>43676</v>
          </cell>
          <cell r="N5868">
            <v>43674</v>
          </cell>
          <cell r="O5868">
            <v>43677</v>
          </cell>
          <cell r="P5868" t="str">
            <v>No Dependency</v>
          </cell>
        </row>
        <row r="5869">
          <cell r="C5869" t="str">
            <v>ZBR970</v>
          </cell>
          <cell r="D5869" t="str">
            <v>Expansion Sites</v>
          </cell>
          <cell r="E5869" t="str">
            <v>Q2-2019</v>
          </cell>
          <cell r="F5869" t="str">
            <v>Mobile Aspiration</v>
          </cell>
          <cell r="G5869" t="str">
            <v>HUA</v>
          </cell>
          <cell r="H5869" t="str">
            <v>LTE1800 2nd Carr Upgrade_4x4 MIMO</v>
          </cell>
          <cell r="I5869" t="str">
            <v>INS</v>
          </cell>
          <cell r="L5869">
            <v>43647</v>
          </cell>
          <cell r="M5869">
            <v>43606</v>
          </cell>
          <cell r="N5869">
            <v>43649</v>
          </cell>
          <cell r="O5869">
            <v>43607</v>
          </cell>
          <cell r="P5869" t="str">
            <v>No Dependency</v>
          </cell>
        </row>
        <row r="5870">
          <cell r="C5870" t="str">
            <v>ZBR969</v>
          </cell>
          <cell r="D5870" t="str">
            <v>Expansion Sites</v>
          </cell>
          <cell r="E5870" t="str">
            <v>Q3-2019</v>
          </cell>
          <cell r="F5870" t="str">
            <v>Mobile Aspiration</v>
          </cell>
          <cell r="G5870" t="str">
            <v>HUA</v>
          </cell>
          <cell r="H5870" t="str">
            <v>LTE1800 2nd Carr Upgrade_4x4 MIMO</v>
          </cell>
          <cell r="I5870" t="str">
            <v>INS</v>
          </cell>
          <cell r="L5870">
            <v>43746</v>
          </cell>
          <cell r="M5870">
            <v>43733</v>
          </cell>
          <cell r="N5870">
            <v>43747</v>
          </cell>
          <cell r="O5870">
            <v>43734</v>
          </cell>
          <cell r="P5870" t="str">
            <v>No Dependency</v>
          </cell>
        </row>
        <row r="5871">
          <cell r="C5871" t="str">
            <v>ZBK033</v>
          </cell>
          <cell r="D5871" t="str">
            <v>Expansion Sites</v>
          </cell>
          <cell r="E5871" t="str">
            <v>Q1-2020</v>
          </cell>
          <cell r="F5871" t="str">
            <v>Mobile Aspiration</v>
          </cell>
          <cell r="G5871" t="str">
            <v>HUA</v>
          </cell>
          <cell r="H5871" t="str">
            <v>LTE1800 2nd Carr Upgrade_4x4 MIMO</v>
          </cell>
          <cell r="I5871" t="str">
            <v>INS</v>
          </cell>
          <cell r="L5871">
            <v>43853</v>
          </cell>
          <cell r="N5871">
            <v>43853</v>
          </cell>
          <cell r="P5871" t="str">
            <v>No Dependency</v>
          </cell>
        </row>
        <row r="5872">
          <cell r="C5872" t="str">
            <v>ZBR968</v>
          </cell>
          <cell r="D5872" t="str">
            <v>Expansion Sites</v>
          </cell>
          <cell r="E5872" t="str">
            <v>Q3-2019</v>
          </cell>
          <cell r="F5872" t="str">
            <v>Mobile Aspiration</v>
          </cell>
          <cell r="G5872" t="str">
            <v>HUA</v>
          </cell>
          <cell r="H5872" t="str">
            <v>LTE1800 2nd Carr Upgrade_4x4 MIMO</v>
          </cell>
          <cell r="I5872" t="str">
            <v>INS</v>
          </cell>
          <cell r="L5872">
            <v>43698</v>
          </cell>
          <cell r="M5872">
            <v>43709</v>
          </cell>
          <cell r="N5872">
            <v>43699</v>
          </cell>
          <cell r="O5872">
            <v>43710</v>
          </cell>
          <cell r="P5872" t="str">
            <v>No Dependency</v>
          </cell>
        </row>
        <row r="5873">
          <cell r="C5873" t="str">
            <v>ZBR967</v>
          </cell>
          <cell r="D5873" t="str">
            <v>Expansion Sites</v>
          </cell>
          <cell r="E5873" t="str">
            <v>Q4-2019</v>
          </cell>
          <cell r="F5873" t="str">
            <v>Mobile Aspiration</v>
          </cell>
          <cell r="G5873" t="str">
            <v>HUA</v>
          </cell>
          <cell r="H5873" t="str">
            <v>LTE1800 2nd Carr Upgrade_4x4 MIMO</v>
          </cell>
          <cell r="I5873" t="str">
            <v>INS</v>
          </cell>
          <cell r="L5873">
            <v>43688</v>
          </cell>
          <cell r="M5873">
            <v>43690</v>
          </cell>
          <cell r="N5873">
            <v>43689</v>
          </cell>
          <cell r="O5873">
            <v>43691</v>
          </cell>
          <cell r="P5873" t="str">
            <v>No Dependency</v>
          </cell>
        </row>
        <row r="5874">
          <cell r="C5874" t="str">
            <v>ZBR966</v>
          </cell>
          <cell r="D5874" t="str">
            <v>Expansion Sites</v>
          </cell>
          <cell r="E5874" t="str">
            <v>Q2-2019</v>
          </cell>
          <cell r="F5874" t="str">
            <v>Mobile Aspiration</v>
          </cell>
          <cell r="G5874" t="str">
            <v>HUA</v>
          </cell>
          <cell r="H5874" t="str">
            <v>LTE1800 2nd Carr Upgrade_4x4 MIMO</v>
          </cell>
          <cell r="I5874" t="str">
            <v>INS</v>
          </cell>
          <cell r="L5874">
            <v>43595</v>
          </cell>
          <cell r="M5874">
            <v>43597</v>
          </cell>
          <cell r="N5874">
            <v>43596</v>
          </cell>
          <cell r="O5874">
            <v>43598</v>
          </cell>
          <cell r="P5874" t="str">
            <v>No Dependency</v>
          </cell>
        </row>
        <row r="5875">
          <cell r="C5875" t="str">
            <v>ZBR965</v>
          </cell>
          <cell r="D5875" t="str">
            <v>Expansion Sites</v>
          </cell>
          <cell r="E5875" t="str">
            <v>Q3-2019</v>
          </cell>
          <cell r="F5875" t="str">
            <v>Mobile Aspiration</v>
          </cell>
          <cell r="G5875" t="str">
            <v>HUA</v>
          </cell>
          <cell r="H5875" t="str">
            <v>LTE1800 2nd Carr Upgrade_4x4 MIMO</v>
          </cell>
          <cell r="I5875" t="str">
            <v>INS</v>
          </cell>
          <cell r="L5875">
            <v>43691</v>
          </cell>
          <cell r="M5875">
            <v>43693</v>
          </cell>
          <cell r="N5875">
            <v>43692</v>
          </cell>
          <cell r="O5875">
            <v>43694</v>
          </cell>
          <cell r="P5875" t="str">
            <v>No Dependency</v>
          </cell>
        </row>
        <row r="5876">
          <cell r="C5876" t="str">
            <v>ZBR963</v>
          </cell>
          <cell r="D5876" t="str">
            <v>Expansion Sites</v>
          </cell>
          <cell r="E5876" t="str">
            <v>Q3-2019</v>
          </cell>
          <cell r="F5876" t="str">
            <v>Mobile Aspiration</v>
          </cell>
          <cell r="G5876" t="str">
            <v>HUA</v>
          </cell>
          <cell r="H5876" t="str">
            <v>LTE1800 2nd Carr Upgrade_4x4 MIMO</v>
          </cell>
          <cell r="I5876" t="str">
            <v>INS</v>
          </cell>
          <cell r="L5876">
            <v>43706</v>
          </cell>
          <cell r="M5876">
            <v>43709</v>
          </cell>
          <cell r="N5876">
            <v>43707</v>
          </cell>
          <cell r="O5876">
            <v>43710</v>
          </cell>
          <cell r="P5876" t="str">
            <v>No Dependency</v>
          </cell>
        </row>
        <row r="5877">
          <cell r="C5877" t="str">
            <v>ZAZ027</v>
          </cell>
          <cell r="D5877" t="str">
            <v>Expansion Sites</v>
          </cell>
          <cell r="E5877" t="str">
            <v>Q1-2020</v>
          </cell>
          <cell r="F5877" t="str">
            <v>Mobile Aspiration</v>
          </cell>
          <cell r="G5877" t="str">
            <v>HUA</v>
          </cell>
          <cell r="H5877" t="str">
            <v>LTE1800 2nd Carr Upgrade_4x4 MIMO</v>
          </cell>
          <cell r="I5877" t="str">
            <v>INS</v>
          </cell>
          <cell r="L5877">
            <v>43853</v>
          </cell>
          <cell r="N5877">
            <v>43853</v>
          </cell>
          <cell r="P5877" t="str">
            <v>No Dependency</v>
          </cell>
        </row>
        <row r="5878">
          <cell r="C5878" t="str">
            <v>ZBR961</v>
          </cell>
          <cell r="D5878" t="str">
            <v>Expansion Sites</v>
          </cell>
          <cell r="E5878" t="str">
            <v>Q4-2019</v>
          </cell>
          <cell r="F5878" t="str">
            <v>Mobile Aspiration</v>
          </cell>
          <cell r="G5878" t="str">
            <v>HUA</v>
          </cell>
          <cell r="H5878" t="str">
            <v>LTE1800 2nd Carr Upgrade_4x4 MIMO</v>
          </cell>
          <cell r="I5878" t="str">
            <v>INS</v>
          </cell>
          <cell r="L5878">
            <v>43670</v>
          </cell>
          <cell r="M5878">
            <v>43672</v>
          </cell>
          <cell r="N5878">
            <v>43671</v>
          </cell>
          <cell r="O5878">
            <v>43673</v>
          </cell>
          <cell r="P5878" t="str">
            <v>No Dependency</v>
          </cell>
        </row>
        <row r="5879">
          <cell r="C5879" t="str">
            <v>ZBR960</v>
          </cell>
          <cell r="D5879" t="str">
            <v>Expansion Sites</v>
          </cell>
          <cell r="E5879" t="str">
            <v>Q4-2019</v>
          </cell>
          <cell r="F5879" t="str">
            <v>Mobile Aspiration</v>
          </cell>
          <cell r="G5879" t="str">
            <v>HUA</v>
          </cell>
          <cell r="H5879" t="str">
            <v>LTE1800 2nd Carr Upgrade_4x4 MIMO</v>
          </cell>
          <cell r="I5879" t="str">
            <v>INS</v>
          </cell>
          <cell r="L5879">
            <v>43691</v>
          </cell>
          <cell r="M5879">
            <v>43693</v>
          </cell>
          <cell r="N5879">
            <v>43692</v>
          </cell>
          <cell r="O5879">
            <v>43694</v>
          </cell>
          <cell r="P5879" t="str">
            <v>No Dependency</v>
          </cell>
        </row>
        <row r="5880">
          <cell r="C5880" t="str">
            <v>ZAR034</v>
          </cell>
          <cell r="D5880" t="str">
            <v>Expansion Sites</v>
          </cell>
          <cell r="E5880" t="str">
            <v>Q1-2020</v>
          </cell>
          <cell r="F5880" t="str">
            <v>Mobile Aspiration</v>
          </cell>
          <cell r="G5880" t="str">
            <v>HUA</v>
          </cell>
          <cell r="H5880" t="str">
            <v>LTE1800 2nd Carr Upgrade_4x4 MIMO</v>
          </cell>
          <cell r="I5880" t="str">
            <v>INS</v>
          </cell>
          <cell r="L5880">
            <v>43853</v>
          </cell>
          <cell r="M5880">
            <v>43709</v>
          </cell>
          <cell r="N5880">
            <v>43853</v>
          </cell>
          <cell r="O5880">
            <v>43710</v>
          </cell>
          <cell r="P5880" t="str">
            <v>No Dependency</v>
          </cell>
        </row>
        <row r="5881">
          <cell r="C5881" t="str">
            <v>ZBR957</v>
          </cell>
          <cell r="D5881" t="str">
            <v>Expansion Sites</v>
          </cell>
          <cell r="E5881" t="str">
            <v>Q3-2019</v>
          </cell>
          <cell r="F5881" t="str">
            <v>Mobile Aspiration</v>
          </cell>
          <cell r="G5881" t="str">
            <v>HUA</v>
          </cell>
          <cell r="H5881" t="str">
            <v>LTE1800 2nd Carr Upgrade_4x4 MIMO</v>
          </cell>
          <cell r="I5881" t="str">
            <v>INS</v>
          </cell>
          <cell r="L5881">
            <v>43666</v>
          </cell>
          <cell r="M5881">
            <v>43668</v>
          </cell>
          <cell r="N5881">
            <v>43667</v>
          </cell>
          <cell r="O5881">
            <v>43669</v>
          </cell>
          <cell r="P5881" t="str">
            <v>No Dependency</v>
          </cell>
        </row>
        <row r="5882">
          <cell r="C5882" t="str">
            <v>ZBR953</v>
          </cell>
          <cell r="D5882" t="str">
            <v>Expansion Sites</v>
          </cell>
          <cell r="E5882" t="str">
            <v>Q2-2019</v>
          </cell>
          <cell r="F5882" t="str">
            <v>Mobile Aspiration</v>
          </cell>
          <cell r="G5882" t="str">
            <v>HUA</v>
          </cell>
          <cell r="H5882" t="str">
            <v>LTE1800 2nd Carr Upgrade_4x4 MIMO</v>
          </cell>
          <cell r="I5882" t="str">
            <v>INS</v>
          </cell>
          <cell r="L5882">
            <v>43788</v>
          </cell>
          <cell r="N5882">
            <v>43789</v>
          </cell>
          <cell r="P5882" t="str">
            <v>No Dependency</v>
          </cell>
        </row>
        <row r="5883">
          <cell r="C5883" t="str">
            <v>ZBR952</v>
          </cell>
          <cell r="D5883" t="str">
            <v>Expansion Sites</v>
          </cell>
          <cell r="E5883" t="str">
            <v>Q2-2019</v>
          </cell>
          <cell r="F5883" t="str">
            <v>Mobile Aspiration</v>
          </cell>
          <cell r="G5883" t="str">
            <v>HUA</v>
          </cell>
          <cell r="H5883" t="str">
            <v>LTE1800 2nd Carr Upgrade_4x4 MIMO</v>
          </cell>
          <cell r="I5883" t="str">
            <v>INS</v>
          </cell>
          <cell r="L5883">
            <v>43698</v>
          </cell>
          <cell r="M5883">
            <v>43660</v>
          </cell>
          <cell r="N5883">
            <v>43699</v>
          </cell>
          <cell r="O5883">
            <v>43661</v>
          </cell>
          <cell r="P5883" t="str">
            <v>No Dependency</v>
          </cell>
        </row>
        <row r="5884">
          <cell r="C5884" t="str">
            <v>ZBR950</v>
          </cell>
          <cell r="D5884" t="str">
            <v>Expansion Sites</v>
          </cell>
          <cell r="E5884" t="str">
            <v>Q3-2019</v>
          </cell>
          <cell r="F5884" t="str">
            <v>Mobile Aspiration</v>
          </cell>
          <cell r="G5884" t="str">
            <v>HUA</v>
          </cell>
          <cell r="H5884" t="str">
            <v>LTE1800 2nd Carr Upgrade_4x4 MIMO</v>
          </cell>
          <cell r="I5884" t="str">
            <v>INS</v>
          </cell>
          <cell r="L5884">
            <v>43746</v>
          </cell>
          <cell r="M5884">
            <v>43733</v>
          </cell>
          <cell r="N5884">
            <v>43747</v>
          </cell>
          <cell r="O5884">
            <v>43734</v>
          </cell>
          <cell r="P5884" t="str">
            <v>No Dependency</v>
          </cell>
        </row>
        <row r="5885">
          <cell r="C5885" t="str">
            <v>ZBR949</v>
          </cell>
          <cell r="D5885" t="str">
            <v>Expansion Sites</v>
          </cell>
          <cell r="E5885" t="str">
            <v>Q3-2019</v>
          </cell>
          <cell r="F5885" t="str">
            <v>Mobile Aspiration</v>
          </cell>
          <cell r="G5885" t="str">
            <v>HUA</v>
          </cell>
          <cell r="H5885" t="str">
            <v>LTE1800 2nd Carr Upgrade_4x4 MIMO</v>
          </cell>
          <cell r="I5885" t="str">
            <v>INS</v>
          </cell>
          <cell r="L5885">
            <v>43636</v>
          </cell>
          <cell r="M5885">
            <v>43638</v>
          </cell>
          <cell r="N5885">
            <v>43637</v>
          </cell>
          <cell r="O5885">
            <v>43639</v>
          </cell>
          <cell r="P5885" t="str">
            <v>No Dependency</v>
          </cell>
        </row>
        <row r="5886">
          <cell r="C5886" t="str">
            <v>ZBR948</v>
          </cell>
          <cell r="D5886" t="str">
            <v>Expansion Sites</v>
          </cell>
          <cell r="E5886" t="str">
            <v>Q4-2019</v>
          </cell>
          <cell r="F5886" t="str">
            <v>Mobile Aspiration</v>
          </cell>
          <cell r="G5886" t="str">
            <v>HUA</v>
          </cell>
          <cell r="H5886" t="str">
            <v>LTE1800 2nd Carr Upgrade_4x4 MIMO</v>
          </cell>
          <cell r="I5886" t="str">
            <v>INS</v>
          </cell>
          <cell r="L5886">
            <v>43741</v>
          </cell>
          <cell r="M5886">
            <v>43733</v>
          </cell>
          <cell r="N5886">
            <v>43742</v>
          </cell>
          <cell r="O5886">
            <v>43734</v>
          </cell>
          <cell r="P5886" t="str">
            <v>No Dependency</v>
          </cell>
        </row>
        <row r="5887">
          <cell r="C5887" t="str">
            <v>ZBR947</v>
          </cell>
          <cell r="D5887" t="str">
            <v>Expansion Sites</v>
          </cell>
          <cell r="E5887" t="str">
            <v>Q3-2019</v>
          </cell>
          <cell r="F5887" t="str">
            <v>Mobile Aspiration</v>
          </cell>
          <cell r="G5887" t="str">
            <v>HUA</v>
          </cell>
          <cell r="H5887" t="str">
            <v>LTE1800 2nd Carr Upgrade_4x4 MIMO</v>
          </cell>
          <cell r="I5887" t="str">
            <v>INS</v>
          </cell>
          <cell r="L5887">
            <v>43691</v>
          </cell>
          <cell r="M5887">
            <v>43693</v>
          </cell>
          <cell r="N5887">
            <v>43692</v>
          </cell>
          <cell r="O5887">
            <v>43694</v>
          </cell>
          <cell r="P5887" t="str">
            <v>No Dependency</v>
          </cell>
        </row>
        <row r="5888">
          <cell r="C5888" t="str">
            <v>ZBR944</v>
          </cell>
          <cell r="D5888" t="str">
            <v>Expansion Sites</v>
          </cell>
          <cell r="E5888" t="str">
            <v>Q3-2019</v>
          </cell>
          <cell r="F5888" t="str">
            <v>Mobile Aspiration</v>
          </cell>
          <cell r="G5888" t="str">
            <v>HUA</v>
          </cell>
          <cell r="H5888" t="str">
            <v>LTE1800 2nd Carr Upgrade_4x4 MIMO</v>
          </cell>
          <cell r="I5888" t="str">
            <v>INS</v>
          </cell>
          <cell r="L5888">
            <v>43670</v>
          </cell>
          <cell r="M5888">
            <v>43672</v>
          </cell>
          <cell r="N5888">
            <v>43671</v>
          </cell>
          <cell r="O5888">
            <v>43673</v>
          </cell>
          <cell r="P5888" t="str">
            <v>No Dependency</v>
          </cell>
        </row>
        <row r="5889">
          <cell r="C5889" t="str">
            <v>ZBR943</v>
          </cell>
          <cell r="D5889" t="str">
            <v>Expansion Sites</v>
          </cell>
          <cell r="E5889" t="str">
            <v>Q3-2019</v>
          </cell>
          <cell r="F5889" t="str">
            <v>Mobile Aspiration</v>
          </cell>
          <cell r="G5889" t="str">
            <v>HUA</v>
          </cell>
          <cell r="H5889" t="str">
            <v>LTE1800 2nd Carr Upgrade_4x4 MIMO</v>
          </cell>
          <cell r="I5889" t="str">
            <v>INS</v>
          </cell>
          <cell r="L5889">
            <v>43628</v>
          </cell>
          <cell r="M5889">
            <v>43636</v>
          </cell>
          <cell r="N5889">
            <v>43634</v>
          </cell>
          <cell r="O5889">
            <v>43637</v>
          </cell>
          <cell r="P5889" t="str">
            <v>No Dependency</v>
          </cell>
        </row>
        <row r="5890">
          <cell r="C5890" t="str">
            <v>ZBR942</v>
          </cell>
          <cell r="D5890" t="str">
            <v>Expansion Sites</v>
          </cell>
          <cell r="E5890" t="str">
            <v>Q3-2019</v>
          </cell>
          <cell r="F5890" t="str">
            <v>Mobile Aspiration</v>
          </cell>
          <cell r="G5890" t="str">
            <v>HUA</v>
          </cell>
          <cell r="H5890" t="str">
            <v>LTE1800 2nd Carr Upgrade_4x4 MIMO</v>
          </cell>
          <cell r="I5890" t="str">
            <v>INS</v>
          </cell>
          <cell r="L5890">
            <v>43632</v>
          </cell>
          <cell r="M5890">
            <v>43608</v>
          </cell>
          <cell r="N5890">
            <v>43633</v>
          </cell>
          <cell r="O5890">
            <v>43609</v>
          </cell>
          <cell r="P5890" t="str">
            <v>No Dependency</v>
          </cell>
        </row>
        <row r="5891">
          <cell r="C5891" t="str">
            <v>ZBR941</v>
          </cell>
          <cell r="D5891" t="str">
            <v>Expansion Sites</v>
          </cell>
          <cell r="E5891" t="str">
            <v>Q2-2019</v>
          </cell>
          <cell r="F5891" t="str">
            <v>Mobile Aspiration</v>
          </cell>
          <cell r="G5891" t="str">
            <v>HUA</v>
          </cell>
          <cell r="H5891" t="str">
            <v>LTE1800 2nd Carr Upgrade_4x4 MIMO</v>
          </cell>
          <cell r="I5891" t="str">
            <v>INS</v>
          </cell>
          <cell r="L5891">
            <v>43643</v>
          </cell>
          <cell r="M5891">
            <v>43645</v>
          </cell>
          <cell r="N5891">
            <v>43644</v>
          </cell>
          <cell r="O5891">
            <v>43646</v>
          </cell>
          <cell r="P5891" t="str">
            <v>No Dependency</v>
          </cell>
        </row>
        <row r="5892">
          <cell r="C5892" t="str">
            <v>ZBR940</v>
          </cell>
          <cell r="D5892" t="str">
            <v>Expansion Sites</v>
          </cell>
          <cell r="E5892" t="str">
            <v>Q3-2019</v>
          </cell>
          <cell r="F5892" t="str">
            <v>Mobile Aspiration</v>
          </cell>
          <cell r="G5892" t="str">
            <v>HUA</v>
          </cell>
          <cell r="H5892" t="str">
            <v>LTE1800 2nd Carr Upgrade_4x4 MIMO</v>
          </cell>
          <cell r="I5892" t="str">
            <v>INS</v>
          </cell>
          <cell r="L5892">
            <v>43737</v>
          </cell>
          <cell r="M5892">
            <v>43709</v>
          </cell>
          <cell r="N5892">
            <v>43738</v>
          </cell>
          <cell r="O5892">
            <v>43710</v>
          </cell>
          <cell r="P5892" t="str">
            <v>No Dependency</v>
          </cell>
        </row>
        <row r="5893">
          <cell r="C5893" t="str">
            <v>ZBR939</v>
          </cell>
          <cell r="D5893" t="str">
            <v>Expansion Sites</v>
          </cell>
          <cell r="E5893" t="str">
            <v>Q2-2019</v>
          </cell>
          <cell r="F5893" t="str">
            <v>Mobile Aspiration</v>
          </cell>
          <cell r="G5893" t="str">
            <v>HUA</v>
          </cell>
          <cell r="H5893" t="str">
            <v>LTE1800 2nd Carr Upgrade_4x4 MIMO</v>
          </cell>
          <cell r="I5893" t="str">
            <v>INS</v>
          </cell>
          <cell r="L5893">
            <v>43624</v>
          </cell>
          <cell r="M5893">
            <v>43625</v>
          </cell>
          <cell r="N5893">
            <v>43624</v>
          </cell>
          <cell r="O5893">
            <v>43626</v>
          </cell>
          <cell r="P5893" t="str">
            <v>No Dependency</v>
          </cell>
        </row>
        <row r="5894">
          <cell r="C5894" t="str">
            <v>ZBR936</v>
          </cell>
          <cell r="D5894" t="str">
            <v>Expansion Sites</v>
          </cell>
          <cell r="E5894" t="str">
            <v>Q2-2019</v>
          </cell>
          <cell r="F5894" t="str">
            <v>Mobile Aspiration</v>
          </cell>
          <cell r="G5894" t="str">
            <v>HUA</v>
          </cell>
          <cell r="H5894" t="str">
            <v>LTE1800 2nd Carr Upgrade_4x4 MIMO</v>
          </cell>
          <cell r="I5894" t="str">
            <v>INS</v>
          </cell>
          <cell r="L5894">
            <v>43635</v>
          </cell>
          <cell r="M5894">
            <v>43644</v>
          </cell>
          <cell r="N5894">
            <v>43637</v>
          </cell>
          <cell r="O5894">
            <v>43645</v>
          </cell>
          <cell r="P5894" t="str">
            <v>No Dependency</v>
          </cell>
        </row>
        <row r="5895">
          <cell r="C5895" t="str">
            <v>ZBR934</v>
          </cell>
          <cell r="D5895" t="str">
            <v>Expansion Sites</v>
          </cell>
          <cell r="E5895" t="str">
            <v>Q3-2019</v>
          </cell>
          <cell r="F5895" t="str">
            <v>Mobile Aspiration</v>
          </cell>
          <cell r="G5895" t="str">
            <v>HUA</v>
          </cell>
          <cell r="H5895" t="str">
            <v>LTE1800 2nd Carr Upgrade_4x4 MIMO</v>
          </cell>
          <cell r="I5895" t="str">
            <v>INS</v>
          </cell>
          <cell r="L5895">
            <v>43631</v>
          </cell>
          <cell r="M5895">
            <v>43634</v>
          </cell>
          <cell r="N5895">
            <v>43637</v>
          </cell>
          <cell r="O5895">
            <v>43635</v>
          </cell>
          <cell r="P5895" t="str">
            <v>No Dependency</v>
          </cell>
        </row>
        <row r="5896">
          <cell r="C5896" t="str">
            <v>ZBR932</v>
          </cell>
          <cell r="D5896" t="str">
            <v>Expansion Sites</v>
          </cell>
          <cell r="E5896" t="str">
            <v>Q4-2019</v>
          </cell>
          <cell r="F5896" t="str">
            <v>Mobile Aspiration</v>
          </cell>
          <cell r="G5896" t="str">
            <v>HUA</v>
          </cell>
          <cell r="H5896" t="str">
            <v>LTE1800 2nd Carr Upgrade_4x4 MIMO</v>
          </cell>
          <cell r="I5896" t="str">
            <v>INS</v>
          </cell>
          <cell r="L5896">
            <v>43691</v>
          </cell>
          <cell r="M5896">
            <v>43693</v>
          </cell>
          <cell r="N5896">
            <v>43692</v>
          </cell>
          <cell r="O5896">
            <v>43694</v>
          </cell>
          <cell r="P5896" t="str">
            <v>No Dependency</v>
          </cell>
        </row>
        <row r="5897">
          <cell r="C5897" t="str">
            <v>ZBR929</v>
          </cell>
          <cell r="D5897" t="str">
            <v>Expansion Sites</v>
          </cell>
          <cell r="E5897" t="str">
            <v>Q3-2019</v>
          </cell>
          <cell r="F5897" t="str">
            <v>Mobile Aspiration</v>
          </cell>
          <cell r="G5897" t="str">
            <v>HUA</v>
          </cell>
          <cell r="H5897" t="str">
            <v>LTE1800 2nd Carr Upgrade_4x4 MIMO</v>
          </cell>
          <cell r="I5897" t="str">
            <v>INS</v>
          </cell>
          <cell r="L5897">
            <v>43691</v>
          </cell>
          <cell r="M5897">
            <v>43693</v>
          </cell>
          <cell r="N5897">
            <v>43692</v>
          </cell>
          <cell r="O5897">
            <v>43694</v>
          </cell>
          <cell r="P5897" t="str">
            <v>No Dependency</v>
          </cell>
        </row>
        <row r="5898">
          <cell r="C5898" t="str">
            <v>ZBR928</v>
          </cell>
          <cell r="D5898" t="str">
            <v>Expansion Sites</v>
          </cell>
          <cell r="E5898" t="str">
            <v>Q3-2019</v>
          </cell>
          <cell r="F5898" t="str">
            <v>Mobile Aspiration</v>
          </cell>
          <cell r="G5898" t="str">
            <v>HUA</v>
          </cell>
          <cell r="H5898" t="str">
            <v>LTE1800 2nd Carr Upgrade_4x4 MIMO</v>
          </cell>
          <cell r="I5898" t="str">
            <v>INS</v>
          </cell>
          <cell r="L5898">
            <v>43635</v>
          </cell>
          <cell r="M5898">
            <v>43640</v>
          </cell>
          <cell r="N5898">
            <v>43640</v>
          </cell>
          <cell r="O5898">
            <v>43641</v>
          </cell>
          <cell r="P5898" t="str">
            <v>No Dependency</v>
          </cell>
        </row>
        <row r="5899">
          <cell r="C5899" t="str">
            <v>ZBR926</v>
          </cell>
          <cell r="D5899" t="str">
            <v>Expansion Sites</v>
          </cell>
          <cell r="E5899" t="str">
            <v>Q2-2019</v>
          </cell>
          <cell r="F5899" t="str">
            <v>Mobile Aspiration</v>
          </cell>
          <cell r="G5899" t="str">
            <v>HUA</v>
          </cell>
          <cell r="H5899" t="str">
            <v>LTE1800 2nd Carr Upgrade_4x4 MIMO</v>
          </cell>
          <cell r="I5899" t="str">
            <v>INS</v>
          </cell>
          <cell r="L5899">
            <v>43705</v>
          </cell>
          <cell r="M5899">
            <v>43675</v>
          </cell>
          <cell r="N5899">
            <v>43706</v>
          </cell>
          <cell r="O5899">
            <v>43676</v>
          </cell>
          <cell r="P5899" t="str">
            <v>No Dependency</v>
          </cell>
        </row>
        <row r="5900">
          <cell r="C5900" t="str">
            <v>ZBR925</v>
          </cell>
          <cell r="D5900" t="str">
            <v>Expansion Sites</v>
          </cell>
          <cell r="E5900" t="str">
            <v>Q3-2019</v>
          </cell>
          <cell r="F5900" t="str">
            <v>Mobile Aspiration</v>
          </cell>
          <cell r="G5900" t="str">
            <v>HUA</v>
          </cell>
          <cell r="H5900" t="str">
            <v>LTE1800 2nd Carr Upgrade_4x4 MIMO</v>
          </cell>
          <cell r="I5900" t="str">
            <v>INS</v>
          </cell>
          <cell r="L5900">
            <v>43691</v>
          </cell>
          <cell r="M5900">
            <v>43693</v>
          </cell>
          <cell r="N5900">
            <v>43692</v>
          </cell>
          <cell r="O5900">
            <v>43694</v>
          </cell>
          <cell r="P5900" t="str">
            <v>No Dependency</v>
          </cell>
        </row>
        <row r="5901">
          <cell r="C5901" t="str">
            <v>ZBR924</v>
          </cell>
          <cell r="D5901" t="str">
            <v>Expansion Sites</v>
          </cell>
          <cell r="E5901" t="str">
            <v>Q3-2019</v>
          </cell>
          <cell r="F5901" t="str">
            <v>Mobile Aspiration</v>
          </cell>
          <cell r="G5901" t="str">
            <v>HUA</v>
          </cell>
          <cell r="H5901" t="str">
            <v>LTE1800 2nd Carr Upgrade_4x4 MIMO</v>
          </cell>
          <cell r="I5901" t="str">
            <v>INS</v>
          </cell>
          <cell r="L5901">
            <v>43691</v>
          </cell>
          <cell r="M5901">
            <v>43693</v>
          </cell>
          <cell r="N5901">
            <v>43692</v>
          </cell>
          <cell r="O5901">
            <v>43694</v>
          </cell>
          <cell r="P5901" t="str">
            <v>No Dependency</v>
          </cell>
        </row>
        <row r="5902">
          <cell r="C5902" t="str">
            <v>ZBR923</v>
          </cell>
          <cell r="D5902" t="str">
            <v>Expansion Sites</v>
          </cell>
          <cell r="E5902" t="str">
            <v>Q2-2019</v>
          </cell>
          <cell r="F5902" t="str">
            <v>Mobile Aspiration</v>
          </cell>
          <cell r="G5902" t="str">
            <v>HUA</v>
          </cell>
          <cell r="H5902" t="str">
            <v>LTE1800 2nd Carr Upgrade_4x4 MIMO</v>
          </cell>
          <cell r="I5902" t="str">
            <v>INS</v>
          </cell>
          <cell r="L5902">
            <v>43619</v>
          </cell>
          <cell r="M5902">
            <v>43634</v>
          </cell>
          <cell r="N5902">
            <v>43620</v>
          </cell>
          <cell r="O5902">
            <v>43635</v>
          </cell>
          <cell r="P5902" t="str">
            <v>No Dependency</v>
          </cell>
        </row>
        <row r="5903">
          <cell r="C5903" t="str">
            <v>ZBR922</v>
          </cell>
          <cell r="D5903" t="str">
            <v>Expansion Sites</v>
          </cell>
          <cell r="E5903" t="str">
            <v>Q3-2019</v>
          </cell>
          <cell r="F5903" t="str">
            <v>Mobile Aspiration</v>
          </cell>
          <cell r="G5903" t="str">
            <v>HUA</v>
          </cell>
          <cell r="H5903" t="str">
            <v>LTE1800 2nd Carr Upgrade_4x4 MIMO</v>
          </cell>
          <cell r="I5903" t="str">
            <v>INS</v>
          </cell>
          <cell r="L5903">
            <v>43703</v>
          </cell>
          <cell r="M5903">
            <v>43692</v>
          </cell>
          <cell r="N5903">
            <v>43704</v>
          </cell>
          <cell r="O5903">
            <v>43693</v>
          </cell>
          <cell r="P5903" t="str">
            <v>No Dependency</v>
          </cell>
        </row>
        <row r="5904">
          <cell r="C5904" t="str">
            <v>ZBR917</v>
          </cell>
          <cell r="D5904" t="str">
            <v>Expansion Sites</v>
          </cell>
          <cell r="E5904" t="str">
            <v>Q3-2019</v>
          </cell>
          <cell r="F5904" t="str">
            <v>Mobile Aspiration</v>
          </cell>
          <cell r="G5904" t="str">
            <v>HUA</v>
          </cell>
          <cell r="H5904" t="str">
            <v>LTE1800 2nd Carr Upgrade_4x4 MIMO</v>
          </cell>
          <cell r="I5904" t="str">
            <v>INS</v>
          </cell>
          <cell r="L5904">
            <v>43691</v>
          </cell>
          <cell r="M5904">
            <v>43693</v>
          </cell>
          <cell r="N5904">
            <v>43692</v>
          </cell>
          <cell r="O5904">
            <v>43694</v>
          </cell>
          <cell r="P5904" t="str">
            <v>No Dependency</v>
          </cell>
        </row>
        <row r="5905">
          <cell r="C5905" t="str">
            <v>ZBR151</v>
          </cell>
          <cell r="D5905" t="str">
            <v>Expansion Sites</v>
          </cell>
          <cell r="E5905" t="str">
            <v>Q1-2020</v>
          </cell>
          <cell r="F5905" t="str">
            <v>Mobile Aspiration</v>
          </cell>
          <cell r="G5905" t="str">
            <v>HUA</v>
          </cell>
          <cell r="H5905" t="str">
            <v>LTE1800 2nd Carr Upgrade_4x4 MIMO</v>
          </cell>
          <cell r="I5905" t="str">
            <v>INS</v>
          </cell>
          <cell r="L5905">
            <v>43853</v>
          </cell>
          <cell r="M5905">
            <v>43740</v>
          </cell>
          <cell r="N5905">
            <v>43853</v>
          </cell>
          <cell r="O5905">
            <v>43741</v>
          </cell>
          <cell r="P5905" t="str">
            <v>No Dependency</v>
          </cell>
        </row>
        <row r="5906">
          <cell r="C5906" t="str">
            <v>ZBR916</v>
          </cell>
          <cell r="D5906" t="str">
            <v>Expansion Sites</v>
          </cell>
          <cell r="E5906" t="str">
            <v>Q3-2019</v>
          </cell>
          <cell r="F5906" t="str">
            <v>Mobile Aspiration</v>
          </cell>
          <cell r="G5906" t="str">
            <v>HUA</v>
          </cell>
          <cell r="H5906" t="str">
            <v>LTE1800 2nd Carr Upgrade_4x4 MIMO</v>
          </cell>
          <cell r="I5906" t="str">
            <v>INS</v>
          </cell>
          <cell r="L5906">
            <v>43691</v>
          </cell>
          <cell r="M5906">
            <v>43693</v>
          </cell>
          <cell r="N5906">
            <v>43692</v>
          </cell>
          <cell r="O5906">
            <v>43694</v>
          </cell>
          <cell r="P5906" t="str">
            <v>No Dependency</v>
          </cell>
        </row>
        <row r="5907">
          <cell r="C5907" t="str">
            <v>ZBR915</v>
          </cell>
          <cell r="D5907" t="str">
            <v>Expansion Sites</v>
          </cell>
          <cell r="E5907" t="str">
            <v>Q2-2019</v>
          </cell>
          <cell r="F5907" t="str">
            <v>Mobile Aspiration</v>
          </cell>
          <cell r="G5907" t="str">
            <v>HUA</v>
          </cell>
          <cell r="H5907" t="str">
            <v>LTE1800 2nd Carr Upgrade_4x4 MIMO</v>
          </cell>
          <cell r="I5907" t="str">
            <v>INS</v>
          </cell>
          <cell r="L5907">
            <v>43691</v>
          </cell>
          <cell r="M5907">
            <v>43693</v>
          </cell>
          <cell r="N5907">
            <v>43692</v>
          </cell>
          <cell r="O5907">
            <v>43694</v>
          </cell>
          <cell r="P5907" t="str">
            <v>No Dependency</v>
          </cell>
        </row>
        <row r="5908">
          <cell r="C5908" t="str">
            <v>ZBR914</v>
          </cell>
          <cell r="D5908" t="str">
            <v>Expansion Sites</v>
          </cell>
          <cell r="E5908" t="str">
            <v>Q4-2019</v>
          </cell>
          <cell r="F5908" t="str">
            <v>Mobile Aspiration</v>
          </cell>
          <cell r="G5908" t="str">
            <v>HUA</v>
          </cell>
          <cell r="H5908" t="str">
            <v>LTE1800 2nd Carr Upgrade_4x4 MIMO</v>
          </cell>
          <cell r="I5908" t="str">
            <v>INS</v>
          </cell>
          <cell r="L5908">
            <v>43626</v>
          </cell>
          <cell r="M5908">
            <v>43592</v>
          </cell>
          <cell r="N5908">
            <v>43627</v>
          </cell>
          <cell r="O5908">
            <v>43593</v>
          </cell>
          <cell r="P5908" t="str">
            <v>No Dependency</v>
          </cell>
        </row>
        <row r="5909">
          <cell r="C5909" t="str">
            <v>ZBR913</v>
          </cell>
          <cell r="D5909" t="str">
            <v>Expansion Sites</v>
          </cell>
          <cell r="E5909" t="str">
            <v>Q4-2019</v>
          </cell>
          <cell r="F5909" t="str">
            <v>Mobile Aspiration</v>
          </cell>
          <cell r="G5909" t="str">
            <v>HUA</v>
          </cell>
          <cell r="H5909" t="str">
            <v>LTE1800 2nd Carr Upgrade_4x4 MIMO</v>
          </cell>
          <cell r="I5909" t="str">
            <v>INS</v>
          </cell>
          <cell r="L5909">
            <v>43656</v>
          </cell>
          <cell r="M5909">
            <v>43658</v>
          </cell>
          <cell r="N5909">
            <v>43657</v>
          </cell>
          <cell r="O5909">
            <v>43659</v>
          </cell>
          <cell r="P5909" t="str">
            <v>No Dependency</v>
          </cell>
        </row>
        <row r="5910">
          <cell r="C5910" t="str">
            <v>ZBR911</v>
          </cell>
          <cell r="D5910" t="str">
            <v>Expansion Sites</v>
          </cell>
          <cell r="E5910" t="str">
            <v>Q2-2019</v>
          </cell>
          <cell r="F5910" t="str">
            <v>Mobile Aspiration</v>
          </cell>
          <cell r="G5910" t="str">
            <v>HUA</v>
          </cell>
          <cell r="H5910" t="str">
            <v>LTE1800 2nd Carr Upgrade_4x4 MIMO</v>
          </cell>
          <cell r="I5910" t="str">
            <v>INS</v>
          </cell>
          <cell r="L5910">
            <v>43618</v>
          </cell>
          <cell r="M5910">
            <v>43631</v>
          </cell>
          <cell r="N5910">
            <v>43624</v>
          </cell>
          <cell r="O5910">
            <v>43632</v>
          </cell>
          <cell r="P5910" t="str">
            <v>No Dependency</v>
          </cell>
        </row>
        <row r="5911">
          <cell r="C5911" t="str">
            <v>ZBR910</v>
          </cell>
          <cell r="D5911" t="str">
            <v>Expansion Sites</v>
          </cell>
          <cell r="E5911" t="str">
            <v>Q2-2019</v>
          </cell>
          <cell r="F5911" t="str">
            <v>Mobile Aspiration</v>
          </cell>
          <cell r="G5911" t="str">
            <v>HUA</v>
          </cell>
          <cell r="H5911" t="str">
            <v>LTE1800 2nd Carr Upgrade_4x4 MIMO</v>
          </cell>
          <cell r="I5911" t="str">
            <v>INS</v>
          </cell>
          <cell r="L5911">
            <v>43691</v>
          </cell>
          <cell r="M5911">
            <v>43693</v>
          </cell>
          <cell r="N5911">
            <v>43692</v>
          </cell>
          <cell r="O5911">
            <v>43694</v>
          </cell>
          <cell r="P5911" t="str">
            <v>No Dependency</v>
          </cell>
        </row>
        <row r="5912">
          <cell r="C5912" t="str">
            <v>ZBR909</v>
          </cell>
          <cell r="D5912" t="str">
            <v>Expansion Sites</v>
          </cell>
          <cell r="E5912" t="str">
            <v>Q3-2019</v>
          </cell>
          <cell r="F5912" t="str">
            <v>Mobile Aspiration</v>
          </cell>
          <cell r="G5912" t="str">
            <v>HUA</v>
          </cell>
          <cell r="H5912" t="str">
            <v>LTE1800 2nd Carr Upgrade_4x4 MIMO</v>
          </cell>
          <cell r="I5912" t="str">
            <v>INS</v>
          </cell>
          <cell r="L5912">
            <v>43703</v>
          </cell>
          <cell r="M5912">
            <v>43676</v>
          </cell>
          <cell r="N5912">
            <v>43704</v>
          </cell>
          <cell r="O5912">
            <v>43677</v>
          </cell>
          <cell r="P5912" t="str">
            <v>No Dependency</v>
          </cell>
        </row>
        <row r="5913">
          <cell r="C5913" t="str">
            <v>ZBR907</v>
          </cell>
          <cell r="D5913" t="str">
            <v>Expansion Sites</v>
          </cell>
          <cell r="E5913" t="str">
            <v>Q2-2019</v>
          </cell>
          <cell r="F5913" t="str">
            <v>Mobile Aspiration</v>
          </cell>
          <cell r="G5913" t="str">
            <v>HUA</v>
          </cell>
          <cell r="H5913" t="str">
            <v>LTE1800 2nd Carr Upgrade_4x4 MIMO</v>
          </cell>
          <cell r="I5913" t="str">
            <v>INS</v>
          </cell>
          <cell r="L5913">
            <v>43706</v>
          </cell>
          <cell r="M5913">
            <v>43709</v>
          </cell>
          <cell r="N5913">
            <v>43707</v>
          </cell>
          <cell r="O5913">
            <v>43710</v>
          </cell>
          <cell r="P5913" t="str">
            <v>No Dependency</v>
          </cell>
        </row>
        <row r="5914">
          <cell r="C5914" t="str">
            <v>ZBR906</v>
          </cell>
          <cell r="D5914" t="str">
            <v>Expansion Sites</v>
          </cell>
          <cell r="E5914" t="str">
            <v>Q3-2019</v>
          </cell>
          <cell r="F5914" t="str">
            <v>Mobile Aspiration</v>
          </cell>
          <cell r="G5914" t="str">
            <v>HUA</v>
          </cell>
          <cell r="H5914" t="str">
            <v>LTE1800 2nd Carr Upgrade_4x4 MIMO</v>
          </cell>
          <cell r="I5914" t="str">
            <v>INS</v>
          </cell>
          <cell r="L5914">
            <v>43632</v>
          </cell>
          <cell r="M5914">
            <v>43634</v>
          </cell>
          <cell r="N5914">
            <v>43633</v>
          </cell>
          <cell r="O5914">
            <v>43635</v>
          </cell>
          <cell r="P5914" t="str">
            <v>No Dependency</v>
          </cell>
        </row>
        <row r="5915">
          <cell r="C5915" t="str">
            <v>ZBR905</v>
          </cell>
          <cell r="D5915" t="str">
            <v>Expansion Sites</v>
          </cell>
          <cell r="E5915" t="str">
            <v>Q3-2019</v>
          </cell>
          <cell r="F5915" t="str">
            <v>Mobile Aspiration</v>
          </cell>
          <cell r="G5915" t="str">
            <v>HUA</v>
          </cell>
          <cell r="H5915" t="str">
            <v>LTE1800 2nd Carr Upgrade_4x4 MIMO</v>
          </cell>
          <cell r="I5915" t="str">
            <v>INS</v>
          </cell>
          <cell r="L5915">
            <v>43662</v>
          </cell>
          <cell r="M5915">
            <v>43665</v>
          </cell>
          <cell r="N5915">
            <v>43663</v>
          </cell>
          <cell r="O5915">
            <v>43666</v>
          </cell>
          <cell r="P5915" t="str">
            <v>No Dependency</v>
          </cell>
        </row>
        <row r="5916">
          <cell r="C5916" t="str">
            <v>ZBR903</v>
          </cell>
          <cell r="D5916" t="str">
            <v>Expansion Sites</v>
          </cell>
          <cell r="E5916" t="str">
            <v>Q2-2019</v>
          </cell>
          <cell r="F5916" t="str">
            <v>Mobile Aspiration</v>
          </cell>
          <cell r="G5916" t="str">
            <v>HUA</v>
          </cell>
          <cell r="H5916" t="str">
            <v>LTE1800 2nd Carr Upgrade_4x4 MIMO</v>
          </cell>
          <cell r="I5916" t="str">
            <v>INS</v>
          </cell>
          <cell r="L5916">
            <v>43675</v>
          </cell>
          <cell r="M5916">
            <v>43654</v>
          </cell>
          <cell r="N5916">
            <v>43676</v>
          </cell>
          <cell r="O5916">
            <v>43655</v>
          </cell>
          <cell r="P5916" t="str">
            <v>No Dependency</v>
          </cell>
        </row>
        <row r="5917">
          <cell r="C5917" t="str">
            <v>ZBR173</v>
          </cell>
          <cell r="D5917" t="str">
            <v>Expansion Sites</v>
          </cell>
          <cell r="E5917" t="str">
            <v>Q1-2020</v>
          </cell>
          <cell r="F5917" t="str">
            <v>Mobile Aspiration</v>
          </cell>
          <cell r="G5917" t="str">
            <v>HUA</v>
          </cell>
          <cell r="H5917" t="str">
            <v>LTE1800 2nd Carr Upgrade_4x4 MIMO</v>
          </cell>
          <cell r="I5917" t="str">
            <v>INS</v>
          </cell>
          <cell r="L5917">
            <v>43853</v>
          </cell>
          <cell r="N5917">
            <v>43853</v>
          </cell>
          <cell r="P5917" t="str">
            <v>No Dependency</v>
          </cell>
        </row>
        <row r="5918">
          <cell r="C5918" t="str">
            <v>ZBR902</v>
          </cell>
          <cell r="D5918" t="str">
            <v>Expansion Sites</v>
          </cell>
          <cell r="E5918" t="str">
            <v>Q2-2019</v>
          </cell>
          <cell r="F5918" t="str">
            <v>Mobile Aspiration</v>
          </cell>
          <cell r="G5918" t="str">
            <v>HUA</v>
          </cell>
          <cell r="H5918" t="str">
            <v>LTE1800 2nd Carr Upgrade_4x4 MIMO</v>
          </cell>
          <cell r="I5918" t="str">
            <v>INS</v>
          </cell>
          <cell r="L5918">
            <v>43611</v>
          </cell>
          <cell r="M5918">
            <v>43613</v>
          </cell>
          <cell r="N5918">
            <v>43612</v>
          </cell>
          <cell r="O5918">
            <v>43614</v>
          </cell>
          <cell r="P5918" t="str">
            <v>No Dependency</v>
          </cell>
        </row>
        <row r="5919">
          <cell r="C5919" t="str">
            <v>ZBR901</v>
          </cell>
          <cell r="D5919" t="str">
            <v>Expansion Sites</v>
          </cell>
          <cell r="E5919" t="str">
            <v>Q2-2019</v>
          </cell>
          <cell r="F5919" t="str">
            <v>Mobile Aspiration</v>
          </cell>
          <cell r="G5919" t="str">
            <v>HUA</v>
          </cell>
          <cell r="H5919" t="str">
            <v>LTE1800 2nd Carr Upgrade_4x4 MIMO</v>
          </cell>
          <cell r="I5919" t="str">
            <v>INS</v>
          </cell>
          <cell r="L5919">
            <v>43618</v>
          </cell>
          <cell r="M5919">
            <v>43634</v>
          </cell>
          <cell r="N5919">
            <v>43624</v>
          </cell>
          <cell r="O5919">
            <v>43635</v>
          </cell>
          <cell r="P5919" t="str">
            <v>No Dependency</v>
          </cell>
        </row>
        <row r="5920">
          <cell r="C5920" t="str">
            <v>ZBR169</v>
          </cell>
          <cell r="D5920" t="str">
            <v>Expansion Sites</v>
          </cell>
          <cell r="E5920" t="str">
            <v>Q1-2020</v>
          </cell>
          <cell r="F5920" t="str">
            <v>Mobile Aspiration</v>
          </cell>
          <cell r="G5920" t="str">
            <v>HUA</v>
          </cell>
          <cell r="H5920" t="str">
            <v>LTE1800 2nd Carr Upgrade_4x4 MIMO</v>
          </cell>
          <cell r="I5920" t="str">
            <v>INS</v>
          </cell>
          <cell r="L5920">
            <v>43853</v>
          </cell>
          <cell r="M5920">
            <v>43734</v>
          </cell>
          <cell r="N5920">
            <v>43853</v>
          </cell>
          <cell r="O5920">
            <v>43735</v>
          </cell>
          <cell r="P5920" t="str">
            <v>No Dependency</v>
          </cell>
        </row>
        <row r="5921">
          <cell r="C5921" t="str">
            <v>ZBR900</v>
          </cell>
          <cell r="D5921" t="str">
            <v>Expansion Sites</v>
          </cell>
          <cell r="E5921" t="str">
            <v>Q3-2019</v>
          </cell>
          <cell r="F5921" t="str">
            <v>Mobile Aspiration</v>
          </cell>
          <cell r="G5921" t="str">
            <v>HUA</v>
          </cell>
          <cell r="H5921" t="str">
            <v>LTE1800 2nd Carr Upgrade_4x4 MIMO</v>
          </cell>
          <cell r="I5921" t="str">
            <v>INS</v>
          </cell>
          <cell r="L5921">
            <v>43600</v>
          </cell>
          <cell r="M5921">
            <v>43602</v>
          </cell>
          <cell r="N5921">
            <v>43601</v>
          </cell>
          <cell r="O5921">
            <v>43603</v>
          </cell>
          <cell r="P5921" t="str">
            <v>No Dependency</v>
          </cell>
        </row>
        <row r="5922">
          <cell r="C5922" t="str">
            <v>ZBR895</v>
          </cell>
          <cell r="D5922" t="str">
            <v>Expansion Sites</v>
          </cell>
          <cell r="E5922" t="str">
            <v>Q2-2019</v>
          </cell>
          <cell r="F5922" t="str">
            <v>Mobile Aspiration</v>
          </cell>
          <cell r="G5922" t="str">
            <v>HUA</v>
          </cell>
          <cell r="H5922" t="str">
            <v>LTE1800 2nd Carr Upgrade_4x4 MIMO</v>
          </cell>
          <cell r="I5922" t="str">
            <v>INS</v>
          </cell>
          <cell r="L5922">
            <v>43620</v>
          </cell>
          <cell r="M5922">
            <v>43600</v>
          </cell>
          <cell r="N5922">
            <v>43622</v>
          </cell>
          <cell r="O5922">
            <v>43601</v>
          </cell>
          <cell r="P5922" t="str">
            <v>No Dependency</v>
          </cell>
        </row>
        <row r="5923">
          <cell r="C5923" t="str">
            <v>ZBR894</v>
          </cell>
          <cell r="D5923" t="str">
            <v>Expansion Sites</v>
          </cell>
          <cell r="E5923" t="str">
            <v>Q2-2019</v>
          </cell>
          <cell r="F5923" t="str">
            <v>Mobile Aspiration</v>
          </cell>
          <cell r="G5923" t="str">
            <v>HUA</v>
          </cell>
          <cell r="H5923" t="str">
            <v>LTE1800 2nd Carr Upgrade_4x4 MIMO</v>
          </cell>
          <cell r="I5923" t="str">
            <v>INS</v>
          </cell>
          <cell r="L5923">
            <v>43691</v>
          </cell>
          <cell r="M5923">
            <v>43693</v>
          </cell>
          <cell r="N5923">
            <v>43692</v>
          </cell>
          <cell r="O5923">
            <v>43694</v>
          </cell>
          <cell r="P5923" t="str">
            <v>No Dependency</v>
          </cell>
        </row>
        <row r="5924">
          <cell r="C5924" t="str">
            <v>ZBR893</v>
          </cell>
          <cell r="D5924" t="str">
            <v>Expansion Sites</v>
          </cell>
          <cell r="E5924" t="str">
            <v>Q2-2019</v>
          </cell>
          <cell r="F5924" t="str">
            <v>Mobile Aspiration</v>
          </cell>
          <cell r="G5924" t="str">
            <v>HUA</v>
          </cell>
          <cell r="H5924" t="str">
            <v>LTE1800 2nd Carr Upgrade_4x4 MIMO</v>
          </cell>
          <cell r="I5924" t="str">
            <v>INS</v>
          </cell>
          <cell r="L5924">
            <v>43647</v>
          </cell>
          <cell r="M5924">
            <v>43653</v>
          </cell>
          <cell r="N5924">
            <v>43647</v>
          </cell>
          <cell r="O5924">
            <v>43654</v>
          </cell>
          <cell r="P5924" t="str">
            <v>No Dependency</v>
          </cell>
        </row>
        <row r="5925">
          <cell r="C5925" t="str">
            <v>ZBR163</v>
          </cell>
          <cell r="D5925" t="str">
            <v>Expansion Sites</v>
          </cell>
          <cell r="E5925" t="str">
            <v>Q1-2020</v>
          </cell>
          <cell r="F5925" t="str">
            <v>Mobile Aspiration</v>
          </cell>
          <cell r="G5925" t="str">
            <v>HUA</v>
          </cell>
          <cell r="H5925" t="str">
            <v>LTE1800 2nd Carr Upgrade_4x4 MIMO</v>
          </cell>
          <cell r="I5925" t="str">
            <v>INS</v>
          </cell>
          <cell r="L5925">
            <v>43853</v>
          </cell>
          <cell r="M5925">
            <v>43734</v>
          </cell>
          <cell r="N5925">
            <v>43853</v>
          </cell>
          <cell r="O5925">
            <v>43735</v>
          </cell>
          <cell r="P5925" t="str">
            <v>No Dependency</v>
          </cell>
        </row>
        <row r="5926">
          <cell r="C5926" t="str">
            <v>ZBR891</v>
          </cell>
          <cell r="D5926" t="str">
            <v>Expansion Sites</v>
          </cell>
          <cell r="E5926" t="str">
            <v>Q3-2019</v>
          </cell>
          <cell r="F5926" t="str">
            <v>Mobile Aspiration</v>
          </cell>
          <cell r="G5926" t="str">
            <v>HUA</v>
          </cell>
          <cell r="H5926" t="str">
            <v>LTE1800 2nd Carr Upgrade_4x4 MIMO</v>
          </cell>
          <cell r="I5926" t="str">
            <v>INS</v>
          </cell>
          <cell r="L5926">
            <v>43630</v>
          </cell>
          <cell r="M5926">
            <v>43605</v>
          </cell>
          <cell r="N5926">
            <v>43634</v>
          </cell>
          <cell r="O5926">
            <v>43606</v>
          </cell>
          <cell r="P5926" t="str">
            <v>No Dependency</v>
          </cell>
        </row>
        <row r="5927">
          <cell r="C5927" t="str">
            <v>ZBR890</v>
          </cell>
          <cell r="D5927" t="str">
            <v>Expansion Sites</v>
          </cell>
          <cell r="E5927" t="str">
            <v>Q4-2019</v>
          </cell>
          <cell r="F5927" t="str">
            <v>Mobile Aspiration</v>
          </cell>
          <cell r="G5927" t="str">
            <v>HUA</v>
          </cell>
          <cell r="H5927" t="str">
            <v>LTE1800 2nd Carr Upgrade_4x4 MIMO</v>
          </cell>
          <cell r="I5927" t="str">
            <v>INS</v>
          </cell>
          <cell r="L5927">
            <v>43755</v>
          </cell>
          <cell r="M5927">
            <v>43743</v>
          </cell>
          <cell r="N5927">
            <v>43756</v>
          </cell>
          <cell r="O5927">
            <v>43744</v>
          </cell>
          <cell r="P5927" t="str">
            <v>No Dependency</v>
          </cell>
        </row>
        <row r="5928">
          <cell r="C5928" t="str">
            <v>ZBR880</v>
          </cell>
          <cell r="D5928" t="str">
            <v>Expansion Sites</v>
          </cell>
          <cell r="E5928" t="str">
            <v>Q2-2019</v>
          </cell>
          <cell r="F5928" t="str">
            <v>Mobile Aspiration</v>
          </cell>
          <cell r="G5928" t="str">
            <v>HUA</v>
          </cell>
          <cell r="H5928" t="str">
            <v>LTE1800 2nd Carr Upgrade_4x4 MIMO</v>
          </cell>
          <cell r="I5928" t="str">
            <v>INS</v>
          </cell>
          <cell r="L5928">
            <v>43691</v>
          </cell>
          <cell r="M5928">
            <v>43693</v>
          </cell>
          <cell r="N5928">
            <v>43692</v>
          </cell>
          <cell r="O5928">
            <v>43694</v>
          </cell>
          <cell r="P5928" t="str">
            <v>No Dependency</v>
          </cell>
        </row>
        <row r="5929">
          <cell r="C5929" t="str">
            <v>ZBR878</v>
          </cell>
          <cell r="D5929" t="str">
            <v>Expansion Sites</v>
          </cell>
          <cell r="E5929" t="str">
            <v>Q3-2019</v>
          </cell>
          <cell r="F5929" t="str">
            <v>Mobile Aspiration</v>
          </cell>
          <cell r="G5929" t="str">
            <v>HUA</v>
          </cell>
          <cell r="H5929" t="str">
            <v>LTE1800 2nd Carr Upgrade_4x4 MIMO</v>
          </cell>
          <cell r="I5929" t="str">
            <v>INS</v>
          </cell>
          <cell r="L5929">
            <v>43602</v>
          </cell>
          <cell r="M5929">
            <v>43605</v>
          </cell>
          <cell r="N5929">
            <v>43603</v>
          </cell>
          <cell r="O5929">
            <v>43606</v>
          </cell>
          <cell r="P5929" t="str">
            <v>No Dependency</v>
          </cell>
        </row>
        <row r="5930">
          <cell r="C5930" t="str">
            <v>ZBR200</v>
          </cell>
          <cell r="D5930" t="str">
            <v>Expansion Sites</v>
          </cell>
          <cell r="E5930" t="str">
            <v>Q3-2019</v>
          </cell>
          <cell r="F5930" t="str">
            <v>Mobile Aspiration</v>
          </cell>
          <cell r="G5930" t="str">
            <v>HUA</v>
          </cell>
          <cell r="H5930" t="str">
            <v>LTE1800 2nd Carr Upgrade_4x4 MIMO</v>
          </cell>
          <cell r="I5930" t="str">
            <v>INS</v>
          </cell>
          <cell r="L5930">
            <v>43666</v>
          </cell>
          <cell r="M5930">
            <v>43668</v>
          </cell>
          <cell r="N5930">
            <v>43667</v>
          </cell>
          <cell r="O5930">
            <v>43669</v>
          </cell>
          <cell r="P5930" t="str">
            <v>No Dependency</v>
          </cell>
        </row>
        <row r="5931">
          <cell r="C5931" t="str">
            <v>ZBR159</v>
          </cell>
          <cell r="D5931" t="str">
            <v>Expansion Sites</v>
          </cell>
          <cell r="E5931" t="str">
            <v>Q1-2020</v>
          </cell>
          <cell r="F5931" t="str">
            <v>Mobile Aspiration</v>
          </cell>
          <cell r="G5931" t="str">
            <v>HUA</v>
          </cell>
          <cell r="H5931" t="str">
            <v>LTE1800 2nd Carr Upgrade_4x4 MIMO</v>
          </cell>
          <cell r="I5931" t="str">
            <v>INS</v>
          </cell>
          <cell r="L5931">
            <v>43853</v>
          </cell>
          <cell r="N5931">
            <v>43853</v>
          </cell>
          <cell r="P5931" t="str">
            <v>No Dependency</v>
          </cell>
        </row>
        <row r="5932">
          <cell r="C5932" t="str">
            <v>ZBR144</v>
          </cell>
          <cell r="D5932" t="str">
            <v>Expansion Sites</v>
          </cell>
          <cell r="E5932" t="str">
            <v>Q2-2019</v>
          </cell>
          <cell r="F5932" t="str">
            <v>Mobile Aspiration</v>
          </cell>
          <cell r="G5932" t="str">
            <v>HUA</v>
          </cell>
          <cell r="H5932" t="str">
            <v>LTE1800 2nd Carr Upgrade_4x4 MIMO</v>
          </cell>
          <cell r="I5932" t="str">
            <v>INS</v>
          </cell>
          <cell r="L5932">
            <v>43657</v>
          </cell>
          <cell r="M5932">
            <v>43660</v>
          </cell>
          <cell r="N5932">
            <v>43658</v>
          </cell>
          <cell r="O5932">
            <v>43661</v>
          </cell>
          <cell r="P5932" t="str">
            <v>No Dependency</v>
          </cell>
        </row>
        <row r="5933">
          <cell r="C5933" t="str">
            <v>ZBR140</v>
          </cell>
          <cell r="D5933" t="str">
            <v>Expansion Sites</v>
          </cell>
          <cell r="E5933" t="str">
            <v>Q3-2019</v>
          </cell>
          <cell r="F5933" t="str">
            <v>Mobile Aspiration</v>
          </cell>
          <cell r="G5933" t="str">
            <v>HUA</v>
          </cell>
          <cell r="H5933" t="str">
            <v>LTE1800 2nd Carr Upgrade_4x4 MIMO</v>
          </cell>
          <cell r="I5933" t="str">
            <v>INS</v>
          </cell>
          <cell r="L5933">
            <v>43602</v>
          </cell>
          <cell r="M5933">
            <v>43605</v>
          </cell>
          <cell r="N5933">
            <v>43603</v>
          </cell>
          <cell r="O5933">
            <v>43606</v>
          </cell>
          <cell r="P5933" t="str">
            <v>No Dependency</v>
          </cell>
        </row>
        <row r="5934">
          <cell r="C5934" t="str">
            <v>ZBR135</v>
          </cell>
          <cell r="D5934" t="str">
            <v>Expansion Sites</v>
          </cell>
          <cell r="E5934" t="str">
            <v>Q3-2019</v>
          </cell>
          <cell r="F5934" t="str">
            <v>Mobile Aspiration</v>
          </cell>
          <cell r="G5934" t="str">
            <v>HUA</v>
          </cell>
          <cell r="H5934" t="str">
            <v>LTE1800 2nd Carr Upgrade_4x4 MIMO</v>
          </cell>
          <cell r="I5934" t="str">
            <v>INS</v>
          </cell>
          <cell r="L5934">
            <v>43662</v>
          </cell>
          <cell r="M5934">
            <v>43665</v>
          </cell>
          <cell r="N5934">
            <v>43663</v>
          </cell>
          <cell r="O5934">
            <v>43666</v>
          </cell>
          <cell r="P5934" t="str">
            <v>No Dependency</v>
          </cell>
        </row>
        <row r="5935">
          <cell r="C5935" t="str">
            <v>ZBR128</v>
          </cell>
          <cell r="D5935" t="str">
            <v>Expansion Sites</v>
          </cell>
          <cell r="E5935" t="str">
            <v>Q3-2019</v>
          </cell>
          <cell r="F5935" t="str">
            <v>Mobile Aspiration</v>
          </cell>
          <cell r="G5935" t="str">
            <v>HUA</v>
          </cell>
          <cell r="H5935" t="str">
            <v>LTE1800 2nd Carr Upgrade_4x4 MIMO</v>
          </cell>
          <cell r="I5935" t="str">
            <v>INS</v>
          </cell>
          <cell r="L5935">
            <v>43603</v>
          </cell>
          <cell r="M5935">
            <v>43606</v>
          </cell>
          <cell r="N5935">
            <v>43604</v>
          </cell>
          <cell r="O5935">
            <v>43607</v>
          </cell>
          <cell r="P5935" t="str">
            <v>No Dependency</v>
          </cell>
        </row>
        <row r="5936">
          <cell r="C5936" t="str">
            <v>ZBR124</v>
          </cell>
          <cell r="D5936" t="str">
            <v>Expansion Sites</v>
          </cell>
          <cell r="E5936" t="str">
            <v>Q4-2019</v>
          </cell>
          <cell r="F5936" t="str">
            <v>Mobile Aspiration</v>
          </cell>
          <cell r="G5936" t="str">
            <v>HUA</v>
          </cell>
          <cell r="H5936" t="str">
            <v>LTE1800 2nd Carr Upgrade_4x4 MIMO</v>
          </cell>
          <cell r="I5936" t="str">
            <v>INS</v>
          </cell>
          <cell r="L5936">
            <v>43691</v>
          </cell>
          <cell r="M5936">
            <v>43693</v>
          </cell>
          <cell r="N5936">
            <v>43692</v>
          </cell>
          <cell r="O5936">
            <v>43694</v>
          </cell>
          <cell r="P5936" t="str">
            <v>No Dependency</v>
          </cell>
        </row>
        <row r="5937">
          <cell r="C5937" t="str">
            <v>ZBR122</v>
          </cell>
          <cell r="D5937" t="str">
            <v>Expansion Sites</v>
          </cell>
          <cell r="E5937" t="str">
            <v>Q2-2019</v>
          </cell>
          <cell r="F5937" t="str">
            <v>Mobile Aspiration</v>
          </cell>
          <cell r="G5937" t="str">
            <v>HUA</v>
          </cell>
          <cell r="H5937" t="str">
            <v>LTE1800 2nd Carr Upgrade_4x4 MIMO</v>
          </cell>
          <cell r="I5937" t="str">
            <v>INS</v>
          </cell>
          <cell r="L5937">
            <v>43624</v>
          </cell>
          <cell r="M5937">
            <v>43590</v>
          </cell>
          <cell r="N5937">
            <v>43625</v>
          </cell>
          <cell r="O5937">
            <v>43591</v>
          </cell>
          <cell r="P5937" t="str">
            <v>No Dependency</v>
          </cell>
        </row>
        <row r="5938">
          <cell r="C5938" t="str">
            <v>ZBR116</v>
          </cell>
          <cell r="D5938" t="str">
            <v>Expansion Sites</v>
          </cell>
          <cell r="E5938" t="str">
            <v>Q1-2020</v>
          </cell>
          <cell r="F5938" t="str">
            <v>Mobile Aspiration</v>
          </cell>
          <cell r="G5938" t="str">
            <v>HUA</v>
          </cell>
          <cell r="H5938" t="str">
            <v>LTE1800 2nd Carr Upgrade_4x4 MIMO</v>
          </cell>
          <cell r="I5938" t="str">
            <v>INS</v>
          </cell>
          <cell r="L5938">
            <v>43854</v>
          </cell>
          <cell r="M5938">
            <v>43709</v>
          </cell>
          <cell r="N5938">
            <v>43855</v>
          </cell>
          <cell r="O5938">
            <v>43710</v>
          </cell>
          <cell r="P5938" t="str">
            <v>No Dependency</v>
          </cell>
        </row>
        <row r="5939">
          <cell r="C5939" t="str">
            <v>ZBR115</v>
          </cell>
          <cell r="D5939" t="str">
            <v>Expansion Sites</v>
          </cell>
          <cell r="E5939" t="str">
            <v>Q3-2019</v>
          </cell>
          <cell r="F5939" t="str">
            <v>Mobile Aspiration</v>
          </cell>
          <cell r="G5939" t="str">
            <v>HUA</v>
          </cell>
          <cell r="H5939" t="str">
            <v>LTE1800 2nd Carr Upgrade_4x4 MIMO</v>
          </cell>
          <cell r="I5939" t="str">
            <v>INS</v>
          </cell>
          <cell r="L5939">
            <v>43691</v>
          </cell>
          <cell r="M5939">
            <v>43693</v>
          </cell>
          <cell r="N5939">
            <v>43692</v>
          </cell>
          <cell r="O5939">
            <v>43694</v>
          </cell>
          <cell r="P5939" t="str">
            <v>No Dependency</v>
          </cell>
        </row>
        <row r="5940">
          <cell r="C5940" t="str">
            <v>ZBR114</v>
          </cell>
          <cell r="D5940" t="str">
            <v>Expansion Sites</v>
          </cell>
          <cell r="E5940" t="str">
            <v>Q3-2019</v>
          </cell>
          <cell r="F5940" t="str">
            <v>Mobile Aspiration</v>
          </cell>
          <cell r="G5940" t="str">
            <v>HUA</v>
          </cell>
          <cell r="H5940" t="str">
            <v>LTE1800 2nd Carr Upgrade_4x4 MIMO</v>
          </cell>
          <cell r="I5940" t="str">
            <v>INS</v>
          </cell>
          <cell r="L5940">
            <v>43788</v>
          </cell>
          <cell r="N5940">
            <v>43789</v>
          </cell>
          <cell r="P5940" t="str">
            <v>No Dependency</v>
          </cell>
        </row>
        <row r="5941">
          <cell r="C5941" t="str">
            <v>ZBR111</v>
          </cell>
          <cell r="D5941" t="str">
            <v>Expansion Sites</v>
          </cell>
          <cell r="E5941" t="str">
            <v>Q3-2019</v>
          </cell>
          <cell r="F5941" t="str">
            <v>Mobile Aspiration</v>
          </cell>
          <cell r="G5941" t="str">
            <v>HUA</v>
          </cell>
          <cell r="H5941" t="str">
            <v>LTE1800 2nd Carr Upgrade_4x4 MIMO</v>
          </cell>
          <cell r="I5941" t="str">
            <v>INS</v>
          </cell>
          <cell r="L5941">
            <v>43667</v>
          </cell>
          <cell r="M5941">
            <v>43670</v>
          </cell>
          <cell r="N5941">
            <v>43668</v>
          </cell>
          <cell r="O5941">
            <v>43671</v>
          </cell>
          <cell r="P5941" t="str">
            <v>No Dependency</v>
          </cell>
        </row>
        <row r="5942">
          <cell r="C5942" t="str">
            <v>ZBR103</v>
          </cell>
          <cell r="D5942" t="str">
            <v>Expansion Sites</v>
          </cell>
          <cell r="E5942" t="str">
            <v>Q2-2019</v>
          </cell>
          <cell r="F5942" t="str">
            <v>Mobile Aspiration</v>
          </cell>
          <cell r="G5942" t="str">
            <v>HUA</v>
          </cell>
          <cell r="H5942" t="str">
            <v>LTE1800 2nd Carr Upgrade_4x4 MIMO</v>
          </cell>
          <cell r="I5942" t="str">
            <v>INS</v>
          </cell>
          <cell r="L5942">
            <v>43695</v>
          </cell>
          <cell r="M5942">
            <v>43638</v>
          </cell>
          <cell r="N5942">
            <v>43695</v>
          </cell>
          <cell r="O5942">
            <v>43639</v>
          </cell>
          <cell r="P5942" t="str">
            <v>No Dependency</v>
          </cell>
        </row>
        <row r="5943">
          <cell r="C5943" t="str">
            <v>ZBR098</v>
          </cell>
          <cell r="D5943" t="str">
            <v>Expansion Sites</v>
          </cell>
          <cell r="E5943" t="str">
            <v>Q2-2019</v>
          </cell>
          <cell r="F5943" t="str">
            <v>Mobile Aspiration</v>
          </cell>
          <cell r="G5943" t="str">
            <v>HUA</v>
          </cell>
          <cell r="H5943" t="str">
            <v>LTE1800 2nd Carr Upgrade_4x4 MIMO</v>
          </cell>
          <cell r="I5943" t="str">
            <v>INS</v>
          </cell>
          <cell r="L5943">
            <v>43706</v>
          </cell>
          <cell r="M5943">
            <v>43709</v>
          </cell>
          <cell r="N5943">
            <v>43707</v>
          </cell>
          <cell r="O5943">
            <v>43710</v>
          </cell>
          <cell r="P5943" t="str">
            <v>No Dependency</v>
          </cell>
        </row>
        <row r="5944">
          <cell r="C5944" t="str">
            <v>ZBR097</v>
          </cell>
          <cell r="D5944" t="str">
            <v>Expansion Sites</v>
          </cell>
          <cell r="E5944" t="str">
            <v>Q3-2019</v>
          </cell>
          <cell r="F5944" t="str">
            <v>Mobile Aspiration</v>
          </cell>
          <cell r="G5944" t="str">
            <v>HUA</v>
          </cell>
          <cell r="H5944" t="str">
            <v>LTE1800 2nd Carr Upgrade_4x4 MIMO</v>
          </cell>
          <cell r="I5944" t="str">
            <v>INS</v>
          </cell>
          <cell r="L5944">
            <v>43788</v>
          </cell>
          <cell r="N5944">
            <v>43789</v>
          </cell>
          <cell r="P5944" t="str">
            <v>No Dependency</v>
          </cell>
        </row>
        <row r="5945">
          <cell r="C5945" t="str">
            <v>ZBR096</v>
          </cell>
          <cell r="D5945" t="str">
            <v>Expansion Sites</v>
          </cell>
          <cell r="E5945" t="str">
            <v>Q2-2019</v>
          </cell>
          <cell r="F5945" t="str">
            <v>Mobile Aspiration</v>
          </cell>
          <cell r="G5945" t="str">
            <v>HUA</v>
          </cell>
          <cell r="H5945" t="str">
            <v>LTE1800 2nd Carr Upgrade_4x4 MIMO</v>
          </cell>
          <cell r="I5945" t="str">
            <v>INS</v>
          </cell>
          <cell r="L5945">
            <v>43746</v>
          </cell>
          <cell r="M5945">
            <v>43734</v>
          </cell>
          <cell r="N5945">
            <v>43747</v>
          </cell>
          <cell r="O5945">
            <v>43735</v>
          </cell>
          <cell r="P5945" t="str">
            <v>No Dependency</v>
          </cell>
        </row>
        <row r="5946">
          <cell r="C5946" t="str">
            <v>ZBR095</v>
          </cell>
          <cell r="D5946" t="str">
            <v>Expansion Sites</v>
          </cell>
          <cell r="E5946" t="str">
            <v>Q4-2019</v>
          </cell>
          <cell r="F5946" t="str">
            <v>Mobile Aspiration</v>
          </cell>
          <cell r="G5946" t="str">
            <v>HUA</v>
          </cell>
          <cell r="H5946" t="str">
            <v>LTE1800 2nd Carr Upgrade_4x4 MIMO</v>
          </cell>
          <cell r="I5946" t="str">
            <v>INS</v>
          </cell>
          <cell r="L5946">
            <v>43691</v>
          </cell>
          <cell r="M5946">
            <v>43693</v>
          </cell>
          <cell r="N5946">
            <v>43692</v>
          </cell>
          <cell r="O5946">
            <v>43694</v>
          </cell>
          <cell r="P5946" t="str">
            <v>No Dependency</v>
          </cell>
        </row>
        <row r="5947">
          <cell r="C5947" t="str">
            <v>ZBR091</v>
          </cell>
          <cell r="D5947" t="str">
            <v>Expansion Sites</v>
          </cell>
          <cell r="E5947" t="str">
            <v>Q2-2019</v>
          </cell>
          <cell r="F5947" t="str">
            <v>Mobile Aspiration</v>
          </cell>
          <cell r="G5947" t="str">
            <v>HUA</v>
          </cell>
          <cell r="H5947" t="str">
            <v>LTE1800 2nd Carr Upgrade_4x4 MIMO</v>
          </cell>
          <cell r="I5947" t="str">
            <v>INS</v>
          </cell>
          <cell r="L5947">
            <v>43679</v>
          </cell>
          <cell r="M5947">
            <v>43638</v>
          </cell>
          <cell r="N5947">
            <v>43679</v>
          </cell>
          <cell r="O5947">
            <v>43639</v>
          </cell>
          <cell r="P5947" t="str">
            <v>No Dependency</v>
          </cell>
        </row>
        <row r="5948">
          <cell r="C5948" t="str">
            <v>ZBR090</v>
          </cell>
          <cell r="D5948" t="str">
            <v>Expansion Sites</v>
          </cell>
          <cell r="E5948" t="str">
            <v>Q2-2019</v>
          </cell>
          <cell r="F5948" t="str">
            <v>Mobile Aspiration</v>
          </cell>
          <cell r="G5948" t="str">
            <v>HUA</v>
          </cell>
          <cell r="H5948" t="str">
            <v>LTE1800 2nd Carr Upgrade_4x4 MIMO</v>
          </cell>
          <cell r="I5948" t="str">
            <v>INS</v>
          </cell>
          <cell r="L5948">
            <v>43621</v>
          </cell>
          <cell r="M5948">
            <v>43605</v>
          </cell>
          <cell r="N5948">
            <v>43623</v>
          </cell>
          <cell r="O5948">
            <v>43606</v>
          </cell>
          <cell r="P5948" t="str">
            <v>No Dependency</v>
          </cell>
        </row>
        <row r="5949">
          <cell r="C5949" t="str">
            <v>ZBR089</v>
          </cell>
          <cell r="D5949" t="str">
            <v>Expansion Sites</v>
          </cell>
          <cell r="E5949" t="str">
            <v>Q2-2019</v>
          </cell>
          <cell r="F5949" t="str">
            <v>Mobile Aspiration</v>
          </cell>
          <cell r="G5949" t="str">
            <v>HUA</v>
          </cell>
          <cell r="H5949" t="str">
            <v>LTE1800 2nd Carr Upgrade_4x4 MIMO</v>
          </cell>
          <cell r="I5949" t="str">
            <v>INS</v>
          </cell>
          <cell r="L5949">
            <v>43633</v>
          </cell>
          <cell r="M5949">
            <v>43639</v>
          </cell>
          <cell r="N5949">
            <v>43634</v>
          </cell>
          <cell r="O5949">
            <v>43640</v>
          </cell>
          <cell r="P5949" t="str">
            <v>No Dependency</v>
          </cell>
        </row>
        <row r="5950">
          <cell r="C5950" t="str">
            <v>ZBR085</v>
          </cell>
          <cell r="D5950" t="str">
            <v>Expansion Sites</v>
          </cell>
          <cell r="E5950" t="str">
            <v>Q2-2019</v>
          </cell>
          <cell r="F5950" t="str">
            <v>Mobile Aspiration</v>
          </cell>
          <cell r="G5950" t="str">
            <v>HUA</v>
          </cell>
          <cell r="H5950" t="str">
            <v>LTE1800 2nd Carr Upgrade_4x4 MIMO</v>
          </cell>
          <cell r="I5950" t="str">
            <v>INS</v>
          </cell>
          <cell r="L5950">
            <v>43622</v>
          </cell>
          <cell r="M5950">
            <v>43599</v>
          </cell>
          <cell r="N5950">
            <v>43623</v>
          </cell>
          <cell r="O5950">
            <v>43600</v>
          </cell>
          <cell r="P5950" t="str">
            <v>No Dependency</v>
          </cell>
        </row>
        <row r="5951">
          <cell r="C5951" t="str">
            <v>ZBR084</v>
          </cell>
          <cell r="D5951" t="str">
            <v>Expansion Sites</v>
          </cell>
          <cell r="E5951" t="str">
            <v>Q2-2019</v>
          </cell>
          <cell r="F5951" t="str">
            <v>Mobile Aspiration</v>
          </cell>
          <cell r="G5951" t="str">
            <v>HUA</v>
          </cell>
          <cell r="H5951" t="str">
            <v>LTE1800 2nd Carr Upgrade_4x4 MIMO</v>
          </cell>
          <cell r="I5951" t="str">
            <v>INS</v>
          </cell>
          <cell r="L5951">
            <v>43630</v>
          </cell>
          <cell r="M5951">
            <v>43624</v>
          </cell>
          <cell r="N5951">
            <v>43632</v>
          </cell>
          <cell r="O5951">
            <v>43625</v>
          </cell>
          <cell r="P5951" t="str">
            <v>No Dependency</v>
          </cell>
        </row>
        <row r="5952">
          <cell r="C5952" t="str">
            <v>ZBR083</v>
          </cell>
          <cell r="D5952" t="str">
            <v>Expansion Sites</v>
          </cell>
          <cell r="E5952" t="str">
            <v>Q2-2019</v>
          </cell>
          <cell r="F5952" t="str">
            <v>Mobile Aspiration</v>
          </cell>
          <cell r="G5952" t="str">
            <v>HUA</v>
          </cell>
          <cell r="H5952" t="str">
            <v>LTE1800 2nd Carr Upgrade_4x4 MIMO</v>
          </cell>
          <cell r="I5952" t="str">
            <v>INS</v>
          </cell>
          <cell r="L5952">
            <v>43695</v>
          </cell>
          <cell r="M5952">
            <v>43661</v>
          </cell>
          <cell r="N5952">
            <v>43695</v>
          </cell>
          <cell r="O5952">
            <v>43662</v>
          </cell>
          <cell r="P5952" t="str">
            <v>No Dependency</v>
          </cell>
        </row>
        <row r="5953">
          <cell r="C5953" t="str">
            <v>ZBR075</v>
          </cell>
          <cell r="D5953" t="str">
            <v>Expansion Sites</v>
          </cell>
          <cell r="E5953" t="str">
            <v>Q3-2019</v>
          </cell>
          <cell r="F5953" t="str">
            <v>Mobile Aspiration</v>
          </cell>
          <cell r="G5953" t="str">
            <v>HUA</v>
          </cell>
          <cell r="H5953" t="str">
            <v>LTE1800 2nd Carr Upgrade_4x4 MIMO</v>
          </cell>
          <cell r="I5953" t="str">
            <v>INS</v>
          </cell>
          <cell r="L5953">
            <v>43628</v>
          </cell>
          <cell r="M5953">
            <v>43637</v>
          </cell>
          <cell r="N5953">
            <v>43629</v>
          </cell>
          <cell r="O5953">
            <v>43638</v>
          </cell>
          <cell r="P5953" t="str">
            <v>No Dependency</v>
          </cell>
        </row>
        <row r="5954">
          <cell r="C5954" t="str">
            <v>ZBR074</v>
          </cell>
          <cell r="D5954" t="str">
            <v>Expansion Sites</v>
          </cell>
          <cell r="E5954" t="str">
            <v>Q2-2019</v>
          </cell>
          <cell r="F5954" t="str">
            <v>Mobile Aspiration</v>
          </cell>
          <cell r="G5954" t="str">
            <v>HUA</v>
          </cell>
          <cell r="H5954" t="str">
            <v>LTE1800 2nd Carr Upgrade_4x4 MIMO</v>
          </cell>
          <cell r="I5954" t="str">
            <v>INS</v>
          </cell>
          <cell r="L5954">
            <v>43623</v>
          </cell>
          <cell r="M5954">
            <v>43625</v>
          </cell>
          <cell r="N5954">
            <v>43624</v>
          </cell>
          <cell r="O5954">
            <v>43626</v>
          </cell>
          <cell r="P5954" t="str">
            <v>No Dependency</v>
          </cell>
        </row>
        <row r="5955">
          <cell r="C5955" t="str">
            <v>ZBR070</v>
          </cell>
          <cell r="D5955" t="str">
            <v>Expansion Sites</v>
          </cell>
          <cell r="E5955" t="str">
            <v>Q3-2019</v>
          </cell>
          <cell r="F5955" t="str">
            <v>Mobile Aspiration</v>
          </cell>
          <cell r="G5955" t="str">
            <v>HUA</v>
          </cell>
          <cell r="H5955" t="str">
            <v>LTE1800 2nd Carr Upgrade_4x4 MIMO</v>
          </cell>
          <cell r="I5955" t="str">
            <v>INS</v>
          </cell>
          <cell r="L5955">
            <v>43631</v>
          </cell>
          <cell r="M5955">
            <v>43606</v>
          </cell>
          <cell r="N5955">
            <v>43632</v>
          </cell>
          <cell r="O5955">
            <v>43607</v>
          </cell>
          <cell r="P5955" t="str">
            <v>No Dependency</v>
          </cell>
        </row>
        <row r="5956">
          <cell r="C5956" t="str">
            <v>ZBR069</v>
          </cell>
          <cell r="D5956" t="str">
            <v>Expansion Sites</v>
          </cell>
          <cell r="E5956" t="str">
            <v>Q2-2019</v>
          </cell>
          <cell r="F5956" t="str">
            <v>Mobile Aspiration</v>
          </cell>
          <cell r="G5956" t="str">
            <v>HUA</v>
          </cell>
          <cell r="H5956" t="str">
            <v>LTE1800 2nd Carr Upgrade_4x4 MIMO</v>
          </cell>
          <cell r="I5956" t="str">
            <v>INS</v>
          </cell>
          <cell r="L5956">
            <v>43623</v>
          </cell>
          <cell r="M5956">
            <v>43597</v>
          </cell>
          <cell r="N5956">
            <v>43624</v>
          </cell>
          <cell r="O5956">
            <v>43598</v>
          </cell>
          <cell r="P5956" t="str">
            <v>No Dependency</v>
          </cell>
        </row>
        <row r="5957">
          <cell r="C5957" t="str">
            <v>ZBR068</v>
          </cell>
          <cell r="D5957" t="str">
            <v>Expansion Sites</v>
          </cell>
          <cell r="E5957" t="str">
            <v>Q4-2019</v>
          </cell>
          <cell r="F5957" t="str">
            <v>Mobile Aspiration</v>
          </cell>
          <cell r="G5957" t="str">
            <v>HUA</v>
          </cell>
          <cell r="H5957" t="str">
            <v>LTE1800 2nd Carr Upgrade_4x4 MIMO</v>
          </cell>
          <cell r="I5957" t="str">
            <v>INS</v>
          </cell>
          <cell r="L5957">
            <v>43802</v>
          </cell>
          <cell r="N5957">
            <v>43802</v>
          </cell>
          <cell r="P5957" t="str">
            <v>No Dependency</v>
          </cell>
        </row>
        <row r="5958">
          <cell r="C5958" t="str">
            <v>ZBR065</v>
          </cell>
          <cell r="D5958" t="str">
            <v>Expansion Sites</v>
          </cell>
          <cell r="E5958" t="str">
            <v>Q3-2019</v>
          </cell>
          <cell r="F5958" t="str">
            <v>Mobile Aspiration</v>
          </cell>
          <cell r="G5958" t="str">
            <v>HUA</v>
          </cell>
          <cell r="H5958" t="str">
            <v>LTE1800 2nd Carr Upgrade_4x4 MIMO</v>
          </cell>
          <cell r="I5958" t="str">
            <v>INS</v>
          </cell>
          <cell r="L5958">
            <v>43635</v>
          </cell>
          <cell r="M5958">
            <v>43634</v>
          </cell>
          <cell r="N5958">
            <v>43637</v>
          </cell>
          <cell r="O5958">
            <v>43635</v>
          </cell>
          <cell r="P5958" t="str">
            <v>No Dependency</v>
          </cell>
        </row>
        <row r="5959">
          <cell r="C5959" t="str">
            <v>ZBR064</v>
          </cell>
          <cell r="D5959" t="str">
            <v>Expansion Sites</v>
          </cell>
          <cell r="E5959" t="str">
            <v>Q3-2019</v>
          </cell>
          <cell r="F5959" t="str">
            <v>Mobile Aspiration</v>
          </cell>
          <cell r="G5959" t="str">
            <v>HUA</v>
          </cell>
          <cell r="H5959" t="str">
            <v>LTE1800 2nd Carr Upgrade_4x4 MIMO</v>
          </cell>
          <cell r="I5959" t="str">
            <v>INS</v>
          </cell>
          <cell r="L5959">
            <v>43605</v>
          </cell>
          <cell r="M5959">
            <v>43608</v>
          </cell>
          <cell r="N5959">
            <v>43606</v>
          </cell>
          <cell r="O5959">
            <v>43609</v>
          </cell>
          <cell r="P5959" t="str">
            <v>No Dependency</v>
          </cell>
        </row>
        <row r="5960">
          <cell r="C5960" t="str">
            <v>ZBR063</v>
          </cell>
          <cell r="D5960" t="str">
            <v>Expansion Sites</v>
          </cell>
          <cell r="E5960" t="str">
            <v>Q3-2019</v>
          </cell>
          <cell r="F5960" t="str">
            <v>Mobile Aspiration</v>
          </cell>
          <cell r="G5960" t="str">
            <v>HUA</v>
          </cell>
          <cell r="H5960" t="str">
            <v>LTE1800 2nd Carr Upgrade_4x4 MIMO</v>
          </cell>
          <cell r="I5960" t="str">
            <v>INS</v>
          </cell>
          <cell r="L5960">
            <v>43666</v>
          </cell>
          <cell r="M5960">
            <v>43669</v>
          </cell>
          <cell r="N5960">
            <v>43667</v>
          </cell>
          <cell r="O5960">
            <v>43670</v>
          </cell>
          <cell r="P5960" t="str">
            <v>No Dependency</v>
          </cell>
        </row>
        <row r="5961">
          <cell r="C5961" t="str">
            <v>ZBR062</v>
          </cell>
          <cell r="D5961" t="str">
            <v>Expansion Sites</v>
          </cell>
          <cell r="E5961" t="str">
            <v>Q3-2019</v>
          </cell>
          <cell r="F5961" t="str">
            <v>Mobile Aspiration</v>
          </cell>
          <cell r="G5961" t="str">
            <v>HUA</v>
          </cell>
          <cell r="H5961" t="str">
            <v>LTE1800 2nd Carr Upgrade_4x4 MIMO</v>
          </cell>
          <cell r="I5961" t="str">
            <v>INS</v>
          </cell>
          <cell r="L5961">
            <v>43676</v>
          </cell>
          <cell r="M5961">
            <v>43678</v>
          </cell>
          <cell r="N5961">
            <v>43677</v>
          </cell>
          <cell r="O5961">
            <v>43679</v>
          </cell>
          <cell r="P5961" t="str">
            <v>No Dependency</v>
          </cell>
        </row>
        <row r="5962">
          <cell r="C5962" t="str">
            <v>ZBR061</v>
          </cell>
          <cell r="D5962" t="str">
            <v>Expansion Sites</v>
          </cell>
          <cell r="E5962" t="str">
            <v>Q2-2019</v>
          </cell>
          <cell r="F5962" t="str">
            <v>Mobile Aspiration</v>
          </cell>
          <cell r="G5962" t="str">
            <v>HUA</v>
          </cell>
          <cell r="H5962" t="str">
            <v>LTE1800 2nd Carr Upgrade_4x4 MIMO</v>
          </cell>
          <cell r="I5962" t="str">
            <v>INS</v>
          </cell>
          <cell r="L5962">
            <v>43666</v>
          </cell>
          <cell r="M5962">
            <v>43669</v>
          </cell>
          <cell r="N5962">
            <v>43667</v>
          </cell>
          <cell r="O5962">
            <v>43670</v>
          </cell>
          <cell r="P5962" t="str">
            <v>No Dependency</v>
          </cell>
        </row>
        <row r="5963">
          <cell r="C5963" t="str">
            <v>ZBR059</v>
          </cell>
          <cell r="D5963" t="str">
            <v>Expansion Sites</v>
          </cell>
          <cell r="E5963" t="str">
            <v>Q3-2019</v>
          </cell>
          <cell r="F5963" t="str">
            <v>Mobile Aspiration</v>
          </cell>
          <cell r="G5963" t="str">
            <v>HUA</v>
          </cell>
          <cell r="H5963" t="str">
            <v>LTE1800 2nd Carr Upgrade_4x4 MIMO</v>
          </cell>
          <cell r="I5963" t="str">
            <v>INS</v>
          </cell>
          <cell r="L5963">
            <v>43666</v>
          </cell>
          <cell r="M5963">
            <v>43669</v>
          </cell>
          <cell r="N5963">
            <v>43667</v>
          </cell>
          <cell r="O5963">
            <v>43670</v>
          </cell>
          <cell r="P5963" t="str">
            <v>No Dependency</v>
          </cell>
        </row>
        <row r="5964">
          <cell r="C5964" t="str">
            <v>ZBR058</v>
          </cell>
          <cell r="D5964" t="str">
            <v>Expansion Sites</v>
          </cell>
          <cell r="E5964" t="str">
            <v>Q2-2019</v>
          </cell>
          <cell r="F5964" t="str">
            <v>Mobile Aspiration</v>
          </cell>
          <cell r="G5964" t="str">
            <v>HUA</v>
          </cell>
          <cell r="H5964" t="str">
            <v>LTE1800 2nd Carr Upgrade_4x4 MIMO</v>
          </cell>
          <cell r="I5964" t="str">
            <v>INS</v>
          </cell>
          <cell r="L5964">
            <v>43636</v>
          </cell>
          <cell r="M5964">
            <v>43638</v>
          </cell>
          <cell r="N5964">
            <v>43639</v>
          </cell>
          <cell r="O5964">
            <v>43639</v>
          </cell>
          <cell r="P5964" t="str">
            <v>No Dependency</v>
          </cell>
        </row>
        <row r="5965">
          <cell r="C5965" t="str">
            <v>ZBR056</v>
          </cell>
          <cell r="D5965" t="str">
            <v>Expansion Sites</v>
          </cell>
          <cell r="E5965" t="str">
            <v>Q3-2019</v>
          </cell>
          <cell r="F5965" t="str">
            <v>Mobile Aspiration</v>
          </cell>
          <cell r="G5965" t="str">
            <v>HUA</v>
          </cell>
          <cell r="H5965" t="str">
            <v>LTE1800 2nd Carr Upgrade_4x4 MIMO</v>
          </cell>
          <cell r="I5965" t="str">
            <v>INS</v>
          </cell>
          <cell r="L5965">
            <v>43691</v>
          </cell>
          <cell r="M5965">
            <v>43693</v>
          </cell>
          <cell r="N5965">
            <v>43692</v>
          </cell>
          <cell r="O5965">
            <v>43694</v>
          </cell>
          <cell r="P5965" t="str">
            <v>No Dependency</v>
          </cell>
        </row>
        <row r="5966">
          <cell r="C5966" t="str">
            <v>ZBR052</v>
          </cell>
          <cell r="D5966" t="str">
            <v>Expansion Sites</v>
          </cell>
          <cell r="E5966" t="str">
            <v>Q1-2020</v>
          </cell>
          <cell r="F5966" t="str">
            <v>Mobile Aspiration</v>
          </cell>
          <cell r="G5966" t="str">
            <v>HUA</v>
          </cell>
          <cell r="H5966" t="str">
            <v>LTE1800 2nd Carr Upgrade_4x4 MIMO</v>
          </cell>
          <cell r="I5966" t="str">
            <v>INS</v>
          </cell>
          <cell r="L5966">
            <v>43849</v>
          </cell>
          <cell r="M5966">
            <v>43709</v>
          </cell>
          <cell r="N5966">
            <v>43850</v>
          </cell>
          <cell r="O5966">
            <v>43710</v>
          </cell>
          <cell r="P5966" t="str">
            <v>No Dependency</v>
          </cell>
        </row>
        <row r="5967">
          <cell r="C5967" t="str">
            <v>ZBR049</v>
          </cell>
          <cell r="D5967" t="str">
            <v>Expansion Sites</v>
          </cell>
          <cell r="E5967" t="str">
            <v>Q3-2019</v>
          </cell>
          <cell r="F5967" t="str">
            <v>Mobile Aspiration</v>
          </cell>
          <cell r="G5967" t="str">
            <v>HUA</v>
          </cell>
          <cell r="H5967" t="str">
            <v>LTE1800 2nd Carr Upgrade_4x4 MIMO</v>
          </cell>
          <cell r="I5967" t="str">
            <v>INS</v>
          </cell>
          <cell r="L5967">
            <v>43691</v>
          </cell>
          <cell r="M5967">
            <v>43693</v>
          </cell>
          <cell r="N5967">
            <v>43692</v>
          </cell>
          <cell r="O5967">
            <v>43694</v>
          </cell>
          <cell r="P5967" t="str">
            <v>No Dependency</v>
          </cell>
        </row>
        <row r="5968">
          <cell r="C5968" t="str">
            <v>ZBR048</v>
          </cell>
          <cell r="D5968" t="str">
            <v>Expansion Sites</v>
          </cell>
          <cell r="E5968" t="str">
            <v>Q3-2019</v>
          </cell>
          <cell r="F5968" t="str">
            <v>Mobile Aspiration</v>
          </cell>
          <cell r="G5968" t="str">
            <v>HUA</v>
          </cell>
          <cell r="H5968" t="str">
            <v>LTE1800 2nd Carr Upgrade_4x4 MIMO</v>
          </cell>
          <cell r="I5968" t="str">
            <v>INS</v>
          </cell>
          <cell r="L5968">
            <v>43703</v>
          </cell>
          <cell r="M5968">
            <v>43669</v>
          </cell>
          <cell r="N5968">
            <v>43704</v>
          </cell>
          <cell r="O5968">
            <v>43670</v>
          </cell>
          <cell r="P5968" t="str">
            <v>No Dependency</v>
          </cell>
        </row>
        <row r="5969">
          <cell r="C5969" t="str">
            <v>ZBR045</v>
          </cell>
          <cell r="D5969" t="str">
            <v>Expansion Sites</v>
          </cell>
          <cell r="E5969" t="str">
            <v>Q4-2019</v>
          </cell>
          <cell r="F5969" t="str">
            <v>Mobile Aspiration</v>
          </cell>
          <cell r="G5969" t="str">
            <v>HUA</v>
          </cell>
          <cell r="H5969" t="str">
            <v>LTE1800 2nd Carr Upgrade_4x4 MIMO</v>
          </cell>
          <cell r="I5969" t="str">
            <v>INS</v>
          </cell>
          <cell r="L5969">
            <v>43677</v>
          </cell>
          <cell r="M5969">
            <v>43679</v>
          </cell>
          <cell r="N5969">
            <v>43678</v>
          </cell>
          <cell r="O5969">
            <v>43680</v>
          </cell>
          <cell r="P5969" t="str">
            <v>No Dependency</v>
          </cell>
        </row>
        <row r="5970">
          <cell r="C5970" t="str">
            <v>ZBR038</v>
          </cell>
          <cell r="D5970" t="str">
            <v>Expansion Sites</v>
          </cell>
          <cell r="E5970" t="str">
            <v>Q2-2019</v>
          </cell>
          <cell r="F5970" t="str">
            <v>Mobile Aspiration</v>
          </cell>
          <cell r="G5970" t="str">
            <v>HUA</v>
          </cell>
          <cell r="H5970" t="str">
            <v>LTE1800 2nd Carr Upgrade_4x4 MIMO</v>
          </cell>
          <cell r="I5970" t="str">
            <v>INS</v>
          </cell>
          <cell r="L5970">
            <v>43617</v>
          </cell>
          <cell r="M5970">
            <v>43624</v>
          </cell>
          <cell r="N5970">
            <v>43618</v>
          </cell>
          <cell r="O5970">
            <v>43625</v>
          </cell>
          <cell r="P5970" t="str">
            <v>No Dependency</v>
          </cell>
        </row>
        <row r="5971">
          <cell r="C5971" t="str">
            <v>ZBR037</v>
          </cell>
          <cell r="D5971" t="str">
            <v>Expansion Sites</v>
          </cell>
          <cell r="E5971" t="str">
            <v>Q2-2019</v>
          </cell>
          <cell r="F5971" t="str">
            <v>Mobile Aspiration</v>
          </cell>
          <cell r="G5971" t="str">
            <v>HUA</v>
          </cell>
          <cell r="H5971" t="str">
            <v>LTE1800 2nd Carr Upgrade_4x4 MIMO</v>
          </cell>
          <cell r="I5971" t="str">
            <v>INS</v>
          </cell>
          <cell r="L5971">
            <v>43617</v>
          </cell>
          <cell r="M5971">
            <v>43597</v>
          </cell>
          <cell r="N5971">
            <v>43617</v>
          </cell>
          <cell r="O5971">
            <v>43598</v>
          </cell>
          <cell r="P5971" t="str">
            <v>No Dependency</v>
          </cell>
        </row>
        <row r="5972">
          <cell r="C5972" t="str">
            <v>ZBR036</v>
          </cell>
          <cell r="D5972" t="str">
            <v>Expansion Sites</v>
          </cell>
          <cell r="E5972" t="str">
            <v>Q3-2019</v>
          </cell>
          <cell r="F5972" t="str">
            <v>Mobile Aspiration</v>
          </cell>
          <cell r="G5972" t="str">
            <v>HUA</v>
          </cell>
          <cell r="H5972" t="str">
            <v>LTE1800 2nd Carr Upgrade_4x4 MIMO</v>
          </cell>
          <cell r="I5972" t="str">
            <v>INS</v>
          </cell>
          <cell r="L5972">
            <v>43628</v>
          </cell>
          <cell r="M5972">
            <v>43634</v>
          </cell>
          <cell r="N5972">
            <v>43629</v>
          </cell>
          <cell r="O5972">
            <v>43635</v>
          </cell>
          <cell r="P5972" t="str">
            <v>No Dependency</v>
          </cell>
        </row>
        <row r="5973">
          <cell r="C5973" t="str">
            <v>ZBR034</v>
          </cell>
          <cell r="D5973" t="str">
            <v>Expansion Sites</v>
          </cell>
          <cell r="E5973" t="str">
            <v>Q3-2019</v>
          </cell>
          <cell r="F5973" t="str">
            <v>Mobile Aspiration</v>
          </cell>
          <cell r="G5973" t="str">
            <v>HUA</v>
          </cell>
          <cell r="H5973" t="str">
            <v>LTE1800 2nd Carr Upgrade_4x4 MIMO</v>
          </cell>
          <cell r="I5973" t="str">
            <v>INS</v>
          </cell>
          <cell r="L5973">
            <v>43636</v>
          </cell>
          <cell r="M5973">
            <v>43625</v>
          </cell>
          <cell r="N5973">
            <v>43637</v>
          </cell>
          <cell r="O5973">
            <v>43626</v>
          </cell>
          <cell r="P5973" t="str">
            <v>No Dependency</v>
          </cell>
        </row>
        <row r="5974">
          <cell r="C5974" t="str">
            <v>ZBR030</v>
          </cell>
          <cell r="D5974" t="str">
            <v>Expansion Sites</v>
          </cell>
          <cell r="E5974" t="str">
            <v>Q3-2019</v>
          </cell>
          <cell r="F5974" t="str">
            <v>Mobile Aspiration</v>
          </cell>
          <cell r="G5974" t="str">
            <v>HUA</v>
          </cell>
          <cell r="H5974" t="str">
            <v>LTE1800 2nd Carr Upgrade_4x4 MIMO</v>
          </cell>
          <cell r="I5974" t="str">
            <v>INS</v>
          </cell>
          <cell r="L5974">
            <v>43635</v>
          </cell>
          <cell r="M5974">
            <v>43641</v>
          </cell>
          <cell r="N5974">
            <v>43641</v>
          </cell>
          <cell r="O5974">
            <v>43642</v>
          </cell>
          <cell r="P5974" t="str">
            <v>No Dependency</v>
          </cell>
        </row>
        <row r="5975">
          <cell r="C5975" t="str">
            <v>ZBR029</v>
          </cell>
          <cell r="D5975" t="str">
            <v>Expansion Sites</v>
          </cell>
          <cell r="E5975" t="str">
            <v>Q2-2019</v>
          </cell>
          <cell r="F5975" t="str">
            <v>Mobile Aspiration</v>
          </cell>
          <cell r="G5975" t="str">
            <v>HUA</v>
          </cell>
          <cell r="H5975" t="str">
            <v>LTE1800 2nd Carr Upgrade_4x4 MIMO</v>
          </cell>
          <cell r="I5975" t="str">
            <v>INS</v>
          </cell>
          <cell r="L5975">
            <v>43622</v>
          </cell>
          <cell r="M5975">
            <v>43597</v>
          </cell>
          <cell r="N5975">
            <v>43623</v>
          </cell>
          <cell r="O5975">
            <v>43598</v>
          </cell>
          <cell r="P5975" t="str">
            <v>No Dependency</v>
          </cell>
        </row>
        <row r="5976">
          <cell r="C5976" t="str">
            <v>ZBR026</v>
          </cell>
          <cell r="D5976" t="str">
            <v>Expansion Sites</v>
          </cell>
          <cell r="E5976" t="str">
            <v>Q3-2019</v>
          </cell>
          <cell r="F5976" t="str">
            <v>Mobile Aspiration</v>
          </cell>
          <cell r="G5976" t="str">
            <v>HUA</v>
          </cell>
          <cell r="H5976" t="str">
            <v>LTE1800 2nd Carr Upgrade_4x4 MIMO</v>
          </cell>
          <cell r="I5976" t="str">
            <v>INS</v>
          </cell>
          <cell r="L5976">
            <v>43643</v>
          </cell>
          <cell r="M5976">
            <v>43646</v>
          </cell>
          <cell r="N5976">
            <v>43644</v>
          </cell>
          <cell r="O5976">
            <v>43647</v>
          </cell>
          <cell r="P5976" t="str">
            <v>No Dependency</v>
          </cell>
        </row>
        <row r="5977">
          <cell r="C5977" t="str">
            <v>ZBR025</v>
          </cell>
          <cell r="D5977" t="str">
            <v>Expansion Sites</v>
          </cell>
          <cell r="E5977" t="str">
            <v>Q2-2019</v>
          </cell>
          <cell r="F5977" t="str">
            <v>Mobile Aspiration</v>
          </cell>
          <cell r="G5977" t="str">
            <v>HUA</v>
          </cell>
          <cell r="H5977" t="str">
            <v>LTE1800 2nd Carr Upgrade_4x4 MIMO</v>
          </cell>
          <cell r="I5977" t="str">
            <v>INS</v>
          </cell>
          <cell r="L5977">
            <v>43620</v>
          </cell>
          <cell r="M5977">
            <v>43598</v>
          </cell>
          <cell r="N5977">
            <v>43625</v>
          </cell>
          <cell r="O5977">
            <v>43599</v>
          </cell>
          <cell r="P5977" t="str">
            <v>No Dependency</v>
          </cell>
        </row>
        <row r="5978">
          <cell r="C5978" t="str">
            <v>ZBR023</v>
          </cell>
          <cell r="D5978" t="str">
            <v>Expansion Sites</v>
          </cell>
          <cell r="E5978" t="str">
            <v>Q1-2020</v>
          </cell>
          <cell r="F5978" t="str">
            <v>Mobile Aspiration</v>
          </cell>
          <cell r="G5978" t="str">
            <v>HUA</v>
          </cell>
          <cell r="H5978" t="str">
            <v>LTE1800 2nd Carr Upgrade_4x4 MIMO</v>
          </cell>
          <cell r="I5978" t="str">
            <v>INS</v>
          </cell>
          <cell r="L5978">
            <v>43853</v>
          </cell>
          <cell r="N5978">
            <v>43853</v>
          </cell>
          <cell r="P5978" t="str">
            <v>No Dependency</v>
          </cell>
        </row>
        <row r="5979">
          <cell r="C5979" t="str">
            <v>ZBR022</v>
          </cell>
          <cell r="D5979" t="str">
            <v>Expansion Sites</v>
          </cell>
          <cell r="E5979" t="str">
            <v>Q3-2019</v>
          </cell>
          <cell r="F5979" t="str">
            <v>Mobile Aspiration</v>
          </cell>
          <cell r="G5979" t="str">
            <v>HUA</v>
          </cell>
          <cell r="H5979" t="str">
            <v>LTE1800 2nd Carr Upgrade_4x4 MIMO</v>
          </cell>
          <cell r="I5979" t="str">
            <v>INS</v>
          </cell>
          <cell r="L5979">
            <v>43632</v>
          </cell>
          <cell r="M5979">
            <v>43635</v>
          </cell>
          <cell r="N5979">
            <v>43633</v>
          </cell>
          <cell r="O5979">
            <v>43636</v>
          </cell>
          <cell r="P5979" t="str">
            <v>No Dependency</v>
          </cell>
        </row>
        <row r="5980">
          <cell r="C5980" t="str">
            <v>ZBR021</v>
          </cell>
          <cell r="D5980" t="str">
            <v>Expansion Sites</v>
          </cell>
          <cell r="E5980" t="str">
            <v>Q2-2019</v>
          </cell>
          <cell r="F5980" t="str">
            <v>Mobile Aspiration</v>
          </cell>
          <cell r="G5980" t="str">
            <v>HUA</v>
          </cell>
          <cell r="H5980" t="str">
            <v>LTE1800 2nd Carr Upgrade_4x4 MIMO</v>
          </cell>
          <cell r="I5980" t="str">
            <v>INS</v>
          </cell>
          <cell r="L5980">
            <v>43664</v>
          </cell>
          <cell r="M5980">
            <v>43666</v>
          </cell>
          <cell r="N5980">
            <v>43665</v>
          </cell>
          <cell r="O5980">
            <v>43667</v>
          </cell>
          <cell r="P5980" t="str">
            <v>No Dependency</v>
          </cell>
        </row>
        <row r="5981">
          <cell r="C5981" t="str">
            <v>ZBK038</v>
          </cell>
          <cell r="D5981" t="str">
            <v>Expansion Sites</v>
          </cell>
          <cell r="E5981" t="str">
            <v>Q1-2020</v>
          </cell>
          <cell r="F5981" t="str">
            <v>Mobile Aspiration</v>
          </cell>
          <cell r="G5981" t="str">
            <v>HUA</v>
          </cell>
          <cell r="H5981" t="str">
            <v>LTE1800 2nd Carr Upgrade_4x4 MIMO</v>
          </cell>
          <cell r="I5981" t="str">
            <v>INS</v>
          </cell>
          <cell r="L5981">
            <v>43853</v>
          </cell>
          <cell r="M5981">
            <v>43709</v>
          </cell>
          <cell r="N5981">
            <v>43853</v>
          </cell>
          <cell r="O5981">
            <v>43710</v>
          </cell>
          <cell r="P5981" t="str">
            <v>No Dependency</v>
          </cell>
        </row>
        <row r="5982">
          <cell r="C5982" t="str">
            <v>ZBR020</v>
          </cell>
          <cell r="D5982" t="str">
            <v>Expansion Sites</v>
          </cell>
          <cell r="E5982" t="str">
            <v>Q2-2019</v>
          </cell>
          <cell r="F5982" t="str">
            <v>Mobile Aspiration</v>
          </cell>
          <cell r="G5982" t="str">
            <v>HUA</v>
          </cell>
          <cell r="H5982" t="str">
            <v>LTE1800 2nd Carr Upgrade_4x4 MIMO</v>
          </cell>
          <cell r="I5982" t="str">
            <v>INS</v>
          </cell>
          <cell r="L5982">
            <v>43703</v>
          </cell>
          <cell r="M5982">
            <v>43668</v>
          </cell>
          <cell r="N5982">
            <v>43704</v>
          </cell>
          <cell r="O5982">
            <v>43669</v>
          </cell>
          <cell r="P5982" t="str">
            <v>No Dependency</v>
          </cell>
        </row>
        <row r="5983">
          <cell r="C5983" t="str">
            <v>ZBR019</v>
          </cell>
          <cell r="D5983" t="str">
            <v>Expansion Sites</v>
          </cell>
          <cell r="E5983" t="str">
            <v>Q2-2019</v>
          </cell>
          <cell r="F5983" t="str">
            <v>Mobile Aspiration</v>
          </cell>
          <cell r="G5983" t="str">
            <v>HUA</v>
          </cell>
          <cell r="H5983" t="str">
            <v>LTE1800 2nd Carr Upgrade_4x4 MIMO</v>
          </cell>
          <cell r="I5983" t="str">
            <v>INS</v>
          </cell>
          <cell r="L5983">
            <v>43624</v>
          </cell>
          <cell r="M5983">
            <v>43597</v>
          </cell>
          <cell r="N5983">
            <v>43625</v>
          </cell>
          <cell r="O5983">
            <v>43598</v>
          </cell>
          <cell r="P5983" t="str">
            <v>No Dependency</v>
          </cell>
        </row>
        <row r="5984">
          <cell r="C5984" t="str">
            <v>ZBK035</v>
          </cell>
          <cell r="D5984" t="str">
            <v>Expansion Sites</v>
          </cell>
          <cell r="E5984" t="str">
            <v>Q1-2020</v>
          </cell>
          <cell r="F5984" t="str">
            <v>Mobile Aspiration</v>
          </cell>
          <cell r="G5984" t="str">
            <v>HUA</v>
          </cell>
          <cell r="H5984" t="str">
            <v>LTE1800 2nd Carr Upgrade_4x4 MIMO</v>
          </cell>
          <cell r="I5984" t="str">
            <v>INS</v>
          </cell>
          <cell r="L5984">
            <v>43853</v>
          </cell>
          <cell r="N5984">
            <v>43853</v>
          </cell>
          <cell r="P5984" t="str">
            <v>No Dependency</v>
          </cell>
        </row>
        <row r="5985">
          <cell r="C5985" t="str">
            <v>ZBR018</v>
          </cell>
          <cell r="D5985" t="str">
            <v>Expansion Sites</v>
          </cell>
          <cell r="E5985" t="str">
            <v>Q3-2019</v>
          </cell>
          <cell r="F5985" t="str">
            <v>Mobile Aspiration</v>
          </cell>
          <cell r="G5985" t="str">
            <v>HUA</v>
          </cell>
          <cell r="H5985" t="str">
            <v>LTE1800 2nd Carr Upgrade_4x4 MIMO</v>
          </cell>
          <cell r="I5985" t="str">
            <v>INS</v>
          </cell>
          <cell r="L5985">
            <v>43628</v>
          </cell>
          <cell r="M5985">
            <v>43634</v>
          </cell>
          <cell r="N5985">
            <v>43631</v>
          </cell>
          <cell r="O5985">
            <v>43635</v>
          </cell>
          <cell r="P5985" t="str">
            <v>No Dependency</v>
          </cell>
        </row>
        <row r="5986">
          <cell r="C5986" t="str">
            <v>ZBR017</v>
          </cell>
          <cell r="D5986" t="str">
            <v>Expansion Sites</v>
          </cell>
          <cell r="E5986" t="str">
            <v>Q2-2019</v>
          </cell>
          <cell r="F5986" t="str">
            <v>Mobile Aspiration</v>
          </cell>
          <cell r="G5986" t="str">
            <v>HUA</v>
          </cell>
          <cell r="H5986" t="str">
            <v>LTE1800 2nd Carr Upgrade_4x4 MIMO</v>
          </cell>
          <cell r="I5986" t="str">
            <v>INS</v>
          </cell>
          <cell r="L5986">
            <v>43705</v>
          </cell>
          <cell r="M5986">
            <v>43676</v>
          </cell>
          <cell r="N5986">
            <v>43706</v>
          </cell>
          <cell r="O5986">
            <v>43677</v>
          </cell>
          <cell r="P5986" t="str">
            <v>No Dependency</v>
          </cell>
        </row>
        <row r="5987">
          <cell r="C5987" t="str">
            <v>ZBR016</v>
          </cell>
          <cell r="D5987" t="str">
            <v>Expansion Sites</v>
          </cell>
          <cell r="E5987" t="str">
            <v>Q3-2019</v>
          </cell>
          <cell r="F5987" t="str">
            <v>Mobile Aspiration</v>
          </cell>
          <cell r="G5987" t="str">
            <v>HUA</v>
          </cell>
          <cell r="H5987" t="str">
            <v>LTE1800 2nd Carr Upgrade_4x4 MIMO</v>
          </cell>
          <cell r="I5987" t="str">
            <v>INS</v>
          </cell>
          <cell r="L5987">
            <v>43654</v>
          </cell>
          <cell r="M5987">
            <v>43657</v>
          </cell>
          <cell r="N5987">
            <v>43655</v>
          </cell>
          <cell r="O5987">
            <v>43658</v>
          </cell>
          <cell r="P5987" t="str">
            <v>No Dependency</v>
          </cell>
        </row>
        <row r="5988">
          <cell r="C5988" t="str">
            <v>ZBR015</v>
          </cell>
          <cell r="D5988" t="str">
            <v>Expansion Sites</v>
          </cell>
          <cell r="E5988" t="str">
            <v>Q3-2019</v>
          </cell>
          <cell r="F5988" t="str">
            <v>Mobile Aspiration</v>
          </cell>
          <cell r="G5988" t="str">
            <v>HUA</v>
          </cell>
          <cell r="H5988" t="str">
            <v>LTE1800 2nd Carr Upgrade_4x4 MIMO</v>
          </cell>
          <cell r="I5988" t="str">
            <v>INS</v>
          </cell>
          <cell r="L5988">
            <v>43703</v>
          </cell>
          <cell r="M5988">
            <v>43668</v>
          </cell>
          <cell r="N5988">
            <v>43704</v>
          </cell>
          <cell r="O5988">
            <v>43669</v>
          </cell>
          <cell r="P5988" t="str">
            <v>No Dependency</v>
          </cell>
        </row>
        <row r="5989">
          <cell r="C5989" t="str">
            <v>ZBR014</v>
          </cell>
          <cell r="D5989" t="str">
            <v>Expansion Sites</v>
          </cell>
          <cell r="E5989" t="str">
            <v>Q2-2019</v>
          </cell>
          <cell r="F5989" t="str">
            <v>Mobile Aspiration</v>
          </cell>
          <cell r="G5989" t="str">
            <v>HUA</v>
          </cell>
          <cell r="H5989" t="str">
            <v>LTE1800 2nd Carr Upgrade_4x4 MIMO</v>
          </cell>
          <cell r="I5989" t="str">
            <v>INS</v>
          </cell>
          <cell r="L5989">
            <v>43691</v>
          </cell>
          <cell r="M5989">
            <v>43693</v>
          </cell>
          <cell r="N5989">
            <v>43692</v>
          </cell>
          <cell r="O5989">
            <v>43694</v>
          </cell>
          <cell r="P5989" t="str">
            <v>No Dependency</v>
          </cell>
        </row>
        <row r="5990">
          <cell r="C5990" t="str">
            <v>ZBR013</v>
          </cell>
          <cell r="D5990" t="str">
            <v>Expansion Sites</v>
          </cell>
          <cell r="E5990" t="str">
            <v>Q4-2019</v>
          </cell>
          <cell r="F5990" t="str">
            <v>Mobile Aspiration</v>
          </cell>
          <cell r="G5990" t="str">
            <v>HUA</v>
          </cell>
          <cell r="H5990" t="str">
            <v>LTE1800 2nd Carr Upgrade_4x4 MIMO</v>
          </cell>
          <cell r="I5990" t="str">
            <v>INS</v>
          </cell>
          <cell r="L5990">
            <v>43691</v>
          </cell>
          <cell r="M5990">
            <v>43693</v>
          </cell>
          <cell r="N5990">
            <v>43692</v>
          </cell>
          <cell r="O5990">
            <v>43694</v>
          </cell>
          <cell r="P5990" t="str">
            <v>No Dependency</v>
          </cell>
        </row>
        <row r="5991">
          <cell r="C5991" t="str">
            <v>ZBR012</v>
          </cell>
          <cell r="D5991" t="str">
            <v>Expansion Sites</v>
          </cell>
          <cell r="E5991" t="str">
            <v>Q4-2019</v>
          </cell>
          <cell r="F5991" t="str">
            <v>Mobile Aspiration</v>
          </cell>
          <cell r="G5991" t="str">
            <v>HUA</v>
          </cell>
          <cell r="H5991" t="str">
            <v>LTE1800 2nd Carr Upgrade_4x4 MIMO</v>
          </cell>
          <cell r="I5991" t="str">
            <v>INS</v>
          </cell>
          <cell r="L5991">
            <v>43658</v>
          </cell>
          <cell r="M5991">
            <v>43661</v>
          </cell>
          <cell r="N5991">
            <v>43659</v>
          </cell>
          <cell r="O5991">
            <v>43662</v>
          </cell>
          <cell r="P5991" t="str">
            <v>No Dependency</v>
          </cell>
        </row>
        <row r="5992">
          <cell r="C5992" t="str">
            <v>ZBR011</v>
          </cell>
          <cell r="D5992" t="str">
            <v>Expansion Sites</v>
          </cell>
          <cell r="E5992" t="str">
            <v>Q4-2019</v>
          </cell>
          <cell r="F5992" t="str">
            <v>Mobile Aspiration</v>
          </cell>
          <cell r="G5992" t="str">
            <v>HUA</v>
          </cell>
          <cell r="H5992" t="str">
            <v>LTE1800 2nd Carr Upgrade_4x4 MIMO</v>
          </cell>
          <cell r="I5992" t="str">
            <v>INS</v>
          </cell>
          <cell r="L5992">
            <v>43741</v>
          </cell>
          <cell r="M5992">
            <v>43734</v>
          </cell>
          <cell r="N5992">
            <v>43742</v>
          </cell>
          <cell r="O5992">
            <v>43735</v>
          </cell>
          <cell r="P5992" t="str">
            <v>No Dependency</v>
          </cell>
        </row>
        <row r="5993">
          <cell r="C5993" t="str">
            <v>ZBR010</v>
          </cell>
          <cell r="D5993" t="str">
            <v>Expansion Sites</v>
          </cell>
          <cell r="E5993" t="str">
            <v>Q4-2019</v>
          </cell>
          <cell r="F5993" t="str">
            <v>Mobile Aspiration</v>
          </cell>
          <cell r="G5993" t="str">
            <v>HUA</v>
          </cell>
          <cell r="H5993" t="str">
            <v>LTE1800 2nd Carr Upgrade_4x4 MIMO</v>
          </cell>
          <cell r="I5993" t="str">
            <v>INS</v>
          </cell>
          <cell r="L5993">
            <v>43637</v>
          </cell>
          <cell r="M5993">
            <v>43640</v>
          </cell>
          <cell r="N5993">
            <v>43638</v>
          </cell>
          <cell r="O5993">
            <v>43641</v>
          </cell>
          <cell r="P5993" t="str">
            <v>No Dependency</v>
          </cell>
        </row>
        <row r="5994">
          <cell r="C5994" t="str">
            <v>ZBR009</v>
          </cell>
          <cell r="D5994" t="str">
            <v>Expansion Sites</v>
          </cell>
          <cell r="E5994" t="str">
            <v>Q4-2019</v>
          </cell>
          <cell r="F5994" t="str">
            <v>Mobile Aspiration</v>
          </cell>
          <cell r="G5994" t="str">
            <v>HUA</v>
          </cell>
          <cell r="H5994" t="str">
            <v>LTE1800 2nd Carr Upgrade_4x4 MIMO</v>
          </cell>
          <cell r="I5994" t="str">
            <v>INS</v>
          </cell>
          <cell r="L5994">
            <v>43741</v>
          </cell>
          <cell r="M5994">
            <v>43734</v>
          </cell>
          <cell r="N5994">
            <v>43742</v>
          </cell>
          <cell r="O5994">
            <v>43735</v>
          </cell>
          <cell r="P5994" t="str">
            <v>No Dependency</v>
          </cell>
        </row>
        <row r="5995">
          <cell r="C5995" t="str">
            <v>ZBR008</v>
          </cell>
          <cell r="D5995" t="str">
            <v>Expansion Sites</v>
          </cell>
          <cell r="E5995" t="str">
            <v>Q2-2019</v>
          </cell>
          <cell r="F5995" t="str">
            <v>Mobile Aspiration</v>
          </cell>
          <cell r="G5995" t="str">
            <v>HUA</v>
          </cell>
          <cell r="H5995" t="str">
            <v>LTE1800 2nd Carr Upgrade_4x4 MIMO</v>
          </cell>
          <cell r="I5995" t="str">
            <v>INS</v>
          </cell>
          <cell r="L5995">
            <v>43631</v>
          </cell>
          <cell r="M5995">
            <v>43638</v>
          </cell>
          <cell r="N5995">
            <v>43634</v>
          </cell>
          <cell r="O5995">
            <v>43639</v>
          </cell>
          <cell r="P5995" t="str">
            <v>No Dependency</v>
          </cell>
        </row>
        <row r="5996">
          <cell r="C5996" t="str">
            <v>ZBR006</v>
          </cell>
          <cell r="D5996" t="str">
            <v>Expansion Sites</v>
          </cell>
          <cell r="E5996" t="str">
            <v>Q2-2019</v>
          </cell>
          <cell r="F5996" t="str">
            <v>Mobile Aspiration</v>
          </cell>
          <cell r="G5996" t="str">
            <v>HUA</v>
          </cell>
          <cell r="H5996" t="str">
            <v>LTE1800 2nd Carr Upgrade_4x4 MIMO</v>
          </cell>
          <cell r="I5996" t="str">
            <v>INS</v>
          </cell>
          <cell r="L5996">
            <v>43636</v>
          </cell>
          <cell r="M5996">
            <v>43628</v>
          </cell>
          <cell r="N5996">
            <v>43639</v>
          </cell>
          <cell r="O5996">
            <v>43629</v>
          </cell>
          <cell r="P5996" t="str">
            <v>No Dependency</v>
          </cell>
        </row>
        <row r="5997">
          <cell r="C5997" t="str">
            <v>ZBR005</v>
          </cell>
          <cell r="D5997" t="str">
            <v>Expansion Sites</v>
          </cell>
          <cell r="E5997" t="str">
            <v>Q4-2019</v>
          </cell>
          <cell r="F5997" t="str">
            <v>Mobile Aspiration</v>
          </cell>
          <cell r="G5997" t="str">
            <v>HUA</v>
          </cell>
          <cell r="H5997" t="str">
            <v>LTE1800 2nd Carr Upgrade_4x4 MIMO</v>
          </cell>
          <cell r="I5997" t="str">
            <v>INS</v>
          </cell>
          <cell r="L5997">
            <v>43798</v>
          </cell>
          <cell r="M5997">
            <v>43709</v>
          </cell>
          <cell r="N5997">
            <v>43799</v>
          </cell>
          <cell r="O5997">
            <v>43710</v>
          </cell>
          <cell r="P5997" t="str">
            <v>No Dependency</v>
          </cell>
        </row>
        <row r="5998">
          <cell r="C5998" t="str">
            <v>ZBR004</v>
          </cell>
          <cell r="D5998" t="str">
            <v>Expansion Sites</v>
          </cell>
          <cell r="E5998" t="str">
            <v>Q4-2019</v>
          </cell>
          <cell r="F5998" t="str">
            <v>Mobile Aspiration</v>
          </cell>
          <cell r="G5998" t="str">
            <v>HUA</v>
          </cell>
          <cell r="H5998" t="str">
            <v>LTE1800 2nd Carr Upgrade_4x4 MIMO</v>
          </cell>
          <cell r="I5998" t="str">
            <v>INS</v>
          </cell>
          <cell r="L5998">
            <v>43657</v>
          </cell>
          <cell r="M5998">
            <v>43659</v>
          </cell>
          <cell r="N5998">
            <v>43658</v>
          </cell>
          <cell r="O5998">
            <v>43660</v>
          </cell>
          <cell r="P5998" t="str">
            <v>No Dependency</v>
          </cell>
        </row>
        <row r="5999">
          <cell r="C5999" t="str">
            <v>ZBR001</v>
          </cell>
          <cell r="D5999" t="str">
            <v>Expansion Sites</v>
          </cell>
          <cell r="E5999" t="str">
            <v>Q3-2019</v>
          </cell>
          <cell r="F5999" t="str">
            <v>Mobile Aspiration</v>
          </cell>
          <cell r="G5999" t="str">
            <v>HUA</v>
          </cell>
          <cell r="H5999" t="str">
            <v>LTE1800 2nd Carr Upgrade_4x4 MIMO</v>
          </cell>
          <cell r="I5999" t="str">
            <v>INS</v>
          </cell>
          <cell r="L5999">
            <v>43628</v>
          </cell>
          <cell r="M5999">
            <v>43636</v>
          </cell>
          <cell r="N5999">
            <v>43636</v>
          </cell>
          <cell r="O5999">
            <v>43637</v>
          </cell>
          <cell r="P5999" t="str">
            <v>No Dependency</v>
          </cell>
        </row>
        <row r="6000">
          <cell r="C6000" t="str">
            <v>ZBK999</v>
          </cell>
          <cell r="D6000" t="str">
            <v>Expansion Sites</v>
          </cell>
          <cell r="E6000" t="str">
            <v>Q3-2019</v>
          </cell>
          <cell r="F6000" t="str">
            <v>Mobile Aspiration</v>
          </cell>
          <cell r="G6000" t="str">
            <v>HUA</v>
          </cell>
          <cell r="H6000" t="str">
            <v>LTE1800 2nd Carr Upgrade_4x4 MIMO</v>
          </cell>
          <cell r="I6000" t="str">
            <v>INS</v>
          </cell>
          <cell r="L6000">
            <v>43628</v>
          </cell>
          <cell r="M6000">
            <v>43630</v>
          </cell>
          <cell r="N6000">
            <v>43629</v>
          </cell>
          <cell r="O6000">
            <v>43631</v>
          </cell>
          <cell r="P6000" t="str">
            <v>No Dependency</v>
          </cell>
        </row>
        <row r="6001">
          <cell r="C6001" t="str">
            <v>ZBK998</v>
          </cell>
          <cell r="D6001" t="str">
            <v>Expansion Sites</v>
          </cell>
          <cell r="E6001" t="str">
            <v>Q3-2019</v>
          </cell>
          <cell r="F6001" t="str">
            <v>Mobile Aspiration</v>
          </cell>
          <cell r="G6001" t="str">
            <v>HUA</v>
          </cell>
          <cell r="H6001" t="str">
            <v>LTE1800 2nd Carr Upgrade_4x4 MIMO</v>
          </cell>
          <cell r="I6001" t="str">
            <v>INS</v>
          </cell>
          <cell r="L6001">
            <v>43635</v>
          </cell>
          <cell r="M6001">
            <v>43638</v>
          </cell>
          <cell r="N6001">
            <v>43636</v>
          </cell>
          <cell r="O6001">
            <v>43639</v>
          </cell>
          <cell r="P6001" t="str">
            <v>No Dependency</v>
          </cell>
        </row>
        <row r="6002">
          <cell r="C6002" t="str">
            <v>ZBK017</v>
          </cell>
          <cell r="D6002" t="str">
            <v>Expansion Sites</v>
          </cell>
          <cell r="E6002" t="str">
            <v>Q3-2019</v>
          </cell>
          <cell r="F6002" t="str">
            <v>Mobile Aspiration</v>
          </cell>
          <cell r="G6002" t="str">
            <v>HUA</v>
          </cell>
          <cell r="H6002" t="str">
            <v>LTE1800 2nd Carr Upgrade_4x4 MIMO</v>
          </cell>
          <cell r="I6002" t="str">
            <v>INS</v>
          </cell>
          <cell r="L6002">
            <v>43623</v>
          </cell>
          <cell r="M6002">
            <v>43609</v>
          </cell>
          <cell r="N6002">
            <v>43623</v>
          </cell>
          <cell r="O6002">
            <v>43610</v>
          </cell>
          <cell r="P6002" t="str">
            <v>No Dependency</v>
          </cell>
        </row>
        <row r="6003">
          <cell r="C6003" t="str">
            <v>ZBD021</v>
          </cell>
          <cell r="D6003" t="str">
            <v>Expansion Sites</v>
          </cell>
          <cell r="E6003" t="str">
            <v>Q1-2020</v>
          </cell>
          <cell r="F6003" t="str">
            <v>Mobile Aspiration</v>
          </cell>
          <cell r="G6003" t="str">
            <v>HUA</v>
          </cell>
          <cell r="H6003" t="str">
            <v>LTE1800 2nd Carr Upgrade_4x4 MIMO</v>
          </cell>
          <cell r="I6003" t="str">
            <v>INS</v>
          </cell>
          <cell r="L6003">
            <v>43853</v>
          </cell>
          <cell r="N6003">
            <v>43853</v>
          </cell>
          <cell r="P6003" t="str">
            <v>No Dependency</v>
          </cell>
        </row>
        <row r="6004">
          <cell r="C6004" t="str">
            <v>ZBK009</v>
          </cell>
          <cell r="D6004" t="str">
            <v>Expansion Sites</v>
          </cell>
          <cell r="E6004" t="str">
            <v>Q3-2019</v>
          </cell>
          <cell r="F6004" t="str">
            <v>Mobile Aspiration</v>
          </cell>
          <cell r="G6004" t="str">
            <v>HUA</v>
          </cell>
          <cell r="H6004" t="str">
            <v>LTE1800 2nd Carr Upgrade_4x4 MIMO</v>
          </cell>
          <cell r="I6004" t="str">
            <v>INS</v>
          </cell>
          <cell r="L6004">
            <v>43691</v>
          </cell>
          <cell r="M6004">
            <v>43693</v>
          </cell>
          <cell r="N6004">
            <v>43692</v>
          </cell>
          <cell r="O6004">
            <v>43694</v>
          </cell>
          <cell r="P6004" t="str">
            <v>No Dependency</v>
          </cell>
        </row>
        <row r="6005">
          <cell r="C6005" t="str">
            <v>ZBK007</v>
          </cell>
          <cell r="D6005" t="str">
            <v>Expansion Sites</v>
          </cell>
          <cell r="E6005" t="str">
            <v>Q3-2019</v>
          </cell>
          <cell r="F6005" t="str">
            <v>Mobile Aspiration</v>
          </cell>
          <cell r="G6005" t="str">
            <v>HUA</v>
          </cell>
          <cell r="H6005" t="str">
            <v>LTE1800 2nd Carr Upgrade_4x4 MIMO</v>
          </cell>
          <cell r="I6005" t="str">
            <v>INS</v>
          </cell>
          <cell r="L6005">
            <v>43637</v>
          </cell>
          <cell r="M6005">
            <v>43600</v>
          </cell>
          <cell r="N6005">
            <v>43638</v>
          </cell>
          <cell r="O6005">
            <v>43601</v>
          </cell>
          <cell r="P6005" t="str">
            <v>No Dependency</v>
          </cell>
        </row>
        <row r="6006">
          <cell r="C6006" t="str">
            <v>ZBK006</v>
          </cell>
          <cell r="D6006" t="str">
            <v>Expansion Sites</v>
          </cell>
          <cell r="E6006" t="str">
            <v>Q3-2019</v>
          </cell>
          <cell r="F6006" t="str">
            <v>Mobile Aspiration</v>
          </cell>
          <cell r="G6006" t="str">
            <v>HUA</v>
          </cell>
          <cell r="H6006" t="str">
            <v>LTE1800 2nd Carr Upgrade_4x4 MIMO</v>
          </cell>
          <cell r="I6006" t="str">
            <v>INS</v>
          </cell>
          <cell r="L6006">
            <v>43637</v>
          </cell>
          <cell r="M6006">
            <v>43624</v>
          </cell>
          <cell r="N6006">
            <v>43638</v>
          </cell>
          <cell r="O6006">
            <v>43625</v>
          </cell>
          <cell r="P6006" t="str">
            <v>No Dependency</v>
          </cell>
        </row>
        <row r="6007">
          <cell r="C6007" t="str">
            <v>ZBK005</v>
          </cell>
          <cell r="D6007" t="str">
            <v>Expansion Sites</v>
          </cell>
          <cell r="E6007" t="str">
            <v>Q3-2019</v>
          </cell>
          <cell r="F6007" t="str">
            <v>Mobile Aspiration</v>
          </cell>
          <cell r="G6007" t="str">
            <v>HUA</v>
          </cell>
          <cell r="H6007" t="str">
            <v>LTE1800 2nd Carr Upgrade_4x4 MIMO</v>
          </cell>
          <cell r="I6007" t="str">
            <v>INS</v>
          </cell>
          <cell r="L6007">
            <v>43638</v>
          </cell>
          <cell r="M6007">
            <v>43644</v>
          </cell>
          <cell r="N6007">
            <v>43642</v>
          </cell>
          <cell r="O6007">
            <v>43645</v>
          </cell>
          <cell r="P6007" t="str">
            <v>No Dependency</v>
          </cell>
        </row>
        <row r="6008">
          <cell r="C6008" t="str">
            <v>ZBK004</v>
          </cell>
          <cell r="D6008" t="str">
            <v>Expansion Sites</v>
          </cell>
          <cell r="E6008" t="str">
            <v>Q3-2019</v>
          </cell>
          <cell r="F6008" t="str">
            <v>Mobile Aspiration</v>
          </cell>
          <cell r="G6008" t="str">
            <v>HUA</v>
          </cell>
          <cell r="H6008" t="str">
            <v>LTE1800 2nd Carr Upgrade_4x4 MIMO</v>
          </cell>
          <cell r="I6008" t="str">
            <v>INS</v>
          </cell>
          <cell r="L6008">
            <v>43635</v>
          </cell>
          <cell r="M6008">
            <v>43644</v>
          </cell>
          <cell r="N6008">
            <v>43637</v>
          </cell>
          <cell r="O6008">
            <v>43645</v>
          </cell>
          <cell r="P6008" t="str">
            <v>No Dependency</v>
          </cell>
        </row>
        <row r="6009">
          <cell r="C6009" t="str">
            <v>ZBK003</v>
          </cell>
          <cell r="D6009" t="str">
            <v>Expansion Sites</v>
          </cell>
          <cell r="E6009" t="str">
            <v>Q4-2019</v>
          </cell>
          <cell r="F6009" t="str">
            <v>Mobile Aspiration</v>
          </cell>
          <cell r="G6009" t="str">
            <v>HUA</v>
          </cell>
          <cell r="H6009" t="str">
            <v>LTE1800 2nd Carr Upgrade_4x4 MIMO</v>
          </cell>
          <cell r="I6009" t="str">
            <v>INS</v>
          </cell>
          <cell r="L6009">
            <v>43705</v>
          </cell>
          <cell r="M6009">
            <v>43708</v>
          </cell>
          <cell r="N6009">
            <v>43706</v>
          </cell>
          <cell r="O6009">
            <v>43709</v>
          </cell>
          <cell r="P6009" t="str">
            <v>No Dependency</v>
          </cell>
        </row>
        <row r="6010">
          <cell r="C6010" t="str">
            <v>ZBK002</v>
          </cell>
          <cell r="D6010" t="str">
            <v>Expansion Sites</v>
          </cell>
          <cell r="E6010" t="str">
            <v>Q3-2019</v>
          </cell>
          <cell r="F6010" t="str">
            <v>Mobile Aspiration</v>
          </cell>
          <cell r="G6010" t="str">
            <v>HUA</v>
          </cell>
          <cell r="H6010" t="str">
            <v>LTE1800 2nd Carr Upgrade_4x4 MIMO</v>
          </cell>
          <cell r="I6010" t="str">
            <v>INS</v>
          </cell>
          <cell r="L6010">
            <v>43626</v>
          </cell>
          <cell r="M6010">
            <v>43625</v>
          </cell>
          <cell r="N6010">
            <v>43627</v>
          </cell>
          <cell r="O6010">
            <v>43626</v>
          </cell>
          <cell r="P6010" t="str">
            <v>No Dependency</v>
          </cell>
        </row>
        <row r="6011">
          <cell r="C6011" t="str">
            <v>ZBK001</v>
          </cell>
          <cell r="D6011" t="str">
            <v>Expansion Sites</v>
          </cell>
          <cell r="E6011" t="str">
            <v>Q3-2019</v>
          </cell>
          <cell r="F6011" t="str">
            <v>Mobile Aspiration</v>
          </cell>
          <cell r="G6011" t="str">
            <v>HUA</v>
          </cell>
          <cell r="H6011" t="str">
            <v>LTE1800 2nd Carr Upgrade_4x4 MIMO</v>
          </cell>
          <cell r="I6011" t="str">
            <v>INS</v>
          </cell>
          <cell r="L6011">
            <v>43624</v>
          </cell>
          <cell r="M6011">
            <v>43627</v>
          </cell>
          <cell r="N6011">
            <v>43625</v>
          </cell>
          <cell r="O6011">
            <v>43628</v>
          </cell>
          <cell r="P6011" t="str">
            <v>No Dependency</v>
          </cell>
        </row>
        <row r="6012">
          <cell r="C6012" t="str">
            <v>ZBD999</v>
          </cell>
          <cell r="D6012" t="str">
            <v>Expansion Sites</v>
          </cell>
          <cell r="E6012" t="str">
            <v>Q3-2019</v>
          </cell>
          <cell r="F6012" t="str">
            <v>Mobile Aspiration</v>
          </cell>
          <cell r="G6012" t="str">
            <v>HUA</v>
          </cell>
          <cell r="H6012" t="str">
            <v>LTE1800 2nd Carr Upgrade_4x4 MIMO</v>
          </cell>
          <cell r="I6012" t="str">
            <v>INS</v>
          </cell>
          <cell r="L6012">
            <v>43691</v>
          </cell>
          <cell r="M6012">
            <v>43693</v>
          </cell>
          <cell r="N6012">
            <v>43692</v>
          </cell>
          <cell r="O6012">
            <v>43694</v>
          </cell>
          <cell r="P6012" t="str">
            <v>No Dependency</v>
          </cell>
        </row>
        <row r="6013">
          <cell r="C6013" t="str">
            <v>ZBD998</v>
          </cell>
          <cell r="D6013" t="str">
            <v>Expansion Sites</v>
          </cell>
          <cell r="E6013" t="str">
            <v>Q3-2019</v>
          </cell>
          <cell r="F6013" t="str">
            <v>Mobile Aspiration</v>
          </cell>
          <cell r="G6013" t="str">
            <v>HUA</v>
          </cell>
          <cell r="H6013" t="str">
            <v>LTE1800 2nd Carr Upgrade_4x4 MIMO</v>
          </cell>
          <cell r="I6013" t="str">
            <v>INS</v>
          </cell>
          <cell r="L6013">
            <v>43691</v>
          </cell>
          <cell r="M6013">
            <v>43693</v>
          </cell>
          <cell r="N6013">
            <v>43692</v>
          </cell>
          <cell r="O6013">
            <v>43694</v>
          </cell>
          <cell r="P6013" t="str">
            <v>No Dependency</v>
          </cell>
        </row>
        <row r="6014">
          <cell r="C6014" t="str">
            <v>ZBD019</v>
          </cell>
          <cell r="D6014" t="str">
            <v>Expansion Sites</v>
          </cell>
          <cell r="E6014" t="str">
            <v>Q3-2019</v>
          </cell>
          <cell r="F6014" t="str">
            <v>Mobile Aspiration</v>
          </cell>
          <cell r="G6014" t="str">
            <v>HUA</v>
          </cell>
          <cell r="H6014" t="str">
            <v>LTE1800 2nd Carr Upgrade_4x4 MIMO</v>
          </cell>
          <cell r="I6014" t="str">
            <v>INS</v>
          </cell>
          <cell r="L6014">
            <v>43664</v>
          </cell>
          <cell r="M6014">
            <v>43666</v>
          </cell>
          <cell r="N6014">
            <v>43665</v>
          </cell>
          <cell r="O6014">
            <v>43667</v>
          </cell>
          <cell r="P6014" t="str">
            <v>No Dependency</v>
          </cell>
        </row>
        <row r="6015">
          <cell r="C6015" t="str">
            <v>ZBD015</v>
          </cell>
          <cell r="D6015" t="str">
            <v>Expansion Sites</v>
          </cell>
          <cell r="E6015" t="str">
            <v>Q3-2019</v>
          </cell>
          <cell r="F6015" t="str">
            <v>Mobile Aspiration</v>
          </cell>
          <cell r="G6015" t="str">
            <v>HUA</v>
          </cell>
          <cell r="H6015" t="str">
            <v>LTE1800 2nd Carr Upgrade_4x4 MIMO</v>
          </cell>
          <cell r="I6015" t="str">
            <v>INS</v>
          </cell>
          <cell r="L6015">
            <v>43628</v>
          </cell>
          <cell r="M6015">
            <v>43599</v>
          </cell>
          <cell r="N6015">
            <v>43629</v>
          </cell>
          <cell r="O6015">
            <v>43600</v>
          </cell>
          <cell r="P6015" t="str">
            <v>No Dependency</v>
          </cell>
        </row>
        <row r="6016">
          <cell r="C6016" t="str">
            <v>ZBD014</v>
          </cell>
          <cell r="D6016" t="str">
            <v>Expansion Sites</v>
          </cell>
          <cell r="E6016" t="str">
            <v>Q1-2020</v>
          </cell>
          <cell r="F6016" t="str">
            <v>Mobile Aspiration</v>
          </cell>
          <cell r="G6016" t="str">
            <v>HUA</v>
          </cell>
          <cell r="H6016" t="str">
            <v>LTE1800 2nd Carr Upgrade_4x4 MIMO</v>
          </cell>
          <cell r="I6016" t="str">
            <v>INS</v>
          </cell>
          <cell r="L6016">
            <v>43691</v>
          </cell>
          <cell r="M6016">
            <v>43693</v>
          </cell>
          <cell r="N6016">
            <v>43692</v>
          </cell>
          <cell r="O6016">
            <v>43694</v>
          </cell>
          <cell r="P6016" t="str">
            <v>No Dependency</v>
          </cell>
        </row>
        <row r="6017">
          <cell r="C6017" t="str">
            <v>ZBD010</v>
          </cell>
          <cell r="D6017" t="str">
            <v>Expansion Sites</v>
          </cell>
          <cell r="E6017" t="str">
            <v>Q3-2019</v>
          </cell>
          <cell r="F6017" t="str">
            <v>Mobile Aspiration</v>
          </cell>
          <cell r="G6017" t="str">
            <v>HUA</v>
          </cell>
          <cell r="H6017" t="str">
            <v>LTE1800 2nd Carr Upgrade_4x4 MIMO</v>
          </cell>
          <cell r="I6017" t="str">
            <v>INS</v>
          </cell>
          <cell r="L6017">
            <v>43618</v>
          </cell>
          <cell r="M6017">
            <v>43594</v>
          </cell>
          <cell r="N6017">
            <v>43619</v>
          </cell>
          <cell r="O6017">
            <v>43595</v>
          </cell>
          <cell r="P6017" t="str">
            <v>No Dependency</v>
          </cell>
        </row>
        <row r="6018">
          <cell r="C6018" t="str">
            <v>ZBD009</v>
          </cell>
          <cell r="D6018" t="str">
            <v>Expansion Sites</v>
          </cell>
          <cell r="E6018" t="str">
            <v>Q3-2019</v>
          </cell>
          <cell r="F6018" t="str">
            <v>Mobile Aspiration</v>
          </cell>
          <cell r="G6018" t="str">
            <v>HUA</v>
          </cell>
          <cell r="H6018" t="str">
            <v>LTE1800 2nd Carr Upgrade_4x4 MIMO</v>
          </cell>
          <cell r="I6018" t="str">
            <v>INS</v>
          </cell>
          <cell r="L6018">
            <v>43645</v>
          </cell>
          <cell r="M6018">
            <v>43609</v>
          </cell>
          <cell r="N6018">
            <v>43646</v>
          </cell>
          <cell r="O6018">
            <v>43610</v>
          </cell>
          <cell r="P6018" t="str">
            <v>No Dependency</v>
          </cell>
        </row>
        <row r="6019">
          <cell r="C6019" t="str">
            <v>ZBD007</v>
          </cell>
          <cell r="D6019" t="str">
            <v>Expansion Sites</v>
          </cell>
          <cell r="E6019" t="str">
            <v>Q3-2019</v>
          </cell>
          <cell r="F6019" t="str">
            <v>Mobile Aspiration</v>
          </cell>
          <cell r="G6019" t="str">
            <v>HUA</v>
          </cell>
          <cell r="H6019" t="str">
            <v>LTE1800 2nd Carr Upgrade_4x4 MIMO</v>
          </cell>
          <cell r="I6019" t="str">
            <v>INS</v>
          </cell>
          <cell r="L6019">
            <v>43706</v>
          </cell>
          <cell r="M6019">
            <v>43709</v>
          </cell>
          <cell r="N6019">
            <v>43707</v>
          </cell>
          <cell r="O6019">
            <v>43710</v>
          </cell>
          <cell r="P6019" t="str">
            <v>No Dependency</v>
          </cell>
        </row>
        <row r="6020">
          <cell r="C6020" t="str">
            <v>ZBD003</v>
          </cell>
          <cell r="D6020" t="str">
            <v>Expansion Sites</v>
          </cell>
          <cell r="E6020" t="str">
            <v>Q3-2019</v>
          </cell>
          <cell r="F6020" t="str">
            <v>Mobile Aspiration</v>
          </cell>
          <cell r="G6020" t="str">
            <v>HUA</v>
          </cell>
          <cell r="H6020" t="str">
            <v>LTE1800 2nd Carr Upgrade_4x4 MIMO</v>
          </cell>
          <cell r="I6020" t="str">
            <v>INS</v>
          </cell>
          <cell r="L6020">
            <v>43733</v>
          </cell>
          <cell r="M6020">
            <v>43724</v>
          </cell>
          <cell r="N6020">
            <v>43734</v>
          </cell>
          <cell r="O6020">
            <v>43725</v>
          </cell>
          <cell r="P6020" t="str">
            <v>No Dependency</v>
          </cell>
        </row>
        <row r="6021">
          <cell r="C6021" t="str">
            <v>ZBD002</v>
          </cell>
          <cell r="D6021" t="str">
            <v>Expansion Sites</v>
          </cell>
          <cell r="E6021" t="str">
            <v>Q3-2019</v>
          </cell>
          <cell r="F6021" t="str">
            <v>Mobile Aspiration</v>
          </cell>
          <cell r="G6021" t="str">
            <v>HUA</v>
          </cell>
          <cell r="H6021" t="str">
            <v>LTE1800 2nd Carr Upgrade_4x4 MIMO</v>
          </cell>
          <cell r="I6021" t="str">
            <v>INS</v>
          </cell>
          <cell r="L6021">
            <v>43623</v>
          </cell>
          <cell r="M6021">
            <v>43595</v>
          </cell>
          <cell r="N6021">
            <v>43624</v>
          </cell>
          <cell r="O6021">
            <v>43596</v>
          </cell>
          <cell r="P6021" t="str">
            <v>No Dependency</v>
          </cell>
        </row>
        <row r="6022">
          <cell r="C6022" t="str">
            <v>ZBD001</v>
          </cell>
          <cell r="D6022" t="str">
            <v>Expansion Sites</v>
          </cell>
          <cell r="E6022" t="str">
            <v>Q3-2019</v>
          </cell>
          <cell r="F6022" t="str">
            <v>Mobile Aspiration</v>
          </cell>
          <cell r="G6022" t="str">
            <v>HUA</v>
          </cell>
          <cell r="H6022" t="str">
            <v>LTE1800 2nd Carr Upgrade_4x4 MIMO</v>
          </cell>
          <cell r="I6022" t="str">
            <v>INS</v>
          </cell>
          <cell r="L6022">
            <v>43733</v>
          </cell>
          <cell r="M6022">
            <v>43724</v>
          </cell>
          <cell r="N6022">
            <v>43733</v>
          </cell>
          <cell r="O6022">
            <v>43725</v>
          </cell>
          <cell r="P6022" t="str">
            <v>No Dependency</v>
          </cell>
        </row>
        <row r="6023">
          <cell r="C6023" t="str">
            <v>ZAZ991</v>
          </cell>
          <cell r="D6023" t="str">
            <v>Expansion Sites</v>
          </cell>
          <cell r="E6023" t="str">
            <v>Q2-2019</v>
          </cell>
          <cell r="F6023" t="str">
            <v>Mobile Aspiration</v>
          </cell>
          <cell r="G6023" t="str">
            <v>HUA</v>
          </cell>
          <cell r="H6023" t="str">
            <v>LTE1800 2nd Carr Upgrade_4x4 MIMO</v>
          </cell>
          <cell r="I6023" t="str">
            <v>INS</v>
          </cell>
          <cell r="L6023">
            <v>43625</v>
          </cell>
          <cell r="M6023">
            <v>43630</v>
          </cell>
          <cell r="N6023">
            <v>43626</v>
          </cell>
          <cell r="O6023">
            <v>43631</v>
          </cell>
          <cell r="P6023" t="str">
            <v>No Dependency</v>
          </cell>
        </row>
        <row r="6024">
          <cell r="C6024" t="str">
            <v>ZAZ989</v>
          </cell>
          <cell r="D6024" t="str">
            <v>Expansion Sites</v>
          </cell>
          <cell r="E6024" t="str">
            <v>Q2-2019</v>
          </cell>
          <cell r="F6024" t="str">
            <v>Mobile Aspiration</v>
          </cell>
          <cell r="G6024" t="str">
            <v>HUA</v>
          </cell>
          <cell r="H6024" t="str">
            <v>LTE1800 2nd Carr Upgrade_4x4 MIMO</v>
          </cell>
          <cell r="I6024" t="str">
            <v>INS</v>
          </cell>
          <cell r="L6024">
            <v>43624</v>
          </cell>
          <cell r="M6024">
            <v>43625</v>
          </cell>
          <cell r="N6024">
            <v>43625</v>
          </cell>
          <cell r="O6024">
            <v>43626</v>
          </cell>
          <cell r="P6024" t="str">
            <v>No Dependency</v>
          </cell>
        </row>
        <row r="6025">
          <cell r="C6025" t="str">
            <v>ZAZ988</v>
          </cell>
          <cell r="D6025" t="str">
            <v>Expansion Sites</v>
          </cell>
          <cell r="E6025" t="str">
            <v>Q3-2019</v>
          </cell>
          <cell r="F6025" t="str">
            <v>Mobile Aspiration</v>
          </cell>
          <cell r="G6025" t="str">
            <v>HUA</v>
          </cell>
          <cell r="H6025" t="str">
            <v>LTE1800 2nd Carr Upgrade_4x4 MIMO</v>
          </cell>
          <cell r="I6025" t="str">
            <v>INS</v>
          </cell>
          <cell r="L6025">
            <v>43671</v>
          </cell>
          <cell r="M6025">
            <v>43659</v>
          </cell>
          <cell r="N6025">
            <v>43672</v>
          </cell>
          <cell r="O6025">
            <v>43660</v>
          </cell>
          <cell r="P6025" t="str">
            <v>No Dependency</v>
          </cell>
        </row>
        <row r="6026">
          <cell r="C6026" t="str">
            <v>ZAZ987</v>
          </cell>
          <cell r="D6026" t="str">
            <v>Expansion Sites</v>
          </cell>
          <cell r="E6026" t="str">
            <v>Q2-2019</v>
          </cell>
          <cell r="F6026" t="str">
            <v>Mobile Aspiration</v>
          </cell>
          <cell r="G6026" t="str">
            <v>HUA</v>
          </cell>
          <cell r="H6026" t="str">
            <v>LTE1800 2nd Carr Upgrade_4x4 MIMO</v>
          </cell>
          <cell r="I6026" t="str">
            <v>INS</v>
          </cell>
          <cell r="L6026">
            <v>43625</v>
          </cell>
          <cell r="M6026">
            <v>43602</v>
          </cell>
          <cell r="N6026">
            <v>43628</v>
          </cell>
          <cell r="O6026">
            <v>43603</v>
          </cell>
          <cell r="P6026" t="str">
            <v>No Dependency</v>
          </cell>
        </row>
        <row r="6027">
          <cell r="C6027" t="str">
            <v>ZAZ985</v>
          </cell>
          <cell r="D6027" t="str">
            <v>Expansion Sites</v>
          </cell>
          <cell r="E6027" t="str">
            <v>Q3-2019</v>
          </cell>
          <cell r="F6027" t="str">
            <v>Mobile Aspiration</v>
          </cell>
          <cell r="G6027" t="str">
            <v>HUA</v>
          </cell>
          <cell r="H6027" t="str">
            <v>LTE1800 2nd Carr Upgrade_4x4 MIMO</v>
          </cell>
          <cell r="I6027" t="str">
            <v>INS</v>
          </cell>
          <cell r="L6027">
            <v>43610</v>
          </cell>
          <cell r="M6027">
            <v>43612</v>
          </cell>
          <cell r="N6027">
            <v>43611</v>
          </cell>
          <cell r="O6027">
            <v>43613</v>
          </cell>
          <cell r="P6027" t="str">
            <v>No Dependency</v>
          </cell>
        </row>
        <row r="6028">
          <cell r="C6028" t="str">
            <v>ZAZ983</v>
          </cell>
          <cell r="D6028" t="str">
            <v>Expansion Sites</v>
          </cell>
          <cell r="E6028" t="str">
            <v>Q3-2019</v>
          </cell>
          <cell r="F6028" t="str">
            <v>Mobile Aspiration</v>
          </cell>
          <cell r="G6028" t="str">
            <v>HUA</v>
          </cell>
          <cell r="H6028" t="str">
            <v>LTE1800 2nd Carr Upgrade_4x4 MIMO</v>
          </cell>
          <cell r="I6028" t="str">
            <v>INS</v>
          </cell>
          <cell r="L6028">
            <v>43691</v>
          </cell>
          <cell r="M6028">
            <v>43693</v>
          </cell>
          <cell r="N6028">
            <v>43692</v>
          </cell>
          <cell r="O6028">
            <v>43694</v>
          </cell>
          <cell r="P6028" t="str">
            <v>No Dependency</v>
          </cell>
        </row>
        <row r="6029">
          <cell r="C6029" t="str">
            <v>ZAZ026</v>
          </cell>
          <cell r="D6029" t="str">
            <v>Expansion Sites</v>
          </cell>
          <cell r="E6029" t="str">
            <v>Q2-2019</v>
          </cell>
          <cell r="F6029" t="str">
            <v>Mobile Aspiration</v>
          </cell>
          <cell r="G6029" t="str">
            <v>HUA</v>
          </cell>
          <cell r="H6029" t="str">
            <v>LTE1800 2nd Carr Upgrade_4x4 MIMO</v>
          </cell>
          <cell r="I6029" t="str">
            <v>INS</v>
          </cell>
          <cell r="L6029">
            <v>43630</v>
          </cell>
          <cell r="M6029">
            <v>43597</v>
          </cell>
          <cell r="N6029">
            <v>43631</v>
          </cell>
          <cell r="O6029">
            <v>43598</v>
          </cell>
          <cell r="P6029" t="str">
            <v>No Dependency</v>
          </cell>
        </row>
        <row r="6030">
          <cell r="C6030" t="str">
            <v>ZAZ023</v>
          </cell>
          <cell r="D6030" t="str">
            <v>Expansion Sites</v>
          </cell>
          <cell r="E6030" t="str">
            <v>Q3-2019</v>
          </cell>
          <cell r="F6030" t="str">
            <v>Mobile Aspiration</v>
          </cell>
          <cell r="G6030" t="str">
            <v>HUA</v>
          </cell>
          <cell r="H6030" t="str">
            <v>LTE1800 2nd Carr Upgrade_4x4 MIMO</v>
          </cell>
          <cell r="I6030" t="str">
            <v>INS</v>
          </cell>
          <cell r="L6030">
            <v>43673</v>
          </cell>
          <cell r="M6030">
            <v>43661</v>
          </cell>
          <cell r="N6030">
            <v>43674</v>
          </cell>
          <cell r="O6030">
            <v>43662</v>
          </cell>
          <cell r="P6030" t="str">
            <v>No Dependency</v>
          </cell>
        </row>
        <row r="6031">
          <cell r="C6031" t="str">
            <v>ZAZ021</v>
          </cell>
          <cell r="D6031" t="str">
            <v>Expansion Sites</v>
          </cell>
          <cell r="E6031" t="str">
            <v>Q3-2019</v>
          </cell>
          <cell r="F6031" t="str">
            <v>Mobile Aspiration</v>
          </cell>
          <cell r="G6031" t="str">
            <v>HUA</v>
          </cell>
          <cell r="H6031" t="str">
            <v>LTE1800 2nd Carr Upgrade_4x4 MIMO</v>
          </cell>
          <cell r="I6031" t="str">
            <v>INS</v>
          </cell>
          <cell r="L6031">
            <v>43641</v>
          </cell>
          <cell r="M6031">
            <v>43632</v>
          </cell>
          <cell r="N6031">
            <v>43643</v>
          </cell>
          <cell r="O6031">
            <v>43633</v>
          </cell>
          <cell r="P6031" t="str">
            <v>No Dependency</v>
          </cell>
        </row>
        <row r="6032">
          <cell r="C6032" t="str">
            <v>ZAZ019</v>
          </cell>
          <cell r="D6032" t="str">
            <v>Expansion Sites</v>
          </cell>
          <cell r="E6032" t="str">
            <v>Q3-2019</v>
          </cell>
          <cell r="F6032" t="str">
            <v>Mobile Aspiration</v>
          </cell>
          <cell r="G6032" t="str">
            <v>HUA</v>
          </cell>
          <cell r="H6032" t="str">
            <v>LTE1800 2nd Carr Upgrade_4x4 MIMO</v>
          </cell>
          <cell r="I6032" t="str">
            <v>INS</v>
          </cell>
          <cell r="L6032">
            <v>43621</v>
          </cell>
          <cell r="M6032">
            <v>43624</v>
          </cell>
          <cell r="N6032">
            <v>43622</v>
          </cell>
          <cell r="O6032">
            <v>43625</v>
          </cell>
          <cell r="P6032" t="str">
            <v>No Dependency</v>
          </cell>
        </row>
        <row r="6033">
          <cell r="C6033" t="str">
            <v>ZAZ014</v>
          </cell>
          <cell r="D6033" t="str">
            <v>Expansion Sites</v>
          </cell>
          <cell r="E6033" t="str">
            <v>Q4-2019</v>
          </cell>
          <cell r="F6033" t="str">
            <v>Mobile Aspiration</v>
          </cell>
          <cell r="G6033" t="str">
            <v>HUA</v>
          </cell>
          <cell r="H6033" t="str">
            <v>LTE1800 2nd Carr Upgrade_4x4 MIMO</v>
          </cell>
          <cell r="I6033" t="str">
            <v>INS</v>
          </cell>
          <cell r="L6033">
            <v>43753</v>
          </cell>
          <cell r="M6033">
            <v>43676</v>
          </cell>
          <cell r="N6033">
            <v>43754</v>
          </cell>
          <cell r="O6033">
            <v>43677</v>
          </cell>
          <cell r="P6033" t="str">
            <v>No Dependency</v>
          </cell>
        </row>
        <row r="6034">
          <cell r="C6034" t="str">
            <v>ZAZ009</v>
          </cell>
          <cell r="D6034" t="str">
            <v>Expansion Sites</v>
          </cell>
          <cell r="E6034" t="str">
            <v>Q2-2019</v>
          </cell>
          <cell r="F6034" t="str">
            <v>Mobile Aspiration</v>
          </cell>
          <cell r="G6034" t="str">
            <v>HUA</v>
          </cell>
          <cell r="H6034" t="str">
            <v>LTE1800 2nd Carr Upgrade_4x4 MIMO</v>
          </cell>
          <cell r="I6034" t="str">
            <v>INS</v>
          </cell>
          <cell r="L6034">
            <v>43623</v>
          </cell>
          <cell r="M6034">
            <v>43602</v>
          </cell>
          <cell r="N6034">
            <v>43630</v>
          </cell>
          <cell r="O6034">
            <v>43603</v>
          </cell>
          <cell r="P6034" t="str">
            <v>No Dependency</v>
          </cell>
        </row>
        <row r="6035">
          <cell r="C6035" t="str">
            <v>ZAZ006</v>
          </cell>
          <cell r="D6035" t="str">
            <v>Expansion Sites</v>
          </cell>
          <cell r="E6035" t="str">
            <v>Q3-2019</v>
          </cell>
          <cell r="F6035" t="str">
            <v>Mobile Aspiration</v>
          </cell>
          <cell r="G6035" t="str">
            <v>HUA</v>
          </cell>
          <cell r="H6035" t="str">
            <v>LTE1800 2nd Carr Upgrade_4x4 MIMO</v>
          </cell>
          <cell r="I6035" t="str">
            <v>INS</v>
          </cell>
          <cell r="L6035">
            <v>43677</v>
          </cell>
          <cell r="M6035">
            <v>43624</v>
          </cell>
          <cell r="N6035">
            <v>43677</v>
          </cell>
          <cell r="O6035">
            <v>43625</v>
          </cell>
          <cell r="P6035" t="str">
            <v>No Dependency</v>
          </cell>
        </row>
        <row r="6036">
          <cell r="C6036" t="str">
            <v>ZAZ004</v>
          </cell>
          <cell r="D6036" t="str">
            <v>Expansion Sites</v>
          </cell>
          <cell r="E6036" t="str">
            <v>Q2-2019</v>
          </cell>
          <cell r="F6036" t="str">
            <v>Mobile Aspiration</v>
          </cell>
          <cell r="G6036" t="str">
            <v>HUA</v>
          </cell>
          <cell r="H6036" t="str">
            <v>LTE1800 2nd Carr Upgrade_4x4 MIMO</v>
          </cell>
          <cell r="I6036" t="str">
            <v>INS</v>
          </cell>
          <cell r="L6036">
            <v>43624</v>
          </cell>
          <cell r="M6036">
            <v>43625</v>
          </cell>
          <cell r="N6036">
            <v>43626</v>
          </cell>
          <cell r="O6036">
            <v>43626</v>
          </cell>
          <cell r="P6036" t="str">
            <v>No Dependency</v>
          </cell>
        </row>
        <row r="6037">
          <cell r="C6037" t="str">
            <v>ZAZ003</v>
          </cell>
          <cell r="D6037" t="str">
            <v>Expansion Sites</v>
          </cell>
          <cell r="E6037" t="str">
            <v>Q3-2019</v>
          </cell>
          <cell r="F6037" t="str">
            <v>Mobile Aspiration</v>
          </cell>
          <cell r="G6037" t="str">
            <v>HUA</v>
          </cell>
          <cell r="H6037" t="str">
            <v>LTE1800 2nd Carr Upgrade_4x4 MIMO</v>
          </cell>
          <cell r="I6037" t="str">
            <v>INS</v>
          </cell>
          <cell r="L6037">
            <v>43627</v>
          </cell>
          <cell r="M6037">
            <v>43634</v>
          </cell>
          <cell r="N6037">
            <v>43632</v>
          </cell>
          <cell r="O6037">
            <v>43635</v>
          </cell>
          <cell r="P6037" t="str">
            <v>No Dependency</v>
          </cell>
        </row>
        <row r="6038">
          <cell r="C6038" t="str">
            <v>ZAZ002</v>
          </cell>
          <cell r="D6038" t="str">
            <v>Expansion Sites</v>
          </cell>
          <cell r="E6038" t="str">
            <v>Q2-2019</v>
          </cell>
          <cell r="F6038" t="str">
            <v>Mobile Aspiration</v>
          </cell>
          <cell r="G6038" t="str">
            <v>HUA</v>
          </cell>
          <cell r="H6038" t="str">
            <v>LTE1800 2nd Carr Upgrade_4x4 MIMO</v>
          </cell>
          <cell r="I6038" t="str">
            <v>INS</v>
          </cell>
          <cell r="L6038">
            <v>43624</v>
          </cell>
          <cell r="M6038">
            <v>43597</v>
          </cell>
          <cell r="N6038">
            <v>43627</v>
          </cell>
          <cell r="O6038">
            <v>43598</v>
          </cell>
          <cell r="P6038" t="str">
            <v>No Dependency</v>
          </cell>
        </row>
        <row r="6039">
          <cell r="C6039" t="str">
            <v>ZAZ001</v>
          </cell>
          <cell r="D6039" t="str">
            <v>Expansion Sites</v>
          </cell>
          <cell r="E6039" t="str">
            <v>Q4-2019</v>
          </cell>
          <cell r="F6039" t="str">
            <v>Mobile Aspiration</v>
          </cell>
          <cell r="G6039" t="str">
            <v>HUA</v>
          </cell>
          <cell r="H6039" t="str">
            <v>LTE1800 2nd Carr Upgrade_4x4 MIMO</v>
          </cell>
          <cell r="I6039" t="str">
            <v>INS</v>
          </cell>
          <cell r="L6039">
            <v>43691</v>
          </cell>
          <cell r="M6039">
            <v>43693</v>
          </cell>
          <cell r="N6039">
            <v>43692</v>
          </cell>
          <cell r="O6039">
            <v>43694</v>
          </cell>
          <cell r="P6039" t="str">
            <v>No Dependency</v>
          </cell>
        </row>
        <row r="6040">
          <cell r="C6040" t="str">
            <v>ZAS034</v>
          </cell>
          <cell r="D6040" t="str">
            <v>Expansion Sites</v>
          </cell>
          <cell r="E6040" t="str">
            <v>Q3-2019</v>
          </cell>
          <cell r="F6040" t="str">
            <v>Mobile Aspiration</v>
          </cell>
          <cell r="G6040" t="str">
            <v>HUA</v>
          </cell>
          <cell r="H6040" t="str">
            <v>LTE1800 2nd Carr Upgrade_4x4 MIMO</v>
          </cell>
          <cell r="I6040" t="str">
            <v>INS</v>
          </cell>
          <cell r="L6040">
            <v>43691</v>
          </cell>
          <cell r="M6040">
            <v>43639</v>
          </cell>
          <cell r="N6040">
            <v>43691</v>
          </cell>
          <cell r="O6040">
            <v>43640</v>
          </cell>
          <cell r="P6040" t="str">
            <v>No Dependency</v>
          </cell>
        </row>
        <row r="6041">
          <cell r="C6041" t="str">
            <v>ZAS033</v>
          </cell>
          <cell r="D6041" t="str">
            <v>Expansion Sites</v>
          </cell>
          <cell r="E6041" t="str">
            <v>Q4-2019</v>
          </cell>
          <cell r="F6041" t="str">
            <v>Mobile Aspiration</v>
          </cell>
          <cell r="G6041" t="str">
            <v>HUA</v>
          </cell>
          <cell r="H6041" t="str">
            <v>LTE1800 2nd Carr Upgrade_4x4 MIMO</v>
          </cell>
          <cell r="I6041" t="str">
            <v>INS</v>
          </cell>
          <cell r="L6041">
            <v>43741</v>
          </cell>
          <cell r="M6041">
            <v>43734</v>
          </cell>
          <cell r="N6041">
            <v>43742</v>
          </cell>
          <cell r="O6041">
            <v>43735</v>
          </cell>
          <cell r="P6041" t="str">
            <v>No Dependency</v>
          </cell>
        </row>
        <row r="6042">
          <cell r="C6042" t="str">
            <v>ZAS011</v>
          </cell>
          <cell r="D6042" t="str">
            <v>Expansion Sites</v>
          </cell>
          <cell r="E6042" t="str">
            <v>Q4-2019</v>
          </cell>
          <cell r="F6042" t="str">
            <v>Mobile Aspiration</v>
          </cell>
          <cell r="G6042" t="str">
            <v>HUA</v>
          </cell>
          <cell r="H6042" t="str">
            <v>LTE1800 2nd Carr Upgrade_4x4 MIMO</v>
          </cell>
          <cell r="I6042" t="str">
            <v>INS</v>
          </cell>
          <cell r="L6042">
            <v>43796</v>
          </cell>
          <cell r="N6042">
            <v>43797</v>
          </cell>
          <cell r="P6042" t="str">
            <v>No Dependency</v>
          </cell>
        </row>
        <row r="6043">
          <cell r="C6043" t="str">
            <v>ZAS008</v>
          </cell>
          <cell r="D6043" t="str">
            <v>Expansion Sites</v>
          </cell>
          <cell r="E6043" t="str">
            <v>Q3-2019</v>
          </cell>
          <cell r="F6043" t="str">
            <v>Mobile Aspiration</v>
          </cell>
          <cell r="G6043" t="str">
            <v>HUA</v>
          </cell>
          <cell r="H6043" t="str">
            <v>LTE1800 2nd Carr Upgrade_4x4 MIMO</v>
          </cell>
          <cell r="I6043" t="str">
            <v>INS</v>
          </cell>
          <cell r="L6043">
            <v>43623</v>
          </cell>
          <cell r="M6043">
            <v>43626</v>
          </cell>
          <cell r="N6043">
            <v>43624</v>
          </cell>
          <cell r="O6043">
            <v>43627</v>
          </cell>
          <cell r="P6043" t="str">
            <v>No Dependency</v>
          </cell>
        </row>
        <row r="6044">
          <cell r="C6044" t="str">
            <v>ZAR035</v>
          </cell>
          <cell r="D6044" t="str">
            <v>Expansion Sites</v>
          </cell>
          <cell r="E6044" t="str">
            <v>Q1-2020</v>
          </cell>
          <cell r="F6044" t="str">
            <v>Mobile Aspiration</v>
          </cell>
          <cell r="G6044" t="str">
            <v>HUA</v>
          </cell>
          <cell r="H6044" t="str">
            <v>LTE1800 2nd Carr Upgrade_4x4 MIMO</v>
          </cell>
          <cell r="I6044" t="str">
            <v>INS</v>
          </cell>
          <cell r="L6044">
            <v>43853</v>
          </cell>
          <cell r="M6044">
            <v>43734</v>
          </cell>
          <cell r="N6044">
            <v>43853</v>
          </cell>
          <cell r="O6044">
            <v>43735</v>
          </cell>
          <cell r="P6044" t="str">
            <v>No Dependency</v>
          </cell>
        </row>
        <row r="6045">
          <cell r="C6045" t="str">
            <v>ZAS007</v>
          </cell>
          <cell r="D6045" t="str">
            <v>Expansion Sites</v>
          </cell>
          <cell r="E6045" t="str">
            <v>Q3-2019</v>
          </cell>
          <cell r="F6045" t="str">
            <v>Mobile Aspiration</v>
          </cell>
          <cell r="G6045" t="str">
            <v>HUA</v>
          </cell>
          <cell r="H6045" t="str">
            <v>LTE1800 2nd Carr Upgrade_4x4 MIMO</v>
          </cell>
          <cell r="I6045" t="str">
            <v>INS</v>
          </cell>
          <cell r="L6045">
            <v>43705</v>
          </cell>
          <cell r="M6045">
            <v>43694</v>
          </cell>
          <cell r="N6045">
            <v>43706</v>
          </cell>
          <cell r="O6045">
            <v>43695</v>
          </cell>
          <cell r="P6045" t="str">
            <v>No Dependency</v>
          </cell>
        </row>
        <row r="6046">
          <cell r="C6046" t="str">
            <v>ZAR999</v>
          </cell>
          <cell r="D6046" t="str">
            <v>Expansion Sites</v>
          </cell>
          <cell r="E6046" t="str">
            <v>Q2-2019</v>
          </cell>
          <cell r="F6046" t="str">
            <v>Mobile Aspiration</v>
          </cell>
          <cell r="G6046" t="str">
            <v>HUA</v>
          </cell>
          <cell r="H6046" t="str">
            <v>LTE1800 2nd Carr Upgrade_4x4 MIMO</v>
          </cell>
          <cell r="I6046" t="str">
            <v>INS</v>
          </cell>
          <cell r="L6046">
            <v>43628</v>
          </cell>
          <cell r="M6046">
            <v>43592</v>
          </cell>
          <cell r="N6046">
            <v>43629</v>
          </cell>
          <cell r="O6046">
            <v>43593</v>
          </cell>
          <cell r="P6046" t="str">
            <v>No Dependency</v>
          </cell>
        </row>
        <row r="6047">
          <cell r="C6047" t="str">
            <v>ZAR998</v>
          </cell>
          <cell r="D6047" t="str">
            <v>Expansion Sites</v>
          </cell>
          <cell r="E6047" t="str">
            <v>Q2-2019</v>
          </cell>
          <cell r="F6047" t="str">
            <v>Mobile Aspiration</v>
          </cell>
          <cell r="G6047" t="str">
            <v>HUA</v>
          </cell>
          <cell r="H6047" t="str">
            <v>LTE1800 2nd Carr Upgrade_4x4 MIMO</v>
          </cell>
          <cell r="I6047" t="str">
            <v>INS</v>
          </cell>
          <cell r="L6047">
            <v>43635</v>
          </cell>
          <cell r="M6047">
            <v>43592</v>
          </cell>
          <cell r="N6047">
            <v>43636</v>
          </cell>
          <cell r="O6047">
            <v>43593</v>
          </cell>
          <cell r="P6047" t="str">
            <v>No Dependency</v>
          </cell>
        </row>
        <row r="6048">
          <cell r="C6048" t="str">
            <v>ZAR997</v>
          </cell>
          <cell r="D6048" t="str">
            <v>Expansion Sites</v>
          </cell>
          <cell r="E6048" t="str">
            <v>Q4-2019</v>
          </cell>
          <cell r="F6048" t="str">
            <v>Mobile Aspiration</v>
          </cell>
          <cell r="G6048" t="str">
            <v>HUA</v>
          </cell>
          <cell r="H6048" t="str">
            <v>LTE1800 2nd Carr Upgrade_4x4 MIMO</v>
          </cell>
          <cell r="I6048" t="str">
            <v>INS</v>
          </cell>
          <cell r="L6048">
            <v>43691</v>
          </cell>
          <cell r="M6048">
            <v>43693</v>
          </cell>
          <cell r="N6048">
            <v>43692</v>
          </cell>
          <cell r="O6048">
            <v>43694</v>
          </cell>
          <cell r="P6048" t="str">
            <v>No Dependency</v>
          </cell>
        </row>
        <row r="6049">
          <cell r="C6049" t="str">
            <v>ZAR996</v>
          </cell>
          <cell r="D6049" t="str">
            <v>Expansion Sites</v>
          </cell>
          <cell r="E6049" t="str">
            <v>Q2-2019</v>
          </cell>
          <cell r="F6049" t="str">
            <v>Mobile Aspiration</v>
          </cell>
          <cell r="G6049" t="str">
            <v>HUA</v>
          </cell>
          <cell r="H6049" t="str">
            <v>LTE1800 2nd Carr Upgrade_4x4 MIMO</v>
          </cell>
          <cell r="I6049" t="str">
            <v>INS</v>
          </cell>
          <cell r="L6049">
            <v>43624</v>
          </cell>
          <cell r="M6049">
            <v>43595</v>
          </cell>
          <cell r="N6049">
            <v>43625</v>
          </cell>
          <cell r="O6049">
            <v>43596</v>
          </cell>
          <cell r="P6049" t="str">
            <v>No Dependency</v>
          </cell>
        </row>
        <row r="6050">
          <cell r="C6050" t="str">
            <v>ZAR995</v>
          </cell>
          <cell r="D6050" t="str">
            <v>Expansion Sites</v>
          </cell>
          <cell r="E6050" t="str">
            <v>Q2-2019</v>
          </cell>
          <cell r="F6050" t="str">
            <v>Mobile Aspiration</v>
          </cell>
          <cell r="G6050" t="str">
            <v>HUA</v>
          </cell>
          <cell r="H6050" t="str">
            <v>LTE1800 2nd Carr Upgrade_4x4 MIMO</v>
          </cell>
          <cell r="I6050" t="str">
            <v>INS</v>
          </cell>
          <cell r="L6050">
            <v>43628</v>
          </cell>
          <cell r="M6050">
            <v>43630</v>
          </cell>
          <cell r="N6050">
            <v>43629</v>
          </cell>
          <cell r="O6050">
            <v>43631</v>
          </cell>
          <cell r="P6050" t="str">
            <v>No Dependency</v>
          </cell>
        </row>
        <row r="6051">
          <cell r="C6051" t="str">
            <v>ZAR037</v>
          </cell>
          <cell r="D6051" t="str">
            <v>Expansion Sites</v>
          </cell>
          <cell r="E6051" t="str">
            <v>Q1-2020</v>
          </cell>
          <cell r="F6051" t="str">
            <v>Mobile Aspiration</v>
          </cell>
          <cell r="G6051" t="str">
            <v>HUA</v>
          </cell>
          <cell r="H6051" t="str">
            <v>LTE1800 2nd Carr Upgrade_4x4 MIMO</v>
          </cell>
          <cell r="I6051" t="str">
            <v>INS</v>
          </cell>
          <cell r="L6051">
            <v>43853</v>
          </cell>
          <cell r="M6051">
            <v>43744</v>
          </cell>
          <cell r="N6051">
            <v>43853</v>
          </cell>
          <cell r="O6051">
            <v>43745</v>
          </cell>
          <cell r="P6051" t="str">
            <v>No Dependency</v>
          </cell>
        </row>
        <row r="6052">
          <cell r="C6052" t="str">
            <v>ZAR990</v>
          </cell>
          <cell r="D6052" t="str">
            <v>Expansion Sites</v>
          </cell>
          <cell r="E6052" t="str">
            <v>Q2-2019</v>
          </cell>
          <cell r="F6052" t="str">
            <v>Mobile Aspiration</v>
          </cell>
          <cell r="G6052" t="str">
            <v>HUA</v>
          </cell>
          <cell r="H6052" t="str">
            <v>LTE1800 2nd Carr Upgrade_4x4 MIMO</v>
          </cell>
          <cell r="I6052" t="str">
            <v>INS</v>
          </cell>
          <cell r="L6052">
            <v>43623</v>
          </cell>
          <cell r="M6052">
            <v>43600</v>
          </cell>
          <cell r="N6052">
            <v>43624</v>
          </cell>
          <cell r="O6052">
            <v>43601</v>
          </cell>
          <cell r="P6052" t="str">
            <v>No Dependency</v>
          </cell>
        </row>
        <row r="6053">
          <cell r="C6053" t="str">
            <v>ZAR989</v>
          </cell>
          <cell r="D6053" t="str">
            <v>Expansion Sites</v>
          </cell>
          <cell r="E6053" t="str">
            <v>Q2-2019</v>
          </cell>
          <cell r="F6053" t="str">
            <v>Mobile Aspiration</v>
          </cell>
          <cell r="G6053" t="str">
            <v>HUA</v>
          </cell>
          <cell r="H6053" t="str">
            <v>LTE1800 2nd Carr Upgrade_4x4 MIMO</v>
          </cell>
          <cell r="I6053" t="str">
            <v>INS</v>
          </cell>
          <cell r="L6053">
            <v>43630</v>
          </cell>
          <cell r="M6053">
            <v>43632</v>
          </cell>
          <cell r="N6053">
            <v>43631</v>
          </cell>
          <cell r="O6053">
            <v>43633</v>
          </cell>
          <cell r="P6053" t="str">
            <v>No Dependency</v>
          </cell>
        </row>
        <row r="6054">
          <cell r="C6054" t="str">
            <v>ZAR987</v>
          </cell>
          <cell r="D6054" t="str">
            <v>Expansion Sites</v>
          </cell>
          <cell r="E6054" t="str">
            <v>Q2-2019</v>
          </cell>
          <cell r="F6054" t="str">
            <v>Mobile Aspiration</v>
          </cell>
          <cell r="G6054" t="str">
            <v>HUA</v>
          </cell>
          <cell r="H6054" t="str">
            <v>LTE1800 2nd Carr Upgrade_4x4 MIMO</v>
          </cell>
          <cell r="I6054" t="str">
            <v>INS</v>
          </cell>
          <cell r="L6054">
            <v>43691</v>
          </cell>
          <cell r="M6054">
            <v>43693</v>
          </cell>
          <cell r="N6054">
            <v>43692</v>
          </cell>
          <cell r="O6054">
            <v>43694</v>
          </cell>
          <cell r="P6054" t="str">
            <v>No Dependency</v>
          </cell>
        </row>
        <row r="6055">
          <cell r="C6055" t="str">
            <v>ZAR985</v>
          </cell>
          <cell r="D6055" t="str">
            <v>Expansion Sites</v>
          </cell>
          <cell r="E6055" t="str">
            <v>Q3-2019</v>
          </cell>
          <cell r="F6055" t="str">
            <v>Mobile Aspiration</v>
          </cell>
          <cell r="G6055" t="str">
            <v>HUA</v>
          </cell>
          <cell r="H6055" t="str">
            <v>LTE1800 2nd Carr Upgrade_4x4 MIMO</v>
          </cell>
          <cell r="I6055" t="str">
            <v>INS</v>
          </cell>
          <cell r="L6055">
            <v>43658</v>
          </cell>
          <cell r="M6055">
            <v>43661</v>
          </cell>
          <cell r="N6055">
            <v>43659</v>
          </cell>
          <cell r="O6055">
            <v>43662</v>
          </cell>
          <cell r="P6055" t="str">
            <v>No Dependency</v>
          </cell>
        </row>
        <row r="6056">
          <cell r="C6056" t="str">
            <v>ZAR983</v>
          </cell>
          <cell r="D6056" t="str">
            <v>Expansion Sites</v>
          </cell>
          <cell r="E6056" t="str">
            <v>Q2-2019</v>
          </cell>
          <cell r="F6056" t="str">
            <v>Mobile Aspiration</v>
          </cell>
          <cell r="G6056" t="str">
            <v>HUA</v>
          </cell>
          <cell r="H6056" t="str">
            <v>LTE1800 2nd Carr Upgrade_4x4 MIMO</v>
          </cell>
          <cell r="I6056" t="str">
            <v>INS</v>
          </cell>
          <cell r="L6056">
            <v>43622</v>
          </cell>
          <cell r="M6056">
            <v>43605</v>
          </cell>
          <cell r="N6056">
            <v>43623</v>
          </cell>
          <cell r="O6056">
            <v>43606</v>
          </cell>
          <cell r="P6056" t="str">
            <v>No Dependency</v>
          </cell>
        </row>
        <row r="6057">
          <cell r="C6057" t="str">
            <v>ZAR033</v>
          </cell>
          <cell r="D6057" t="str">
            <v>Expansion Sites</v>
          </cell>
          <cell r="E6057" t="str">
            <v>Q1-2020</v>
          </cell>
          <cell r="F6057" t="str">
            <v>Mobile Aspiration</v>
          </cell>
          <cell r="G6057" t="str">
            <v>HUA</v>
          </cell>
          <cell r="H6057" t="str">
            <v>LTE1800 2nd Carr Upgrade_4x4 MIMO</v>
          </cell>
          <cell r="I6057" t="str">
            <v>INS</v>
          </cell>
          <cell r="L6057">
            <v>43853</v>
          </cell>
          <cell r="M6057">
            <v>43731</v>
          </cell>
          <cell r="N6057">
            <v>43853</v>
          </cell>
          <cell r="O6057">
            <v>43732</v>
          </cell>
          <cell r="P6057" t="str">
            <v>No Dependency</v>
          </cell>
        </row>
        <row r="6058">
          <cell r="C6058" t="str">
            <v>ZAR030</v>
          </cell>
          <cell r="D6058" t="str">
            <v>Expansion Sites</v>
          </cell>
          <cell r="E6058" t="str">
            <v>Q2-2019</v>
          </cell>
          <cell r="F6058" t="str">
            <v>Mobile Aspiration</v>
          </cell>
          <cell r="G6058" t="str">
            <v>HUA</v>
          </cell>
          <cell r="H6058" t="str">
            <v>LTE1800 2nd Carr Upgrade_4x4 MIMO</v>
          </cell>
          <cell r="I6058" t="str">
            <v>INS</v>
          </cell>
          <cell r="L6058">
            <v>43628</v>
          </cell>
          <cell r="M6058">
            <v>43632</v>
          </cell>
          <cell r="N6058">
            <v>43632</v>
          </cell>
          <cell r="O6058">
            <v>43633</v>
          </cell>
          <cell r="P6058" t="str">
            <v>No Dependency</v>
          </cell>
        </row>
        <row r="6059">
          <cell r="C6059" t="str">
            <v>ZAR029</v>
          </cell>
          <cell r="D6059" t="str">
            <v>Expansion Sites</v>
          </cell>
          <cell r="E6059" t="str">
            <v>Q2-2019</v>
          </cell>
          <cell r="F6059" t="str">
            <v>Mobile Aspiration</v>
          </cell>
          <cell r="G6059" t="str">
            <v>HUA</v>
          </cell>
          <cell r="H6059" t="str">
            <v>LTE1800 2nd Carr Upgrade_4x4 MIMO</v>
          </cell>
          <cell r="I6059" t="str">
            <v>INS</v>
          </cell>
          <cell r="L6059">
            <v>43633</v>
          </cell>
          <cell r="M6059">
            <v>43643</v>
          </cell>
          <cell r="N6059">
            <v>43639</v>
          </cell>
          <cell r="O6059">
            <v>43644</v>
          </cell>
          <cell r="P6059" t="str">
            <v>No Dependency</v>
          </cell>
        </row>
        <row r="6060">
          <cell r="C6060" t="str">
            <v>ZAR028</v>
          </cell>
          <cell r="D6060" t="str">
            <v>Expansion Sites</v>
          </cell>
          <cell r="E6060" t="str">
            <v>Q2-2019</v>
          </cell>
          <cell r="F6060" t="str">
            <v>Mobile Aspiration</v>
          </cell>
          <cell r="G6060" t="str">
            <v>HUA</v>
          </cell>
          <cell r="H6060" t="str">
            <v>LTE1800 2nd Carr Upgrade_4x4 MIMO</v>
          </cell>
          <cell r="I6060" t="str">
            <v>INS</v>
          </cell>
          <cell r="L6060">
            <v>43663</v>
          </cell>
          <cell r="M6060">
            <v>43666</v>
          </cell>
          <cell r="N6060">
            <v>43664</v>
          </cell>
          <cell r="O6060">
            <v>43667</v>
          </cell>
          <cell r="P6060" t="str">
            <v>No Dependency</v>
          </cell>
        </row>
        <row r="6061">
          <cell r="C6061" t="str">
            <v>ZAR025</v>
          </cell>
          <cell r="D6061" t="str">
            <v>Expansion Sites</v>
          </cell>
          <cell r="E6061" t="str">
            <v>Q2-2019</v>
          </cell>
          <cell r="F6061" t="str">
            <v>Mobile Aspiration</v>
          </cell>
          <cell r="G6061" t="str">
            <v>HUA</v>
          </cell>
          <cell r="H6061" t="str">
            <v>LTE1800 2nd Carr Upgrade_4x4 MIMO</v>
          </cell>
          <cell r="I6061" t="str">
            <v>INS</v>
          </cell>
          <cell r="L6061">
            <v>43670</v>
          </cell>
          <cell r="M6061">
            <v>43661</v>
          </cell>
          <cell r="N6061">
            <v>43671</v>
          </cell>
          <cell r="O6061">
            <v>43662</v>
          </cell>
          <cell r="P6061" t="str">
            <v>No Dependency</v>
          </cell>
        </row>
        <row r="6062">
          <cell r="C6062" t="str">
            <v>ZAR024</v>
          </cell>
          <cell r="D6062" t="str">
            <v>Expansion Sites</v>
          </cell>
          <cell r="E6062" t="str">
            <v>Q2-2019</v>
          </cell>
          <cell r="F6062" t="str">
            <v>Mobile Aspiration</v>
          </cell>
          <cell r="G6062" t="str">
            <v>HUA</v>
          </cell>
          <cell r="H6062" t="str">
            <v>LTE1800 2nd Carr Upgrade_4x4 MIMO</v>
          </cell>
          <cell r="I6062" t="str">
            <v>INS</v>
          </cell>
          <cell r="L6062">
            <v>43635</v>
          </cell>
          <cell r="M6062">
            <v>43609</v>
          </cell>
          <cell r="N6062">
            <v>43636</v>
          </cell>
          <cell r="O6062">
            <v>43610</v>
          </cell>
          <cell r="P6062" t="str">
            <v>No Dependency</v>
          </cell>
        </row>
        <row r="6063">
          <cell r="C6063" t="str">
            <v>ZAR020</v>
          </cell>
          <cell r="D6063" t="str">
            <v>Expansion Sites</v>
          </cell>
          <cell r="E6063" t="str">
            <v>Q2-2019</v>
          </cell>
          <cell r="F6063" t="str">
            <v>Mobile Aspiration</v>
          </cell>
          <cell r="G6063" t="str">
            <v>HUA</v>
          </cell>
          <cell r="H6063" t="str">
            <v>LTE1800 2nd Carr Upgrade_4x4 MIMO</v>
          </cell>
          <cell r="I6063" t="str">
            <v>INS</v>
          </cell>
          <cell r="L6063">
            <v>43623</v>
          </cell>
          <cell r="M6063">
            <v>43628</v>
          </cell>
          <cell r="N6063">
            <v>43624</v>
          </cell>
          <cell r="O6063">
            <v>43629</v>
          </cell>
          <cell r="P6063" t="str">
            <v>No Dependency</v>
          </cell>
        </row>
        <row r="6064">
          <cell r="C6064" t="str">
            <v>ZAR017</v>
          </cell>
          <cell r="D6064" t="str">
            <v>Expansion Sites</v>
          </cell>
          <cell r="E6064" t="str">
            <v>Q2-2019</v>
          </cell>
          <cell r="F6064" t="str">
            <v>Mobile Aspiration</v>
          </cell>
          <cell r="G6064" t="str">
            <v>HUA</v>
          </cell>
          <cell r="H6064" t="str">
            <v>LTE1800 2nd Carr Upgrade_4x4 MIMO</v>
          </cell>
          <cell r="I6064" t="str">
            <v>INS</v>
          </cell>
          <cell r="L6064">
            <v>43691</v>
          </cell>
          <cell r="M6064">
            <v>43693</v>
          </cell>
          <cell r="N6064">
            <v>43692</v>
          </cell>
          <cell r="O6064">
            <v>43694</v>
          </cell>
          <cell r="P6064" t="str">
            <v>No Dependency</v>
          </cell>
        </row>
        <row r="6065">
          <cell r="C6065" t="str">
            <v>ZAR016</v>
          </cell>
          <cell r="D6065" t="str">
            <v>Expansion Sites</v>
          </cell>
          <cell r="E6065" t="str">
            <v>Q2-2019</v>
          </cell>
          <cell r="F6065" t="str">
            <v>Mobile Aspiration</v>
          </cell>
          <cell r="G6065" t="str">
            <v>HUA</v>
          </cell>
          <cell r="H6065" t="str">
            <v>LTE1800 2nd Carr Upgrade_4x4 MIMO</v>
          </cell>
          <cell r="I6065" t="str">
            <v>INS</v>
          </cell>
          <cell r="L6065">
            <v>43630</v>
          </cell>
          <cell r="M6065">
            <v>43598</v>
          </cell>
          <cell r="N6065">
            <v>43631</v>
          </cell>
          <cell r="O6065">
            <v>43599</v>
          </cell>
          <cell r="P6065" t="str">
            <v>No Dependency</v>
          </cell>
        </row>
        <row r="6066">
          <cell r="C6066" t="str">
            <v>ZAR015</v>
          </cell>
          <cell r="D6066" t="str">
            <v>Expansion Sites</v>
          </cell>
          <cell r="E6066" t="str">
            <v>Q2-2019</v>
          </cell>
          <cell r="F6066" t="str">
            <v>Mobile Aspiration</v>
          </cell>
          <cell r="G6066" t="str">
            <v>HUA</v>
          </cell>
          <cell r="H6066" t="str">
            <v>LTE1800 2nd Carr Upgrade_4x4 MIMO</v>
          </cell>
          <cell r="I6066" t="str">
            <v>INS</v>
          </cell>
          <cell r="L6066">
            <v>43619</v>
          </cell>
          <cell r="M6066">
            <v>43627</v>
          </cell>
          <cell r="N6066">
            <v>43620</v>
          </cell>
          <cell r="O6066">
            <v>43628</v>
          </cell>
          <cell r="P6066" t="str">
            <v>No Dependency</v>
          </cell>
        </row>
        <row r="6067">
          <cell r="C6067" t="str">
            <v>ZAR014</v>
          </cell>
          <cell r="D6067" t="str">
            <v>Expansion Sites</v>
          </cell>
          <cell r="E6067" t="str">
            <v>Q2-2019</v>
          </cell>
          <cell r="F6067" t="str">
            <v>Mobile Aspiration</v>
          </cell>
          <cell r="G6067" t="str">
            <v>HUA</v>
          </cell>
          <cell r="H6067" t="str">
            <v>LTE1800 2nd Carr Upgrade_4x4 MIMO</v>
          </cell>
          <cell r="I6067" t="str">
            <v>INS</v>
          </cell>
          <cell r="L6067">
            <v>43691</v>
          </cell>
          <cell r="M6067">
            <v>43693</v>
          </cell>
          <cell r="N6067">
            <v>43692</v>
          </cell>
          <cell r="O6067">
            <v>43694</v>
          </cell>
          <cell r="P6067" t="str">
            <v>No Dependency</v>
          </cell>
        </row>
        <row r="6068">
          <cell r="C6068" t="str">
            <v>ZAR013</v>
          </cell>
          <cell r="D6068" t="str">
            <v>Expansion Sites</v>
          </cell>
          <cell r="E6068" t="str">
            <v>Q2-2019</v>
          </cell>
          <cell r="F6068" t="str">
            <v>Mobile Aspiration</v>
          </cell>
          <cell r="G6068" t="str">
            <v>HUA</v>
          </cell>
          <cell r="H6068" t="str">
            <v>LTE1800 2nd Carr Upgrade_4x4 MIMO</v>
          </cell>
          <cell r="I6068" t="str">
            <v>INS</v>
          </cell>
          <cell r="L6068">
            <v>43648</v>
          </cell>
          <cell r="M6068">
            <v>43651</v>
          </cell>
          <cell r="N6068">
            <v>43649</v>
          </cell>
          <cell r="O6068">
            <v>43652</v>
          </cell>
          <cell r="P6068" t="str">
            <v>No Dependency</v>
          </cell>
        </row>
        <row r="6069">
          <cell r="C6069" t="str">
            <v>ZAR012</v>
          </cell>
          <cell r="D6069" t="str">
            <v>Expansion Sites</v>
          </cell>
          <cell r="E6069" t="str">
            <v>Q2-2019</v>
          </cell>
          <cell r="F6069" t="str">
            <v>Mobile Aspiration</v>
          </cell>
          <cell r="G6069" t="str">
            <v>HUA</v>
          </cell>
          <cell r="H6069" t="str">
            <v>LTE1800 2nd Carr Upgrade_4x4 MIMO</v>
          </cell>
          <cell r="I6069" t="str">
            <v>INS</v>
          </cell>
          <cell r="L6069">
            <v>43642</v>
          </cell>
          <cell r="M6069">
            <v>43644</v>
          </cell>
          <cell r="N6069">
            <v>43643</v>
          </cell>
          <cell r="O6069">
            <v>43645</v>
          </cell>
          <cell r="P6069" t="str">
            <v>No Dependency</v>
          </cell>
        </row>
        <row r="6070">
          <cell r="C6070" t="str">
            <v>ZAR011</v>
          </cell>
          <cell r="D6070" t="str">
            <v>Expansion Sites</v>
          </cell>
          <cell r="E6070" t="str">
            <v>Q2-2019</v>
          </cell>
          <cell r="F6070" t="str">
            <v>Mobile Aspiration</v>
          </cell>
          <cell r="G6070" t="str">
            <v>HUA</v>
          </cell>
          <cell r="H6070" t="str">
            <v>LTE1800 2nd Carr Upgrade_4x4 MIMO</v>
          </cell>
          <cell r="I6070" t="str">
            <v>INS</v>
          </cell>
          <cell r="L6070">
            <v>43629</v>
          </cell>
          <cell r="M6070">
            <v>43636</v>
          </cell>
          <cell r="N6070">
            <v>43631</v>
          </cell>
          <cell r="O6070">
            <v>43637</v>
          </cell>
          <cell r="P6070" t="str">
            <v>No Dependency</v>
          </cell>
        </row>
        <row r="6071">
          <cell r="C6071" t="str">
            <v>ZAR010</v>
          </cell>
          <cell r="D6071" t="str">
            <v>Expansion Sites</v>
          </cell>
          <cell r="E6071" t="str">
            <v>Q2-2019</v>
          </cell>
          <cell r="F6071" t="str">
            <v>Mobile Aspiration</v>
          </cell>
          <cell r="G6071" t="str">
            <v>HUA</v>
          </cell>
          <cell r="H6071" t="str">
            <v>LTE1800 2nd Carr Upgrade_4x4 MIMO</v>
          </cell>
          <cell r="I6071" t="str">
            <v>INS</v>
          </cell>
          <cell r="L6071">
            <v>43674</v>
          </cell>
          <cell r="M6071">
            <v>43644</v>
          </cell>
          <cell r="N6071">
            <v>43675</v>
          </cell>
          <cell r="O6071">
            <v>43645</v>
          </cell>
          <cell r="P6071" t="str">
            <v>No Dependency</v>
          </cell>
        </row>
        <row r="6072">
          <cell r="C6072" t="str">
            <v>ZAR009</v>
          </cell>
          <cell r="D6072" t="str">
            <v>Expansion Sites</v>
          </cell>
          <cell r="E6072" t="str">
            <v>Q2-2019</v>
          </cell>
          <cell r="F6072" t="str">
            <v>Mobile Aspiration</v>
          </cell>
          <cell r="G6072" t="str">
            <v>HUA</v>
          </cell>
          <cell r="H6072" t="str">
            <v>LTE1800 2nd Carr Upgrade_4x4 MIMO</v>
          </cell>
          <cell r="I6072" t="str">
            <v>INS</v>
          </cell>
          <cell r="L6072">
            <v>43637</v>
          </cell>
          <cell r="M6072">
            <v>43639</v>
          </cell>
          <cell r="N6072">
            <v>43638</v>
          </cell>
          <cell r="O6072">
            <v>43640</v>
          </cell>
          <cell r="P6072" t="str">
            <v>No Dependency</v>
          </cell>
        </row>
        <row r="6073">
          <cell r="C6073" t="str">
            <v>ZAR006</v>
          </cell>
          <cell r="D6073" t="str">
            <v>Expansion Sites</v>
          </cell>
          <cell r="E6073" t="str">
            <v>Q3-2019</v>
          </cell>
          <cell r="F6073" t="str">
            <v>Mobile Aspiration</v>
          </cell>
          <cell r="G6073" t="str">
            <v>HUA</v>
          </cell>
          <cell r="H6073" t="str">
            <v>LTE1800 2nd Carr Upgrade_4x4 MIMO</v>
          </cell>
          <cell r="I6073" t="str">
            <v>INS</v>
          </cell>
          <cell r="L6073">
            <v>43691</v>
          </cell>
          <cell r="M6073">
            <v>43693</v>
          </cell>
          <cell r="N6073">
            <v>43692</v>
          </cell>
          <cell r="O6073">
            <v>43694</v>
          </cell>
          <cell r="P6073" t="str">
            <v>No Dependency</v>
          </cell>
        </row>
        <row r="6074">
          <cell r="C6074" t="str">
            <v>ZAR005</v>
          </cell>
          <cell r="D6074" t="str">
            <v>Expansion Sites</v>
          </cell>
          <cell r="E6074" t="str">
            <v>Q2-2019</v>
          </cell>
          <cell r="F6074" t="str">
            <v>Mobile Aspiration</v>
          </cell>
          <cell r="G6074" t="str">
            <v>HUA</v>
          </cell>
          <cell r="H6074" t="str">
            <v>LTE1800 2nd Carr Upgrade_4x4 MIMO</v>
          </cell>
          <cell r="I6074" t="str">
            <v>INS</v>
          </cell>
          <cell r="L6074">
            <v>43624</v>
          </cell>
          <cell r="M6074">
            <v>43602</v>
          </cell>
          <cell r="N6074">
            <v>43626</v>
          </cell>
          <cell r="O6074">
            <v>43603</v>
          </cell>
          <cell r="P6074" t="str">
            <v>No Dependency</v>
          </cell>
        </row>
        <row r="6075">
          <cell r="C6075" t="str">
            <v>ZAR004</v>
          </cell>
          <cell r="D6075" t="str">
            <v>Expansion Sites</v>
          </cell>
          <cell r="E6075" t="str">
            <v>Q2-2019</v>
          </cell>
          <cell r="F6075" t="str">
            <v>Mobile Aspiration</v>
          </cell>
          <cell r="G6075" t="str">
            <v>HUA</v>
          </cell>
          <cell r="H6075" t="str">
            <v>LTE1800 2nd Carr Upgrade_4x4 MIMO</v>
          </cell>
          <cell r="I6075" t="str">
            <v>INS</v>
          </cell>
          <cell r="L6075">
            <v>43633</v>
          </cell>
          <cell r="M6075">
            <v>43608</v>
          </cell>
          <cell r="N6075">
            <v>43634</v>
          </cell>
          <cell r="O6075">
            <v>43609</v>
          </cell>
          <cell r="P6075" t="str">
            <v>No Dependency</v>
          </cell>
        </row>
        <row r="6076">
          <cell r="C6076" t="str">
            <v>ZAR002</v>
          </cell>
          <cell r="D6076" t="str">
            <v>Expansion Sites</v>
          </cell>
          <cell r="E6076" t="str">
            <v>Q4-2019</v>
          </cell>
          <cell r="F6076" t="str">
            <v>Mobile Aspiration</v>
          </cell>
          <cell r="G6076" t="str">
            <v>HUA</v>
          </cell>
          <cell r="H6076" t="str">
            <v>LTE1800 2nd Carr Upgrade_4x4 MIMO</v>
          </cell>
          <cell r="I6076" t="str">
            <v>INS</v>
          </cell>
          <cell r="L6076">
            <v>43629</v>
          </cell>
          <cell r="M6076">
            <v>43592</v>
          </cell>
          <cell r="N6076">
            <v>43630</v>
          </cell>
          <cell r="O6076">
            <v>43593</v>
          </cell>
          <cell r="P6076" t="str">
            <v>No Dependency</v>
          </cell>
        </row>
        <row r="6077">
          <cell r="C6077" t="str">
            <v>ZAQ038</v>
          </cell>
          <cell r="D6077" t="str">
            <v>Expansion Sites</v>
          </cell>
          <cell r="E6077" t="str">
            <v>Q3-2019</v>
          </cell>
          <cell r="F6077" t="str">
            <v>Mobile Aspiration</v>
          </cell>
          <cell r="G6077" t="str">
            <v>HUA</v>
          </cell>
          <cell r="H6077" t="str">
            <v>LTE1800 2nd Carr Upgrade_4x4 MIMO</v>
          </cell>
          <cell r="I6077" t="str">
            <v>INS</v>
          </cell>
          <cell r="L6077">
            <v>43637</v>
          </cell>
          <cell r="M6077">
            <v>43640</v>
          </cell>
          <cell r="N6077">
            <v>43638</v>
          </cell>
          <cell r="O6077">
            <v>43641</v>
          </cell>
          <cell r="P6077" t="str">
            <v>No Dependency</v>
          </cell>
        </row>
        <row r="6078">
          <cell r="C6078" t="str">
            <v>ZAQ036</v>
          </cell>
          <cell r="D6078" t="str">
            <v>Expansion Sites</v>
          </cell>
          <cell r="E6078" t="str">
            <v>Q3-2019</v>
          </cell>
          <cell r="F6078" t="str">
            <v>Mobile Aspiration</v>
          </cell>
          <cell r="G6078" t="str">
            <v>HUA</v>
          </cell>
          <cell r="H6078" t="str">
            <v>LTE1800 2nd Carr Upgrade_4x4 MIMO</v>
          </cell>
          <cell r="I6078" t="str">
            <v>INS</v>
          </cell>
          <cell r="L6078">
            <v>43703</v>
          </cell>
          <cell r="M6078">
            <v>43692</v>
          </cell>
          <cell r="N6078">
            <v>43704</v>
          </cell>
          <cell r="O6078">
            <v>43693</v>
          </cell>
          <cell r="P6078" t="str">
            <v>No Dependency</v>
          </cell>
        </row>
        <row r="6079">
          <cell r="C6079" t="str">
            <v>ZAQ031</v>
          </cell>
          <cell r="D6079" t="str">
            <v>Expansion Sites</v>
          </cell>
          <cell r="E6079" t="str">
            <v>Q1-2020</v>
          </cell>
          <cell r="F6079" t="str">
            <v>Mobile Aspiration</v>
          </cell>
          <cell r="G6079" t="str">
            <v>HUA</v>
          </cell>
          <cell r="H6079" t="str">
            <v>LTE1800 2nd Carr Upgrade_4x4 MIMO</v>
          </cell>
          <cell r="I6079" t="str">
            <v>INS</v>
          </cell>
          <cell r="L6079">
            <v>43853</v>
          </cell>
          <cell r="M6079">
            <v>43759</v>
          </cell>
          <cell r="N6079">
            <v>43853</v>
          </cell>
          <cell r="O6079">
            <v>43760</v>
          </cell>
          <cell r="P6079" t="str">
            <v>No Dependency</v>
          </cell>
        </row>
        <row r="6080">
          <cell r="C6080" t="str">
            <v>ZAQ028</v>
          </cell>
          <cell r="D6080" t="str">
            <v>Expansion Sites</v>
          </cell>
          <cell r="E6080" t="str">
            <v>Q1-2020</v>
          </cell>
          <cell r="F6080" t="str">
            <v>Mobile Aspiration</v>
          </cell>
          <cell r="G6080" t="str">
            <v>HUA</v>
          </cell>
          <cell r="H6080" t="str">
            <v>LTE1800 2nd Carr Upgrade_4x4 MIMO</v>
          </cell>
          <cell r="I6080" t="str">
            <v>INS</v>
          </cell>
          <cell r="L6080">
            <v>43830</v>
          </cell>
          <cell r="N6080">
            <v>43830</v>
          </cell>
          <cell r="P6080" t="str">
            <v>No Dependency</v>
          </cell>
        </row>
        <row r="6081">
          <cell r="C6081" t="str">
            <v>ZAQ021</v>
          </cell>
          <cell r="D6081" t="str">
            <v>Expansion Sites</v>
          </cell>
          <cell r="E6081" t="str">
            <v>Q3-2019</v>
          </cell>
          <cell r="F6081" t="str">
            <v>Mobile Aspiration</v>
          </cell>
          <cell r="G6081" t="str">
            <v>HUA</v>
          </cell>
          <cell r="H6081" t="str">
            <v>LTE1800 2nd Carr Upgrade_4x4 MIMO</v>
          </cell>
          <cell r="I6081" t="str">
            <v>INS</v>
          </cell>
          <cell r="L6081">
            <v>43635</v>
          </cell>
          <cell r="M6081">
            <v>43605</v>
          </cell>
          <cell r="N6081">
            <v>43636</v>
          </cell>
          <cell r="O6081">
            <v>43606</v>
          </cell>
          <cell r="P6081" t="str">
            <v>No Dependency</v>
          </cell>
        </row>
        <row r="6082">
          <cell r="C6082" t="str">
            <v>ZAQ020</v>
          </cell>
          <cell r="D6082" t="str">
            <v>Expansion Sites</v>
          </cell>
          <cell r="E6082" t="str">
            <v>Q3-2019</v>
          </cell>
          <cell r="F6082" t="str">
            <v>Mobile Aspiration</v>
          </cell>
          <cell r="G6082" t="str">
            <v>HUA</v>
          </cell>
          <cell r="H6082" t="str">
            <v>LTE1800 2nd Carr Upgrade_4x4 MIMO</v>
          </cell>
          <cell r="I6082" t="str">
            <v>INS</v>
          </cell>
          <cell r="L6082">
            <v>43642</v>
          </cell>
          <cell r="M6082">
            <v>43644</v>
          </cell>
          <cell r="N6082">
            <v>43643</v>
          </cell>
          <cell r="O6082">
            <v>43645</v>
          </cell>
          <cell r="P6082" t="str">
            <v>No Dependency</v>
          </cell>
        </row>
        <row r="6083">
          <cell r="C6083" t="str">
            <v>ZAQ018</v>
          </cell>
          <cell r="D6083" t="str">
            <v>Expansion Sites</v>
          </cell>
          <cell r="E6083" t="str">
            <v>Q3-2019</v>
          </cell>
          <cell r="F6083" t="str">
            <v>Mobile Aspiration</v>
          </cell>
          <cell r="G6083" t="str">
            <v>HUA</v>
          </cell>
          <cell r="H6083" t="str">
            <v>LTE1800 2nd Carr Upgrade_4x4 MIMO</v>
          </cell>
          <cell r="I6083" t="str">
            <v>INS</v>
          </cell>
          <cell r="L6083">
            <v>43703</v>
          </cell>
          <cell r="M6083">
            <v>43676</v>
          </cell>
          <cell r="N6083">
            <v>43704</v>
          </cell>
          <cell r="O6083">
            <v>43677</v>
          </cell>
          <cell r="P6083" t="str">
            <v>No Dependency</v>
          </cell>
        </row>
        <row r="6084">
          <cell r="C6084" t="str">
            <v>ZAQ014</v>
          </cell>
          <cell r="D6084" t="str">
            <v>Expansion Sites</v>
          </cell>
          <cell r="E6084" t="str">
            <v>Q3-2019</v>
          </cell>
          <cell r="F6084" t="str">
            <v>Mobile Aspiration</v>
          </cell>
          <cell r="G6084" t="str">
            <v>HUA</v>
          </cell>
          <cell r="H6084" t="str">
            <v>LTE1800 2nd Carr Upgrade_4x4 MIMO</v>
          </cell>
          <cell r="I6084" t="str">
            <v>INS</v>
          </cell>
          <cell r="L6084">
            <v>43676</v>
          </cell>
          <cell r="M6084">
            <v>43679</v>
          </cell>
          <cell r="N6084">
            <v>43677</v>
          </cell>
          <cell r="O6084">
            <v>43680</v>
          </cell>
          <cell r="P6084" t="str">
            <v>No Dependency</v>
          </cell>
        </row>
        <row r="6085">
          <cell r="C6085" t="str">
            <v>ZAQ007</v>
          </cell>
          <cell r="D6085" t="str">
            <v>Expansion Sites</v>
          </cell>
          <cell r="E6085" t="str">
            <v>Q3-2019</v>
          </cell>
          <cell r="F6085" t="str">
            <v>Mobile Aspiration</v>
          </cell>
          <cell r="G6085" t="str">
            <v>HUA</v>
          </cell>
          <cell r="H6085" t="str">
            <v>LTE1800 2nd Carr Upgrade_4x4 MIMO</v>
          </cell>
          <cell r="I6085" t="str">
            <v>INS</v>
          </cell>
          <cell r="L6085">
            <v>43648</v>
          </cell>
          <cell r="M6085">
            <v>43635</v>
          </cell>
          <cell r="N6085">
            <v>43649</v>
          </cell>
          <cell r="O6085">
            <v>43636</v>
          </cell>
          <cell r="P6085" t="str">
            <v>No Dependency</v>
          </cell>
        </row>
        <row r="6086">
          <cell r="C6086" t="str">
            <v>ZAQ004</v>
          </cell>
          <cell r="D6086" t="str">
            <v>Expansion Sites</v>
          </cell>
          <cell r="E6086" t="str">
            <v>Q3-2019</v>
          </cell>
          <cell r="F6086" t="str">
            <v>Mobile Aspiration</v>
          </cell>
          <cell r="G6086" t="str">
            <v>HUA</v>
          </cell>
          <cell r="H6086" t="str">
            <v>LTE1800 2nd Carr Upgrade_4x4 MIMO</v>
          </cell>
          <cell r="I6086" t="str">
            <v>INS</v>
          </cell>
          <cell r="L6086">
            <v>43707</v>
          </cell>
          <cell r="M6086">
            <v>43602</v>
          </cell>
          <cell r="N6086">
            <v>43707</v>
          </cell>
          <cell r="O6086">
            <v>43603</v>
          </cell>
          <cell r="P6086" t="str">
            <v>No Dependency</v>
          </cell>
        </row>
        <row r="6087">
          <cell r="C6087" t="str">
            <v>ZAQ003</v>
          </cell>
          <cell r="D6087" t="str">
            <v>Expansion Sites</v>
          </cell>
          <cell r="E6087" t="str">
            <v>Q3-2019</v>
          </cell>
          <cell r="F6087" t="str">
            <v>Mobile Aspiration</v>
          </cell>
          <cell r="G6087" t="str">
            <v>HUA</v>
          </cell>
          <cell r="H6087" t="str">
            <v>LTE1800 2nd Carr Upgrade_4x4 MIMO</v>
          </cell>
          <cell r="I6087" t="str">
            <v>INS</v>
          </cell>
          <cell r="L6087">
            <v>43623</v>
          </cell>
          <cell r="M6087">
            <v>43626</v>
          </cell>
          <cell r="N6087">
            <v>43624</v>
          </cell>
          <cell r="O6087">
            <v>43627</v>
          </cell>
          <cell r="P6087" t="str">
            <v>No Dependency</v>
          </cell>
        </row>
        <row r="6088">
          <cell r="C6088" t="str">
            <v>MW316</v>
          </cell>
          <cell r="D6088" t="str">
            <v>Expansion Sites</v>
          </cell>
          <cell r="E6088" t="str">
            <v>Q2-2019</v>
          </cell>
          <cell r="F6088" t="str">
            <v>Mobile Aspiration</v>
          </cell>
          <cell r="G6088" t="str">
            <v>HUA</v>
          </cell>
          <cell r="H6088" t="str">
            <v>LTE1800 2nd Carr Upgrade_4x4 MIMO</v>
          </cell>
          <cell r="I6088" t="str">
            <v>INS</v>
          </cell>
          <cell r="L6088">
            <v>43788</v>
          </cell>
          <cell r="N6088">
            <v>43789</v>
          </cell>
          <cell r="P6088" t="str">
            <v>No Dependency</v>
          </cell>
        </row>
        <row r="6089">
          <cell r="C6089" t="str">
            <v>MW080</v>
          </cell>
          <cell r="D6089" t="str">
            <v>Expansion Sites</v>
          </cell>
          <cell r="E6089" t="str">
            <v>Q3-2019</v>
          </cell>
          <cell r="F6089" t="str">
            <v>Mobile Aspiration</v>
          </cell>
          <cell r="G6089" t="str">
            <v>HUA</v>
          </cell>
          <cell r="H6089" t="str">
            <v>LTE1800 2nd Carr Upgrade_4x4 MIMO</v>
          </cell>
          <cell r="I6089" t="str">
            <v>INS</v>
          </cell>
          <cell r="L6089">
            <v>43788</v>
          </cell>
          <cell r="N6089">
            <v>43789</v>
          </cell>
          <cell r="P6089" t="str">
            <v>No Dependency</v>
          </cell>
        </row>
        <row r="6090">
          <cell r="C6090" t="str">
            <v>FRB008</v>
          </cell>
          <cell r="D6090" t="str">
            <v>Expansion Sites</v>
          </cell>
          <cell r="E6090" t="str">
            <v>Q3-2019</v>
          </cell>
          <cell r="F6090" t="str">
            <v>Mobile Aspiration</v>
          </cell>
          <cell r="G6090" t="str">
            <v>HUA</v>
          </cell>
          <cell r="H6090" t="str">
            <v>LTE1800 2nd Carr Upgrade_4x4 MIMO</v>
          </cell>
          <cell r="I6090" t="str">
            <v>INS</v>
          </cell>
          <cell r="L6090">
            <v>43788</v>
          </cell>
          <cell r="N6090">
            <v>43789</v>
          </cell>
          <cell r="P6090" t="str">
            <v>No Dependency</v>
          </cell>
        </row>
        <row r="6091">
          <cell r="C6091" t="str">
            <v>CWS813</v>
          </cell>
          <cell r="D6091" t="str">
            <v>Expansion Sites</v>
          </cell>
          <cell r="E6091" t="str">
            <v>Q3-2019</v>
          </cell>
          <cell r="F6091" t="str">
            <v>Mobile Aspiration</v>
          </cell>
          <cell r="G6091" t="str">
            <v>HUA</v>
          </cell>
          <cell r="H6091" t="str">
            <v>LTE1800 2nd Carr Upgrade_4x4 MIMO</v>
          </cell>
          <cell r="I6091" t="str">
            <v>INS</v>
          </cell>
          <cell r="L6091">
            <v>43788</v>
          </cell>
          <cell r="N6091">
            <v>43789</v>
          </cell>
          <cell r="P6091" t="str">
            <v>No Dependency</v>
          </cell>
        </row>
        <row r="6092">
          <cell r="C6092" t="str">
            <v>CWN046</v>
          </cell>
          <cell r="D6092" t="str">
            <v>Expansion Sites</v>
          </cell>
          <cell r="E6092" t="str">
            <v>Q1-2020</v>
          </cell>
          <cell r="F6092" t="str">
            <v>Mobile Aspiration</v>
          </cell>
          <cell r="G6092" t="str">
            <v>HUA</v>
          </cell>
          <cell r="H6092" t="str">
            <v>LTE1800 2nd Carr Upgrade_4x4 MIMO</v>
          </cell>
          <cell r="I6092" t="str">
            <v>INS</v>
          </cell>
          <cell r="L6092">
            <v>43853</v>
          </cell>
          <cell r="N6092">
            <v>43853</v>
          </cell>
          <cell r="P6092" t="str">
            <v>No Dependency</v>
          </cell>
        </row>
        <row r="6093">
          <cell r="C6093" t="str">
            <v>CWH320</v>
          </cell>
          <cell r="D6093" t="str">
            <v>Expansion Sites</v>
          </cell>
          <cell r="E6093" t="str">
            <v>Q4-2019</v>
          </cell>
          <cell r="F6093" t="str">
            <v>Mobile Aspiration</v>
          </cell>
          <cell r="G6093" t="str">
            <v>HUA</v>
          </cell>
          <cell r="H6093" t="str">
            <v>LTE1800 2nd Carr Upgrade_4x4 MIMO</v>
          </cell>
          <cell r="I6093" t="str">
            <v>INS</v>
          </cell>
          <cell r="L6093">
            <v>43796</v>
          </cell>
          <cell r="M6093">
            <v>43772</v>
          </cell>
          <cell r="N6093">
            <v>43797</v>
          </cell>
          <cell r="O6093">
            <v>43773</v>
          </cell>
          <cell r="P6093" t="str">
            <v>No Dependency</v>
          </cell>
        </row>
        <row r="6094">
          <cell r="C6094" t="str">
            <v>CWH046</v>
          </cell>
          <cell r="D6094" t="str">
            <v>Expansion Sites</v>
          </cell>
          <cell r="E6094" t="str">
            <v>Q4-2019</v>
          </cell>
          <cell r="F6094" t="str">
            <v>Mobile Aspiration</v>
          </cell>
          <cell r="G6094" t="str">
            <v>HUA</v>
          </cell>
          <cell r="H6094" t="str">
            <v>LTE1800 2nd Carr Upgrade_4x4 MIMO</v>
          </cell>
          <cell r="I6094" t="str">
            <v>INS</v>
          </cell>
          <cell r="L6094">
            <v>43755</v>
          </cell>
          <cell r="M6094">
            <v>43750</v>
          </cell>
          <cell r="N6094">
            <v>43756</v>
          </cell>
          <cell r="O6094">
            <v>43751</v>
          </cell>
          <cell r="P6094" t="str">
            <v>No Dependency</v>
          </cell>
        </row>
        <row r="6095">
          <cell r="C6095" t="str">
            <v>CWH040</v>
          </cell>
          <cell r="D6095" t="str">
            <v>Expansion Sites</v>
          </cell>
          <cell r="E6095" t="str">
            <v>Q1-2020</v>
          </cell>
          <cell r="F6095" t="str">
            <v>Mobile Aspiration</v>
          </cell>
          <cell r="G6095" t="str">
            <v>HUA</v>
          </cell>
          <cell r="H6095" t="str">
            <v>LTE1800 2nd Carr Upgrade_4x4 MIMO</v>
          </cell>
          <cell r="I6095" t="str">
            <v>INS</v>
          </cell>
          <cell r="L6095">
            <v>43853</v>
          </cell>
          <cell r="N6095">
            <v>43853</v>
          </cell>
          <cell r="P6095" t="str">
            <v>No Dependency</v>
          </cell>
        </row>
        <row r="6096">
          <cell r="C6096" t="str">
            <v>CWH039</v>
          </cell>
          <cell r="D6096" t="str">
            <v>Expansion Sites</v>
          </cell>
          <cell r="E6096" t="str">
            <v>Q3-2019</v>
          </cell>
          <cell r="F6096" t="str">
            <v>Mobile Aspiration</v>
          </cell>
          <cell r="G6096" t="str">
            <v>HUA</v>
          </cell>
          <cell r="H6096" t="str">
            <v>LTE1800 2nd Carr Upgrade_4x4 MIMO</v>
          </cell>
          <cell r="I6096" t="str">
            <v>INS</v>
          </cell>
          <cell r="L6096">
            <v>43788</v>
          </cell>
          <cell r="N6096">
            <v>43789</v>
          </cell>
          <cell r="P6096" t="str">
            <v>No Dependency</v>
          </cell>
        </row>
        <row r="6097">
          <cell r="C6097" t="str">
            <v>CWH038</v>
          </cell>
          <cell r="D6097" t="str">
            <v>Expansion Sites</v>
          </cell>
          <cell r="E6097" t="str">
            <v>Q1-2020</v>
          </cell>
          <cell r="F6097" t="str">
            <v>Mobile Aspiration</v>
          </cell>
          <cell r="G6097" t="str">
            <v>HUA</v>
          </cell>
          <cell r="H6097" t="str">
            <v>LTE1800 2nd Carr Upgrade_4x4 MIMO</v>
          </cell>
          <cell r="I6097" t="str">
            <v>INS</v>
          </cell>
          <cell r="L6097">
            <v>43853</v>
          </cell>
          <cell r="N6097">
            <v>43853</v>
          </cell>
          <cell r="P6097" t="str">
            <v>No Dependency</v>
          </cell>
        </row>
        <row r="6098">
          <cell r="C6098" t="str">
            <v>CWH020</v>
          </cell>
          <cell r="D6098" t="str">
            <v>Expansion Sites</v>
          </cell>
          <cell r="E6098" t="str">
            <v>Q3-2019</v>
          </cell>
          <cell r="F6098" t="str">
            <v>Mobile Aspiration</v>
          </cell>
          <cell r="G6098" t="str">
            <v>HUA</v>
          </cell>
          <cell r="H6098" t="str">
            <v>LTE1800 2nd Carr Upgrade_4x4 MIMO</v>
          </cell>
          <cell r="I6098" t="str">
            <v>INS</v>
          </cell>
          <cell r="L6098">
            <v>43658</v>
          </cell>
          <cell r="M6098">
            <v>43660</v>
          </cell>
          <cell r="N6098">
            <v>43659</v>
          </cell>
          <cell r="O6098">
            <v>43661</v>
          </cell>
          <cell r="P6098" t="str">
            <v>No Dependency</v>
          </cell>
        </row>
        <row r="6099">
          <cell r="C6099" t="str">
            <v>CWH016</v>
          </cell>
          <cell r="D6099" t="str">
            <v>Expansion Sites</v>
          </cell>
          <cell r="E6099" t="str">
            <v>Q1-2020</v>
          </cell>
          <cell r="F6099" t="str">
            <v>Mobile Aspiration</v>
          </cell>
          <cell r="G6099" t="str">
            <v>HUA</v>
          </cell>
          <cell r="H6099" t="str">
            <v>LTE1800 2nd Carr Upgrade_4x4 MIMO</v>
          </cell>
          <cell r="I6099" t="str">
            <v>INS</v>
          </cell>
          <cell r="L6099">
            <v>43796</v>
          </cell>
          <cell r="M6099">
            <v>43767</v>
          </cell>
          <cell r="N6099">
            <v>43797</v>
          </cell>
          <cell r="O6099">
            <v>43768</v>
          </cell>
          <cell r="P6099" t="str">
            <v>No Dependency</v>
          </cell>
        </row>
        <row r="6100">
          <cell r="C6100" t="str">
            <v>CWH014</v>
          </cell>
          <cell r="D6100" t="str">
            <v>Expansion Sites</v>
          </cell>
          <cell r="E6100" t="str">
            <v>Q3-2019</v>
          </cell>
          <cell r="F6100" t="str">
            <v>Mobile Aspiration</v>
          </cell>
          <cell r="G6100" t="str">
            <v>HUA</v>
          </cell>
          <cell r="H6100" t="str">
            <v>LTE1800 2nd Carr Upgrade_4x4 MIMO</v>
          </cell>
          <cell r="I6100" t="str">
            <v>INS</v>
          </cell>
          <cell r="L6100">
            <v>43729</v>
          </cell>
          <cell r="M6100">
            <v>43676</v>
          </cell>
          <cell r="N6100">
            <v>43730</v>
          </cell>
          <cell r="O6100">
            <v>43677</v>
          </cell>
          <cell r="P6100" t="str">
            <v>No Dependency</v>
          </cell>
        </row>
        <row r="6101">
          <cell r="C6101" t="str">
            <v>CWH008</v>
          </cell>
          <cell r="D6101" t="str">
            <v>Expansion Sites</v>
          </cell>
          <cell r="E6101" t="str">
            <v>Q3-2019</v>
          </cell>
          <cell r="F6101" t="str">
            <v>Mobile Aspiration</v>
          </cell>
          <cell r="G6101" t="str">
            <v>HUA</v>
          </cell>
          <cell r="H6101" t="str">
            <v>LTE1800 2nd Carr Upgrade_4x4 MIMO</v>
          </cell>
          <cell r="I6101" t="str">
            <v>INS</v>
          </cell>
          <cell r="L6101">
            <v>43645</v>
          </cell>
          <cell r="M6101">
            <v>43647</v>
          </cell>
          <cell r="N6101">
            <v>43646</v>
          </cell>
          <cell r="O6101">
            <v>43648</v>
          </cell>
          <cell r="P6101" t="str">
            <v>No Dependency</v>
          </cell>
        </row>
        <row r="6102">
          <cell r="C6102" t="str">
            <v>CWA003</v>
          </cell>
          <cell r="D6102" t="str">
            <v>Expansion Sites</v>
          </cell>
          <cell r="E6102" t="str">
            <v>Q4-2019</v>
          </cell>
          <cell r="F6102" t="str">
            <v>Mobile Aspiration</v>
          </cell>
          <cell r="G6102" t="str">
            <v>HUA</v>
          </cell>
          <cell r="H6102" t="str">
            <v>LTE1800 2nd Carr Upgrade_4x4 MIMO</v>
          </cell>
          <cell r="I6102" t="str">
            <v>INS</v>
          </cell>
          <cell r="L6102">
            <v>43687</v>
          </cell>
          <cell r="M6102">
            <v>43689</v>
          </cell>
          <cell r="N6102">
            <v>43688</v>
          </cell>
          <cell r="O6102">
            <v>43690</v>
          </cell>
          <cell r="P6102" t="str">
            <v>No Dependency</v>
          </cell>
        </row>
        <row r="6103">
          <cell r="C6103" t="str">
            <v>COW658</v>
          </cell>
          <cell r="D6103" t="str">
            <v>Expansion Sites</v>
          </cell>
          <cell r="E6103" t="str">
            <v>Q1-2020</v>
          </cell>
          <cell r="F6103" t="str">
            <v>Mobile Aspiration</v>
          </cell>
          <cell r="G6103" t="str">
            <v>HUA</v>
          </cell>
          <cell r="H6103" t="str">
            <v>LTE1800 2nd Carr Upgrade_4x4 MIMO</v>
          </cell>
          <cell r="I6103" t="str">
            <v>INS</v>
          </cell>
          <cell r="L6103">
            <v>43830</v>
          </cell>
          <cell r="N6103">
            <v>43830</v>
          </cell>
          <cell r="P6103" t="str">
            <v>No Dependency</v>
          </cell>
        </row>
        <row r="6104">
          <cell r="C6104" t="str">
            <v>COW657</v>
          </cell>
          <cell r="D6104" t="str">
            <v>Expansion Sites</v>
          </cell>
          <cell r="E6104" t="str">
            <v>Q4-2019</v>
          </cell>
          <cell r="F6104" t="str">
            <v>Mobile Aspiration</v>
          </cell>
          <cell r="G6104" t="str">
            <v>HUA</v>
          </cell>
          <cell r="H6104" t="str">
            <v>LTE1800 2nd Carr Upgrade_4x4 MIMO</v>
          </cell>
          <cell r="I6104" t="str">
            <v>INS</v>
          </cell>
          <cell r="L6104">
            <v>43796</v>
          </cell>
          <cell r="N6104">
            <v>43797</v>
          </cell>
          <cell r="P6104" t="str">
            <v>No Dependency</v>
          </cell>
        </row>
        <row r="6105">
          <cell r="C6105" t="str">
            <v>COW655</v>
          </cell>
          <cell r="D6105" t="str">
            <v>Expansion Sites</v>
          </cell>
          <cell r="E6105" t="str">
            <v>Q3-2019</v>
          </cell>
          <cell r="F6105" t="str">
            <v>Mobile Aspiration</v>
          </cell>
          <cell r="G6105" t="str">
            <v>HUA</v>
          </cell>
          <cell r="H6105" t="str">
            <v>LTE1800 2nd Carr Upgrade_4x4 MIMO</v>
          </cell>
          <cell r="I6105" t="str">
            <v>INS</v>
          </cell>
          <cell r="L6105">
            <v>43669</v>
          </cell>
          <cell r="M6105">
            <v>43671</v>
          </cell>
          <cell r="N6105">
            <v>43670</v>
          </cell>
          <cell r="O6105">
            <v>43672</v>
          </cell>
          <cell r="P6105" t="str">
            <v>No Dependency</v>
          </cell>
        </row>
        <row r="6106">
          <cell r="C6106" t="str">
            <v>COW654</v>
          </cell>
          <cell r="D6106" t="str">
            <v>Expansion Sites</v>
          </cell>
          <cell r="E6106" t="str">
            <v>Q3-2019</v>
          </cell>
          <cell r="F6106" t="str">
            <v>Mobile Aspiration</v>
          </cell>
          <cell r="G6106" t="str">
            <v>HUA</v>
          </cell>
          <cell r="H6106" t="str">
            <v>LTE1800 2nd Carr Upgrade_4x4 MIMO</v>
          </cell>
          <cell r="I6106" t="str">
            <v>INS</v>
          </cell>
          <cell r="L6106">
            <v>43671</v>
          </cell>
          <cell r="M6106">
            <v>43673</v>
          </cell>
          <cell r="N6106">
            <v>43672</v>
          </cell>
          <cell r="O6106">
            <v>43674</v>
          </cell>
          <cell r="P6106" t="str">
            <v>No Dependency</v>
          </cell>
        </row>
        <row r="6107">
          <cell r="C6107" t="str">
            <v>COW651</v>
          </cell>
          <cell r="D6107" t="str">
            <v>Expansion Sites</v>
          </cell>
          <cell r="E6107" t="str">
            <v>Q3-2019</v>
          </cell>
          <cell r="F6107" t="str">
            <v>Mobile Aspiration</v>
          </cell>
          <cell r="G6107" t="str">
            <v>HUA</v>
          </cell>
          <cell r="H6107" t="str">
            <v>LTE1800 2nd Carr Upgrade_4x4 MIMO</v>
          </cell>
          <cell r="I6107" t="str">
            <v>INS</v>
          </cell>
          <cell r="L6107">
            <v>43796</v>
          </cell>
          <cell r="N6107">
            <v>43797</v>
          </cell>
          <cell r="P6107" t="str">
            <v>No Dependency</v>
          </cell>
        </row>
        <row r="6108">
          <cell r="C6108" t="str">
            <v>COW636</v>
          </cell>
          <cell r="D6108" t="str">
            <v>Expansion Sites</v>
          </cell>
          <cell r="E6108" t="str">
            <v>Q1-2020</v>
          </cell>
          <cell r="F6108" t="str">
            <v>Mobile Aspiration</v>
          </cell>
          <cell r="G6108" t="str">
            <v>HUA</v>
          </cell>
          <cell r="H6108" t="str">
            <v>LTE1800 2nd Carr Upgrade_4x4 MIMO</v>
          </cell>
          <cell r="I6108" t="str">
            <v>INS</v>
          </cell>
          <cell r="K6108">
            <v>43664</v>
          </cell>
          <cell r="L6108">
            <v>43830</v>
          </cell>
          <cell r="N6108">
            <v>43830</v>
          </cell>
          <cell r="P6108" t="str">
            <v>No Dependency</v>
          </cell>
        </row>
        <row r="6109">
          <cell r="C6109" t="str">
            <v>COW620</v>
          </cell>
          <cell r="D6109" t="str">
            <v>Expansion Sites</v>
          </cell>
          <cell r="E6109" t="str">
            <v>Q3-2019</v>
          </cell>
          <cell r="F6109" t="str">
            <v>Mobile Aspiration</v>
          </cell>
          <cell r="G6109" t="str">
            <v>HUA</v>
          </cell>
          <cell r="H6109" t="str">
            <v>LTE1800 2nd Carr Upgrade_4x4 MIMO</v>
          </cell>
          <cell r="I6109" t="str">
            <v>INS</v>
          </cell>
          <cell r="L6109">
            <v>43719</v>
          </cell>
          <cell r="M6109">
            <v>43640</v>
          </cell>
          <cell r="N6109">
            <v>43719</v>
          </cell>
          <cell r="O6109">
            <v>43641</v>
          </cell>
          <cell r="P6109" t="str">
            <v>No Dependency</v>
          </cell>
        </row>
        <row r="6110">
          <cell r="C6110" t="str">
            <v>COW550</v>
          </cell>
          <cell r="D6110" t="str">
            <v>Expansion Sites</v>
          </cell>
          <cell r="E6110" t="str">
            <v>Q2-2019</v>
          </cell>
          <cell r="F6110" t="str">
            <v>Mobile Aspiration</v>
          </cell>
          <cell r="G6110" t="str">
            <v>HUA</v>
          </cell>
          <cell r="H6110" t="str">
            <v>LTE1800 2nd Carr Upgrade_4x4 MIMO</v>
          </cell>
          <cell r="I6110" t="str">
            <v>INS</v>
          </cell>
          <cell r="L6110">
            <v>43788</v>
          </cell>
          <cell r="N6110">
            <v>43789</v>
          </cell>
          <cell r="P6110" t="str">
            <v>No Dependency</v>
          </cell>
        </row>
        <row r="6111">
          <cell r="C6111" t="str">
            <v>COW548</v>
          </cell>
          <cell r="D6111" t="str">
            <v>Expansion Sites</v>
          </cell>
          <cell r="E6111" t="str">
            <v>Q4-2019</v>
          </cell>
          <cell r="F6111" t="str">
            <v>Mobile Aspiration</v>
          </cell>
          <cell r="G6111" t="str">
            <v>HUA</v>
          </cell>
          <cell r="H6111" t="str">
            <v>LTE1800 2nd Carr Upgrade_4x4 MIMO</v>
          </cell>
          <cell r="I6111" t="str">
            <v>INS</v>
          </cell>
          <cell r="L6111">
            <v>43755</v>
          </cell>
          <cell r="M6111">
            <v>43750</v>
          </cell>
          <cell r="N6111">
            <v>43756</v>
          </cell>
          <cell r="O6111">
            <v>43751</v>
          </cell>
          <cell r="P6111" t="str">
            <v>No Dependency</v>
          </cell>
        </row>
        <row r="6112">
          <cell r="C6112" t="str">
            <v>COW545</v>
          </cell>
          <cell r="D6112" t="str">
            <v>Expansion Sites</v>
          </cell>
          <cell r="E6112" t="str">
            <v>Q3-2019</v>
          </cell>
          <cell r="F6112" t="str">
            <v>Mobile Aspiration</v>
          </cell>
          <cell r="G6112" t="str">
            <v>HUA</v>
          </cell>
          <cell r="H6112" t="str">
            <v>LTE1800 2nd Carr Upgrade_4x4 MIMO</v>
          </cell>
          <cell r="I6112" t="str">
            <v>INS</v>
          </cell>
          <cell r="L6112">
            <v>43788</v>
          </cell>
          <cell r="N6112">
            <v>43789</v>
          </cell>
          <cell r="P6112" t="str">
            <v>No Dependency</v>
          </cell>
        </row>
        <row r="6113">
          <cell r="C6113" t="str">
            <v>COW308</v>
          </cell>
          <cell r="D6113" t="str">
            <v>Expansion Sites</v>
          </cell>
          <cell r="E6113" t="str">
            <v>Q3-2019</v>
          </cell>
          <cell r="F6113" t="str">
            <v>Mobile Aspiration</v>
          </cell>
          <cell r="G6113" t="str">
            <v>HUA</v>
          </cell>
          <cell r="H6113" t="str">
            <v>LTE1800 2nd Carr Upgrade_4x4 MIMO</v>
          </cell>
          <cell r="I6113" t="str">
            <v>INS</v>
          </cell>
          <cell r="L6113">
            <v>43746</v>
          </cell>
          <cell r="M6113">
            <v>43734</v>
          </cell>
          <cell r="N6113">
            <v>43747</v>
          </cell>
          <cell r="O6113">
            <v>43735</v>
          </cell>
          <cell r="P6113" t="str">
            <v>No Dependency</v>
          </cell>
        </row>
        <row r="6114">
          <cell r="C6114" t="str">
            <v>COW306</v>
          </cell>
          <cell r="D6114" t="str">
            <v>Expansion Sites</v>
          </cell>
          <cell r="E6114" t="str">
            <v>Q3-2019</v>
          </cell>
          <cell r="F6114" t="str">
            <v>Mobile Aspiration</v>
          </cell>
          <cell r="G6114" t="str">
            <v>HUA</v>
          </cell>
          <cell r="H6114" t="str">
            <v>LTE1800 2nd Carr Upgrade_4x4 MIMO</v>
          </cell>
          <cell r="I6114" t="str">
            <v>INS</v>
          </cell>
          <cell r="K6114">
            <v>43664</v>
          </cell>
          <cell r="L6114">
            <v>43788</v>
          </cell>
          <cell r="N6114">
            <v>43789</v>
          </cell>
          <cell r="P6114" t="str">
            <v>No Dependency</v>
          </cell>
        </row>
        <row r="6115">
          <cell r="C6115" t="str">
            <v>611-37</v>
          </cell>
          <cell r="D6115" t="str">
            <v>Expansion Sites</v>
          </cell>
          <cell r="E6115" t="str">
            <v>Q3-2019</v>
          </cell>
          <cell r="F6115" t="str">
            <v>Mobile Aspiration</v>
          </cell>
          <cell r="G6115" t="str">
            <v>HUA</v>
          </cell>
          <cell r="H6115" t="str">
            <v>LTE1800 2nd Carr Upgrade_4x4 MIMO</v>
          </cell>
          <cell r="I6115" t="str">
            <v>INS</v>
          </cell>
          <cell r="L6115">
            <v>43788</v>
          </cell>
          <cell r="N6115">
            <v>43789</v>
          </cell>
          <cell r="P6115" t="str">
            <v>No Dependency</v>
          </cell>
        </row>
        <row r="6116">
          <cell r="C6116" t="str">
            <v>390-00-000</v>
          </cell>
          <cell r="D6116" t="str">
            <v>Expansion Sites</v>
          </cell>
          <cell r="E6116" t="str">
            <v>Q3-2019</v>
          </cell>
          <cell r="F6116" t="str">
            <v>Mobile Aspiration</v>
          </cell>
          <cell r="G6116" t="str">
            <v>HUA</v>
          </cell>
          <cell r="H6116" t="str">
            <v>LTE1800 2nd Carr Upgrade_4x4 MIMO</v>
          </cell>
          <cell r="I6116" t="str">
            <v>INS</v>
          </cell>
          <cell r="L6116">
            <v>43706</v>
          </cell>
          <cell r="M6116">
            <v>43709</v>
          </cell>
          <cell r="N6116">
            <v>43707</v>
          </cell>
          <cell r="O6116">
            <v>43710</v>
          </cell>
          <cell r="P6116" t="str">
            <v>No Dependency</v>
          </cell>
        </row>
        <row r="6117">
          <cell r="C6117">
            <v>68700</v>
          </cell>
          <cell r="D6117" t="str">
            <v>Expansion Sites</v>
          </cell>
          <cell r="E6117" t="str">
            <v>Q3-2019</v>
          </cell>
          <cell r="F6117" t="str">
            <v>Mobile Aspiration</v>
          </cell>
          <cell r="G6117" t="str">
            <v>HUA</v>
          </cell>
          <cell r="H6117" t="str">
            <v>LTE1800 2nd Carr Upgrade_4x4 MIMO</v>
          </cell>
          <cell r="I6117" t="str">
            <v>INS</v>
          </cell>
          <cell r="L6117">
            <v>43788</v>
          </cell>
          <cell r="N6117">
            <v>43789</v>
          </cell>
          <cell r="P6117" t="str">
            <v>No Dependency</v>
          </cell>
        </row>
        <row r="6118">
          <cell r="C6118">
            <v>61541</v>
          </cell>
          <cell r="D6118" t="str">
            <v>Expansion Sites</v>
          </cell>
          <cell r="E6118" t="str">
            <v>Q3-2019</v>
          </cell>
          <cell r="F6118" t="str">
            <v>Mobile Aspiration</v>
          </cell>
          <cell r="G6118" t="str">
            <v>HUA</v>
          </cell>
          <cell r="H6118" t="str">
            <v>LTE1800 2nd Carr Upgrade_4x4 MIMO</v>
          </cell>
          <cell r="I6118" t="str">
            <v>INS</v>
          </cell>
          <cell r="L6118">
            <v>43677</v>
          </cell>
          <cell r="M6118">
            <v>43640</v>
          </cell>
          <cell r="N6118">
            <v>43677</v>
          </cell>
          <cell r="O6118">
            <v>43641</v>
          </cell>
          <cell r="P6118" t="str">
            <v>No Dependency</v>
          </cell>
        </row>
        <row r="6119">
          <cell r="C6119">
            <v>61500</v>
          </cell>
          <cell r="D6119" t="str">
            <v>Expansion Sites</v>
          </cell>
          <cell r="E6119" t="str">
            <v>Q3-2019</v>
          </cell>
          <cell r="F6119" t="str">
            <v>Mobile Aspiration</v>
          </cell>
          <cell r="G6119" t="str">
            <v>HUA</v>
          </cell>
          <cell r="H6119" t="str">
            <v>LTE1800 2nd Carr Upgrade_4x4 MIMO</v>
          </cell>
          <cell r="I6119" t="str">
            <v>INS</v>
          </cell>
          <cell r="L6119">
            <v>43788</v>
          </cell>
          <cell r="N6119">
            <v>43789</v>
          </cell>
          <cell r="P6119" t="str">
            <v>No Dependency</v>
          </cell>
        </row>
        <row r="6120">
          <cell r="C6120">
            <v>61200</v>
          </cell>
          <cell r="D6120" t="str">
            <v>Expansion Sites</v>
          </cell>
          <cell r="E6120" t="str">
            <v>Q3-2019</v>
          </cell>
          <cell r="F6120" t="str">
            <v>Mobile Aspiration</v>
          </cell>
          <cell r="G6120" t="str">
            <v>HUA</v>
          </cell>
          <cell r="H6120" t="str">
            <v>LTE1800 2nd Carr Upgrade_4x4 MIMO</v>
          </cell>
          <cell r="I6120" t="str">
            <v>INS</v>
          </cell>
          <cell r="L6120">
            <v>43693</v>
          </cell>
          <cell r="M6120">
            <v>43640</v>
          </cell>
          <cell r="N6120">
            <v>43693</v>
          </cell>
          <cell r="O6120">
            <v>43641</v>
          </cell>
          <cell r="P6120" t="str">
            <v>No Dependency</v>
          </cell>
        </row>
        <row r="6121">
          <cell r="C6121">
            <v>60900</v>
          </cell>
          <cell r="D6121" t="str">
            <v>Expansion Sites</v>
          </cell>
          <cell r="E6121" t="str">
            <v>Q3-2019</v>
          </cell>
          <cell r="F6121" t="str">
            <v>Mobile Aspiration</v>
          </cell>
          <cell r="G6121" t="str">
            <v>HUA</v>
          </cell>
          <cell r="H6121" t="str">
            <v>LTE1800 2nd Carr Upgrade_4x4 MIMO</v>
          </cell>
          <cell r="I6121" t="str">
            <v>INS</v>
          </cell>
          <cell r="L6121">
            <v>43788</v>
          </cell>
          <cell r="N6121">
            <v>43789</v>
          </cell>
          <cell r="P6121" t="str">
            <v>No Dependency</v>
          </cell>
        </row>
        <row r="6122">
          <cell r="C6122">
            <v>60700</v>
          </cell>
          <cell r="D6122" t="str">
            <v>Expansion Sites</v>
          </cell>
          <cell r="E6122" t="str">
            <v>Q3-2019</v>
          </cell>
          <cell r="F6122" t="str">
            <v>Mobile Aspiration</v>
          </cell>
          <cell r="G6122" t="str">
            <v>HUA</v>
          </cell>
          <cell r="H6122" t="str">
            <v>LTE1800 2nd Carr Upgrade_4x4 MIMO</v>
          </cell>
          <cell r="I6122" t="str">
            <v>INS</v>
          </cell>
          <cell r="L6122">
            <v>43788</v>
          </cell>
          <cell r="N6122">
            <v>43789</v>
          </cell>
          <cell r="P6122" t="str">
            <v>No Dependency</v>
          </cell>
        </row>
        <row r="6123">
          <cell r="C6123">
            <v>60600</v>
          </cell>
          <cell r="D6123" t="str">
            <v>Expansion Sites</v>
          </cell>
          <cell r="E6123" t="str">
            <v>Q3-2019</v>
          </cell>
          <cell r="F6123" t="str">
            <v>Mobile Aspiration</v>
          </cell>
          <cell r="G6123" t="str">
            <v>HUA</v>
          </cell>
          <cell r="H6123" t="str">
            <v>LTE1800 2nd Carr Upgrade_4x4 MIMO</v>
          </cell>
          <cell r="I6123" t="str">
            <v>INS</v>
          </cell>
          <cell r="L6123">
            <v>43788</v>
          </cell>
          <cell r="N6123">
            <v>43789</v>
          </cell>
          <cell r="P6123" t="str">
            <v>No Dependency</v>
          </cell>
        </row>
        <row r="6124">
          <cell r="C6124">
            <v>60500</v>
          </cell>
          <cell r="D6124" t="str">
            <v>Expansion Sites</v>
          </cell>
          <cell r="E6124" t="str">
            <v>Q3-2019</v>
          </cell>
          <cell r="F6124" t="str">
            <v>Mobile Aspiration</v>
          </cell>
          <cell r="G6124" t="str">
            <v>HUA</v>
          </cell>
          <cell r="H6124" t="str">
            <v>LTE1800 2nd Carr Upgrade_4x4 MIMO</v>
          </cell>
          <cell r="I6124" t="str">
            <v>INS</v>
          </cell>
          <cell r="L6124">
            <v>43788</v>
          </cell>
          <cell r="N6124">
            <v>43789</v>
          </cell>
          <cell r="P6124" t="str">
            <v>No Dependency</v>
          </cell>
        </row>
        <row r="6125">
          <cell r="C6125">
            <v>60400</v>
          </cell>
          <cell r="D6125" t="str">
            <v>Expansion Sites</v>
          </cell>
          <cell r="E6125" t="str">
            <v>Q2-2019</v>
          </cell>
          <cell r="F6125" t="str">
            <v>Mobile Aspiration</v>
          </cell>
          <cell r="G6125" t="str">
            <v>HUA</v>
          </cell>
          <cell r="H6125" t="str">
            <v>LTE1800 2nd Carr Upgrade_4x4 MIMO</v>
          </cell>
          <cell r="I6125" t="str">
            <v>INS</v>
          </cell>
          <cell r="L6125">
            <v>43788</v>
          </cell>
          <cell r="N6125">
            <v>43789</v>
          </cell>
          <cell r="P6125" t="str">
            <v>No Dependency</v>
          </cell>
        </row>
        <row r="6126">
          <cell r="C6126">
            <v>60300</v>
          </cell>
          <cell r="D6126" t="str">
            <v>Expansion Sites</v>
          </cell>
          <cell r="E6126" t="str">
            <v>Q3-2019</v>
          </cell>
          <cell r="F6126" t="str">
            <v>Mobile Aspiration</v>
          </cell>
          <cell r="G6126" t="str">
            <v>HUA</v>
          </cell>
          <cell r="H6126" t="str">
            <v>LTE1800 2nd Carr Upgrade_4x4 MIMO</v>
          </cell>
          <cell r="I6126" t="str">
            <v>INS</v>
          </cell>
          <cell r="L6126">
            <v>43788</v>
          </cell>
          <cell r="N6126">
            <v>43789</v>
          </cell>
          <cell r="P6126" t="str">
            <v>No Dependency</v>
          </cell>
        </row>
        <row r="6127">
          <cell r="C6127">
            <v>60122</v>
          </cell>
          <cell r="D6127" t="str">
            <v>Expansion Sites</v>
          </cell>
          <cell r="E6127" t="str">
            <v>Q2-2019</v>
          </cell>
          <cell r="F6127" t="str">
            <v>Mobile Aspiration</v>
          </cell>
          <cell r="G6127" t="str">
            <v>HUA</v>
          </cell>
          <cell r="H6127" t="str">
            <v>LTE1800 2nd Carr Upgrade_4x4 MIMO</v>
          </cell>
          <cell r="I6127" t="str">
            <v>INS</v>
          </cell>
          <cell r="L6127">
            <v>43702</v>
          </cell>
          <cell r="M6127">
            <v>43639</v>
          </cell>
          <cell r="N6127">
            <v>43702</v>
          </cell>
          <cell r="O6127">
            <v>43640</v>
          </cell>
          <cell r="P6127" t="str">
            <v>No Dependency</v>
          </cell>
        </row>
        <row r="6128">
          <cell r="C6128">
            <v>60111</v>
          </cell>
          <cell r="D6128" t="str">
            <v>Expansion Sites</v>
          </cell>
          <cell r="E6128" t="str">
            <v>Q2-2019</v>
          </cell>
          <cell r="F6128" t="str">
            <v>Mobile Aspiration</v>
          </cell>
          <cell r="G6128" t="str">
            <v>HUA</v>
          </cell>
          <cell r="H6128" t="str">
            <v>LTE1800 2nd Carr Upgrade_4x4 MIMO</v>
          </cell>
          <cell r="I6128" t="str">
            <v>INS</v>
          </cell>
          <cell r="L6128">
            <v>43788</v>
          </cell>
          <cell r="N6128">
            <v>43789</v>
          </cell>
          <cell r="P6128" t="str">
            <v>No Dependency</v>
          </cell>
        </row>
        <row r="6129">
          <cell r="C6129">
            <v>39900</v>
          </cell>
          <cell r="D6129" t="str">
            <v>Expansion Sites</v>
          </cell>
          <cell r="E6129" t="str">
            <v>Q1-2020</v>
          </cell>
          <cell r="F6129" t="str">
            <v>Mobile Aspiration</v>
          </cell>
          <cell r="G6129" t="str">
            <v>HUA</v>
          </cell>
          <cell r="H6129" t="str">
            <v>LTE1800 2nd Carr Upgrade_4x4 MIMO</v>
          </cell>
          <cell r="I6129" t="str">
            <v>INS</v>
          </cell>
          <cell r="L6129">
            <v>43853</v>
          </cell>
          <cell r="N6129">
            <v>43853</v>
          </cell>
          <cell r="P6129" t="str">
            <v>No Dependency</v>
          </cell>
        </row>
        <row r="6130">
          <cell r="C6130">
            <v>39700</v>
          </cell>
          <cell r="D6130" t="str">
            <v>Expansion Sites</v>
          </cell>
          <cell r="E6130" t="str">
            <v>Q3-2019</v>
          </cell>
          <cell r="F6130" t="str">
            <v>Mobile Aspiration</v>
          </cell>
          <cell r="G6130" t="str">
            <v>HUA</v>
          </cell>
          <cell r="H6130" t="str">
            <v>LTE1800 2nd Carr Upgrade_4x4 MIMO</v>
          </cell>
          <cell r="I6130" t="str">
            <v>INS</v>
          </cell>
          <cell r="L6130">
            <v>43788</v>
          </cell>
          <cell r="N6130">
            <v>43789</v>
          </cell>
          <cell r="P6130" t="str">
            <v>No Dependency</v>
          </cell>
        </row>
        <row r="6131">
          <cell r="C6131">
            <v>34600</v>
          </cell>
          <cell r="D6131" t="str">
            <v>Expansion Sites</v>
          </cell>
          <cell r="E6131" t="str">
            <v>Q1-2020</v>
          </cell>
          <cell r="F6131" t="str">
            <v>Mobile Aspiration</v>
          </cell>
          <cell r="G6131" t="str">
            <v>HUA</v>
          </cell>
          <cell r="H6131" t="str">
            <v>LTE1800 2nd Carr Upgrade_4x4 MIMO</v>
          </cell>
          <cell r="I6131" t="str">
            <v>INS</v>
          </cell>
          <cell r="L6131">
            <v>43853</v>
          </cell>
          <cell r="N6131">
            <v>43853</v>
          </cell>
          <cell r="P6131" t="str">
            <v>No Dependency</v>
          </cell>
        </row>
        <row r="6132">
          <cell r="C6132">
            <v>34500</v>
          </cell>
          <cell r="D6132" t="str">
            <v>Expansion Sites</v>
          </cell>
          <cell r="E6132" t="str">
            <v>Q3-2019</v>
          </cell>
          <cell r="F6132" t="str">
            <v>Mobile Aspiration</v>
          </cell>
          <cell r="G6132" t="str">
            <v>HUA</v>
          </cell>
          <cell r="H6132" t="str">
            <v>LTE1800 2nd Carr Upgrade_4x4 MIMO</v>
          </cell>
          <cell r="I6132" t="str">
            <v>INS</v>
          </cell>
          <cell r="L6132">
            <v>43788</v>
          </cell>
          <cell r="N6132">
            <v>43789</v>
          </cell>
          <cell r="P6132" t="str">
            <v>No Dependency</v>
          </cell>
        </row>
        <row r="6133">
          <cell r="C6133">
            <v>34200</v>
          </cell>
          <cell r="D6133" t="str">
            <v>Expansion Sites</v>
          </cell>
          <cell r="E6133" t="str">
            <v>Q1-2020</v>
          </cell>
          <cell r="F6133" t="str">
            <v>Mobile Aspiration</v>
          </cell>
          <cell r="G6133" t="str">
            <v>HUA</v>
          </cell>
          <cell r="H6133" t="str">
            <v>LTE1800 2nd Carr Upgrade_4x4 MIMO</v>
          </cell>
          <cell r="I6133" t="str">
            <v>INS</v>
          </cell>
          <cell r="L6133">
            <v>43853</v>
          </cell>
          <cell r="N6133">
            <v>43853</v>
          </cell>
          <cell r="P6133" t="str">
            <v>No Dependency</v>
          </cell>
        </row>
        <row r="6134">
          <cell r="C6134">
            <v>33711</v>
          </cell>
          <cell r="D6134" t="str">
            <v>Expansion Sites</v>
          </cell>
          <cell r="E6134" t="str">
            <v>Q3-2019</v>
          </cell>
          <cell r="F6134" t="str">
            <v>Mobile Aspiration</v>
          </cell>
          <cell r="G6134" t="str">
            <v>HUA</v>
          </cell>
          <cell r="H6134" t="str">
            <v>LTE1800 2nd Carr Upgrade_4x4 MIMO</v>
          </cell>
          <cell r="I6134" t="str">
            <v>INS</v>
          </cell>
          <cell r="L6134">
            <v>43686</v>
          </cell>
          <cell r="M6134">
            <v>43638</v>
          </cell>
          <cell r="N6134">
            <v>43686</v>
          </cell>
          <cell r="O6134">
            <v>43639</v>
          </cell>
          <cell r="P6134" t="str">
            <v>No Dependency</v>
          </cell>
        </row>
        <row r="6135">
          <cell r="C6135">
            <v>33600</v>
          </cell>
          <cell r="D6135" t="str">
            <v>Expansion Sites</v>
          </cell>
          <cell r="E6135" t="str">
            <v>Q3-2019</v>
          </cell>
          <cell r="F6135" t="str">
            <v>Mobile Aspiration</v>
          </cell>
          <cell r="G6135" t="str">
            <v>HUA</v>
          </cell>
          <cell r="H6135" t="str">
            <v>LTE1800 2nd Carr Upgrade_4x4 MIMO</v>
          </cell>
          <cell r="I6135" t="str">
            <v>INS</v>
          </cell>
          <cell r="L6135">
            <v>43746</v>
          </cell>
          <cell r="M6135">
            <v>43740</v>
          </cell>
          <cell r="N6135">
            <v>43747</v>
          </cell>
          <cell r="O6135">
            <v>43741</v>
          </cell>
          <cell r="P6135" t="str">
            <v>No Dependency</v>
          </cell>
        </row>
        <row r="6136">
          <cell r="C6136">
            <v>33500</v>
          </cell>
          <cell r="D6136" t="str">
            <v>Expansion Sites</v>
          </cell>
          <cell r="E6136" t="str">
            <v>Q3-2019</v>
          </cell>
          <cell r="F6136" t="str">
            <v>Mobile Aspiration</v>
          </cell>
          <cell r="G6136" t="str">
            <v>HUA</v>
          </cell>
          <cell r="H6136" t="str">
            <v>LTE1800 2nd Carr Upgrade_4x4 MIMO</v>
          </cell>
          <cell r="I6136" t="str">
            <v>INS</v>
          </cell>
          <cell r="L6136">
            <v>43788</v>
          </cell>
          <cell r="N6136">
            <v>43789</v>
          </cell>
          <cell r="P6136" t="str">
            <v>No Dependency</v>
          </cell>
        </row>
        <row r="6137">
          <cell r="C6137">
            <v>33400</v>
          </cell>
          <cell r="D6137" t="str">
            <v>Expansion Sites</v>
          </cell>
          <cell r="E6137" t="str">
            <v>Q3-2019</v>
          </cell>
          <cell r="F6137" t="str">
            <v>Mobile Aspiration</v>
          </cell>
          <cell r="G6137" t="str">
            <v>HUA</v>
          </cell>
          <cell r="H6137" t="str">
            <v>LTE1800 2nd Carr Upgrade_4x4 MIMO</v>
          </cell>
          <cell r="I6137" t="str">
            <v>INS</v>
          </cell>
          <cell r="L6137">
            <v>43788</v>
          </cell>
          <cell r="N6137">
            <v>43789</v>
          </cell>
          <cell r="P6137" t="str">
            <v>No Dependency</v>
          </cell>
        </row>
        <row r="6138">
          <cell r="C6138">
            <v>33000</v>
          </cell>
          <cell r="D6138" t="str">
            <v>Expansion Sites</v>
          </cell>
          <cell r="E6138" t="str">
            <v>Q3-2019</v>
          </cell>
          <cell r="F6138" t="str">
            <v>Mobile Aspiration</v>
          </cell>
          <cell r="G6138" t="str">
            <v>HUA</v>
          </cell>
          <cell r="H6138" t="str">
            <v>LTE1800 2nd Carr Upgrade_4x4 MIMO</v>
          </cell>
          <cell r="I6138" t="str">
            <v>INS</v>
          </cell>
          <cell r="L6138">
            <v>43788</v>
          </cell>
          <cell r="N6138">
            <v>43789</v>
          </cell>
          <cell r="P6138" t="str">
            <v>No Dependency</v>
          </cell>
        </row>
        <row r="6139">
          <cell r="C6139">
            <v>32500</v>
          </cell>
          <cell r="D6139" t="str">
            <v>Expansion Sites</v>
          </cell>
          <cell r="E6139" t="str">
            <v>Q3-2019</v>
          </cell>
          <cell r="F6139" t="str">
            <v>Mobile Aspiration</v>
          </cell>
          <cell r="G6139" t="str">
            <v>HUA</v>
          </cell>
          <cell r="H6139" t="str">
            <v>LTE1800 2nd Carr Upgrade_4x4 MIMO</v>
          </cell>
          <cell r="I6139" t="str">
            <v>INS</v>
          </cell>
          <cell r="L6139">
            <v>43788</v>
          </cell>
          <cell r="N6139">
            <v>43789</v>
          </cell>
          <cell r="P6139" t="str">
            <v>No Dependency</v>
          </cell>
        </row>
        <row r="6140">
          <cell r="C6140">
            <v>32400</v>
          </cell>
          <cell r="D6140" t="str">
            <v>Expansion Sites</v>
          </cell>
          <cell r="E6140" t="str">
            <v>Q3-2019</v>
          </cell>
          <cell r="F6140" t="str">
            <v>Mobile Aspiration</v>
          </cell>
          <cell r="G6140" t="str">
            <v>HUA</v>
          </cell>
          <cell r="H6140" t="str">
            <v>LTE1800 2nd Carr Upgrade_4x4 MIMO</v>
          </cell>
          <cell r="I6140" t="str">
            <v>INS</v>
          </cell>
          <cell r="L6140">
            <v>43788</v>
          </cell>
          <cell r="N6140">
            <v>43789</v>
          </cell>
          <cell r="P6140" t="str">
            <v>No Dependency</v>
          </cell>
        </row>
        <row r="6141">
          <cell r="C6141">
            <v>32300</v>
          </cell>
          <cell r="D6141" t="str">
            <v>Expansion Sites</v>
          </cell>
          <cell r="E6141" t="str">
            <v>Q2-2019</v>
          </cell>
          <cell r="F6141" t="str">
            <v>Mobile Aspiration</v>
          </cell>
          <cell r="G6141" t="str">
            <v>HUA</v>
          </cell>
          <cell r="H6141" t="str">
            <v>LTE1800 2nd Carr Upgrade_4x4 MIMO</v>
          </cell>
          <cell r="I6141" t="str">
            <v>INS</v>
          </cell>
          <cell r="L6141">
            <v>43788</v>
          </cell>
          <cell r="N6141">
            <v>43789</v>
          </cell>
          <cell r="P6141" t="str">
            <v>No Dependency</v>
          </cell>
        </row>
        <row r="6142">
          <cell r="C6142">
            <v>32200</v>
          </cell>
          <cell r="D6142" t="str">
            <v>Expansion Sites</v>
          </cell>
          <cell r="E6142" t="str">
            <v>Q3-2019</v>
          </cell>
          <cell r="F6142" t="str">
            <v>Mobile Aspiration</v>
          </cell>
          <cell r="G6142" t="str">
            <v>HUA</v>
          </cell>
          <cell r="H6142" t="str">
            <v>LTE1800 2nd Carr Upgrade_4x4 MIMO</v>
          </cell>
          <cell r="I6142" t="str">
            <v>INS</v>
          </cell>
          <cell r="L6142">
            <v>43788</v>
          </cell>
          <cell r="N6142">
            <v>43789</v>
          </cell>
          <cell r="P6142" t="str">
            <v>No Dependency</v>
          </cell>
        </row>
        <row r="6143">
          <cell r="C6143">
            <v>32100</v>
          </cell>
          <cell r="D6143" t="str">
            <v>Expansion Sites</v>
          </cell>
          <cell r="E6143" t="str">
            <v>Q3-2019</v>
          </cell>
          <cell r="F6143" t="str">
            <v>Mobile Aspiration</v>
          </cell>
          <cell r="G6143" t="str">
            <v>HUA</v>
          </cell>
          <cell r="H6143" t="str">
            <v>LTE1800 2nd Carr Upgrade_4x4 MIMO</v>
          </cell>
          <cell r="I6143" t="str">
            <v>INS</v>
          </cell>
          <cell r="L6143">
            <v>43788</v>
          </cell>
          <cell r="N6143">
            <v>43789</v>
          </cell>
          <cell r="P6143" t="str">
            <v>No Dependency</v>
          </cell>
        </row>
        <row r="6144">
          <cell r="C6144">
            <v>30700</v>
          </cell>
          <cell r="D6144" t="str">
            <v>Expansion Sites</v>
          </cell>
          <cell r="E6144" t="str">
            <v>Q3-2019</v>
          </cell>
          <cell r="F6144" t="str">
            <v>Mobile Aspiration</v>
          </cell>
          <cell r="G6144" t="str">
            <v>HUA</v>
          </cell>
          <cell r="H6144" t="str">
            <v>LTE1800 2nd Carr Upgrade_4x4 MIMO</v>
          </cell>
          <cell r="I6144" t="str">
            <v>INS</v>
          </cell>
          <cell r="L6144">
            <v>43788</v>
          </cell>
          <cell r="N6144">
            <v>43789</v>
          </cell>
          <cell r="P6144" t="str">
            <v>No Dependency</v>
          </cell>
        </row>
        <row r="6145">
          <cell r="C6145">
            <v>497</v>
          </cell>
          <cell r="D6145" t="str">
            <v>Expansion Sites</v>
          </cell>
          <cell r="E6145" t="str">
            <v>Q1-2020</v>
          </cell>
          <cell r="F6145" t="str">
            <v>Mobile Aspiration</v>
          </cell>
          <cell r="G6145" t="str">
            <v>HUA</v>
          </cell>
          <cell r="H6145" t="str">
            <v>LTE1800 2nd Carr Upgrade_4x4 MIMO</v>
          </cell>
          <cell r="I6145" t="str">
            <v>INS</v>
          </cell>
          <cell r="L6145">
            <v>43853</v>
          </cell>
          <cell r="N6145">
            <v>43853</v>
          </cell>
          <cell r="P6145" t="str">
            <v>No Dependency</v>
          </cell>
        </row>
        <row r="6146">
          <cell r="C6146">
            <v>419</v>
          </cell>
          <cell r="D6146" t="str">
            <v>Expansion Sites</v>
          </cell>
          <cell r="E6146" t="str">
            <v>Q1-2020</v>
          </cell>
          <cell r="F6146" t="str">
            <v>Mobile Aspiration</v>
          </cell>
          <cell r="G6146" t="str">
            <v>HUA</v>
          </cell>
          <cell r="H6146" t="str">
            <v>LTE1800 2nd Carr Upgrade_4x4 MIMO</v>
          </cell>
          <cell r="I6146" t="str">
            <v>INS</v>
          </cell>
          <cell r="L6146">
            <v>43853</v>
          </cell>
          <cell r="N6146">
            <v>43853</v>
          </cell>
          <cell r="P6146" t="str">
            <v>No Dependency</v>
          </cell>
        </row>
        <row r="6147">
          <cell r="C6147">
            <v>409</v>
          </cell>
          <cell r="D6147" t="str">
            <v>Expansion Sites</v>
          </cell>
          <cell r="E6147" t="str">
            <v>Q3-2019</v>
          </cell>
          <cell r="F6147" t="str">
            <v>Mobile Aspiration</v>
          </cell>
          <cell r="G6147" t="str">
            <v>HUA</v>
          </cell>
          <cell r="H6147" t="str">
            <v>LTE1800 2nd Carr Upgrade_4x4 MIMO</v>
          </cell>
          <cell r="I6147" t="str">
            <v>INS</v>
          </cell>
          <cell r="L6147">
            <v>43788</v>
          </cell>
          <cell r="N6147">
            <v>43789</v>
          </cell>
          <cell r="P6147" t="str">
            <v>No Dependency</v>
          </cell>
        </row>
        <row r="6148">
          <cell r="C6148">
            <v>408</v>
          </cell>
          <cell r="D6148" t="str">
            <v>Expansion Sites</v>
          </cell>
          <cell r="E6148" t="str">
            <v>Q3-2019</v>
          </cell>
          <cell r="F6148" t="str">
            <v>Mobile Aspiration</v>
          </cell>
          <cell r="G6148" t="str">
            <v>HUA</v>
          </cell>
          <cell r="H6148" t="str">
            <v>LTE1800 2nd Carr Upgrade_4x4 MIMO</v>
          </cell>
          <cell r="I6148" t="str">
            <v>INS</v>
          </cell>
          <cell r="L6148">
            <v>43788</v>
          </cell>
          <cell r="N6148">
            <v>43789</v>
          </cell>
          <cell r="P6148" t="str">
            <v>No Dependency</v>
          </cell>
        </row>
        <row r="6149">
          <cell r="C6149">
            <v>407</v>
          </cell>
          <cell r="D6149" t="str">
            <v>Expansion Sites</v>
          </cell>
          <cell r="E6149" t="str">
            <v>Q3-2019</v>
          </cell>
          <cell r="F6149" t="str">
            <v>Mobile Aspiration</v>
          </cell>
          <cell r="G6149" t="str">
            <v>HUA</v>
          </cell>
          <cell r="H6149" t="str">
            <v>LTE1800 2nd Carr Upgrade_4x4 MIMO</v>
          </cell>
          <cell r="I6149" t="str">
            <v>INS</v>
          </cell>
          <cell r="L6149">
            <v>43767</v>
          </cell>
          <cell r="M6149">
            <v>43761</v>
          </cell>
          <cell r="N6149">
            <v>43768</v>
          </cell>
          <cell r="O6149">
            <v>43762</v>
          </cell>
          <cell r="P6149" t="str">
            <v>No Dependency</v>
          </cell>
        </row>
        <row r="6150">
          <cell r="C6150">
            <v>406</v>
          </cell>
          <cell r="D6150" t="str">
            <v>Expansion Sites</v>
          </cell>
          <cell r="E6150" t="str">
            <v>Q1-2020</v>
          </cell>
          <cell r="F6150" t="str">
            <v>Mobile Aspiration</v>
          </cell>
          <cell r="G6150" t="str">
            <v>HUA</v>
          </cell>
          <cell r="H6150" t="str">
            <v>LTE1800 2nd Carr Upgrade_4x4 MIMO</v>
          </cell>
          <cell r="I6150" t="str">
            <v>INS</v>
          </cell>
          <cell r="L6150">
            <v>43853</v>
          </cell>
          <cell r="N6150">
            <v>43853</v>
          </cell>
          <cell r="P6150" t="str">
            <v>No Dependency</v>
          </cell>
        </row>
        <row r="6151">
          <cell r="C6151">
            <v>405</v>
          </cell>
          <cell r="D6151" t="str">
            <v>Expansion Sites</v>
          </cell>
          <cell r="E6151" t="str">
            <v>Q3-2019</v>
          </cell>
          <cell r="F6151" t="str">
            <v>Mobile Aspiration</v>
          </cell>
          <cell r="G6151" t="str">
            <v>HUA</v>
          </cell>
          <cell r="H6151" t="str">
            <v>LTE1800 2nd Carr Upgrade_4x4 MIMO</v>
          </cell>
          <cell r="I6151" t="str">
            <v>INS</v>
          </cell>
          <cell r="L6151">
            <v>43788</v>
          </cell>
          <cell r="N6151">
            <v>43789</v>
          </cell>
          <cell r="P6151" t="str">
            <v>No Dependency</v>
          </cell>
        </row>
        <row r="6152">
          <cell r="C6152" t="str">
            <v>ZHA075</v>
          </cell>
          <cell r="D6152" t="str">
            <v>Expansion Sites</v>
          </cell>
          <cell r="E6152" t="str">
            <v>Q4-2019</v>
          </cell>
          <cell r="F6152" t="str">
            <v>Mobile Aspiration</v>
          </cell>
          <cell r="G6152" t="str">
            <v>HUA</v>
          </cell>
          <cell r="H6152" t="str">
            <v>LTE1800 2nd Carr Upgrade_4x4 MIMO</v>
          </cell>
          <cell r="I6152" t="str">
            <v>INS</v>
          </cell>
          <cell r="L6152">
            <v>43696</v>
          </cell>
          <cell r="M6152">
            <v>43696</v>
          </cell>
          <cell r="N6152">
            <v>43697</v>
          </cell>
          <cell r="O6152">
            <v>43697</v>
          </cell>
          <cell r="P6152" t="str">
            <v>No Dependency</v>
          </cell>
        </row>
        <row r="6153">
          <cell r="C6153" t="str">
            <v>ZHA954</v>
          </cell>
          <cell r="D6153" t="str">
            <v>Expansion Sites</v>
          </cell>
          <cell r="E6153" t="str">
            <v>Q4-2019</v>
          </cell>
          <cell r="F6153" t="str">
            <v>Mobile Aspiration</v>
          </cell>
          <cell r="G6153" t="str">
            <v>HUA</v>
          </cell>
          <cell r="H6153" t="str">
            <v>LTE1800 2nd Carr Upgrade_4x4 MIMO</v>
          </cell>
          <cell r="I6153" t="str">
            <v>INS</v>
          </cell>
          <cell r="L6153">
            <v>43691</v>
          </cell>
          <cell r="M6153">
            <v>43693</v>
          </cell>
          <cell r="N6153">
            <v>43692</v>
          </cell>
          <cell r="O6153">
            <v>43694</v>
          </cell>
          <cell r="P6153" t="str">
            <v>No Dependency</v>
          </cell>
        </row>
        <row r="6154">
          <cell r="C6154" t="str">
            <v>ZHA888</v>
          </cell>
          <cell r="D6154" t="str">
            <v>Expansion Sites</v>
          </cell>
          <cell r="E6154" t="str">
            <v>Q3-2019</v>
          </cell>
          <cell r="F6154" t="str">
            <v>Mobile Aspiration</v>
          </cell>
          <cell r="G6154" t="str">
            <v>HUA</v>
          </cell>
          <cell r="H6154" t="str">
            <v>LTE1800 2nd Carr Upgrade_4x4 MIMO</v>
          </cell>
          <cell r="I6154" t="str">
            <v>INS</v>
          </cell>
          <cell r="L6154">
            <v>43647</v>
          </cell>
          <cell r="M6154">
            <v>43647</v>
          </cell>
          <cell r="N6154">
            <v>43648</v>
          </cell>
          <cell r="O6154">
            <v>43648</v>
          </cell>
          <cell r="P6154" t="str">
            <v>No Dependency</v>
          </cell>
        </row>
        <row r="6155">
          <cell r="C6155" t="str">
            <v>ZHA493</v>
          </cell>
          <cell r="D6155" t="str">
            <v>Expansion Sites</v>
          </cell>
          <cell r="E6155" t="str">
            <v>Q1-2020</v>
          </cell>
          <cell r="F6155" t="str">
            <v>Mobile Aspiration</v>
          </cell>
          <cell r="G6155" t="str">
            <v>HUA</v>
          </cell>
          <cell r="H6155" t="str">
            <v>LTE1800 2nd Carr Upgrade_4x4 MIMO</v>
          </cell>
          <cell r="I6155" t="str">
            <v>INS</v>
          </cell>
          <cell r="L6155">
            <v>43853</v>
          </cell>
          <cell r="M6155">
            <v>43734</v>
          </cell>
          <cell r="N6155">
            <v>43853</v>
          </cell>
          <cell r="O6155">
            <v>43735</v>
          </cell>
          <cell r="P6155" t="str">
            <v>No Dependency</v>
          </cell>
        </row>
        <row r="6156">
          <cell r="C6156" t="str">
            <v>ZHA301</v>
          </cell>
          <cell r="D6156" t="str">
            <v>Expansion Sites</v>
          </cell>
          <cell r="E6156" t="str">
            <v>Q3-2019</v>
          </cell>
          <cell r="F6156" t="str">
            <v>Mobile Aspiration</v>
          </cell>
          <cell r="G6156" t="str">
            <v>HUA</v>
          </cell>
          <cell r="H6156" t="str">
            <v>LTE1800 2nd Carr Upgrade_4x4 MIMO</v>
          </cell>
          <cell r="I6156" t="str">
            <v>INS</v>
          </cell>
          <cell r="L6156">
            <v>43635</v>
          </cell>
          <cell r="M6156">
            <v>43638</v>
          </cell>
          <cell r="N6156">
            <v>43636</v>
          </cell>
          <cell r="O6156">
            <v>43639</v>
          </cell>
          <cell r="P6156" t="str">
            <v>No Dependency</v>
          </cell>
        </row>
        <row r="6157">
          <cell r="C6157" t="str">
            <v>ZHA049</v>
          </cell>
          <cell r="D6157" t="str">
            <v>Expansion Sites</v>
          </cell>
          <cell r="E6157" t="str">
            <v>Q3-2019</v>
          </cell>
          <cell r="F6157" t="str">
            <v>Mobile Aspiration</v>
          </cell>
          <cell r="G6157" t="str">
            <v>HUA</v>
          </cell>
          <cell r="H6157" t="str">
            <v>LTE1800 2nd Carr Upgrade_4x4 MIMO</v>
          </cell>
          <cell r="I6157" t="str">
            <v>INS</v>
          </cell>
          <cell r="L6157">
            <v>43691</v>
          </cell>
          <cell r="M6157">
            <v>43693</v>
          </cell>
          <cell r="N6157">
            <v>43692</v>
          </cell>
          <cell r="O6157">
            <v>43694</v>
          </cell>
          <cell r="P6157" t="str">
            <v>No Dependency</v>
          </cell>
        </row>
        <row r="6158">
          <cell r="C6158" t="str">
            <v>ZAQ017</v>
          </cell>
          <cell r="D6158" t="str">
            <v>Expansion Sites</v>
          </cell>
          <cell r="E6158" t="str">
            <v>Q1-2020</v>
          </cell>
          <cell r="F6158" t="str">
            <v>Mobile Aspiration</v>
          </cell>
          <cell r="G6158" t="str">
            <v>HUA</v>
          </cell>
          <cell r="H6158" t="str">
            <v>LTE1800 2nd Carr Upgrade_4x4 MIMO</v>
          </cell>
          <cell r="I6158" t="str">
            <v>INS</v>
          </cell>
          <cell r="L6158">
            <v>43699</v>
          </cell>
          <cell r="M6158">
            <v>43699</v>
          </cell>
          <cell r="N6158">
            <v>43700</v>
          </cell>
          <cell r="O6158">
            <v>43700</v>
          </cell>
          <cell r="P6158" t="str">
            <v>No Dependency</v>
          </cell>
        </row>
        <row r="6159">
          <cell r="C6159" t="str">
            <v>ZAQ005</v>
          </cell>
          <cell r="D6159" t="str">
            <v>Expansion Sites</v>
          </cell>
          <cell r="E6159" t="str">
            <v>Q3-2019</v>
          </cell>
          <cell r="F6159" t="str">
            <v>Mobile Aspiration</v>
          </cell>
          <cell r="G6159" t="str">
            <v>HUA</v>
          </cell>
          <cell r="H6159" t="str">
            <v>LTE1800 2nd Carr Upgrade_4x4 MIMO</v>
          </cell>
          <cell r="I6159" t="str">
            <v>INS</v>
          </cell>
          <cell r="L6159">
            <v>43661</v>
          </cell>
          <cell r="M6159">
            <v>43664</v>
          </cell>
          <cell r="N6159">
            <v>43662</v>
          </cell>
          <cell r="O6159">
            <v>43665</v>
          </cell>
          <cell r="P6159" t="str">
            <v>No Dependency</v>
          </cell>
        </row>
        <row r="6160">
          <cell r="C6160" t="str">
            <v>CWH024</v>
          </cell>
          <cell r="D6160" t="str">
            <v>Expansion Sites</v>
          </cell>
          <cell r="E6160" t="str">
            <v>Q3-2019</v>
          </cell>
          <cell r="F6160" t="str">
            <v>Mobile Aspiration</v>
          </cell>
          <cell r="G6160" t="str">
            <v>HUA</v>
          </cell>
          <cell r="H6160" t="str">
            <v>LTE1800 2nd Carr Upgrade_4x4 MIMO</v>
          </cell>
          <cell r="I6160" t="str">
            <v>INS</v>
          </cell>
          <cell r="L6160">
            <v>43675</v>
          </cell>
          <cell r="M6160">
            <v>43675</v>
          </cell>
          <cell r="N6160">
            <v>43676</v>
          </cell>
          <cell r="O6160">
            <v>43676</v>
          </cell>
          <cell r="P6160" t="str">
            <v>No Dependency</v>
          </cell>
        </row>
        <row r="6161">
          <cell r="C6161" t="str">
            <v>ZTB042</v>
          </cell>
          <cell r="D6161" t="str">
            <v>Expansion Sites</v>
          </cell>
          <cell r="E6161" t="str">
            <v>Q1-2020</v>
          </cell>
          <cell r="F6161" t="str">
            <v>Mobile Aspiration</v>
          </cell>
          <cell r="G6161" t="str">
            <v>HUA</v>
          </cell>
          <cell r="H6161" t="str">
            <v>LTE1800 2nd Carr Upgrade_4x4 MIMO</v>
          </cell>
          <cell r="I6161" t="str">
            <v>INS</v>
          </cell>
          <cell r="L6161">
            <v>43849</v>
          </cell>
          <cell r="M6161">
            <v>43715</v>
          </cell>
          <cell r="N6161">
            <v>43850</v>
          </cell>
          <cell r="O6161">
            <v>43716</v>
          </cell>
          <cell r="P6161" t="str">
            <v>No Dependency</v>
          </cell>
        </row>
        <row r="6162">
          <cell r="C6162" t="str">
            <v>ZQU009</v>
          </cell>
          <cell r="D6162" t="str">
            <v>Expansion Sites</v>
          </cell>
          <cell r="E6162" t="str">
            <v>Q1-2020</v>
          </cell>
          <cell r="F6162" t="str">
            <v>Mobile Aspiration</v>
          </cell>
          <cell r="G6162" t="str">
            <v>HUA</v>
          </cell>
          <cell r="H6162" t="str">
            <v>LTE1800 2nd Carr Upgrade_4x4 MIMO</v>
          </cell>
          <cell r="I6162" t="str">
            <v>INS</v>
          </cell>
          <cell r="L6162">
            <v>43849</v>
          </cell>
          <cell r="M6162">
            <v>43715</v>
          </cell>
          <cell r="N6162">
            <v>43850</v>
          </cell>
          <cell r="O6162">
            <v>43716</v>
          </cell>
          <cell r="P6162" t="str">
            <v>No Dependency</v>
          </cell>
        </row>
        <row r="6163">
          <cell r="C6163" t="str">
            <v>ZHF172</v>
          </cell>
          <cell r="D6163" t="str">
            <v>Expansion Sites</v>
          </cell>
          <cell r="E6163" t="str">
            <v>Q1-2020</v>
          </cell>
          <cell r="F6163" t="str">
            <v>Mobile Aspiration</v>
          </cell>
          <cell r="G6163" t="str">
            <v>HUA</v>
          </cell>
          <cell r="H6163" t="str">
            <v>LTE1800 2nd Carr Upgrade_4x4 MIMO</v>
          </cell>
          <cell r="I6163" t="str">
            <v>INS</v>
          </cell>
          <cell r="L6163">
            <v>43853</v>
          </cell>
          <cell r="N6163">
            <v>43853</v>
          </cell>
          <cell r="P6163" t="str">
            <v>No Dependency</v>
          </cell>
        </row>
        <row r="6164">
          <cell r="C6164" t="str">
            <v>ZHA528</v>
          </cell>
          <cell r="D6164" t="str">
            <v>Expansion Sites</v>
          </cell>
          <cell r="E6164" t="str">
            <v>Q1-2020</v>
          </cell>
          <cell r="F6164" t="str">
            <v>Mobile Aspiration</v>
          </cell>
          <cell r="G6164" t="str">
            <v>HUA</v>
          </cell>
          <cell r="H6164" t="str">
            <v>LTE1800 2nd Carr Upgrade_4x4 MIMO</v>
          </cell>
          <cell r="I6164" t="str">
            <v>INS</v>
          </cell>
          <cell r="L6164">
            <v>43853</v>
          </cell>
          <cell r="N6164">
            <v>43853</v>
          </cell>
          <cell r="P6164" t="str">
            <v>No Dependency</v>
          </cell>
        </row>
        <row r="6165">
          <cell r="C6165" t="str">
            <v>ZHA136</v>
          </cell>
          <cell r="D6165" t="str">
            <v>Expansion Sites</v>
          </cell>
          <cell r="E6165" t="str">
            <v>Q4-2019</v>
          </cell>
          <cell r="F6165" t="str">
            <v>Mobile Aspiration</v>
          </cell>
          <cell r="G6165" t="str">
            <v>HUA</v>
          </cell>
          <cell r="H6165" t="str">
            <v>LTE1800 2nd Carr Upgrade_4x4 MIMO</v>
          </cell>
          <cell r="I6165" t="str">
            <v>INS</v>
          </cell>
          <cell r="L6165">
            <v>43703</v>
          </cell>
          <cell r="M6165">
            <v>43703</v>
          </cell>
          <cell r="N6165">
            <v>43704</v>
          </cell>
          <cell r="O6165">
            <v>43704</v>
          </cell>
          <cell r="P6165" t="str">
            <v>No Dependency</v>
          </cell>
        </row>
        <row r="6166">
          <cell r="C6166" t="str">
            <v>ZTB043</v>
          </cell>
          <cell r="D6166" t="str">
            <v>Expansion Sites</v>
          </cell>
          <cell r="E6166" t="str">
            <v>Q1-2020</v>
          </cell>
          <cell r="F6166" t="str">
            <v>Mobile Aspiration</v>
          </cell>
          <cell r="G6166" t="str">
            <v>HUA</v>
          </cell>
          <cell r="H6166" t="str">
            <v>LTE1800 2nd Carr Upgrade_4x4 MIMO</v>
          </cell>
          <cell r="I6166" t="str">
            <v>INS</v>
          </cell>
          <cell r="L6166">
            <v>43853</v>
          </cell>
          <cell r="M6166">
            <v>43733</v>
          </cell>
          <cell r="N6166">
            <v>43853</v>
          </cell>
          <cell r="O6166">
            <v>43734</v>
          </cell>
          <cell r="P6166" t="str">
            <v>No Dependency</v>
          </cell>
        </row>
        <row r="6167">
          <cell r="C6167" t="str">
            <v>ZTB033</v>
          </cell>
          <cell r="D6167" t="str">
            <v>Expansion Sites</v>
          </cell>
          <cell r="E6167" t="str">
            <v>Q3-2019</v>
          </cell>
          <cell r="F6167" t="str">
            <v>Mobile Aspiration</v>
          </cell>
          <cell r="G6167" t="str">
            <v>HUA</v>
          </cell>
          <cell r="H6167" t="str">
            <v>LTE1800 2nd Carr Upgrade_4x4 MIMO</v>
          </cell>
          <cell r="I6167" t="str">
            <v>INS</v>
          </cell>
          <cell r="L6167">
            <v>43642</v>
          </cell>
          <cell r="M6167">
            <v>43635</v>
          </cell>
          <cell r="N6167">
            <v>43644</v>
          </cell>
          <cell r="O6167">
            <v>43636</v>
          </cell>
          <cell r="P6167" t="str">
            <v>No Dependency</v>
          </cell>
        </row>
        <row r="6168">
          <cell r="C6168" t="str">
            <v>ZSK077</v>
          </cell>
          <cell r="D6168" t="str">
            <v>Expansion Sites</v>
          </cell>
          <cell r="E6168" t="str">
            <v>Q3-2019</v>
          </cell>
          <cell r="F6168" t="str">
            <v>Mobile Aspiration</v>
          </cell>
          <cell r="G6168" t="str">
            <v>HUA</v>
          </cell>
          <cell r="H6168" t="str">
            <v>LTE1800 2nd Carr Upgrade_4x4 MIMO</v>
          </cell>
          <cell r="I6168" t="str">
            <v>INS</v>
          </cell>
          <cell r="L6168">
            <v>43657</v>
          </cell>
          <cell r="M6168">
            <v>43659</v>
          </cell>
          <cell r="N6168">
            <v>43658</v>
          </cell>
          <cell r="O6168">
            <v>43660</v>
          </cell>
          <cell r="P6168" t="str">
            <v>No Dependency</v>
          </cell>
        </row>
        <row r="6169">
          <cell r="C6169" t="str">
            <v>ZQS986</v>
          </cell>
          <cell r="D6169" t="str">
            <v>Expansion Sites</v>
          </cell>
          <cell r="E6169" t="str">
            <v>Q3-2019</v>
          </cell>
          <cell r="F6169" t="str">
            <v>Mobile Aspiration</v>
          </cell>
          <cell r="G6169" t="str">
            <v>HUA</v>
          </cell>
          <cell r="H6169" t="str">
            <v>LTE1800 2nd Carr Upgrade_4x4 MIMO</v>
          </cell>
          <cell r="I6169" t="str">
            <v>INS</v>
          </cell>
          <cell r="L6169">
            <v>43706</v>
          </cell>
          <cell r="M6169">
            <v>43637</v>
          </cell>
          <cell r="N6169">
            <v>43707</v>
          </cell>
          <cell r="O6169">
            <v>43638</v>
          </cell>
          <cell r="P6169" t="str">
            <v>No Dependency</v>
          </cell>
        </row>
        <row r="6170">
          <cell r="C6170" t="str">
            <v>ZND780</v>
          </cell>
          <cell r="D6170" t="str">
            <v>Expansion Sites</v>
          </cell>
          <cell r="E6170" t="str">
            <v>Q3-2019</v>
          </cell>
          <cell r="F6170" t="str">
            <v>Mobile Aspiration</v>
          </cell>
          <cell r="G6170" t="str">
            <v>HUA</v>
          </cell>
          <cell r="H6170" t="str">
            <v>LTE1800 2nd Carr Upgrade_4x4 MIMO</v>
          </cell>
          <cell r="I6170" t="str">
            <v>INS</v>
          </cell>
          <cell r="L6170">
            <v>43796</v>
          </cell>
          <cell r="N6170">
            <v>43797</v>
          </cell>
          <cell r="P6170" t="str">
            <v>No Dependency</v>
          </cell>
        </row>
        <row r="6171">
          <cell r="C6171" t="str">
            <v>ZND751</v>
          </cell>
          <cell r="D6171" t="str">
            <v>Expansion Sites</v>
          </cell>
          <cell r="E6171" t="str">
            <v>Q4-2019</v>
          </cell>
          <cell r="F6171" t="str">
            <v>Mobile Aspiration</v>
          </cell>
          <cell r="G6171" t="str">
            <v>HUA</v>
          </cell>
          <cell r="H6171" t="str">
            <v>LTE1800 2nd Carr Upgrade_4x4 MIMO</v>
          </cell>
          <cell r="I6171" t="str">
            <v>INS</v>
          </cell>
          <cell r="L6171">
            <v>43682</v>
          </cell>
          <cell r="M6171">
            <v>43662</v>
          </cell>
          <cell r="N6171">
            <v>43683</v>
          </cell>
          <cell r="O6171">
            <v>43663</v>
          </cell>
          <cell r="P6171" t="str">
            <v>No Dependency</v>
          </cell>
        </row>
        <row r="6172">
          <cell r="C6172" t="str">
            <v>ZND493</v>
          </cell>
          <cell r="D6172" t="str">
            <v>Expansion Sites</v>
          </cell>
          <cell r="E6172" t="str">
            <v>Q3-2019</v>
          </cell>
          <cell r="F6172" t="str">
            <v>Mobile Aspiration</v>
          </cell>
          <cell r="G6172" t="str">
            <v>HUA</v>
          </cell>
          <cell r="H6172" t="str">
            <v>LTE1800 2nd Carr Upgrade_4x4 MIMO</v>
          </cell>
          <cell r="I6172" t="str">
            <v>INS</v>
          </cell>
          <cell r="L6172">
            <v>43706</v>
          </cell>
          <cell r="M6172">
            <v>43598</v>
          </cell>
          <cell r="N6172">
            <v>43707</v>
          </cell>
          <cell r="O6172">
            <v>43599</v>
          </cell>
          <cell r="P6172" t="str">
            <v>No Dependency</v>
          </cell>
        </row>
        <row r="6173">
          <cell r="C6173" t="str">
            <v>ZND454</v>
          </cell>
          <cell r="D6173" t="str">
            <v>Expansion Sites</v>
          </cell>
          <cell r="E6173" t="str">
            <v>Q3-2019</v>
          </cell>
          <cell r="F6173" t="str">
            <v>Mobile Aspiration</v>
          </cell>
          <cell r="G6173" t="str">
            <v>HUA</v>
          </cell>
          <cell r="H6173" t="str">
            <v>LTE1800 2nd Carr Upgrade_4x4 MIMO</v>
          </cell>
          <cell r="I6173" t="str">
            <v>INS</v>
          </cell>
          <cell r="L6173">
            <v>43670</v>
          </cell>
          <cell r="M6173">
            <v>43672</v>
          </cell>
          <cell r="N6173">
            <v>43671</v>
          </cell>
          <cell r="O6173">
            <v>43673</v>
          </cell>
          <cell r="P6173" t="str">
            <v>No Dependency</v>
          </cell>
        </row>
        <row r="6174">
          <cell r="C6174" t="str">
            <v>ZND421</v>
          </cell>
          <cell r="D6174" t="str">
            <v>Expansion Sites</v>
          </cell>
          <cell r="E6174" t="str">
            <v>Q3-2019</v>
          </cell>
          <cell r="F6174" t="str">
            <v>Mobile Aspiration</v>
          </cell>
          <cell r="G6174" t="str">
            <v>HUA</v>
          </cell>
          <cell r="H6174" t="str">
            <v>LTE1800 2nd Carr Upgrade_4x4 MIMO</v>
          </cell>
          <cell r="I6174" t="str">
            <v>INS</v>
          </cell>
          <cell r="L6174">
            <v>43788</v>
          </cell>
          <cell r="N6174">
            <v>43789</v>
          </cell>
          <cell r="P6174" t="str">
            <v>No Dependency</v>
          </cell>
        </row>
        <row r="6175">
          <cell r="C6175" t="str">
            <v>ZND413</v>
          </cell>
          <cell r="D6175" t="str">
            <v>Expansion Sites</v>
          </cell>
          <cell r="E6175" t="str">
            <v>Q4-2019</v>
          </cell>
          <cell r="F6175" t="str">
            <v>Mobile Aspiration</v>
          </cell>
          <cell r="G6175" t="str">
            <v>HUA</v>
          </cell>
          <cell r="H6175" t="str">
            <v>LTE1800 2nd Carr Upgrade_4x4 MIMO</v>
          </cell>
          <cell r="I6175" t="str">
            <v>INS</v>
          </cell>
          <cell r="L6175">
            <v>43796</v>
          </cell>
          <cell r="N6175">
            <v>43797</v>
          </cell>
          <cell r="P6175" t="str">
            <v>No Dependency</v>
          </cell>
        </row>
        <row r="6176">
          <cell r="C6176" t="str">
            <v>ZND303</v>
          </cell>
          <cell r="D6176" t="str">
            <v>Expansion Sites</v>
          </cell>
          <cell r="E6176" t="str">
            <v>Q1-2020</v>
          </cell>
          <cell r="F6176" t="str">
            <v>Mobile Aspiration</v>
          </cell>
          <cell r="G6176" t="str">
            <v>HUA</v>
          </cell>
          <cell r="H6176" t="str">
            <v>LTE1800 2nd Carr Upgrade_4x4 MIMO</v>
          </cell>
          <cell r="I6176" t="str">
            <v>INS</v>
          </cell>
          <cell r="L6176">
            <v>43858</v>
          </cell>
          <cell r="N6176">
            <v>43858</v>
          </cell>
          <cell r="P6176" t="str">
            <v>No Dependency</v>
          </cell>
        </row>
        <row r="6177">
          <cell r="C6177" t="str">
            <v>ZJD001</v>
          </cell>
          <cell r="D6177" t="str">
            <v>Expansion Sites</v>
          </cell>
          <cell r="E6177" t="str">
            <v>Q1-2020</v>
          </cell>
          <cell r="F6177" t="str">
            <v>Mobile Aspiration</v>
          </cell>
          <cell r="G6177" t="str">
            <v>HUA</v>
          </cell>
          <cell r="H6177" t="str">
            <v>LTE1800 2nd Carr Upgrade_4x4 MIMO</v>
          </cell>
          <cell r="I6177" t="str">
            <v>INS</v>
          </cell>
          <cell r="L6177">
            <v>43853</v>
          </cell>
          <cell r="M6177">
            <v>43715</v>
          </cell>
          <cell r="N6177">
            <v>43853</v>
          </cell>
          <cell r="O6177">
            <v>43716</v>
          </cell>
          <cell r="P6177" t="str">
            <v>No Dependency</v>
          </cell>
        </row>
        <row r="6178">
          <cell r="C6178" t="str">
            <v>ZJB936</v>
          </cell>
          <cell r="D6178" t="str">
            <v>Expansion Sites</v>
          </cell>
          <cell r="E6178" t="str">
            <v>Q3-2019</v>
          </cell>
          <cell r="F6178" t="str">
            <v>Mobile Aspiration</v>
          </cell>
          <cell r="G6178" t="str">
            <v>HUA</v>
          </cell>
          <cell r="H6178" t="str">
            <v>LTE1800 2nd Carr Upgrade_4x4 MIMO</v>
          </cell>
          <cell r="I6178" t="str">
            <v>INS</v>
          </cell>
          <cell r="L6178">
            <v>43664</v>
          </cell>
          <cell r="M6178">
            <v>43666</v>
          </cell>
          <cell r="N6178">
            <v>43665</v>
          </cell>
          <cell r="O6178">
            <v>43667</v>
          </cell>
          <cell r="P6178" t="str">
            <v>No Dependency</v>
          </cell>
        </row>
        <row r="6179">
          <cell r="C6179" t="str">
            <v>ZJB844</v>
          </cell>
          <cell r="D6179" t="str">
            <v>Expansion Sites</v>
          </cell>
          <cell r="E6179" t="str">
            <v>Q4-2019</v>
          </cell>
          <cell r="F6179" t="str">
            <v>Mobile Aspiration</v>
          </cell>
          <cell r="G6179" t="str">
            <v>HUA</v>
          </cell>
          <cell r="H6179" t="str">
            <v>LTE1800 2nd Carr Upgrade_4x4 MIMO</v>
          </cell>
          <cell r="I6179" t="str">
            <v>INS</v>
          </cell>
          <cell r="L6179">
            <v>43796</v>
          </cell>
          <cell r="N6179">
            <v>43797</v>
          </cell>
          <cell r="P6179" t="str">
            <v>No Dependency</v>
          </cell>
        </row>
        <row r="6180">
          <cell r="C6180" t="str">
            <v>ZJB802</v>
          </cell>
          <cell r="D6180" t="str">
            <v>Expansion Sites</v>
          </cell>
          <cell r="E6180" t="str">
            <v>Q4-2019</v>
          </cell>
          <cell r="F6180" t="str">
            <v>Mobile Aspiration</v>
          </cell>
          <cell r="G6180" t="str">
            <v>HUA</v>
          </cell>
          <cell r="H6180" t="str">
            <v>LTE1800 2nd Carr Upgrade_4x4 MIMO</v>
          </cell>
          <cell r="I6180" t="str">
            <v>INS</v>
          </cell>
          <cell r="L6180">
            <v>43741</v>
          </cell>
          <cell r="M6180">
            <v>43715</v>
          </cell>
          <cell r="N6180">
            <v>43742</v>
          </cell>
          <cell r="O6180">
            <v>43716</v>
          </cell>
          <cell r="P6180" t="str">
            <v>No Dependency</v>
          </cell>
        </row>
        <row r="6181">
          <cell r="C6181" t="str">
            <v>ZJB202</v>
          </cell>
          <cell r="D6181" t="str">
            <v>Expansion Sites</v>
          </cell>
          <cell r="E6181" t="str">
            <v>Q3-2019</v>
          </cell>
          <cell r="F6181" t="str">
            <v>Mobile Aspiration</v>
          </cell>
          <cell r="G6181" t="str">
            <v>HUA</v>
          </cell>
          <cell r="H6181" t="str">
            <v>LTE1800 2nd Carr Upgrade_4x4 MIMO</v>
          </cell>
          <cell r="I6181" t="str">
            <v>INS</v>
          </cell>
          <cell r="L6181">
            <v>43788</v>
          </cell>
          <cell r="N6181">
            <v>43789</v>
          </cell>
          <cell r="P6181" t="str">
            <v>No Dependency</v>
          </cell>
        </row>
        <row r="6182">
          <cell r="C6182" t="str">
            <v>ZJB041</v>
          </cell>
          <cell r="D6182" t="str">
            <v>Expansion Sites</v>
          </cell>
          <cell r="E6182" t="str">
            <v>Q3-2019</v>
          </cell>
          <cell r="F6182" t="str">
            <v>Mobile Aspiration</v>
          </cell>
          <cell r="G6182" t="str">
            <v>HUA</v>
          </cell>
          <cell r="H6182" t="str">
            <v>LTE1800 2nd Carr Upgrade_4x4 MIMO</v>
          </cell>
          <cell r="I6182" t="str">
            <v>INS</v>
          </cell>
          <cell r="L6182">
            <v>43793</v>
          </cell>
          <cell r="N6182">
            <v>43794</v>
          </cell>
          <cell r="P6182" t="str">
            <v>No Dependency</v>
          </cell>
        </row>
        <row r="6183">
          <cell r="C6183" t="str">
            <v>ZHF777</v>
          </cell>
          <cell r="D6183" t="str">
            <v>Expansion Sites</v>
          </cell>
          <cell r="E6183" t="str">
            <v>Q2-2019</v>
          </cell>
          <cell r="F6183" t="str">
            <v>Mobile Aspiration</v>
          </cell>
          <cell r="G6183" t="str">
            <v>HUA</v>
          </cell>
          <cell r="H6183" t="str">
            <v>LTE1800 2nd Carr Upgrade_4x4 MIMO</v>
          </cell>
          <cell r="I6183" t="str">
            <v>INS</v>
          </cell>
          <cell r="L6183">
            <v>43644</v>
          </cell>
          <cell r="M6183">
            <v>43647</v>
          </cell>
          <cell r="N6183">
            <v>43645</v>
          </cell>
          <cell r="O6183">
            <v>43648</v>
          </cell>
          <cell r="P6183" t="str">
            <v>No Dependency</v>
          </cell>
        </row>
        <row r="6184">
          <cell r="C6184" t="str">
            <v>ZHF230</v>
          </cell>
          <cell r="D6184" t="str">
            <v>Expansion Sites</v>
          </cell>
          <cell r="E6184" t="str">
            <v>Q1-2020</v>
          </cell>
          <cell r="F6184" t="str">
            <v>Mobile Aspiration</v>
          </cell>
          <cell r="G6184" t="str">
            <v>HUA</v>
          </cell>
          <cell r="H6184" t="str">
            <v>LTE1800 2nd Carr Upgrade_4x4 MIMO</v>
          </cell>
          <cell r="I6184" t="str">
            <v>INS</v>
          </cell>
          <cell r="L6184">
            <v>43830</v>
          </cell>
          <cell r="M6184">
            <v>43758</v>
          </cell>
          <cell r="N6184">
            <v>43830</v>
          </cell>
          <cell r="O6184">
            <v>43759</v>
          </cell>
          <cell r="P6184" t="str">
            <v>No Dependency</v>
          </cell>
        </row>
        <row r="6185">
          <cell r="C6185" t="str">
            <v>ZHF227</v>
          </cell>
          <cell r="D6185" t="str">
            <v>Expansion Sites</v>
          </cell>
          <cell r="E6185" t="str">
            <v>Q1-2020</v>
          </cell>
          <cell r="F6185" t="str">
            <v>Mobile Aspiration</v>
          </cell>
          <cell r="G6185" t="str">
            <v>HUA</v>
          </cell>
          <cell r="H6185" t="str">
            <v>LTE1800 2nd Carr Upgrade_4x4 MIMO</v>
          </cell>
          <cell r="I6185" t="str">
            <v>INS</v>
          </cell>
          <cell r="L6185">
            <v>43830</v>
          </cell>
          <cell r="N6185">
            <v>43830</v>
          </cell>
          <cell r="P6185" t="str">
            <v>No Dependency</v>
          </cell>
        </row>
        <row r="6186">
          <cell r="C6186" t="str">
            <v>ZHF177</v>
          </cell>
          <cell r="D6186" t="str">
            <v>Expansion Sites</v>
          </cell>
          <cell r="E6186" t="str">
            <v>Q3-2019</v>
          </cell>
          <cell r="F6186" t="str">
            <v>Mobile Aspiration</v>
          </cell>
          <cell r="G6186" t="str">
            <v>HUA</v>
          </cell>
          <cell r="H6186" t="str">
            <v>LTE1800 2nd Carr Upgrade_4x4 MIMO</v>
          </cell>
          <cell r="I6186" t="str">
            <v>INS</v>
          </cell>
          <cell r="L6186">
            <v>43788</v>
          </cell>
          <cell r="N6186">
            <v>43789</v>
          </cell>
          <cell r="P6186" t="str">
            <v>No Dependency</v>
          </cell>
        </row>
        <row r="6187">
          <cell r="C6187" t="str">
            <v>ZHF176</v>
          </cell>
          <cell r="D6187" t="str">
            <v>Expansion Sites</v>
          </cell>
          <cell r="E6187" t="str">
            <v>Q4-2019</v>
          </cell>
          <cell r="F6187" t="str">
            <v>Mobile Aspiration</v>
          </cell>
          <cell r="G6187" t="str">
            <v>HUA</v>
          </cell>
          <cell r="H6187" t="str">
            <v>LTE1800 2nd Carr Upgrade_4x4 MIMO</v>
          </cell>
          <cell r="I6187" t="str">
            <v>INS</v>
          </cell>
          <cell r="L6187">
            <v>43755</v>
          </cell>
          <cell r="M6187">
            <v>43744</v>
          </cell>
          <cell r="N6187">
            <v>43756</v>
          </cell>
          <cell r="O6187">
            <v>43745</v>
          </cell>
          <cell r="P6187" t="str">
            <v>No Dependency</v>
          </cell>
        </row>
        <row r="6188">
          <cell r="C6188" t="str">
            <v>ZHF150</v>
          </cell>
          <cell r="D6188" t="str">
            <v>Expansion Sites</v>
          </cell>
          <cell r="E6188" t="str">
            <v>Q1-2020</v>
          </cell>
          <cell r="F6188" t="str">
            <v>Mobile Aspiration</v>
          </cell>
          <cell r="G6188" t="str">
            <v>HUA</v>
          </cell>
          <cell r="H6188" t="str">
            <v>LTE1800 2nd Carr Upgrade_4x4 MIMO</v>
          </cell>
          <cell r="I6188" t="str">
            <v>INS</v>
          </cell>
          <cell r="L6188">
            <v>43684</v>
          </cell>
          <cell r="M6188">
            <v>43684</v>
          </cell>
          <cell r="N6188">
            <v>43685</v>
          </cell>
          <cell r="O6188">
            <v>43685</v>
          </cell>
          <cell r="P6188" t="str">
            <v>No Dependency</v>
          </cell>
        </row>
        <row r="6189">
          <cell r="C6189" t="str">
            <v>ZHF149</v>
          </cell>
          <cell r="D6189" t="str">
            <v>Expansion Sites</v>
          </cell>
          <cell r="E6189" t="str">
            <v>Q3-2019</v>
          </cell>
          <cell r="F6189" t="str">
            <v>Mobile Aspiration</v>
          </cell>
          <cell r="G6189" t="str">
            <v>HUA</v>
          </cell>
          <cell r="H6189" t="str">
            <v>LTE1800 2nd Carr Upgrade_4x4 MIMO</v>
          </cell>
          <cell r="I6189" t="str">
            <v>INS</v>
          </cell>
          <cell r="L6189">
            <v>43638</v>
          </cell>
          <cell r="M6189">
            <v>43640</v>
          </cell>
          <cell r="N6189">
            <v>43639</v>
          </cell>
          <cell r="O6189">
            <v>43641</v>
          </cell>
          <cell r="P6189" t="str">
            <v>No Dependency</v>
          </cell>
        </row>
        <row r="6190">
          <cell r="C6190" t="str">
            <v>ZHF144</v>
          </cell>
          <cell r="D6190" t="str">
            <v>Expansion Sites</v>
          </cell>
          <cell r="E6190" t="str">
            <v>Q4-2019</v>
          </cell>
          <cell r="F6190" t="str">
            <v>Mobile Aspiration</v>
          </cell>
          <cell r="G6190" t="str">
            <v>HUA</v>
          </cell>
          <cell r="H6190" t="str">
            <v>LTE1800 2nd Carr Upgrade_4x4 MIMO</v>
          </cell>
          <cell r="I6190" t="str">
            <v>INS</v>
          </cell>
          <cell r="L6190">
            <v>43796</v>
          </cell>
          <cell r="N6190">
            <v>43797</v>
          </cell>
          <cell r="P6190" t="str">
            <v>No Dependency</v>
          </cell>
        </row>
        <row r="6191">
          <cell r="C6191" t="str">
            <v>ZHF140</v>
          </cell>
          <cell r="D6191" t="str">
            <v>Expansion Sites</v>
          </cell>
          <cell r="E6191" t="str">
            <v>Q3-2019</v>
          </cell>
          <cell r="F6191" t="str">
            <v>Mobile Aspiration</v>
          </cell>
          <cell r="G6191" t="str">
            <v>HUA</v>
          </cell>
          <cell r="H6191" t="str">
            <v>LTE1800 2nd Carr Upgrade_4x4 MIMO</v>
          </cell>
          <cell r="I6191" t="str">
            <v>INS</v>
          </cell>
          <cell r="L6191">
            <v>43796</v>
          </cell>
          <cell r="N6191">
            <v>43797</v>
          </cell>
          <cell r="P6191" t="str">
            <v>No Dependency</v>
          </cell>
        </row>
        <row r="6192">
          <cell r="C6192" t="str">
            <v>ZHF137</v>
          </cell>
          <cell r="D6192" t="str">
            <v>Expansion Sites</v>
          </cell>
          <cell r="E6192" t="str">
            <v>Q1-2020</v>
          </cell>
          <cell r="F6192" t="str">
            <v>Mobile Aspiration</v>
          </cell>
          <cell r="G6192" t="str">
            <v>HUA</v>
          </cell>
          <cell r="H6192" t="str">
            <v>LTE1800 2nd Carr Upgrade_4x4 MIMO</v>
          </cell>
          <cell r="I6192" t="str">
            <v>INS</v>
          </cell>
          <cell r="L6192">
            <v>43853</v>
          </cell>
          <cell r="M6192">
            <v>43734</v>
          </cell>
          <cell r="N6192">
            <v>43853</v>
          </cell>
          <cell r="O6192">
            <v>43735</v>
          </cell>
          <cell r="P6192" t="str">
            <v>No Dependency</v>
          </cell>
        </row>
        <row r="6193">
          <cell r="C6193" t="str">
            <v>ZHF136</v>
          </cell>
          <cell r="D6193" t="str">
            <v>Expansion Sites</v>
          </cell>
          <cell r="E6193" t="str">
            <v>Q3-2019</v>
          </cell>
          <cell r="F6193" t="str">
            <v>Mobile Aspiration</v>
          </cell>
          <cell r="G6193" t="str">
            <v>HUA</v>
          </cell>
          <cell r="H6193" t="str">
            <v>LTE1800 2nd Carr Upgrade_4x4 MIMO</v>
          </cell>
          <cell r="I6193" t="str">
            <v>INS</v>
          </cell>
          <cell r="L6193">
            <v>43637</v>
          </cell>
          <cell r="M6193">
            <v>43639</v>
          </cell>
          <cell r="N6193">
            <v>43638</v>
          </cell>
          <cell r="O6193">
            <v>43640</v>
          </cell>
          <cell r="P6193" t="str">
            <v>No Dependency</v>
          </cell>
        </row>
        <row r="6194">
          <cell r="C6194" t="str">
            <v>ZHF133</v>
          </cell>
          <cell r="D6194" t="str">
            <v>Expansion Sites</v>
          </cell>
          <cell r="E6194" t="str">
            <v>Q3-2019</v>
          </cell>
          <cell r="F6194" t="str">
            <v>Mobile Aspiration</v>
          </cell>
          <cell r="G6194" t="str">
            <v>HUA</v>
          </cell>
          <cell r="H6194" t="str">
            <v>LTE1800 2nd Carr Upgrade_4x4 MIMO</v>
          </cell>
          <cell r="I6194" t="str">
            <v>INS</v>
          </cell>
          <cell r="L6194">
            <v>43623</v>
          </cell>
          <cell r="M6194">
            <v>43625</v>
          </cell>
          <cell r="N6194">
            <v>43624</v>
          </cell>
          <cell r="O6194">
            <v>43626</v>
          </cell>
          <cell r="P6194" t="str">
            <v>No Dependency</v>
          </cell>
        </row>
        <row r="6195">
          <cell r="C6195" t="str">
            <v>ZHF130</v>
          </cell>
          <cell r="D6195" t="str">
            <v>Expansion Sites</v>
          </cell>
          <cell r="E6195" t="str">
            <v>Q1-2020</v>
          </cell>
          <cell r="F6195" t="str">
            <v>Mobile Aspiration</v>
          </cell>
          <cell r="G6195" t="str">
            <v>HUA</v>
          </cell>
          <cell r="H6195" t="str">
            <v>LTE1800 2nd Carr Upgrade_4x4 MIMO</v>
          </cell>
          <cell r="I6195" t="str">
            <v>INS</v>
          </cell>
          <cell r="L6195">
            <v>43853</v>
          </cell>
          <cell r="M6195">
            <v>43734</v>
          </cell>
          <cell r="N6195">
            <v>43853</v>
          </cell>
          <cell r="O6195">
            <v>43735</v>
          </cell>
          <cell r="P6195" t="str">
            <v>No Dependency</v>
          </cell>
        </row>
        <row r="6196">
          <cell r="C6196" t="str">
            <v>ZHF129</v>
          </cell>
          <cell r="D6196" t="str">
            <v>Expansion Sites</v>
          </cell>
          <cell r="E6196" t="str">
            <v>Q1-2020</v>
          </cell>
          <cell r="F6196" t="str">
            <v>Mobile Aspiration</v>
          </cell>
          <cell r="G6196" t="str">
            <v>HUA</v>
          </cell>
          <cell r="H6196" t="str">
            <v>LTE1800 2nd Carr Upgrade_4x4 MIMO</v>
          </cell>
          <cell r="I6196" t="str">
            <v>INS</v>
          </cell>
          <cell r="L6196">
            <v>43853</v>
          </cell>
          <cell r="M6196">
            <v>43734</v>
          </cell>
          <cell r="N6196">
            <v>43853</v>
          </cell>
          <cell r="O6196">
            <v>43735</v>
          </cell>
          <cell r="P6196" t="str">
            <v>No Dependency</v>
          </cell>
        </row>
        <row r="6197">
          <cell r="C6197" t="str">
            <v>ZHA887</v>
          </cell>
          <cell r="D6197" t="str">
            <v>Expansion Sites</v>
          </cell>
          <cell r="E6197" t="str">
            <v>Q4-2019</v>
          </cell>
          <cell r="F6197" t="str">
            <v>Mobile Aspiration</v>
          </cell>
          <cell r="G6197" t="str">
            <v>HUA</v>
          </cell>
          <cell r="H6197" t="str">
            <v>LTE1800 2nd Carr Upgrade_4x4 MIMO</v>
          </cell>
          <cell r="I6197" t="str">
            <v>INS</v>
          </cell>
          <cell r="L6197">
            <v>43679</v>
          </cell>
          <cell r="M6197">
            <v>43679</v>
          </cell>
          <cell r="N6197">
            <v>43680</v>
          </cell>
          <cell r="O6197">
            <v>43680</v>
          </cell>
          <cell r="P6197" t="str">
            <v>No Dependency</v>
          </cell>
        </row>
        <row r="6198">
          <cell r="C6198" t="str">
            <v>ZHA243</v>
          </cell>
          <cell r="D6198" t="str">
            <v>Expansion Sites</v>
          </cell>
          <cell r="E6198" t="str">
            <v>Q4-2019</v>
          </cell>
          <cell r="F6198" t="str">
            <v>Mobile Aspiration</v>
          </cell>
          <cell r="G6198" t="str">
            <v>HUA</v>
          </cell>
          <cell r="H6198" t="str">
            <v>LTE1800 2nd Carr Upgrade_4x4 MIMO</v>
          </cell>
          <cell r="I6198" t="str">
            <v>INS</v>
          </cell>
          <cell r="L6198">
            <v>43796</v>
          </cell>
          <cell r="N6198">
            <v>43797</v>
          </cell>
          <cell r="P6198" t="str">
            <v>No Dependency</v>
          </cell>
        </row>
        <row r="6199">
          <cell r="C6199" t="str">
            <v>ZHA118</v>
          </cell>
          <cell r="D6199" t="str">
            <v>Expansion Sites</v>
          </cell>
          <cell r="E6199" t="str">
            <v>Q3-2019</v>
          </cell>
          <cell r="F6199" t="str">
            <v>Mobile Aspiration</v>
          </cell>
          <cell r="G6199" t="str">
            <v>HUA</v>
          </cell>
          <cell r="H6199" t="str">
            <v>LTE1800 2nd Carr Upgrade_4x4 MIMO</v>
          </cell>
          <cell r="I6199" t="str">
            <v>INS</v>
          </cell>
          <cell r="L6199">
            <v>43637</v>
          </cell>
          <cell r="M6199">
            <v>43640</v>
          </cell>
          <cell r="N6199">
            <v>43638</v>
          </cell>
          <cell r="O6199">
            <v>43641</v>
          </cell>
          <cell r="P6199" t="str">
            <v>No Dependency</v>
          </cell>
        </row>
        <row r="6200">
          <cell r="C6200" t="str">
            <v>ZDB074</v>
          </cell>
          <cell r="D6200" t="str">
            <v>Expansion Sites</v>
          </cell>
          <cell r="E6200" t="str">
            <v>Q1-2020</v>
          </cell>
          <cell r="F6200" t="str">
            <v>Mobile Aspiration</v>
          </cell>
          <cell r="G6200" t="str">
            <v>HUA</v>
          </cell>
          <cell r="H6200" t="str">
            <v>LTE1800 2nd Carr Upgrade_4x4 MIMO</v>
          </cell>
          <cell r="I6200" t="str">
            <v>INS</v>
          </cell>
          <cell r="L6200">
            <v>43853</v>
          </cell>
          <cell r="M6200">
            <v>43734</v>
          </cell>
          <cell r="N6200">
            <v>43853</v>
          </cell>
          <cell r="O6200">
            <v>43735</v>
          </cell>
          <cell r="P6200" t="str">
            <v>No Dependency</v>
          </cell>
        </row>
        <row r="6201">
          <cell r="C6201" t="str">
            <v>ZDB073</v>
          </cell>
          <cell r="D6201" t="str">
            <v>Expansion Sites</v>
          </cell>
          <cell r="E6201" t="str">
            <v>Q1-2020</v>
          </cell>
          <cell r="F6201" t="str">
            <v>Mobile Aspiration</v>
          </cell>
          <cell r="G6201" t="str">
            <v>HUA</v>
          </cell>
          <cell r="H6201" t="str">
            <v>LTE1800 2nd Carr Upgrade_4x4 MIMO</v>
          </cell>
          <cell r="I6201" t="str">
            <v>INS</v>
          </cell>
          <cell r="L6201">
            <v>43853</v>
          </cell>
          <cell r="M6201">
            <v>43734</v>
          </cell>
          <cell r="N6201">
            <v>43853</v>
          </cell>
          <cell r="O6201">
            <v>43735</v>
          </cell>
          <cell r="P6201" t="str">
            <v>No Dependency</v>
          </cell>
        </row>
        <row r="6202">
          <cell r="C6202" t="str">
            <v>ZDB072</v>
          </cell>
          <cell r="D6202" t="str">
            <v>Expansion Sites</v>
          </cell>
          <cell r="E6202" t="str">
            <v>Q3-2019</v>
          </cell>
          <cell r="F6202" t="str">
            <v>Mobile Aspiration</v>
          </cell>
          <cell r="G6202" t="str">
            <v>HUA</v>
          </cell>
          <cell r="H6202" t="str">
            <v>LTE1800 2nd Carr Upgrade_4x4 MIMO</v>
          </cell>
          <cell r="I6202" t="str">
            <v>INS</v>
          </cell>
          <cell r="L6202">
            <v>43635</v>
          </cell>
          <cell r="M6202">
            <v>43637</v>
          </cell>
          <cell r="N6202">
            <v>43636</v>
          </cell>
          <cell r="O6202">
            <v>43638</v>
          </cell>
          <cell r="P6202" t="str">
            <v>No Dependency</v>
          </cell>
        </row>
        <row r="6203">
          <cell r="C6203" t="str">
            <v>ZDB071</v>
          </cell>
          <cell r="D6203" t="str">
            <v>Expansion Sites</v>
          </cell>
          <cell r="E6203" t="str">
            <v>Q1-2020</v>
          </cell>
          <cell r="F6203" t="str">
            <v>Mobile Aspiration</v>
          </cell>
          <cell r="G6203" t="str">
            <v>HUA</v>
          </cell>
          <cell r="H6203" t="str">
            <v>LTE1800 2nd Carr Upgrade_4x4 MIMO</v>
          </cell>
          <cell r="I6203" t="str">
            <v>INS</v>
          </cell>
          <cell r="L6203">
            <v>43691</v>
          </cell>
          <cell r="M6203">
            <v>43693</v>
          </cell>
          <cell r="N6203">
            <v>43692</v>
          </cell>
          <cell r="O6203">
            <v>43694</v>
          </cell>
          <cell r="P6203" t="str">
            <v>No Dependency</v>
          </cell>
        </row>
        <row r="6204">
          <cell r="C6204" t="str">
            <v>ZDB069</v>
          </cell>
          <cell r="D6204" t="str">
            <v>Expansion Sites</v>
          </cell>
          <cell r="E6204" t="str">
            <v>Q1-2020</v>
          </cell>
          <cell r="F6204" t="str">
            <v>Mobile Aspiration</v>
          </cell>
          <cell r="G6204" t="str">
            <v>HUA</v>
          </cell>
          <cell r="H6204" t="str">
            <v>LTE1800 2nd Carr Upgrade_4x4 MIMO</v>
          </cell>
          <cell r="I6204" t="str">
            <v>INS</v>
          </cell>
          <cell r="L6204">
            <v>43705</v>
          </cell>
          <cell r="M6204">
            <v>43705</v>
          </cell>
          <cell r="N6204">
            <v>43706</v>
          </cell>
          <cell r="O6204">
            <v>43706</v>
          </cell>
          <cell r="P6204" t="str">
            <v>No Dependency</v>
          </cell>
        </row>
        <row r="6205">
          <cell r="C6205" t="str">
            <v>ZDB067</v>
          </cell>
          <cell r="D6205" t="str">
            <v>Expansion Sites</v>
          </cell>
          <cell r="E6205" t="str">
            <v>Q1-2020</v>
          </cell>
          <cell r="F6205" t="str">
            <v>Mobile Aspiration</v>
          </cell>
          <cell r="G6205" t="str">
            <v>HUA</v>
          </cell>
          <cell r="H6205" t="str">
            <v>LTE1800 2nd Carr Upgrade_4x4 MIMO</v>
          </cell>
          <cell r="I6205" t="str">
            <v>INS</v>
          </cell>
          <cell r="L6205">
            <v>43705</v>
          </cell>
          <cell r="M6205">
            <v>43705</v>
          </cell>
          <cell r="N6205">
            <v>43706</v>
          </cell>
          <cell r="O6205">
            <v>43706</v>
          </cell>
          <cell r="P6205" t="str">
            <v>No Dependency</v>
          </cell>
        </row>
        <row r="6206">
          <cell r="C6206" t="str">
            <v>ZBR921</v>
          </cell>
          <cell r="D6206" t="str">
            <v>Expansion Sites</v>
          </cell>
          <cell r="E6206" t="str">
            <v>Q1-2020</v>
          </cell>
          <cell r="F6206" t="str">
            <v>Mobile Aspiration</v>
          </cell>
          <cell r="G6206" t="str">
            <v>HUA</v>
          </cell>
          <cell r="H6206" t="str">
            <v>LTE1800 2nd Carr Upgrade_4x4 MIMO</v>
          </cell>
          <cell r="I6206" t="str">
            <v>INS</v>
          </cell>
          <cell r="L6206">
            <v>43849</v>
          </cell>
          <cell r="M6206">
            <v>43709</v>
          </cell>
          <cell r="N6206">
            <v>43850</v>
          </cell>
          <cell r="O6206">
            <v>43710</v>
          </cell>
          <cell r="P6206" t="str">
            <v>No Dependency</v>
          </cell>
        </row>
        <row r="6207">
          <cell r="C6207" t="str">
            <v>ZBR898</v>
          </cell>
          <cell r="D6207" t="str">
            <v>Expansion Sites</v>
          </cell>
          <cell r="E6207" t="str">
            <v>Q2-2019</v>
          </cell>
          <cell r="F6207" t="str">
            <v>Mobile Aspiration</v>
          </cell>
          <cell r="G6207" t="str">
            <v>HUA</v>
          </cell>
          <cell r="H6207" t="str">
            <v>LTE1800 2nd Carr Upgrade_4x4 MIMO</v>
          </cell>
          <cell r="I6207" t="str">
            <v>INS</v>
          </cell>
          <cell r="L6207">
            <v>43620</v>
          </cell>
          <cell r="M6207">
            <v>43634</v>
          </cell>
          <cell r="N6207">
            <v>43625</v>
          </cell>
          <cell r="O6207">
            <v>43635</v>
          </cell>
          <cell r="P6207" t="str">
            <v>No Dependency</v>
          </cell>
        </row>
        <row r="6208">
          <cell r="C6208" t="str">
            <v>ZAR984</v>
          </cell>
          <cell r="D6208" t="str">
            <v>Expansion Sites</v>
          </cell>
          <cell r="E6208" t="str">
            <v>Q3-2019</v>
          </cell>
          <cell r="F6208" t="str">
            <v>Mobile Aspiration</v>
          </cell>
          <cell r="G6208" t="str">
            <v>HUA</v>
          </cell>
          <cell r="H6208" t="str">
            <v>LTE1800 2nd Carr Upgrade_4x4 MIMO</v>
          </cell>
          <cell r="I6208" t="str">
            <v>INS</v>
          </cell>
          <cell r="L6208">
            <v>43733</v>
          </cell>
          <cell r="M6208">
            <v>43709</v>
          </cell>
          <cell r="N6208">
            <v>43733</v>
          </cell>
          <cell r="O6208">
            <v>43710</v>
          </cell>
          <cell r="P6208" t="str">
            <v>No Dependency</v>
          </cell>
        </row>
        <row r="6209">
          <cell r="C6209" t="str">
            <v>ZAQ015</v>
          </cell>
          <cell r="D6209" t="str">
            <v>Expansion Sites</v>
          </cell>
          <cell r="E6209" t="str">
            <v>Q1-2020</v>
          </cell>
          <cell r="F6209" t="str">
            <v>Mobile Aspiration</v>
          </cell>
          <cell r="G6209" t="str">
            <v>HUA</v>
          </cell>
          <cell r="H6209" t="str">
            <v>LTE1800 2nd Carr Upgrade_4x4 MIMO</v>
          </cell>
          <cell r="I6209" t="str">
            <v>INS</v>
          </cell>
          <cell r="L6209">
            <v>43830</v>
          </cell>
          <cell r="N6209">
            <v>43830</v>
          </cell>
          <cell r="P6209" t="str">
            <v>No Dependency</v>
          </cell>
        </row>
        <row r="6210">
          <cell r="C6210" t="str">
            <v>ZQN996</v>
          </cell>
          <cell r="D6210" t="str">
            <v>Expansion Sites</v>
          </cell>
          <cell r="E6210" t="str">
            <v>Q3-2019</v>
          </cell>
          <cell r="F6210" t="str">
            <v>Mobile Aspiration</v>
          </cell>
          <cell r="G6210" t="str">
            <v>HUA</v>
          </cell>
          <cell r="H6210" t="str">
            <v>LTE1800 2nd Carr Upgrade_4x4 MIMO</v>
          </cell>
          <cell r="I6210" t="str">
            <v>INS</v>
          </cell>
          <cell r="L6210">
            <v>43623</v>
          </cell>
          <cell r="M6210">
            <v>43625</v>
          </cell>
          <cell r="N6210">
            <v>43624</v>
          </cell>
          <cell r="O6210">
            <v>43626</v>
          </cell>
          <cell r="P6210" t="str">
            <v>No Dependency</v>
          </cell>
        </row>
        <row r="6211">
          <cell r="C6211" t="str">
            <v>ZHQ006</v>
          </cell>
          <cell r="D6211" t="str">
            <v>Expansion Sites</v>
          </cell>
          <cell r="E6211" t="str">
            <v>Q1-2020</v>
          </cell>
          <cell r="F6211" t="str">
            <v>Mobile Aspiration</v>
          </cell>
          <cell r="G6211" t="str">
            <v>HUA</v>
          </cell>
          <cell r="H6211" t="str">
            <v>LTE1800 2nd Carr Upgrade_4x4 MIMO</v>
          </cell>
          <cell r="I6211" t="str">
            <v>INS</v>
          </cell>
          <cell r="L6211">
            <v>43691</v>
          </cell>
          <cell r="M6211">
            <v>43693</v>
          </cell>
          <cell r="N6211">
            <v>43692</v>
          </cell>
          <cell r="O6211">
            <v>43694</v>
          </cell>
          <cell r="P6211" t="str">
            <v>No Dependency</v>
          </cell>
        </row>
        <row r="6212">
          <cell r="C6212" t="str">
            <v>ZHF087</v>
          </cell>
          <cell r="D6212" t="str">
            <v>Expansion Sites</v>
          </cell>
          <cell r="E6212" t="str">
            <v>Q1-2020</v>
          </cell>
          <cell r="F6212" t="str">
            <v>Mobile Aspiration</v>
          </cell>
          <cell r="G6212" t="str">
            <v>HUA</v>
          </cell>
          <cell r="H6212" t="str">
            <v>LTE1800 2nd Carr Upgrade_4x4 MIMO</v>
          </cell>
          <cell r="I6212" t="str">
            <v>INS</v>
          </cell>
          <cell r="L6212">
            <v>43853</v>
          </cell>
          <cell r="M6212">
            <v>43753</v>
          </cell>
          <cell r="N6212">
            <v>43853</v>
          </cell>
          <cell r="O6212">
            <v>43754</v>
          </cell>
          <cell r="P6212" t="str">
            <v>No Dependency</v>
          </cell>
        </row>
        <row r="6213">
          <cell r="C6213" t="str">
            <v>ZHF058</v>
          </cell>
          <cell r="D6213" t="str">
            <v>Expansion Sites</v>
          </cell>
          <cell r="E6213" t="str">
            <v>Q1-2020</v>
          </cell>
          <cell r="F6213" t="str">
            <v>Mobile Aspiration</v>
          </cell>
          <cell r="G6213" t="str">
            <v>HUA</v>
          </cell>
          <cell r="H6213" t="str">
            <v>LTE1800 2nd Carr Upgrade_4x4 MIMO</v>
          </cell>
          <cell r="I6213" t="str">
            <v>INS</v>
          </cell>
          <cell r="L6213">
            <v>43670</v>
          </cell>
          <cell r="M6213">
            <v>43672</v>
          </cell>
          <cell r="N6213">
            <v>43671</v>
          </cell>
          <cell r="O6213">
            <v>43673</v>
          </cell>
          <cell r="P6213" t="str">
            <v>No Dependency</v>
          </cell>
        </row>
        <row r="6214">
          <cell r="C6214" t="str">
            <v>ZHAA044</v>
          </cell>
          <cell r="D6214" t="str">
            <v>Expansion Sites</v>
          </cell>
          <cell r="E6214" t="str">
            <v>Q4-2019</v>
          </cell>
          <cell r="F6214" t="str">
            <v>Mobile Aspiration</v>
          </cell>
          <cell r="G6214" t="str">
            <v>HUA</v>
          </cell>
          <cell r="H6214" t="str">
            <v>LTE1800 2nd Carr Upgrade_4x4 MIMO</v>
          </cell>
          <cell r="I6214" t="str">
            <v>INS</v>
          </cell>
          <cell r="L6214">
            <v>43741</v>
          </cell>
          <cell r="M6214">
            <v>43734</v>
          </cell>
          <cell r="N6214">
            <v>43742</v>
          </cell>
          <cell r="O6214">
            <v>43735</v>
          </cell>
          <cell r="P6214" t="str">
            <v>No Dependency</v>
          </cell>
        </row>
        <row r="6215">
          <cell r="C6215" t="str">
            <v>ZHA323</v>
          </cell>
          <cell r="D6215" t="str">
            <v>Expansion Sites</v>
          </cell>
          <cell r="E6215" t="str">
            <v>Q1-2020</v>
          </cell>
          <cell r="F6215" t="str">
            <v>Mobile Aspiration</v>
          </cell>
          <cell r="G6215" t="str">
            <v>HUA</v>
          </cell>
          <cell r="H6215" t="str">
            <v>LTE1800 2nd Carr Upgrade_4x4 MIMO</v>
          </cell>
          <cell r="I6215" t="str">
            <v>INS</v>
          </cell>
          <cell r="L6215">
            <v>43853</v>
          </cell>
          <cell r="N6215">
            <v>43853</v>
          </cell>
          <cell r="P6215" t="str">
            <v>No Dependency</v>
          </cell>
        </row>
        <row r="6216">
          <cell r="C6216" t="str">
            <v>ZHA322</v>
          </cell>
          <cell r="D6216" t="str">
            <v>Expansion Sites</v>
          </cell>
          <cell r="E6216" t="str">
            <v>Q1-2020</v>
          </cell>
          <cell r="F6216" t="str">
            <v>Mobile Aspiration</v>
          </cell>
          <cell r="G6216" t="str">
            <v>HUA</v>
          </cell>
          <cell r="H6216" t="str">
            <v>LTE1800 2nd Carr Upgrade_4x4 MIMO</v>
          </cell>
          <cell r="I6216" t="str">
            <v>INS</v>
          </cell>
          <cell r="L6216">
            <v>43853</v>
          </cell>
          <cell r="M6216">
            <v>43734</v>
          </cell>
          <cell r="N6216">
            <v>43853</v>
          </cell>
          <cell r="O6216">
            <v>43735</v>
          </cell>
          <cell r="P6216" t="str">
            <v>No Dependency</v>
          </cell>
        </row>
        <row r="6217">
          <cell r="C6217" t="str">
            <v>ZHA101</v>
          </cell>
          <cell r="D6217" t="str">
            <v>Expansion Sites</v>
          </cell>
          <cell r="E6217" t="str">
            <v>Q3-2019</v>
          </cell>
          <cell r="F6217" t="str">
            <v>Mobile Aspiration</v>
          </cell>
          <cell r="G6217" t="str">
            <v>HUA</v>
          </cell>
          <cell r="H6217" t="str">
            <v>LTE1800 2nd Carr Upgrade_4x4 MIMO</v>
          </cell>
          <cell r="I6217" t="str">
            <v>INS</v>
          </cell>
          <cell r="L6217">
            <v>43652</v>
          </cell>
          <cell r="M6217">
            <v>43654</v>
          </cell>
          <cell r="N6217">
            <v>43653</v>
          </cell>
          <cell r="O6217">
            <v>43655</v>
          </cell>
          <cell r="P6217" t="str">
            <v>No Dependency</v>
          </cell>
        </row>
        <row r="6218">
          <cell r="C6218" t="str">
            <v>ZHA087</v>
          </cell>
          <cell r="D6218" t="str">
            <v>Expansion Sites</v>
          </cell>
          <cell r="E6218" t="str">
            <v>Q1-2020</v>
          </cell>
          <cell r="F6218" t="str">
            <v>Mobile Aspiration</v>
          </cell>
          <cell r="G6218" t="str">
            <v>HUA</v>
          </cell>
          <cell r="H6218" t="str">
            <v>LTE1800 2nd Carr Upgrade_4x4 MIMO</v>
          </cell>
          <cell r="I6218" t="str">
            <v>INS</v>
          </cell>
          <cell r="L6218">
            <v>43853</v>
          </cell>
          <cell r="M6218">
            <v>43668</v>
          </cell>
          <cell r="N6218">
            <v>43853</v>
          </cell>
          <cell r="O6218">
            <v>43669</v>
          </cell>
          <cell r="P6218" t="str">
            <v>No Dependency</v>
          </cell>
        </row>
        <row r="6219">
          <cell r="C6219" t="str">
            <v>ZBR889</v>
          </cell>
          <cell r="D6219" t="str">
            <v>Expansion Sites</v>
          </cell>
          <cell r="E6219" t="str">
            <v>Q2-2019</v>
          </cell>
          <cell r="F6219" t="str">
            <v>Mobile Aspiration</v>
          </cell>
          <cell r="G6219" t="str">
            <v>HUA</v>
          </cell>
          <cell r="H6219" t="str">
            <v>LTE1800 2nd Carr Upgrade_4x4 MIMO</v>
          </cell>
          <cell r="I6219" t="str">
            <v>INS</v>
          </cell>
          <cell r="L6219">
            <v>43618</v>
          </cell>
          <cell r="M6219">
            <v>43600</v>
          </cell>
          <cell r="N6219">
            <v>43621</v>
          </cell>
          <cell r="O6219">
            <v>43601</v>
          </cell>
          <cell r="P6219" t="str">
            <v>No Dependency</v>
          </cell>
        </row>
        <row r="6220">
          <cell r="C6220" t="str">
            <v>ZND771</v>
          </cell>
          <cell r="D6220" t="str">
            <v>Expansion Sites</v>
          </cell>
          <cell r="E6220" t="str">
            <v>Q3-2019</v>
          </cell>
          <cell r="F6220" t="str">
            <v>Mobile Aspiration</v>
          </cell>
          <cell r="G6220" t="str">
            <v>HUA</v>
          </cell>
          <cell r="H6220" t="str">
            <v>LTE1800 2nd Carr Upgrade_4x4 MIMO</v>
          </cell>
          <cell r="I6220" t="str">
            <v>INS</v>
          </cell>
          <cell r="L6220">
            <v>43628</v>
          </cell>
          <cell r="M6220">
            <v>43627</v>
          </cell>
          <cell r="N6220">
            <v>43633</v>
          </cell>
          <cell r="O6220">
            <v>43628</v>
          </cell>
          <cell r="P6220" t="str">
            <v>No Dependency</v>
          </cell>
        </row>
        <row r="6221">
          <cell r="C6221" t="str">
            <v>ZND730</v>
          </cell>
          <cell r="D6221" t="str">
            <v>Expansion Sites</v>
          </cell>
          <cell r="E6221" t="str">
            <v>Q1-2020</v>
          </cell>
          <cell r="F6221" t="str">
            <v>Mobile Aspiration</v>
          </cell>
          <cell r="G6221" t="str">
            <v>HUA</v>
          </cell>
          <cell r="H6221" t="str">
            <v>LTE1800 2nd Carr Upgrade_4x4 MIMO</v>
          </cell>
          <cell r="I6221" t="str">
            <v>INS</v>
          </cell>
          <cell r="L6221">
            <v>43692</v>
          </cell>
          <cell r="M6221">
            <v>43653</v>
          </cell>
          <cell r="N6221">
            <v>43693</v>
          </cell>
          <cell r="O6221">
            <v>43654</v>
          </cell>
          <cell r="P6221" t="str">
            <v>No Dependency</v>
          </cell>
        </row>
        <row r="6222">
          <cell r="C6222" t="str">
            <v>ZND617</v>
          </cell>
          <cell r="D6222" t="str">
            <v>Expansion Sites</v>
          </cell>
          <cell r="E6222" t="str">
            <v>Q1-2020</v>
          </cell>
          <cell r="F6222" t="str">
            <v>Mobile Aspiration</v>
          </cell>
          <cell r="G6222" t="str">
            <v>HUA</v>
          </cell>
          <cell r="H6222" t="str">
            <v>LTE1800 2nd Carr Upgrade_4x4 MIMO</v>
          </cell>
          <cell r="I6222" t="str">
            <v>INS</v>
          </cell>
          <cell r="L6222">
            <v>43858</v>
          </cell>
          <cell r="M6222">
            <v>43715</v>
          </cell>
          <cell r="N6222">
            <v>43858</v>
          </cell>
          <cell r="O6222">
            <v>43716</v>
          </cell>
          <cell r="P6222" t="str">
            <v>No Dependency</v>
          </cell>
        </row>
        <row r="6223">
          <cell r="C6223" t="str">
            <v>ZND615</v>
          </cell>
          <cell r="D6223" t="str">
            <v>Expansion Sites</v>
          </cell>
          <cell r="E6223" t="str">
            <v>Q3-2019</v>
          </cell>
          <cell r="F6223" t="str">
            <v>Mobile Aspiration</v>
          </cell>
          <cell r="G6223" t="str">
            <v>HUA</v>
          </cell>
          <cell r="H6223" t="str">
            <v>LTE1800 2nd Carr Upgrade_4x4 MIMO</v>
          </cell>
          <cell r="I6223" t="str">
            <v>INS</v>
          </cell>
          <cell r="L6223">
            <v>43706</v>
          </cell>
          <cell r="M6223">
            <v>43624</v>
          </cell>
          <cell r="N6223">
            <v>43707</v>
          </cell>
          <cell r="O6223">
            <v>43625</v>
          </cell>
          <cell r="P6223" t="str">
            <v>No Dependency</v>
          </cell>
        </row>
        <row r="6224">
          <cell r="C6224" t="str">
            <v>ZND452</v>
          </cell>
          <cell r="D6224" t="str">
            <v>Expansion Sites</v>
          </cell>
          <cell r="E6224" t="str">
            <v>Q3-2019</v>
          </cell>
          <cell r="F6224" t="str">
            <v>Mobile Aspiration</v>
          </cell>
          <cell r="G6224" t="str">
            <v>HUA</v>
          </cell>
          <cell r="H6224" t="str">
            <v>LTE1800 2nd Carr Upgrade_4x4 MIMO</v>
          </cell>
          <cell r="I6224" t="str">
            <v>INS</v>
          </cell>
          <cell r="L6224">
            <v>43706</v>
          </cell>
          <cell r="M6224">
            <v>43715</v>
          </cell>
          <cell r="N6224">
            <v>43707</v>
          </cell>
          <cell r="O6224">
            <v>43716</v>
          </cell>
          <cell r="P6224" t="str">
            <v>No Dependency</v>
          </cell>
        </row>
        <row r="6225">
          <cell r="C6225" t="str">
            <v>ZND451</v>
          </cell>
          <cell r="D6225" t="str">
            <v>Expansion Sites</v>
          </cell>
          <cell r="E6225" t="str">
            <v>Q3-2019</v>
          </cell>
          <cell r="F6225" t="str">
            <v>Mobile Aspiration</v>
          </cell>
          <cell r="G6225" t="str">
            <v>HUA</v>
          </cell>
          <cell r="H6225" t="str">
            <v>LTE1800 2nd Carr Upgrade_4x4 MIMO</v>
          </cell>
          <cell r="I6225" t="str">
            <v>INS</v>
          </cell>
          <cell r="L6225">
            <v>43691</v>
          </cell>
          <cell r="M6225">
            <v>43693</v>
          </cell>
          <cell r="N6225">
            <v>43692</v>
          </cell>
          <cell r="O6225">
            <v>43694</v>
          </cell>
          <cell r="P6225" t="str">
            <v>No Dependency</v>
          </cell>
        </row>
        <row r="6226">
          <cell r="C6226" t="str">
            <v>ZND385</v>
          </cell>
          <cell r="D6226" t="str">
            <v>Expansion Sites</v>
          </cell>
          <cell r="E6226" t="str">
            <v>Q4-2019</v>
          </cell>
          <cell r="F6226" t="str">
            <v>Mobile Aspiration</v>
          </cell>
          <cell r="G6226" t="str">
            <v>HUA</v>
          </cell>
          <cell r="H6226" t="str">
            <v>LTE1800 2nd Carr Upgrade_4x4 MIMO</v>
          </cell>
          <cell r="I6226" t="str">
            <v>INS</v>
          </cell>
          <cell r="L6226">
            <v>43691</v>
          </cell>
          <cell r="M6226">
            <v>43693</v>
          </cell>
          <cell r="N6226">
            <v>43692</v>
          </cell>
          <cell r="O6226">
            <v>43694</v>
          </cell>
          <cell r="P6226" t="str">
            <v>No Dependency</v>
          </cell>
        </row>
        <row r="6227">
          <cell r="C6227" t="str">
            <v>ZND361</v>
          </cell>
          <cell r="D6227" t="str">
            <v>Expansion Sites</v>
          </cell>
          <cell r="E6227" t="str">
            <v>Q4-2019</v>
          </cell>
          <cell r="F6227" t="str">
            <v>Mobile Aspiration</v>
          </cell>
          <cell r="G6227" t="str">
            <v>HUA</v>
          </cell>
          <cell r="H6227" t="str">
            <v>LTE1800 2nd Carr Upgrade_4x4 MIMO</v>
          </cell>
          <cell r="I6227" t="str">
            <v>INS</v>
          </cell>
          <cell r="L6227">
            <v>43674</v>
          </cell>
          <cell r="M6227">
            <v>43676</v>
          </cell>
          <cell r="N6227">
            <v>43675</v>
          </cell>
          <cell r="O6227">
            <v>43677</v>
          </cell>
          <cell r="P6227" t="str">
            <v>No Dependency</v>
          </cell>
        </row>
        <row r="6228">
          <cell r="C6228" t="str">
            <v>ZND257</v>
          </cell>
          <cell r="D6228" t="str">
            <v>Expansion Sites</v>
          </cell>
          <cell r="E6228" t="str">
            <v>Q4-2019</v>
          </cell>
          <cell r="F6228" t="str">
            <v>Mobile Aspiration</v>
          </cell>
          <cell r="G6228" t="str">
            <v>HUA</v>
          </cell>
          <cell r="H6228" t="str">
            <v>LTE1800 2nd Carr Upgrade_4x4 MIMO</v>
          </cell>
          <cell r="I6228" t="str">
            <v>INS</v>
          </cell>
          <cell r="L6228">
            <v>43802</v>
          </cell>
          <cell r="M6228">
            <v>43715</v>
          </cell>
          <cell r="N6228">
            <v>43802</v>
          </cell>
          <cell r="O6228">
            <v>43716</v>
          </cell>
          <cell r="P6228" t="str">
            <v>No Dependency</v>
          </cell>
        </row>
        <row r="6229">
          <cell r="C6229" t="str">
            <v>ZND256</v>
          </cell>
          <cell r="D6229" t="str">
            <v>Expansion Sites</v>
          </cell>
          <cell r="E6229" t="str">
            <v>Q4-2019</v>
          </cell>
          <cell r="F6229" t="str">
            <v>Mobile Aspiration</v>
          </cell>
          <cell r="G6229" t="str">
            <v>HUA</v>
          </cell>
          <cell r="H6229" t="str">
            <v>LTE1800 2nd Carr Upgrade_4x4 MIMO</v>
          </cell>
          <cell r="I6229" t="str">
            <v>INS</v>
          </cell>
          <cell r="L6229">
            <v>43679</v>
          </cell>
          <cell r="M6229">
            <v>43655</v>
          </cell>
          <cell r="N6229">
            <v>43680</v>
          </cell>
          <cell r="O6229">
            <v>43656</v>
          </cell>
          <cell r="P6229" t="str">
            <v>No Dependency</v>
          </cell>
        </row>
        <row r="6230">
          <cell r="C6230" t="str">
            <v>ZND255</v>
          </cell>
          <cell r="D6230" t="str">
            <v>Expansion Sites</v>
          </cell>
          <cell r="E6230" t="str">
            <v>Q1-2020</v>
          </cell>
          <cell r="F6230" t="str">
            <v>Mobile Aspiration</v>
          </cell>
          <cell r="G6230" t="str">
            <v>HUA</v>
          </cell>
          <cell r="H6230" t="str">
            <v>LTE1800 2nd Carr Upgrade_4x4 MIMO</v>
          </cell>
          <cell r="I6230" t="str">
            <v>INS</v>
          </cell>
          <cell r="L6230">
            <v>43802</v>
          </cell>
          <cell r="M6230">
            <v>43734</v>
          </cell>
          <cell r="N6230">
            <v>43802</v>
          </cell>
          <cell r="O6230">
            <v>43735</v>
          </cell>
          <cell r="P6230" t="str">
            <v>No Dependency</v>
          </cell>
        </row>
        <row r="6231">
          <cell r="C6231" t="str">
            <v>ZND254</v>
          </cell>
          <cell r="D6231" t="str">
            <v>Expansion Sites</v>
          </cell>
          <cell r="E6231" t="str">
            <v>Q3-2019</v>
          </cell>
          <cell r="F6231" t="str">
            <v>Mobile Aspiration</v>
          </cell>
          <cell r="G6231" t="str">
            <v>HUA</v>
          </cell>
          <cell r="H6231" t="str">
            <v>LTE1800 2nd Carr Upgrade_4x4 MIMO</v>
          </cell>
          <cell r="I6231" t="str">
            <v>INS</v>
          </cell>
          <cell r="L6231">
            <v>43646</v>
          </cell>
          <cell r="M6231">
            <v>43654</v>
          </cell>
          <cell r="N6231">
            <v>43650</v>
          </cell>
          <cell r="O6231">
            <v>43655</v>
          </cell>
          <cell r="P6231" t="str">
            <v>No Dependency</v>
          </cell>
        </row>
        <row r="6232">
          <cell r="C6232" t="str">
            <v>ZND241</v>
          </cell>
          <cell r="D6232" t="str">
            <v>Expansion Sites</v>
          </cell>
          <cell r="E6232" t="str">
            <v>Q1-2020</v>
          </cell>
          <cell r="F6232" t="str">
            <v>Mobile Aspiration</v>
          </cell>
          <cell r="G6232" t="str">
            <v>HUA</v>
          </cell>
          <cell r="H6232" t="str">
            <v>LTE1800 2nd Carr Upgrade_4x4 MIMO</v>
          </cell>
          <cell r="I6232" t="str">
            <v>INS</v>
          </cell>
          <cell r="L6232">
            <v>43644</v>
          </cell>
          <cell r="M6232">
            <v>43646</v>
          </cell>
          <cell r="N6232">
            <v>43645</v>
          </cell>
          <cell r="O6232">
            <v>43647</v>
          </cell>
          <cell r="P6232" t="str">
            <v>No Dependency</v>
          </cell>
        </row>
        <row r="6233">
          <cell r="C6233" t="str">
            <v>ZND040</v>
          </cell>
          <cell r="D6233" t="str">
            <v>Expansion Sites</v>
          </cell>
          <cell r="E6233" t="str">
            <v>Q1-2020</v>
          </cell>
          <cell r="F6233" t="str">
            <v>Mobile Aspiration</v>
          </cell>
          <cell r="G6233" t="str">
            <v>HUA</v>
          </cell>
          <cell r="H6233" t="str">
            <v>LTE1800 2nd Carr Upgrade_4x4 MIMO</v>
          </cell>
          <cell r="I6233" t="str">
            <v>INS</v>
          </cell>
          <cell r="L6233">
            <v>43830</v>
          </cell>
          <cell r="M6233">
            <v>43731</v>
          </cell>
          <cell r="N6233">
            <v>43830</v>
          </cell>
          <cell r="O6233">
            <v>43732</v>
          </cell>
          <cell r="P6233" t="str">
            <v>No Dependency</v>
          </cell>
        </row>
        <row r="6234">
          <cell r="C6234" t="str">
            <v>ZND037</v>
          </cell>
          <cell r="D6234" t="str">
            <v>Expansion Sites</v>
          </cell>
          <cell r="E6234" t="str">
            <v>Q4-2019</v>
          </cell>
          <cell r="F6234" t="str">
            <v>Mobile Aspiration</v>
          </cell>
          <cell r="G6234" t="str">
            <v>HUA</v>
          </cell>
          <cell r="H6234" t="str">
            <v>LTE1800 2nd Carr Upgrade_4x4 MIMO</v>
          </cell>
          <cell r="I6234" t="str">
            <v>INS</v>
          </cell>
          <cell r="L6234">
            <v>43691</v>
          </cell>
          <cell r="M6234">
            <v>43693</v>
          </cell>
          <cell r="N6234">
            <v>43692</v>
          </cell>
          <cell r="O6234">
            <v>43694</v>
          </cell>
          <cell r="P6234" t="str">
            <v>No Dependency</v>
          </cell>
        </row>
        <row r="6235">
          <cell r="C6235" t="str">
            <v>ZKF025</v>
          </cell>
          <cell r="D6235" t="str">
            <v>Expansion Sites</v>
          </cell>
          <cell r="E6235" t="str">
            <v>Q3-2019</v>
          </cell>
          <cell r="F6235" t="str">
            <v>Mobile Aspiration</v>
          </cell>
          <cell r="G6235" t="str">
            <v>HUA</v>
          </cell>
          <cell r="H6235" t="str">
            <v>LTE1800 2nd Carr Upgrade_4x4 MIMO</v>
          </cell>
          <cell r="I6235" t="str">
            <v>INS</v>
          </cell>
          <cell r="L6235">
            <v>43622</v>
          </cell>
          <cell r="M6235">
            <v>43624</v>
          </cell>
          <cell r="N6235">
            <v>43623</v>
          </cell>
          <cell r="O6235">
            <v>43625</v>
          </cell>
          <cell r="P6235" t="str">
            <v>No Dependency</v>
          </cell>
        </row>
        <row r="6236">
          <cell r="C6236" t="str">
            <v>ZJB796</v>
          </cell>
          <cell r="D6236" t="str">
            <v>Expansion Sites</v>
          </cell>
          <cell r="E6236" t="str">
            <v>Q4-2019</v>
          </cell>
          <cell r="F6236" t="str">
            <v>Mobile Aspiration</v>
          </cell>
          <cell r="G6236" t="str">
            <v>HUA</v>
          </cell>
          <cell r="H6236" t="str">
            <v>LTE1800 2nd Carr Upgrade_4x4 MIMO</v>
          </cell>
          <cell r="I6236" t="str">
            <v>INS</v>
          </cell>
          <cell r="L6236">
            <v>43755</v>
          </cell>
          <cell r="M6236">
            <v>43740</v>
          </cell>
          <cell r="N6236">
            <v>43756</v>
          </cell>
          <cell r="O6236">
            <v>43741</v>
          </cell>
          <cell r="P6236" t="str">
            <v>No Dependency</v>
          </cell>
        </row>
        <row r="6237">
          <cell r="C6237" t="str">
            <v>ZJB794</v>
          </cell>
          <cell r="D6237" t="str">
            <v>Expansion Sites</v>
          </cell>
          <cell r="E6237" t="str">
            <v>Q4-2019</v>
          </cell>
          <cell r="F6237" t="str">
            <v>Mobile Aspiration</v>
          </cell>
          <cell r="G6237" t="str">
            <v>HUA</v>
          </cell>
          <cell r="H6237" t="str">
            <v>LTE1800 2nd Carr Upgrade_4x4 MIMO</v>
          </cell>
          <cell r="I6237" t="str">
            <v>INS</v>
          </cell>
          <cell r="L6237">
            <v>43741</v>
          </cell>
          <cell r="M6237">
            <v>43715</v>
          </cell>
          <cell r="N6237">
            <v>43742</v>
          </cell>
          <cell r="O6237">
            <v>43716</v>
          </cell>
          <cell r="P6237" t="str">
            <v>No Dependency</v>
          </cell>
        </row>
        <row r="6238">
          <cell r="C6238" t="str">
            <v>ZJB789</v>
          </cell>
          <cell r="D6238" t="str">
            <v>Expansion Sites</v>
          </cell>
          <cell r="E6238" t="str">
            <v>Q4-2019</v>
          </cell>
          <cell r="F6238" t="str">
            <v>Mobile Aspiration</v>
          </cell>
          <cell r="G6238" t="str">
            <v>HUA</v>
          </cell>
          <cell r="H6238" t="str">
            <v>LTE1800 2nd Carr Upgrade_4x4 MIMO</v>
          </cell>
          <cell r="I6238" t="str">
            <v>INS</v>
          </cell>
          <cell r="L6238">
            <v>43753</v>
          </cell>
          <cell r="M6238">
            <v>43668</v>
          </cell>
          <cell r="N6238">
            <v>43754</v>
          </cell>
          <cell r="O6238">
            <v>43669</v>
          </cell>
          <cell r="P6238" t="str">
            <v>No Dependency</v>
          </cell>
        </row>
        <row r="6239">
          <cell r="C6239" t="str">
            <v>ZJB110</v>
          </cell>
          <cell r="D6239" t="str">
            <v>Expansion Sites</v>
          </cell>
          <cell r="E6239" t="str">
            <v>Q4-2019</v>
          </cell>
          <cell r="F6239" t="str">
            <v>Mobile Aspiration</v>
          </cell>
          <cell r="G6239" t="str">
            <v>HUA</v>
          </cell>
          <cell r="H6239" t="str">
            <v>LTE1800 2nd Carr Upgrade_4x4 MIMO</v>
          </cell>
          <cell r="I6239" t="str">
            <v>INS</v>
          </cell>
          <cell r="L6239">
            <v>43796</v>
          </cell>
          <cell r="N6239">
            <v>43797</v>
          </cell>
          <cell r="P6239" t="str">
            <v>No Dependency</v>
          </cell>
        </row>
        <row r="6240">
          <cell r="C6240" t="str">
            <v>ZJB095</v>
          </cell>
          <cell r="D6240" t="str">
            <v>Expansion Sites</v>
          </cell>
          <cell r="E6240" t="str">
            <v>Q4-2019</v>
          </cell>
          <cell r="F6240" t="str">
            <v>Mobile Aspiration</v>
          </cell>
          <cell r="G6240" t="str">
            <v>HUA</v>
          </cell>
          <cell r="H6240" t="str">
            <v>LTE1800 2nd Carr Upgrade_4x4 MIMO</v>
          </cell>
          <cell r="I6240" t="str">
            <v>INS</v>
          </cell>
          <cell r="L6240">
            <v>43796</v>
          </cell>
          <cell r="N6240">
            <v>43797</v>
          </cell>
          <cell r="P6240" t="str">
            <v>No Dependency</v>
          </cell>
        </row>
        <row r="6241">
          <cell r="C6241" t="str">
            <v>ZJB092</v>
          </cell>
          <cell r="D6241" t="str">
            <v>Expansion Sites</v>
          </cell>
          <cell r="E6241" t="str">
            <v>Q4-2019</v>
          </cell>
          <cell r="F6241" t="str">
            <v>Mobile Aspiration</v>
          </cell>
          <cell r="G6241" t="str">
            <v>HUA</v>
          </cell>
          <cell r="H6241" t="str">
            <v>LTE1800 2nd Carr Upgrade_4x4 MIMO</v>
          </cell>
          <cell r="I6241" t="str">
            <v>INS</v>
          </cell>
          <cell r="L6241">
            <v>43796</v>
          </cell>
          <cell r="N6241">
            <v>43797</v>
          </cell>
          <cell r="P6241" t="str">
            <v>No Dependency</v>
          </cell>
        </row>
        <row r="6242">
          <cell r="C6242" t="str">
            <v>ZJB090</v>
          </cell>
          <cell r="D6242" t="str">
            <v>Expansion Sites</v>
          </cell>
          <cell r="E6242" t="str">
            <v>Q1-2020</v>
          </cell>
          <cell r="F6242" t="str">
            <v>Mobile Aspiration</v>
          </cell>
          <cell r="G6242" t="str">
            <v>HUA</v>
          </cell>
          <cell r="H6242" t="str">
            <v>LTE1800 2nd Carr Upgrade_4x4 MIMO</v>
          </cell>
          <cell r="I6242" t="str">
            <v>INS</v>
          </cell>
          <cell r="L6242">
            <v>43858</v>
          </cell>
          <cell r="N6242">
            <v>43858</v>
          </cell>
          <cell r="P6242" t="str">
            <v>No Dependency</v>
          </cell>
        </row>
        <row r="6243">
          <cell r="C6243" t="str">
            <v>ZJB088</v>
          </cell>
          <cell r="D6243" t="str">
            <v>Expansion Sites</v>
          </cell>
          <cell r="E6243" t="str">
            <v>Q1-2020</v>
          </cell>
          <cell r="F6243" t="str">
            <v>Mobile Aspiration</v>
          </cell>
          <cell r="G6243" t="str">
            <v>HUA</v>
          </cell>
          <cell r="H6243" t="str">
            <v>LTE1800 2nd Carr Upgrade_4x4 MIMO</v>
          </cell>
          <cell r="I6243" t="str">
            <v>INS</v>
          </cell>
          <cell r="L6243">
            <v>43858</v>
          </cell>
          <cell r="M6243">
            <v>43734</v>
          </cell>
          <cell r="N6243">
            <v>43858</v>
          </cell>
          <cell r="O6243">
            <v>43735</v>
          </cell>
          <cell r="P6243" t="str">
            <v>No Dependency</v>
          </cell>
        </row>
        <row r="6244">
          <cell r="C6244" t="str">
            <v>ZBR035</v>
          </cell>
          <cell r="D6244" t="str">
            <v>Expansion Sites</v>
          </cell>
          <cell r="E6244" t="str">
            <v>Q3-2019</v>
          </cell>
          <cell r="F6244" t="str">
            <v>Mobile Aspiration</v>
          </cell>
          <cell r="G6244" t="str">
            <v>HUA</v>
          </cell>
          <cell r="H6244" t="str">
            <v>LTE1800 2nd Carr Upgrade_4x4 MIMO</v>
          </cell>
          <cell r="I6244" t="str">
            <v>INS</v>
          </cell>
          <cell r="L6244">
            <v>43635</v>
          </cell>
          <cell r="M6244">
            <v>43637</v>
          </cell>
          <cell r="N6244">
            <v>43636</v>
          </cell>
          <cell r="O6244">
            <v>43638</v>
          </cell>
          <cell r="P6244" t="str">
            <v>No Dependency</v>
          </cell>
        </row>
        <row r="6245">
          <cell r="C6245" t="str">
            <v>ZTB048</v>
          </cell>
          <cell r="D6245" t="str">
            <v>Expansion Sites</v>
          </cell>
          <cell r="E6245" t="str">
            <v>Q1-2020</v>
          </cell>
          <cell r="F6245" t="str">
            <v>Mobile Aspiration</v>
          </cell>
          <cell r="G6245" t="str">
            <v>HUA</v>
          </cell>
          <cell r="H6245" t="str">
            <v>LTE1800 2nd Carr Upgrade_4x4 MIMO</v>
          </cell>
          <cell r="I6245" t="str">
            <v>INS</v>
          </cell>
          <cell r="L6245">
            <v>43853</v>
          </cell>
          <cell r="M6245">
            <v>43715</v>
          </cell>
          <cell r="N6245">
            <v>43853</v>
          </cell>
          <cell r="O6245">
            <v>43716</v>
          </cell>
          <cell r="P6245" t="str">
            <v>No Dependency</v>
          </cell>
        </row>
        <row r="6246">
          <cell r="C6246" t="str">
            <v>ZRN978</v>
          </cell>
          <cell r="D6246" t="str">
            <v>Expansion Sites</v>
          </cell>
          <cell r="E6246" t="str">
            <v>Q1-2020</v>
          </cell>
          <cell r="F6246" t="str">
            <v>Mobile Aspiration</v>
          </cell>
          <cell r="G6246" t="str">
            <v>HUA</v>
          </cell>
          <cell r="H6246" t="str">
            <v>LTE1800 2nd Carr Upgrade_4x4 MIMO</v>
          </cell>
          <cell r="I6246" t="str">
            <v>INS</v>
          </cell>
          <cell r="L6246">
            <v>43858</v>
          </cell>
          <cell r="M6246">
            <v>43709</v>
          </cell>
          <cell r="N6246">
            <v>43858</v>
          </cell>
          <cell r="O6246">
            <v>43710</v>
          </cell>
          <cell r="P6246" t="str">
            <v>No Dependency</v>
          </cell>
        </row>
        <row r="6247">
          <cell r="C6247" t="str">
            <v>ZRN968</v>
          </cell>
          <cell r="D6247" t="str">
            <v>Expansion Sites</v>
          </cell>
          <cell r="E6247" t="str">
            <v>Q1-2020</v>
          </cell>
          <cell r="F6247" t="str">
            <v>Mobile Aspiration</v>
          </cell>
          <cell r="G6247" t="str">
            <v>HUA</v>
          </cell>
          <cell r="H6247" t="str">
            <v>LTE1800 2nd Carr Upgrade_4x4 MIMO</v>
          </cell>
          <cell r="I6247" t="str">
            <v>INS</v>
          </cell>
          <cell r="L6247">
            <v>43674</v>
          </cell>
          <cell r="M6247">
            <v>43676</v>
          </cell>
          <cell r="N6247">
            <v>43675</v>
          </cell>
          <cell r="O6247">
            <v>43677</v>
          </cell>
          <cell r="P6247" t="str">
            <v>No Dependency</v>
          </cell>
        </row>
        <row r="6248">
          <cell r="C6248" t="str">
            <v>ZQW983</v>
          </cell>
          <cell r="D6248" t="str">
            <v>Expansion Sites</v>
          </cell>
          <cell r="E6248" t="str">
            <v>Q3-2019</v>
          </cell>
          <cell r="F6248" t="str">
            <v>Mobile Aspiration</v>
          </cell>
          <cell r="G6248" t="str">
            <v>HUA</v>
          </cell>
          <cell r="H6248" t="str">
            <v>LTE1800 2nd Carr Upgrade_4x4 MIMO</v>
          </cell>
          <cell r="I6248" t="str">
            <v>INS</v>
          </cell>
          <cell r="L6248">
            <v>43691</v>
          </cell>
          <cell r="M6248">
            <v>43693</v>
          </cell>
          <cell r="N6248">
            <v>43692</v>
          </cell>
          <cell r="O6248">
            <v>43694</v>
          </cell>
          <cell r="P6248" t="str">
            <v>No Dependency</v>
          </cell>
        </row>
        <row r="6249">
          <cell r="C6249" t="str">
            <v>ZQU011</v>
          </cell>
          <cell r="D6249" t="str">
            <v>Expansion Sites</v>
          </cell>
          <cell r="E6249" t="str">
            <v>Q1-2020</v>
          </cell>
          <cell r="F6249" t="str">
            <v>Mobile Aspiration</v>
          </cell>
          <cell r="G6249" t="str">
            <v>HUA</v>
          </cell>
          <cell r="H6249" t="str">
            <v>LTE1800 2nd Carr Upgrade_4x4 MIMO</v>
          </cell>
          <cell r="I6249" t="str">
            <v>INS</v>
          </cell>
          <cell r="L6249">
            <v>43853</v>
          </cell>
          <cell r="M6249">
            <v>43733</v>
          </cell>
          <cell r="N6249">
            <v>43853</v>
          </cell>
          <cell r="O6249">
            <v>43734</v>
          </cell>
          <cell r="P6249" t="str">
            <v>No Dependency</v>
          </cell>
        </row>
        <row r="6250">
          <cell r="C6250" t="str">
            <v>ZNR998</v>
          </cell>
          <cell r="D6250" t="str">
            <v>Expansion Sites</v>
          </cell>
          <cell r="E6250" t="str">
            <v>Q1-2020</v>
          </cell>
          <cell r="F6250" t="str">
            <v>Mobile Aspiration</v>
          </cell>
          <cell r="G6250" t="str">
            <v>HUA</v>
          </cell>
          <cell r="H6250" t="str">
            <v>LTE1800 2nd Carr Upgrade_4x4 MIMO</v>
          </cell>
          <cell r="I6250" t="str">
            <v>INS</v>
          </cell>
          <cell r="L6250">
            <v>43853</v>
          </cell>
          <cell r="M6250">
            <v>43715</v>
          </cell>
          <cell r="N6250">
            <v>43853</v>
          </cell>
          <cell r="O6250">
            <v>43716</v>
          </cell>
          <cell r="P6250" t="str">
            <v>No Dependency</v>
          </cell>
        </row>
        <row r="6251">
          <cell r="C6251" t="str">
            <v>ZMA006</v>
          </cell>
          <cell r="D6251" t="str">
            <v>Expansion Sites</v>
          </cell>
          <cell r="E6251" t="str">
            <v>Q1-2020</v>
          </cell>
          <cell r="F6251" t="str">
            <v>Mobile Aspiration</v>
          </cell>
          <cell r="G6251" t="str">
            <v>HUA</v>
          </cell>
          <cell r="H6251" t="str">
            <v>LTE1800 2nd Carr Upgrade_4x4 MIMO</v>
          </cell>
          <cell r="I6251" t="str">
            <v>INS</v>
          </cell>
          <cell r="L6251">
            <v>43690</v>
          </cell>
          <cell r="M6251">
            <v>43690</v>
          </cell>
          <cell r="N6251">
            <v>43691</v>
          </cell>
          <cell r="O6251">
            <v>43691</v>
          </cell>
          <cell r="P6251" t="str">
            <v>No Dependency</v>
          </cell>
        </row>
        <row r="6252">
          <cell r="C6252" t="str">
            <v>ZKF027</v>
          </cell>
          <cell r="D6252" t="str">
            <v>Expansion Sites</v>
          </cell>
          <cell r="E6252" t="str">
            <v>Q2-2019</v>
          </cell>
          <cell r="F6252" t="str">
            <v>Mobile Aspiration</v>
          </cell>
          <cell r="G6252" t="str">
            <v>HUA</v>
          </cell>
          <cell r="H6252" t="str">
            <v>LTE1800 2nd Carr Upgrade_4x4 MIMO</v>
          </cell>
          <cell r="I6252" t="str">
            <v>INS</v>
          </cell>
          <cell r="L6252">
            <v>43635</v>
          </cell>
          <cell r="M6252">
            <v>43638</v>
          </cell>
          <cell r="N6252">
            <v>43636</v>
          </cell>
          <cell r="O6252">
            <v>43639</v>
          </cell>
          <cell r="P6252" t="str">
            <v>No Dependency</v>
          </cell>
        </row>
        <row r="6253">
          <cell r="C6253" t="str">
            <v>ZKF007</v>
          </cell>
          <cell r="D6253" t="str">
            <v>Expansion Sites</v>
          </cell>
          <cell r="E6253" t="str">
            <v>Q1-2020</v>
          </cell>
          <cell r="F6253" t="str">
            <v>Mobile Aspiration</v>
          </cell>
          <cell r="G6253" t="str">
            <v>HUA</v>
          </cell>
          <cell r="H6253" t="str">
            <v>LTE1800 2nd Carr Upgrade_4x4 MIMO</v>
          </cell>
          <cell r="I6253" t="str">
            <v>INS</v>
          </cell>
          <cell r="L6253">
            <v>43853</v>
          </cell>
          <cell r="M6253">
            <v>43715</v>
          </cell>
          <cell r="N6253">
            <v>43853</v>
          </cell>
          <cell r="O6253">
            <v>43716</v>
          </cell>
          <cell r="P6253" t="str">
            <v>No Dependency</v>
          </cell>
        </row>
        <row r="6254">
          <cell r="C6254" t="str">
            <v>ZJB221</v>
          </cell>
          <cell r="D6254" t="str">
            <v>Expansion Sites</v>
          </cell>
          <cell r="E6254" t="str">
            <v>Q1-2020</v>
          </cell>
          <cell r="F6254" t="str">
            <v>Mobile Aspiration</v>
          </cell>
          <cell r="G6254" t="str">
            <v>HUA</v>
          </cell>
          <cell r="H6254" t="str">
            <v>LTE1800 2nd Carr Upgrade_4x4 MIMO</v>
          </cell>
          <cell r="I6254" t="str">
            <v>INS</v>
          </cell>
          <cell r="L6254">
            <v>43849</v>
          </cell>
          <cell r="M6254">
            <v>43715</v>
          </cell>
          <cell r="N6254">
            <v>43850</v>
          </cell>
          <cell r="O6254">
            <v>43716</v>
          </cell>
          <cell r="P6254" t="str">
            <v>No Dependency</v>
          </cell>
        </row>
        <row r="6255">
          <cell r="C6255" t="str">
            <v>ZJB096</v>
          </cell>
          <cell r="D6255" t="str">
            <v>Expansion Sites</v>
          </cell>
          <cell r="E6255" t="str">
            <v>Q3-2019</v>
          </cell>
          <cell r="F6255" t="str">
            <v>Mobile Aspiration</v>
          </cell>
          <cell r="G6255" t="str">
            <v>HUA</v>
          </cell>
          <cell r="H6255" t="str">
            <v>LTE1800 2nd Carr Upgrade_4x4 MIMO</v>
          </cell>
          <cell r="I6255" t="str">
            <v>INS</v>
          </cell>
          <cell r="L6255">
            <v>43796</v>
          </cell>
          <cell r="N6255">
            <v>43797</v>
          </cell>
          <cell r="P6255" t="str">
            <v>No Dependency</v>
          </cell>
        </row>
        <row r="6256">
          <cell r="C6256" t="str">
            <v>ZHF161</v>
          </cell>
          <cell r="D6256" t="str">
            <v>Expansion Sites</v>
          </cell>
          <cell r="E6256" t="str">
            <v>Q1-2020</v>
          </cell>
          <cell r="F6256" t="str">
            <v>Mobile Aspiration</v>
          </cell>
          <cell r="G6256" t="str">
            <v>HUA</v>
          </cell>
          <cell r="H6256" t="str">
            <v>LTE1800 2nd Carr Upgrade_4x4 MIMO</v>
          </cell>
          <cell r="I6256" t="str">
            <v>INS</v>
          </cell>
          <cell r="L6256">
            <v>43853</v>
          </cell>
          <cell r="M6256">
            <v>43709</v>
          </cell>
          <cell r="N6256">
            <v>43853</v>
          </cell>
          <cell r="O6256">
            <v>43710</v>
          </cell>
          <cell r="P6256" t="str">
            <v>No Dependency</v>
          </cell>
        </row>
        <row r="6257">
          <cell r="C6257" t="str">
            <v>ZHAA031</v>
          </cell>
          <cell r="D6257" t="str">
            <v>Expansion Sites</v>
          </cell>
          <cell r="E6257" t="str">
            <v>Q1-2020</v>
          </cell>
          <cell r="F6257" t="str">
            <v>Mobile Aspiration</v>
          </cell>
          <cell r="G6257" t="str">
            <v>HUA</v>
          </cell>
          <cell r="H6257" t="str">
            <v>LTE1800 2nd Carr Upgrade_4x4 MIMO</v>
          </cell>
          <cell r="I6257" t="str">
            <v>INS</v>
          </cell>
          <cell r="L6257">
            <v>43853</v>
          </cell>
          <cell r="M6257">
            <v>43734</v>
          </cell>
          <cell r="N6257">
            <v>43853</v>
          </cell>
          <cell r="O6257">
            <v>43735</v>
          </cell>
          <cell r="P6257" t="str">
            <v>No Dependency</v>
          </cell>
        </row>
        <row r="6258">
          <cell r="C6258" t="str">
            <v>ZHA913</v>
          </cell>
          <cell r="D6258" t="str">
            <v>Expansion Sites</v>
          </cell>
          <cell r="E6258" t="str">
            <v>Q4-2019</v>
          </cell>
          <cell r="F6258" t="str">
            <v>Mobile Aspiration</v>
          </cell>
          <cell r="G6258" t="str">
            <v>HUA</v>
          </cell>
          <cell r="H6258" t="str">
            <v>LTE1800 2nd Carr Upgrade_4x4 MIMO</v>
          </cell>
          <cell r="I6258" t="str">
            <v>INS</v>
          </cell>
          <cell r="L6258">
            <v>43691</v>
          </cell>
          <cell r="M6258">
            <v>43693</v>
          </cell>
          <cell r="N6258">
            <v>43692</v>
          </cell>
          <cell r="O6258">
            <v>43694</v>
          </cell>
          <cell r="P6258" t="str">
            <v>No Dependency</v>
          </cell>
        </row>
        <row r="6259">
          <cell r="C6259" t="str">
            <v>ZHA148</v>
          </cell>
          <cell r="D6259" t="str">
            <v>Expansion Sites</v>
          </cell>
          <cell r="E6259" t="str">
            <v>Q1-2020</v>
          </cell>
          <cell r="F6259" t="str">
            <v>Mobile Aspiration</v>
          </cell>
          <cell r="G6259" t="str">
            <v>HUA</v>
          </cell>
          <cell r="H6259" t="str">
            <v>LTE1800 2nd Carr Upgrade_4x4 MIMO</v>
          </cell>
          <cell r="I6259" t="str">
            <v>INS</v>
          </cell>
          <cell r="L6259">
            <v>43853</v>
          </cell>
          <cell r="N6259">
            <v>43853</v>
          </cell>
          <cell r="P6259" t="str">
            <v>No Dependency</v>
          </cell>
        </row>
        <row r="6260">
          <cell r="C6260" t="str">
            <v>ZBR897</v>
          </cell>
          <cell r="D6260" t="str">
            <v>Expansion Sites</v>
          </cell>
          <cell r="E6260" t="str">
            <v>Q3-2019</v>
          </cell>
          <cell r="F6260" t="str">
            <v>Mobile Aspiration</v>
          </cell>
          <cell r="G6260" t="str">
            <v>HUA</v>
          </cell>
          <cell r="H6260" t="str">
            <v>LTE1800 2nd Carr Upgrade_4x4 MIMO</v>
          </cell>
          <cell r="I6260" t="str">
            <v>INS</v>
          </cell>
          <cell r="L6260">
            <v>43622</v>
          </cell>
          <cell r="M6260">
            <v>43624</v>
          </cell>
          <cell r="N6260">
            <v>43623</v>
          </cell>
          <cell r="O6260">
            <v>43625</v>
          </cell>
          <cell r="P6260" t="str">
            <v>No Dependency</v>
          </cell>
        </row>
        <row r="6261">
          <cell r="C6261" t="str">
            <v>FHQU08</v>
          </cell>
          <cell r="D6261" t="str">
            <v>Expansion Sites</v>
          </cell>
          <cell r="E6261" t="str">
            <v>Q3-2019</v>
          </cell>
          <cell r="F6261" t="str">
            <v>Mobile Aspiration</v>
          </cell>
          <cell r="G6261" t="str">
            <v>HUA</v>
          </cell>
          <cell r="H6261" t="str">
            <v>LTE1800 2nd Carr Upgrade_4x4 MIMO</v>
          </cell>
          <cell r="I6261" t="str">
            <v>INS</v>
          </cell>
          <cell r="L6261">
            <v>43746</v>
          </cell>
          <cell r="M6261">
            <v>43734</v>
          </cell>
          <cell r="N6261">
            <v>43747</v>
          </cell>
          <cell r="O6261">
            <v>43735</v>
          </cell>
          <cell r="P6261" t="str">
            <v>No Dependency</v>
          </cell>
        </row>
        <row r="6262">
          <cell r="C6262" t="str">
            <v>395-31-402</v>
          </cell>
          <cell r="D6262" t="str">
            <v>Expansion Sites</v>
          </cell>
          <cell r="E6262" t="str">
            <v>Q1-2020</v>
          </cell>
          <cell r="F6262" t="str">
            <v>Mobile Aspiration</v>
          </cell>
          <cell r="G6262" t="str">
            <v>HUA</v>
          </cell>
          <cell r="H6262" t="str">
            <v>LTE1800 2nd Carr Upgrade_4x4 MIMO</v>
          </cell>
          <cell r="I6262" t="str">
            <v>INS</v>
          </cell>
          <cell r="L6262">
            <v>43853</v>
          </cell>
          <cell r="N6262">
            <v>43853</v>
          </cell>
          <cell r="P6262" t="str">
            <v>No Dependency</v>
          </cell>
        </row>
        <row r="6263">
          <cell r="C6263" t="str">
            <v>395-31-000</v>
          </cell>
          <cell r="D6263" t="str">
            <v>Expansion Sites</v>
          </cell>
          <cell r="E6263" t="str">
            <v>Q1-2020</v>
          </cell>
          <cell r="F6263" t="str">
            <v>Mobile Aspiration</v>
          </cell>
          <cell r="G6263" t="str">
            <v>HUA</v>
          </cell>
          <cell r="H6263" t="str">
            <v>LTE1800 2nd Carr Upgrade_4x4 MIMO</v>
          </cell>
          <cell r="I6263" t="str">
            <v>INS</v>
          </cell>
          <cell r="L6263">
            <v>43853</v>
          </cell>
          <cell r="M6263">
            <v>43733</v>
          </cell>
          <cell r="N6263">
            <v>43853</v>
          </cell>
          <cell r="O6263">
            <v>43734</v>
          </cell>
          <cell r="P6263" t="str">
            <v>No Dependency</v>
          </cell>
        </row>
        <row r="6264">
          <cell r="C6264" t="str">
            <v>ZTB046</v>
          </cell>
          <cell r="D6264" t="str">
            <v>Expansion Sites</v>
          </cell>
          <cell r="E6264" t="str">
            <v>Q1-2020</v>
          </cell>
          <cell r="F6264" t="str">
            <v>Mobile Aspiration</v>
          </cell>
          <cell r="G6264" t="str">
            <v>HUA</v>
          </cell>
          <cell r="H6264" t="str">
            <v>LTE1800 2nd Carr Upgrade_4x4 MIMO</v>
          </cell>
          <cell r="I6264" t="str">
            <v>INS</v>
          </cell>
          <cell r="L6264">
            <v>43853</v>
          </cell>
          <cell r="M6264">
            <v>43733</v>
          </cell>
          <cell r="N6264">
            <v>43853</v>
          </cell>
          <cell r="O6264">
            <v>43734</v>
          </cell>
          <cell r="P6264" t="str">
            <v>No Dependency</v>
          </cell>
        </row>
        <row r="6265">
          <cell r="C6265" t="str">
            <v>ZQW980</v>
          </cell>
          <cell r="D6265" t="str">
            <v>Expansion Sites</v>
          </cell>
          <cell r="E6265" t="str">
            <v>Q1-2020</v>
          </cell>
          <cell r="F6265" t="str">
            <v>Mobile Aspiration</v>
          </cell>
          <cell r="G6265" t="str">
            <v>HUA</v>
          </cell>
          <cell r="H6265" t="str">
            <v>LTE1800 2nd Carr Upgrade_4x4 MIMO</v>
          </cell>
          <cell r="I6265" t="str">
            <v>INS</v>
          </cell>
          <cell r="L6265">
            <v>43691</v>
          </cell>
          <cell r="M6265">
            <v>43693</v>
          </cell>
          <cell r="N6265">
            <v>43692</v>
          </cell>
          <cell r="O6265">
            <v>43694</v>
          </cell>
          <cell r="P6265" t="str">
            <v>No Dependency</v>
          </cell>
        </row>
        <row r="6266">
          <cell r="C6266" t="str">
            <v>ZQW968</v>
          </cell>
          <cell r="D6266" t="str">
            <v>Expansion Sites</v>
          </cell>
          <cell r="E6266" t="str">
            <v>Q1-2020</v>
          </cell>
          <cell r="F6266" t="str">
            <v>Mobile Aspiration</v>
          </cell>
          <cell r="G6266" t="str">
            <v>HUA</v>
          </cell>
          <cell r="H6266" t="str">
            <v>LTE1800 2nd Carr Upgrade_4x4 MIMO</v>
          </cell>
          <cell r="I6266" t="str">
            <v>INS</v>
          </cell>
          <cell r="L6266">
            <v>43853</v>
          </cell>
          <cell r="M6266">
            <v>43733</v>
          </cell>
          <cell r="N6266">
            <v>43853</v>
          </cell>
          <cell r="O6266">
            <v>43734</v>
          </cell>
          <cell r="P6266" t="str">
            <v>No Dependency</v>
          </cell>
        </row>
        <row r="6267">
          <cell r="C6267" t="str">
            <v>ZQS982</v>
          </cell>
          <cell r="D6267" t="str">
            <v>Expansion Sites</v>
          </cell>
          <cell r="E6267" t="str">
            <v>Q4-2019</v>
          </cell>
          <cell r="F6267" t="str">
            <v>Mobile Aspiration</v>
          </cell>
          <cell r="G6267" t="str">
            <v>HUA</v>
          </cell>
          <cell r="H6267" t="str">
            <v>LTE1800 2nd Carr Upgrade_4x4 MIMO</v>
          </cell>
          <cell r="I6267" t="str">
            <v>INS</v>
          </cell>
          <cell r="L6267">
            <v>43753</v>
          </cell>
          <cell r="M6267">
            <v>43667</v>
          </cell>
          <cell r="N6267">
            <v>43754</v>
          </cell>
          <cell r="O6267">
            <v>43668</v>
          </cell>
          <cell r="P6267" t="str">
            <v>No Dependency</v>
          </cell>
        </row>
        <row r="6268">
          <cell r="C6268" t="str">
            <v>ZKF031</v>
          </cell>
          <cell r="D6268" t="str">
            <v>Expansion Sites</v>
          </cell>
          <cell r="E6268" t="str">
            <v>Q2-2019</v>
          </cell>
          <cell r="F6268" t="str">
            <v>Mobile Aspiration</v>
          </cell>
          <cell r="G6268" t="str">
            <v>HUA</v>
          </cell>
          <cell r="H6268" t="str">
            <v>LTE1800 2nd Carr Upgrade_4x4 MIMO</v>
          </cell>
          <cell r="I6268" t="str">
            <v>INS</v>
          </cell>
          <cell r="L6268">
            <v>43636</v>
          </cell>
          <cell r="M6268">
            <v>43643</v>
          </cell>
          <cell r="N6268">
            <v>43642</v>
          </cell>
          <cell r="O6268">
            <v>43644</v>
          </cell>
          <cell r="P6268" t="str">
            <v>No Dependency</v>
          </cell>
        </row>
        <row r="6269">
          <cell r="C6269" t="str">
            <v>ZKF019</v>
          </cell>
          <cell r="D6269" t="str">
            <v>Expansion Sites</v>
          </cell>
          <cell r="E6269" t="str">
            <v>Q2-2019</v>
          </cell>
          <cell r="F6269" t="str">
            <v>Mobile Aspiration</v>
          </cell>
          <cell r="G6269" t="str">
            <v>HUA</v>
          </cell>
          <cell r="H6269" t="str">
            <v>LTE1800 2nd Carr Upgrade_4x4 MIMO</v>
          </cell>
          <cell r="I6269" t="str">
            <v>INS</v>
          </cell>
          <cell r="L6269">
            <v>43674</v>
          </cell>
          <cell r="M6269">
            <v>43676</v>
          </cell>
          <cell r="N6269">
            <v>43675</v>
          </cell>
          <cell r="O6269">
            <v>43677</v>
          </cell>
          <cell r="P6269" t="str">
            <v>No Dependency</v>
          </cell>
        </row>
        <row r="6270">
          <cell r="C6270" t="str">
            <v>ZHF168</v>
          </cell>
          <cell r="D6270" t="str">
            <v>Expansion Sites</v>
          </cell>
          <cell r="E6270" t="str">
            <v>Q1-2020</v>
          </cell>
          <cell r="F6270" t="str">
            <v>Mobile Aspiration</v>
          </cell>
          <cell r="G6270" t="str">
            <v>HUA</v>
          </cell>
          <cell r="H6270" t="str">
            <v>LTE1800 2nd Carr Upgrade_4x4 MIMO</v>
          </cell>
          <cell r="I6270" t="str">
            <v>INS</v>
          </cell>
          <cell r="L6270">
            <v>43853</v>
          </cell>
          <cell r="M6270">
            <v>43734</v>
          </cell>
          <cell r="N6270">
            <v>43853</v>
          </cell>
          <cell r="O6270">
            <v>43735</v>
          </cell>
          <cell r="P6270" t="str">
            <v>No Dependency</v>
          </cell>
        </row>
        <row r="6271">
          <cell r="C6271" t="str">
            <v>ZHB007</v>
          </cell>
          <cell r="D6271" t="str">
            <v>Expansion Sites</v>
          </cell>
          <cell r="E6271" t="str">
            <v>Q1-2020</v>
          </cell>
          <cell r="F6271" t="str">
            <v>Mobile Aspiration</v>
          </cell>
          <cell r="G6271" t="str">
            <v>HUA</v>
          </cell>
          <cell r="H6271" t="str">
            <v>LTE1800 2nd Carr Upgrade_4x4 MIMO</v>
          </cell>
          <cell r="I6271" t="str">
            <v>INS</v>
          </cell>
          <cell r="L6271">
            <v>43674</v>
          </cell>
          <cell r="M6271">
            <v>43676</v>
          </cell>
          <cell r="N6271">
            <v>43675</v>
          </cell>
          <cell r="O6271">
            <v>43677</v>
          </cell>
          <cell r="P6271" t="str">
            <v>No Dependency</v>
          </cell>
        </row>
        <row r="6272">
          <cell r="C6272" t="str">
            <v>ZHAA039</v>
          </cell>
          <cell r="D6272" t="str">
            <v>Expansion Sites</v>
          </cell>
          <cell r="E6272" t="str">
            <v>Q3-2019</v>
          </cell>
          <cell r="F6272" t="str">
            <v>Mobile Aspiration</v>
          </cell>
          <cell r="G6272" t="str">
            <v>HUA</v>
          </cell>
          <cell r="H6272" t="str">
            <v>LTE1800 2nd Carr Upgrade_4x4 MIMO</v>
          </cell>
          <cell r="I6272" t="str">
            <v>INS</v>
          </cell>
          <cell r="L6272">
            <v>43719</v>
          </cell>
          <cell r="M6272">
            <v>43640</v>
          </cell>
          <cell r="N6272">
            <v>43719</v>
          </cell>
          <cell r="O6272">
            <v>43641</v>
          </cell>
          <cell r="P6272" t="str">
            <v>No Dependency</v>
          </cell>
        </row>
        <row r="6273">
          <cell r="C6273" t="str">
            <v>ZHA891</v>
          </cell>
          <cell r="D6273" t="str">
            <v>Expansion Sites</v>
          </cell>
          <cell r="E6273" t="str">
            <v>Q3-2019</v>
          </cell>
          <cell r="F6273" t="str">
            <v>Mobile Aspiration</v>
          </cell>
          <cell r="G6273" t="str">
            <v>HUA</v>
          </cell>
          <cell r="H6273" t="str">
            <v>LTE1800 2nd Carr Upgrade_4x4 MIMO</v>
          </cell>
          <cell r="I6273" t="str">
            <v>INS</v>
          </cell>
          <cell r="L6273">
            <v>43637</v>
          </cell>
          <cell r="M6273">
            <v>43639</v>
          </cell>
          <cell r="N6273">
            <v>43638</v>
          </cell>
          <cell r="O6273">
            <v>43640</v>
          </cell>
          <cell r="P6273" t="str">
            <v>No Dependency</v>
          </cell>
        </row>
        <row r="6274">
          <cell r="C6274" t="str">
            <v>ZHA259</v>
          </cell>
          <cell r="D6274" t="str">
            <v>Expansion Sites</v>
          </cell>
          <cell r="E6274" t="str">
            <v>Q4-2019</v>
          </cell>
          <cell r="F6274" t="str">
            <v>Mobile Aspiration</v>
          </cell>
          <cell r="G6274" t="str">
            <v>HUA</v>
          </cell>
          <cell r="H6274" t="str">
            <v>LTE1800 2nd Carr Upgrade_4x4 MIMO</v>
          </cell>
          <cell r="I6274" t="str">
            <v>INS</v>
          </cell>
          <cell r="L6274">
            <v>43741</v>
          </cell>
          <cell r="M6274">
            <v>43676</v>
          </cell>
          <cell r="N6274">
            <v>43742</v>
          </cell>
          <cell r="O6274">
            <v>43677</v>
          </cell>
          <cell r="P6274" t="str">
            <v>No Dependency</v>
          </cell>
        </row>
        <row r="6275">
          <cell r="C6275" t="str">
            <v>ZHA226</v>
          </cell>
          <cell r="D6275" t="str">
            <v>Expansion Sites</v>
          </cell>
          <cell r="E6275" t="str">
            <v>Q1-2020</v>
          </cell>
          <cell r="F6275" t="str">
            <v>Mobile Aspiration</v>
          </cell>
          <cell r="G6275" t="str">
            <v>HUA</v>
          </cell>
          <cell r="H6275" t="str">
            <v>LTE1800 2nd Carr Upgrade_4x4 MIMO</v>
          </cell>
          <cell r="I6275" t="str">
            <v>INS</v>
          </cell>
          <cell r="L6275">
            <v>43853</v>
          </cell>
          <cell r="M6275">
            <v>43709</v>
          </cell>
          <cell r="N6275">
            <v>43853</v>
          </cell>
          <cell r="O6275">
            <v>43710</v>
          </cell>
          <cell r="P6275" t="str">
            <v>No Dependency</v>
          </cell>
        </row>
        <row r="6276">
          <cell r="C6276" t="str">
            <v>ZHA147</v>
          </cell>
          <cell r="D6276" t="str">
            <v>Expansion Sites</v>
          </cell>
          <cell r="E6276" t="str">
            <v>Q1-2020</v>
          </cell>
          <cell r="F6276" t="str">
            <v>Mobile Aspiration</v>
          </cell>
          <cell r="G6276" t="str">
            <v>HUA</v>
          </cell>
          <cell r="H6276" t="str">
            <v>LTE1800 2nd Carr Upgrade_4x4 MIMO</v>
          </cell>
          <cell r="I6276" t="str">
            <v>INS</v>
          </cell>
          <cell r="L6276">
            <v>43853</v>
          </cell>
          <cell r="M6276">
            <v>43668</v>
          </cell>
          <cell r="N6276">
            <v>43853</v>
          </cell>
          <cell r="O6276">
            <v>43669</v>
          </cell>
          <cell r="P6276" t="str">
            <v>No Dependency</v>
          </cell>
        </row>
        <row r="6277">
          <cell r="C6277" t="str">
            <v>ZHA119</v>
          </cell>
          <cell r="D6277" t="str">
            <v>Expansion Sites</v>
          </cell>
          <cell r="E6277" t="str">
            <v>Q3-2019</v>
          </cell>
          <cell r="F6277" t="str">
            <v>Mobile Aspiration</v>
          </cell>
          <cell r="G6277" t="str">
            <v>HUA</v>
          </cell>
          <cell r="H6277" t="str">
            <v>LTE1800 2nd Carr Upgrade_4x4 MIMO</v>
          </cell>
          <cell r="I6277" t="str">
            <v>INS</v>
          </cell>
          <cell r="L6277">
            <v>43650</v>
          </cell>
          <cell r="M6277">
            <v>43652</v>
          </cell>
          <cell r="N6277">
            <v>43651</v>
          </cell>
          <cell r="O6277">
            <v>43653</v>
          </cell>
          <cell r="P6277" t="str">
            <v>No Dependency</v>
          </cell>
        </row>
        <row r="6278">
          <cell r="C6278" t="str">
            <v>ZHA113</v>
          </cell>
          <cell r="D6278" t="str">
            <v>Expansion Sites</v>
          </cell>
          <cell r="E6278" t="str">
            <v>Q1-2020</v>
          </cell>
          <cell r="F6278" t="str">
            <v>Mobile Aspiration</v>
          </cell>
          <cell r="G6278" t="str">
            <v>HUA</v>
          </cell>
          <cell r="H6278" t="str">
            <v>LTE1800 2nd Carr Upgrade_4x4 MIMO</v>
          </cell>
          <cell r="I6278" t="str">
            <v>INS</v>
          </cell>
          <cell r="L6278">
            <v>43853</v>
          </cell>
          <cell r="M6278">
            <v>43709</v>
          </cell>
          <cell r="N6278">
            <v>43853</v>
          </cell>
          <cell r="O6278">
            <v>43710</v>
          </cell>
          <cell r="P6278" t="str">
            <v>No Dependency</v>
          </cell>
        </row>
        <row r="6279">
          <cell r="C6279" t="str">
            <v>ZHA086</v>
          </cell>
          <cell r="D6279" t="str">
            <v>Expansion Sites</v>
          </cell>
          <cell r="E6279" t="str">
            <v>Q4-2019</v>
          </cell>
          <cell r="F6279" t="str">
            <v>Mobile Aspiration</v>
          </cell>
          <cell r="G6279" t="str">
            <v>HUA</v>
          </cell>
          <cell r="H6279" t="str">
            <v>LTE1800 2nd Carr Upgrade_4x4 MIMO</v>
          </cell>
          <cell r="I6279" t="str">
            <v>INS</v>
          </cell>
          <cell r="L6279">
            <v>43670</v>
          </cell>
          <cell r="M6279">
            <v>43672</v>
          </cell>
          <cell r="N6279">
            <v>43671</v>
          </cell>
          <cell r="O6279">
            <v>43673</v>
          </cell>
          <cell r="P6279" t="str">
            <v>No Dependency</v>
          </cell>
        </row>
        <row r="6280">
          <cell r="C6280" t="str">
            <v>ZHA084</v>
          </cell>
          <cell r="D6280" t="str">
            <v>Expansion Sites</v>
          </cell>
          <cell r="E6280" t="str">
            <v>Q3-2019</v>
          </cell>
          <cell r="F6280" t="str">
            <v>Mobile Aspiration</v>
          </cell>
          <cell r="G6280" t="str">
            <v>HUA</v>
          </cell>
          <cell r="H6280" t="str">
            <v>LTE1800 2nd Carr Upgrade_4x4 MIMO</v>
          </cell>
          <cell r="I6280" t="str">
            <v>INS</v>
          </cell>
          <cell r="L6280">
            <v>43635</v>
          </cell>
          <cell r="M6280">
            <v>43637</v>
          </cell>
          <cell r="N6280">
            <v>43636</v>
          </cell>
          <cell r="O6280">
            <v>43638</v>
          </cell>
          <cell r="P6280" t="str">
            <v>No Dependency</v>
          </cell>
        </row>
        <row r="6281">
          <cell r="C6281" t="str">
            <v>ZHA069</v>
          </cell>
          <cell r="D6281" t="str">
            <v>Expansion Sites</v>
          </cell>
          <cell r="E6281" t="str">
            <v>Q1-2020</v>
          </cell>
          <cell r="F6281" t="str">
            <v>Mobile Aspiration</v>
          </cell>
          <cell r="G6281" t="str">
            <v>HUA</v>
          </cell>
          <cell r="H6281" t="str">
            <v>LTE1800 2nd Carr Upgrade_4x4 MIMO</v>
          </cell>
          <cell r="I6281" t="str">
            <v>INS</v>
          </cell>
          <cell r="L6281">
            <v>43858</v>
          </cell>
          <cell r="M6281">
            <v>43709</v>
          </cell>
          <cell r="N6281">
            <v>43858</v>
          </cell>
          <cell r="O6281">
            <v>43710</v>
          </cell>
          <cell r="P6281" t="str">
            <v>No Dependency</v>
          </cell>
        </row>
        <row r="6282">
          <cell r="C6282" t="str">
            <v>ZHA065</v>
          </cell>
          <cell r="D6282" t="str">
            <v>Expansion Sites</v>
          </cell>
          <cell r="E6282" t="str">
            <v>Q3-2019</v>
          </cell>
          <cell r="F6282" t="str">
            <v>Mobile Aspiration</v>
          </cell>
          <cell r="G6282" t="str">
            <v>HUA</v>
          </cell>
          <cell r="H6282" t="str">
            <v>LTE1800 2nd Carr Upgrade_4x4 MIMO</v>
          </cell>
          <cell r="I6282" t="str">
            <v>INS</v>
          </cell>
          <cell r="L6282">
            <v>43706</v>
          </cell>
          <cell r="M6282">
            <v>43625</v>
          </cell>
          <cell r="N6282">
            <v>43707</v>
          </cell>
          <cell r="O6282">
            <v>43626</v>
          </cell>
          <cell r="P6282" t="str">
            <v>No Dependency</v>
          </cell>
        </row>
        <row r="6283">
          <cell r="C6283" t="str">
            <v>ZBR959</v>
          </cell>
          <cell r="D6283" t="str">
            <v>Expansion Sites</v>
          </cell>
          <cell r="E6283" t="str">
            <v>Q4-2019</v>
          </cell>
          <cell r="F6283" t="str">
            <v>Mobile Aspiration</v>
          </cell>
          <cell r="G6283" t="str">
            <v>HUA</v>
          </cell>
          <cell r="H6283" t="str">
            <v>LTE1800 2nd Carr Upgrade_4x4 MIMO</v>
          </cell>
          <cell r="I6283" t="str">
            <v>INS</v>
          </cell>
          <cell r="L6283">
            <v>43660</v>
          </cell>
          <cell r="M6283">
            <v>43662</v>
          </cell>
          <cell r="N6283">
            <v>43661</v>
          </cell>
          <cell r="O6283">
            <v>43663</v>
          </cell>
          <cell r="P6283" t="str">
            <v>No Dependency</v>
          </cell>
        </row>
        <row r="6284">
          <cell r="C6284" t="str">
            <v>ZHA282</v>
          </cell>
          <cell r="D6284" t="str">
            <v>Expansion Sites</v>
          </cell>
          <cell r="E6284" t="str">
            <v>Q1-2020</v>
          </cell>
          <cell r="F6284" t="str">
            <v>Mobile Aspiration</v>
          </cell>
          <cell r="G6284" t="str">
            <v>HUA</v>
          </cell>
          <cell r="H6284" t="str">
            <v>LTE1800 2nd Carr Upgrade_4x4 MIMO</v>
          </cell>
          <cell r="I6284" t="str">
            <v>INS</v>
          </cell>
          <cell r="L6284">
            <v>43853</v>
          </cell>
          <cell r="M6284">
            <v>43731</v>
          </cell>
          <cell r="N6284">
            <v>43853</v>
          </cell>
          <cell r="O6284">
            <v>43732</v>
          </cell>
          <cell r="P6284" t="str">
            <v>No Dependency</v>
          </cell>
        </row>
        <row r="6285">
          <cell r="C6285" t="str">
            <v>ZBR067</v>
          </cell>
          <cell r="D6285" t="str">
            <v>Expansion Sites</v>
          </cell>
          <cell r="E6285" t="str">
            <v>Q1-2020</v>
          </cell>
          <cell r="F6285" t="str">
            <v>Mobile Aspiration</v>
          </cell>
          <cell r="G6285" t="str">
            <v>HUA</v>
          </cell>
          <cell r="H6285" t="str">
            <v>LTE1800 2nd Carr Upgrade_4x4 MIMO</v>
          </cell>
          <cell r="I6285" t="str">
            <v>INS</v>
          </cell>
          <cell r="L6285">
            <v>43830</v>
          </cell>
          <cell r="M6285">
            <v>43734</v>
          </cell>
          <cell r="N6285">
            <v>43830</v>
          </cell>
          <cell r="O6285">
            <v>43735</v>
          </cell>
          <cell r="P6285" t="str">
            <v>No Dependency</v>
          </cell>
        </row>
        <row r="6286">
          <cell r="C6286">
            <v>69500</v>
          </cell>
          <cell r="D6286" t="str">
            <v>Expansion Sites</v>
          </cell>
          <cell r="E6286" t="str">
            <v>Q3-2019</v>
          </cell>
          <cell r="F6286" t="str">
            <v>Mobile Aspiration</v>
          </cell>
          <cell r="G6286" t="str">
            <v>HUA</v>
          </cell>
          <cell r="H6286" t="str">
            <v>LTE1800 2nd Carr Upgrade_4x4 MIMO</v>
          </cell>
          <cell r="I6286" t="str">
            <v>INS</v>
          </cell>
          <cell r="L6286">
            <v>43788</v>
          </cell>
          <cell r="N6286">
            <v>43789</v>
          </cell>
          <cell r="P6286" t="str">
            <v>No Dependency</v>
          </cell>
        </row>
        <row r="6287">
          <cell r="C6287" t="str">
            <v>ZRF997</v>
          </cell>
          <cell r="D6287" t="str">
            <v>Expansion Sites</v>
          </cell>
          <cell r="E6287" t="str">
            <v>Q1-2020</v>
          </cell>
          <cell r="F6287" t="str">
            <v>Mobile Aspiration</v>
          </cell>
          <cell r="G6287" t="str">
            <v>HUA</v>
          </cell>
          <cell r="H6287" t="str">
            <v>LTE1800 2nd Carr Upgrade_4x4 MIMO</v>
          </cell>
          <cell r="I6287" t="str">
            <v>INS</v>
          </cell>
          <cell r="L6287">
            <v>43670</v>
          </cell>
          <cell r="M6287">
            <v>43672</v>
          </cell>
          <cell r="N6287">
            <v>43671</v>
          </cell>
          <cell r="O6287">
            <v>43673</v>
          </cell>
          <cell r="P6287" t="str">
            <v>No Dependency</v>
          </cell>
        </row>
        <row r="6288">
          <cell r="C6288" t="str">
            <v>ZQW995</v>
          </cell>
          <cell r="D6288" t="str">
            <v>Expansion Sites</v>
          </cell>
          <cell r="E6288" t="str">
            <v>Q1-2020</v>
          </cell>
          <cell r="F6288" t="str">
            <v>Mobile Aspiration</v>
          </cell>
          <cell r="G6288" t="str">
            <v>HUA</v>
          </cell>
          <cell r="H6288" t="str">
            <v>LTE1800 2nd Carr Upgrade_4x4 MIMO</v>
          </cell>
          <cell r="I6288" t="str">
            <v>INS</v>
          </cell>
          <cell r="L6288">
            <v>43854</v>
          </cell>
          <cell r="M6288">
            <v>43715</v>
          </cell>
          <cell r="N6288">
            <v>43855</v>
          </cell>
          <cell r="O6288">
            <v>43716</v>
          </cell>
          <cell r="P6288" t="str">
            <v>No Dependency</v>
          </cell>
        </row>
        <row r="6289">
          <cell r="C6289" t="str">
            <v>ZQW975</v>
          </cell>
          <cell r="D6289" t="str">
            <v>Expansion Sites</v>
          </cell>
          <cell r="E6289" t="str">
            <v>Q1-2020</v>
          </cell>
          <cell r="F6289" t="str">
            <v>Mobile Aspiration</v>
          </cell>
          <cell r="G6289" t="str">
            <v>HUA</v>
          </cell>
          <cell r="H6289" t="str">
            <v>LTE1800 2nd Carr Upgrade_4x4 MIMO</v>
          </cell>
          <cell r="I6289" t="str">
            <v>INS</v>
          </cell>
          <cell r="L6289">
            <v>43853</v>
          </cell>
          <cell r="M6289">
            <v>43731</v>
          </cell>
          <cell r="N6289">
            <v>43853</v>
          </cell>
          <cell r="O6289">
            <v>43732</v>
          </cell>
          <cell r="P6289" t="str">
            <v>No Dependency</v>
          </cell>
        </row>
        <row r="6290">
          <cell r="C6290" t="str">
            <v>ZMA023</v>
          </cell>
          <cell r="D6290" t="str">
            <v>Expansion Sites</v>
          </cell>
          <cell r="E6290" t="str">
            <v>Q4-2019</v>
          </cell>
          <cell r="F6290" t="str">
            <v>Mobile Aspiration</v>
          </cell>
          <cell r="G6290" t="str">
            <v>HUA</v>
          </cell>
          <cell r="H6290" t="str">
            <v>LTE1800 2nd Carr Upgrade_4x4 MIMO</v>
          </cell>
          <cell r="I6290" t="str">
            <v>INS</v>
          </cell>
          <cell r="L6290">
            <v>43658</v>
          </cell>
          <cell r="M6290">
            <v>43660</v>
          </cell>
          <cell r="N6290">
            <v>43659</v>
          </cell>
          <cell r="O6290">
            <v>43661</v>
          </cell>
          <cell r="P6290" t="str">
            <v>No Dependency</v>
          </cell>
        </row>
        <row r="6291">
          <cell r="C6291" t="str">
            <v>ZHA316</v>
          </cell>
          <cell r="D6291" t="str">
            <v>Expansion Sites</v>
          </cell>
          <cell r="E6291" t="str">
            <v>Q3-2019</v>
          </cell>
          <cell r="F6291" t="str">
            <v>Mobile Aspiration</v>
          </cell>
          <cell r="G6291" t="str">
            <v>HUA</v>
          </cell>
          <cell r="H6291" t="str">
            <v>LTE1800 2nd Carr Upgrade_4x4 MIMO</v>
          </cell>
          <cell r="I6291" t="str">
            <v>INS</v>
          </cell>
          <cell r="L6291">
            <v>43706</v>
          </cell>
          <cell r="M6291">
            <v>43709</v>
          </cell>
          <cell r="N6291">
            <v>43707</v>
          </cell>
          <cell r="O6291">
            <v>43710</v>
          </cell>
          <cell r="P6291" t="str">
            <v>No Dependency</v>
          </cell>
        </row>
        <row r="6292">
          <cell r="C6292" t="str">
            <v>ZHA156</v>
          </cell>
          <cell r="D6292" t="str">
            <v>Expansion Sites</v>
          </cell>
          <cell r="E6292" t="str">
            <v>Q1-2020</v>
          </cell>
          <cell r="F6292" t="str">
            <v>Mobile Aspiration</v>
          </cell>
          <cell r="G6292" t="str">
            <v>HUA</v>
          </cell>
          <cell r="H6292" t="str">
            <v>LTE1800 2nd Carr Upgrade_4x4 MIMO</v>
          </cell>
          <cell r="I6292" t="str">
            <v>INS</v>
          </cell>
          <cell r="L6292">
            <v>43853</v>
          </cell>
          <cell r="N6292">
            <v>43853</v>
          </cell>
          <cell r="P6292" t="str">
            <v>No Dependency</v>
          </cell>
        </row>
        <row r="6293">
          <cell r="C6293" t="str">
            <v>ZHA127</v>
          </cell>
          <cell r="D6293" t="str">
            <v>Expansion Sites</v>
          </cell>
          <cell r="E6293" t="str">
            <v>Q3-2019</v>
          </cell>
          <cell r="F6293" t="str">
            <v>Mobile Aspiration</v>
          </cell>
          <cell r="G6293" t="str">
            <v>HUA</v>
          </cell>
          <cell r="H6293" t="str">
            <v>LTE1800 2nd Carr Upgrade_4x4 MIMO</v>
          </cell>
          <cell r="I6293" t="str">
            <v>INS</v>
          </cell>
          <cell r="L6293">
            <v>43656</v>
          </cell>
          <cell r="M6293">
            <v>43658</v>
          </cell>
          <cell r="N6293">
            <v>43657</v>
          </cell>
          <cell r="O6293">
            <v>43659</v>
          </cell>
          <cell r="P6293" t="str">
            <v>No Dependency</v>
          </cell>
        </row>
        <row r="6294">
          <cell r="C6294" t="str">
            <v>ZHA059</v>
          </cell>
          <cell r="D6294" t="str">
            <v>Expansion Sites</v>
          </cell>
          <cell r="E6294" t="str">
            <v>Q3-2019</v>
          </cell>
          <cell r="F6294" t="str">
            <v>Mobile Aspiration</v>
          </cell>
          <cell r="G6294" t="str">
            <v>HUA</v>
          </cell>
          <cell r="H6294" t="str">
            <v>LTE1800 2nd Carr Upgrade_4x4 MIMO</v>
          </cell>
          <cell r="I6294" t="str">
            <v>INS</v>
          </cell>
          <cell r="L6294">
            <v>43788</v>
          </cell>
          <cell r="N6294">
            <v>43789</v>
          </cell>
          <cell r="P6294" t="str">
            <v>No Dependency</v>
          </cell>
        </row>
        <row r="6295">
          <cell r="C6295" t="str">
            <v>ZBR945</v>
          </cell>
          <cell r="D6295" t="str">
            <v>Expansion Sites</v>
          </cell>
          <cell r="E6295" t="str">
            <v>Q3-2019</v>
          </cell>
          <cell r="F6295" t="str">
            <v>Mobile Aspiration</v>
          </cell>
          <cell r="G6295" t="str">
            <v>HUA</v>
          </cell>
          <cell r="H6295" t="str">
            <v>LTE1800 2nd Carr Upgrade_4x4 MIMO</v>
          </cell>
          <cell r="I6295" t="str">
            <v>INS</v>
          </cell>
          <cell r="L6295">
            <v>43677</v>
          </cell>
          <cell r="M6295">
            <v>43640</v>
          </cell>
          <cell r="N6295">
            <v>43677</v>
          </cell>
          <cell r="O6295">
            <v>43641</v>
          </cell>
          <cell r="P6295" t="str">
            <v>No Dependency</v>
          </cell>
        </row>
        <row r="6296">
          <cell r="C6296" t="str">
            <v>ZAZ993</v>
          </cell>
          <cell r="D6296" t="str">
            <v>Expansion Sites</v>
          </cell>
          <cell r="E6296" t="str">
            <v>Q1-2020</v>
          </cell>
          <cell r="F6296" t="str">
            <v>Mobile Aspiration</v>
          </cell>
          <cell r="G6296" t="str">
            <v>HUA</v>
          </cell>
          <cell r="H6296" t="str">
            <v>LTE1800 2nd Carr Upgrade_4x4 MIMO</v>
          </cell>
          <cell r="I6296" t="str">
            <v>INS</v>
          </cell>
          <cell r="L6296">
            <v>43853</v>
          </cell>
          <cell r="M6296">
            <v>43724</v>
          </cell>
          <cell r="N6296">
            <v>43853</v>
          </cell>
          <cell r="O6296">
            <v>43725</v>
          </cell>
          <cell r="P6296" t="str">
            <v>No Dependency</v>
          </cell>
        </row>
        <row r="6297">
          <cell r="C6297" t="str">
            <v>ZAS006</v>
          </cell>
          <cell r="D6297" t="str">
            <v>Expansion Sites</v>
          </cell>
          <cell r="E6297" t="str">
            <v>Q3-2019</v>
          </cell>
          <cell r="F6297" t="str">
            <v>Mobile Aspiration</v>
          </cell>
          <cell r="G6297" t="str">
            <v>HUA</v>
          </cell>
          <cell r="H6297" t="str">
            <v>LTE1800 2nd Carr Upgrade_4x4 MIMO</v>
          </cell>
          <cell r="I6297" t="str">
            <v>INS</v>
          </cell>
          <cell r="L6297">
            <v>43613</v>
          </cell>
          <cell r="M6297">
            <v>43615</v>
          </cell>
          <cell r="N6297">
            <v>43614</v>
          </cell>
          <cell r="O6297">
            <v>43616</v>
          </cell>
          <cell r="P6297" t="str">
            <v>No Dependency</v>
          </cell>
        </row>
        <row r="6298">
          <cell r="C6298" t="str">
            <v>ZAQ012</v>
          </cell>
          <cell r="D6298" t="str">
            <v>Expansion Sites</v>
          </cell>
          <cell r="E6298" t="str">
            <v>Q1-2020</v>
          </cell>
          <cell r="F6298" t="str">
            <v>Mobile Aspiration</v>
          </cell>
          <cell r="G6298" t="str">
            <v>HUA</v>
          </cell>
          <cell r="H6298" t="str">
            <v>LTE1800 2nd Carr Upgrade_4x4 MIMO</v>
          </cell>
          <cell r="I6298" t="str">
            <v>INS</v>
          </cell>
          <cell r="L6298">
            <v>43830</v>
          </cell>
          <cell r="M6298">
            <v>43667</v>
          </cell>
          <cell r="N6298">
            <v>43830</v>
          </cell>
          <cell r="O6298">
            <v>43668</v>
          </cell>
          <cell r="P6298" t="str">
            <v>No Dependency</v>
          </cell>
        </row>
        <row r="6299">
          <cell r="C6299" t="str">
            <v>ZAQ011</v>
          </cell>
          <cell r="D6299" t="str">
            <v>Expansion Sites</v>
          </cell>
          <cell r="E6299" t="str">
            <v>Q3-2019</v>
          </cell>
          <cell r="F6299" t="str">
            <v>Mobile Aspiration</v>
          </cell>
          <cell r="G6299" t="str">
            <v>HUA</v>
          </cell>
          <cell r="H6299" t="str">
            <v>LTE1800 2nd Carr Upgrade_4x4 MIMO</v>
          </cell>
          <cell r="I6299" t="str">
            <v>INS</v>
          </cell>
          <cell r="L6299">
            <v>43687</v>
          </cell>
          <cell r="M6299">
            <v>43689</v>
          </cell>
          <cell r="N6299">
            <v>43688</v>
          </cell>
          <cell r="O6299">
            <v>43690</v>
          </cell>
          <cell r="P6299" t="str">
            <v>No Dependency</v>
          </cell>
        </row>
        <row r="6300">
          <cell r="C6300" t="str">
            <v>ZRW881</v>
          </cell>
          <cell r="D6300" t="str">
            <v>Expansion Sites</v>
          </cell>
          <cell r="E6300" t="str">
            <v>Q1-2020</v>
          </cell>
          <cell r="F6300" t="str">
            <v>Mobile Aspiration</v>
          </cell>
          <cell r="G6300" t="str">
            <v>HUA</v>
          </cell>
          <cell r="H6300" t="str">
            <v>LTE1800 2nd Carr Upgrade_4x4 MIMO</v>
          </cell>
          <cell r="I6300" t="str">
            <v>INS</v>
          </cell>
          <cell r="L6300">
            <v>43854</v>
          </cell>
          <cell r="M6300">
            <v>43709</v>
          </cell>
          <cell r="N6300">
            <v>43855</v>
          </cell>
          <cell r="O6300">
            <v>43710</v>
          </cell>
          <cell r="P6300" t="str">
            <v>No Dependency</v>
          </cell>
        </row>
        <row r="6301">
          <cell r="C6301" t="str">
            <v>ZRF994</v>
          </cell>
          <cell r="D6301" t="str">
            <v>Expansion Sites</v>
          </cell>
          <cell r="E6301" t="str">
            <v>Q3-2019</v>
          </cell>
          <cell r="F6301" t="str">
            <v>Mobile Aspiration</v>
          </cell>
          <cell r="G6301" t="str">
            <v>HUA</v>
          </cell>
          <cell r="H6301" t="str">
            <v>LTE1800 2nd Carr Upgrade_4x4 MIMO</v>
          </cell>
          <cell r="I6301" t="str">
            <v>INS</v>
          </cell>
          <cell r="L6301">
            <v>43719</v>
          </cell>
          <cell r="M6301">
            <v>43715</v>
          </cell>
          <cell r="N6301">
            <v>43719</v>
          </cell>
          <cell r="O6301">
            <v>43716</v>
          </cell>
          <cell r="P6301" t="str">
            <v>No Dependency</v>
          </cell>
        </row>
        <row r="6302">
          <cell r="C6302" t="str">
            <v>ZQS979</v>
          </cell>
          <cell r="D6302" t="str">
            <v>Expansion Sites</v>
          </cell>
          <cell r="E6302" t="str">
            <v>Q3-2019</v>
          </cell>
          <cell r="F6302" t="str">
            <v>Mobile Aspiration</v>
          </cell>
          <cell r="G6302" t="str">
            <v>HUA</v>
          </cell>
          <cell r="H6302" t="str">
            <v>LTE1800 2nd Carr Upgrade_4x4 MIMO</v>
          </cell>
          <cell r="I6302" t="str">
            <v>INS</v>
          </cell>
          <cell r="L6302">
            <v>43647</v>
          </cell>
          <cell r="M6302">
            <v>43633</v>
          </cell>
          <cell r="N6302">
            <v>43649</v>
          </cell>
          <cell r="O6302">
            <v>43634</v>
          </cell>
          <cell r="P6302" t="str">
            <v>No Dependency</v>
          </cell>
        </row>
        <row r="6303">
          <cell r="C6303" t="str">
            <v>ZQE999</v>
          </cell>
          <cell r="D6303" t="str">
            <v>Expansion Sites</v>
          </cell>
          <cell r="E6303" t="str">
            <v>Q3-2019</v>
          </cell>
          <cell r="F6303" t="str">
            <v>Mobile Aspiration</v>
          </cell>
          <cell r="G6303" t="str">
            <v>HUA</v>
          </cell>
          <cell r="H6303" t="str">
            <v>LTE1800 2nd Carr Upgrade_4x4 MIMO</v>
          </cell>
          <cell r="I6303" t="str">
            <v>INS</v>
          </cell>
          <cell r="L6303">
            <v>43726</v>
          </cell>
          <cell r="M6303">
            <v>43667</v>
          </cell>
          <cell r="N6303">
            <v>43726</v>
          </cell>
          <cell r="O6303">
            <v>43668</v>
          </cell>
          <cell r="P6303" t="str">
            <v>No Dependency</v>
          </cell>
        </row>
        <row r="6304">
          <cell r="C6304" t="str">
            <v>ZMA015</v>
          </cell>
          <cell r="D6304" t="str">
            <v>Expansion Sites</v>
          </cell>
          <cell r="E6304" t="str">
            <v>Q4-2019</v>
          </cell>
          <cell r="F6304" t="str">
            <v>Mobile Aspiration</v>
          </cell>
          <cell r="G6304" t="str">
            <v>HUA</v>
          </cell>
          <cell r="H6304" t="str">
            <v>LTE1800 2nd Carr Upgrade_4x4 MIMO</v>
          </cell>
          <cell r="I6304" t="str">
            <v>INS</v>
          </cell>
          <cell r="L6304">
            <v>43679</v>
          </cell>
          <cell r="M6304">
            <v>43679</v>
          </cell>
          <cell r="N6304">
            <v>43680</v>
          </cell>
          <cell r="O6304">
            <v>43680</v>
          </cell>
          <cell r="P6304" t="str">
            <v>No Dependency</v>
          </cell>
        </row>
        <row r="6305">
          <cell r="C6305" t="str">
            <v>ZHF095</v>
          </cell>
          <cell r="D6305" t="str">
            <v>Expansion Sites</v>
          </cell>
          <cell r="E6305" t="str">
            <v>Q1-2020</v>
          </cell>
          <cell r="F6305" t="str">
            <v>Mobile Aspiration</v>
          </cell>
          <cell r="G6305" t="str">
            <v>HUA</v>
          </cell>
          <cell r="H6305" t="str">
            <v>LTE1800 2nd Carr Upgrade_4x4 MIMO</v>
          </cell>
          <cell r="I6305" t="str">
            <v>INS</v>
          </cell>
          <cell r="L6305">
            <v>43858</v>
          </cell>
          <cell r="N6305">
            <v>43858</v>
          </cell>
          <cell r="P6305" t="str">
            <v>No Dependency</v>
          </cell>
        </row>
        <row r="6306">
          <cell r="C6306" t="str">
            <v>611-41</v>
          </cell>
          <cell r="D6306" t="str">
            <v>Expansion Sites</v>
          </cell>
          <cell r="E6306" t="str">
            <v>Q1-2020</v>
          </cell>
          <cell r="F6306" t="str">
            <v>Mobile Aspiration</v>
          </cell>
          <cell r="G6306" t="str">
            <v>HUA</v>
          </cell>
          <cell r="H6306" t="str">
            <v>LTE1800 2nd Carr Upgrade_4x4 MIMO</v>
          </cell>
          <cell r="I6306" t="str">
            <v>INS</v>
          </cell>
          <cell r="L6306">
            <v>43853</v>
          </cell>
          <cell r="M6306">
            <v>43733</v>
          </cell>
          <cell r="N6306">
            <v>43853</v>
          </cell>
          <cell r="O6306">
            <v>43734</v>
          </cell>
          <cell r="P6306" t="str">
            <v>No Dependency</v>
          </cell>
        </row>
        <row r="6307">
          <cell r="C6307" t="str">
            <v>ZTB041</v>
          </cell>
          <cell r="D6307" t="str">
            <v>Expansion Sites</v>
          </cell>
          <cell r="E6307" t="str">
            <v>Q1-2020</v>
          </cell>
          <cell r="F6307" t="str">
            <v>Mobile Aspiration</v>
          </cell>
          <cell r="G6307" t="str">
            <v>HUA</v>
          </cell>
          <cell r="H6307" t="str">
            <v>LTE1800 2nd Carr Upgrade_4x4 MIMO</v>
          </cell>
          <cell r="I6307" t="str">
            <v>INS</v>
          </cell>
          <cell r="L6307">
            <v>43853</v>
          </cell>
          <cell r="M6307">
            <v>43733</v>
          </cell>
          <cell r="N6307">
            <v>43853</v>
          </cell>
          <cell r="O6307">
            <v>43734</v>
          </cell>
          <cell r="P6307" t="str">
            <v>No Dependency</v>
          </cell>
        </row>
        <row r="6308">
          <cell r="C6308" t="str">
            <v>ZRS001</v>
          </cell>
          <cell r="D6308" t="str">
            <v>Expansion Sites</v>
          </cell>
          <cell r="E6308" t="str">
            <v>Q3-2019</v>
          </cell>
          <cell r="F6308" t="str">
            <v>Mobile Aspiration</v>
          </cell>
          <cell r="G6308" t="str">
            <v>HUA</v>
          </cell>
          <cell r="H6308" t="str">
            <v>LTE1800 2nd Carr Upgrade_4x4 MIMO</v>
          </cell>
          <cell r="I6308" t="str">
            <v>INS</v>
          </cell>
          <cell r="L6308">
            <v>43706</v>
          </cell>
          <cell r="M6308">
            <v>43715</v>
          </cell>
          <cell r="N6308">
            <v>43707</v>
          </cell>
          <cell r="O6308">
            <v>43716</v>
          </cell>
          <cell r="P6308" t="str">
            <v>No Dependency</v>
          </cell>
        </row>
        <row r="6309">
          <cell r="C6309" t="str">
            <v>ZQW994</v>
          </cell>
          <cell r="D6309" t="str">
            <v>Expansion Sites</v>
          </cell>
          <cell r="E6309" t="str">
            <v>Q3-2019</v>
          </cell>
          <cell r="F6309" t="str">
            <v>Mobile Aspiration</v>
          </cell>
          <cell r="G6309" t="str">
            <v>HUA</v>
          </cell>
          <cell r="H6309" t="str">
            <v>LTE1800 2nd Carr Upgrade_4x4 MIMO</v>
          </cell>
          <cell r="I6309" t="str">
            <v>INS</v>
          </cell>
          <cell r="L6309">
            <v>43706</v>
          </cell>
          <cell r="M6309">
            <v>43715</v>
          </cell>
          <cell r="N6309">
            <v>43707</v>
          </cell>
          <cell r="O6309">
            <v>43716</v>
          </cell>
          <cell r="P6309" t="str">
            <v>No Dependency</v>
          </cell>
        </row>
        <row r="6310">
          <cell r="C6310" t="str">
            <v>ZQU010</v>
          </cell>
          <cell r="D6310" t="str">
            <v>Expansion Sites</v>
          </cell>
          <cell r="E6310" t="str">
            <v>Q1-2020</v>
          </cell>
          <cell r="F6310" t="str">
            <v>Mobile Aspiration</v>
          </cell>
          <cell r="G6310" t="str">
            <v>HUA</v>
          </cell>
          <cell r="H6310" t="str">
            <v>LTE1800 2nd Carr Upgrade_4x4 MIMO</v>
          </cell>
          <cell r="I6310" t="str">
            <v>INS</v>
          </cell>
          <cell r="L6310">
            <v>43853</v>
          </cell>
          <cell r="M6310">
            <v>43733</v>
          </cell>
          <cell r="N6310">
            <v>43853</v>
          </cell>
          <cell r="O6310">
            <v>43734</v>
          </cell>
          <cell r="P6310" t="str">
            <v>No Dependency</v>
          </cell>
        </row>
        <row r="6311">
          <cell r="C6311" t="str">
            <v>ZQS978</v>
          </cell>
          <cell r="D6311" t="str">
            <v>Expansion Sites</v>
          </cell>
          <cell r="E6311" t="str">
            <v>Q1-2020</v>
          </cell>
          <cell r="F6311" t="str">
            <v>Mobile Aspiration</v>
          </cell>
          <cell r="G6311" t="str">
            <v>HUA</v>
          </cell>
          <cell r="H6311" t="str">
            <v>LTE1800 2nd Carr Upgrade_4x4 MIMO</v>
          </cell>
          <cell r="I6311" t="str">
            <v>INS</v>
          </cell>
          <cell r="L6311">
            <v>43853</v>
          </cell>
          <cell r="M6311">
            <v>43733</v>
          </cell>
          <cell r="N6311">
            <v>43853</v>
          </cell>
          <cell r="O6311">
            <v>43734</v>
          </cell>
          <cell r="P6311" t="str">
            <v>No Dependency</v>
          </cell>
        </row>
        <row r="6312">
          <cell r="C6312" t="str">
            <v>ZMB987</v>
          </cell>
          <cell r="D6312" t="str">
            <v>Expansion Sites</v>
          </cell>
          <cell r="E6312" t="str">
            <v>Q3-2019</v>
          </cell>
          <cell r="F6312" t="str">
            <v>Mobile Aspiration</v>
          </cell>
          <cell r="G6312" t="str">
            <v>HUA</v>
          </cell>
          <cell r="H6312" t="str">
            <v>LTE1800 2nd Carr Upgrade_4x4 MIMO</v>
          </cell>
          <cell r="I6312" t="str">
            <v>INS</v>
          </cell>
          <cell r="L6312">
            <v>43726</v>
          </cell>
          <cell r="M6312">
            <v>43624</v>
          </cell>
          <cell r="N6312">
            <v>43726</v>
          </cell>
          <cell r="O6312">
            <v>43625</v>
          </cell>
          <cell r="P6312" t="str">
            <v>No Dependency</v>
          </cell>
        </row>
        <row r="6313">
          <cell r="C6313" t="str">
            <v>ZHF086</v>
          </cell>
          <cell r="D6313" t="str">
            <v>Expansion Sites</v>
          </cell>
          <cell r="E6313" t="str">
            <v>Q1-2020</v>
          </cell>
          <cell r="F6313" t="str">
            <v>Mobile Aspiration</v>
          </cell>
          <cell r="G6313" t="str">
            <v>HUA</v>
          </cell>
          <cell r="H6313" t="str">
            <v>LTE1800 2nd Carr Upgrade_4x4 MIMO</v>
          </cell>
          <cell r="I6313" t="str">
            <v>INS</v>
          </cell>
          <cell r="L6313">
            <v>43853</v>
          </cell>
          <cell r="N6313">
            <v>43853</v>
          </cell>
          <cell r="P6313" t="str">
            <v>No Dependency</v>
          </cell>
        </row>
        <row r="6314">
          <cell r="C6314" t="str">
            <v>ZHF077</v>
          </cell>
          <cell r="D6314" t="str">
            <v>Expansion Sites</v>
          </cell>
          <cell r="E6314" t="str">
            <v>Q1-2020</v>
          </cell>
          <cell r="F6314" t="str">
            <v>Mobile Aspiration</v>
          </cell>
          <cell r="G6314" t="str">
            <v>HUA</v>
          </cell>
          <cell r="H6314" t="str">
            <v>LTE1800 2nd Carr Upgrade_4x4 MIMO</v>
          </cell>
          <cell r="I6314" t="str">
            <v>INS</v>
          </cell>
          <cell r="L6314">
            <v>43699</v>
          </cell>
          <cell r="M6314">
            <v>43699</v>
          </cell>
          <cell r="N6314">
            <v>43700</v>
          </cell>
          <cell r="O6314">
            <v>43700</v>
          </cell>
          <cell r="P6314" t="str">
            <v>No Dependency</v>
          </cell>
        </row>
        <row r="6315">
          <cell r="C6315" t="str">
            <v>ZHF063</v>
          </cell>
          <cell r="D6315" t="str">
            <v>Expansion Sites</v>
          </cell>
          <cell r="E6315" t="str">
            <v>Q1-2020</v>
          </cell>
          <cell r="F6315" t="str">
            <v>Mobile Aspiration</v>
          </cell>
          <cell r="G6315" t="str">
            <v>HUA</v>
          </cell>
          <cell r="H6315" t="str">
            <v>LTE1800 2nd Carr Upgrade_4x4 MIMO</v>
          </cell>
          <cell r="I6315" t="str">
            <v>INS</v>
          </cell>
          <cell r="L6315">
            <v>43858</v>
          </cell>
          <cell r="M6315">
            <v>43731</v>
          </cell>
          <cell r="N6315">
            <v>43858</v>
          </cell>
          <cell r="O6315">
            <v>43732</v>
          </cell>
          <cell r="P6315" t="str">
            <v>No Dependency</v>
          </cell>
        </row>
        <row r="6316">
          <cell r="C6316" t="str">
            <v>ZHAA035</v>
          </cell>
          <cell r="D6316" t="str">
            <v>Expansion Sites</v>
          </cell>
          <cell r="E6316" t="str">
            <v>Q1-2020</v>
          </cell>
          <cell r="F6316" t="str">
            <v>Mobile Aspiration</v>
          </cell>
          <cell r="G6316" t="str">
            <v>HUA</v>
          </cell>
          <cell r="H6316" t="str">
            <v>LTE1800 2nd Carr Upgrade_4x4 MIMO</v>
          </cell>
          <cell r="I6316" t="str">
            <v>INS</v>
          </cell>
          <cell r="L6316">
            <v>43853</v>
          </cell>
          <cell r="M6316">
            <v>43734</v>
          </cell>
          <cell r="N6316">
            <v>43853</v>
          </cell>
          <cell r="O6316">
            <v>43735</v>
          </cell>
          <cell r="P6316" t="str">
            <v>No Dependency</v>
          </cell>
        </row>
        <row r="6317">
          <cell r="C6317" t="str">
            <v>ZHA257</v>
          </cell>
          <cell r="D6317" t="str">
            <v>Expansion Sites</v>
          </cell>
          <cell r="E6317" t="str">
            <v>Q3-2019</v>
          </cell>
          <cell r="F6317" t="str">
            <v>Mobile Aspiration</v>
          </cell>
          <cell r="G6317" t="str">
            <v>HUA</v>
          </cell>
          <cell r="H6317" t="str">
            <v>LTE1800 2nd Carr Upgrade_4x4 MIMO</v>
          </cell>
          <cell r="I6317" t="str">
            <v>INS</v>
          </cell>
          <cell r="L6317">
            <v>43635</v>
          </cell>
          <cell r="M6317">
            <v>43638</v>
          </cell>
          <cell r="N6317">
            <v>43636</v>
          </cell>
          <cell r="O6317">
            <v>43639</v>
          </cell>
          <cell r="P6317" t="str">
            <v>No Dependency</v>
          </cell>
        </row>
        <row r="6318">
          <cell r="C6318" t="str">
            <v>ZHA177</v>
          </cell>
          <cell r="D6318" t="str">
            <v>Expansion Sites</v>
          </cell>
          <cell r="E6318" t="str">
            <v>Q4-2019</v>
          </cell>
          <cell r="F6318" t="str">
            <v>Mobile Aspiration</v>
          </cell>
          <cell r="G6318" t="str">
            <v>HUA</v>
          </cell>
          <cell r="H6318" t="str">
            <v>LTE1800 2nd Carr Upgrade_4x4 MIMO</v>
          </cell>
          <cell r="I6318" t="str">
            <v>INS</v>
          </cell>
          <cell r="L6318">
            <v>43741</v>
          </cell>
          <cell r="M6318">
            <v>43709</v>
          </cell>
          <cell r="N6318">
            <v>43742</v>
          </cell>
          <cell r="O6318">
            <v>43710</v>
          </cell>
          <cell r="P6318" t="str">
            <v>No Dependency</v>
          </cell>
        </row>
        <row r="6319">
          <cell r="C6319" t="str">
            <v>ZHA085</v>
          </cell>
          <cell r="D6319" t="str">
            <v>Expansion Sites</v>
          </cell>
          <cell r="E6319" t="str">
            <v>Q1-2020</v>
          </cell>
          <cell r="F6319" t="str">
            <v>Mobile Aspiration</v>
          </cell>
          <cell r="G6319" t="str">
            <v>HUA</v>
          </cell>
          <cell r="H6319" t="str">
            <v>LTE1800 2nd Carr Upgrade_4x4 MIMO</v>
          </cell>
          <cell r="I6319" t="str">
            <v>INS</v>
          </cell>
          <cell r="L6319">
            <v>43853</v>
          </cell>
          <cell r="M6319">
            <v>43733</v>
          </cell>
          <cell r="N6319">
            <v>43853</v>
          </cell>
          <cell r="O6319">
            <v>43734</v>
          </cell>
          <cell r="P6319" t="str">
            <v>No Dependency</v>
          </cell>
        </row>
        <row r="6320">
          <cell r="C6320" t="str">
            <v>ZHA023</v>
          </cell>
          <cell r="D6320" t="str">
            <v>Expansion Sites</v>
          </cell>
          <cell r="E6320" t="str">
            <v>Q4-2019</v>
          </cell>
          <cell r="F6320" t="str">
            <v>Mobile Aspiration</v>
          </cell>
          <cell r="G6320" t="str">
            <v>HUA</v>
          </cell>
          <cell r="H6320" t="str">
            <v>LTE1800 2nd Carr Upgrade_4x4 MIMO</v>
          </cell>
          <cell r="I6320" t="str">
            <v>INS</v>
          </cell>
          <cell r="L6320">
            <v>43753</v>
          </cell>
          <cell r="M6320">
            <v>43709</v>
          </cell>
          <cell r="N6320">
            <v>43754</v>
          </cell>
          <cell r="O6320">
            <v>43710</v>
          </cell>
          <cell r="P6320" t="str">
            <v>No Dependency</v>
          </cell>
        </row>
        <row r="6321">
          <cell r="C6321" t="str">
            <v>ZDB016</v>
          </cell>
          <cell r="D6321" t="str">
            <v>Expansion Sites</v>
          </cell>
          <cell r="E6321" t="str">
            <v>Q1-2020</v>
          </cell>
          <cell r="F6321" t="str">
            <v>Mobile Aspiration</v>
          </cell>
          <cell r="G6321" t="str">
            <v>HUA</v>
          </cell>
          <cell r="H6321" t="str">
            <v>LTE1800 2nd Carr Upgrade_4x4 MIMO</v>
          </cell>
          <cell r="I6321" t="str">
            <v>INS</v>
          </cell>
          <cell r="L6321">
            <v>43853</v>
          </cell>
          <cell r="M6321">
            <v>43709</v>
          </cell>
          <cell r="N6321">
            <v>43853</v>
          </cell>
          <cell r="O6321">
            <v>43710</v>
          </cell>
          <cell r="P6321" t="str">
            <v>No Dependency</v>
          </cell>
        </row>
        <row r="6322">
          <cell r="C6322" t="str">
            <v>ZBK997</v>
          </cell>
          <cell r="D6322" t="str">
            <v>Expansion Sites</v>
          </cell>
          <cell r="E6322" t="str">
            <v>Q3-2019</v>
          </cell>
          <cell r="F6322" t="str">
            <v>Mobile Aspiration</v>
          </cell>
          <cell r="G6322" t="str">
            <v>HUA</v>
          </cell>
          <cell r="H6322" t="str">
            <v>LTE1800 2nd Carr Upgrade_4x4 MIMO</v>
          </cell>
          <cell r="I6322" t="str">
            <v>INS</v>
          </cell>
          <cell r="L6322">
            <v>43705</v>
          </cell>
          <cell r="M6322">
            <v>43694</v>
          </cell>
          <cell r="N6322">
            <v>43706</v>
          </cell>
          <cell r="O6322">
            <v>43695</v>
          </cell>
          <cell r="P6322" t="str">
            <v>No Dependency</v>
          </cell>
        </row>
        <row r="6323">
          <cell r="C6323" t="str">
            <v>ZAS009</v>
          </cell>
          <cell r="D6323" t="str">
            <v>Expansion Sites</v>
          </cell>
          <cell r="E6323" t="str">
            <v>Q3-2019</v>
          </cell>
          <cell r="F6323" t="str">
            <v>Mobile Aspiration</v>
          </cell>
          <cell r="G6323" t="str">
            <v>HUA</v>
          </cell>
          <cell r="H6323" t="str">
            <v>LTE1800 2nd Carr Upgrade_4x4 MIMO</v>
          </cell>
          <cell r="I6323" t="str">
            <v>INS</v>
          </cell>
          <cell r="L6323">
            <v>43691</v>
          </cell>
          <cell r="M6323">
            <v>43693</v>
          </cell>
          <cell r="N6323">
            <v>43692</v>
          </cell>
          <cell r="O6323">
            <v>43694</v>
          </cell>
          <cell r="P6323" t="str">
            <v>No Dependency</v>
          </cell>
        </row>
        <row r="6324">
          <cell r="C6324" t="str">
            <v>ZAS003</v>
          </cell>
          <cell r="D6324" t="str">
            <v>Expansion Sites</v>
          </cell>
          <cell r="E6324" t="str">
            <v>Q3-2019</v>
          </cell>
          <cell r="F6324" t="str">
            <v>Mobile Aspiration</v>
          </cell>
          <cell r="G6324" t="str">
            <v>HUA</v>
          </cell>
          <cell r="H6324" t="str">
            <v>LTE1800 2nd Carr Upgrade_4x4 MIMO</v>
          </cell>
          <cell r="I6324" t="str">
            <v>INS</v>
          </cell>
          <cell r="L6324">
            <v>43640</v>
          </cell>
          <cell r="M6324">
            <v>43606</v>
          </cell>
          <cell r="N6324">
            <v>43641</v>
          </cell>
          <cell r="O6324">
            <v>43607</v>
          </cell>
          <cell r="P6324" t="str">
            <v>No Dependency</v>
          </cell>
        </row>
        <row r="6325">
          <cell r="C6325" t="str">
            <v>ZAR986</v>
          </cell>
          <cell r="D6325" t="str">
            <v>Expansion Sites</v>
          </cell>
          <cell r="E6325" t="str">
            <v>Q4-2019</v>
          </cell>
          <cell r="F6325" t="str">
            <v>Mobile Aspiration</v>
          </cell>
          <cell r="G6325" t="str">
            <v>HUA</v>
          </cell>
          <cell r="H6325" t="str">
            <v>LTE1800 2nd Carr Upgrade_4x4 MIMO</v>
          </cell>
          <cell r="I6325" t="str">
            <v>INS</v>
          </cell>
          <cell r="L6325">
            <v>43741</v>
          </cell>
          <cell r="M6325">
            <v>43724</v>
          </cell>
          <cell r="N6325">
            <v>43742</v>
          </cell>
          <cell r="O6325">
            <v>43725</v>
          </cell>
          <cell r="P6325" t="str">
            <v>No Dependency</v>
          </cell>
        </row>
        <row r="6326">
          <cell r="C6326" t="str">
            <v>Z11004</v>
          </cell>
          <cell r="D6326" t="str">
            <v>Expansion Sites</v>
          </cell>
          <cell r="E6326" t="str">
            <v>Q1-2020</v>
          </cell>
          <cell r="F6326" t="str">
            <v>Mobile Aspiration</v>
          </cell>
          <cell r="G6326" t="str">
            <v>HUA</v>
          </cell>
          <cell r="H6326" t="str">
            <v>LTE1800 2nd Carr Upgrade_4x4 MIMO</v>
          </cell>
          <cell r="I6326" t="str">
            <v>INS</v>
          </cell>
          <cell r="L6326">
            <v>43830</v>
          </cell>
          <cell r="M6326">
            <v>43733</v>
          </cell>
          <cell r="N6326">
            <v>43830</v>
          </cell>
          <cell r="O6326">
            <v>43734</v>
          </cell>
          <cell r="P6326" t="str">
            <v>No Dependency</v>
          </cell>
        </row>
        <row r="6327">
          <cell r="C6327" t="str">
            <v>ZQW989</v>
          </cell>
          <cell r="D6327" t="str">
            <v>Expansion Sites</v>
          </cell>
          <cell r="E6327" t="str">
            <v>Q3-2019</v>
          </cell>
          <cell r="F6327" t="str">
            <v>Mobile Aspiration</v>
          </cell>
          <cell r="G6327" t="str">
            <v>HUA</v>
          </cell>
          <cell r="H6327" t="str">
            <v>LTE1800 2nd Carr Upgrade_4x4 MIMO</v>
          </cell>
          <cell r="I6327" t="str">
            <v>INS</v>
          </cell>
          <cell r="L6327">
            <v>43674</v>
          </cell>
          <cell r="M6327">
            <v>43676</v>
          </cell>
          <cell r="N6327">
            <v>43675</v>
          </cell>
          <cell r="O6327">
            <v>43677</v>
          </cell>
          <cell r="P6327" t="str">
            <v>No Dependency</v>
          </cell>
        </row>
        <row r="6328">
          <cell r="C6328" t="str">
            <v>ZQN005</v>
          </cell>
          <cell r="D6328" t="str">
            <v>Expansion Sites</v>
          </cell>
          <cell r="E6328" t="str">
            <v>Q3-2019</v>
          </cell>
          <cell r="F6328" t="str">
            <v>Mobile Aspiration</v>
          </cell>
          <cell r="G6328" t="str">
            <v>HUA</v>
          </cell>
          <cell r="H6328" t="str">
            <v>LTE1800 2nd Carr Upgrade_4x4 MIMO</v>
          </cell>
          <cell r="I6328" t="str">
            <v>INS</v>
          </cell>
          <cell r="L6328">
            <v>43706</v>
          </cell>
          <cell r="M6328">
            <v>43715</v>
          </cell>
          <cell r="N6328">
            <v>43707</v>
          </cell>
          <cell r="O6328">
            <v>43716</v>
          </cell>
          <cell r="P6328" t="str">
            <v>No Dependency</v>
          </cell>
        </row>
        <row r="6329">
          <cell r="C6329" t="str">
            <v>ZQN004</v>
          </cell>
          <cell r="D6329" t="str">
            <v>Expansion Sites</v>
          </cell>
          <cell r="E6329" t="str">
            <v>Q3-2019</v>
          </cell>
          <cell r="F6329" t="str">
            <v>Mobile Aspiration</v>
          </cell>
          <cell r="G6329" t="str">
            <v>HUA</v>
          </cell>
          <cell r="H6329" t="str">
            <v>LTE1800 2nd Carr Upgrade_4x4 MIMO</v>
          </cell>
          <cell r="I6329" t="str">
            <v>INS</v>
          </cell>
          <cell r="L6329">
            <v>43706</v>
          </cell>
          <cell r="M6329">
            <v>43715</v>
          </cell>
          <cell r="N6329">
            <v>43707</v>
          </cell>
          <cell r="O6329">
            <v>43716</v>
          </cell>
          <cell r="P6329" t="str">
            <v>No Dependency</v>
          </cell>
        </row>
        <row r="6330">
          <cell r="C6330" t="str">
            <v>ZQB001</v>
          </cell>
          <cell r="D6330" t="str">
            <v>Expansion Sites</v>
          </cell>
          <cell r="E6330" t="str">
            <v>Q3-2019</v>
          </cell>
          <cell r="F6330" t="str">
            <v>Mobile Aspiration</v>
          </cell>
          <cell r="G6330" t="str">
            <v>HUA</v>
          </cell>
          <cell r="H6330" t="str">
            <v>LTE1800 2nd Carr Upgrade_4x4 MIMO</v>
          </cell>
          <cell r="I6330" t="str">
            <v>INS</v>
          </cell>
          <cell r="L6330">
            <v>43674</v>
          </cell>
          <cell r="M6330">
            <v>43676</v>
          </cell>
          <cell r="N6330">
            <v>43675</v>
          </cell>
          <cell r="O6330">
            <v>43677</v>
          </cell>
          <cell r="P6330" t="str">
            <v>No Dependency</v>
          </cell>
        </row>
        <row r="6331">
          <cell r="C6331" t="str">
            <v>ZMB982</v>
          </cell>
          <cell r="D6331" t="str">
            <v>Expansion Sites</v>
          </cell>
          <cell r="E6331" t="str">
            <v>Q3-2019</v>
          </cell>
          <cell r="F6331" t="str">
            <v>Mobile Aspiration</v>
          </cell>
          <cell r="G6331" t="str">
            <v>HUA</v>
          </cell>
          <cell r="H6331" t="str">
            <v>LTE1800 2nd Carr Upgrade_4x4 MIMO</v>
          </cell>
          <cell r="I6331" t="str">
            <v>INS</v>
          </cell>
          <cell r="L6331">
            <v>43733</v>
          </cell>
          <cell r="M6331">
            <v>43638</v>
          </cell>
          <cell r="N6331">
            <v>43733</v>
          </cell>
          <cell r="O6331">
            <v>43639</v>
          </cell>
          <cell r="P6331" t="str">
            <v>No Dependency</v>
          </cell>
        </row>
        <row r="6332">
          <cell r="C6332" t="str">
            <v>ZKF024</v>
          </cell>
          <cell r="D6332" t="str">
            <v>Expansion Sites</v>
          </cell>
          <cell r="E6332" t="str">
            <v>Q3-2019</v>
          </cell>
          <cell r="F6332" t="str">
            <v>Mobile Aspiration</v>
          </cell>
          <cell r="G6332" t="str">
            <v>HUA</v>
          </cell>
          <cell r="H6332" t="str">
            <v>LTE1800 2nd Carr Upgrade_4x4 MIMO</v>
          </cell>
          <cell r="I6332" t="str">
            <v>INS</v>
          </cell>
          <cell r="L6332">
            <v>43620</v>
          </cell>
          <cell r="M6332">
            <v>43622</v>
          </cell>
          <cell r="N6332">
            <v>43621</v>
          </cell>
          <cell r="O6332">
            <v>43623</v>
          </cell>
          <cell r="P6332" t="str">
            <v>No Dependency</v>
          </cell>
        </row>
        <row r="6333">
          <cell r="C6333" t="str">
            <v>ZHF101</v>
          </cell>
          <cell r="D6333" t="str">
            <v>Expansion Sites</v>
          </cell>
          <cell r="E6333" t="str">
            <v>Q1-2020</v>
          </cell>
          <cell r="F6333" t="str">
            <v>Mobile Aspiration</v>
          </cell>
          <cell r="G6333" t="str">
            <v>HUA</v>
          </cell>
          <cell r="H6333" t="str">
            <v>LTE1800 2nd Carr Upgrade_4x4 MIMO</v>
          </cell>
          <cell r="I6333" t="str">
            <v>INS</v>
          </cell>
          <cell r="L6333">
            <v>43853</v>
          </cell>
          <cell r="M6333">
            <v>43733</v>
          </cell>
          <cell r="N6333">
            <v>43853</v>
          </cell>
          <cell r="O6333">
            <v>43734</v>
          </cell>
          <cell r="P6333" t="str">
            <v>No Dependency</v>
          </cell>
        </row>
        <row r="6334">
          <cell r="C6334" t="str">
            <v>ZHF059</v>
          </cell>
          <cell r="D6334" t="str">
            <v>Expansion Sites</v>
          </cell>
          <cell r="E6334" t="str">
            <v>Q3-2019</v>
          </cell>
          <cell r="F6334" t="str">
            <v>Mobile Aspiration</v>
          </cell>
          <cell r="G6334" t="str">
            <v>HUA</v>
          </cell>
          <cell r="H6334" t="str">
            <v>LTE1800 2nd Carr Upgrade_4x4 MIMO</v>
          </cell>
          <cell r="I6334" t="str">
            <v>INS</v>
          </cell>
          <cell r="L6334">
            <v>43625</v>
          </cell>
          <cell r="M6334">
            <v>43627</v>
          </cell>
          <cell r="N6334">
            <v>43626</v>
          </cell>
          <cell r="O6334">
            <v>43628</v>
          </cell>
          <cell r="P6334" t="str">
            <v>No Dependency</v>
          </cell>
        </row>
        <row r="6335">
          <cell r="C6335" t="str">
            <v>ZHB990</v>
          </cell>
          <cell r="D6335" t="str">
            <v>Expansion Sites</v>
          </cell>
          <cell r="E6335" t="str">
            <v>Q2-2019</v>
          </cell>
          <cell r="F6335" t="str">
            <v>Mobile Aspiration</v>
          </cell>
          <cell r="G6335" t="str">
            <v>HUA</v>
          </cell>
          <cell r="H6335" t="str">
            <v>LTE1800 2nd Carr Upgrade_4x4 MIMO</v>
          </cell>
          <cell r="I6335" t="str">
            <v>INS</v>
          </cell>
          <cell r="L6335">
            <v>43623</v>
          </cell>
          <cell r="M6335">
            <v>43613</v>
          </cell>
          <cell r="N6335">
            <v>43627</v>
          </cell>
          <cell r="O6335">
            <v>43614</v>
          </cell>
          <cell r="P6335" t="str">
            <v>No Dependency</v>
          </cell>
        </row>
        <row r="6336">
          <cell r="C6336" t="str">
            <v>ZHB972</v>
          </cell>
          <cell r="D6336" t="str">
            <v>Expansion Sites</v>
          </cell>
          <cell r="E6336" t="str">
            <v>Q2-2019</v>
          </cell>
          <cell r="F6336" t="str">
            <v>Mobile Aspiration</v>
          </cell>
          <cell r="G6336" t="str">
            <v>HUA</v>
          </cell>
          <cell r="H6336" t="str">
            <v>LTE1800 2nd Carr Upgrade_4x4 MIMO</v>
          </cell>
          <cell r="I6336" t="str">
            <v>INS</v>
          </cell>
          <cell r="L6336">
            <v>43626</v>
          </cell>
          <cell r="M6336">
            <v>43637</v>
          </cell>
          <cell r="N6336">
            <v>43633</v>
          </cell>
          <cell r="O6336">
            <v>43638</v>
          </cell>
          <cell r="P6336" t="str">
            <v>No Dependency</v>
          </cell>
        </row>
        <row r="6337">
          <cell r="C6337" t="str">
            <v>ZHA135</v>
          </cell>
          <cell r="D6337" t="str">
            <v>Expansion Sites</v>
          </cell>
          <cell r="E6337" t="str">
            <v>Q4-2019</v>
          </cell>
          <cell r="F6337" t="str">
            <v>Mobile Aspiration</v>
          </cell>
          <cell r="G6337" t="str">
            <v>HUA</v>
          </cell>
          <cell r="H6337" t="str">
            <v>LTE1800 2nd Carr Upgrade_4x4 MIMO</v>
          </cell>
          <cell r="I6337" t="str">
            <v>INS</v>
          </cell>
          <cell r="L6337">
            <v>43691</v>
          </cell>
          <cell r="M6337">
            <v>43693</v>
          </cell>
          <cell r="N6337">
            <v>43692</v>
          </cell>
          <cell r="O6337">
            <v>43694</v>
          </cell>
          <cell r="P6337" t="str">
            <v>No Dependency</v>
          </cell>
        </row>
        <row r="6338">
          <cell r="C6338" t="str">
            <v>ZHA097</v>
          </cell>
          <cell r="D6338" t="str">
            <v>Expansion Sites</v>
          </cell>
          <cell r="E6338" t="str">
            <v>Q3-2019</v>
          </cell>
          <cell r="F6338" t="str">
            <v>Mobile Aspiration</v>
          </cell>
          <cell r="G6338" t="str">
            <v>HUA</v>
          </cell>
          <cell r="H6338" t="str">
            <v>LTE1800 2nd Carr Upgrade_4x4 MIMO</v>
          </cell>
          <cell r="I6338" t="str">
            <v>INS</v>
          </cell>
          <cell r="L6338">
            <v>43726</v>
          </cell>
          <cell r="M6338">
            <v>43709</v>
          </cell>
          <cell r="N6338">
            <v>43726</v>
          </cell>
          <cell r="O6338">
            <v>43710</v>
          </cell>
          <cell r="P6338" t="str">
            <v>No Dependency</v>
          </cell>
        </row>
        <row r="6339">
          <cell r="C6339" t="str">
            <v>ZHA058</v>
          </cell>
          <cell r="D6339" t="str">
            <v>Expansion Sites</v>
          </cell>
          <cell r="E6339" t="str">
            <v>Q3-2019</v>
          </cell>
          <cell r="F6339" t="str">
            <v>Mobile Aspiration</v>
          </cell>
          <cell r="G6339" t="str">
            <v>HUA</v>
          </cell>
          <cell r="H6339" t="str">
            <v>LTE1800 2nd Carr Upgrade_4x4 MIMO</v>
          </cell>
          <cell r="I6339" t="str">
            <v>INS</v>
          </cell>
          <cell r="L6339">
            <v>43759</v>
          </cell>
          <cell r="M6339">
            <v>43750</v>
          </cell>
          <cell r="N6339">
            <v>43760</v>
          </cell>
          <cell r="O6339">
            <v>43751</v>
          </cell>
          <cell r="P6339" t="str">
            <v>No Dependency</v>
          </cell>
        </row>
        <row r="6340">
          <cell r="C6340" t="str">
            <v>ZBR007</v>
          </cell>
          <cell r="D6340" t="str">
            <v>Expansion Sites</v>
          </cell>
          <cell r="E6340" t="str">
            <v>Q1-2020</v>
          </cell>
          <cell r="F6340" t="str">
            <v>Mobile Aspiration</v>
          </cell>
          <cell r="G6340" t="str">
            <v>HUA</v>
          </cell>
          <cell r="H6340" t="str">
            <v>LTE1800 2nd Carr Upgrade_4x4 MIMO</v>
          </cell>
          <cell r="I6340" t="str">
            <v>INS</v>
          </cell>
          <cell r="L6340">
            <v>43830</v>
          </cell>
          <cell r="M6340">
            <v>43731</v>
          </cell>
          <cell r="N6340">
            <v>43830</v>
          </cell>
          <cell r="O6340">
            <v>43732</v>
          </cell>
          <cell r="P6340" t="str">
            <v>No Dependency</v>
          </cell>
        </row>
        <row r="6341">
          <cell r="C6341" t="str">
            <v>COW601</v>
          </cell>
          <cell r="D6341" t="str">
            <v>Expansion Sites</v>
          </cell>
          <cell r="E6341" t="str">
            <v>Q1-2020</v>
          </cell>
          <cell r="F6341" t="str">
            <v>Mobile Aspiration</v>
          </cell>
          <cell r="G6341" t="str">
            <v>HUA</v>
          </cell>
          <cell r="H6341" t="str">
            <v>LTE1800 2nd Carr Upgrade_4x4 MIMO</v>
          </cell>
          <cell r="I6341" t="str">
            <v>INS</v>
          </cell>
          <cell r="L6341">
            <v>43853</v>
          </cell>
          <cell r="M6341">
            <v>43758</v>
          </cell>
          <cell r="N6341">
            <v>43853</v>
          </cell>
          <cell r="O6341">
            <v>43759</v>
          </cell>
          <cell r="P6341" t="str">
            <v>No Dependency</v>
          </cell>
        </row>
        <row r="6342">
          <cell r="C6342" t="str">
            <v>COW303</v>
          </cell>
          <cell r="D6342" t="str">
            <v>Expansion Sites</v>
          </cell>
          <cell r="E6342" t="str">
            <v>Q3-2019</v>
          </cell>
          <cell r="F6342" t="str">
            <v>Mobile Aspiration</v>
          </cell>
          <cell r="G6342" t="str">
            <v>HUA</v>
          </cell>
          <cell r="H6342" t="str">
            <v>LTE1800 2nd Carr Upgrade_4x4 MIMO</v>
          </cell>
          <cell r="I6342" t="str">
            <v>INS</v>
          </cell>
          <cell r="K6342">
            <v>43664</v>
          </cell>
          <cell r="L6342">
            <v>43788</v>
          </cell>
          <cell r="N6342">
            <v>43789</v>
          </cell>
          <cell r="P6342" t="str">
            <v>No Dependency</v>
          </cell>
        </row>
        <row r="6343">
          <cell r="C6343" t="str">
            <v>609-00-100</v>
          </cell>
          <cell r="D6343" t="str">
            <v>Expansion Sites</v>
          </cell>
          <cell r="E6343" t="str">
            <v>Q1-2020</v>
          </cell>
          <cell r="F6343" t="str">
            <v>Mobile Aspiration</v>
          </cell>
          <cell r="G6343" t="str">
            <v>HUA</v>
          </cell>
          <cell r="H6343" t="str">
            <v>LTE1800 2nd Carr Upgrade_4x4 MIMO</v>
          </cell>
          <cell r="I6343" t="str">
            <v>INS</v>
          </cell>
          <cell r="L6343">
            <v>43853</v>
          </cell>
          <cell r="N6343">
            <v>43853</v>
          </cell>
          <cell r="P6343" t="str">
            <v>No Dependency</v>
          </cell>
        </row>
        <row r="6344">
          <cell r="C6344" t="str">
            <v>ZTB119</v>
          </cell>
          <cell r="D6344" t="str">
            <v>Expansion Sites</v>
          </cell>
          <cell r="E6344" t="str">
            <v>Q4-2019</v>
          </cell>
          <cell r="F6344" t="str">
            <v>Mobile Aspiration</v>
          </cell>
          <cell r="G6344" t="str">
            <v>HUA</v>
          </cell>
          <cell r="H6344" t="str">
            <v>LTE1800 2nd Carr Upgrade_4x4 MIMO</v>
          </cell>
          <cell r="I6344" t="str">
            <v>INS</v>
          </cell>
          <cell r="L6344">
            <v>43664</v>
          </cell>
          <cell r="M6344">
            <v>43667</v>
          </cell>
          <cell r="N6344">
            <v>43665</v>
          </cell>
          <cell r="O6344">
            <v>43668</v>
          </cell>
          <cell r="P6344" t="str">
            <v>No Dependency</v>
          </cell>
        </row>
        <row r="6345">
          <cell r="C6345" t="str">
            <v>ZSK926</v>
          </cell>
          <cell r="D6345" t="str">
            <v>Expansion Sites</v>
          </cell>
          <cell r="E6345" t="str">
            <v>Q1-2020</v>
          </cell>
          <cell r="F6345" t="str">
            <v>Mobile Aspiration</v>
          </cell>
          <cell r="G6345" t="str">
            <v>HUA</v>
          </cell>
          <cell r="H6345" t="str">
            <v>LTE1800 2nd Carr Upgrade_4x4 MIMO</v>
          </cell>
          <cell r="I6345" t="str">
            <v>INS</v>
          </cell>
          <cell r="L6345">
            <v>43691</v>
          </cell>
          <cell r="M6345">
            <v>43693</v>
          </cell>
          <cell r="N6345">
            <v>43692</v>
          </cell>
          <cell r="O6345">
            <v>43694</v>
          </cell>
          <cell r="P6345" t="str">
            <v>No Dependency</v>
          </cell>
        </row>
        <row r="6346">
          <cell r="C6346" t="str">
            <v>ZSK925</v>
          </cell>
          <cell r="D6346" t="str">
            <v>Expansion Sites</v>
          </cell>
          <cell r="E6346" t="str">
            <v>Q3-2019</v>
          </cell>
          <cell r="F6346" t="str">
            <v>Mobile Aspiration</v>
          </cell>
          <cell r="G6346" t="str">
            <v>HUA</v>
          </cell>
          <cell r="H6346" t="str">
            <v>LTE1800 2nd Carr Upgrade_4x4 MIMO</v>
          </cell>
          <cell r="I6346" t="str">
            <v>INS</v>
          </cell>
          <cell r="L6346">
            <v>43614</v>
          </cell>
          <cell r="M6346">
            <v>43616</v>
          </cell>
          <cell r="N6346">
            <v>43615</v>
          </cell>
          <cell r="O6346">
            <v>43617</v>
          </cell>
          <cell r="P6346" t="str">
            <v>No Dependency</v>
          </cell>
        </row>
        <row r="6347">
          <cell r="C6347" t="str">
            <v>ZSK924</v>
          </cell>
          <cell r="D6347" t="str">
            <v>Expansion Sites</v>
          </cell>
          <cell r="E6347" t="str">
            <v>Q1-2020</v>
          </cell>
          <cell r="F6347" t="str">
            <v>Mobile Aspiration</v>
          </cell>
          <cell r="G6347" t="str">
            <v>HUA</v>
          </cell>
          <cell r="H6347" t="str">
            <v>LTE1800 2nd Carr Upgrade_4x4 MIMO</v>
          </cell>
          <cell r="I6347" t="str">
            <v>INS</v>
          </cell>
          <cell r="L6347">
            <v>43849</v>
          </cell>
          <cell r="M6347">
            <v>43715</v>
          </cell>
          <cell r="N6347">
            <v>43850</v>
          </cell>
          <cell r="O6347">
            <v>43716</v>
          </cell>
          <cell r="P6347" t="str">
            <v>No Dependency</v>
          </cell>
        </row>
        <row r="6348">
          <cell r="C6348" t="str">
            <v>ZSK922</v>
          </cell>
          <cell r="D6348" t="str">
            <v>Expansion Sites</v>
          </cell>
          <cell r="E6348" t="str">
            <v>Q3-2019</v>
          </cell>
          <cell r="F6348" t="str">
            <v>Mobile Aspiration</v>
          </cell>
          <cell r="G6348" t="str">
            <v>HUA</v>
          </cell>
          <cell r="H6348" t="str">
            <v>LTE1800 2nd Carr Upgrade_4x4 MIMO</v>
          </cell>
          <cell r="I6348" t="str">
            <v>INS</v>
          </cell>
          <cell r="L6348">
            <v>43705</v>
          </cell>
          <cell r="M6348">
            <v>43638</v>
          </cell>
          <cell r="N6348">
            <v>43706</v>
          </cell>
          <cell r="O6348">
            <v>43639</v>
          </cell>
          <cell r="P6348" t="str">
            <v>No Dependency</v>
          </cell>
        </row>
        <row r="6349">
          <cell r="C6349" t="str">
            <v>ZSK034</v>
          </cell>
          <cell r="D6349" t="str">
            <v>Expansion Sites</v>
          </cell>
          <cell r="E6349" t="str">
            <v>Q3-2019</v>
          </cell>
          <cell r="F6349" t="str">
            <v>Mobile Aspiration</v>
          </cell>
          <cell r="G6349" t="str">
            <v>HUA</v>
          </cell>
          <cell r="H6349" t="str">
            <v>LTE1800 2nd Carr Upgrade_4x4 MIMO</v>
          </cell>
          <cell r="I6349" t="str">
            <v>INS</v>
          </cell>
          <cell r="L6349">
            <v>43746</v>
          </cell>
          <cell r="M6349">
            <v>43733</v>
          </cell>
          <cell r="N6349">
            <v>43747</v>
          </cell>
          <cell r="O6349">
            <v>43734</v>
          </cell>
          <cell r="P6349" t="str">
            <v>No Dependency</v>
          </cell>
        </row>
        <row r="6350">
          <cell r="C6350" t="str">
            <v>ZRW917</v>
          </cell>
          <cell r="D6350" t="str">
            <v>Expansion Sites</v>
          </cell>
          <cell r="E6350" t="str">
            <v>Q3-2019</v>
          </cell>
          <cell r="F6350" t="str">
            <v>Mobile Aspiration</v>
          </cell>
          <cell r="G6350" t="str">
            <v>HUA</v>
          </cell>
          <cell r="H6350" t="str">
            <v>LTE1800 2nd Carr Upgrade_4x4 MIMO</v>
          </cell>
          <cell r="I6350" t="str">
            <v>INS</v>
          </cell>
          <cell r="L6350">
            <v>43733</v>
          </cell>
          <cell r="M6350">
            <v>43633</v>
          </cell>
          <cell r="N6350">
            <v>43733</v>
          </cell>
          <cell r="O6350">
            <v>43634</v>
          </cell>
          <cell r="P6350" t="str">
            <v>No Dependency</v>
          </cell>
        </row>
        <row r="6351">
          <cell r="C6351" t="str">
            <v>ZR4001</v>
          </cell>
          <cell r="D6351" t="str">
            <v>Expansion Sites</v>
          </cell>
          <cell r="E6351" t="str">
            <v>Q3-2019</v>
          </cell>
          <cell r="F6351" t="str">
            <v>Mobile Aspiration</v>
          </cell>
          <cell r="G6351" t="str">
            <v>HUA</v>
          </cell>
          <cell r="H6351" t="str">
            <v>LTE1800 2nd Carr Upgrade_4x4 MIMO</v>
          </cell>
          <cell r="I6351" t="str">
            <v>INS</v>
          </cell>
          <cell r="L6351">
            <v>43691</v>
          </cell>
          <cell r="M6351">
            <v>43693</v>
          </cell>
          <cell r="N6351">
            <v>43692</v>
          </cell>
          <cell r="O6351">
            <v>43694</v>
          </cell>
          <cell r="P6351" t="str">
            <v>No Dependency</v>
          </cell>
        </row>
        <row r="6352">
          <cell r="C6352" t="str">
            <v>ZMA038</v>
          </cell>
          <cell r="D6352" t="str">
            <v>Expansion Sites</v>
          </cell>
          <cell r="E6352" t="str">
            <v>Q3-2019</v>
          </cell>
          <cell r="F6352" t="str">
            <v>Mobile Aspiration</v>
          </cell>
          <cell r="G6352" t="str">
            <v>HUA</v>
          </cell>
          <cell r="H6352" t="str">
            <v>LTE1800 2nd Carr Upgrade_4x4 MIMO</v>
          </cell>
          <cell r="I6352" t="str">
            <v>INS</v>
          </cell>
          <cell r="L6352">
            <v>43788</v>
          </cell>
          <cell r="N6352">
            <v>43789</v>
          </cell>
          <cell r="P6352" t="str">
            <v>No Dependency</v>
          </cell>
        </row>
        <row r="6353">
          <cell r="C6353" t="str">
            <v>ZHF092</v>
          </cell>
          <cell r="D6353" t="str">
            <v>Expansion Sites</v>
          </cell>
          <cell r="E6353" t="str">
            <v>Q1-2020</v>
          </cell>
          <cell r="F6353" t="str">
            <v>Mobile Aspiration</v>
          </cell>
          <cell r="G6353" t="str">
            <v>HUA</v>
          </cell>
          <cell r="H6353" t="str">
            <v>LTE1800 2nd Carr Upgrade_4x4 MIMO</v>
          </cell>
          <cell r="I6353" t="str">
            <v>INS</v>
          </cell>
          <cell r="L6353">
            <v>43853</v>
          </cell>
          <cell r="M6353">
            <v>43750</v>
          </cell>
          <cell r="N6353">
            <v>43853</v>
          </cell>
          <cell r="O6353">
            <v>43751</v>
          </cell>
          <cell r="P6353" t="str">
            <v>No Dependency</v>
          </cell>
        </row>
        <row r="6354">
          <cell r="C6354" t="str">
            <v>ZHA946</v>
          </cell>
          <cell r="D6354" t="str">
            <v>Expansion Sites</v>
          </cell>
          <cell r="E6354" t="str">
            <v>Q4-2019</v>
          </cell>
          <cell r="F6354" t="str">
            <v>Mobile Aspiration</v>
          </cell>
          <cell r="G6354" t="str">
            <v>HUA</v>
          </cell>
          <cell r="H6354" t="str">
            <v>LTE1800 2nd Carr Upgrade_4x4 MIMO</v>
          </cell>
          <cell r="I6354" t="str">
            <v>INS</v>
          </cell>
          <cell r="L6354">
            <v>43741</v>
          </cell>
          <cell r="M6354">
            <v>43709</v>
          </cell>
          <cell r="N6354">
            <v>43742</v>
          </cell>
          <cell r="O6354">
            <v>43710</v>
          </cell>
          <cell r="P6354" t="str">
            <v>No Dependency</v>
          </cell>
        </row>
        <row r="6355">
          <cell r="C6355" t="str">
            <v>ZHA943</v>
          </cell>
          <cell r="D6355" t="str">
            <v>Expansion Sites</v>
          </cell>
          <cell r="E6355" t="str">
            <v>Q4-2019</v>
          </cell>
          <cell r="F6355" t="str">
            <v>Mobile Aspiration</v>
          </cell>
          <cell r="G6355" t="str">
            <v>HUA</v>
          </cell>
          <cell r="H6355" t="str">
            <v>LTE1800 2nd Carr Upgrade_4x4 MIMO</v>
          </cell>
          <cell r="I6355" t="str">
            <v>INS</v>
          </cell>
          <cell r="L6355">
            <v>43691</v>
          </cell>
          <cell r="M6355">
            <v>43693</v>
          </cell>
          <cell r="N6355">
            <v>43692</v>
          </cell>
          <cell r="O6355">
            <v>43694</v>
          </cell>
          <cell r="P6355" t="str">
            <v>No Dependency</v>
          </cell>
        </row>
        <row r="6356">
          <cell r="C6356" t="str">
            <v>ZHA352</v>
          </cell>
          <cell r="D6356" t="str">
            <v>Expansion Sites</v>
          </cell>
          <cell r="E6356" t="str">
            <v>Q3-2019</v>
          </cell>
          <cell r="F6356" t="str">
            <v>Mobile Aspiration</v>
          </cell>
          <cell r="G6356" t="str">
            <v>HUA</v>
          </cell>
          <cell r="H6356" t="str">
            <v>LTE1800 2nd Carr Upgrade_4x4 MIMO</v>
          </cell>
          <cell r="I6356" t="str">
            <v>INS</v>
          </cell>
          <cell r="L6356">
            <v>43645</v>
          </cell>
          <cell r="M6356">
            <v>43654</v>
          </cell>
          <cell r="N6356">
            <v>43646</v>
          </cell>
          <cell r="O6356">
            <v>43655</v>
          </cell>
          <cell r="P6356" t="str">
            <v>No Dependency</v>
          </cell>
        </row>
        <row r="6357">
          <cell r="C6357" t="str">
            <v>ZHA314</v>
          </cell>
          <cell r="D6357" t="str">
            <v>Expansion Sites</v>
          </cell>
          <cell r="E6357" t="str">
            <v>Q4-2019</v>
          </cell>
          <cell r="F6357" t="str">
            <v>Mobile Aspiration</v>
          </cell>
          <cell r="G6357" t="str">
            <v>HUA</v>
          </cell>
          <cell r="H6357" t="str">
            <v>LTE1800 2nd Carr Upgrade_4x4 MIMO</v>
          </cell>
          <cell r="I6357" t="str">
            <v>INS</v>
          </cell>
          <cell r="L6357">
            <v>43679</v>
          </cell>
          <cell r="M6357">
            <v>43679</v>
          </cell>
          <cell r="N6357">
            <v>43680</v>
          </cell>
          <cell r="O6357">
            <v>43680</v>
          </cell>
          <cell r="P6357" t="str">
            <v>No Dependency</v>
          </cell>
        </row>
        <row r="6358">
          <cell r="C6358" t="str">
            <v>ZHA313</v>
          </cell>
          <cell r="D6358" t="str">
            <v>Expansion Sites</v>
          </cell>
          <cell r="E6358" t="str">
            <v>Q4-2019</v>
          </cell>
          <cell r="F6358" t="str">
            <v>Mobile Aspiration</v>
          </cell>
          <cell r="G6358" t="str">
            <v>HUA</v>
          </cell>
          <cell r="H6358" t="str">
            <v>LTE1800 2nd Carr Upgrade_4x4 MIMO</v>
          </cell>
          <cell r="I6358" t="str">
            <v>INS</v>
          </cell>
          <cell r="L6358">
            <v>43753</v>
          </cell>
          <cell r="M6358">
            <v>43676</v>
          </cell>
          <cell r="N6358">
            <v>43754</v>
          </cell>
          <cell r="O6358">
            <v>43677</v>
          </cell>
          <cell r="P6358" t="str">
            <v>No Dependency</v>
          </cell>
        </row>
        <row r="6359">
          <cell r="C6359" t="str">
            <v>Z53002</v>
          </cell>
          <cell r="D6359" t="str">
            <v>Expansion Sites</v>
          </cell>
          <cell r="E6359" t="str">
            <v>Q4-2019</v>
          </cell>
          <cell r="F6359" t="str">
            <v>Mobile Aspiration</v>
          </cell>
          <cell r="G6359" t="str">
            <v>HUA</v>
          </cell>
          <cell r="H6359" t="str">
            <v>LTE1800 2nd Carr Upgrade_4x4 MIMO</v>
          </cell>
          <cell r="I6359" t="str">
            <v>INS</v>
          </cell>
          <cell r="L6359">
            <v>43663</v>
          </cell>
          <cell r="M6359">
            <v>43665</v>
          </cell>
          <cell r="N6359">
            <v>43664</v>
          </cell>
          <cell r="O6359">
            <v>43666</v>
          </cell>
          <cell r="P6359" t="str">
            <v>No Dependency</v>
          </cell>
        </row>
        <row r="6360">
          <cell r="C6360" t="str">
            <v>Z22001</v>
          </cell>
          <cell r="D6360" t="str">
            <v>Expansion Sites</v>
          </cell>
          <cell r="E6360" t="str">
            <v>Q1-2020</v>
          </cell>
          <cell r="F6360" t="str">
            <v>Mobile Aspiration</v>
          </cell>
          <cell r="G6360" t="str">
            <v>HUA</v>
          </cell>
          <cell r="H6360" t="str">
            <v>LTE1800 2nd Carr Upgrade_4x4 MIMO</v>
          </cell>
          <cell r="I6360" t="str">
            <v>INS</v>
          </cell>
          <cell r="L6360">
            <v>43853</v>
          </cell>
          <cell r="M6360">
            <v>43753</v>
          </cell>
          <cell r="N6360">
            <v>43853</v>
          </cell>
          <cell r="O6360">
            <v>43754</v>
          </cell>
          <cell r="P6360" t="str">
            <v>No Dependency</v>
          </cell>
        </row>
        <row r="6361">
          <cell r="C6361" t="str">
            <v>Z09021</v>
          </cell>
          <cell r="D6361" t="str">
            <v>Expansion Sites</v>
          </cell>
          <cell r="E6361" t="str">
            <v>Q1-2020</v>
          </cell>
          <cell r="F6361" t="str">
            <v>Mobile Aspiration</v>
          </cell>
          <cell r="G6361" t="str">
            <v>HUA</v>
          </cell>
          <cell r="H6361" t="str">
            <v>LTE1800 2nd Carr Upgrade_4x4 MIMO</v>
          </cell>
          <cell r="I6361" t="str">
            <v>INS</v>
          </cell>
          <cell r="L6361">
            <v>43853</v>
          </cell>
          <cell r="M6361">
            <v>43745</v>
          </cell>
          <cell r="N6361">
            <v>43853</v>
          </cell>
          <cell r="O6361">
            <v>43746</v>
          </cell>
          <cell r="P6361" t="str">
            <v>No Dependency</v>
          </cell>
        </row>
        <row r="6362">
          <cell r="C6362" t="str">
            <v>Z09016</v>
          </cell>
          <cell r="D6362" t="str">
            <v>Expansion Sites</v>
          </cell>
          <cell r="E6362" t="str">
            <v>Q3-2019</v>
          </cell>
          <cell r="F6362" t="str">
            <v>Mobile Aspiration</v>
          </cell>
          <cell r="G6362" t="str">
            <v>HUA</v>
          </cell>
          <cell r="H6362" t="str">
            <v>LTE1800 2nd Carr Upgrade_4x4 MIMO</v>
          </cell>
          <cell r="I6362" t="str">
            <v>INS</v>
          </cell>
          <cell r="L6362">
            <v>43759</v>
          </cell>
          <cell r="M6362">
            <v>43753</v>
          </cell>
          <cell r="N6362">
            <v>43760</v>
          </cell>
          <cell r="O6362">
            <v>43754</v>
          </cell>
          <cell r="P6362" t="str">
            <v>No Dependency</v>
          </cell>
        </row>
        <row r="6363">
          <cell r="C6363" t="str">
            <v>Z09007</v>
          </cell>
          <cell r="D6363" t="str">
            <v>Expansion Sites</v>
          </cell>
          <cell r="E6363" t="str">
            <v>Q1-2020</v>
          </cell>
          <cell r="F6363" t="str">
            <v>Mobile Aspiration</v>
          </cell>
          <cell r="G6363" t="str">
            <v>HUA</v>
          </cell>
          <cell r="H6363" t="str">
            <v>LTE1800 2nd Carr Upgrade_4x4 MIMO</v>
          </cell>
          <cell r="I6363" t="str">
            <v>INS</v>
          </cell>
          <cell r="L6363">
            <v>43853</v>
          </cell>
          <cell r="N6363">
            <v>43853</v>
          </cell>
          <cell r="P6363" t="str">
            <v>No Dependency</v>
          </cell>
        </row>
        <row r="6364">
          <cell r="C6364" t="str">
            <v>FRB003</v>
          </cell>
          <cell r="D6364" t="str">
            <v>Expansion Sites</v>
          </cell>
          <cell r="E6364" t="str">
            <v>Q3-2019</v>
          </cell>
          <cell r="F6364" t="str">
            <v>Mobile Aspiration</v>
          </cell>
          <cell r="G6364" t="str">
            <v>HUA</v>
          </cell>
          <cell r="H6364" t="str">
            <v>LTE1800 2nd Carr Upgrade_4x4 MIMO</v>
          </cell>
          <cell r="I6364" t="str">
            <v>INS</v>
          </cell>
          <cell r="L6364">
            <v>43691</v>
          </cell>
          <cell r="M6364">
            <v>43693</v>
          </cell>
          <cell r="N6364">
            <v>43692</v>
          </cell>
          <cell r="O6364">
            <v>43694</v>
          </cell>
          <cell r="P6364" t="str">
            <v>No Dependency</v>
          </cell>
        </row>
        <row r="6365">
          <cell r="C6365" t="str">
            <v>CWS820</v>
          </cell>
          <cell r="D6365" t="str">
            <v>Expansion Sites</v>
          </cell>
          <cell r="E6365" t="str">
            <v>Q3-2019</v>
          </cell>
          <cell r="F6365" t="str">
            <v>Mobile Aspiration</v>
          </cell>
          <cell r="G6365" t="str">
            <v>HUA</v>
          </cell>
          <cell r="H6365" t="str">
            <v>LTE1800 2nd Carr Upgrade_4x4 MIMO</v>
          </cell>
          <cell r="I6365" t="str">
            <v>INS</v>
          </cell>
          <cell r="L6365">
            <v>43788</v>
          </cell>
          <cell r="N6365">
            <v>43789</v>
          </cell>
          <cell r="P6365" t="str">
            <v>No Dependency</v>
          </cell>
        </row>
        <row r="6366">
          <cell r="C6366" t="str">
            <v>CWS819</v>
          </cell>
          <cell r="D6366" t="str">
            <v>Expansion Sites</v>
          </cell>
          <cell r="E6366" t="str">
            <v>Q1-2020</v>
          </cell>
          <cell r="F6366" t="str">
            <v>Mobile Aspiration</v>
          </cell>
          <cell r="G6366" t="str">
            <v>HUA</v>
          </cell>
          <cell r="H6366" t="str">
            <v>LTE1800 2nd Carr Upgrade_4x4 MIMO</v>
          </cell>
          <cell r="I6366" t="str">
            <v>INS</v>
          </cell>
          <cell r="L6366">
            <v>43858</v>
          </cell>
          <cell r="N6366">
            <v>43858</v>
          </cell>
          <cell r="P6366" t="str">
            <v>No Dependency</v>
          </cell>
        </row>
        <row r="6367">
          <cell r="C6367" t="str">
            <v>CWH012</v>
          </cell>
          <cell r="D6367" t="str">
            <v>Expansion Sites</v>
          </cell>
          <cell r="E6367" t="str">
            <v>Q3-2019</v>
          </cell>
          <cell r="F6367" t="str">
            <v>Mobile Aspiration</v>
          </cell>
          <cell r="G6367" t="str">
            <v>HUA</v>
          </cell>
          <cell r="H6367" t="str">
            <v>LTE1800 2nd Carr Upgrade_4x4 MIMO</v>
          </cell>
          <cell r="I6367" t="str">
            <v>INS</v>
          </cell>
          <cell r="L6367">
            <v>43670</v>
          </cell>
          <cell r="M6367">
            <v>43672</v>
          </cell>
          <cell r="N6367">
            <v>43671</v>
          </cell>
          <cell r="O6367">
            <v>43673</v>
          </cell>
          <cell r="P6367" t="str">
            <v>No Dependency</v>
          </cell>
        </row>
        <row r="6368">
          <cell r="C6368" t="str">
            <v>COW312</v>
          </cell>
          <cell r="D6368" t="str">
            <v>Expansion Sites</v>
          </cell>
          <cell r="E6368" t="str">
            <v>Q3-2019</v>
          </cell>
          <cell r="F6368" t="str">
            <v>Mobile Aspiration</v>
          </cell>
          <cell r="G6368" t="str">
            <v>HUA</v>
          </cell>
          <cell r="H6368" t="str">
            <v>LTE1800 2nd Carr Upgrade_4x4 MIMO</v>
          </cell>
          <cell r="I6368" t="str">
            <v>INS</v>
          </cell>
          <cell r="L6368">
            <v>43788</v>
          </cell>
          <cell r="M6368">
            <v>43767</v>
          </cell>
          <cell r="N6368">
            <v>43789</v>
          </cell>
          <cell r="O6368">
            <v>43768</v>
          </cell>
          <cell r="P6368" t="str">
            <v>No Dependency</v>
          </cell>
        </row>
        <row r="6369">
          <cell r="C6369" t="str">
            <v>COW310</v>
          </cell>
          <cell r="D6369" t="str">
            <v>Expansion Sites</v>
          </cell>
          <cell r="E6369" t="str">
            <v>Q1-2020</v>
          </cell>
          <cell r="F6369" t="str">
            <v>Mobile Aspiration</v>
          </cell>
          <cell r="G6369" t="str">
            <v>HUA</v>
          </cell>
          <cell r="H6369" t="str">
            <v>LTE1800 2nd Carr Upgrade_4x4 MIMO</v>
          </cell>
          <cell r="I6369" t="str">
            <v>INS</v>
          </cell>
          <cell r="L6369">
            <v>43853</v>
          </cell>
          <cell r="N6369">
            <v>43853</v>
          </cell>
          <cell r="P6369" t="str">
            <v>No Dependency</v>
          </cell>
        </row>
        <row r="6370">
          <cell r="C6370" t="str">
            <v>ZQW998</v>
          </cell>
          <cell r="D6370" t="str">
            <v>Expansion Sites</v>
          </cell>
          <cell r="E6370" t="str">
            <v>Q3-2019</v>
          </cell>
          <cell r="F6370" t="str">
            <v>Mobile Aspiration</v>
          </cell>
          <cell r="G6370" t="str">
            <v>HUA</v>
          </cell>
          <cell r="H6370" t="str">
            <v>LTE1800 2nd Carr Upgrade_4x4 MIMO</v>
          </cell>
          <cell r="I6370" t="str">
            <v>INS</v>
          </cell>
          <cell r="L6370">
            <v>43639</v>
          </cell>
          <cell r="M6370">
            <v>43642</v>
          </cell>
          <cell r="N6370">
            <v>43640</v>
          </cell>
          <cell r="O6370">
            <v>43643</v>
          </cell>
          <cell r="P6370" t="str">
            <v>No Dependency</v>
          </cell>
        </row>
        <row r="6371">
          <cell r="C6371" t="str">
            <v>ZQW993</v>
          </cell>
          <cell r="D6371" t="str">
            <v>Expansion Sites</v>
          </cell>
          <cell r="E6371" t="str">
            <v>Q3-2019</v>
          </cell>
          <cell r="F6371" t="str">
            <v>Mobile Aspiration</v>
          </cell>
          <cell r="G6371" t="str">
            <v>HUA</v>
          </cell>
          <cell r="H6371" t="str">
            <v>LTE1800 2nd Carr Upgrade_4x4 MIMO</v>
          </cell>
          <cell r="I6371" t="str">
            <v>INS</v>
          </cell>
          <cell r="L6371">
            <v>43753</v>
          </cell>
          <cell r="M6371">
            <v>43743</v>
          </cell>
          <cell r="N6371">
            <v>43754</v>
          </cell>
          <cell r="O6371">
            <v>43744</v>
          </cell>
          <cell r="P6371" t="str">
            <v>No Dependency</v>
          </cell>
        </row>
        <row r="6372">
          <cell r="C6372" t="str">
            <v>ZQW967</v>
          </cell>
          <cell r="D6372" t="str">
            <v>Expansion Sites</v>
          </cell>
          <cell r="E6372" t="str">
            <v>Q3-2019</v>
          </cell>
          <cell r="F6372" t="str">
            <v>Mobile Aspiration</v>
          </cell>
          <cell r="G6372" t="str">
            <v>HUA</v>
          </cell>
          <cell r="H6372" t="str">
            <v>LTE1800 2nd Carr Upgrade_4x4 MIMO</v>
          </cell>
          <cell r="I6372" t="str">
            <v>INS</v>
          </cell>
          <cell r="L6372">
            <v>43657</v>
          </cell>
          <cell r="M6372">
            <v>43660</v>
          </cell>
          <cell r="N6372">
            <v>43658</v>
          </cell>
          <cell r="O6372">
            <v>43661</v>
          </cell>
          <cell r="P6372" t="str">
            <v>No Dependency</v>
          </cell>
        </row>
        <row r="6373">
          <cell r="C6373" t="str">
            <v>ZQW942</v>
          </cell>
          <cell r="D6373" t="str">
            <v>Expansion Sites</v>
          </cell>
          <cell r="E6373" t="str">
            <v>Q3-2019</v>
          </cell>
          <cell r="F6373" t="str">
            <v>Mobile Aspiration</v>
          </cell>
          <cell r="G6373" t="str">
            <v>HUA</v>
          </cell>
          <cell r="H6373" t="str">
            <v>LTE1800 2nd Carr Upgrade_4x4 MIMO</v>
          </cell>
          <cell r="I6373" t="str">
            <v>INS</v>
          </cell>
          <cell r="L6373">
            <v>43651</v>
          </cell>
          <cell r="M6373">
            <v>43654</v>
          </cell>
          <cell r="N6373">
            <v>43652</v>
          </cell>
          <cell r="O6373">
            <v>43655</v>
          </cell>
          <cell r="P6373" t="str">
            <v>No Dependency</v>
          </cell>
        </row>
        <row r="6374">
          <cell r="C6374" t="str">
            <v>ZQW016</v>
          </cell>
          <cell r="D6374" t="str">
            <v>Expansion Sites</v>
          </cell>
          <cell r="E6374" t="str">
            <v>Q4-2019</v>
          </cell>
          <cell r="F6374" t="str">
            <v>Mobile Aspiration</v>
          </cell>
          <cell r="G6374" t="str">
            <v>HUA</v>
          </cell>
          <cell r="H6374" t="str">
            <v>LTE1800 2nd Carr Upgrade_4x4 MIMO</v>
          </cell>
          <cell r="I6374" t="str">
            <v>INS</v>
          </cell>
          <cell r="L6374">
            <v>43753</v>
          </cell>
          <cell r="M6374">
            <v>43715</v>
          </cell>
          <cell r="N6374">
            <v>43754</v>
          </cell>
          <cell r="O6374">
            <v>43716</v>
          </cell>
          <cell r="P6374" t="str">
            <v>No Dependency</v>
          </cell>
        </row>
        <row r="6375">
          <cell r="C6375" t="str">
            <v>ZQN997</v>
          </cell>
          <cell r="D6375" t="str">
            <v>Expansion Sites</v>
          </cell>
          <cell r="E6375" t="str">
            <v>Q3-2019</v>
          </cell>
          <cell r="F6375" t="str">
            <v>Mobile Aspiration</v>
          </cell>
          <cell r="G6375" t="str">
            <v>HUA</v>
          </cell>
          <cell r="H6375" t="str">
            <v>LTE1800 2nd Carr Upgrade_4x4 MIMO</v>
          </cell>
          <cell r="I6375" t="str">
            <v>INS</v>
          </cell>
          <cell r="L6375">
            <v>43726</v>
          </cell>
          <cell r="M6375">
            <v>43715</v>
          </cell>
          <cell r="N6375">
            <v>43726</v>
          </cell>
          <cell r="O6375">
            <v>43716</v>
          </cell>
          <cell r="P6375" t="str">
            <v>No Dependency</v>
          </cell>
        </row>
        <row r="6376">
          <cell r="C6376" t="str">
            <v>ZKF009</v>
          </cell>
          <cell r="D6376" t="str">
            <v>Expansion Sites</v>
          </cell>
          <cell r="E6376" t="str">
            <v>Q1-2020</v>
          </cell>
          <cell r="F6376" t="str">
            <v>Mobile Aspiration</v>
          </cell>
          <cell r="G6376" t="str">
            <v>HUA</v>
          </cell>
          <cell r="H6376" t="str">
            <v>LTE1800 2nd Carr Upgrade_4x4 MIMO</v>
          </cell>
          <cell r="I6376" t="str">
            <v>INS</v>
          </cell>
          <cell r="L6376">
            <v>43853</v>
          </cell>
          <cell r="M6376">
            <v>43733</v>
          </cell>
          <cell r="N6376">
            <v>43853</v>
          </cell>
          <cell r="O6376">
            <v>43734</v>
          </cell>
          <cell r="P6376" t="str">
            <v>No Dependency</v>
          </cell>
        </row>
        <row r="6377">
          <cell r="C6377" t="str">
            <v>ZHAA009</v>
          </cell>
          <cell r="D6377" t="str">
            <v>Expansion Sites</v>
          </cell>
          <cell r="E6377" t="str">
            <v>Q3-2019</v>
          </cell>
          <cell r="F6377" t="str">
            <v>Mobile Aspiration</v>
          </cell>
          <cell r="G6377" t="str">
            <v>HUA</v>
          </cell>
          <cell r="H6377" t="str">
            <v>LTE1800 2nd Carr Upgrade_4x4 MIMO</v>
          </cell>
          <cell r="I6377" t="str">
            <v>INS</v>
          </cell>
          <cell r="L6377">
            <v>43635</v>
          </cell>
          <cell r="M6377">
            <v>43638</v>
          </cell>
          <cell r="N6377">
            <v>43636</v>
          </cell>
          <cell r="O6377">
            <v>43639</v>
          </cell>
          <cell r="P6377" t="str">
            <v>No Dependency</v>
          </cell>
        </row>
        <row r="6378">
          <cell r="C6378" t="str">
            <v>ZHA263</v>
          </cell>
          <cell r="D6378" t="str">
            <v>Expansion Sites</v>
          </cell>
          <cell r="E6378" t="str">
            <v>Q1-2020</v>
          </cell>
          <cell r="F6378" t="str">
            <v>Mobile Aspiration</v>
          </cell>
          <cell r="G6378" t="str">
            <v>HUA</v>
          </cell>
          <cell r="H6378" t="str">
            <v>LTE1800 2nd Carr Upgrade_4x4 MIMO</v>
          </cell>
          <cell r="I6378" t="str">
            <v>INS</v>
          </cell>
          <cell r="L6378">
            <v>43853</v>
          </cell>
          <cell r="M6378">
            <v>43767</v>
          </cell>
          <cell r="N6378">
            <v>43853</v>
          </cell>
          <cell r="O6378">
            <v>43768</v>
          </cell>
          <cell r="P6378" t="str">
            <v>No Dependency</v>
          </cell>
        </row>
        <row r="6379">
          <cell r="C6379" t="str">
            <v>ZHA108</v>
          </cell>
          <cell r="D6379" t="str">
            <v>Expansion Sites</v>
          </cell>
          <cell r="E6379" t="str">
            <v>Q1-2020</v>
          </cell>
          <cell r="F6379" t="str">
            <v>Mobile Aspiration</v>
          </cell>
          <cell r="G6379" t="str">
            <v>HUA</v>
          </cell>
          <cell r="H6379" t="str">
            <v>LTE1800 2nd Carr Upgrade_4x4 MIMO</v>
          </cell>
          <cell r="I6379" t="str">
            <v>INS</v>
          </cell>
          <cell r="L6379">
            <v>43830</v>
          </cell>
          <cell r="N6379">
            <v>43830</v>
          </cell>
          <cell r="P6379" t="str">
            <v>No Dependency</v>
          </cell>
        </row>
        <row r="6380">
          <cell r="C6380" t="str">
            <v>Z80015</v>
          </cell>
          <cell r="D6380" t="str">
            <v>Expansion Sites</v>
          </cell>
          <cell r="E6380" t="str">
            <v>Q1-2020</v>
          </cell>
          <cell r="F6380" t="str">
            <v>Mobile Aspiration</v>
          </cell>
          <cell r="G6380" t="str">
            <v>HUA</v>
          </cell>
          <cell r="H6380" t="str">
            <v>LTE1800 2nd Carr Upgrade_4x4 MIMO</v>
          </cell>
          <cell r="I6380" t="str">
            <v>INS</v>
          </cell>
          <cell r="L6380">
            <v>43664</v>
          </cell>
          <cell r="M6380">
            <v>43666</v>
          </cell>
          <cell r="N6380">
            <v>43665</v>
          </cell>
          <cell r="O6380">
            <v>43667</v>
          </cell>
          <cell r="P6380" t="str">
            <v>No Dependency</v>
          </cell>
        </row>
        <row r="6381">
          <cell r="C6381" t="str">
            <v>Z44001</v>
          </cell>
          <cell r="D6381" t="str">
            <v>Expansion Sites</v>
          </cell>
          <cell r="E6381" t="str">
            <v>Q4-2019</v>
          </cell>
          <cell r="F6381" t="str">
            <v>Mobile Aspiration</v>
          </cell>
          <cell r="G6381" t="str">
            <v>HUA</v>
          </cell>
          <cell r="H6381" t="str">
            <v>LTE1800 2nd Carr Upgrade_4x4 MIMO</v>
          </cell>
          <cell r="I6381" t="str">
            <v>INS</v>
          </cell>
          <cell r="L6381">
            <v>43741</v>
          </cell>
          <cell r="M6381">
            <v>43709</v>
          </cell>
          <cell r="N6381">
            <v>43742</v>
          </cell>
          <cell r="O6381">
            <v>43710</v>
          </cell>
          <cell r="P6381" t="str">
            <v>No Dependency</v>
          </cell>
        </row>
        <row r="6382">
          <cell r="C6382" t="str">
            <v>CWS815</v>
          </cell>
          <cell r="D6382" t="str">
            <v>Expansion Sites</v>
          </cell>
          <cell r="E6382" t="str">
            <v>Q3-2019</v>
          </cell>
          <cell r="F6382" t="str">
            <v>Mobile Aspiration</v>
          </cell>
          <cell r="G6382" t="str">
            <v>HUA</v>
          </cell>
          <cell r="H6382" t="str">
            <v>LTE1800 2nd Carr Upgrade_4x4 MIMO</v>
          </cell>
          <cell r="I6382" t="str">
            <v>INS</v>
          </cell>
          <cell r="L6382">
            <v>43788</v>
          </cell>
          <cell r="M6382">
            <v>43767</v>
          </cell>
          <cell r="N6382">
            <v>43789</v>
          </cell>
          <cell r="O6382">
            <v>43768</v>
          </cell>
          <cell r="P6382" t="str">
            <v>No Dependency</v>
          </cell>
        </row>
        <row r="6383">
          <cell r="C6383" t="str">
            <v>CWS810</v>
          </cell>
          <cell r="D6383" t="str">
            <v>Expansion Sites</v>
          </cell>
          <cell r="E6383" t="str">
            <v>Q1-2020</v>
          </cell>
          <cell r="F6383" t="str">
            <v>Mobile Aspiration</v>
          </cell>
          <cell r="G6383" t="str">
            <v>HUA</v>
          </cell>
          <cell r="H6383" t="str">
            <v>LTE1800 2nd Carr Upgrade_4x4 MIMO</v>
          </cell>
          <cell r="I6383" t="str">
            <v>INS</v>
          </cell>
          <cell r="K6383">
            <v>43664</v>
          </cell>
          <cell r="L6383">
            <v>43802</v>
          </cell>
          <cell r="N6383">
            <v>43802</v>
          </cell>
          <cell r="P6383" t="str">
            <v>No Dependency</v>
          </cell>
        </row>
        <row r="6384">
          <cell r="C6384" t="str">
            <v>COW553</v>
          </cell>
          <cell r="D6384" t="str">
            <v>Expansion Sites</v>
          </cell>
          <cell r="E6384" t="str">
            <v>Q3-2019</v>
          </cell>
          <cell r="F6384" t="str">
            <v>Mobile Aspiration</v>
          </cell>
          <cell r="G6384" t="str">
            <v>HUA</v>
          </cell>
          <cell r="H6384" t="str">
            <v>LTE1800 2nd Carr Upgrade_4x4 MIMO</v>
          </cell>
          <cell r="I6384" t="str">
            <v>INS</v>
          </cell>
          <cell r="L6384">
            <v>43788</v>
          </cell>
          <cell r="M6384">
            <v>43772</v>
          </cell>
          <cell r="N6384">
            <v>43789</v>
          </cell>
          <cell r="O6384">
            <v>43773</v>
          </cell>
          <cell r="P6384" t="str">
            <v>No Dependency</v>
          </cell>
        </row>
        <row r="6385">
          <cell r="C6385" t="str">
            <v>ZQW979</v>
          </cell>
          <cell r="D6385" t="str">
            <v>Expansion Sites</v>
          </cell>
          <cell r="E6385" t="str">
            <v>Q1-2020</v>
          </cell>
          <cell r="F6385" t="str">
            <v>Mobile Aspiration</v>
          </cell>
          <cell r="G6385" t="str">
            <v>HUA</v>
          </cell>
          <cell r="H6385" t="str">
            <v>LTE1800 2nd Carr Upgrade_4x4 MIMO</v>
          </cell>
          <cell r="I6385" t="str">
            <v>INS</v>
          </cell>
          <cell r="L6385">
            <v>43849</v>
          </cell>
          <cell r="M6385">
            <v>43715</v>
          </cell>
          <cell r="N6385">
            <v>43850</v>
          </cell>
          <cell r="O6385">
            <v>43716</v>
          </cell>
          <cell r="P6385" t="str">
            <v>No Dependency</v>
          </cell>
        </row>
        <row r="6386">
          <cell r="C6386" t="str">
            <v>ZQW969</v>
          </cell>
          <cell r="D6386" t="str">
            <v>Expansion Sites</v>
          </cell>
          <cell r="E6386" t="str">
            <v>Q1-2020</v>
          </cell>
          <cell r="F6386" t="str">
            <v>Mobile Aspiration</v>
          </cell>
          <cell r="G6386" t="str">
            <v>HUA</v>
          </cell>
          <cell r="H6386" t="str">
            <v>LTE1800 2nd Carr Upgrade_4x4 MIMO</v>
          </cell>
          <cell r="I6386" t="str">
            <v>INS</v>
          </cell>
          <cell r="L6386">
            <v>43853</v>
          </cell>
          <cell r="N6386">
            <v>43853</v>
          </cell>
          <cell r="P6386" t="str">
            <v>No Dependency</v>
          </cell>
        </row>
        <row r="6387">
          <cell r="C6387" t="str">
            <v>ZQS974</v>
          </cell>
          <cell r="D6387" t="str">
            <v>Expansion Sites</v>
          </cell>
          <cell r="E6387" t="str">
            <v>Q1-2020</v>
          </cell>
          <cell r="F6387" t="str">
            <v>Mobile Aspiration</v>
          </cell>
          <cell r="G6387" t="str">
            <v>HUA</v>
          </cell>
          <cell r="H6387" t="str">
            <v>LTE1800 2nd Carr Upgrade_4x4 MIMO</v>
          </cell>
          <cell r="I6387" t="str">
            <v>INS</v>
          </cell>
          <cell r="L6387">
            <v>43853</v>
          </cell>
          <cell r="N6387">
            <v>43853</v>
          </cell>
          <cell r="P6387" t="str">
            <v>No Dependency</v>
          </cell>
        </row>
        <row r="6388">
          <cell r="C6388" t="str">
            <v>ZQN998</v>
          </cell>
          <cell r="D6388" t="str">
            <v>Expansion Sites</v>
          </cell>
          <cell r="E6388" t="str">
            <v>Q1-2020</v>
          </cell>
          <cell r="F6388" t="str">
            <v>Mobile Aspiration</v>
          </cell>
          <cell r="G6388" t="str">
            <v>HUA</v>
          </cell>
          <cell r="H6388" t="str">
            <v>LTE1800 2nd Carr Upgrade_4x4 MIMO</v>
          </cell>
          <cell r="I6388" t="str">
            <v>INS</v>
          </cell>
          <cell r="L6388">
            <v>43853</v>
          </cell>
          <cell r="M6388">
            <v>43744</v>
          </cell>
          <cell r="N6388">
            <v>43853</v>
          </cell>
          <cell r="O6388">
            <v>43745</v>
          </cell>
          <cell r="P6388" t="str">
            <v>No Dependency</v>
          </cell>
        </row>
        <row r="6389">
          <cell r="C6389" t="str">
            <v>ZQN002</v>
          </cell>
          <cell r="D6389" t="str">
            <v>Expansion Sites</v>
          </cell>
          <cell r="E6389" t="str">
            <v>Q3-2019</v>
          </cell>
          <cell r="F6389" t="str">
            <v>Mobile Aspiration</v>
          </cell>
          <cell r="G6389" t="str">
            <v>HUA</v>
          </cell>
          <cell r="H6389" t="str">
            <v>LTE1800 2nd Carr Upgrade_4x4 MIMO</v>
          </cell>
          <cell r="I6389" t="str">
            <v>INS</v>
          </cell>
          <cell r="L6389">
            <v>43612</v>
          </cell>
          <cell r="M6389">
            <v>43614</v>
          </cell>
          <cell r="N6389">
            <v>43613</v>
          </cell>
          <cell r="O6389">
            <v>43615</v>
          </cell>
          <cell r="P6389" t="str">
            <v>No Dependency</v>
          </cell>
        </row>
        <row r="6390">
          <cell r="C6390" t="str">
            <v>ZMB991</v>
          </cell>
          <cell r="D6390" t="str">
            <v>Expansion Sites</v>
          </cell>
          <cell r="E6390" t="str">
            <v>Q1-2020</v>
          </cell>
          <cell r="F6390" t="str">
            <v>Mobile Aspiration</v>
          </cell>
          <cell r="G6390" t="str">
            <v>HUA</v>
          </cell>
          <cell r="H6390" t="str">
            <v>LTE1800 2nd Carr Upgrade_4x4 MIMO</v>
          </cell>
          <cell r="I6390" t="str">
            <v>INS</v>
          </cell>
          <cell r="L6390">
            <v>43674</v>
          </cell>
          <cell r="M6390">
            <v>43676</v>
          </cell>
          <cell r="N6390">
            <v>43675</v>
          </cell>
          <cell r="O6390">
            <v>43677</v>
          </cell>
          <cell r="P6390" t="str">
            <v>No Dependency</v>
          </cell>
        </row>
        <row r="6391">
          <cell r="C6391" t="str">
            <v>ZJB211</v>
          </cell>
          <cell r="D6391" t="str">
            <v>Expansion Sites</v>
          </cell>
          <cell r="E6391" t="str">
            <v>Q3-2019</v>
          </cell>
          <cell r="F6391" t="str">
            <v>Mobile Aspiration</v>
          </cell>
          <cell r="G6391" t="str">
            <v>HUA</v>
          </cell>
          <cell r="H6391" t="str">
            <v>LTE1800 2nd Carr Upgrade_4x4 MIMO</v>
          </cell>
          <cell r="I6391" t="str">
            <v>INS</v>
          </cell>
          <cell r="L6391">
            <v>43706</v>
          </cell>
          <cell r="M6391">
            <v>43671</v>
          </cell>
          <cell r="N6391">
            <v>43707</v>
          </cell>
          <cell r="O6391">
            <v>43672</v>
          </cell>
          <cell r="P6391" t="str">
            <v>No Dependency</v>
          </cell>
        </row>
        <row r="6392">
          <cell r="C6392" t="str">
            <v>ZHF054</v>
          </cell>
          <cell r="D6392" t="str">
            <v>Expansion Sites</v>
          </cell>
          <cell r="E6392" t="str">
            <v>Q3-2019</v>
          </cell>
          <cell r="F6392" t="str">
            <v>Mobile Aspiration</v>
          </cell>
          <cell r="G6392" t="str">
            <v>HUA</v>
          </cell>
          <cell r="H6392" t="str">
            <v>LTE1800 2nd Carr Upgrade_4x4 MIMO</v>
          </cell>
          <cell r="I6392" t="str">
            <v>INS</v>
          </cell>
          <cell r="L6392">
            <v>43796</v>
          </cell>
          <cell r="N6392">
            <v>43797</v>
          </cell>
          <cell r="P6392" t="str">
            <v>No Dependency</v>
          </cell>
        </row>
        <row r="6393">
          <cell r="C6393" t="str">
            <v>ZHF041</v>
          </cell>
          <cell r="D6393" t="str">
            <v>Expansion Sites</v>
          </cell>
          <cell r="E6393" t="str">
            <v>Q3-2019</v>
          </cell>
          <cell r="F6393" t="str">
            <v>Mobile Aspiration</v>
          </cell>
          <cell r="G6393" t="str">
            <v>HUA</v>
          </cell>
          <cell r="H6393" t="str">
            <v>LTE1800 2nd Carr Upgrade_4x4 MIMO</v>
          </cell>
          <cell r="I6393" t="str">
            <v>INS</v>
          </cell>
          <cell r="L6393">
            <v>43623</v>
          </cell>
          <cell r="M6393">
            <v>43625</v>
          </cell>
          <cell r="N6393">
            <v>43624</v>
          </cell>
          <cell r="O6393">
            <v>43626</v>
          </cell>
          <cell r="P6393" t="str">
            <v>No Dependency</v>
          </cell>
        </row>
        <row r="6394">
          <cell r="C6394" t="str">
            <v>ZHA278</v>
          </cell>
          <cell r="D6394" t="str">
            <v>Expansion Sites</v>
          </cell>
          <cell r="E6394" t="str">
            <v>Q1-2020</v>
          </cell>
          <cell r="F6394" t="str">
            <v>Mobile Aspiration</v>
          </cell>
          <cell r="G6394" t="str">
            <v>HUA</v>
          </cell>
          <cell r="H6394" t="str">
            <v>LTE1800 2nd Carr Upgrade_4x4 MIMO</v>
          </cell>
          <cell r="I6394" t="str">
            <v>INS</v>
          </cell>
          <cell r="L6394">
            <v>43849</v>
          </cell>
          <cell r="M6394">
            <v>43709</v>
          </cell>
          <cell r="N6394">
            <v>43850</v>
          </cell>
          <cell r="O6394">
            <v>43710</v>
          </cell>
          <cell r="P6394" t="str">
            <v>No Dependency</v>
          </cell>
        </row>
        <row r="6395">
          <cell r="C6395" t="str">
            <v>ZHA100</v>
          </cell>
          <cell r="D6395" t="str">
            <v>Expansion Sites</v>
          </cell>
          <cell r="E6395" t="str">
            <v>Q1-2020</v>
          </cell>
          <cell r="F6395" t="str">
            <v>Mobile Aspiration</v>
          </cell>
          <cell r="G6395" t="str">
            <v>HUA</v>
          </cell>
          <cell r="H6395" t="str">
            <v>LTE1800 2nd Carr Upgrade_4x4 MIMO</v>
          </cell>
          <cell r="I6395" t="str">
            <v>INS</v>
          </cell>
          <cell r="L6395">
            <v>43853</v>
          </cell>
          <cell r="M6395">
            <v>43733</v>
          </cell>
          <cell r="N6395">
            <v>43853</v>
          </cell>
          <cell r="O6395">
            <v>43734</v>
          </cell>
          <cell r="P6395" t="str">
            <v>No Dependency</v>
          </cell>
        </row>
        <row r="6396">
          <cell r="C6396" t="str">
            <v>ZHA092</v>
          </cell>
          <cell r="D6396" t="str">
            <v>Expansion Sites</v>
          </cell>
          <cell r="E6396" t="str">
            <v>Q1-2020</v>
          </cell>
          <cell r="F6396" t="str">
            <v>Mobile Aspiration</v>
          </cell>
          <cell r="G6396" t="str">
            <v>HUA</v>
          </cell>
          <cell r="H6396" t="str">
            <v>LTE1800 2nd Carr Upgrade_4x4 MIMO</v>
          </cell>
          <cell r="I6396" t="str">
            <v>INS</v>
          </cell>
          <cell r="L6396">
            <v>43853</v>
          </cell>
          <cell r="M6396">
            <v>43733</v>
          </cell>
          <cell r="N6396">
            <v>43853</v>
          </cell>
          <cell r="O6396">
            <v>43734</v>
          </cell>
          <cell r="P6396" t="str">
            <v>No Dependency</v>
          </cell>
        </row>
        <row r="6397">
          <cell r="C6397" t="str">
            <v>ZHA076</v>
          </cell>
          <cell r="D6397" t="str">
            <v>Expansion Sites</v>
          </cell>
          <cell r="E6397" t="str">
            <v>Q1-2020</v>
          </cell>
          <cell r="F6397" t="str">
            <v>Mobile Aspiration</v>
          </cell>
          <cell r="G6397" t="str">
            <v>HUA</v>
          </cell>
          <cell r="H6397" t="str">
            <v>LTE1800 2nd Carr Upgrade_4x4 MIMO</v>
          </cell>
          <cell r="I6397" t="str">
            <v>INS</v>
          </cell>
          <cell r="L6397">
            <v>43853</v>
          </cell>
          <cell r="M6397">
            <v>43709</v>
          </cell>
          <cell r="N6397">
            <v>43853</v>
          </cell>
          <cell r="O6397">
            <v>43710</v>
          </cell>
          <cell r="P6397" t="str">
            <v>No Dependency</v>
          </cell>
        </row>
        <row r="6398">
          <cell r="C6398" t="str">
            <v>ZBR112</v>
          </cell>
          <cell r="D6398" t="str">
            <v>Expansion Sites</v>
          </cell>
          <cell r="E6398" t="str">
            <v>Q1-2020</v>
          </cell>
          <cell r="F6398" t="str">
            <v>Mobile Aspiration</v>
          </cell>
          <cell r="G6398" t="str">
            <v>HUA</v>
          </cell>
          <cell r="H6398" t="str">
            <v>LTE1800 2nd Carr Upgrade_4x4 MIMO</v>
          </cell>
          <cell r="I6398" t="str">
            <v>INS</v>
          </cell>
          <cell r="L6398">
            <v>43830</v>
          </cell>
          <cell r="M6398">
            <v>43734</v>
          </cell>
          <cell r="N6398">
            <v>43830</v>
          </cell>
          <cell r="O6398">
            <v>43735</v>
          </cell>
          <cell r="P6398" t="str">
            <v>No Dependency</v>
          </cell>
        </row>
        <row r="6399">
          <cell r="C6399" t="str">
            <v>ZAS002</v>
          </cell>
          <cell r="D6399" t="str">
            <v>Expansion Sites</v>
          </cell>
          <cell r="E6399" t="str">
            <v>Q3-2019</v>
          </cell>
          <cell r="F6399" t="str">
            <v>Mobile Aspiration</v>
          </cell>
          <cell r="G6399" t="str">
            <v>HUA</v>
          </cell>
          <cell r="H6399" t="str">
            <v>LTE1800 2nd Carr Upgrade_4x4 MIMO</v>
          </cell>
          <cell r="I6399" t="str">
            <v>INS</v>
          </cell>
          <cell r="L6399">
            <v>43691</v>
          </cell>
          <cell r="M6399">
            <v>43626</v>
          </cell>
          <cell r="N6399">
            <v>43691</v>
          </cell>
          <cell r="O6399">
            <v>43627</v>
          </cell>
          <cell r="P6399" t="str">
            <v>No Dependency</v>
          </cell>
        </row>
        <row r="6400">
          <cell r="C6400">
            <v>411</v>
          </cell>
          <cell r="D6400" t="str">
            <v>Expansion Sites</v>
          </cell>
          <cell r="E6400" t="str">
            <v>Q3-2019</v>
          </cell>
          <cell r="F6400" t="str">
            <v>Mobile Aspiration</v>
          </cell>
          <cell r="G6400" t="str">
            <v>HUA</v>
          </cell>
          <cell r="H6400" t="str">
            <v>LTE1800 2nd Carr Upgrade_4x4 MIMO</v>
          </cell>
          <cell r="I6400" t="str">
            <v>INS</v>
          </cell>
          <cell r="L6400">
            <v>43788</v>
          </cell>
          <cell r="N6400">
            <v>43789</v>
          </cell>
          <cell r="P6400" t="str">
            <v>No Dependency</v>
          </cell>
        </row>
        <row r="6401">
          <cell r="C6401" t="str">
            <v>ZJB020</v>
          </cell>
          <cell r="D6401" t="str">
            <v>Expansion Sites</v>
          </cell>
          <cell r="E6401" t="str">
            <v>Q1-2020</v>
          </cell>
          <cell r="F6401" t="str">
            <v>Mobile Aspiration</v>
          </cell>
          <cell r="G6401" t="str">
            <v>HUA</v>
          </cell>
          <cell r="H6401" t="str">
            <v>LTE1800 2nd Carr Upgrade_4x4 MIMO</v>
          </cell>
          <cell r="I6401" t="str">
            <v>INS</v>
          </cell>
          <cell r="L6401">
            <v>43858</v>
          </cell>
          <cell r="N6401">
            <v>43858</v>
          </cell>
          <cell r="P6401" t="str">
            <v>No Dependency</v>
          </cell>
        </row>
        <row r="6402">
          <cell r="C6402" t="str">
            <v>CWS804</v>
          </cell>
          <cell r="D6402" t="str">
            <v>Expansion Sites</v>
          </cell>
          <cell r="E6402" t="str">
            <v>Q1-2020</v>
          </cell>
          <cell r="F6402" t="str">
            <v>Mobile Aspiration</v>
          </cell>
          <cell r="G6402" t="str">
            <v>HUA</v>
          </cell>
          <cell r="H6402" t="str">
            <v>LTE1800 2nd Carr Upgrade_4x4 MIMO</v>
          </cell>
          <cell r="I6402" t="str">
            <v>INS</v>
          </cell>
          <cell r="L6402">
            <v>43853</v>
          </cell>
          <cell r="N6402">
            <v>43853</v>
          </cell>
          <cell r="P6402" t="str">
            <v>No Dependency</v>
          </cell>
        </row>
        <row r="6403">
          <cell r="C6403" t="str">
            <v>CWH035</v>
          </cell>
          <cell r="D6403" t="str">
            <v>Expansion Sites</v>
          </cell>
          <cell r="E6403" t="str">
            <v>Q1-2020</v>
          </cell>
          <cell r="F6403" t="str">
            <v>Mobile Aspiration</v>
          </cell>
          <cell r="G6403" t="str">
            <v>HUA</v>
          </cell>
          <cell r="H6403" t="str">
            <v>LTE1800 2nd Carr Upgrade_4x4 MIMO</v>
          </cell>
          <cell r="I6403" t="str">
            <v>INS</v>
          </cell>
          <cell r="L6403">
            <v>43830</v>
          </cell>
          <cell r="N6403">
            <v>43830</v>
          </cell>
          <cell r="P6403" t="str">
            <v>No Dependency</v>
          </cell>
        </row>
        <row r="6404">
          <cell r="C6404" t="str">
            <v>COW618</v>
          </cell>
          <cell r="D6404" t="str">
            <v>Expansion Sites</v>
          </cell>
          <cell r="E6404" t="str">
            <v>Q1-2020</v>
          </cell>
          <cell r="F6404" t="str">
            <v>Mobile Aspiration</v>
          </cell>
          <cell r="G6404" t="str">
            <v>HUA</v>
          </cell>
          <cell r="H6404" t="str">
            <v>LTE1800 2nd Carr Upgrade_4x4 MIMO</v>
          </cell>
          <cell r="I6404" t="str">
            <v>INS</v>
          </cell>
          <cell r="L6404">
            <v>43858</v>
          </cell>
          <cell r="N6404">
            <v>43858</v>
          </cell>
          <cell r="P6404" t="str">
            <v>No Dependency</v>
          </cell>
        </row>
        <row r="6405">
          <cell r="C6405" t="str">
            <v>COW516</v>
          </cell>
          <cell r="D6405" t="str">
            <v>Expansion Sites</v>
          </cell>
          <cell r="E6405" t="str">
            <v>Q3-2019</v>
          </cell>
          <cell r="F6405" t="str">
            <v>Mobile Aspiration</v>
          </cell>
          <cell r="G6405" t="str">
            <v>HUA</v>
          </cell>
          <cell r="H6405" t="str">
            <v>LTE1800 2nd Carr Upgrade_4x4 MIMO</v>
          </cell>
          <cell r="I6405" t="str">
            <v>INS</v>
          </cell>
          <cell r="L6405">
            <v>43788</v>
          </cell>
          <cell r="N6405">
            <v>43789</v>
          </cell>
          <cell r="P6405" t="str">
            <v>No Dependency</v>
          </cell>
        </row>
        <row r="6406">
          <cell r="C6406" t="str">
            <v>ZQW999</v>
          </cell>
          <cell r="D6406" t="str">
            <v>Expansion Sites</v>
          </cell>
          <cell r="E6406" t="str">
            <v>Q3-2019</v>
          </cell>
          <cell r="F6406" t="str">
            <v>Mobile Aspiration</v>
          </cell>
          <cell r="G6406" t="str">
            <v>HUA</v>
          </cell>
          <cell r="H6406" t="str">
            <v>LTE1800 2nd Carr Upgrade_4x4 MIMO</v>
          </cell>
          <cell r="I6406" t="str">
            <v>INS</v>
          </cell>
          <cell r="L6406">
            <v>43706</v>
          </cell>
          <cell r="M6406">
            <v>43633</v>
          </cell>
          <cell r="N6406">
            <v>43707</v>
          </cell>
          <cell r="O6406">
            <v>43634</v>
          </cell>
          <cell r="P6406" t="str">
            <v>No Dependency</v>
          </cell>
        </row>
        <row r="6407">
          <cell r="C6407" t="str">
            <v>ZQW985</v>
          </cell>
          <cell r="D6407" t="str">
            <v>Expansion Sites</v>
          </cell>
          <cell r="E6407" t="str">
            <v>Q1-2020</v>
          </cell>
          <cell r="F6407" t="str">
            <v>Mobile Aspiration</v>
          </cell>
          <cell r="G6407" t="str">
            <v>HUA</v>
          </cell>
          <cell r="H6407" t="str">
            <v>LTE1800 2nd Carr Upgrade_4x4 MIMO</v>
          </cell>
          <cell r="I6407" t="str">
            <v>INS</v>
          </cell>
          <cell r="L6407">
            <v>43853</v>
          </cell>
          <cell r="M6407">
            <v>43733</v>
          </cell>
          <cell r="N6407">
            <v>43853</v>
          </cell>
          <cell r="O6407">
            <v>43734</v>
          </cell>
          <cell r="P6407" t="str">
            <v>No Dependency</v>
          </cell>
        </row>
        <row r="6408">
          <cell r="C6408" t="str">
            <v>ZNR020</v>
          </cell>
          <cell r="D6408" t="str">
            <v>Expansion Sites</v>
          </cell>
          <cell r="E6408" t="str">
            <v>Q3-2019</v>
          </cell>
          <cell r="F6408" t="str">
            <v>Mobile Aspiration</v>
          </cell>
          <cell r="G6408" t="str">
            <v>HUA</v>
          </cell>
          <cell r="H6408" t="str">
            <v>LTE1800 2nd Carr Upgrade_4x4 MIMO</v>
          </cell>
          <cell r="I6408" t="str">
            <v>INS</v>
          </cell>
          <cell r="L6408">
            <v>43674</v>
          </cell>
          <cell r="M6408">
            <v>43676</v>
          </cell>
          <cell r="N6408">
            <v>43675</v>
          </cell>
          <cell r="O6408">
            <v>43677</v>
          </cell>
          <cell r="P6408" t="str">
            <v>No Dependency</v>
          </cell>
        </row>
        <row r="6409">
          <cell r="C6409" t="str">
            <v>ZHF132</v>
          </cell>
          <cell r="D6409" t="str">
            <v>Expansion Sites</v>
          </cell>
          <cell r="E6409" t="str">
            <v>Q1-2020</v>
          </cell>
          <cell r="F6409" t="str">
            <v>Mobile Aspiration</v>
          </cell>
          <cell r="G6409" t="str">
            <v>HUA</v>
          </cell>
          <cell r="H6409" t="str">
            <v>LTE1800 2nd Carr Upgrade_4x4 MIMO</v>
          </cell>
          <cell r="I6409" t="str">
            <v>INS</v>
          </cell>
          <cell r="L6409">
            <v>43853</v>
          </cell>
          <cell r="M6409">
            <v>43709</v>
          </cell>
          <cell r="N6409">
            <v>43853</v>
          </cell>
          <cell r="O6409">
            <v>43710</v>
          </cell>
          <cell r="P6409" t="str">
            <v>No Dependency</v>
          </cell>
        </row>
        <row r="6410">
          <cell r="C6410" t="str">
            <v>ZHA280</v>
          </cell>
          <cell r="D6410" t="str">
            <v>Expansion Sites</v>
          </cell>
          <cell r="E6410" t="str">
            <v>Q1-2020</v>
          </cell>
          <cell r="F6410" t="str">
            <v>Mobile Aspiration</v>
          </cell>
          <cell r="G6410" t="str">
            <v>HUA</v>
          </cell>
          <cell r="H6410" t="str">
            <v>LTE1800 2nd Carr Upgrade_4x4 MIMO</v>
          </cell>
          <cell r="I6410" t="str">
            <v>INS</v>
          </cell>
          <cell r="L6410">
            <v>43853</v>
          </cell>
          <cell r="M6410">
            <v>43734</v>
          </cell>
          <cell r="N6410">
            <v>43853</v>
          </cell>
          <cell r="O6410">
            <v>43735</v>
          </cell>
          <cell r="P6410" t="str">
            <v>No Dependency</v>
          </cell>
        </row>
        <row r="6411">
          <cell r="C6411" t="str">
            <v>ZHA166</v>
          </cell>
          <cell r="D6411" t="str">
            <v>Expansion Sites</v>
          </cell>
          <cell r="E6411" t="str">
            <v>Q1-2020</v>
          </cell>
          <cell r="F6411" t="str">
            <v>Mobile Aspiration</v>
          </cell>
          <cell r="G6411" t="str">
            <v>HUA</v>
          </cell>
          <cell r="H6411" t="str">
            <v>LTE1800 2nd Carr Upgrade_4x4 MIMO</v>
          </cell>
          <cell r="I6411" t="str">
            <v>INS</v>
          </cell>
          <cell r="L6411">
            <v>43853</v>
          </cell>
          <cell r="N6411">
            <v>43853</v>
          </cell>
          <cell r="P6411" t="str">
            <v>No Dependency</v>
          </cell>
        </row>
        <row r="6412">
          <cell r="C6412" t="str">
            <v>ZHA130</v>
          </cell>
          <cell r="D6412" t="str">
            <v>Expansion Sites</v>
          </cell>
          <cell r="E6412" t="str">
            <v>Q1-2020</v>
          </cell>
          <cell r="F6412" t="str">
            <v>Mobile Aspiration</v>
          </cell>
          <cell r="G6412" t="str">
            <v>HUA</v>
          </cell>
          <cell r="H6412" t="str">
            <v>LTE1800 2nd Carr Upgrade_4x4 MIMO</v>
          </cell>
          <cell r="I6412" t="str">
            <v>INS</v>
          </cell>
          <cell r="L6412">
            <v>43849</v>
          </cell>
          <cell r="M6412">
            <v>43709</v>
          </cell>
          <cell r="N6412">
            <v>43850</v>
          </cell>
          <cell r="O6412">
            <v>43710</v>
          </cell>
          <cell r="P6412" t="str">
            <v>No Dependency</v>
          </cell>
        </row>
        <row r="6413">
          <cell r="C6413" t="str">
            <v>ZAZ996</v>
          </cell>
          <cell r="D6413" t="str">
            <v>Expansion Sites</v>
          </cell>
          <cell r="E6413" t="str">
            <v>Q1-2020</v>
          </cell>
          <cell r="F6413" t="str">
            <v>Mobile Aspiration</v>
          </cell>
          <cell r="G6413" t="str">
            <v>HUA</v>
          </cell>
          <cell r="H6413" t="str">
            <v>LTE1800 2nd Carr Upgrade_4x4 MIMO</v>
          </cell>
          <cell r="I6413" t="str">
            <v>INS</v>
          </cell>
          <cell r="L6413">
            <v>43691</v>
          </cell>
          <cell r="M6413">
            <v>43693</v>
          </cell>
          <cell r="N6413">
            <v>43692</v>
          </cell>
          <cell r="O6413">
            <v>43694</v>
          </cell>
          <cell r="P6413" t="str">
            <v>No Dependency</v>
          </cell>
        </row>
        <row r="6414">
          <cell r="C6414" t="str">
            <v>ZAQ002</v>
          </cell>
          <cell r="D6414" t="str">
            <v>Expansion Sites</v>
          </cell>
          <cell r="E6414" t="str">
            <v>Q1-2020</v>
          </cell>
          <cell r="F6414" t="str">
            <v>Mobile Aspiration</v>
          </cell>
          <cell r="G6414" t="str">
            <v>HUA</v>
          </cell>
          <cell r="H6414" t="str">
            <v>LTE1800 2nd Carr Upgrade_4x4 MIMO</v>
          </cell>
          <cell r="I6414" t="str">
            <v>INS</v>
          </cell>
          <cell r="L6414">
            <v>43853</v>
          </cell>
          <cell r="M6414">
            <v>43709</v>
          </cell>
          <cell r="N6414">
            <v>43853</v>
          </cell>
          <cell r="O6414">
            <v>43710</v>
          </cell>
          <cell r="P6414" t="str">
            <v>No Dependency</v>
          </cell>
        </row>
        <row r="6415">
          <cell r="C6415" t="str">
            <v>Z3D001</v>
          </cell>
          <cell r="D6415" t="str">
            <v>Expansion Sites</v>
          </cell>
          <cell r="E6415" t="str">
            <v>Q3-2019</v>
          </cell>
          <cell r="F6415" t="str">
            <v>Mobile Aspiration</v>
          </cell>
          <cell r="G6415" t="str">
            <v>HUA</v>
          </cell>
          <cell r="H6415" t="str">
            <v>LTE1800 2nd Carr Upgrade_4x4 MIMO</v>
          </cell>
          <cell r="I6415" t="str">
            <v>INS</v>
          </cell>
          <cell r="L6415">
            <v>43635</v>
          </cell>
          <cell r="M6415">
            <v>43637</v>
          </cell>
          <cell r="N6415">
            <v>43636</v>
          </cell>
          <cell r="O6415">
            <v>43638</v>
          </cell>
          <cell r="P6415" t="str">
            <v>No Dependency</v>
          </cell>
        </row>
        <row r="6416">
          <cell r="C6416" t="str">
            <v>CWH317</v>
          </cell>
          <cell r="D6416" t="str">
            <v>Expansion Sites</v>
          </cell>
          <cell r="E6416" t="str">
            <v>Q1-2020</v>
          </cell>
          <cell r="F6416" t="str">
            <v>Mobile Aspiration</v>
          </cell>
          <cell r="G6416" t="str">
            <v>HUA</v>
          </cell>
          <cell r="H6416" t="str">
            <v>LTE1800 2nd Carr Upgrade_4x4 MIMO</v>
          </cell>
          <cell r="I6416" t="str">
            <v>INS</v>
          </cell>
          <cell r="L6416">
            <v>43858</v>
          </cell>
          <cell r="N6416">
            <v>43858</v>
          </cell>
          <cell r="P6416" t="str">
            <v>No Dependency</v>
          </cell>
        </row>
        <row r="6417">
          <cell r="C6417" t="str">
            <v>COW543</v>
          </cell>
          <cell r="D6417" t="str">
            <v>Expansion Sites</v>
          </cell>
          <cell r="E6417" t="str">
            <v>Q1-2020</v>
          </cell>
          <cell r="F6417" t="str">
            <v>Mobile Aspiration</v>
          </cell>
          <cell r="G6417" t="str">
            <v>HUA</v>
          </cell>
          <cell r="H6417" t="str">
            <v>LTE1800 2nd Carr Upgrade_4x4 MIMO</v>
          </cell>
          <cell r="I6417" t="str">
            <v>INS</v>
          </cell>
          <cell r="L6417">
            <v>43853</v>
          </cell>
          <cell r="N6417">
            <v>43853</v>
          </cell>
          <cell r="P6417" t="str">
            <v>No Dependency</v>
          </cell>
        </row>
        <row r="6418">
          <cell r="C6418" t="str">
            <v>ZND149</v>
          </cell>
          <cell r="D6418" t="str">
            <v>Expansion Sites</v>
          </cell>
          <cell r="E6418" t="str">
            <v>Q1-2020</v>
          </cell>
          <cell r="F6418" t="str">
            <v>Mobile Aspiration</v>
          </cell>
          <cell r="G6418" t="str">
            <v>HUA</v>
          </cell>
          <cell r="H6418" t="str">
            <v>LTE1800 2nd Carr Upgrade_4x4 MIMO</v>
          </cell>
          <cell r="I6418" t="str">
            <v>INS</v>
          </cell>
          <cell r="L6418">
            <v>43830</v>
          </cell>
          <cell r="M6418">
            <v>43725</v>
          </cell>
          <cell r="N6418">
            <v>43830</v>
          </cell>
          <cell r="O6418">
            <v>43726</v>
          </cell>
          <cell r="P6418" t="str">
            <v>No Dependency</v>
          </cell>
        </row>
        <row r="6419">
          <cell r="C6419" t="str">
            <v>ZHF080</v>
          </cell>
          <cell r="D6419" t="str">
            <v>Expansion Sites</v>
          </cell>
          <cell r="E6419" t="str">
            <v>Q1-2020</v>
          </cell>
          <cell r="F6419" t="str">
            <v>Mobile Aspiration</v>
          </cell>
          <cell r="G6419" t="str">
            <v>HUA</v>
          </cell>
          <cell r="H6419" t="str">
            <v>LTE1800 2nd Carr Upgrade_4x4 MIMO</v>
          </cell>
          <cell r="I6419" t="str">
            <v>INS</v>
          </cell>
          <cell r="L6419">
            <v>43853</v>
          </cell>
          <cell r="N6419">
            <v>43853</v>
          </cell>
          <cell r="P6419" t="str">
            <v>No Dependency</v>
          </cell>
        </row>
        <row r="6420">
          <cell r="C6420" t="str">
            <v>ZHA915</v>
          </cell>
          <cell r="D6420" t="str">
            <v>Expansion Sites</v>
          </cell>
          <cell r="E6420" t="str">
            <v>Q3-2019</v>
          </cell>
          <cell r="F6420" t="str">
            <v>Mobile Aspiration</v>
          </cell>
          <cell r="G6420" t="str">
            <v>HUA</v>
          </cell>
          <cell r="H6420" t="str">
            <v>LTE1800 2nd Carr Upgrade_4x4 MIMO</v>
          </cell>
          <cell r="I6420" t="str">
            <v>INS</v>
          </cell>
          <cell r="L6420">
            <v>43637</v>
          </cell>
          <cell r="M6420">
            <v>43639</v>
          </cell>
          <cell r="N6420">
            <v>43638</v>
          </cell>
          <cell r="O6420">
            <v>43640</v>
          </cell>
          <cell r="P6420" t="str">
            <v>No Dependency</v>
          </cell>
        </row>
        <row r="6421">
          <cell r="C6421" t="str">
            <v>ZAZ020</v>
          </cell>
          <cell r="D6421" t="str">
            <v>Expansion Sites</v>
          </cell>
          <cell r="E6421" t="str">
            <v>Q2-2019</v>
          </cell>
          <cell r="F6421" t="str">
            <v>Mobile Aspiration</v>
          </cell>
          <cell r="G6421" t="str">
            <v>HUA</v>
          </cell>
          <cell r="H6421" t="str">
            <v>LTE1800 2nd Carr Upgrade_4x4 MIMO</v>
          </cell>
          <cell r="I6421" t="str">
            <v>INS</v>
          </cell>
          <cell r="L6421">
            <v>43625</v>
          </cell>
          <cell r="M6421">
            <v>43596</v>
          </cell>
          <cell r="N6421">
            <v>43626</v>
          </cell>
          <cell r="O6421">
            <v>43597</v>
          </cell>
          <cell r="P6421" t="str">
            <v>No Dependency</v>
          </cell>
        </row>
        <row r="6422">
          <cell r="C6422" t="str">
            <v>RB7</v>
          </cell>
          <cell r="D6422" t="str">
            <v>Expansion Sites</v>
          </cell>
          <cell r="E6422" t="str">
            <v>Q3-2019</v>
          </cell>
          <cell r="F6422" t="str">
            <v>Mobile Aspiration</v>
          </cell>
          <cell r="G6422" t="str">
            <v>HUA</v>
          </cell>
          <cell r="H6422" t="str">
            <v>LTE1800 2nd Carr Upgrade_4x4 MIMO</v>
          </cell>
          <cell r="I6422" t="str">
            <v>INS</v>
          </cell>
          <cell r="L6422">
            <v>43788</v>
          </cell>
          <cell r="N6422">
            <v>43789</v>
          </cell>
          <cell r="P6422" t="str">
            <v>No Dependency</v>
          </cell>
        </row>
        <row r="6423">
          <cell r="C6423" t="str">
            <v>692-30-000</v>
          </cell>
          <cell r="D6423" t="str">
            <v>Expansion Sites</v>
          </cell>
          <cell r="E6423" t="str">
            <v>Q3-2019</v>
          </cell>
          <cell r="F6423" t="str">
            <v>Mobile Aspiration</v>
          </cell>
          <cell r="G6423" t="str">
            <v>HUA</v>
          </cell>
          <cell r="H6423" t="str">
            <v>LTE1800 2nd Carr Upgrade_4x4 MIMO</v>
          </cell>
          <cell r="I6423" t="str">
            <v>INS</v>
          </cell>
          <cell r="L6423">
            <v>43625</v>
          </cell>
          <cell r="M6423">
            <v>43627</v>
          </cell>
          <cell r="N6423">
            <v>43626</v>
          </cell>
          <cell r="O6423">
            <v>43628</v>
          </cell>
          <cell r="P6423" t="str">
            <v>No Dependency</v>
          </cell>
        </row>
        <row r="6424">
          <cell r="C6424" t="str">
            <v>ZQW992</v>
          </cell>
          <cell r="D6424" t="str">
            <v>Expansion Sites</v>
          </cell>
          <cell r="E6424" t="str">
            <v>Q1-2020</v>
          </cell>
          <cell r="F6424" t="str">
            <v>Mobile Aspiration</v>
          </cell>
          <cell r="G6424" t="str">
            <v>HUA</v>
          </cell>
          <cell r="H6424" t="str">
            <v>LTE1800 2nd Carr Upgrade_4x4 MIMO</v>
          </cell>
          <cell r="I6424" t="str">
            <v>INS</v>
          </cell>
          <cell r="L6424">
            <v>43853</v>
          </cell>
          <cell r="M6424">
            <v>43733</v>
          </cell>
          <cell r="N6424">
            <v>43853</v>
          </cell>
          <cell r="O6424">
            <v>43734</v>
          </cell>
          <cell r="P6424" t="str">
            <v>No Dependency</v>
          </cell>
        </row>
        <row r="6425">
          <cell r="C6425" t="str">
            <v>ZQU021</v>
          </cell>
          <cell r="D6425" t="str">
            <v>Expansion Sites</v>
          </cell>
          <cell r="E6425" t="str">
            <v>Q1-2020</v>
          </cell>
          <cell r="F6425" t="str">
            <v>Mobile Aspiration</v>
          </cell>
          <cell r="G6425" t="str">
            <v>HUA</v>
          </cell>
          <cell r="H6425" t="str">
            <v>LTE1800 2nd Carr Upgrade_4x4 MIMO</v>
          </cell>
          <cell r="I6425" t="str">
            <v>INS</v>
          </cell>
          <cell r="L6425">
            <v>43853</v>
          </cell>
          <cell r="N6425">
            <v>43853</v>
          </cell>
          <cell r="P6425" t="str">
            <v>No Dependency</v>
          </cell>
        </row>
        <row r="6426">
          <cell r="C6426" t="str">
            <v>ZQS993</v>
          </cell>
          <cell r="D6426" t="str">
            <v>Expansion Sites</v>
          </cell>
          <cell r="E6426" t="str">
            <v>Q3-2019</v>
          </cell>
          <cell r="F6426" t="str">
            <v>Mobile Aspiration</v>
          </cell>
          <cell r="G6426" t="str">
            <v>HUA</v>
          </cell>
          <cell r="H6426" t="str">
            <v>LTE1800 2nd Carr Upgrade_4x4 MIMO</v>
          </cell>
          <cell r="I6426" t="str">
            <v>INS</v>
          </cell>
          <cell r="L6426">
            <v>43643</v>
          </cell>
          <cell r="M6426">
            <v>43638</v>
          </cell>
          <cell r="N6426">
            <v>43647</v>
          </cell>
          <cell r="O6426">
            <v>43639</v>
          </cell>
          <cell r="P6426" t="str">
            <v>No Dependency</v>
          </cell>
        </row>
        <row r="6427">
          <cell r="C6427" t="str">
            <v>Z16006</v>
          </cell>
          <cell r="D6427" t="str">
            <v>Expansion Sites</v>
          </cell>
          <cell r="E6427" t="str">
            <v>Q3-2019</v>
          </cell>
          <cell r="F6427" t="str">
            <v>Mobile Aspiration</v>
          </cell>
          <cell r="G6427" t="str">
            <v>HUA</v>
          </cell>
          <cell r="H6427" t="str">
            <v>LTE1800 2nd Carr Upgrade_4x4 MIMO</v>
          </cell>
          <cell r="I6427" t="str">
            <v>INS</v>
          </cell>
          <cell r="L6427">
            <v>43643</v>
          </cell>
          <cell r="M6427">
            <v>43645</v>
          </cell>
          <cell r="N6427">
            <v>43644</v>
          </cell>
          <cell r="O6427">
            <v>43646</v>
          </cell>
          <cell r="P6427" t="str">
            <v>No Dependency</v>
          </cell>
        </row>
        <row r="6428">
          <cell r="C6428" t="str">
            <v>COW629</v>
          </cell>
          <cell r="D6428" t="str">
            <v>Expansion Sites</v>
          </cell>
          <cell r="E6428" t="str">
            <v>Q1-2020</v>
          </cell>
          <cell r="F6428" t="str">
            <v>Mobile Aspiration</v>
          </cell>
          <cell r="G6428" t="str">
            <v>HUA</v>
          </cell>
          <cell r="H6428" t="str">
            <v>LTE1800 2nd Carr Upgrade_4x4 MIMO</v>
          </cell>
          <cell r="I6428" t="str">
            <v>INS</v>
          </cell>
          <cell r="L6428">
            <v>43830</v>
          </cell>
          <cell r="N6428">
            <v>43830</v>
          </cell>
          <cell r="P6428" t="str">
            <v>No Dependency</v>
          </cell>
        </row>
        <row r="6429">
          <cell r="C6429" t="str">
            <v>642-21</v>
          </cell>
          <cell r="D6429" t="str">
            <v>Expansion Sites</v>
          </cell>
          <cell r="E6429" t="str">
            <v>Q1-2020</v>
          </cell>
          <cell r="F6429" t="str">
            <v>Mobile Aspiration</v>
          </cell>
          <cell r="G6429" t="str">
            <v>HUA</v>
          </cell>
          <cell r="H6429" t="str">
            <v>LTE1800 2nd Carr Upgrade_4x4 MIMO</v>
          </cell>
          <cell r="I6429" t="str">
            <v>INS</v>
          </cell>
          <cell r="L6429">
            <v>43853</v>
          </cell>
          <cell r="N6429">
            <v>43853</v>
          </cell>
          <cell r="P6429" t="str">
            <v>No Dependency</v>
          </cell>
        </row>
        <row r="6430">
          <cell r="C6430" t="str">
            <v>ZSKA004</v>
          </cell>
          <cell r="D6430" t="str">
            <v>Expansion Sites</v>
          </cell>
          <cell r="E6430" t="str">
            <v>Q1-2020</v>
          </cell>
          <cell r="F6430" t="str">
            <v>Mobile Aspiration</v>
          </cell>
          <cell r="G6430" t="str">
            <v>HUA</v>
          </cell>
          <cell r="H6430" t="str">
            <v>LTE1800 2nd Carr Upgrade_4x4 MIMO</v>
          </cell>
          <cell r="I6430" t="str">
            <v>INS</v>
          </cell>
          <cell r="L6430">
            <v>43858</v>
          </cell>
          <cell r="M6430">
            <v>43734</v>
          </cell>
          <cell r="N6430">
            <v>43858</v>
          </cell>
          <cell r="O6430">
            <v>43735</v>
          </cell>
          <cell r="P6430" t="str">
            <v>No Dependency</v>
          </cell>
        </row>
        <row r="6431">
          <cell r="C6431" t="str">
            <v>ZSK057</v>
          </cell>
          <cell r="D6431" t="str">
            <v>Expansion Sites</v>
          </cell>
          <cell r="E6431" t="str">
            <v>Q3-2019</v>
          </cell>
          <cell r="F6431" t="str">
            <v>Mobile Aspiration</v>
          </cell>
          <cell r="G6431" t="str">
            <v>HUA</v>
          </cell>
          <cell r="H6431" t="str">
            <v>LTE1800 2nd Carr Upgrade_4x4 MIMO</v>
          </cell>
          <cell r="I6431" t="str">
            <v>INS</v>
          </cell>
          <cell r="L6431">
            <v>43706</v>
          </cell>
          <cell r="M6431">
            <v>43625</v>
          </cell>
          <cell r="N6431">
            <v>43707</v>
          </cell>
          <cell r="O6431">
            <v>43626</v>
          </cell>
          <cell r="P6431" t="str">
            <v>No Dependency</v>
          </cell>
        </row>
        <row r="6432">
          <cell r="C6432" t="str">
            <v>ZND035</v>
          </cell>
          <cell r="D6432" t="str">
            <v>Expansion Sites</v>
          </cell>
          <cell r="E6432" t="str">
            <v>Q1-2020</v>
          </cell>
          <cell r="F6432" t="str">
            <v>Mobile Aspiration</v>
          </cell>
          <cell r="G6432" t="str">
            <v>HUA</v>
          </cell>
          <cell r="H6432" t="str">
            <v>LTE1800 2nd Carr Upgrade_4x4 MIMO</v>
          </cell>
          <cell r="I6432" t="str">
            <v>INS</v>
          </cell>
          <cell r="L6432">
            <v>43830</v>
          </cell>
          <cell r="N6432">
            <v>43830</v>
          </cell>
          <cell r="P6432" t="str">
            <v>No Dependency</v>
          </cell>
        </row>
        <row r="6433">
          <cell r="C6433" t="str">
            <v>ZJB946</v>
          </cell>
          <cell r="D6433" t="str">
            <v>Expansion Sites</v>
          </cell>
          <cell r="E6433" t="str">
            <v>Q2-2019</v>
          </cell>
          <cell r="F6433" t="str">
            <v>Mobile Aspiration</v>
          </cell>
          <cell r="G6433" t="str">
            <v>HUA</v>
          </cell>
          <cell r="H6433" t="str">
            <v>LTE1800 2nd Carr Upgrade_4x4 MIMO</v>
          </cell>
          <cell r="I6433" t="str">
            <v>INS</v>
          </cell>
          <cell r="L6433">
            <v>43706</v>
          </cell>
          <cell r="M6433">
            <v>43671</v>
          </cell>
          <cell r="N6433">
            <v>43707</v>
          </cell>
          <cell r="O6433">
            <v>43672</v>
          </cell>
          <cell r="P6433" t="str">
            <v>No Dependency</v>
          </cell>
        </row>
        <row r="6434">
          <cell r="C6434" t="str">
            <v>ZJB016</v>
          </cell>
          <cell r="D6434" t="str">
            <v>Expansion Sites</v>
          </cell>
          <cell r="E6434" t="str">
            <v>Q4-2019</v>
          </cell>
          <cell r="F6434" t="str">
            <v>Mobile Aspiration</v>
          </cell>
          <cell r="G6434" t="str">
            <v>HUA</v>
          </cell>
          <cell r="H6434" t="str">
            <v>LTE1800 2nd Carr Upgrade_4x4 MIMO</v>
          </cell>
          <cell r="I6434" t="str">
            <v>INS</v>
          </cell>
          <cell r="L6434">
            <v>43796</v>
          </cell>
          <cell r="N6434">
            <v>43797</v>
          </cell>
          <cell r="P6434" t="str">
            <v>No Dependency</v>
          </cell>
        </row>
        <row r="6435">
          <cell r="C6435" t="str">
            <v>ZHF918</v>
          </cell>
          <cell r="D6435" t="str">
            <v>Expansion Sites</v>
          </cell>
          <cell r="E6435" t="str">
            <v>Q1-2020</v>
          </cell>
          <cell r="F6435" t="str">
            <v>Mobile Aspiration</v>
          </cell>
          <cell r="G6435" t="str">
            <v>HUA</v>
          </cell>
          <cell r="H6435" t="str">
            <v>LTE1800 2nd Carr Upgrade_4x4 MIMO</v>
          </cell>
          <cell r="I6435" t="str">
            <v>INS</v>
          </cell>
          <cell r="L6435">
            <v>43670</v>
          </cell>
          <cell r="M6435">
            <v>43672</v>
          </cell>
          <cell r="N6435">
            <v>43671</v>
          </cell>
          <cell r="O6435">
            <v>43673</v>
          </cell>
          <cell r="P6435" t="str">
            <v>No Dependency</v>
          </cell>
        </row>
        <row r="6436">
          <cell r="C6436" t="str">
            <v>ZHA235</v>
          </cell>
          <cell r="D6436" t="str">
            <v>Expansion Sites</v>
          </cell>
          <cell r="E6436" t="str">
            <v>Q4-2019</v>
          </cell>
          <cell r="F6436" t="str">
            <v>Mobile Aspiration</v>
          </cell>
          <cell r="G6436" t="str">
            <v>HUA</v>
          </cell>
          <cell r="H6436" t="str">
            <v>LTE1800 2nd Carr Upgrade_4x4 MIMO</v>
          </cell>
          <cell r="I6436" t="str">
            <v>INS</v>
          </cell>
          <cell r="L6436">
            <v>43798</v>
          </cell>
          <cell r="M6436">
            <v>43709</v>
          </cell>
          <cell r="N6436">
            <v>43799</v>
          </cell>
          <cell r="O6436">
            <v>43710</v>
          </cell>
          <cell r="P6436" t="str">
            <v>No Dependency</v>
          </cell>
        </row>
        <row r="6437">
          <cell r="C6437" t="str">
            <v>ZHA139</v>
          </cell>
          <cell r="D6437" t="str">
            <v>Expansion Sites</v>
          </cell>
          <cell r="E6437" t="str">
            <v>Q4-2019</v>
          </cell>
          <cell r="F6437" t="str">
            <v>Mobile Aspiration</v>
          </cell>
          <cell r="G6437" t="str">
            <v>HUA</v>
          </cell>
          <cell r="H6437" t="str">
            <v>LTE1800 2nd Carr Upgrade_4x4 MIMO</v>
          </cell>
          <cell r="I6437" t="str">
            <v>INS</v>
          </cell>
          <cell r="L6437">
            <v>43670</v>
          </cell>
          <cell r="M6437">
            <v>43672</v>
          </cell>
          <cell r="N6437">
            <v>43671</v>
          </cell>
          <cell r="O6437">
            <v>43673</v>
          </cell>
          <cell r="P6437" t="str">
            <v>No Dependency</v>
          </cell>
        </row>
        <row r="6438">
          <cell r="C6438" t="str">
            <v>ZHF914</v>
          </cell>
          <cell r="D6438" t="str">
            <v>Expansion Sites</v>
          </cell>
          <cell r="E6438" t="str">
            <v>Q1-2020</v>
          </cell>
          <cell r="F6438" t="str">
            <v>Mobile Aspiration</v>
          </cell>
          <cell r="G6438" t="str">
            <v>HUA</v>
          </cell>
          <cell r="H6438" t="str">
            <v>LTE1800 2nd Carr Upgrade_4x4 MIMO</v>
          </cell>
          <cell r="I6438" t="str">
            <v>INS</v>
          </cell>
          <cell r="L6438">
            <v>43653</v>
          </cell>
          <cell r="M6438">
            <v>43655</v>
          </cell>
          <cell r="N6438">
            <v>43654</v>
          </cell>
          <cell r="O6438">
            <v>43656</v>
          </cell>
          <cell r="P6438" t="str">
            <v>No Dependency</v>
          </cell>
        </row>
        <row r="6439">
          <cell r="C6439" t="str">
            <v>ZHF165</v>
          </cell>
          <cell r="D6439" t="str">
            <v>Expansion Sites</v>
          </cell>
          <cell r="E6439" t="str">
            <v>Q1-2020</v>
          </cell>
          <cell r="F6439" t="str">
            <v>Mobile Aspiration</v>
          </cell>
          <cell r="G6439" t="str">
            <v>HUA</v>
          </cell>
          <cell r="H6439" t="str">
            <v>LTE1800 2nd Carr Upgrade_4x4 MIMO</v>
          </cell>
          <cell r="I6439" t="str">
            <v>INS</v>
          </cell>
          <cell r="L6439">
            <v>43853</v>
          </cell>
          <cell r="M6439">
            <v>43734</v>
          </cell>
          <cell r="N6439">
            <v>43853</v>
          </cell>
          <cell r="O6439">
            <v>43735</v>
          </cell>
          <cell r="P6439" t="str">
            <v>No Dependency</v>
          </cell>
        </row>
        <row r="6440">
          <cell r="C6440" t="str">
            <v>ZND823</v>
          </cell>
          <cell r="D6440" t="str">
            <v>Expansion Sites</v>
          </cell>
          <cell r="E6440" t="str">
            <v>Q4-2019</v>
          </cell>
          <cell r="F6440" t="str">
            <v>Mobile Aspiration</v>
          </cell>
          <cell r="G6440" t="str">
            <v>HUA</v>
          </cell>
          <cell r="H6440" t="str">
            <v>LTE1800 2nd Carr Upgrade_4x4 MIMO</v>
          </cell>
          <cell r="I6440" t="str">
            <v>INS</v>
          </cell>
          <cell r="L6440">
            <v>43796</v>
          </cell>
          <cell r="N6440">
            <v>43797</v>
          </cell>
          <cell r="P6440" t="str">
            <v>No Dependency</v>
          </cell>
        </row>
        <row r="6441">
          <cell r="C6441" t="str">
            <v>ZAQ009</v>
          </cell>
          <cell r="D6441" t="str">
            <v>Expansion Sites</v>
          </cell>
          <cell r="E6441" t="str">
            <v>Q4-2019</v>
          </cell>
          <cell r="F6441" t="str">
            <v>Mobile Aspiration</v>
          </cell>
          <cell r="G6441" t="str">
            <v>HUA</v>
          </cell>
          <cell r="H6441" t="str">
            <v>LTE1800 2nd Carr Upgrade_4x4 MIMO</v>
          </cell>
          <cell r="I6441" t="str">
            <v>INS</v>
          </cell>
          <cell r="L6441">
            <v>43796</v>
          </cell>
          <cell r="N6441">
            <v>43797</v>
          </cell>
          <cell r="P6441" t="str">
            <v>No Dependency</v>
          </cell>
        </row>
        <row r="6442">
          <cell r="C6442" t="str">
            <v>CWH316</v>
          </cell>
          <cell r="D6442" t="str">
            <v>Expansion Sites</v>
          </cell>
          <cell r="E6442" t="str">
            <v>Q3-2019</v>
          </cell>
          <cell r="F6442" t="str">
            <v>Mobile Aspiration</v>
          </cell>
          <cell r="G6442" t="str">
            <v>HUA</v>
          </cell>
          <cell r="H6442" t="str">
            <v>LTE1800 2nd Carr Upgrade_4x4 MIMO</v>
          </cell>
          <cell r="I6442" t="str">
            <v>INS</v>
          </cell>
          <cell r="L6442">
            <v>43651</v>
          </cell>
          <cell r="M6442">
            <v>43653</v>
          </cell>
          <cell r="N6442">
            <v>43652</v>
          </cell>
          <cell r="O6442">
            <v>43654</v>
          </cell>
          <cell r="P6442" t="str">
            <v>No Dependency</v>
          </cell>
        </row>
        <row r="6443">
          <cell r="C6443" t="str">
            <v>COW639</v>
          </cell>
          <cell r="D6443" t="str">
            <v>Expansion Sites</v>
          </cell>
          <cell r="E6443" t="str">
            <v>Q3-2019</v>
          </cell>
          <cell r="F6443" t="str">
            <v>Mobile Aspiration</v>
          </cell>
          <cell r="G6443" t="str">
            <v>HUA</v>
          </cell>
          <cell r="H6443" t="str">
            <v>LTE1800 2nd Carr Upgrade_4x4 MIMO</v>
          </cell>
          <cell r="I6443" t="str">
            <v>INS</v>
          </cell>
          <cell r="L6443">
            <v>43706</v>
          </cell>
          <cell r="M6443">
            <v>43709</v>
          </cell>
          <cell r="N6443">
            <v>43707</v>
          </cell>
          <cell r="O6443">
            <v>43710</v>
          </cell>
          <cell r="P6443" t="str">
            <v>No Dependency</v>
          </cell>
        </row>
        <row r="6444">
          <cell r="C6444" t="str">
            <v>611-12</v>
          </cell>
          <cell r="D6444" t="str">
            <v>Expansion Sites</v>
          </cell>
          <cell r="E6444" t="str">
            <v>Q3-2019</v>
          </cell>
          <cell r="F6444" t="str">
            <v>Mobile Aspiration</v>
          </cell>
          <cell r="G6444" t="str">
            <v>HUA</v>
          </cell>
          <cell r="H6444" t="str">
            <v>LTE1800 2nd Carr Upgrade_4x4 MIMO</v>
          </cell>
          <cell r="I6444" t="str">
            <v>INS</v>
          </cell>
          <cell r="L6444">
            <v>43788</v>
          </cell>
          <cell r="N6444">
            <v>43789</v>
          </cell>
          <cell r="P6444" t="str">
            <v>No Dependency</v>
          </cell>
        </row>
        <row r="6445">
          <cell r="C6445" t="str">
            <v>ZSQ998</v>
          </cell>
          <cell r="D6445" t="str">
            <v>Expansion Sites</v>
          </cell>
          <cell r="E6445" t="str">
            <v>Q1-2020</v>
          </cell>
          <cell r="F6445" t="str">
            <v>Mobile Aspiration</v>
          </cell>
          <cell r="G6445" t="str">
            <v>HUA</v>
          </cell>
          <cell r="H6445" t="str">
            <v>LTE1800 2nd Carr Upgrade_4x4 MIMO</v>
          </cell>
          <cell r="I6445" t="str">
            <v>INS</v>
          </cell>
          <cell r="L6445">
            <v>43853</v>
          </cell>
          <cell r="M6445">
            <v>43715</v>
          </cell>
          <cell r="N6445">
            <v>43853</v>
          </cell>
          <cell r="O6445">
            <v>43716</v>
          </cell>
          <cell r="P6445" t="str">
            <v>No Dependency</v>
          </cell>
        </row>
        <row r="6446">
          <cell r="C6446" t="str">
            <v>ZRF995</v>
          </cell>
          <cell r="D6446" t="str">
            <v>Expansion Sites</v>
          </cell>
          <cell r="E6446" t="str">
            <v>Q1-2020</v>
          </cell>
          <cell r="F6446" t="str">
            <v>Mobile Aspiration</v>
          </cell>
          <cell r="G6446" t="str">
            <v>HUA</v>
          </cell>
          <cell r="H6446" t="str">
            <v>LTE1800 2nd Carr Upgrade_4x4 MIMO</v>
          </cell>
          <cell r="I6446" t="str">
            <v>INS</v>
          </cell>
          <cell r="L6446">
            <v>43691</v>
          </cell>
          <cell r="M6446">
            <v>43693</v>
          </cell>
          <cell r="N6446">
            <v>43692</v>
          </cell>
          <cell r="O6446">
            <v>43694</v>
          </cell>
          <cell r="P6446" t="str">
            <v>No Dependency</v>
          </cell>
        </row>
        <row r="6447">
          <cell r="C6447" t="str">
            <v>ZKF075</v>
          </cell>
          <cell r="D6447" t="str">
            <v>Expansion Sites</v>
          </cell>
          <cell r="E6447" t="str">
            <v>Q1-2020</v>
          </cell>
          <cell r="F6447" t="str">
            <v>Mobile Aspiration</v>
          </cell>
          <cell r="G6447" t="str">
            <v>HUA</v>
          </cell>
          <cell r="H6447" t="str">
            <v>LTE1800 2nd Carr Upgrade_4x4 MIMO</v>
          </cell>
          <cell r="I6447" t="str">
            <v>INS</v>
          </cell>
          <cell r="L6447">
            <v>43849</v>
          </cell>
          <cell r="M6447">
            <v>43715</v>
          </cell>
          <cell r="N6447">
            <v>43850</v>
          </cell>
          <cell r="O6447">
            <v>43716</v>
          </cell>
          <cell r="P6447" t="str">
            <v>No Dependency</v>
          </cell>
        </row>
        <row r="6448">
          <cell r="C6448" t="str">
            <v>ZHF050</v>
          </cell>
          <cell r="D6448" t="str">
            <v>Expansion Sites</v>
          </cell>
          <cell r="E6448" t="str">
            <v>Q3-2019</v>
          </cell>
          <cell r="F6448" t="str">
            <v>Mobile Aspiration</v>
          </cell>
          <cell r="G6448" t="str">
            <v>HUA</v>
          </cell>
          <cell r="H6448" t="str">
            <v>LTE1800 2nd Carr Upgrade_4x4 MIMO</v>
          </cell>
          <cell r="I6448" t="str">
            <v>INS</v>
          </cell>
          <cell r="L6448">
            <v>43788</v>
          </cell>
          <cell r="N6448">
            <v>43789</v>
          </cell>
          <cell r="P6448" t="str">
            <v>No Dependency</v>
          </cell>
        </row>
        <row r="6449">
          <cell r="C6449" t="str">
            <v>ZHAA020</v>
          </cell>
          <cell r="D6449" t="str">
            <v>Expansion Sites</v>
          </cell>
          <cell r="E6449" t="str">
            <v>Q3-2019</v>
          </cell>
          <cell r="F6449" t="str">
            <v>Mobile Aspiration</v>
          </cell>
          <cell r="G6449" t="str">
            <v>HUA</v>
          </cell>
          <cell r="H6449" t="str">
            <v>LTE1800 2nd Carr Upgrade_4x4 MIMO</v>
          </cell>
          <cell r="I6449" t="str">
            <v>INS</v>
          </cell>
          <cell r="L6449">
            <v>43657</v>
          </cell>
          <cell r="M6449">
            <v>43660</v>
          </cell>
          <cell r="N6449">
            <v>43658</v>
          </cell>
          <cell r="O6449">
            <v>43661</v>
          </cell>
          <cell r="P6449" t="str">
            <v>No Dependency</v>
          </cell>
        </row>
        <row r="6450">
          <cell r="C6450" t="str">
            <v>ZHA255</v>
          </cell>
          <cell r="D6450" t="str">
            <v>Expansion Sites</v>
          </cell>
          <cell r="E6450" t="str">
            <v>Q3-2019</v>
          </cell>
          <cell r="F6450" t="str">
            <v>Mobile Aspiration</v>
          </cell>
          <cell r="G6450" t="str">
            <v>HUA</v>
          </cell>
          <cell r="H6450" t="str">
            <v>LTE1800 2nd Carr Upgrade_4x4 MIMO</v>
          </cell>
          <cell r="I6450" t="str">
            <v>INS</v>
          </cell>
          <cell r="L6450">
            <v>43636</v>
          </cell>
          <cell r="M6450">
            <v>43638</v>
          </cell>
          <cell r="N6450">
            <v>43637</v>
          </cell>
          <cell r="O6450">
            <v>43639</v>
          </cell>
          <cell r="P6450" t="str">
            <v>No Dependency</v>
          </cell>
        </row>
        <row r="6451">
          <cell r="C6451" t="str">
            <v>ZBR919</v>
          </cell>
          <cell r="D6451" t="str">
            <v>Expansion Sites</v>
          </cell>
          <cell r="E6451" t="str">
            <v>Q2-2019</v>
          </cell>
          <cell r="F6451" t="str">
            <v>Mobile Aspiration</v>
          </cell>
          <cell r="G6451" t="str">
            <v>HUA</v>
          </cell>
          <cell r="H6451" t="str">
            <v>LTE1800 2nd Carr Upgrade_4x4 MIMO</v>
          </cell>
          <cell r="I6451" t="str">
            <v>INS</v>
          </cell>
          <cell r="L6451">
            <v>43617</v>
          </cell>
          <cell r="M6451">
            <v>43624</v>
          </cell>
          <cell r="N6451">
            <v>43623</v>
          </cell>
          <cell r="O6451">
            <v>43625</v>
          </cell>
          <cell r="P6451" t="str">
            <v>No Dependency</v>
          </cell>
        </row>
        <row r="6452">
          <cell r="C6452" t="str">
            <v>Z6G010</v>
          </cell>
          <cell r="D6452" t="str">
            <v>Expansion Sites</v>
          </cell>
          <cell r="E6452" t="str">
            <v>Q4-2019</v>
          </cell>
          <cell r="F6452" t="str">
            <v>Mobile Aspiration</v>
          </cell>
          <cell r="G6452" t="str">
            <v>HUA</v>
          </cell>
          <cell r="H6452" t="str">
            <v>LTE1800 2nd Carr Upgrade_4x4 MIMO</v>
          </cell>
          <cell r="I6452" t="str">
            <v>INS</v>
          </cell>
          <cell r="L6452">
            <v>43753</v>
          </cell>
          <cell r="M6452">
            <v>43709</v>
          </cell>
          <cell r="N6452">
            <v>43754</v>
          </cell>
          <cell r="O6452">
            <v>43710</v>
          </cell>
          <cell r="P6452" t="str">
            <v>No Dependency</v>
          </cell>
        </row>
        <row r="6453">
          <cell r="C6453" t="str">
            <v>Z14018</v>
          </cell>
          <cell r="D6453" t="str">
            <v>Expansion Sites</v>
          </cell>
          <cell r="E6453" t="str">
            <v>Q1-2020</v>
          </cell>
          <cell r="F6453" t="str">
            <v>Mobile Aspiration</v>
          </cell>
          <cell r="G6453" t="str">
            <v>HUA</v>
          </cell>
          <cell r="H6453" t="str">
            <v>LTE1800 2nd Carr Upgrade_4x4 MIMO</v>
          </cell>
          <cell r="I6453" t="str">
            <v>INS</v>
          </cell>
          <cell r="L6453">
            <v>43853</v>
          </cell>
          <cell r="N6453">
            <v>43853</v>
          </cell>
          <cell r="P6453" t="str">
            <v>No Dependency</v>
          </cell>
        </row>
        <row r="6454">
          <cell r="C6454" t="str">
            <v>COW646</v>
          </cell>
          <cell r="D6454" t="str">
            <v>Expansion Sites</v>
          </cell>
          <cell r="E6454" t="str">
            <v>Q1-2020</v>
          </cell>
          <cell r="F6454" t="str">
            <v>Mobile Aspiration</v>
          </cell>
          <cell r="G6454" t="str">
            <v>HUA</v>
          </cell>
          <cell r="H6454" t="str">
            <v>LTE1800 2nd Carr Upgrade_4x4 MIMO</v>
          </cell>
          <cell r="I6454" t="str">
            <v>INS</v>
          </cell>
          <cell r="L6454">
            <v>43858</v>
          </cell>
          <cell r="N6454">
            <v>43858</v>
          </cell>
          <cell r="P6454" t="str">
            <v>No Dependency</v>
          </cell>
        </row>
        <row r="6455">
          <cell r="C6455" t="str">
            <v>COW309</v>
          </cell>
          <cell r="D6455" t="str">
            <v>Expansion Sites</v>
          </cell>
          <cell r="E6455" t="str">
            <v>Q4-2019</v>
          </cell>
          <cell r="F6455" t="str">
            <v>Mobile Aspiration</v>
          </cell>
          <cell r="G6455" t="str">
            <v>HUA</v>
          </cell>
          <cell r="H6455" t="str">
            <v>LTE1800 2nd Carr Upgrade_4x4 MIMO</v>
          </cell>
          <cell r="I6455" t="str">
            <v>INS</v>
          </cell>
          <cell r="L6455">
            <v>43796</v>
          </cell>
          <cell r="N6455">
            <v>43797</v>
          </cell>
          <cell r="P6455" t="str">
            <v>No Dependency</v>
          </cell>
        </row>
        <row r="6456">
          <cell r="C6456" t="str">
            <v>COW301</v>
          </cell>
          <cell r="D6456" t="str">
            <v>Expansion Sites</v>
          </cell>
          <cell r="E6456" t="str">
            <v>Q1-2020</v>
          </cell>
          <cell r="F6456" t="str">
            <v>Mobile Aspiration</v>
          </cell>
          <cell r="G6456" t="str">
            <v>HUA</v>
          </cell>
          <cell r="H6456" t="str">
            <v>LTE1800 2nd Carr Upgrade_4x4 MIMO</v>
          </cell>
          <cell r="I6456" t="str">
            <v>INS</v>
          </cell>
          <cell r="L6456">
            <v>43853</v>
          </cell>
          <cell r="M6456">
            <v>43750</v>
          </cell>
          <cell r="N6456">
            <v>43853</v>
          </cell>
          <cell r="O6456">
            <v>43751</v>
          </cell>
          <cell r="P6456" t="str">
            <v>No Dependency</v>
          </cell>
        </row>
        <row r="6457">
          <cell r="C6457">
            <v>48400</v>
          </cell>
          <cell r="D6457" t="str">
            <v>Expansion Sites</v>
          </cell>
          <cell r="E6457" t="str">
            <v>Q3-2019</v>
          </cell>
          <cell r="F6457" t="str">
            <v>Mobile Aspiration</v>
          </cell>
          <cell r="G6457" t="str">
            <v>HUA</v>
          </cell>
          <cell r="H6457" t="str">
            <v>LTE1800 2nd Carr Upgrade_4x4 MIMO</v>
          </cell>
          <cell r="I6457" t="str">
            <v>INS</v>
          </cell>
          <cell r="L6457">
            <v>43788</v>
          </cell>
          <cell r="N6457">
            <v>43789</v>
          </cell>
          <cell r="P6457" t="str">
            <v>No Dependency</v>
          </cell>
        </row>
        <row r="6458">
          <cell r="C6458" t="str">
            <v>ZND941</v>
          </cell>
          <cell r="D6458" t="str">
            <v>Expansion Sites</v>
          </cell>
          <cell r="E6458" t="str">
            <v>Q4-2019</v>
          </cell>
          <cell r="F6458" t="str">
            <v>Mobile Aspiration</v>
          </cell>
          <cell r="G6458" t="str">
            <v>HUA</v>
          </cell>
          <cell r="H6458" t="str">
            <v>LTE1800 2nd Carr Upgrade_4x4 MIMO</v>
          </cell>
          <cell r="I6458" t="str">
            <v>INS</v>
          </cell>
          <cell r="L6458">
            <v>43802</v>
          </cell>
          <cell r="M6458">
            <v>43667</v>
          </cell>
          <cell r="N6458">
            <v>43802</v>
          </cell>
          <cell r="O6458">
            <v>43668</v>
          </cell>
          <cell r="P6458" t="str">
            <v>No Dependency</v>
          </cell>
        </row>
        <row r="6459">
          <cell r="C6459" t="str">
            <v>ZMB003</v>
          </cell>
          <cell r="D6459" t="str">
            <v>Expansion Sites</v>
          </cell>
          <cell r="E6459" t="str">
            <v>Q1-2020</v>
          </cell>
          <cell r="F6459" t="str">
            <v>Mobile Aspiration</v>
          </cell>
          <cell r="G6459" t="str">
            <v>HUA</v>
          </cell>
          <cell r="H6459" t="str">
            <v>LTE1800 2nd Carr Upgrade_4x4 MIMO</v>
          </cell>
          <cell r="I6459" t="str">
            <v>INS</v>
          </cell>
          <cell r="L6459">
            <v>43853</v>
          </cell>
          <cell r="N6459">
            <v>43853</v>
          </cell>
          <cell r="P6459" t="str">
            <v>No Dependency</v>
          </cell>
        </row>
        <row r="6460">
          <cell r="C6460" t="str">
            <v>ZHA276</v>
          </cell>
          <cell r="D6460" t="str">
            <v>Expansion Sites</v>
          </cell>
          <cell r="E6460" t="str">
            <v>Q1-2020</v>
          </cell>
          <cell r="F6460" t="str">
            <v>Mobile Aspiration</v>
          </cell>
          <cell r="G6460" t="str">
            <v>HUA</v>
          </cell>
          <cell r="H6460" t="str">
            <v>LTE1800 2nd Carr Upgrade_4x4 MIMO</v>
          </cell>
          <cell r="I6460" t="str">
            <v>INS</v>
          </cell>
          <cell r="L6460">
            <v>43664</v>
          </cell>
          <cell r="M6460">
            <v>43666</v>
          </cell>
          <cell r="N6460">
            <v>43665</v>
          </cell>
          <cell r="O6460">
            <v>43667</v>
          </cell>
          <cell r="P6460" t="str">
            <v>No Dependency</v>
          </cell>
        </row>
        <row r="6461">
          <cell r="C6461" t="str">
            <v>ZDM095</v>
          </cell>
          <cell r="D6461" t="str">
            <v>Expansion Sites</v>
          </cell>
          <cell r="E6461" t="str">
            <v>Q1-2020</v>
          </cell>
          <cell r="F6461" t="str">
            <v>Mobile Aspiration</v>
          </cell>
          <cell r="G6461" t="str">
            <v>HUA</v>
          </cell>
          <cell r="H6461" t="str">
            <v>LTE1800 2nd Carr Upgrade_4x4 MIMO</v>
          </cell>
          <cell r="I6461" t="str">
            <v>INS</v>
          </cell>
          <cell r="L6461">
            <v>43858</v>
          </cell>
          <cell r="M6461">
            <v>43709</v>
          </cell>
          <cell r="N6461">
            <v>43858</v>
          </cell>
          <cell r="O6461">
            <v>43710</v>
          </cell>
          <cell r="P6461" t="str">
            <v>No Dependency</v>
          </cell>
        </row>
        <row r="6462">
          <cell r="C6462" t="str">
            <v>CWS832</v>
          </cell>
          <cell r="D6462" t="str">
            <v>Expansion Sites</v>
          </cell>
          <cell r="E6462" t="str">
            <v>Q1-2020</v>
          </cell>
          <cell r="F6462" t="str">
            <v>Mobile Aspiration</v>
          </cell>
          <cell r="G6462" t="str">
            <v>HUA</v>
          </cell>
          <cell r="H6462" t="str">
            <v>LTE1800 2nd Carr Upgrade_4x4 MIMO</v>
          </cell>
          <cell r="I6462" t="str">
            <v>INS</v>
          </cell>
          <cell r="L6462">
            <v>43853</v>
          </cell>
          <cell r="N6462">
            <v>43853</v>
          </cell>
          <cell r="P6462" t="str">
            <v>No Dependency</v>
          </cell>
        </row>
        <row r="6463">
          <cell r="C6463" t="str">
            <v>COW313</v>
          </cell>
          <cell r="D6463" t="str">
            <v>Expansion Sites</v>
          </cell>
          <cell r="E6463" t="str">
            <v>Q4-2019</v>
          </cell>
          <cell r="F6463" t="str">
            <v>Mobile Aspiration</v>
          </cell>
          <cell r="G6463" t="str">
            <v>HUA</v>
          </cell>
          <cell r="H6463" t="str">
            <v>LTE1800 2nd Carr Upgrade_4x4 MIMO</v>
          </cell>
          <cell r="I6463" t="str">
            <v>INS</v>
          </cell>
          <cell r="L6463">
            <v>43657</v>
          </cell>
          <cell r="M6463">
            <v>43659</v>
          </cell>
          <cell r="N6463">
            <v>43658</v>
          </cell>
          <cell r="O6463">
            <v>43660</v>
          </cell>
          <cell r="P6463" t="str">
            <v>No Dependency</v>
          </cell>
        </row>
        <row r="6464">
          <cell r="C6464" t="str">
            <v>COW305</v>
          </cell>
          <cell r="D6464" t="str">
            <v>Expansion Sites</v>
          </cell>
          <cell r="E6464" t="str">
            <v>Q4-2019</v>
          </cell>
          <cell r="F6464" t="str">
            <v>Mobile Aspiration</v>
          </cell>
          <cell r="G6464" t="str">
            <v>HUA</v>
          </cell>
          <cell r="H6464" t="str">
            <v>LTE1800 2nd Carr Upgrade_4x4 MIMO</v>
          </cell>
          <cell r="I6464" t="str">
            <v>INS</v>
          </cell>
          <cell r="K6464">
            <v>43664</v>
          </cell>
          <cell r="L6464">
            <v>43796</v>
          </cell>
          <cell r="N6464">
            <v>43797</v>
          </cell>
          <cell r="P6464" t="str">
            <v>No Dependency</v>
          </cell>
        </row>
        <row r="6465">
          <cell r="C6465" t="str">
            <v>ZQUA004</v>
          </cell>
          <cell r="D6465" t="str">
            <v>Expansion Sites</v>
          </cell>
          <cell r="E6465" t="str">
            <v>Q1-2020</v>
          </cell>
          <cell r="F6465" t="str">
            <v>Mobile Aspiration</v>
          </cell>
          <cell r="G6465" t="str">
            <v>HUA</v>
          </cell>
          <cell r="H6465" t="str">
            <v>LTE1800 2nd Carr Upgrade_4x4 MIMO</v>
          </cell>
          <cell r="I6465" t="str">
            <v>INS</v>
          </cell>
          <cell r="L6465">
            <v>43853</v>
          </cell>
          <cell r="M6465">
            <v>43715</v>
          </cell>
          <cell r="N6465">
            <v>43853</v>
          </cell>
          <cell r="O6465">
            <v>43716</v>
          </cell>
          <cell r="P6465" t="str">
            <v>No Dependency</v>
          </cell>
        </row>
        <row r="6466">
          <cell r="C6466" t="str">
            <v>ZQS968</v>
          </cell>
          <cell r="D6466" t="str">
            <v>Expansion Sites</v>
          </cell>
          <cell r="E6466" t="str">
            <v>Q1-2020</v>
          </cell>
          <cell r="F6466" t="str">
            <v>Mobile Aspiration</v>
          </cell>
          <cell r="G6466" t="str">
            <v>HUA</v>
          </cell>
          <cell r="H6466" t="str">
            <v>LTE1800 2nd Carr Upgrade_4x4 MIMO</v>
          </cell>
          <cell r="I6466" t="str">
            <v>INS</v>
          </cell>
          <cell r="L6466">
            <v>43853</v>
          </cell>
          <cell r="M6466">
            <v>43733</v>
          </cell>
          <cell r="N6466">
            <v>43853</v>
          </cell>
          <cell r="O6466">
            <v>43734</v>
          </cell>
          <cell r="P6466" t="str">
            <v>No Dependency</v>
          </cell>
        </row>
        <row r="6467">
          <cell r="C6467" t="str">
            <v>ZHF018</v>
          </cell>
          <cell r="D6467" t="str">
            <v>Expansion Sites</v>
          </cell>
          <cell r="E6467" t="str">
            <v>Q1-2020</v>
          </cell>
          <cell r="F6467" t="str">
            <v>Mobile Aspiration</v>
          </cell>
          <cell r="G6467" t="str">
            <v>HUA</v>
          </cell>
          <cell r="H6467" t="str">
            <v>LTE1800 2nd Carr Upgrade_4x4 MIMO</v>
          </cell>
          <cell r="I6467" t="str">
            <v>INS</v>
          </cell>
          <cell r="L6467">
            <v>43830</v>
          </cell>
          <cell r="N6467">
            <v>43830</v>
          </cell>
          <cell r="P6467" t="str">
            <v>No Dependency</v>
          </cell>
        </row>
        <row r="6468">
          <cell r="C6468" t="str">
            <v>ZJB188</v>
          </cell>
          <cell r="D6468" t="str">
            <v>Expansion Sites</v>
          </cell>
          <cell r="E6468" t="str">
            <v>Q1-2020</v>
          </cell>
          <cell r="F6468" t="str">
            <v>Mobile Aspiration</v>
          </cell>
          <cell r="G6468" t="str">
            <v>HUA</v>
          </cell>
          <cell r="H6468" t="str">
            <v>LTE1800 2nd Carr Upgrade_4x4 MIMO</v>
          </cell>
          <cell r="I6468" t="str">
            <v>INS</v>
          </cell>
          <cell r="L6468">
            <v>43853</v>
          </cell>
          <cell r="N6468">
            <v>43853</v>
          </cell>
          <cell r="P6468" t="str">
            <v>No Dependency</v>
          </cell>
        </row>
        <row r="6469">
          <cell r="C6469" t="str">
            <v>COW641</v>
          </cell>
          <cell r="D6469" t="str">
            <v>Expansion Sites</v>
          </cell>
          <cell r="E6469" t="str">
            <v>Q1-2020</v>
          </cell>
          <cell r="F6469" t="str">
            <v>Mobile Aspiration</v>
          </cell>
          <cell r="G6469" t="str">
            <v>HUA</v>
          </cell>
          <cell r="H6469" t="str">
            <v>LTE1800 2nd Carr Upgrade_4x4 MIMO</v>
          </cell>
          <cell r="I6469" t="str">
            <v>INS</v>
          </cell>
          <cell r="L6469">
            <v>43853</v>
          </cell>
          <cell r="N6469">
            <v>43853</v>
          </cell>
          <cell r="P6469" t="str">
            <v>No Dependency</v>
          </cell>
        </row>
        <row r="6470">
          <cell r="C6470" t="str">
            <v>ZND839</v>
          </cell>
          <cell r="D6470" t="str">
            <v>Expansion Sites</v>
          </cell>
          <cell r="E6470" t="str">
            <v>Q4-2019</v>
          </cell>
          <cell r="F6470" t="str">
            <v>Mobile Aspiration</v>
          </cell>
          <cell r="G6470" t="str">
            <v>HUA</v>
          </cell>
          <cell r="H6470" t="str">
            <v>LTE1800 2nd Carr Upgrade_4x4 MIMO</v>
          </cell>
          <cell r="I6470" t="str">
            <v>INS</v>
          </cell>
          <cell r="L6470">
            <v>43705</v>
          </cell>
          <cell r="M6470">
            <v>43708</v>
          </cell>
          <cell r="N6470">
            <v>43706</v>
          </cell>
          <cell r="O6470">
            <v>43709</v>
          </cell>
          <cell r="P6470" t="str">
            <v>No Dependency</v>
          </cell>
        </row>
        <row r="6471">
          <cell r="C6471" t="str">
            <v>ZND694</v>
          </cell>
          <cell r="D6471" t="str">
            <v>Expansion Sites</v>
          </cell>
          <cell r="E6471" t="str">
            <v>Q1-2020</v>
          </cell>
          <cell r="F6471" t="str">
            <v>Mobile Aspiration</v>
          </cell>
          <cell r="G6471" t="str">
            <v>HUA</v>
          </cell>
          <cell r="H6471" t="str">
            <v>LTE1800 2nd Carr Upgrade_4x4 MIMO</v>
          </cell>
          <cell r="I6471" t="str">
            <v>INS</v>
          </cell>
          <cell r="L6471">
            <v>43802</v>
          </cell>
          <cell r="M6471">
            <v>43715</v>
          </cell>
          <cell r="N6471">
            <v>43802</v>
          </cell>
          <cell r="O6471">
            <v>43716</v>
          </cell>
          <cell r="P6471" t="str">
            <v>No Dependency</v>
          </cell>
        </row>
        <row r="6472">
          <cell r="C6472" t="str">
            <v>ZBR050</v>
          </cell>
          <cell r="D6472" t="str">
            <v>Expansion Sites</v>
          </cell>
          <cell r="E6472" t="str">
            <v>Q3-2019</v>
          </cell>
          <cell r="F6472" t="str">
            <v>Mobile Aspiration</v>
          </cell>
          <cell r="G6472" t="str">
            <v>HUA</v>
          </cell>
          <cell r="H6472" t="str">
            <v>LTE1800 2nd Carr Upgrade_4x4 MIMO</v>
          </cell>
          <cell r="I6472" t="str">
            <v>INS</v>
          </cell>
          <cell r="L6472">
            <v>43609</v>
          </cell>
          <cell r="M6472">
            <v>43612</v>
          </cell>
          <cell r="N6472">
            <v>43610</v>
          </cell>
          <cell r="O6472">
            <v>43613</v>
          </cell>
          <cell r="P6472" t="str">
            <v>No Dependency</v>
          </cell>
        </row>
        <row r="6473">
          <cell r="C6473" t="str">
            <v>CWH021</v>
          </cell>
          <cell r="D6473" t="str">
            <v>Expansion Sites</v>
          </cell>
          <cell r="E6473" t="str">
            <v>Q1-2020</v>
          </cell>
          <cell r="F6473" t="str">
            <v>Mobile Aspiration</v>
          </cell>
          <cell r="G6473" t="str">
            <v>HUA</v>
          </cell>
          <cell r="H6473" t="str">
            <v>LTE1800 2nd Carr Upgrade_4x4 MIMO</v>
          </cell>
          <cell r="I6473" t="str">
            <v>INS</v>
          </cell>
          <cell r="L6473">
            <v>43830</v>
          </cell>
          <cell r="N6473">
            <v>43830</v>
          </cell>
          <cell r="P6473" t="str">
            <v>No Dependency</v>
          </cell>
        </row>
        <row r="6474">
          <cell r="C6474" t="str">
            <v>ZND870</v>
          </cell>
          <cell r="D6474" t="str">
            <v>Expansion Sites</v>
          </cell>
          <cell r="E6474" t="str">
            <v>Q3-2019</v>
          </cell>
          <cell r="F6474" t="str">
            <v>Mobile Aspiration</v>
          </cell>
          <cell r="G6474" t="str">
            <v>HUA</v>
          </cell>
          <cell r="H6474" t="str">
            <v>LTE1800 2nd Carr Upgrade_4x4 MIMO</v>
          </cell>
          <cell r="I6474" t="str">
            <v>INS</v>
          </cell>
          <cell r="L6474">
            <v>43642</v>
          </cell>
          <cell r="M6474">
            <v>43645</v>
          </cell>
          <cell r="N6474">
            <v>43643</v>
          </cell>
          <cell r="O6474">
            <v>43646</v>
          </cell>
          <cell r="P6474" t="str">
            <v>No Dependency</v>
          </cell>
        </row>
        <row r="6475">
          <cell r="C6475" t="str">
            <v>ZJB050</v>
          </cell>
          <cell r="D6475" t="str">
            <v>Expansion Sites</v>
          </cell>
          <cell r="E6475" t="str">
            <v>Q1-2020</v>
          </cell>
          <cell r="F6475" t="str">
            <v>Mobile Aspiration</v>
          </cell>
          <cell r="G6475" t="str">
            <v>HUA</v>
          </cell>
          <cell r="H6475" t="str">
            <v>LTE1800 2nd Carr Upgrade_4x4 MIMO</v>
          </cell>
          <cell r="I6475" t="str">
            <v>INS</v>
          </cell>
          <cell r="L6475">
            <v>43853</v>
          </cell>
          <cell r="M6475">
            <v>43734</v>
          </cell>
          <cell r="N6475">
            <v>43853</v>
          </cell>
          <cell r="O6475">
            <v>43735</v>
          </cell>
          <cell r="P6475" t="str">
            <v>No Dependency</v>
          </cell>
        </row>
        <row r="6476">
          <cell r="C6476" t="str">
            <v>ZHF209</v>
          </cell>
          <cell r="D6476" t="str">
            <v>Expansion Sites</v>
          </cell>
          <cell r="E6476" t="str">
            <v>Q3-2019</v>
          </cell>
          <cell r="F6476" t="str">
            <v>Mobile Aspiration</v>
          </cell>
          <cell r="G6476" t="str">
            <v>HUA</v>
          </cell>
          <cell r="H6476" t="str">
            <v>LTE1800 2nd Carr Upgrade_4x4 MIMO</v>
          </cell>
          <cell r="I6476" t="str">
            <v>INS</v>
          </cell>
          <cell r="L6476">
            <v>43651</v>
          </cell>
          <cell r="M6476">
            <v>43654</v>
          </cell>
          <cell r="N6476">
            <v>43652</v>
          </cell>
          <cell r="O6476">
            <v>43655</v>
          </cell>
          <cell r="P6476" t="str">
            <v>No Dependency</v>
          </cell>
        </row>
        <row r="6477">
          <cell r="C6477" t="str">
            <v>ZHF109</v>
          </cell>
          <cell r="D6477" t="str">
            <v>Expansion Sites</v>
          </cell>
          <cell r="E6477" t="str">
            <v>Q1-2020</v>
          </cell>
          <cell r="F6477" t="str">
            <v>Mobile Aspiration</v>
          </cell>
          <cell r="G6477" t="str">
            <v>HUA</v>
          </cell>
          <cell r="H6477" t="str">
            <v>LTE1800 2nd Carr Upgrade_4x4 MIMO</v>
          </cell>
          <cell r="I6477" t="str">
            <v>INS</v>
          </cell>
          <cell r="L6477">
            <v>43853</v>
          </cell>
          <cell r="M6477">
            <v>43734</v>
          </cell>
          <cell r="N6477">
            <v>43853</v>
          </cell>
          <cell r="O6477">
            <v>43735</v>
          </cell>
          <cell r="P6477" t="str">
            <v>No Dependency</v>
          </cell>
        </row>
        <row r="6478">
          <cell r="C6478" t="str">
            <v>COW302</v>
          </cell>
          <cell r="D6478" t="str">
            <v>Expansion Sites</v>
          </cell>
          <cell r="E6478" t="str">
            <v>Q4-2019</v>
          </cell>
          <cell r="F6478" t="str">
            <v>Mobile Aspiration</v>
          </cell>
          <cell r="G6478" t="str">
            <v>HUA</v>
          </cell>
          <cell r="H6478" t="str">
            <v>LTE1800 2nd Carr Upgrade_4x4 MIMO</v>
          </cell>
          <cell r="I6478" t="str">
            <v>INS</v>
          </cell>
          <cell r="L6478">
            <v>43796</v>
          </cell>
          <cell r="N6478">
            <v>43797</v>
          </cell>
          <cell r="P6478" t="str">
            <v>No Dependency</v>
          </cell>
        </row>
        <row r="6479">
          <cell r="C6479">
            <v>38700</v>
          </cell>
          <cell r="D6479" t="str">
            <v>Expansion Sites</v>
          </cell>
          <cell r="E6479" t="str">
            <v>Q3-2019</v>
          </cell>
          <cell r="F6479" t="str">
            <v>Mobile Aspiration</v>
          </cell>
          <cell r="G6479" t="str">
            <v>HUA</v>
          </cell>
          <cell r="H6479" t="str">
            <v>LTE1800 2nd Carr Upgrade_4x4 MIMO</v>
          </cell>
          <cell r="I6479" t="str">
            <v>INS</v>
          </cell>
          <cell r="L6479">
            <v>43788</v>
          </cell>
          <cell r="N6479">
            <v>43789</v>
          </cell>
          <cell r="P6479" t="str">
            <v>No Dependency</v>
          </cell>
        </row>
        <row r="6480">
          <cell r="C6480" t="str">
            <v>ZND588</v>
          </cell>
          <cell r="D6480" t="str">
            <v>Expansion Sites</v>
          </cell>
          <cell r="E6480" t="str">
            <v>Q4-2019</v>
          </cell>
          <cell r="F6480" t="str">
            <v>Mobile Aspiration</v>
          </cell>
          <cell r="G6480" t="str">
            <v>HUA</v>
          </cell>
          <cell r="H6480" t="str">
            <v>LTE1800 2nd Carr Upgrade_4x4 MIMO</v>
          </cell>
          <cell r="I6480" t="str">
            <v>INS</v>
          </cell>
          <cell r="L6480">
            <v>43796</v>
          </cell>
          <cell r="N6480">
            <v>43797</v>
          </cell>
          <cell r="P6480" t="str">
            <v>No Dependency</v>
          </cell>
        </row>
        <row r="6481">
          <cell r="C6481" t="str">
            <v>ZND311</v>
          </cell>
          <cell r="D6481" t="str">
            <v>Expansion Sites</v>
          </cell>
          <cell r="E6481" t="str">
            <v>Q3-2019</v>
          </cell>
          <cell r="F6481" t="str">
            <v>Mobile Aspiration</v>
          </cell>
          <cell r="G6481" t="str">
            <v>HUA</v>
          </cell>
          <cell r="H6481" t="str">
            <v>LTE1800 2nd Carr Upgrade_4x4 MIMO</v>
          </cell>
          <cell r="I6481" t="str">
            <v>INS</v>
          </cell>
          <cell r="L6481">
            <v>43648</v>
          </cell>
          <cell r="M6481">
            <v>43651</v>
          </cell>
          <cell r="N6481">
            <v>43649</v>
          </cell>
          <cell r="O6481">
            <v>43652</v>
          </cell>
          <cell r="P6481" t="str">
            <v>No Dependency</v>
          </cell>
        </row>
        <row r="6482">
          <cell r="C6482" t="str">
            <v>CWS800</v>
          </cell>
          <cell r="D6482" t="str">
            <v>Expansion Sites</v>
          </cell>
          <cell r="E6482" t="str">
            <v>Q1-2020</v>
          </cell>
          <cell r="F6482" t="str">
            <v>Mobile Aspiration</v>
          </cell>
          <cell r="G6482" t="str">
            <v>HUA</v>
          </cell>
          <cell r="H6482" t="str">
            <v>LTE1800 2nd Carr Upgrade_4x4 MIMO</v>
          </cell>
          <cell r="I6482" t="str">
            <v>INS</v>
          </cell>
          <cell r="L6482">
            <v>43830</v>
          </cell>
          <cell r="N6482">
            <v>43830</v>
          </cell>
          <cell r="P6482" t="str">
            <v>No Dependency</v>
          </cell>
        </row>
        <row r="6483">
          <cell r="C6483" t="str">
            <v>ZHF068</v>
          </cell>
          <cell r="D6483" t="str">
            <v>Expansion Sites</v>
          </cell>
          <cell r="E6483" t="str">
            <v>Q1-2020</v>
          </cell>
          <cell r="F6483" t="str">
            <v>Mobile Aspiration</v>
          </cell>
          <cell r="G6483" t="str">
            <v>HUA</v>
          </cell>
          <cell r="H6483" t="str">
            <v>LTE1800 2nd Carr Upgrade_4x4 MIMO</v>
          </cell>
          <cell r="I6483" t="str">
            <v>INS</v>
          </cell>
          <cell r="L6483">
            <v>43853</v>
          </cell>
          <cell r="M6483">
            <v>43760</v>
          </cell>
          <cell r="N6483">
            <v>43853</v>
          </cell>
          <cell r="O6483">
            <v>43761</v>
          </cell>
          <cell r="P6483" t="str">
            <v>No Dependency</v>
          </cell>
        </row>
        <row r="6484">
          <cell r="C6484" t="str">
            <v>ZHF889</v>
          </cell>
          <cell r="D6484" t="str">
            <v>Expansion Sites</v>
          </cell>
          <cell r="E6484" t="str">
            <v>Q2-2019</v>
          </cell>
          <cell r="F6484" t="str">
            <v>Mobile Aspiration</v>
          </cell>
          <cell r="G6484" t="str">
            <v>HUA</v>
          </cell>
          <cell r="H6484" t="str">
            <v>LTE1800 2nd Carr Upgrade_4x4 MIMO</v>
          </cell>
          <cell r="I6484" t="str">
            <v>INS</v>
          </cell>
          <cell r="L6484">
            <v>43637</v>
          </cell>
          <cell r="M6484">
            <v>43640</v>
          </cell>
          <cell r="N6484">
            <v>43638</v>
          </cell>
          <cell r="O6484">
            <v>43641</v>
          </cell>
          <cell r="P6484" t="str">
            <v>No Dependency</v>
          </cell>
        </row>
        <row r="6485">
          <cell r="C6485" t="str">
            <v>ZHF888</v>
          </cell>
          <cell r="D6485" t="str">
            <v>Expansion Sites</v>
          </cell>
          <cell r="E6485" t="str">
            <v>Q1-2020</v>
          </cell>
          <cell r="F6485" t="str">
            <v>Mobile Aspiration</v>
          </cell>
          <cell r="G6485" t="str">
            <v>HUA</v>
          </cell>
          <cell r="H6485" t="str">
            <v>LTE1800 2nd Carr Upgrade_4x4 MIMO</v>
          </cell>
          <cell r="I6485" t="str">
            <v>INS</v>
          </cell>
          <cell r="L6485">
            <v>43671</v>
          </cell>
          <cell r="M6485">
            <v>43674</v>
          </cell>
          <cell r="N6485">
            <v>43672</v>
          </cell>
          <cell r="O6485">
            <v>43675</v>
          </cell>
          <cell r="P6485" t="str">
            <v>No Dependency</v>
          </cell>
        </row>
        <row r="6486">
          <cell r="C6486" t="str">
            <v>ZHF779</v>
          </cell>
          <cell r="D6486" t="str">
            <v>Expansion Sites</v>
          </cell>
          <cell r="E6486" t="str">
            <v>Q3-2019</v>
          </cell>
          <cell r="F6486" t="str">
            <v>Mobile Aspiration</v>
          </cell>
          <cell r="G6486" t="str">
            <v>HUA</v>
          </cell>
          <cell r="H6486" t="str">
            <v>LTE1800 2nd Carr Upgrade_4x4 MIMO</v>
          </cell>
          <cell r="I6486" t="str">
            <v>INS</v>
          </cell>
          <cell r="L6486">
            <v>43667</v>
          </cell>
          <cell r="M6486">
            <v>43669</v>
          </cell>
          <cell r="N6486">
            <v>43668</v>
          </cell>
          <cell r="O6486">
            <v>43670</v>
          </cell>
          <cell r="P6486" t="str">
            <v>No Dependency</v>
          </cell>
        </row>
        <row r="6487">
          <cell r="C6487" t="str">
            <v>COW659</v>
          </cell>
          <cell r="D6487" t="str">
            <v>Expansion Sites</v>
          </cell>
          <cell r="E6487" t="str">
            <v>Q3-2019</v>
          </cell>
          <cell r="F6487" t="str">
            <v>Mobile Aspiration</v>
          </cell>
          <cell r="G6487" t="str">
            <v>HUA</v>
          </cell>
          <cell r="H6487" t="str">
            <v>LTE1800 2nd Carr Upgrade_4x4 MIMO</v>
          </cell>
          <cell r="I6487" t="str">
            <v>INS</v>
          </cell>
          <cell r="L6487">
            <v>43788</v>
          </cell>
          <cell r="N6487">
            <v>43789</v>
          </cell>
          <cell r="P6487" t="str">
            <v>No Dependency</v>
          </cell>
        </row>
        <row r="6488">
          <cell r="C6488" t="str">
            <v>ZND691</v>
          </cell>
          <cell r="D6488" t="str">
            <v>Expansion Sites</v>
          </cell>
          <cell r="E6488" t="str">
            <v>Q4-2019</v>
          </cell>
          <cell r="F6488" t="str">
            <v>Mobile Aspiration</v>
          </cell>
          <cell r="G6488" t="str">
            <v>HUA</v>
          </cell>
          <cell r="H6488" t="str">
            <v>LTE1800 2nd Carr Upgrade_4x4 MIMO</v>
          </cell>
          <cell r="I6488" t="str">
            <v>INS</v>
          </cell>
          <cell r="L6488">
            <v>43802</v>
          </cell>
          <cell r="N6488">
            <v>43802</v>
          </cell>
          <cell r="P6488" t="str">
            <v>No Dependency</v>
          </cell>
        </row>
        <row r="6489">
          <cell r="C6489" t="str">
            <v>ZND686</v>
          </cell>
          <cell r="D6489" t="str">
            <v>Expansion Sites</v>
          </cell>
          <cell r="E6489" t="str">
            <v>Q1-2020</v>
          </cell>
          <cell r="F6489" t="str">
            <v>Mobile Aspiration</v>
          </cell>
          <cell r="G6489" t="str">
            <v>HUA</v>
          </cell>
          <cell r="H6489" t="str">
            <v>LTE1800 2nd Carr Upgrade_4x4 MIMO</v>
          </cell>
          <cell r="I6489" t="str">
            <v>INS</v>
          </cell>
          <cell r="L6489">
            <v>43802</v>
          </cell>
          <cell r="M6489">
            <v>43715</v>
          </cell>
          <cell r="N6489">
            <v>43802</v>
          </cell>
          <cell r="O6489">
            <v>43716</v>
          </cell>
          <cell r="P6489" t="str">
            <v>No Dependency</v>
          </cell>
        </row>
        <row r="6490">
          <cell r="C6490" t="str">
            <v>ZND678</v>
          </cell>
          <cell r="D6490" t="str">
            <v>Expansion Sites</v>
          </cell>
          <cell r="E6490" t="str">
            <v>Q1-2020</v>
          </cell>
          <cell r="F6490" t="str">
            <v>Mobile Aspiration</v>
          </cell>
          <cell r="G6490" t="str">
            <v>HUA</v>
          </cell>
          <cell r="H6490" t="str">
            <v>LTE1800 2nd Carr Upgrade_4x4 MIMO</v>
          </cell>
          <cell r="I6490" t="str">
            <v>INS</v>
          </cell>
          <cell r="L6490">
            <v>43705</v>
          </cell>
          <cell r="M6490">
            <v>43708</v>
          </cell>
          <cell r="N6490">
            <v>43706</v>
          </cell>
          <cell r="O6490">
            <v>43709</v>
          </cell>
          <cell r="P6490" t="str">
            <v>No Dependency</v>
          </cell>
        </row>
        <row r="6491">
          <cell r="C6491" t="str">
            <v>ZND675</v>
          </cell>
          <cell r="D6491" t="str">
            <v>Expansion Sites</v>
          </cell>
          <cell r="E6491" t="str">
            <v>Q4-2019</v>
          </cell>
          <cell r="F6491" t="str">
            <v>Mobile Aspiration</v>
          </cell>
          <cell r="G6491" t="str">
            <v>HUA</v>
          </cell>
          <cell r="H6491" t="str">
            <v>LTE1800 2nd Carr Upgrade_4x4 MIMO</v>
          </cell>
          <cell r="I6491" t="str">
            <v>INS</v>
          </cell>
          <cell r="L6491">
            <v>43753</v>
          </cell>
          <cell r="M6491">
            <v>43715</v>
          </cell>
          <cell r="N6491">
            <v>43754</v>
          </cell>
          <cell r="O6491">
            <v>43716</v>
          </cell>
          <cell r="P6491" t="str">
            <v>No Dependency</v>
          </cell>
        </row>
        <row r="6492">
          <cell r="C6492" t="str">
            <v>ZND295</v>
          </cell>
          <cell r="D6492" t="str">
            <v>Expansion Sites</v>
          </cell>
          <cell r="E6492" t="str">
            <v>Q1-2020</v>
          </cell>
          <cell r="F6492" t="str">
            <v>Mobile Aspiration</v>
          </cell>
          <cell r="G6492" t="str">
            <v>HUA</v>
          </cell>
          <cell r="H6492" t="str">
            <v>LTE1800 2nd Carr Upgrade_4x4 MIMO</v>
          </cell>
          <cell r="I6492" t="str">
            <v>INS</v>
          </cell>
          <cell r="L6492">
            <v>43802</v>
          </cell>
          <cell r="N6492">
            <v>43802</v>
          </cell>
          <cell r="P6492" t="str">
            <v>No Dependency</v>
          </cell>
        </row>
        <row r="6493">
          <cell r="C6493" t="str">
            <v>ZBR930</v>
          </cell>
          <cell r="D6493" t="str">
            <v>Expansion Sites</v>
          </cell>
          <cell r="E6493" t="str">
            <v>Q1-2020</v>
          </cell>
          <cell r="F6493" t="str">
            <v>Mobile Aspiration</v>
          </cell>
          <cell r="G6493" t="str">
            <v>HUA</v>
          </cell>
          <cell r="H6493" t="str">
            <v>LTE1800 2nd Carr Upgrade_4x4 MIMO</v>
          </cell>
          <cell r="I6493" t="str">
            <v>INS</v>
          </cell>
          <cell r="L6493">
            <v>43849</v>
          </cell>
          <cell r="M6493">
            <v>43709</v>
          </cell>
          <cell r="N6493">
            <v>43850</v>
          </cell>
          <cell r="O6493">
            <v>43710</v>
          </cell>
          <cell r="P6493" t="str">
            <v>No Dependency</v>
          </cell>
        </row>
        <row r="6494">
          <cell r="C6494" t="str">
            <v>CWS808</v>
          </cell>
          <cell r="D6494" t="str">
            <v>Expansion Sites</v>
          </cell>
          <cell r="E6494" t="str">
            <v>Q1-2020</v>
          </cell>
          <cell r="F6494" t="str">
            <v>Mobile Aspiration</v>
          </cell>
          <cell r="G6494" t="str">
            <v>HUA</v>
          </cell>
          <cell r="H6494" t="str">
            <v>LTE1800 2nd Carr Upgrade_4x4 MIMO</v>
          </cell>
          <cell r="I6494" t="str">
            <v>INS</v>
          </cell>
          <cell r="L6494">
            <v>43853</v>
          </cell>
          <cell r="N6494">
            <v>43853</v>
          </cell>
          <cell r="P6494" t="str">
            <v>No Dependency</v>
          </cell>
        </row>
        <row r="6495">
          <cell r="C6495" t="str">
            <v>CWH023</v>
          </cell>
          <cell r="D6495" t="str">
            <v>Expansion Sites</v>
          </cell>
          <cell r="E6495" t="str">
            <v>Q3-2019</v>
          </cell>
          <cell r="F6495" t="str">
            <v>Mobile Aspiration</v>
          </cell>
          <cell r="G6495" t="str">
            <v>HUA</v>
          </cell>
          <cell r="H6495" t="str">
            <v>LTE1800 2nd Carr Upgrade_4x4 MIMO</v>
          </cell>
          <cell r="I6495" t="str">
            <v>INS</v>
          </cell>
          <cell r="L6495">
            <v>43788</v>
          </cell>
          <cell r="N6495">
            <v>43789</v>
          </cell>
          <cell r="P6495" t="str">
            <v>No Dependency</v>
          </cell>
        </row>
        <row r="6496">
          <cell r="C6496" t="str">
            <v>ZBR107</v>
          </cell>
          <cell r="D6496" t="str">
            <v>Expansion Sites</v>
          </cell>
          <cell r="E6496" t="str">
            <v>Q3-2019</v>
          </cell>
          <cell r="F6496" t="str">
            <v>Mobile Aspiration</v>
          </cell>
          <cell r="G6496" t="str">
            <v>HUA</v>
          </cell>
          <cell r="H6496" t="str">
            <v>LTE1800 2nd Carr Upgrade_4x4 MIMO</v>
          </cell>
          <cell r="I6496" t="str">
            <v>INS</v>
          </cell>
          <cell r="L6496">
            <v>43662</v>
          </cell>
          <cell r="M6496">
            <v>43665</v>
          </cell>
          <cell r="N6496">
            <v>43663</v>
          </cell>
          <cell r="O6496">
            <v>43666</v>
          </cell>
          <cell r="P6496" t="str">
            <v>No Dependency</v>
          </cell>
        </row>
        <row r="6497">
          <cell r="C6497" t="str">
            <v>ZQS973</v>
          </cell>
          <cell r="D6497" t="str">
            <v>Expansion Sites</v>
          </cell>
          <cell r="E6497" t="str">
            <v>Q1-2020</v>
          </cell>
          <cell r="F6497" t="str">
            <v>Mobile Aspiration</v>
          </cell>
          <cell r="G6497" t="str">
            <v>HUA</v>
          </cell>
          <cell r="H6497" t="str">
            <v>LTE1800 2nd Carr Upgrade_4x4 MIMO</v>
          </cell>
          <cell r="I6497" t="str">
            <v>INS</v>
          </cell>
          <cell r="L6497">
            <v>43853</v>
          </cell>
          <cell r="M6497">
            <v>43733</v>
          </cell>
          <cell r="N6497">
            <v>43853</v>
          </cell>
          <cell r="O6497">
            <v>43734</v>
          </cell>
          <cell r="P6497" t="str">
            <v>No Dependency</v>
          </cell>
        </row>
        <row r="6498">
          <cell r="C6498" t="str">
            <v>CWS835</v>
          </cell>
          <cell r="D6498" t="str">
            <v>Expansion Sites</v>
          </cell>
          <cell r="E6498" t="str">
            <v>Q1-2020</v>
          </cell>
          <cell r="F6498" t="str">
            <v>Mobile Aspiration</v>
          </cell>
          <cell r="G6498" t="str">
            <v>HUA</v>
          </cell>
          <cell r="H6498" t="str">
            <v>LTE1800 2nd Carr Upgrade_4x4 MIMO</v>
          </cell>
          <cell r="I6498" t="str">
            <v>INS</v>
          </cell>
          <cell r="L6498">
            <v>43858</v>
          </cell>
          <cell r="N6498">
            <v>43858</v>
          </cell>
          <cell r="P6498" t="str">
            <v>No Dependency</v>
          </cell>
        </row>
        <row r="6499">
          <cell r="C6499" t="str">
            <v>ZND226</v>
          </cell>
          <cell r="D6499" t="str">
            <v>Expansion Sites</v>
          </cell>
          <cell r="E6499" t="str">
            <v>Q4-2019</v>
          </cell>
          <cell r="F6499" t="str">
            <v>Mobile Aspiration</v>
          </cell>
          <cell r="G6499" t="str">
            <v>HUA</v>
          </cell>
          <cell r="H6499" t="str">
            <v>LTE1800 2nd Carr Upgrade_4x4 MIMO</v>
          </cell>
          <cell r="I6499" t="str">
            <v>INS</v>
          </cell>
          <cell r="L6499">
            <v>43691</v>
          </cell>
          <cell r="M6499">
            <v>43693</v>
          </cell>
          <cell r="N6499">
            <v>43692</v>
          </cell>
          <cell r="O6499">
            <v>43694</v>
          </cell>
          <cell r="P6499" t="str">
            <v>No Dependency</v>
          </cell>
        </row>
        <row r="6500">
          <cell r="C6500" t="str">
            <v>ZHB024</v>
          </cell>
          <cell r="D6500" t="str">
            <v>Expansion Sites</v>
          </cell>
          <cell r="E6500" t="str">
            <v>Q2-2019</v>
          </cell>
          <cell r="F6500" t="str">
            <v>Mobile Aspiration</v>
          </cell>
          <cell r="G6500" t="str">
            <v>HUA</v>
          </cell>
          <cell r="H6500" t="str">
            <v>LTE1800 2nd Carr Upgrade_4x4 MIMO</v>
          </cell>
          <cell r="I6500" t="str">
            <v>INS</v>
          </cell>
          <cell r="L6500">
            <v>43637</v>
          </cell>
          <cell r="M6500">
            <v>43640</v>
          </cell>
          <cell r="N6500">
            <v>43638</v>
          </cell>
          <cell r="O6500">
            <v>43641</v>
          </cell>
          <cell r="P6500" t="str">
            <v>No Dependency</v>
          </cell>
        </row>
        <row r="6501">
          <cell r="C6501" t="str">
            <v>ZHA990</v>
          </cell>
          <cell r="D6501" t="str">
            <v>Expansion Sites</v>
          </cell>
          <cell r="E6501" t="str">
            <v>Q4-2019</v>
          </cell>
          <cell r="F6501" t="str">
            <v>Mobile Aspiration</v>
          </cell>
          <cell r="G6501" t="str">
            <v>HUA</v>
          </cell>
          <cell r="H6501" t="str">
            <v>LTE1800 2nd Carr Upgrade_4x4 MIMO</v>
          </cell>
          <cell r="I6501" t="str">
            <v>INS</v>
          </cell>
          <cell r="L6501">
            <v>43741</v>
          </cell>
          <cell r="M6501">
            <v>43733</v>
          </cell>
          <cell r="N6501">
            <v>43742</v>
          </cell>
          <cell r="O6501">
            <v>43734</v>
          </cell>
          <cell r="P6501" t="str">
            <v>No Dependency</v>
          </cell>
        </row>
        <row r="6502">
          <cell r="C6502" t="str">
            <v>Z7B001</v>
          </cell>
          <cell r="D6502" t="str">
            <v>Expansion Sites</v>
          </cell>
          <cell r="E6502" t="str">
            <v>Q1-2020</v>
          </cell>
          <cell r="F6502" t="str">
            <v>Mobile Aspiration</v>
          </cell>
          <cell r="G6502" t="str">
            <v>HUA</v>
          </cell>
          <cell r="H6502" t="str">
            <v>LTE1800 2nd Carr Upgrade_4x4 MIMO</v>
          </cell>
          <cell r="I6502" t="str">
            <v>INS</v>
          </cell>
          <cell r="L6502">
            <v>43853</v>
          </cell>
          <cell r="M6502">
            <v>43733</v>
          </cell>
          <cell r="N6502">
            <v>43853</v>
          </cell>
          <cell r="O6502">
            <v>43734</v>
          </cell>
          <cell r="P6502" t="str">
            <v>No Dependency</v>
          </cell>
        </row>
        <row r="6503">
          <cell r="C6503" t="str">
            <v>ZND410</v>
          </cell>
          <cell r="D6503" t="str">
            <v>Expansion Sites</v>
          </cell>
          <cell r="E6503" t="str">
            <v>Q4-2019</v>
          </cell>
          <cell r="F6503" t="str">
            <v>Mobile Aspiration</v>
          </cell>
          <cell r="G6503" t="str">
            <v>HUA</v>
          </cell>
          <cell r="H6503" t="str">
            <v>LTE1800 2nd Carr Upgrade_4x4 MIMO</v>
          </cell>
          <cell r="I6503" t="str">
            <v>INS</v>
          </cell>
          <cell r="L6503">
            <v>43753</v>
          </cell>
          <cell r="M6503">
            <v>43659</v>
          </cell>
          <cell r="N6503">
            <v>43754</v>
          </cell>
          <cell r="O6503">
            <v>43660</v>
          </cell>
          <cell r="P6503" t="str">
            <v>No Dependency</v>
          </cell>
        </row>
        <row r="6504">
          <cell r="C6504" t="str">
            <v>ZHA123</v>
          </cell>
          <cell r="D6504" t="str">
            <v>Expansion Sites</v>
          </cell>
          <cell r="E6504" t="str">
            <v>Q1-2020</v>
          </cell>
          <cell r="F6504" t="str">
            <v>Mobile Aspiration</v>
          </cell>
          <cell r="G6504" t="str">
            <v>HUA</v>
          </cell>
          <cell r="H6504" t="str">
            <v>LTE1800 2nd Carr Upgrade_4x4 MIMO</v>
          </cell>
          <cell r="I6504" t="str">
            <v>INS</v>
          </cell>
          <cell r="L6504">
            <v>43670</v>
          </cell>
          <cell r="M6504">
            <v>43672</v>
          </cell>
          <cell r="N6504">
            <v>43671</v>
          </cell>
          <cell r="O6504">
            <v>43673</v>
          </cell>
          <cell r="P6504" t="str">
            <v>No Dependency</v>
          </cell>
        </row>
        <row r="6505">
          <cell r="C6505" t="str">
            <v>ZND167</v>
          </cell>
          <cell r="D6505" t="str">
            <v>Expansion Sites</v>
          </cell>
          <cell r="E6505" t="str">
            <v>Q4-2019</v>
          </cell>
          <cell r="F6505" t="str">
            <v>Mobile Aspiration</v>
          </cell>
          <cell r="G6505" t="str">
            <v>HUA</v>
          </cell>
          <cell r="H6505" t="str">
            <v>LTE1800 2nd Carr Upgrade_4x4 MIMO</v>
          </cell>
          <cell r="I6505" t="str">
            <v>INS</v>
          </cell>
          <cell r="L6505">
            <v>43741</v>
          </cell>
          <cell r="M6505">
            <v>43725</v>
          </cell>
          <cell r="N6505">
            <v>43742</v>
          </cell>
          <cell r="O6505">
            <v>43726</v>
          </cell>
          <cell r="P6505" t="str">
            <v>No Dependency</v>
          </cell>
        </row>
        <row r="6506">
          <cell r="C6506" t="str">
            <v>ZND053</v>
          </cell>
          <cell r="D6506" t="str">
            <v>Expansion Sites</v>
          </cell>
          <cell r="E6506" t="str">
            <v>Q1-2020</v>
          </cell>
          <cell r="F6506" t="str">
            <v>Mobile Aspiration</v>
          </cell>
          <cell r="G6506" t="str">
            <v>HUA</v>
          </cell>
          <cell r="H6506" t="str">
            <v>LTE1800 2nd Carr Upgrade_4x4 MIMO</v>
          </cell>
          <cell r="I6506" t="str">
            <v>INS</v>
          </cell>
          <cell r="L6506">
            <v>43858</v>
          </cell>
          <cell r="M6506">
            <v>43746</v>
          </cell>
          <cell r="N6506">
            <v>43858</v>
          </cell>
          <cell r="O6506">
            <v>43747</v>
          </cell>
          <cell r="P6506" t="str">
            <v>No Dependency</v>
          </cell>
        </row>
        <row r="6507">
          <cell r="C6507" t="str">
            <v>CWN040</v>
          </cell>
          <cell r="D6507" t="str">
            <v>Expansion Sites</v>
          </cell>
          <cell r="E6507" t="str">
            <v>Q1-2020</v>
          </cell>
          <cell r="F6507" t="str">
            <v>Mobile Aspiration</v>
          </cell>
          <cell r="G6507" t="str">
            <v>HUA</v>
          </cell>
          <cell r="H6507" t="str">
            <v>LTE1800 2nd Carr Upgrade_4x4 MIMO</v>
          </cell>
          <cell r="I6507" t="str">
            <v>INS</v>
          </cell>
          <cell r="L6507">
            <v>43830</v>
          </cell>
          <cell r="M6507">
            <v>43750</v>
          </cell>
          <cell r="N6507">
            <v>43830</v>
          </cell>
          <cell r="O6507">
            <v>43751</v>
          </cell>
          <cell r="P6507" t="str">
            <v>No Dependency</v>
          </cell>
        </row>
        <row r="6508">
          <cell r="C6508" t="str">
            <v>COW311</v>
          </cell>
          <cell r="D6508" t="str">
            <v>Expansion Sites</v>
          </cell>
          <cell r="E6508" t="str">
            <v>Q1-2020</v>
          </cell>
          <cell r="F6508" t="str">
            <v>Mobile Aspiration</v>
          </cell>
          <cell r="G6508" t="str">
            <v>HUA</v>
          </cell>
          <cell r="H6508" t="str">
            <v>LTE1800 2nd Carr Upgrade_4x4 MIMO</v>
          </cell>
          <cell r="I6508" t="str">
            <v>INS</v>
          </cell>
          <cell r="L6508">
            <v>43858</v>
          </cell>
          <cell r="N6508">
            <v>43858</v>
          </cell>
          <cell r="P6508" t="str">
            <v>No Dependency</v>
          </cell>
        </row>
        <row r="6509">
          <cell r="C6509">
            <v>31700</v>
          </cell>
          <cell r="D6509" t="str">
            <v>Expansion Sites</v>
          </cell>
          <cell r="E6509" t="str">
            <v>Q1-2020</v>
          </cell>
          <cell r="F6509" t="str">
            <v>Mobile Aspiration</v>
          </cell>
          <cell r="G6509" t="str">
            <v>HUA</v>
          </cell>
          <cell r="H6509" t="str">
            <v>LTE1800 2nd Carr Upgrade_4x4 MIMO</v>
          </cell>
          <cell r="I6509" t="str">
            <v>INS</v>
          </cell>
          <cell r="L6509">
            <v>43858</v>
          </cell>
          <cell r="N6509">
            <v>43858</v>
          </cell>
          <cell r="P6509" t="str">
            <v>No Dependency</v>
          </cell>
        </row>
        <row r="6510">
          <cell r="C6510" t="str">
            <v>ZQE996</v>
          </cell>
          <cell r="D6510" t="str">
            <v>Expansion Sites</v>
          </cell>
          <cell r="E6510" t="str">
            <v>Q1-2020</v>
          </cell>
          <cell r="F6510" t="str">
            <v>Mobile Aspiration</v>
          </cell>
          <cell r="G6510" t="str">
            <v>HUA</v>
          </cell>
          <cell r="H6510" t="str">
            <v>LTE1800 2nd Carr Upgrade_4x4 MIMO</v>
          </cell>
          <cell r="I6510" t="str">
            <v>INS</v>
          </cell>
          <cell r="L6510">
            <v>43853</v>
          </cell>
          <cell r="M6510">
            <v>43733</v>
          </cell>
          <cell r="N6510">
            <v>43853</v>
          </cell>
          <cell r="O6510">
            <v>43734</v>
          </cell>
          <cell r="P6510" t="str">
            <v>No Dependency</v>
          </cell>
        </row>
        <row r="6511">
          <cell r="C6511" t="str">
            <v>ZND032</v>
          </cell>
          <cell r="D6511" t="str">
            <v>Expansion Sites</v>
          </cell>
          <cell r="E6511" t="str">
            <v>Q4-2019</v>
          </cell>
          <cell r="F6511" t="str">
            <v>Mobile Aspiration</v>
          </cell>
          <cell r="G6511" t="str">
            <v>HUA</v>
          </cell>
          <cell r="H6511" t="str">
            <v>LTE1800 2nd Carr Upgrade_4x4 MIMO</v>
          </cell>
          <cell r="I6511" t="str">
            <v>INS</v>
          </cell>
          <cell r="L6511">
            <v>43741</v>
          </cell>
          <cell r="M6511">
            <v>43734</v>
          </cell>
          <cell r="N6511">
            <v>43742</v>
          </cell>
          <cell r="O6511">
            <v>43735</v>
          </cell>
          <cell r="P6511" t="str">
            <v>No Dependency</v>
          </cell>
        </row>
        <row r="6512">
          <cell r="C6512" t="str">
            <v>ZJB044</v>
          </cell>
          <cell r="D6512" t="str">
            <v>Expansion Sites</v>
          </cell>
          <cell r="E6512" t="str">
            <v>Q4-2019</v>
          </cell>
          <cell r="F6512" t="str">
            <v>Mobile Aspiration</v>
          </cell>
          <cell r="G6512" t="str">
            <v>HUA</v>
          </cell>
          <cell r="H6512" t="str">
            <v>LTE1800 2nd Carr Upgrade_4x4 MIMO</v>
          </cell>
          <cell r="I6512" t="str">
            <v>INS</v>
          </cell>
          <cell r="L6512">
            <v>43796</v>
          </cell>
          <cell r="N6512">
            <v>43797</v>
          </cell>
          <cell r="P6512" t="str">
            <v>No Dependency</v>
          </cell>
        </row>
        <row r="6513">
          <cell r="C6513" t="str">
            <v>CWS814</v>
          </cell>
          <cell r="D6513" t="str">
            <v>Expansion Sites</v>
          </cell>
          <cell r="E6513" t="str">
            <v>Q3-2019</v>
          </cell>
          <cell r="F6513" t="str">
            <v>Mobile Aspiration</v>
          </cell>
          <cell r="G6513" t="str">
            <v>HUA</v>
          </cell>
          <cell r="H6513" t="str">
            <v>LTE1800 2nd Carr Upgrade_4x4 MIMO</v>
          </cell>
          <cell r="I6513" t="str">
            <v>INS</v>
          </cell>
          <cell r="L6513">
            <v>43788</v>
          </cell>
          <cell r="N6513">
            <v>43789</v>
          </cell>
          <cell r="P6513" t="str">
            <v>No Dependency</v>
          </cell>
        </row>
        <row r="6514">
          <cell r="C6514" t="str">
            <v>CWA004</v>
          </cell>
          <cell r="D6514" t="str">
            <v>Expansion Sites</v>
          </cell>
          <cell r="E6514" t="str">
            <v>Q4-2019</v>
          </cell>
          <cell r="F6514" t="str">
            <v>Mobile Aspiration</v>
          </cell>
          <cell r="G6514" t="str">
            <v>HUA</v>
          </cell>
          <cell r="H6514" t="str">
            <v>LTE1800 2nd Carr Upgrade_4x4 MIMO</v>
          </cell>
          <cell r="I6514" t="str">
            <v>INS</v>
          </cell>
          <cell r="L6514">
            <v>43753</v>
          </cell>
          <cell r="M6514">
            <v>43676</v>
          </cell>
          <cell r="N6514">
            <v>43754</v>
          </cell>
          <cell r="O6514">
            <v>43677</v>
          </cell>
          <cell r="P6514" t="str">
            <v>No Dependency</v>
          </cell>
        </row>
        <row r="6515">
          <cell r="C6515" t="str">
            <v>COW551</v>
          </cell>
          <cell r="D6515" t="str">
            <v>Expansion Sites</v>
          </cell>
          <cell r="E6515" t="str">
            <v>Q1-2020</v>
          </cell>
          <cell r="F6515" t="str">
            <v>Mobile Aspiration</v>
          </cell>
          <cell r="G6515" t="str">
            <v>HUA</v>
          </cell>
          <cell r="H6515" t="str">
            <v>LTE1800 2nd Carr Upgrade_4x4 MIMO</v>
          </cell>
          <cell r="I6515" t="str">
            <v>INS</v>
          </cell>
          <cell r="L6515">
            <v>43830</v>
          </cell>
          <cell r="N6515">
            <v>43830</v>
          </cell>
          <cell r="P6515" t="str">
            <v>No Dependency</v>
          </cell>
        </row>
        <row r="6516">
          <cell r="C6516" t="str">
            <v>CWS836</v>
          </cell>
          <cell r="D6516" t="str">
            <v>Expansion Sites</v>
          </cell>
          <cell r="E6516" t="str">
            <v>Q1-2020</v>
          </cell>
          <cell r="F6516" t="str">
            <v>Mobile Aspiration</v>
          </cell>
          <cell r="G6516" t="str">
            <v>HUA</v>
          </cell>
          <cell r="H6516" t="str">
            <v>LTE1800 2nd Carr Upgrade_4x4 MIMO</v>
          </cell>
          <cell r="I6516" t="str">
            <v>INS</v>
          </cell>
          <cell r="L6516">
            <v>43853</v>
          </cell>
          <cell r="N6516">
            <v>43853</v>
          </cell>
          <cell r="P6516" t="str">
            <v>No Dependency</v>
          </cell>
        </row>
        <row r="6517">
          <cell r="C6517" t="str">
            <v>ZND957</v>
          </cell>
          <cell r="D6517" t="str">
            <v>Expansion Sites</v>
          </cell>
          <cell r="E6517" t="str">
            <v>Q3-2019</v>
          </cell>
          <cell r="F6517" t="str">
            <v>Mobile Aspiration</v>
          </cell>
          <cell r="G6517" t="str">
            <v>HUA</v>
          </cell>
          <cell r="H6517" t="str">
            <v>LTE1800 2nd Carr Upgrade_4x4 MIMO</v>
          </cell>
          <cell r="I6517" t="str">
            <v>INS</v>
          </cell>
          <cell r="L6517">
            <v>43613</v>
          </cell>
          <cell r="M6517">
            <v>43615</v>
          </cell>
          <cell r="N6517">
            <v>43614</v>
          </cell>
          <cell r="O6517">
            <v>43616</v>
          </cell>
          <cell r="P6517" t="str">
            <v>No Dependency</v>
          </cell>
        </row>
        <row r="6518">
          <cell r="C6518" t="str">
            <v>ZND760</v>
          </cell>
          <cell r="D6518" t="str">
            <v>Expansion Sites</v>
          </cell>
          <cell r="E6518" t="str">
            <v>Q4-2019</v>
          </cell>
          <cell r="F6518" t="str">
            <v>Mobile Aspiration</v>
          </cell>
          <cell r="G6518" t="str">
            <v>HUA</v>
          </cell>
          <cell r="H6518" t="str">
            <v>LTE1800 2nd Carr Upgrade_4x4 MIMO</v>
          </cell>
          <cell r="I6518" t="str">
            <v>INS</v>
          </cell>
          <cell r="L6518">
            <v>43741</v>
          </cell>
          <cell r="M6518">
            <v>43659</v>
          </cell>
          <cell r="N6518">
            <v>43742</v>
          </cell>
          <cell r="O6518">
            <v>43660</v>
          </cell>
          <cell r="P6518" t="str">
            <v>No Dependency</v>
          </cell>
        </row>
        <row r="6519">
          <cell r="C6519" t="str">
            <v>ZND759</v>
          </cell>
          <cell r="D6519" t="str">
            <v>Expansion Sites</v>
          </cell>
          <cell r="E6519" t="str">
            <v>Q3-2019</v>
          </cell>
          <cell r="F6519" t="str">
            <v>Mobile Aspiration</v>
          </cell>
          <cell r="G6519" t="str">
            <v>HUA</v>
          </cell>
          <cell r="H6519" t="str">
            <v>LTE1800 2nd Carr Upgrade_4x4 MIMO</v>
          </cell>
          <cell r="I6519" t="str">
            <v>INS</v>
          </cell>
          <cell r="L6519">
            <v>43705</v>
          </cell>
          <cell r="M6519">
            <v>43651</v>
          </cell>
          <cell r="N6519">
            <v>43705</v>
          </cell>
          <cell r="O6519">
            <v>43652</v>
          </cell>
          <cell r="P6519" t="str">
            <v>No Dependency</v>
          </cell>
        </row>
        <row r="6520">
          <cell r="C6520" t="str">
            <v>ZND758</v>
          </cell>
          <cell r="D6520" t="str">
            <v>Expansion Sites</v>
          </cell>
          <cell r="E6520" t="str">
            <v>Q4-2019</v>
          </cell>
          <cell r="F6520" t="str">
            <v>Mobile Aspiration</v>
          </cell>
          <cell r="G6520" t="str">
            <v>HUA</v>
          </cell>
          <cell r="H6520" t="str">
            <v>LTE1800 2nd Carr Upgrade_4x4 MIMO</v>
          </cell>
          <cell r="I6520" t="str">
            <v>INS</v>
          </cell>
          <cell r="L6520">
            <v>43741</v>
          </cell>
          <cell r="M6520">
            <v>43630</v>
          </cell>
          <cell r="N6520">
            <v>43742</v>
          </cell>
          <cell r="O6520">
            <v>43631</v>
          </cell>
          <cell r="P6520" t="str">
            <v>No Dependency</v>
          </cell>
        </row>
        <row r="6521">
          <cell r="C6521" t="str">
            <v>ZND757</v>
          </cell>
          <cell r="D6521" t="str">
            <v>Expansion Sites</v>
          </cell>
          <cell r="E6521" t="str">
            <v>Q4-2019</v>
          </cell>
          <cell r="F6521" t="str">
            <v>Mobile Aspiration</v>
          </cell>
          <cell r="G6521" t="str">
            <v>HUA</v>
          </cell>
          <cell r="H6521" t="str">
            <v>LTE1800 2nd Carr Upgrade_4x4 MIMO</v>
          </cell>
          <cell r="I6521" t="str">
            <v>INS</v>
          </cell>
          <cell r="L6521">
            <v>43741</v>
          </cell>
          <cell r="M6521">
            <v>43611</v>
          </cell>
          <cell r="N6521">
            <v>43742</v>
          </cell>
          <cell r="O6521">
            <v>43612</v>
          </cell>
          <cell r="P6521" t="str">
            <v>No Dependency</v>
          </cell>
        </row>
        <row r="6522">
          <cell r="C6522" t="str">
            <v>ZDH009</v>
          </cell>
          <cell r="D6522" t="str">
            <v>Expansion Sites</v>
          </cell>
          <cell r="E6522" t="str">
            <v>Q4-2019</v>
          </cell>
          <cell r="F6522" t="str">
            <v>Mobile Aspiration</v>
          </cell>
          <cell r="G6522" t="str">
            <v>HUA</v>
          </cell>
          <cell r="H6522" t="str">
            <v>LTE1800 2nd Carr Upgrade_4x4 MIMO</v>
          </cell>
          <cell r="I6522" t="str">
            <v>INS</v>
          </cell>
          <cell r="L6522">
            <v>43741</v>
          </cell>
          <cell r="M6522">
            <v>43709</v>
          </cell>
          <cell r="N6522">
            <v>43742</v>
          </cell>
          <cell r="O6522">
            <v>43710</v>
          </cell>
          <cell r="P6522" t="str">
            <v>No Dependency</v>
          </cell>
        </row>
        <row r="6523">
          <cell r="C6523" t="str">
            <v>COW546</v>
          </cell>
          <cell r="D6523" t="str">
            <v>Expansion Sites</v>
          </cell>
          <cell r="E6523" t="str">
            <v>Q1-2020</v>
          </cell>
          <cell r="F6523" t="str">
            <v>Mobile Aspiration</v>
          </cell>
          <cell r="G6523" t="str">
            <v>HUA</v>
          </cell>
          <cell r="H6523" t="str">
            <v>LTE1800 2nd Carr Upgrade_4x4 MIMO</v>
          </cell>
          <cell r="I6523" t="str">
            <v>INS</v>
          </cell>
          <cell r="L6523">
            <v>43830</v>
          </cell>
          <cell r="N6523">
            <v>43830</v>
          </cell>
          <cell r="P6523" t="str">
            <v>No Dependency</v>
          </cell>
        </row>
        <row r="6524">
          <cell r="C6524" t="str">
            <v>CWH031</v>
          </cell>
          <cell r="D6524" t="str">
            <v>Expansion Sites</v>
          </cell>
          <cell r="E6524" t="str">
            <v>Q1-2020</v>
          </cell>
          <cell r="F6524" t="str">
            <v>Mobile Aspiration</v>
          </cell>
          <cell r="G6524" t="str">
            <v>HUA</v>
          </cell>
          <cell r="H6524" t="str">
            <v>LTE1800 2nd Carr Upgrade_4x4 MIMO</v>
          </cell>
          <cell r="I6524" t="str">
            <v>INS</v>
          </cell>
          <cell r="L6524">
            <v>43853</v>
          </cell>
          <cell r="N6524">
            <v>43853</v>
          </cell>
          <cell r="P6524" t="str">
            <v>No Dependency</v>
          </cell>
        </row>
        <row r="6525">
          <cell r="C6525" t="str">
            <v>ZND187</v>
          </cell>
          <cell r="D6525" t="str">
            <v>Expansion Sites</v>
          </cell>
          <cell r="E6525" t="str">
            <v>Q1-2020</v>
          </cell>
          <cell r="F6525" t="str">
            <v>Mobile Aspiration</v>
          </cell>
          <cell r="G6525" t="str">
            <v>HUA</v>
          </cell>
          <cell r="H6525" t="str">
            <v>LTE1800 2nd Carr Upgrade_4x4 MIMO</v>
          </cell>
          <cell r="I6525" t="str">
            <v>INS</v>
          </cell>
          <cell r="L6525">
            <v>43854</v>
          </cell>
          <cell r="M6525">
            <v>43715</v>
          </cell>
          <cell r="N6525">
            <v>43855</v>
          </cell>
          <cell r="O6525">
            <v>43716</v>
          </cell>
          <cell r="P6525" t="str">
            <v>No Dependency</v>
          </cell>
        </row>
        <row r="6526">
          <cell r="C6526" t="str">
            <v>FRHB014</v>
          </cell>
          <cell r="D6526" t="str">
            <v>Expansion Sites</v>
          </cell>
          <cell r="E6526" t="str">
            <v>Q1-2020</v>
          </cell>
          <cell r="F6526" t="str">
            <v>Mobile Aspiration</v>
          </cell>
          <cell r="G6526" t="str">
            <v>HUA</v>
          </cell>
          <cell r="H6526" t="str">
            <v>LTE1800 2nd Carr Upgrade_4x4 MIMO</v>
          </cell>
          <cell r="I6526" t="str">
            <v>INS</v>
          </cell>
          <cell r="L6526">
            <v>43853</v>
          </cell>
          <cell r="N6526">
            <v>43853</v>
          </cell>
          <cell r="P6526" t="str">
            <v>No Dependency</v>
          </cell>
        </row>
        <row r="6527">
          <cell r="C6527" t="str">
            <v>CWH027</v>
          </cell>
          <cell r="D6527" t="str">
            <v>Expansion Sites</v>
          </cell>
          <cell r="E6527" t="str">
            <v>Q1-2020</v>
          </cell>
          <cell r="F6527" t="str">
            <v>Mobile Aspiration</v>
          </cell>
          <cell r="G6527" t="str">
            <v>HUA</v>
          </cell>
          <cell r="H6527" t="str">
            <v>LTE1800 2nd Carr Upgrade_4x4 MIMO</v>
          </cell>
          <cell r="I6527" t="str">
            <v>INS</v>
          </cell>
          <cell r="L6527">
            <v>43853</v>
          </cell>
          <cell r="N6527">
            <v>43853</v>
          </cell>
          <cell r="P6527" t="str">
            <v>No Dependency</v>
          </cell>
        </row>
        <row r="6528">
          <cell r="C6528" t="str">
            <v>CWS821</v>
          </cell>
          <cell r="D6528" t="str">
            <v>Expansion Sites</v>
          </cell>
          <cell r="E6528" t="str">
            <v>Q4-2019</v>
          </cell>
          <cell r="F6528" t="str">
            <v>Mobile Aspiration</v>
          </cell>
          <cell r="G6528" t="str">
            <v>HUA</v>
          </cell>
          <cell r="H6528" t="str">
            <v>LTE1800 2nd Carr Upgrade_4x4 MIMO</v>
          </cell>
          <cell r="I6528" t="str">
            <v>INS</v>
          </cell>
          <cell r="K6528">
            <v>43664</v>
          </cell>
          <cell r="L6528">
            <v>43796</v>
          </cell>
          <cell r="N6528">
            <v>43797</v>
          </cell>
          <cell r="P6528" t="str">
            <v>No Dependency</v>
          </cell>
        </row>
        <row r="6529">
          <cell r="C6529" t="str">
            <v>ZHB010</v>
          </cell>
          <cell r="D6529" t="str">
            <v>Expansion Sites</v>
          </cell>
          <cell r="E6529" t="str">
            <v>Q2-2019</v>
          </cell>
          <cell r="F6529" t="str">
            <v>Mobile Aspiration</v>
          </cell>
          <cell r="G6529" t="str">
            <v>HUA</v>
          </cell>
          <cell r="H6529" t="str">
            <v>LTE1800 2nd Carr Upgrade_4x4 MIMO</v>
          </cell>
          <cell r="I6529" t="str">
            <v>INS</v>
          </cell>
          <cell r="L6529">
            <v>43788</v>
          </cell>
          <cell r="N6529">
            <v>43789</v>
          </cell>
          <cell r="P6529" t="str">
            <v>FDED Not Approved</v>
          </cell>
        </row>
        <row r="6530">
          <cell r="C6530" t="str">
            <v>CWS834</v>
          </cell>
          <cell r="D6530" t="str">
            <v>Expansion Sites</v>
          </cell>
          <cell r="E6530" t="str">
            <v>Q3-2019</v>
          </cell>
          <cell r="F6530" t="str">
            <v>Mobile Aspiration</v>
          </cell>
          <cell r="G6530" t="str">
            <v>HUA</v>
          </cell>
          <cell r="H6530" t="str">
            <v>LTE1800 2nd Carr Upgrade_4x4 MIMO</v>
          </cell>
          <cell r="I6530" t="str">
            <v>INS</v>
          </cell>
          <cell r="L6530">
            <v>43788</v>
          </cell>
          <cell r="N6530">
            <v>43789</v>
          </cell>
          <cell r="P6530" t="str">
            <v>No Dependency</v>
          </cell>
        </row>
        <row r="6531">
          <cell r="C6531" t="str">
            <v>406-00-408</v>
          </cell>
          <cell r="D6531" t="str">
            <v>Expansion Sites</v>
          </cell>
          <cell r="E6531" t="str">
            <v>Q4-2019</v>
          </cell>
          <cell r="F6531" t="str">
            <v>Mobile Aspiration</v>
          </cell>
          <cell r="G6531" t="str">
            <v>HUA</v>
          </cell>
          <cell r="H6531" t="str">
            <v>LTE1800 2nd Carr Upgrade_4x4 MIMO</v>
          </cell>
          <cell r="I6531" t="str">
            <v>INS</v>
          </cell>
          <cell r="L6531">
            <v>43697</v>
          </cell>
          <cell r="M6531">
            <v>43697</v>
          </cell>
          <cell r="N6531">
            <v>43698</v>
          </cell>
          <cell r="O6531">
            <v>43698</v>
          </cell>
          <cell r="P6531" t="str">
            <v>No Dependency</v>
          </cell>
        </row>
        <row r="6532">
          <cell r="C6532" t="str">
            <v>ZHA519</v>
          </cell>
          <cell r="D6532" t="str">
            <v>Expansion Sites</v>
          </cell>
          <cell r="E6532" t="str">
            <v>Q4-2019</v>
          </cell>
          <cell r="F6532" t="str">
            <v>Mobile Aspiration</v>
          </cell>
          <cell r="G6532" t="str">
            <v>HUA</v>
          </cell>
          <cell r="H6532" t="str">
            <v>LTE1800 2nd Carr Upgrade_4x4 MIMO</v>
          </cell>
          <cell r="I6532" t="str">
            <v>INS</v>
          </cell>
          <cell r="L6532">
            <v>43691</v>
          </cell>
          <cell r="M6532">
            <v>43693</v>
          </cell>
          <cell r="N6532">
            <v>43692</v>
          </cell>
          <cell r="O6532">
            <v>43694</v>
          </cell>
          <cell r="P6532" t="str">
            <v>No Dependency</v>
          </cell>
        </row>
        <row r="6533">
          <cell r="C6533" t="str">
            <v>CWH001</v>
          </cell>
          <cell r="D6533" t="str">
            <v>Expansion Sites</v>
          </cell>
          <cell r="E6533" t="str">
            <v>Q1-2020</v>
          </cell>
          <cell r="F6533" t="str">
            <v>Mobile Aspiration</v>
          </cell>
          <cell r="G6533" t="str">
            <v>HUA</v>
          </cell>
          <cell r="H6533" t="str">
            <v>LTE1800 2nd Carr Upgrade_4x4 MIMO</v>
          </cell>
          <cell r="I6533" t="str">
            <v>INS</v>
          </cell>
          <cell r="L6533">
            <v>43853</v>
          </cell>
          <cell r="N6533">
            <v>43853</v>
          </cell>
          <cell r="P6533" t="str">
            <v>No Dependency</v>
          </cell>
        </row>
        <row r="6534">
          <cell r="C6534" t="str">
            <v>CWH032</v>
          </cell>
          <cell r="D6534" t="str">
            <v>Expansion Sites</v>
          </cell>
          <cell r="E6534" t="str">
            <v>Q1-2020</v>
          </cell>
          <cell r="F6534" t="str">
            <v>Mobile Aspiration</v>
          </cell>
          <cell r="G6534" t="str">
            <v>HUA</v>
          </cell>
          <cell r="H6534" t="str">
            <v>LTE1800 2nd Carr Upgrade_4x4 MIMO</v>
          </cell>
          <cell r="I6534" t="str">
            <v>INS</v>
          </cell>
          <cell r="L6534">
            <v>43853</v>
          </cell>
          <cell r="N6534">
            <v>43853</v>
          </cell>
          <cell r="P6534" t="str">
            <v>No Dependency</v>
          </cell>
        </row>
        <row r="6535">
          <cell r="C6535" t="str">
            <v>CWH030</v>
          </cell>
          <cell r="D6535" t="str">
            <v>Expansion Sites</v>
          </cell>
          <cell r="E6535" t="str">
            <v>Q1-2020</v>
          </cell>
          <cell r="F6535" t="str">
            <v>Mobile Aspiration</v>
          </cell>
          <cell r="G6535" t="str">
            <v>HUA</v>
          </cell>
          <cell r="H6535" t="str">
            <v>LTE1800 2nd Carr Upgrade_4x4 MIMO</v>
          </cell>
          <cell r="I6535" t="str">
            <v>INS</v>
          </cell>
          <cell r="L6535">
            <v>43830</v>
          </cell>
          <cell r="N6535">
            <v>43830</v>
          </cell>
          <cell r="P6535" t="str">
            <v>No Dependency</v>
          </cell>
        </row>
        <row r="6536">
          <cell r="C6536" t="str">
            <v>CWH028</v>
          </cell>
          <cell r="D6536" t="str">
            <v>Expansion Sites</v>
          </cell>
          <cell r="E6536" t="str">
            <v>Q1-2020</v>
          </cell>
          <cell r="F6536" t="str">
            <v>Mobile Aspiration</v>
          </cell>
          <cell r="G6536" t="str">
            <v>HUA</v>
          </cell>
          <cell r="H6536" t="str">
            <v>LTE1800 2nd Carr Upgrade_4x4 MIMO</v>
          </cell>
          <cell r="I6536" t="str">
            <v>INS</v>
          </cell>
          <cell r="L6536">
            <v>43853</v>
          </cell>
          <cell r="N6536">
            <v>43853</v>
          </cell>
          <cell r="P6536" t="str">
            <v>No Dependency</v>
          </cell>
        </row>
        <row r="6537">
          <cell r="C6537" t="str">
            <v>CWH002</v>
          </cell>
          <cell r="D6537" t="str">
            <v>Expansion Sites</v>
          </cell>
          <cell r="E6537" t="str">
            <v>Q1-2020</v>
          </cell>
          <cell r="F6537" t="str">
            <v>Mobile Aspiration</v>
          </cell>
          <cell r="G6537" t="str">
            <v>HUA</v>
          </cell>
          <cell r="H6537" t="str">
            <v>LTE1800 2nd Carr Upgrade_4x4 MIMO</v>
          </cell>
          <cell r="I6537" t="str">
            <v>INS</v>
          </cell>
          <cell r="L6537">
            <v>43853</v>
          </cell>
          <cell r="N6537">
            <v>43853</v>
          </cell>
          <cell r="P6537" t="str">
            <v>No Dependency</v>
          </cell>
        </row>
        <row r="6538">
          <cell r="C6538" t="str">
            <v>ZRF004</v>
          </cell>
          <cell r="D6538" t="str">
            <v>Expansion Sites</v>
          </cell>
          <cell r="E6538" t="str">
            <v>Q3-2019</v>
          </cell>
          <cell r="F6538" t="str">
            <v>Mobile Aspiration</v>
          </cell>
          <cell r="G6538" t="str">
            <v>HUA</v>
          </cell>
          <cell r="H6538" t="str">
            <v>LTE1800 2nd Carr Upgrade_4x4 MIMO</v>
          </cell>
          <cell r="I6538" t="str">
            <v>INS</v>
          </cell>
          <cell r="L6538">
            <v>43706</v>
          </cell>
          <cell r="M6538">
            <v>43637</v>
          </cell>
          <cell r="N6538">
            <v>43707</v>
          </cell>
          <cell r="O6538">
            <v>43638</v>
          </cell>
          <cell r="P6538" t="str">
            <v>No Dependency</v>
          </cell>
        </row>
        <row r="6539">
          <cell r="C6539" t="str">
            <v>Z5D002</v>
          </cell>
          <cell r="D6539" t="str">
            <v>Expansion Sites</v>
          </cell>
          <cell r="E6539" t="str">
            <v>Q1-2020</v>
          </cell>
          <cell r="F6539" t="str">
            <v>Mobile Aspiration</v>
          </cell>
          <cell r="G6539" t="str">
            <v>HUA</v>
          </cell>
          <cell r="H6539" t="str">
            <v>LTE1800 2nd Carr Upgrade_4x4 MIMO</v>
          </cell>
          <cell r="I6539" t="str">
            <v>INS</v>
          </cell>
          <cell r="L6539">
            <v>43853</v>
          </cell>
          <cell r="M6539">
            <v>43734</v>
          </cell>
          <cell r="N6539">
            <v>43853</v>
          </cell>
          <cell r="O6539">
            <v>43735</v>
          </cell>
          <cell r="P6539" t="str">
            <v>No Dependency</v>
          </cell>
        </row>
        <row r="6540">
          <cell r="C6540" t="str">
            <v>ZHA496</v>
          </cell>
          <cell r="D6540" t="str">
            <v>Expansion Sites</v>
          </cell>
          <cell r="E6540" t="str">
            <v>Q1-2020</v>
          </cell>
          <cell r="F6540" t="str">
            <v>Mobile Aspiration</v>
          </cell>
          <cell r="G6540" t="str">
            <v>HUA</v>
          </cell>
          <cell r="H6540" t="str">
            <v>LTE1800 2nd Carr Upgrade_4x4 MIMO</v>
          </cell>
          <cell r="I6540" t="str">
            <v>INS</v>
          </cell>
          <cell r="L6540">
            <v>43853</v>
          </cell>
          <cell r="M6540">
            <v>43734</v>
          </cell>
          <cell r="N6540">
            <v>43853</v>
          </cell>
          <cell r="O6540">
            <v>43735</v>
          </cell>
          <cell r="P6540" t="str">
            <v>No Dependency</v>
          </cell>
        </row>
        <row r="6541">
          <cell r="C6541" t="str">
            <v>Z23017</v>
          </cell>
          <cell r="D6541" t="str">
            <v>Expansion Sites</v>
          </cell>
          <cell r="E6541" t="str">
            <v>Q1-2020</v>
          </cell>
          <cell r="F6541" t="str">
            <v>Mobile Aspiration</v>
          </cell>
          <cell r="G6541" t="str">
            <v>HUA</v>
          </cell>
          <cell r="H6541" t="str">
            <v>LTE1800 2nd Carr Upgrade_4x4 MIMO</v>
          </cell>
          <cell r="I6541" t="str">
            <v>INS</v>
          </cell>
          <cell r="L6541">
            <v>43853</v>
          </cell>
          <cell r="M6541">
            <v>43724</v>
          </cell>
          <cell r="N6541">
            <v>43853</v>
          </cell>
          <cell r="O6541">
            <v>43725</v>
          </cell>
          <cell r="P6541" t="str">
            <v>No Dependency</v>
          </cell>
        </row>
        <row r="6542">
          <cell r="C6542" t="str">
            <v>ZHA094</v>
          </cell>
          <cell r="D6542" t="str">
            <v>Expansion Sites</v>
          </cell>
          <cell r="E6542" t="str">
            <v>Q1-2020</v>
          </cell>
          <cell r="F6542" t="str">
            <v>Mobile Aspiration</v>
          </cell>
          <cell r="G6542" t="str">
            <v>HUA</v>
          </cell>
          <cell r="H6542" t="str">
            <v>LTE1800 2nd Carr Upgrade_4x4 MIMO</v>
          </cell>
          <cell r="I6542" t="str">
            <v>INS</v>
          </cell>
          <cell r="L6542">
            <v>43853</v>
          </cell>
          <cell r="M6542">
            <v>43733</v>
          </cell>
          <cell r="N6542">
            <v>43853</v>
          </cell>
          <cell r="O6542">
            <v>43734</v>
          </cell>
          <cell r="P6542" t="str">
            <v>No Dependency</v>
          </cell>
        </row>
        <row r="6543">
          <cell r="C6543" t="str">
            <v>ZBR981</v>
          </cell>
          <cell r="D6543" t="str">
            <v>Expansion Sites</v>
          </cell>
          <cell r="E6543" t="str">
            <v>Q1-2020</v>
          </cell>
          <cell r="F6543" t="str">
            <v>Mobile Aspiration</v>
          </cell>
          <cell r="G6543" t="str">
            <v>HUA</v>
          </cell>
          <cell r="H6543" t="str">
            <v>LTE1800 2nd Carr Upgrade_4x4 MIMO</v>
          </cell>
          <cell r="I6543" t="str">
            <v>INS</v>
          </cell>
          <cell r="L6543">
            <v>43853</v>
          </cell>
          <cell r="N6543">
            <v>43853</v>
          </cell>
          <cell r="P6543" t="str">
            <v>No Dependency</v>
          </cell>
        </row>
        <row r="6544">
          <cell r="C6544" t="str">
            <v>ZHA081</v>
          </cell>
          <cell r="D6544" t="str">
            <v>Expansion Sites</v>
          </cell>
          <cell r="E6544" t="str">
            <v>Q1-2020</v>
          </cell>
          <cell r="F6544" t="str">
            <v>Mobile Aspiration</v>
          </cell>
          <cell r="G6544" t="str">
            <v>HUA</v>
          </cell>
          <cell r="H6544" t="str">
            <v>LTE1800 2nd Carr Upgrade_4x4 MIMO</v>
          </cell>
          <cell r="I6544" t="str">
            <v>INS</v>
          </cell>
          <cell r="L6544">
            <v>43853</v>
          </cell>
          <cell r="M6544">
            <v>43731</v>
          </cell>
          <cell r="N6544">
            <v>43853</v>
          </cell>
          <cell r="O6544">
            <v>43732</v>
          </cell>
          <cell r="P6544" t="str">
            <v>No Dependency</v>
          </cell>
        </row>
        <row r="6545">
          <cell r="C6545" t="str">
            <v>ZAZ998</v>
          </cell>
          <cell r="D6545" t="str">
            <v>Expansion Sites</v>
          </cell>
          <cell r="E6545" t="str">
            <v>Q1-2020</v>
          </cell>
          <cell r="F6545" t="str">
            <v>Mobile Aspiration</v>
          </cell>
          <cell r="G6545" t="str">
            <v>HUA</v>
          </cell>
          <cell r="H6545" t="str">
            <v>LTE1800 2nd Carr Upgrade_4x4 MIMO</v>
          </cell>
          <cell r="I6545" t="str">
            <v>INS</v>
          </cell>
          <cell r="L6545">
            <v>43700</v>
          </cell>
          <cell r="M6545">
            <v>43700</v>
          </cell>
          <cell r="N6545">
            <v>43701</v>
          </cell>
          <cell r="O6545">
            <v>43701</v>
          </cell>
          <cell r="P6545" t="str">
            <v>No Dependency</v>
          </cell>
        </row>
        <row r="6546">
          <cell r="C6546" t="str">
            <v>Z25004</v>
          </cell>
          <cell r="D6546" t="str">
            <v>Expansion Sites</v>
          </cell>
          <cell r="E6546" t="str">
            <v>Q4-2019</v>
          </cell>
          <cell r="F6546" t="str">
            <v>Mobile Aspiration</v>
          </cell>
          <cell r="G6546" t="str">
            <v>HUA</v>
          </cell>
          <cell r="H6546" t="str">
            <v>LTE1800 2nd Carr Upgrade_4x4 MIMO</v>
          </cell>
          <cell r="I6546" t="str">
            <v>INS</v>
          </cell>
          <cell r="L6546">
            <v>43753</v>
          </cell>
          <cell r="M6546">
            <v>43709</v>
          </cell>
          <cell r="N6546">
            <v>43754</v>
          </cell>
          <cell r="O6546">
            <v>43710</v>
          </cell>
          <cell r="P6546" t="str">
            <v>No Dependency</v>
          </cell>
        </row>
        <row r="6547">
          <cell r="C6547" t="str">
            <v>ZHA884</v>
          </cell>
          <cell r="D6547" t="str">
            <v>Expansion Sites</v>
          </cell>
          <cell r="E6547" t="str">
            <v>Q1-2020</v>
          </cell>
          <cell r="F6547" t="str">
            <v>Mobile Aspiration</v>
          </cell>
          <cell r="G6547" t="str">
            <v>HUA</v>
          </cell>
          <cell r="H6547" t="str">
            <v>LTE1800 2nd Carr Upgrade_4x4 MIMO</v>
          </cell>
          <cell r="I6547" t="str">
            <v>INS</v>
          </cell>
          <cell r="L6547">
            <v>43853</v>
          </cell>
          <cell r="N6547">
            <v>43853</v>
          </cell>
          <cell r="P6547" t="str">
            <v>No Dependency</v>
          </cell>
        </row>
        <row r="6548">
          <cell r="C6548" t="str">
            <v>Z76002</v>
          </cell>
          <cell r="D6548" t="str">
            <v>Expansion Sites</v>
          </cell>
          <cell r="E6548" t="str">
            <v>Q4-2019</v>
          </cell>
          <cell r="F6548" t="str">
            <v>Mobile Aspiration</v>
          </cell>
          <cell r="G6548" t="str">
            <v>HUA</v>
          </cell>
          <cell r="H6548" t="str">
            <v>LTE1800 2nd Carr Upgrade_4x4 MIMO</v>
          </cell>
          <cell r="I6548" t="str">
            <v>INS</v>
          </cell>
          <cell r="L6548">
            <v>43753</v>
          </cell>
          <cell r="M6548">
            <v>43709</v>
          </cell>
          <cell r="N6548">
            <v>43754</v>
          </cell>
          <cell r="O6548">
            <v>43710</v>
          </cell>
          <cell r="P6548" t="str">
            <v>No Dependency</v>
          </cell>
        </row>
        <row r="6549">
          <cell r="C6549" t="str">
            <v>ZHF060</v>
          </cell>
          <cell r="D6549" t="str">
            <v>Expansion Sites</v>
          </cell>
          <cell r="E6549" t="str">
            <v>Q4-2019</v>
          </cell>
          <cell r="F6549" t="str">
            <v>Mobile Aspiration</v>
          </cell>
          <cell r="G6549" t="str">
            <v>HUA</v>
          </cell>
          <cell r="H6549" t="str">
            <v>LTE1800 2nd Carr Upgrade_4x4 MIMO</v>
          </cell>
          <cell r="I6549" t="str">
            <v>INS</v>
          </cell>
          <cell r="L6549">
            <v>43741</v>
          </cell>
          <cell r="M6549">
            <v>43733</v>
          </cell>
          <cell r="N6549">
            <v>43742</v>
          </cell>
          <cell r="O6549">
            <v>43734</v>
          </cell>
          <cell r="P6549" t="str">
            <v>No Dependency</v>
          </cell>
        </row>
        <row r="6550">
          <cell r="C6550" t="str">
            <v>ZQS992</v>
          </cell>
          <cell r="D6550" t="str">
            <v>Expansion Sites</v>
          </cell>
          <cell r="E6550" t="str">
            <v>Q1-2020</v>
          </cell>
          <cell r="F6550" t="str">
            <v>Mobile Aspiration</v>
          </cell>
          <cell r="G6550" t="str">
            <v>HUA</v>
          </cell>
          <cell r="H6550" t="str">
            <v>LTE1800 2nd Carr Upgrade_4x4 MIMO</v>
          </cell>
          <cell r="I6550" t="str">
            <v>INS</v>
          </cell>
          <cell r="L6550">
            <v>43853</v>
          </cell>
          <cell r="M6550">
            <v>43743</v>
          </cell>
          <cell r="N6550">
            <v>43853</v>
          </cell>
          <cell r="O6550">
            <v>43744</v>
          </cell>
          <cell r="P6550" t="str">
            <v>No Dependency</v>
          </cell>
        </row>
        <row r="6551">
          <cell r="C6551" t="str">
            <v>ZQW970</v>
          </cell>
          <cell r="D6551" t="str">
            <v>Expansion Sites</v>
          </cell>
          <cell r="E6551" t="str">
            <v>Q1-2020</v>
          </cell>
          <cell r="F6551" t="str">
            <v>Mobile Aspiration</v>
          </cell>
          <cell r="G6551" t="str">
            <v>HUA</v>
          </cell>
          <cell r="H6551" t="str">
            <v>LTE1800 2nd Carr Upgrade_4x4 MIMO</v>
          </cell>
          <cell r="I6551" t="str">
            <v>INS</v>
          </cell>
          <cell r="L6551">
            <v>43858</v>
          </cell>
          <cell r="M6551">
            <v>43666</v>
          </cell>
          <cell r="N6551">
            <v>43858</v>
          </cell>
          <cell r="O6551">
            <v>43667</v>
          </cell>
          <cell r="P6551" t="str">
            <v>No Dependency</v>
          </cell>
        </row>
        <row r="6552">
          <cell r="C6552" t="str">
            <v>ZBR904</v>
          </cell>
          <cell r="D6552" t="str">
            <v>Expansion Sites</v>
          </cell>
          <cell r="E6552" t="str">
            <v>Q3-2019</v>
          </cell>
          <cell r="F6552" t="str">
            <v>Mobile Aspiration</v>
          </cell>
          <cell r="G6552" t="str">
            <v>HUA</v>
          </cell>
          <cell r="H6552" t="str">
            <v>LTE1800 2nd Carr Upgrade_4x4 MIMO</v>
          </cell>
          <cell r="I6552" t="str">
            <v>INS</v>
          </cell>
          <cell r="L6552">
            <v>43621</v>
          </cell>
          <cell r="M6552">
            <v>43623</v>
          </cell>
          <cell r="N6552">
            <v>43622</v>
          </cell>
          <cell r="O6552">
            <v>43624</v>
          </cell>
          <cell r="P6552" t="str">
            <v>No Dependency</v>
          </cell>
        </row>
        <row r="6553">
          <cell r="C6553" t="str">
            <v>ZAR001</v>
          </cell>
          <cell r="D6553" t="str">
            <v>Expansion Sites</v>
          </cell>
          <cell r="E6553" t="str">
            <v>Q4-2019</v>
          </cell>
          <cell r="F6553" t="str">
            <v>Mobile Aspiration</v>
          </cell>
          <cell r="G6553" t="str">
            <v>HUA</v>
          </cell>
          <cell r="H6553" t="str">
            <v>LTE1800 2nd Carr Upgrade_4x4 MIMO</v>
          </cell>
          <cell r="I6553" t="str">
            <v>INS</v>
          </cell>
          <cell r="L6553">
            <v>43691</v>
          </cell>
          <cell r="M6553">
            <v>43693</v>
          </cell>
          <cell r="N6553">
            <v>43692</v>
          </cell>
          <cell r="O6553">
            <v>43694</v>
          </cell>
          <cell r="P6553" t="str">
            <v>No Dependency</v>
          </cell>
        </row>
        <row r="6554">
          <cell r="C6554" t="str">
            <v>ZKF006</v>
          </cell>
          <cell r="D6554" t="str">
            <v>Expansion Sites</v>
          </cell>
          <cell r="E6554" t="str">
            <v>Q4-2019</v>
          </cell>
          <cell r="F6554" t="str">
            <v>Mobile Aspiration</v>
          </cell>
          <cell r="G6554" t="str">
            <v>HUA</v>
          </cell>
          <cell r="H6554" t="str">
            <v>LTE1800 2nd Carr Upgrade_4x4 MIMO</v>
          </cell>
          <cell r="I6554" t="str">
            <v>INS</v>
          </cell>
          <cell r="L6554">
            <v>43796</v>
          </cell>
          <cell r="N6554">
            <v>43797</v>
          </cell>
          <cell r="P6554" t="str">
            <v>No Dependency</v>
          </cell>
        </row>
        <row r="6555">
          <cell r="C6555" t="str">
            <v>ZDR001</v>
          </cell>
          <cell r="D6555" t="str">
            <v>Expansion Sites</v>
          </cell>
          <cell r="E6555" t="str">
            <v>Q3-2019</v>
          </cell>
          <cell r="F6555" t="str">
            <v>Mobile Aspiration</v>
          </cell>
          <cell r="G6555" t="str">
            <v>HUA</v>
          </cell>
          <cell r="H6555" t="str">
            <v>LTE1800 2nd Carr Upgrade_4x4 MIMO</v>
          </cell>
          <cell r="I6555" t="str">
            <v>INS</v>
          </cell>
          <cell r="L6555">
            <v>43746</v>
          </cell>
          <cell r="M6555">
            <v>43731</v>
          </cell>
          <cell r="N6555">
            <v>43747</v>
          </cell>
          <cell r="O6555">
            <v>43732</v>
          </cell>
          <cell r="P6555" t="str">
            <v>No Dependency</v>
          </cell>
        </row>
        <row r="6556">
          <cell r="C6556" t="str">
            <v>ZBR999</v>
          </cell>
          <cell r="D6556" t="str">
            <v>Expansion Sites</v>
          </cell>
          <cell r="E6556" t="str">
            <v>Q3-2019</v>
          </cell>
          <cell r="F6556" t="str">
            <v>Mobile Aspiration</v>
          </cell>
          <cell r="G6556" t="str">
            <v>HUA</v>
          </cell>
          <cell r="H6556" t="str">
            <v>LTE1800 2nd Carr Upgrade_4x4 MIMO</v>
          </cell>
          <cell r="I6556" t="str">
            <v>INS</v>
          </cell>
          <cell r="L6556">
            <v>43631</v>
          </cell>
          <cell r="M6556">
            <v>43634</v>
          </cell>
          <cell r="N6556">
            <v>43632</v>
          </cell>
          <cell r="O6556">
            <v>43635</v>
          </cell>
          <cell r="P6556" t="str">
            <v>No Dependency</v>
          </cell>
        </row>
        <row r="6557">
          <cell r="C6557" t="str">
            <v>ZHA055</v>
          </cell>
          <cell r="D6557" t="str">
            <v>Expansion Sites</v>
          </cell>
          <cell r="E6557" t="str">
            <v>Q1-2020</v>
          </cell>
          <cell r="F6557" t="str">
            <v>Mobile Aspiration</v>
          </cell>
          <cell r="G6557" t="str">
            <v>HUA</v>
          </cell>
          <cell r="H6557" t="str">
            <v>LTE1800 2nd Carr Upgrade_4x4 MIMO</v>
          </cell>
          <cell r="I6557" t="str">
            <v>INS</v>
          </cell>
          <cell r="L6557">
            <v>43853</v>
          </cell>
          <cell r="M6557">
            <v>43733</v>
          </cell>
          <cell r="N6557">
            <v>43853</v>
          </cell>
          <cell r="O6557">
            <v>43734</v>
          </cell>
          <cell r="P6557" t="str">
            <v>No Dependency</v>
          </cell>
        </row>
        <row r="6558">
          <cell r="C6558" t="str">
            <v>ZHA046</v>
          </cell>
          <cell r="D6558" t="str">
            <v>Expansion Sites</v>
          </cell>
          <cell r="E6558" t="str">
            <v>Q1-2020</v>
          </cell>
          <cell r="F6558" t="str">
            <v>Mobile Aspiration</v>
          </cell>
          <cell r="G6558" t="str">
            <v>HUA</v>
          </cell>
          <cell r="H6558" t="str">
            <v>LTE1800 2nd Carr Upgrade_4x4 MIMO</v>
          </cell>
          <cell r="I6558" t="str">
            <v>INS</v>
          </cell>
          <cell r="L6558">
            <v>43826</v>
          </cell>
          <cell r="M6558">
            <v>43709</v>
          </cell>
          <cell r="N6558">
            <v>43827</v>
          </cell>
          <cell r="O6558">
            <v>43710</v>
          </cell>
          <cell r="P6558" t="str">
            <v>No Dependency</v>
          </cell>
        </row>
        <row r="6559">
          <cell r="C6559" t="str">
            <v>ZBR933</v>
          </cell>
          <cell r="D6559" t="str">
            <v>Expansion Sites</v>
          </cell>
          <cell r="E6559" t="str">
            <v>Q3-2019</v>
          </cell>
          <cell r="F6559" t="str">
            <v>Mobile Aspiration</v>
          </cell>
          <cell r="G6559" t="str">
            <v>HUA</v>
          </cell>
          <cell r="H6559" t="str">
            <v>LTE1800 2nd Carr Upgrade_4x4 MIMO</v>
          </cell>
          <cell r="I6559" t="str">
            <v>INS</v>
          </cell>
          <cell r="L6559">
            <v>43691</v>
          </cell>
          <cell r="M6559">
            <v>43693</v>
          </cell>
          <cell r="N6559">
            <v>43692</v>
          </cell>
          <cell r="O6559">
            <v>43694</v>
          </cell>
          <cell r="P6559" t="str">
            <v>No Dependency</v>
          </cell>
        </row>
        <row r="6560">
          <cell r="C6560" t="str">
            <v>641-13</v>
          </cell>
          <cell r="D6560" t="str">
            <v>Expansion Sites</v>
          </cell>
          <cell r="E6560" t="str">
            <v>Q1-2020</v>
          </cell>
          <cell r="F6560" t="str">
            <v>Mobile Aspiration</v>
          </cell>
          <cell r="G6560" t="str">
            <v>HUA</v>
          </cell>
          <cell r="H6560" t="str">
            <v>LTE1800 2nd Carr Upgrade_4x4 MIMO</v>
          </cell>
          <cell r="I6560" t="str">
            <v>INS</v>
          </cell>
          <cell r="L6560">
            <v>43853</v>
          </cell>
          <cell r="M6560">
            <v>43734</v>
          </cell>
          <cell r="N6560">
            <v>43853</v>
          </cell>
          <cell r="O6560">
            <v>43735</v>
          </cell>
          <cell r="P6560" t="str">
            <v>No Dependency</v>
          </cell>
        </row>
        <row r="6561">
          <cell r="C6561" t="str">
            <v>ZHAA045</v>
          </cell>
          <cell r="D6561" t="str">
            <v>Expansion Sites</v>
          </cell>
          <cell r="E6561" t="str">
            <v>Q1-2020</v>
          </cell>
          <cell r="F6561" t="str">
            <v>Mobile Aspiration</v>
          </cell>
          <cell r="G6561" t="str">
            <v>HUA</v>
          </cell>
          <cell r="H6561" t="str">
            <v>LTE1800 2nd Carr Upgrade_4x4 MIMO</v>
          </cell>
          <cell r="I6561" t="str">
            <v>INS</v>
          </cell>
          <cell r="L6561">
            <v>43853</v>
          </cell>
          <cell r="M6561">
            <v>43709</v>
          </cell>
          <cell r="N6561">
            <v>43853</v>
          </cell>
          <cell r="O6561">
            <v>43710</v>
          </cell>
          <cell r="P6561" t="str">
            <v>No Dependency</v>
          </cell>
        </row>
        <row r="6562">
          <cell r="C6562" t="str">
            <v>ZMB995</v>
          </cell>
          <cell r="D6562" t="str">
            <v>Expansion Sites</v>
          </cell>
          <cell r="E6562" t="str">
            <v>Q1-2020</v>
          </cell>
          <cell r="F6562" t="str">
            <v>Mobile Aspiration</v>
          </cell>
          <cell r="G6562" t="str">
            <v>HUA</v>
          </cell>
          <cell r="H6562" t="str">
            <v>LTE1800 2nd Carr Upgrade_4x4 MIMO</v>
          </cell>
          <cell r="I6562" t="str">
            <v>INS</v>
          </cell>
          <cell r="L6562">
            <v>43849</v>
          </cell>
          <cell r="M6562">
            <v>43715</v>
          </cell>
          <cell r="N6562">
            <v>43850</v>
          </cell>
          <cell r="O6562">
            <v>43716</v>
          </cell>
          <cell r="P6562" t="str">
            <v>No Dependency</v>
          </cell>
        </row>
        <row r="6563">
          <cell r="C6563" t="str">
            <v>ZBR912</v>
          </cell>
          <cell r="D6563" t="str">
            <v>Expansion Sites</v>
          </cell>
          <cell r="E6563" t="str">
            <v>Q1-2020</v>
          </cell>
          <cell r="F6563" t="str">
            <v>Mobile Aspiration</v>
          </cell>
          <cell r="G6563" t="str">
            <v>HUA</v>
          </cell>
          <cell r="H6563" t="str">
            <v>LTE1800 2nd Carr Upgrade_4x4 MIMO</v>
          </cell>
          <cell r="I6563" t="str">
            <v>INS</v>
          </cell>
          <cell r="L6563">
            <v>43826</v>
          </cell>
          <cell r="M6563">
            <v>43676</v>
          </cell>
          <cell r="N6563">
            <v>43827</v>
          </cell>
          <cell r="O6563">
            <v>43677</v>
          </cell>
          <cell r="P6563" t="str">
            <v>No Dependency</v>
          </cell>
        </row>
        <row r="6564">
          <cell r="C6564" t="str">
            <v>FRHB18</v>
          </cell>
          <cell r="D6564" t="str">
            <v>Expansion Sites</v>
          </cell>
          <cell r="E6564" t="str">
            <v>Q1-2020</v>
          </cell>
          <cell r="F6564" t="str">
            <v>Mobile Aspiration</v>
          </cell>
          <cell r="G6564" t="str">
            <v>HUA</v>
          </cell>
          <cell r="H6564" t="str">
            <v>LTE1800 2nd Carr Upgrade_4x4 MIMO</v>
          </cell>
          <cell r="I6564" t="str">
            <v>INS</v>
          </cell>
          <cell r="L6564">
            <v>43853</v>
          </cell>
          <cell r="M6564">
            <v>43740</v>
          </cell>
          <cell r="N6564">
            <v>43853</v>
          </cell>
          <cell r="O6564">
            <v>43741</v>
          </cell>
          <cell r="P6564" t="str">
            <v>No Dependency</v>
          </cell>
        </row>
        <row r="6565">
          <cell r="C6565" t="str">
            <v>FRHB015</v>
          </cell>
          <cell r="D6565" t="str">
            <v>Expansion Sites</v>
          </cell>
          <cell r="E6565" t="str">
            <v>Q1-2020</v>
          </cell>
          <cell r="F6565" t="str">
            <v>Mobile Aspiration</v>
          </cell>
          <cell r="G6565" t="str">
            <v>HUA</v>
          </cell>
          <cell r="H6565" t="str">
            <v>LTE1800 2nd Carr Upgrade_4x4 MIMO</v>
          </cell>
          <cell r="I6565" t="str">
            <v>INS</v>
          </cell>
          <cell r="L6565">
            <v>43853</v>
          </cell>
          <cell r="M6565">
            <v>43734</v>
          </cell>
          <cell r="N6565">
            <v>43853</v>
          </cell>
          <cell r="O6565">
            <v>43735</v>
          </cell>
          <cell r="P6565" t="str">
            <v>No Dependency</v>
          </cell>
        </row>
        <row r="6566">
          <cell r="C6566" t="str">
            <v>FRHB013</v>
          </cell>
          <cell r="D6566" t="str">
            <v>Expansion Sites</v>
          </cell>
          <cell r="E6566" t="str">
            <v>Q1-2020</v>
          </cell>
          <cell r="F6566" t="str">
            <v>Mobile Aspiration</v>
          </cell>
          <cell r="G6566" t="str">
            <v>HUA</v>
          </cell>
          <cell r="H6566" t="str">
            <v>LTE1800 2nd Carr Upgrade_4x4 MIMO</v>
          </cell>
          <cell r="I6566" t="str">
            <v>INS</v>
          </cell>
          <cell r="L6566">
            <v>43853</v>
          </cell>
          <cell r="N6566">
            <v>43853</v>
          </cell>
          <cell r="P6566" t="str">
            <v>No Dependency</v>
          </cell>
        </row>
        <row r="6567">
          <cell r="C6567" t="str">
            <v>FRHB012</v>
          </cell>
          <cell r="D6567" t="str">
            <v>Expansion Sites</v>
          </cell>
          <cell r="E6567" t="str">
            <v>Q1-2020</v>
          </cell>
          <cell r="F6567" t="str">
            <v>Mobile Aspiration</v>
          </cell>
          <cell r="G6567" t="str">
            <v>HUA</v>
          </cell>
          <cell r="H6567" t="str">
            <v>LTE1800 2nd Carr Upgrade_4x4 MIMO</v>
          </cell>
          <cell r="I6567" t="str">
            <v>INS</v>
          </cell>
          <cell r="L6567">
            <v>43853</v>
          </cell>
          <cell r="M6567">
            <v>43734</v>
          </cell>
          <cell r="N6567">
            <v>43853</v>
          </cell>
          <cell r="O6567">
            <v>43735</v>
          </cell>
          <cell r="P6567" t="str">
            <v>No Dependency</v>
          </cell>
        </row>
        <row r="6568">
          <cell r="C6568" t="str">
            <v>ZMB996</v>
          </cell>
          <cell r="D6568" t="str">
            <v>Expansion Sites</v>
          </cell>
          <cell r="E6568" t="str">
            <v>Q1-2020</v>
          </cell>
          <cell r="F6568" t="str">
            <v>Mobile Aspiration</v>
          </cell>
          <cell r="G6568" t="str">
            <v>HUA</v>
          </cell>
          <cell r="H6568" t="str">
            <v>LTE1800 2nd Carr Upgrade_4x4 MIMO</v>
          </cell>
          <cell r="I6568" t="str">
            <v>INS</v>
          </cell>
          <cell r="L6568">
            <v>43853</v>
          </cell>
          <cell r="N6568">
            <v>43853</v>
          </cell>
          <cell r="P6568" t="str">
            <v>No Dependency</v>
          </cell>
        </row>
        <row r="6569">
          <cell r="C6569" t="str">
            <v>ZR4A003</v>
          </cell>
          <cell r="D6569" t="str">
            <v>Expansion Sites</v>
          </cell>
          <cell r="E6569" t="str">
            <v>Q1-2020</v>
          </cell>
          <cell r="F6569" t="str">
            <v>Mobile Aspiration</v>
          </cell>
          <cell r="G6569" t="str">
            <v>HUA</v>
          </cell>
          <cell r="H6569" t="str">
            <v>LTE1800 2nd Carr Upgrade_4x4 MIMO</v>
          </cell>
          <cell r="I6569" t="str">
            <v>INS</v>
          </cell>
          <cell r="L6569">
            <v>43853</v>
          </cell>
          <cell r="N6569">
            <v>43853</v>
          </cell>
          <cell r="P6569" t="str">
            <v>No Dependency</v>
          </cell>
        </row>
        <row r="6570">
          <cell r="C6570" t="str">
            <v>Z43008</v>
          </cell>
          <cell r="D6570" t="str">
            <v>Expansion Sites</v>
          </cell>
          <cell r="E6570" t="str">
            <v>Q1-2020</v>
          </cell>
          <cell r="F6570" t="str">
            <v>Mobile Aspiration</v>
          </cell>
          <cell r="G6570" t="str">
            <v>HUA</v>
          </cell>
          <cell r="H6570" t="str">
            <v>LTE1800 2nd Carr Upgrade_4x4 MIMO</v>
          </cell>
          <cell r="I6570" t="str">
            <v>INS</v>
          </cell>
          <cell r="L6570">
            <v>43849</v>
          </cell>
          <cell r="M6570">
            <v>43709</v>
          </cell>
          <cell r="N6570">
            <v>43850</v>
          </cell>
          <cell r="O6570">
            <v>43710</v>
          </cell>
          <cell r="P6570" t="str">
            <v>No Dependency</v>
          </cell>
        </row>
        <row r="6571">
          <cell r="C6571" t="str">
            <v>FRHB011</v>
          </cell>
          <cell r="D6571" t="str">
            <v>Expansion Sites</v>
          </cell>
          <cell r="E6571" t="str">
            <v>Q4-2019</v>
          </cell>
          <cell r="F6571" t="str">
            <v>Mobile Aspiration</v>
          </cell>
          <cell r="G6571" t="str">
            <v>HUA</v>
          </cell>
          <cell r="H6571" t="str">
            <v>LTE1800 2nd Carr Upgrade_4x4 MIMO</v>
          </cell>
          <cell r="I6571" t="str">
            <v>INS</v>
          </cell>
          <cell r="L6571">
            <v>43796</v>
          </cell>
          <cell r="M6571">
            <v>43767</v>
          </cell>
          <cell r="N6571">
            <v>43797</v>
          </cell>
          <cell r="O6571">
            <v>43768</v>
          </cell>
          <cell r="P6571" t="str">
            <v>No Dependency</v>
          </cell>
        </row>
        <row r="6572">
          <cell r="C6572" t="str">
            <v>ZJB029</v>
          </cell>
          <cell r="D6572" t="str">
            <v>Expansion Sites</v>
          </cell>
          <cell r="E6572" t="str">
            <v>Q4-2019</v>
          </cell>
          <cell r="F6572" t="str">
            <v>Mobile Aspiration</v>
          </cell>
          <cell r="G6572" t="str">
            <v>HUA</v>
          </cell>
          <cell r="H6572" t="str">
            <v>LTE1800 2nd Carr Upgrade_4x4 MIMO</v>
          </cell>
          <cell r="I6572" t="str">
            <v>INS</v>
          </cell>
          <cell r="L6572">
            <v>43677</v>
          </cell>
          <cell r="M6572">
            <v>43680</v>
          </cell>
          <cell r="N6572">
            <v>43678</v>
          </cell>
          <cell r="O6572">
            <v>43681</v>
          </cell>
          <cell r="P6572" t="str">
            <v>No Dependency</v>
          </cell>
        </row>
        <row r="6573">
          <cell r="C6573" t="str">
            <v>ZR2029</v>
          </cell>
          <cell r="D6573" t="str">
            <v>Expansion Sites</v>
          </cell>
          <cell r="E6573" t="str">
            <v>Q1-2020</v>
          </cell>
          <cell r="F6573" t="str">
            <v>Mobile Aspiration</v>
          </cell>
          <cell r="G6573" t="str">
            <v>HUA</v>
          </cell>
          <cell r="H6573" t="str">
            <v>LTE1800 2nd Carr Upgrade_4x4 MIMO</v>
          </cell>
          <cell r="I6573" t="str">
            <v>INS</v>
          </cell>
          <cell r="L6573">
            <v>43858</v>
          </cell>
          <cell r="N6573">
            <v>43858</v>
          </cell>
          <cell r="P6573" t="str">
            <v>No Dependency</v>
          </cell>
        </row>
        <row r="6574">
          <cell r="C6574" t="str">
            <v>ZR2027</v>
          </cell>
          <cell r="D6574" t="str">
            <v>Expansion Sites</v>
          </cell>
          <cell r="E6574" t="str">
            <v>Q1-2020</v>
          </cell>
          <cell r="F6574" t="str">
            <v>Mobile Aspiration</v>
          </cell>
          <cell r="G6574" t="str">
            <v>HUA</v>
          </cell>
          <cell r="H6574" t="str">
            <v>LTE1800 2nd Carr Upgrade_4x4 MIMO</v>
          </cell>
          <cell r="I6574" t="str">
            <v>INS</v>
          </cell>
          <cell r="L6574">
            <v>43854</v>
          </cell>
          <cell r="M6574">
            <v>43715</v>
          </cell>
          <cell r="N6574">
            <v>43855</v>
          </cell>
          <cell r="O6574">
            <v>43716</v>
          </cell>
          <cell r="P6574" t="str">
            <v>No Dependency</v>
          </cell>
        </row>
        <row r="6575">
          <cell r="C6575" t="str">
            <v>ZR2013</v>
          </cell>
          <cell r="D6575" t="str">
            <v>Expansion Sites</v>
          </cell>
          <cell r="E6575" t="str">
            <v>Q1-2020</v>
          </cell>
          <cell r="F6575" t="str">
            <v>Mobile Aspiration</v>
          </cell>
          <cell r="G6575" t="str">
            <v>HUA</v>
          </cell>
          <cell r="H6575" t="str">
            <v>LTE1800 2nd Carr Upgrade_4x4 MIMO</v>
          </cell>
          <cell r="I6575" t="str">
            <v>INS</v>
          </cell>
          <cell r="L6575">
            <v>43853</v>
          </cell>
          <cell r="N6575">
            <v>43853</v>
          </cell>
          <cell r="P6575" t="str">
            <v>No Dependency</v>
          </cell>
        </row>
        <row r="6576">
          <cell r="C6576" t="str">
            <v>ZR2010</v>
          </cell>
          <cell r="D6576" t="str">
            <v>Expansion Sites</v>
          </cell>
          <cell r="E6576" t="str">
            <v>Q1-2020</v>
          </cell>
          <cell r="F6576" t="str">
            <v>Mobile Aspiration</v>
          </cell>
          <cell r="G6576" t="str">
            <v>HUA</v>
          </cell>
          <cell r="H6576" t="str">
            <v>LTE1800 2nd Carr Upgrade_4x4 MIMO</v>
          </cell>
          <cell r="I6576" t="str">
            <v>INS</v>
          </cell>
          <cell r="L6576">
            <v>43858</v>
          </cell>
          <cell r="N6576">
            <v>43858</v>
          </cell>
          <cell r="P6576" t="str">
            <v>No Dependency</v>
          </cell>
        </row>
        <row r="6577">
          <cell r="C6577" t="str">
            <v>ZR2005</v>
          </cell>
          <cell r="D6577" t="str">
            <v>Expansion Sites</v>
          </cell>
          <cell r="E6577" t="str">
            <v>Q1-2020</v>
          </cell>
          <cell r="F6577" t="str">
            <v>Mobile Aspiration</v>
          </cell>
          <cell r="G6577" t="str">
            <v>HUA</v>
          </cell>
          <cell r="H6577" t="str">
            <v>LTE1800 2nd Carr Upgrade_4x4 MIMO</v>
          </cell>
          <cell r="I6577" t="str">
            <v>INS</v>
          </cell>
          <cell r="L6577">
            <v>43853</v>
          </cell>
          <cell r="N6577">
            <v>43853</v>
          </cell>
          <cell r="P6577" t="str">
            <v>No Dependency</v>
          </cell>
        </row>
        <row r="6578">
          <cell r="C6578" t="str">
            <v>ZND940</v>
          </cell>
          <cell r="D6578" t="str">
            <v>Expansion Sites</v>
          </cell>
          <cell r="E6578" t="str">
            <v>Q4-2019</v>
          </cell>
          <cell r="F6578" t="str">
            <v>Mobile Aspiration</v>
          </cell>
          <cell r="G6578" t="str">
            <v>HUA</v>
          </cell>
          <cell r="H6578" t="str">
            <v>LTE1800 2nd Carr Upgrade_4x4 MIMO</v>
          </cell>
          <cell r="I6578" t="str">
            <v>INS</v>
          </cell>
          <cell r="L6578">
            <v>43741</v>
          </cell>
          <cell r="M6578">
            <v>43715</v>
          </cell>
          <cell r="N6578">
            <v>43742</v>
          </cell>
          <cell r="O6578">
            <v>43716</v>
          </cell>
          <cell r="P6578" t="str">
            <v>No Dependency</v>
          </cell>
        </row>
        <row r="6579">
          <cell r="C6579" t="str">
            <v>FRD011</v>
          </cell>
          <cell r="D6579" t="str">
            <v>Expansion Sites</v>
          </cell>
          <cell r="E6579" t="str">
            <v>Q3-2019</v>
          </cell>
          <cell r="F6579" t="str">
            <v>Mobile Aspiration</v>
          </cell>
          <cell r="G6579" t="str">
            <v>HUA</v>
          </cell>
          <cell r="H6579" t="str">
            <v>LTE1800 2nd Carr Upgrade_4x4 MIMO</v>
          </cell>
          <cell r="I6579" t="str">
            <v>INS</v>
          </cell>
          <cell r="L6579">
            <v>43788</v>
          </cell>
          <cell r="N6579">
            <v>43789</v>
          </cell>
          <cell r="P6579" t="str">
            <v>No Dependency</v>
          </cell>
        </row>
        <row r="6580">
          <cell r="C6580" t="str">
            <v>FRD009</v>
          </cell>
          <cell r="D6580" t="str">
            <v>Expansion Sites</v>
          </cell>
          <cell r="E6580" t="str">
            <v>Q1-2020</v>
          </cell>
          <cell r="F6580" t="str">
            <v>Mobile Aspiration</v>
          </cell>
          <cell r="G6580" t="str">
            <v>HUA</v>
          </cell>
          <cell r="H6580" t="str">
            <v>LTE1800 2nd Carr Upgrade_4x4 MIMO</v>
          </cell>
          <cell r="I6580" t="str">
            <v>INS</v>
          </cell>
          <cell r="L6580">
            <v>43853</v>
          </cell>
          <cell r="N6580">
            <v>43853</v>
          </cell>
          <cell r="P6580" t="str">
            <v>No Dependency</v>
          </cell>
        </row>
        <row r="6581">
          <cell r="C6581" t="str">
            <v>FRD008</v>
          </cell>
          <cell r="D6581" t="str">
            <v>Expansion Sites</v>
          </cell>
          <cell r="E6581" t="str">
            <v>Q1-2020</v>
          </cell>
          <cell r="F6581" t="str">
            <v>Mobile Aspiration</v>
          </cell>
          <cell r="G6581" t="str">
            <v>HUA</v>
          </cell>
          <cell r="H6581" t="str">
            <v>LTE1800 2nd Carr Upgrade_4x4 MIMO</v>
          </cell>
          <cell r="I6581" t="str">
            <v>INS</v>
          </cell>
          <cell r="L6581">
            <v>43853</v>
          </cell>
          <cell r="M6581">
            <v>43750</v>
          </cell>
          <cell r="N6581">
            <v>43853</v>
          </cell>
          <cell r="O6581">
            <v>43751</v>
          </cell>
          <cell r="P6581" t="str">
            <v>No Dependency</v>
          </cell>
        </row>
        <row r="6582">
          <cell r="C6582" t="str">
            <v>FRD006</v>
          </cell>
          <cell r="D6582" t="str">
            <v>Expansion Sites</v>
          </cell>
          <cell r="E6582" t="str">
            <v>Q1-2020</v>
          </cell>
          <cell r="F6582" t="str">
            <v>Mobile Aspiration</v>
          </cell>
          <cell r="G6582" t="str">
            <v>HUA</v>
          </cell>
          <cell r="H6582" t="str">
            <v>LTE1800 2nd Carr Upgrade_4x4 MIMO</v>
          </cell>
          <cell r="I6582" t="str">
            <v>INS</v>
          </cell>
          <cell r="L6582">
            <v>43853</v>
          </cell>
          <cell r="N6582">
            <v>43853</v>
          </cell>
          <cell r="P6582" t="str">
            <v>No Dependency</v>
          </cell>
        </row>
        <row r="6583">
          <cell r="C6583" t="str">
            <v>ZMB997</v>
          </cell>
          <cell r="D6583" t="str">
            <v>Expansion Sites</v>
          </cell>
          <cell r="E6583" t="str">
            <v>Q1-2020</v>
          </cell>
          <cell r="F6583" t="str">
            <v>Mobile Aspiration</v>
          </cell>
          <cell r="G6583" t="str">
            <v>HUA</v>
          </cell>
          <cell r="H6583" t="str">
            <v>LTE1800 2nd Carr Upgrade_4x4 MIMO</v>
          </cell>
          <cell r="I6583" t="str">
            <v>INS</v>
          </cell>
          <cell r="L6583">
            <v>43830</v>
          </cell>
          <cell r="M6583">
            <v>43733</v>
          </cell>
          <cell r="N6583">
            <v>43830</v>
          </cell>
          <cell r="O6583">
            <v>43734</v>
          </cell>
          <cell r="P6583" t="str">
            <v>No Dependency</v>
          </cell>
        </row>
        <row r="6584">
          <cell r="C6584" t="str">
            <v>ZDK004</v>
          </cell>
          <cell r="D6584" t="str">
            <v>Expansion Sites</v>
          </cell>
          <cell r="E6584" t="str">
            <v>Q3-2019</v>
          </cell>
          <cell r="F6584" t="str">
            <v>Mobile Aspiration</v>
          </cell>
          <cell r="G6584" t="str">
            <v>HUA</v>
          </cell>
          <cell r="H6584" t="str">
            <v>LTE1800 2nd Carr Upgrade_4x4 MIMO</v>
          </cell>
          <cell r="I6584" t="str">
            <v>INS</v>
          </cell>
          <cell r="L6584">
            <v>43733</v>
          </cell>
          <cell r="M6584">
            <v>43626</v>
          </cell>
          <cell r="N6584">
            <v>43733</v>
          </cell>
          <cell r="O6584">
            <v>43627</v>
          </cell>
          <cell r="P6584" t="str">
            <v>No Dependency</v>
          </cell>
        </row>
        <row r="6585">
          <cell r="C6585" t="str">
            <v>ZDK003</v>
          </cell>
          <cell r="D6585" t="str">
            <v>Expansion Sites</v>
          </cell>
          <cell r="E6585" t="str">
            <v>Q3-2019</v>
          </cell>
          <cell r="F6585" t="str">
            <v>Mobile Aspiration</v>
          </cell>
          <cell r="G6585" t="str">
            <v>HUA</v>
          </cell>
          <cell r="H6585" t="str">
            <v>LTE1800 2nd Carr Upgrade_4x4 MIMO</v>
          </cell>
          <cell r="I6585" t="str">
            <v>INS</v>
          </cell>
          <cell r="L6585">
            <v>43624</v>
          </cell>
          <cell r="M6585">
            <v>43626</v>
          </cell>
          <cell r="N6585">
            <v>43625</v>
          </cell>
          <cell r="O6585">
            <v>43627</v>
          </cell>
          <cell r="P6585" t="str">
            <v>No Dependency</v>
          </cell>
        </row>
        <row r="6586">
          <cell r="C6586" t="str">
            <v>ZDK001</v>
          </cell>
          <cell r="D6586" t="str">
            <v>Expansion Sites</v>
          </cell>
          <cell r="E6586" t="str">
            <v>Q1-2020</v>
          </cell>
          <cell r="F6586" t="str">
            <v>Mobile Aspiration</v>
          </cell>
          <cell r="G6586" t="str">
            <v>HUA</v>
          </cell>
          <cell r="H6586" t="str">
            <v>LTE1800 2nd Carr Upgrade_4x4 MIMO</v>
          </cell>
          <cell r="I6586" t="str">
            <v>INS</v>
          </cell>
          <cell r="L6586">
            <v>43830</v>
          </cell>
          <cell r="N6586">
            <v>43830</v>
          </cell>
          <cell r="P6586" t="str">
            <v>No Dependency</v>
          </cell>
        </row>
        <row r="6587">
          <cell r="C6587" t="str">
            <v>ZHF959</v>
          </cell>
          <cell r="D6587" t="str">
            <v>Expansion Sites</v>
          </cell>
          <cell r="E6587" t="str">
            <v>Q1-2020</v>
          </cell>
          <cell r="F6587" t="str">
            <v>Mobile Aspiration</v>
          </cell>
          <cell r="G6587" t="str">
            <v>HUA</v>
          </cell>
          <cell r="H6587" t="str">
            <v>LTE1800 2nd Carr Upgrade_4x4 MIMO</v>
          </cell>
          <cell r="I6587" t="str">
            <v>INS</v>
          </cell>
          <cell r="L6587">
            <v>43853</v>
          </cell>
          <cell r="M6587">
            <v>43733</v>
          </cell>
          <cell r="N6587">
            <v>43853</v>
          </cell>
          <cell r="O6587">
            <v>43734</v>
          </cell>
          <cell r="P6587" t="str">
            <v>No Dependency</v>
          </cell>
        </row>
        <row r="6588">
          <cell r="C6588" t="str">
            <v>ZHF923</v>
          </cell>
          <cell r="D6588" t="str">
            <v>Expansion Sites</v>
          </cell>
          <cell r="E6588" t="str">
            <v>Q3-2019</v>
          </cell>
          <cell r="F6588" t="str">
            <v>Mobile Aspiration</v>
          </cell>
          <cell r="G6588" t="str">
            <v>HUA</v>
          </cell>
          <cell r="H6588" t="str">
            <v>LTE1800 2nd Carr Upgrade_4x4 MIMO</v>
          </cell>
          <cell r="I6588" t="str">
            <v>INS</v>
          </cell>
          <cell r="L6588">
            <v>43656</v>
          </cell>
          <cell r="M6588">
            <v>43659</v>
          </cell>
          <cell r="N6588">
            <v>43657</v>
          </cell>
          <cell r="O6588">
            <v>43660</v>
          </cell>
          <cell r="P6588" t="str">
            <v>No Dependency</v>
          </cell>
        </row>
        <row r="6589">
          <cell r="C6589" t="str">
            <v>ZHF067</v>
          </cell>
          <cell r="D6589" t="str">
            <v>Expansion Sites</v>
          </cell>
          <cell r="E6589" t="str">
            <v>Q3-2019</v>
          </cell>
          <cell r="F6589" t="str">
            <v>Mobile Aspiration</v>
          </cell>
          <cell r="G6589" t="str">
            <v>HUA</v>
          </cell>
          <cell r="H6589" t="str">
            <v>LTE1800 2nd Carr Upgrade_4x4 MIMO</v>
          </cell>
          <cell r="I6589" t="str">
            <v>INS</v>
          </cell>
          <cell r="L6589">
            <v>43746</v>
          </cell>
          <cell r="M6589">
            <v>43733</v>
          </cell>
          <cell r="N6589">
            <v>43747</v>
          </cell>
          <cell r="O6589">
            <v>43734</v>
          </cell>
          <cell r="P6589" t="str">
            <v>No Dependency</v>
          </cell>
        </row>
        <row r="6590">
          <cell r="C6590" t="str">
            <v>ZHA140</v>
          </cell>
          <cell r="D6590" t="str">
            <v>Expansion Sites</v>
          </cell>
          <cell r="E6590" t="str">
            <v>Q1-2020</v>
          </cell>
          <cell r="F6590" t="str">
            <v>Mobile Aspiration</v>
          </cell>
          <cell r="G6590" t="str">
            <v>HUA</v>
          </cell>
          <cell r="H6590" t="str">
            <v>LTE1800 2nd Carr Upgrade_4x4 MIMO</v>
          </cell>
          <cell r="I6590" t="str">
            <v>INS</v>
          </cell>
          <cell r="L6590">
            <v>43664</v>
          </cell>
          <cell r="M6590">
            <v>43666</v>
          </cell>
          <cell r="N6590">
            <v>43665</v>
          </cell>
          <cell r="O6590">
            <v>43667</v>
          </cell>
          <cell r="P6590" t="str">
            <v>No Dependency</v>
          </cell>
        </row>
        <row r="6591">
          <cell r="C6591" t="str">
            <v>ZMA032</v>
          </cell>
          <cell r="D6591" t="str">
            <v>Expansion Sites</v>
          </cell>
          <cell r="E6591" t="str">
            <v>Q3-2019</v>
          </cell>
          <cell r="F6591" t="str">
            <v>Mobile Aspiration</v>
          </cell>
          <cell r="G6591" t="str">
            <v>HUA</v>
          </cell>
          <cell r="H6591" t="str">
            <v>LTE1800 2nd Carr Upgrade_4x4 MIMO</v>
          </cell>
          <cell r="I6591" t="str">
            <v>INS</v>
          </cell>
          <cell r="L6591">
            <v>43648</v>
          </cell>
          <cell r="M6591">
            <v>43613</v>
          </cell>
          <cell r="N6591">
            <v>43648</v>
          </cell>
          <cell r="O6591">
            <v>43614</v>
          </cell>
          <cell r="P6591" t="str">
            <v>No Dependency</v>
          </cell>
        </row>
        <row r="6592">
          <cell r="C6592" t="str">
            <v>ZND949</v>
          </cell>
          <cell r="D6592" t="str">
            <v>Expansion Sites</v>
          </cell>
          <cell r="E6592" t="str">
            <v>Q1-2020</v>
          </cell>
          <cell r="F6592" t="str">
            <v>Mobile Aspiration</v>
          </cell>
          <cell r="G6592" t="str">
            <v>HUA</v>
          </cell>
          <cell r="H6592" t="str">
            <v>LTE1800 2nd Carr Upgrade_4x4 MIMO</v>
          </cell>
          <cell r="I6592" t="str">
            <v>INS</v>
          </cell>
          <cell r="L6592">
            <v>43705</v>
          </cell>
          <cell r="M6592">
            <v>43708</v>
          </cell>
          <cell r="N6592">
            <v>43706</v>
          </cell>
          <cell r="O6592">
            <v>43709</v>
          </cell>
          <cell r="P6592" t="str">
            <v>No Dependency</v>
          </cell>
        </row>
        <row r="6593">
          <cell r="C6593" t="str">
            <v>Z12012</v>
          </cell>
          <cell r="D6593" t="str">
            <v>Expansion Sites</v>
          </cell>
          <cell r="E6593" t="str">
            <v>Q1-2020</v>
          </cell>
          <cell r="F6593" t="str">
            <v>Mobile Aspiration</v>
          </cell>
          <cell r="G6593" t="str">
            <v>HUA</v>
          </cell>
          <cell r="H6593" t="str">
            <v>LTE1800 2nd Carr Upgrade_4x4 MIMO</v>
          </cell>
          <cell r="I6593" t="str">
            <v>INS</v>
          </cell>
          <cell r="L6593">
            <v>43853</v>
          </cell>
          <cell r="M6593">
            <v>43709</v>
          </cell>
          <cell r="N6593">
            <v>43853</v>
          </cell>
          <cell r="O6593">
            <v>43710</v>
          </cell>
          <cell r="P6593" t="str">
            <v>No Dependency</v>
          </cell>
        </row>
        <row r="6594">
          <cell r="C6594" t="str">
            <v>ZND945</v>
          </cell>
          <cell r="D6594" t="str">
            <v>Expansion Sites</v>
          </cell>
          <cell r="E6594" t="str">
            <v>Q4-2019</v>
          </cell>
          <cell r="F6594" t="str">
            <v>Mobile Aspiration</v>
          </cell>
          <cell r="G6594" t="str">
            <v>HUA</v>
          </cell>
          <cell r="H6594" t="str">
            <v>LTE1800 2nd Carr Upgrade_4x4 MIMO</v>
          </cell>
          <cell r="I6594" t="str">
            <v>INS</v>
          </cell>
          <cell r="L6594">
            <v>43753</v>
          </cell>
          <cell r="M6594">
            <v>43715</v>
          </cell>
          <cell r="N6594">
            <v>43754</v>
          </cell>
          <cell r="O6594">
            <v>43716</v>
          </cell>
          <cell r="P6594" t="str">
            <v>No Dependency</v>
          </cell>
        </row>
        <row r="6595">
          <cell r="C6595" t="str">
            <v>ZKF999</v>
          </cell>
          <cell r="D6595" t="str">
            <v>Expansion Sites</v>
          </cell>
          <cell r="E6595" t="str">
            <v>Q1-2020</v>
          </cell>
          <cell r="F6595" t="str">
            <v>Mobile Aspiration</v>
          </cell>
          <cell r="G6595" t="str">
            <v>HUA</v>
          </cell>
          <cell r="H6595" t="str">
            <v>LTE1800 2nd Carr Upgrade_4x4 MIMO</v>
          </cell>
          <cell r="I6595" t="str">
            <v>INS</v>
          </cell>
          <cell r="L6595">
            <v>43674</v>
          </cell>
          <cell r="M6595">
            <v>43676</v>
          </cell>
          <cell r="N6595">
            <v>43675</v>
          </cell>
          <cell r="O6595">
            <v>43677</v>
          </cell>
          <cell r="P6595" t="str">
            <v>No Dependency</v>
          </cell>
        </row>
        <row r="6596">
          <cell r="C6596" t="str">
            <v>ZHF064</v>
          </cell>
          <cell r="D6596" t="str">
            <v>Expansion Sites</v>
          </cell>
          <cell r="E6596" t="str">
            <v>Q1-2020</v>
          </cell>
          <cell r="F6596" t="str">
            <v>Mobile Aspiration</v>
          </cell>
          <cell r="G6596" t="str">
            <v>HUA</v>
          </cell>
          <cell r="H6596" t="str">
            <v>LTE1800 2nd Carr Upgrade_4x4 MIMO</v>
          </cell>
          <cell r="I6596" t="str">
            <v>INS</v>
          </cell>
          <cell r="L6596">
            <v>43853</v>
          </cell>
          <cell r="M6596">
            <v>43733</v>
          </cell>
          <cell r="N6596">
            <v>43853</v>
          </cell>
          <cell r="O6596">
            <v>43734</v>
          </cell>
          <cell r="P6596" t="str">
            <v>No Dependency</v>
          </cell>
        </row>
        <row r="6597">
          <cell r="C6597" t="str">
            <v>ZTB025</v>
          </cell>
          <cell r="D6597" t="str">
            <v>Expansion Sites</v>
          </cell>
          <cell r="E6597" t="str">
            <v>Q3-2019</v>
          </cell>
          <cell r="F6597" t="str">
            <v>Mobile Aspiration</v>
          </cell>
          <cell r="G6597" t="str">
            <v>HUA</v>
          </cell>
          <cell r="H6597" t="str">
            <v>LTE1800 2nd Carr Upgrade_4x4 MIMO</v>
          </cell>
          <cell r="I6597" t="str">
            <v>INS</v>
          </cell>
          <cell r="L6597">
            <v>43691</v>
          </cell>
          <cell r="M6597">
            <v>43693</v>
          </cell>
          <cell r="N6597">
            <v>43692</v>
          </cell>
          <cell r="O6597">
            <v>43694</v>
          </cell>
          <cell r="P6597" t="str">
            <v>No Dependency</v>
          </cell>
        </row>
        <row r="6598">
          <cell r="C6598">
            <v>488</v>
          </cell>
          <cell r="D6598" t="str">
            <v>Expansion Sites</v>
          </cell>
          <cell r="E6598" t="str">
            <v>Q3-2019</v>
          </cell>
          <cell r="F6598" t="str">
            <v>Mobile Aspiration</v>
          </cell>
          <cell r="G6598" t="str">
            <v>HUA</v>
          </cell>
          <cell r="H6598" t="str">
            <v>LTE1800 2nd Carr Upgrade_4x4 MIMO</v>
          </cell>
          <cell r="I6598" t="str">
            <v>INS</v>
          </cell>
          <cell r="L6598">
            <v>43746</v>
          </cell>
          <cell r="M6598">
            <v>43734</v>
          </cell>
          <cell r="N6598">
            <v>43747</v>
          </cell>
          <cell r="O6598">
            <v>43735</v>
          </cell>
          <cell r="P6598" t="str">
            <v>No Dependency</v>
          </cell>
        </row>
        <row r="6599">
          <cell r="C6599" t="str">
            <v>Z59001</v>
          </cell>
          <cell r="D6599" t="str">
            <v>Expansion Sites</v>
          </cell>
          <cell r="E6599" t="str">
            <v>Q1-2020</v>
          </cell>
          <cell r="F6599" t="str">
            <v>Mobile Aspiration</v>
          </cell>
          <cell r="G6599" t="str">
            <v>HUA</v>
          </cell>
          <cell r="H6599" t="str">
            <v>LTE1800 2nd Carr Upgrade_4x4 MIMO</v>
          </cell>
          <cell r="I6599" t="str">
            <v>INS</v>
          </cell>
          <cell r="L6599">
            <v>43853</v>
          </cell>
          <cell r="M6599">
            <v>43733</v>
          </cell>
          <cell r="N6599">
            <v>43853</v>
          </cell>
          <cell r="O6599">
            <v>43734</v>
          </cell>
          <cell r="P6599" t="str">
            <v>No Dependency</v>
          </cell>
        </row>
        <row r="6600">
          <cell r="C6600" t="str">
            <v>MW2531</v>
          </cell>
          <cell r="D6600" t="str">
            <v>Expansion Sites</v>
          </cell>
          <cell r="E6600" t="str">
            <v>Q4-2019</v>
          </cell>
          <cell r="F6600" t="str">
            <v>Mobile Aspiration</v>
          </cell>
          <cell r="G6600" t="str">
            <v>HUA</v>
          </cell>
          <cell r="H6600" t="str">
            <v>LTE1800 2nd Carr Upgrade_4x4 MIMO</v>
          </cell>
          <cell r="I6600" t="str">
            <v>INS</v>
          </cell>
          <cell r="L6600">
            <v>43796</v>
          </cell>
          <cell r="N6600">
            <v>43797</v>
          </cell>
          <cell r="P6600" t="str">
            <v>No Dependency</v>
          </cell>
        </row>
        <row r="6601">
          <cell r="C6601" t="str">
            <v>ZKF062</v>
          </cell>
          <cell r="D6601" t="str">
            <v>Expansion Sites</v>
          </cell>
          <cell r="E6601" t="str">
            <v>Q4-2019</v>
          </cell>
          <cell r="F6601" t="str">
            <v>Mobile Aspiration</v>
          </cell>
          <cell r="G6601" t="str">
            <v>HUA</v>
          </cell>
          <cell r="H6601" t="str">
            <v>LTE1800 2nd Carr Upgrade_4x4 MIMO</v>
          </cell>
          <cell r="I6601" t="str">
            <v>INS</v>
          </cell>
          <cell r="L6601">
            <v>43670</v>
          </cell>
          <cell r="M6601">
            <v>43672</v>
          </cell>
          <cell r="N6601">
            <v>43671</v>
          </cell>
          <cell r="O6601">
            <v>43673</v>
          </cell>
          <cell r="P6601" t="str">
            <v>No Dependency</v>
          </cell>
        </row>
        <row r="6602">
          <cell r="C6602" t="str">
            <v>ZHA337</v>
          </cell>
          <cell r="D6602" t="str">
            <v>Expansion Sites</v>
          </cell>
          <cell r="E6602" t="str">
            <v>Q1-2020</v>
          </cell>
          <cell r="F6602" t="str">
            <v>Mobile Aspiration</v>
          </cell>
          <cell r="G6602" t="str">
            <v>HUA</v>
          </cell>
          <cell r="H6602" t="str">
            <v>LTE1800 2nd Carr Upgrade_4x4 MIMO</v>
          </cell>
          <cell r="I6602" t="str">
            <v>INS</v>
          </cell>
          <cell r="L6602">
            <v>43853</v>
          </cell>
          <cell r="M6602">
            <v>43734</v>
          </cell>
          <cell r="N6602">
            <v>43853</v>
          </cell>
          <cell r="O6602">
            <v>43735</v>
          </cell>
          <cell r="P6602" t="str">
            <v>No Dependency</v>
          </cell>
        </row>
        <row r="6603">
          <cell r="C6603" t="str">
            <v>611-14</v>
          </cell>
          <cell r="D6603" t="str">
            <v>Expansion Sites</v>
          </cell>
          <cell r="E6603" t="str">
            <v>Q1-2020</v>
          </cell>
          <cell r="F6603" t="str">
            <v>Mobile Aspiration</v>
          </cell>
          <cell r="G6603" t="str">
            <v>HUA</v>
          </cell>
          <cell r="H6603" t="str">
            <v>LTE1800 2nd Carr Upgrade_4x4 MIMO</v>
          </cell>
          <cell r="I6603" t="str">
            <v>INS</v>
          </cell>
          <cell r="L6603">
            <v>43853</v>
          </cell>
          <cell r="M6603">
            <v>43750</v>
          </cell>
          <cell r="N6603">
            <v>43853</v>
          </cell>
          <cell r="O6603">
            <v>43751</v>
          </cell>
          <cell r="P6603" t="str">
            <v>No Dependency</v>
          </cell>
        </row>
        <row r="6604">
          <cell r="C6604" t="str">
            <v>ZQW001</v>
          </cell>
          <cell r="D6604" t="str">
            <v>Expansion Sites</v>
          </cell>
          <cell r="E6604" t="str">
            <v>Q3-2019</v>
          </cell>
          <cell r="F6604" t="str">
            <v>Mobile Aspiration</v>
          </cell>
          <cell r="G6604" t="str">
            <v>HUA</v>
          </cell>
          <cell r="H6604" t="str">
            <v>LTE1800 2nd Carr Upgrade_4x4 MIMO</v>
          </cell>
          <cell r="I6604" t="str">
            <v>INS</v>
          </cell>
          <cell r="L6604">
            <v>43677</v>
          </cell>
          <cell r="M6604">
            <v>43648</v>
          </cell>
          <cell r="N6604">
            <v>43677</v>
          </cell>
          <cell r="O6604">
            <v>43649</v>
          </cell>
          <cell r="P6604" t="str">
            <v>No Dependency</v>
          </cell>
        </row>
        <row r="6605">
          <cell r="C6605" t="str">
            <v>COW619</v>
          </cell>
          <cell r="D6605" t="str">
            <v>Expansion Sites</v>
          </cell>
          <cell r="E6605" t="str">
            <v>Q1-2020</v>
          </cell>
          <cell r="F6605" t="str">
            <v>Mobile Aspiration</v>
          </cell>
          <cell r="G6605" t="str">
            <v>HUA</v>
          </cell>
          <cell r="H6605" t="str">
            <v>LTE1800 2nd Carr Upgrade_4x4 MIMO</v>
          </cell>
          <cell r="I6605" t="str">
            <v>INS</v>
          </cell>
          <cell r="L6605">
            <v>43853</v>
          </cell>
          <cell r="N6605">
            <v>43853</v>
          </cell>
          <cell r="P6605" t="str">
            <v>No Dependency</v>
          </cell>
        </row>
        <row r="6606">
          <cell r="C6606" t="str">
            <v>ZHAA040</v>
          </cell>
          <cell r="D6606" t="str">
            <v>Expansion Sites</v>
          </cell>
          <cell r="E6606" t="str">
            <v>Q3-2019</v>
          </cell>
          <cell r="F6606" t="str">
            <v>Mobile Aspiration</v>
          </cell>
          <cell r="G6606" t="str">
            <v>HUA</v>
          </cell>
          <cell r="H6606" t="str">
            <v>LTE1800 2nd Carr Upgrade_4x4 MIMO</v>
          </cell>
          <cell r="I6606" t="str">
            <v>INS</v>
          </cell>
          <cell r="L6606">
            <v>43691</v>
          </cell>
          <cell r="M6606">
            <v>43693</v>
          </cell>
          <cell r="N6606">
            <v>43692</v>
          </cell>
          <cell r="O6606">
            <v>43694</v>
          </cell>
          <cell r="P6606" t="str">
            <v>No Dependency</v>
          </cell>
        </row>
        <row r="6607">
          <cell r="C6607" t="str">
            <v>ZRF014</v>
          </cell>
          <cell r="D6607" t="str">
            <v>Expansion Sites</v>
          </cell>
          <cell r="E6607" t="str">
            <v>Q3-2019</v>
          </cell>
          <cell r="F6607" t="str">
            <v>Mobile Aspiration</v>
          </cell>
          <cell r="G6607" t="str">
            <v>HUA</v>
          </cell>
          <cell r="H6607" t="str">
            <v>LTE1800 2nd Carr Upgrade_4x4 MIMO</v>
          </cell>
          <cell r="I6607" t="str">
            <v>INS</v>
          </cell>
          <cell r="L6607">
            <v>43703</v>
          </cell>
          <cell r="M6607">
            <v>43626</v>
          </cell>
          <cell r="N6607">
            <v>43704</v>
          </cell>
          <cell r="O6607">
            <v>43627</v>
          </cell>
          <cell r="P6607" t="str">
            <v>No Dependency</v>
          </cell>
        </row>
        <row r="6608">
          <cell r="C6608" t="str">
            <v>ZRR009</v>
          </cell>
          <cell r="D6608" t="str">
            <v>Expansion Sites</v>
          </cell>
          <cell r="E6608" t="str">
            <v>Q1-2020</v>
          </cell>
          <cell r="F6608" t="str">
            <v>Mobile Aspiration</v>
          </cell>
          <cell r="G6608" t="str">
            <v>HUA</v>
          </cell>
          <cell r="H6608" t="str">
            <v>LTE1800 2nd Carr Upgrade_4x4 MIMO</v>
          </cell>
          <cell r="I6608" t="str">
            <v>INS</v>
          </cell>
          <cell r="L6608">
            <v>43858</v>
          </cell>
          <cell r="M6608">
            <v>43734</v>
          </cell>
          <cell r="N6608">
            <v>43858</v>
          </cell>
          <cell r="O6608">
            <v>43735</v>
          </cell>
          <cell r="P6608" t="str">
            <v>No Dependency</v>
          </cell>
        </row>
        <row r="6609">
          <cell r="C6609" t="str">
            <v>ZQW953</v>
          </cell>
          <cell r="D6609" t="str">
            <v>Expansion Sites</v>
          </cell>
          <cell r="E6609" t="str">
            <v>Q3-2019</v>
          </cell>
          <cell r="F6609" t="str">
            <v>Mobile Aspiration</v>
          </cell>
          <cell r="G6609" t="str">
            <v>HUA</v>
          </cell>
          <cell r="H6609" t="str">
            <v>LTE1800 2nd Carr Upgrade_4x4 MIMO</v>
          </cell>
          <cell r="I6609" t="str">
            <v>INS</v>
          </cell>
          <cell r="L6609">
            <v>43788</v>
          </cell>
          <cell r="N6609">
            <v>43789</v>
          </cell>
          <cell r="P6609" t="str">
            <v>No Dependency</v>
          </cell>
        </row>
        <row r="6610">
          <cell r="C6610" t="str">
            <v>ZHA145</v>
          </cell>
          <cell r="D6610" t="str">
            <v>Expansion Sites</v>
          </cell>
          <cell r="E6610" t="str">
            <v>Q3-2019</v>
          </cell>
          <cell r="F6610" t="str">
            <v>Mobile Aspiration</v>
          </cell>
          <cell r="G6610" t="str">
            <v>HUA</v>
          </cell>
          <cell r="H6610" t="str">
            <v>LTE1800 2nd Carr Upgrade_4x4 MIMO</v>
          </cell>
          <cell r="I6610" t="str">
            <v>INS</v>
          </cell>
          <cell r="L6610">
            <v>43632</v>
          </cell>
          <cell r="M6610">
            <v>43634</v>
          </cell>
          <cell r="N6610">
            <v>43633</v>
          </cell>
          <cell r="O6610">
            <v>43635</v>
          </cell>
          <cell r="P6610" t="str">
            <v>No Dependency</v>
          </cell>
        </row>
        <row r="6611">
          <cell r="C6611" t="str">
            <v>Z7C001</v>
          </cell>
          <cell r="D6611" t="str">
            <v>Expansion Sites</v>
          </cell>
          <cell r="E6611" t="str">
            <v>Q4-2019</v>
          </cell>
          <cell r="F6611" t="str">
            <v>Mobile Aspiration</v>
          </cell>
          <cell r="G6611" t="str">
            <v>HUA</v>
          </cell>
          <cell r="H6611" t="str">
            <v>LTE1800 2nd Carr Upgrade_4x4 MIMO</v>
          </cell>
          <cell r="I6611" t="str">
            <v>INS</v>
          </cell>
          <cell r="L6611">
            <v>43753</v>
          </cell>
          <cell r="M6611">
            <v>43709</v>
          </cell>
          <cell r="N6611">
            <v>43754</v>
          </cell>
          <cell r="O6611">
            <v>43710</v>
          </cell>
          <cell r="P6611" t="str">
            <v>No Dependency</v>
          </cell>
        </row>
        <row r="6612">
          <cell r="C6612" t="str">
            <v>ZQW956</v>
          </cell>
          <cell r="D6612" t="str">
            <v>Expansion Sites</v>
          </cell>
          <cell r="E6612" t="str">
            <v>Q1-2020</v>
          </cell>
          <cell r="F6612" t="str">
            <v>Mobile Aspiration</v>
          </cell>
          <cell r="G6612" t="str">
            <v>HUA</v>
          </cell>
          <cell r="H6612" t="str">
            <v>LTE1800 2nd Carr Upgrade_4x4 MIMO</v>
          </cell>
          <cell r="I6612" t="str">
            <v>INS</v>
          </cell>
          <cell r="L6612">
            <v>43853</v>
          </cell>
          <cell r="M6612">
            <v>43733</v>
          </cell>
          <cell r="N6612">
            <v>43853</v>
          </cell>
          <cell r="O6612">
            <v>43734</v>
          </cell>
          <cell r="P6612" t="str">
            <v>No Dependency</v>
          </cell>
        </row>
        <row r="6613">
          <cell r="C6613" t="str">
            <v>ZHA057</v>
          </cell>
          <cell r="D6613" t="str">
            <v>Expansion Sites</v>
          </cell>
          <cell r="E6613" t="str">
            <v>Q3-2019</v>
          </cell>
          <cell r="F6613" t="str">
            <v>Mobile Aspiration</v>
          </cell>
          <cell r="G6613" t="str">
            <v>HUA</v>
          </cell>
          <cell r="H6613" t="str">
            <v>LTE1800 2nd Carr Upgrade_4x4 MIMO</v>
          </cell>
          <cell r="I6613" t="str">
            <v>INS</v>
          </cell>
          <cell r="L6613">
            <v>43746</v>
          </cell>
          <cell r="M6613">
            <v>43733</v>
          </cell>
          <cell r="N6613">
            <v>43747</v>
          </cell>
          <cell r="O6613">
            <v>43734</v>
          </cell>
          <cell r="P6613" t="str">
            <v>No Dependency</v>
          </cell>
        </row>
        <row r="6614">
          <cell r="C6614" t="str">
            <v>ZQW986</v>
          </cell>
          <cell r="D6614" t="str">
            <v>Expansion Sites</v>
          </cell>
          <cell r="E6614" t="str">
            <v>Q3-2019</v>
          </cell>
          <cell r="F6614" t="str">
            <v>Mobile Aspiration</v>
          </cell>
          <cell r="G6614" t="str">
            <v>HUA</v>
          </cell>
          <cell r="H6614" t="str">
            <v>LTE1800 2nd Carr Upgrade_4x4 MIMO</v>
          </cell>
          <cell r="I6614" t="str">
            <v>INS</v>
          </cell>
          <cell r="L6614">
            <v>43705</v>
          </cell>
          <cell r="M6614">
            <v>43630</v>
          </cell>
          <cell r="N6614">
            <v>43706</v>
          </cell>
          <cell r="O6614">
            <v>43631</v>
          </cell>
          <cell r="P6614" t="str">
            <v>No Dependency</v>
          </cell>
        </row>
        <row r="6615">
          <cell r="C6615" t="str">
            <v>ZHA979</v>
          </cell>
          <cell r="D6615" t="str">
            <v>Expansion Sites</v>
          </cell>
          <cell r="E6615" t="str">
            <v>Q1-2020</v>
          </cell>
          <cell r="F6615" t="str">
            <v>Mobile Aspiration</v>
          </cell>
          <cell r="G6615" t="str">
            <v>HUA</v>
          </cell>
          <cell r="H6615" t="str">
            <v>LTE1800 2nd Carr Upgrade_4x4 MIMO</v>
          </cell>
          <cell r="I6615" t="str">
            <v>INS</v>
          </cell>
          <cell r="L6615">
            <v>43853</v>
          </cell>
          <cell r="M6615">
            <v>43733</v>
          </cell>
          <cell r="N6615">
            <v>43853</v>
          </cell>
          <cell r="O6615">
            <v>43734</v>
          </cell>
          <cell r="P6615" t="str">
            <v>No Dependency</v>
          </cell>
        </row>
        <row r="6616">
          <cell r="C6616">
            <v>69900</v>
          </cell>
          <cell r="D6616" t="str">
            <v>Expansion Sites</v>
          </cell>
          <cell r="E6616" t="str">
            <v>Q3-2019</v>
          </cell>
          <cell r="F6616" t="str">
            <v>Mobile Aspiration</v>
          </cell>
          <cell r="G6616" t="str">
            <v>HUA</v>
          </cell>
          <cell r="H6616" t="str">
            <v>LTE1800 2nd Carr Upgrade_4x4 MIMO</v>
          </cell>
          <cell r="I6616" t="str">
            <v>INS</v>
          </cell>
          <cell r="L6616">
            <v>43788</v>
          </cell>
          <cell r="N6616">
            <v>43789</v>
          </cell>
          <cell r="P6616" t="str">
            <v>No Dependency</v>
          </cell>
        </row>
        <row r="6617">
          <cell r="C6617" t="str">
            <v>ZTB057</v>
          </cell>
          <cell r="D6617" t="str">
            <v>Expansion Sites</v>
          </cell>
          <cell r="E6617" t="str">
            <v>Q1-2020</v>
          </cell>
          <cell r="F6617" t="str">
            <v>Mobile Aspiration</v>
          </cell>
          <cell r="G6617" t="str">
            <v>HUA</v>
          </cell>
          <cell r="H6617" t="str">
            <v>LTE1800 2nd Carr Upgrade_4x4 MIMO</v>
          </cell>
          <cell r="I6617" t="str">
            <v>INS</v>
          </cell>
          <cell r="L6617">
            <v>43853</v>
          </cell>
          <cell r="M6617">
            <v>43733</v>
          </cell>
          <cell r="N6617">
            <v>43853</v>
          </cell>
          <cell r="O6617">
            <v>43734</v>
          </cell>
          <cell r="P6617" t="str">
            <v>No Dependency</v>
          </cell>
        </row>
        <row r="6618">
          <cell r="C6618" t="str">
            <v>ZJB024</v>
          </cell>
          <cell r="D6618" t="str">
            <v>Expansion Sites</v>
          </cell>
          <cell r="E6618" t="str">
            <v>Q1-2020</v>
          </cell>
          <cell r="F6618" t="str">
            <v>Mobile Aspiration</v>
          </cell>
          <cell r="G6618" t="str">
            <v>HUA</v>
          </cell>
          <cell r="H6618" t="str">
            <v>LTE1800 2nd Carr Upgrade_4x4 MIMO</v>
          </cell>
          <cell r="I6618" t="str">
            <v>INS</v>
          </cell>
          <cell r="L6618">
            <v>43853</v>
          </cell>
          <cell r="N6618">
            <v>43853</v>
          </cell>
          <cell r="P6618" t="str">
            <v>No Dependency</v>
          </cell>
        </row>
        <row r="6619">
          <cell r="C6619" t="str">
            <v>ZHF199</v>
          </cell>
          <cell r="D6619" t="str">
            <v>Expansion Sites</v>
          </cell>
          <cell r="E6619" t="str">
            <v>Q1-2020</v>
          </cell>
          <cell r="F6619" t="str">
            <v>Mobile Aspiration</v>
          </cell>
          <cell r="G6619" t="str">
            <v>HUA</v>
          </cell>
          <cell r="H6619" t="str">
            <v>LTE1800 2nd Carr Upgrade_4x4 MIMO</v>
          </cell>
          <cell r="I6619" t="str">
            <v>INS</v>
          </cell>
          <cell r="L6619">
            <v>43849</v>
          </cell>
          <cell r="M6619">
            <v>43709</v>
          </cell>
          <cell r="N6619">
            <v>43850</v>
          </cell>
          <cell r="O6619">
            <v>43710</v>
          </cell>
          <cell r="P6619" t="str">
            <v>No Dependency</v>
          </cell>
        </row>
        <row r="6620">
          <cell r="C6620" t="str">
            <v>ZMA013</v>
          </cell>
          <cell r="D6620" t="str">
            <v>Expansion Sites</v>
          </cell>
          <cell r="E6620" t="str">
            <v>Q4-2019</v>
          </cell>
          <cell r="F6620" t="str">
            <v>Mobile Aspiration</v>
          </cell>
          <cell r="G6620" t="str">
            <v>HUA</v>
          </cell>
          <cell r="H6620" t="str">
            <v>LTE1800 2nd Carr Upgrade_4x4 MIMO</v>
          </cell>
          <cell r="I6620" t="str">
            <v>INS</v>
          </cell>
          <cell r="L6620">
            <v>43741</v>
          </cell>
          <cell r="M6620">
            <v>43733</v>
          </cell>
          <cell r="N6620">
            <v>43742</v>
          </cell>
          <cell r="O6620">
            <v>43734</v>
          </cell>
          <cell r="P6620" t="str">
            <v>No Dependency</v>
          </cell>
        </row>
        <row r="6621">
          <cell r="C6621" t="str">
            <v>ZNR013</v>
          </cell>
          <cell r="D6621" t="str">
            <v>Expansion Sites</v>
          </cell>
          <cell r="E6621" t="str">
            <v>Q1-2020</v>
          </cell>
          <cell r="F6621" t="str">
            <v>Mobile Aspiration</v>
          </cell>
          <cell r="G6621" t="str">
            <v>HUA</v>
          </cell>
          <cell r="H6621" t="str">
            <v>LTE1800 2nd Carr Upgrade_4x4 MIMO</v>
          </cell>
          <cell r="I6621" t="str">
            <v>INS</v>
          </cell>
          <cell r="L6621">
            <v>43853</v>
          </cell>
          <cell r="M6621">
            <v>43731</v>
          </cell>
          <cell r="N6621">
            <v>43853</v>
          </cell>
          <cell r="O6621">
            <v>43732</v>
          </cell>
          <cell r="P6621" t="str">
            <v>No Dependency</v>
          </cell>
        </row>
        <row r="6622">
          <cell r="C6622">
            <v>68621</v>
          </cell>
          <cell r="D6622" t="str">
            <v>Expansion Sites</v>
          </cell>
          <cell r="E6622" t="str">
            <v>Q3-2019</v>
          </cell>
          <cell r="F6622" t="str">
            <v>Mobile Aspiration</v>
          </cell>
          <cell r="G6622" t="str">
            <v>HUA</v>
          </cell>
          <cell r="H6622" t="str">
            <v>LTE1800 2nd Carr Upgrade_4x4 MIMO</v>
          </cell>
          <cell r="I6622" t="str">
            <v>INS</v>
          </cell>
          <cell r="L6622">
            <v>43622</v>
          </cell>
          <cell r="M6622">
            <v>43625</v>
          </cell>
          <cell r="N6622">
            <v>43623</v>
          </cell>
          <cell r="O6622">
            <v>43626</v>
          </cell>
          <cell r="P6622" t="str">
            <v>No Dependency</v>
          </cell>
        </row>
        <row r="6623">
          <cell r="C6623" t="str">
            <v>ZHAA038</v>
          </cell>
          <cell r="D6623" t="str">
            <v>Expansion Sites</v>
          </cell>
          <cell r="E6623" t="str">
            <v>Q4-2019</v>
          </cell>
          <cell r="F6623" t="str">
            <v>Mobile Aspiration</v>
          </cell>
          <cell r="G6623" t="str">
            <v>HUA</v>
          </cell>
          <cell r="H6623" t="str">
            <v>LTE1800 2nd Carr Upgrade_4x4 MIMO</v>
          </cell>
          <cell r="I6623" t="str">
            <v>INS</v>
          </cell>
          <cell r="L6623">
            <v>43741</v>
          </cell>
          <cell r="M6623">
            <v>43734</v>
          </cell>
          <cell r="N6623">
            <v>43742</v>
          </cell>
          <cell r="O6623">
            <v>43735</v>
          </cell>
          <cell r="P6623" t="str">
            <v>No Dependency</v>
          </cell>
        </row>
        <row r="6624">
          <cell r="C6624" t="str">
            <v>ZHF039</v>
          </cell>
          <cell r="D6624" t="str">
            <v>Expansion Sites</v>
          </cell>
          <cell r="E6624" t="str">
            <v>Q3-2019</v>
          </cell>
          <cell r="F6624" t="str">
            <v>Mobile Aspiration</v>
          </cell>
          <cell r="G6624" t="str">
            <v>HUA</v>
          </cell>
          <cell r="H6624" t="str">
            <v>LTE1800 2nd Carr Upgrade_4x4 MIMO</v>
          </cell>
          <cell r="I6624" t="str">
            <v>INS</v>
          </cell>
          <cell r="L6624">
            <v>43635</v>
          </cell>
          <cell r="M6624">
            <v>43637</v>
          </cell>
          <cell r="N6624">
            <v>43636</v>
          </cell>
          <cell r="O6624">
            <v>43638</v>
          </cell>
          <cell r="P6624" t="str">
            <v>No Dependency</v>
          </cell>
        </row>
        <row r="6625">
          <cell r="C6625" t="str">
            <v>ZHAA037</v>
          </cell>
          <cell r="D6625" t="str">
            <v>Expansion Sites</v>
          </cell>
          <cell r="E6625" t="str">
            <v>Q3-2019</v>
          </cell>
          <cell r="F6625" t="str">
            <v>Mobile Aspiration</v>
          </cell>
          <cell r="G6625" t="str">
            <v>HUA</v>
          </cell>
          <cell r="H6625" t="str">
            <v>LTE1800 2nd Carr Upgrade_4x4 MIMO</v>
          </cell>
          <cell r="I6625" t="str">
            <v>INS</v>
          </cell>
          <cell r="L6625">
            <v>43707</v>
          </cell>
          <cell r="M6625">
            <v>43639</v>
          </cell>
          <cell r="N6625">
            <v>43707</v>
          </cell>
          <cell r="O6625">
            <v>43640</v>
          </cell>
          <cell r="P6625" t="str">
            <v>No Dependency</v>
          </cell>
        </row>
        <row r="6626">
          <cell r="C6626" t="str">
            <v>ZSK020</v>
          </cell>
          <cell r="D6626" t="str">
            <v>Expansion Sites</v>
          </cell>
          <cell r="E6626" t="str">
            <v>Q1-2020</v>
          </cell>
          <cell r="F6626" t="str">
            <v>Mobile Aspiration</v>
          </cell>
          <cell r="G6626" t="str">
            <v>HUA</v>
          </cell>
          <cell r="H6626" t="str">
            <v>LTE1800 2nd Carr Upgrade_4x4 MIMO</v>
          </cell>
          <cell r="I6626" t="str">
            <v>INS</v>
          </cell>
          <cell r="L6626">
            <v>43853</v>
          </cell>
          <cell r="M6626">
            <v>43715</v>
          </cell>
          <cell r="N6626">
            <v>43853</v>
          </cell>
          <cell r="O6626">
            <v>43716</v>
          </cell>
          <cell r="P6626" t="str">
            <v>No Dependency</v>
          </cell>
        </row>
        <row r="6627">
          <cell r="C6627" t="str">
            <v>ZSK019</v>
          </cell>
          <cell r="D6627" t="str">
            <v>Expansion Sites</v>
          </cell>
          <cell r="E6627" t="str">
            <v>Q1-2020</v>
          </cell>
          <cell r="F6627" t="str">
            <v>Mobile Aspiration</v>
          </cell>
          <cell r="G6627" t="str">
            <v>HUA</v>
          </cell>
          <cell r="H6627" t="str">
            <v>LTE1800 2nd Carr Upgrade_4x4 MIMO</v>
          </cell>
          <cell r="I6627" t="str">
            <v>INS</v>
          </cell>
          <cell r="L6627">
            <v>43853</v>
          </cell>
          <cell r="M6627">
            <v>43733</v>
          </cell>
          <cell r="N6627">
            <v>43853</v>
          </cell>
          <cell r="O6627">
            <v>43734</v>
          </cell>
          <cell r="P6627" t="str">
            <v>No Dependency</v>
          </cell>
        </row>
        <row r="6628">
          <cell r="C6628">
            <v>39500</v>
          </cell>
          <cell r="D6628" t="str">
            <v>Expansion Sites</v>
          </cell>
          <cell r="E6628" t="str">
            <v>Q3-2019</v>
          </cell>
          <cell r="F6628" t="str">
            <v>Mobile Aspiration</v>
          </cell>
          <cell r="G6628" t="str">
            <v>HUA</v>
          </cell>
          <cell r="H6628" t="str">
            <v>LTE1800 2nd Carr Upgrade_4x4 MIMO</v>
          </cell>
          <cell r="I6628" t="str">
            <v>INS</v>
          </cell>
          <cell r="L6628">
            <v>43788</v>
          </cell>
          <cell r="N6628">
            <v>43789</v>
          </cell>
          <cell r="P6628" t="str">
            <v>No Dependency</v>
          </cell>
        </row>
        <row r="6629">
          <cell r="C6629">
            <v>60800</v>
          </cell>
          <cell r="D6629" t="str">
            <v>Expansion Sites</v>
          </cell>
          <cell r="E6629" t="str">
            <v>Q3-2019</v>
          </cell>
          <cell r="F6629" t="str">
            <v>Mobile Aspiration</v>
          </cell>
          <cell r="G6629" t="str">
            <v>HUA</v>
          </cell>
          <cell r="H6629" t="str">
            <v>LTE1800 2nd Carr Upgrade_4x4 MIMO</v>
          </cell>
          <cell r="I6629" t="str">
            <v>INS</v>
          </cell>
          <cell r="L6629">
            <v>43788</v>
          </cell>
          <cell r="N6629">
            <v>43789</v>
          </cell>
          <cell r="P6629" t="str">
            <v>No Dependency</v>
          </cell>
        </row>
        <row r="6630">
          <cell r="C6630" t="str">
            <v>ZQS984</v>
          </cell>
          <cell r="D6630" t="str">
            <v>Expansion Sites</v>
          </cell>
          <cell r="E6630" t="str">
            <v>Q1-2020</v>
          </cell>
          <cell r="F6630" t="str">
            <v>Mobile Aspiration</v>
          </cell>
          <cell r="G6630" t="str">
            <v>HUA</v>
          </cell>
          <cell r="H6630" t="str">
            <v>LTE1800 2nd Carr Upgrade_4x4 MIMO</v>
          </cell>
          <cell r="I6630" t="str">
            <v>INS</v>
          </cell>
          <cell r="L6630">
            <v>43853</v>
          </cell>
          <cell r="M6630">
            <v>43733</v>
          </cell>
          <cell r="N6630">
            <v>43853</v>
          </cell>
          <cell r="O6630">
            <v>43734</v>
          </cell>
          <cell r="P6630" t="str">
            <v>No Dependency</v>
          </cell>
        </row>
        <row r="6631">
          <cell r="C6631" t="str">
            <v>ZMB002</v>
          </cell>
          <cell r="D6631" t="str">
            <v>Expansion Sites</v>
          </cell>
          <cell r="E6631" t="str">
            <v>Q3-2019</v>
          </cell>
          <cell r="F6631" t="str">
            <v>Mobile Aspiration</v>
          </cell>
          <cell r="G6631" t="str">
            <v>HUA</v>
          </cell>
          <cell r="H6631" t="str">
            <v>LTE1800 2nd Carr Upgrade_4x4 MIMO</v>
          </cell>
          <cell r="I6631" t="str">
            <v>INS</v>
          </cell>
          <cell r="L6631">
            <v>43691</v>
          </cell>
          <cell r="M6631">
            <v>43693</v>
          </cell>
          <cell r="N6631">
            <v>43692</v>
          </cell>
          <cell r="O6631">
            <v>43694</v>
          </cell>
          <cell r="P6631" t="str">
            <v>No Dependency</v>
          </cell>
        </row>
        <row r="6632">
          <cell r="C6632" t="str">
            <v>Z41003</v>
          </cell>
          <cell r="D6632" t="str">
            <v>Expansion Sites</v>
          </cell>
          <cell r="E6632" t="str">
            <v>Q1-2020</v>
          </cell>
          <cell r="F6632" t="str">
            <v>Mobile Aspiration</v>
          </cell>
          <cell r="G6632" t="str">
            <v>HUA</v>
          </cell>
          <cell r="H6632" t="str">
            <v>LTE1800 2nd Carr Upgrade_4x4 MIMO</v>
          </cell>
          <cell r="I6632" t="str">
            <v>INS</v>
          </cell>
          <cell r="L6632">
            <v>43853</v>
          </cell>
          <cell r="M6632">
            <v>43733</v>
          </cell>
          <cell r="N6632">
            <v>43853</v>
          </cell>
          <cell r="O6632">
            <v>43734</v>
          </cell>
          <cell r="P6632" t="str">
            <v>No Dependency</v>
          </cell>
        </row>
        <row r="6633">
          <cell r="C6633" t="str">
            <v>ZHA050</v>
          </cell>
          <cell r="D6633" t="str">
            <v>Expansion Sites</v>
          </cell>
          <cell r="E6633" t="str">
            <v>Q1-2020</v>
          </cell>
          <cell r="F6633" t="str">
            <v>Mobile Aspiration</v>
          </cell>
          <cell r="G6633" t="str">
            <v>HUA</v>
          </cell>
          <cell r="H6633" t="str">
            <v>LTE1800 2nd Carr Upgrade_4x4 MIMO</v>
          </cell>
          <cell r="I6633" t="str">
            <v>INS</v>
          </cell>
          <cell r="L6633">
            <v>43853</v>
          </cell>
          <cell r="M6633">
            <v>43733</v>
          </cell>
          <cell r="N6633">
            <v>43853</v>
          </cell>
          <cell r="O6633">
            <v>43734</v>
          </cell>
          <cell r="P6633" t="str">
            <v>No Dependency</v>
          </cell>
        </row>
        <row r="6634">
          <cell r="C6634" t="str">
            <v>ZHA142</v>
          </cell>
          <cell r="D6634" t="str">
            <v>Expansion Sites</v>
          </cell>
          <cell r="E6634" t="str">
            <v>Q1-2020</v>
          </cell>
          <cell r="F6634" t="str">
            <v>Mobile Aspiration</v>
          </cell>
          <cell r="G6634" t="str">
            <v>HUA</v>
          </cell>
          <cell r="H6634" t="str">
            <v>LTE1800 2nd Carr Upgrade_4x4 MIMO</v>
          </cell>
          <cell r="I6634" t="str">
            <v>INS</v>
          </cell>
          <cell r="L6634">
            <v>43705</v>
          </cell>
          <cell r="M6634">
            <v>43705</v>
          </cell>
          <cell r="N6634">
            <v>43706</v>
          </cell>
          <cell r="O6634">
            <v>43706</v>
          </cell>
          <cell r="P6634" t="str">
            <v>No Dependency</v>
          </cell>
        </row>
        <row r="6635">
          <cell r="C6635" t="str">
            <v>ZMB970</v>
          </cell>
          <cell r="D6635" t="str">
            <v>Expansion Sites</v>
          </cell>
          <cell r="E6635" t="str">
            <v>Q3-2019</v>
          </cell>
          <cell r="F6635" t="str">
            <v>Mobile Aspiration</v>
          </cell>
          <cell r="G6635" t="str">
            <v>HUA</v>
          </cell>
          <cell r="H6635" t="str">
            <v>LTE1800 2nd Carr Upgrade_4x4 MIMO</v>
          </cell>
          <cell r="I6635" t="str">
            <v>INS</v>
          </cell>
          <cell r="L6635">
            <v>43726</v>
          </cell>
          <cell r="M6635">
            <v>43628</v>
          </cell>
          <cell r="N6635">
            <v>43726</v>
          </cell>
          <cell r="O6635">
            <v>43629</v>
          </cell>
          <cell r="P6635" t="str">
            <v>No Dependency</v>
          </cell>
        </row>
        <row r="6636">
          <cell r="C6636" t="str">
            <v>Z39001</v>
          </cell>
          <cell r="D6636" t="str">
            <v>Expansion Sites</v>
          </cell>
          <cell r="E6636" t="str">
            <v>Q1-2020</v>
          </cell>
          <cell r="F6636" t="str">
            <v>Mobile Aspiration</v>
          </cell>
          <cell r="G6636" t="str">
            <v>HUA</v>
          </cell>
          <cell r="H6636" t="str">
            <v>LTE1800 2nd Carr Upgrade_4x4 MIMO</v>
          </cell>
          <cell r="I6636" t="str">
            <v>INS</v>
          </cell>
          <cell r="L6636">
            <v>43696</v>
          </cell>
          <cell r="M6636">
            <v>43696</v>
          </cell>
          <cell r="N6636">
            <v>43697</v>
          </cell>
          <cell r="O6636">
            <v>43697</v>
          </cell>
          <cell r="P6636" t="str">
            <v>No Dependency</v>
          </cell>
        </row>
        <row r="6637">
          <cell r="C6637" t="str">
            <v>ZNR012</v>
          </cell>
          <cell r="D6637" t="str">
            <v>Expansion Sites</v>
          </cell>
          <cell r="E6637" t="str">
            <v>Q1-2020</v>
          </cell>
          <cell r="F6637" t="str">
            <v>Mobile Aspiration</v>
          </cell>
          <cell r="G6637" t="str">
            <v>HUA</v>
          </cell>
          <cell r="H6637" t="str">
            <v>LTE1800 2nd Carr Upgrade_4x4 MIMO</v>
          </cell>
          <cell r="I6637" t="str">
            <v>INS</v>
          </cell>
          <cell r="L6637">
            <v>43858</v>
          </cell>
          <cell r="M6637">
            <v>43731</v>
          </cell>
          <cell r="N6637">
            <v>43858</v>
          </cell>
          <cell r="O6637">
            <v>43732</v>
          </cell>
          <cell r="P6637" t="str">
            <v>No Dependency</v>
          </cell>
        </row>
        <row r="6638">
          <cell r="C6638" t="str">
            <v>ZHF247</v>
          </cell>
          <cell r="D6638" t="str">
            <v>Expansion Sites</v>
          </cell>
          <cell r="E6638" t="str">
            <v>Q2-2019</v>
          </cell>
          <cell r="F6638" t="str">
            <v>Mobile Aspiration</v>
          </cell>
          <cell r="G6638" t="str">
            <v>HUA</v>
          </cell>
          <cell r="H6638" t="str">
            <v>LTE1800 2nd Carr Upgrade_4x4 MIMO</v>
          </cell>
          <cell r="I6638" t="str">
            <v>INS</v>
          </cell>
          <cell r="L6638">
            <v>43654</v>
          </cell>
          <cell r="M6638">
            <v>43657</v>
          </cell>
          <cell r="N6638">
            <v>43655</v>
          </cell>
          <cell r="O6638">
            <v>43658</v>
          </cell>
          <cell r="P6638" t="str">
            <v>No Dependency</v>
          </cell>
        </row>
        <row r="6639">
          <cell r="C6639">
            <v>68600</v>
          </cell>
          <cell r="D6639" t="str">
            <v>Expansion Sites</v>
          </cell>
          <cell r="E6639" t="str">
            <v>Q3-2019</v>
          </cell>
          <cell r="F6639" t="str">
            <v>Mobile Aspiration</v>
          </cell>
          <cell r="G6639" t="str">
            <v>HUA</v>
          </cell>
          <cell r="H6639" t="str">
            <v>LTE1800 2nd Carr Upgrade_4x4 MIMO</v>
          </cell>
          <cell r="I6639" t="str">
            <v>INS</v>
          </cell>
          <cell r="L6639">
            <v>43788</v>
          </cell>
          <cell r="N6639">
            <v>43789</v>
          </cell>
          <cell r="P6639" t="str">
            <v>No Dependency</v>
          </cell>
        </row>
        <row r="6640">
          <cell r="C6640" t="str">
            <v>ZJL001</v>
          </cell>
          <cell r="D6640" t="str">
            <v>Expansion Sites</v>
          </cell>
          <cell r="E6640" t="str">
            <v>Q3-2019</v>
          </cell>
          <cell r="F6640" t="str">
            <v>Mobile Aspiration</v>
          </cell>
          <cell r="G6640" t="str">
            <v>HUA</v>
          </cell>
          <cell r="H6640" t="str">
            <v>LTE1800 2nd Carr Upgrade_4x4 MIMO</v>
          </cell>
          <cell r="I6640" t="str">
            <v>INS</v>
          </cell>
          <cell r="L6640">
            <v>43600</v>
          </cell>
          <cell r="M6640">
            <v>43602</v>
          </cell>
          <cell r="N6640">
            <v>43601</v>
          </cell>
          <cell r="O6640">
            <v>43603</v>
          </cell>
          <cell r="P6640" t="str">
            <v>No Dependency</v>
          </cell>
        </row>
        <row r="6641">
          <cell r="C6641" t="str">
            <v>ZSK042</v>
          </cell>
          <cell r="D6641" t="str">
            <v>Expansion Sites</v>
          </cell>
          <cell r="E6641" t="str">
            <v>Q4-2019</v>
          </cell>
          <cell r="F6641" t="str">
            <v>Mobile Aspiration</v>
          </cell>
          <cell r="G6641" t="str">
            <v>HUA</v>
          </cell>
          <cell r="H6641" t="str">
            <v>LTE1800 2nd Carr Upgrade_4x4 MIMO</v>
          </cell>
          <cell r="I6641" t="str">
            <v>INS</v>
          </cell>
          <cell r="L6641">
            <v>43741</v>
          </cell>
          <cell r="M6641">
            <v>43733</v>
          </cell>
          <cell r="N6641">
            <v>43742</v>
          </cell>
          <cell r="O6641">
            <v>43734</v>
          </cell>
          <cell r="P6641" t="str">
            <v>No Dependency</v>
          </cell>
        </row>
        <row r="6642">
          <cell r="C6642" t="str">
            <v>ZSK036</v>
          </cell>
          <cell r="D6642" t="str">
            <v>Expansion Sites</v>
          </cell>
          <cell r="E6642" t="str">
            <v>Q1-2020</v>
          </cell>
          <cell r="F6642" t="str">
            <v>Mobile Aspiration</v>
          </cell>
          <cell r="G6642" t="str">
            <v>HUA</v>
          </cell>
          <cell r="H6642" t="str">
            <v>LTE1800 2nd Carr Upgrade_4x4 MIMO</v>
          </cell>
          <cell r="I6642" t="str">
            <v>INS</v>
          </cell>
          <cell r="L6642">
            <v>43666</v>
          </cell>
          <cell r="M6642">
            <v>43668</v>
          </cell>
          <cell r="N6642">
            <v>43667</v>
          </cell>
          <cell r="O6642">
            <v>43669</v>
          </cell>
          <cell r="P6642" t="str">
            <v>No Dependency</v>
          </cell>
        </row>
        <row r="6643">
          <cell r="C6643" t="str">
            <v>ZR7A024</v>
          </cell>
          <cell r="D6643" t="str">
            <v>Expansion Sites</v>
          </cell>
          <cell r="E6643" t="str">
            <v>Q1-2020</v>
          </cell>
          <cell r="F6643" t="str">
            <v>Mobile Aspiration</v>
          </cell>
          <cell r="G6643" t="str">
            <v>HUA</v>
          </cell>
          <cell r="H6643" t="str">
            <v>LTE1800 2nd Carr Upgrade_4x4 MIMO</v>
          </cell>
          <cell r="I6643" t="str">
            <v>INS</v>
          </cell>
          <cell r="L6643">
            <v>43853</v>
          </cell>
          <cell r="M6643">
            <v>43734</v>
          </cell>
          <cell r="N6643">
            <v>43853</v>
          </cell>
          <cell r="O6643">
            <v>43735</v>
          </cell>
          <cell r="P6643" t="str">
            <v>No Dependency</v>
          </cell>
        </row>
        <row r="6644">
          <cell r="C6644" t="str">
            <v>Z51002</v>
          </cell>
          <cell r="D6644" t="str">
            <v>Expansion Sites</v>
          </cell>
          <cell r="E6644" t="str">
            <v>Q1-2020</v>
          </cell>
          <cell r="F6644" t="str">
            <v>Mobile Aspiration</v>
          </cell>
          <cell r="G6644" t="str">
            <v>HUA</v>
          </cell>
          <cell r="H6644" t="str">
            <v>LTE1800 2nd Carr Upgrade_4x4 MIMO</v>
          </cell>
          <cell r="I6644" t="str">
            <v>INS</v>
          </cell>
          <cell r="L6644">
            <v>43849</v>
          </cell>
          <cell r="M6644">
            <v>43709</v>
          </cell>
          <cell r="N6644">
            <v>43850</v>
          </cell>
          <cell r="O6644">
            <v>43710</v>
          </cell>
          <cell r="P6644" t="str">
            <v>No Dependency</v>
          </cell>
        </row>
        <row r="6645">
          <cell r="C6645" t="str">
            <v>FTJS#11</v>
          </cell>
          <cell r="D6645" t="str">
            <v>Expansion Sites</v>
          </cell>
          <cell r="E6645" t="str">
            <v>Q1-2020</v>
          </cell>
          <cell r="F6645" t="str">
            <v>Mobile Aspiration</v>
          </cell>
          <cell r="G6645" t="str">
            <v>HUA</v>
          </cell>
          <cell r="H6645" t="str">
            <v>LTE1800 2nd Carr Upgrade_4x4 MIMO</v>
          </cell>
          <cell r="I6645" t="str">
            <v>INS</v>
          </cell>
          <cell r="L6645">
            <v>43830</v>
          </cell>
          <cell r="M6645">
            <v>43734</v>
          </cell>
          <cell r="N6645">
            <v>43830</v>
          </cell>
          <cell r="O6645">
            <v>43735</v>
          </cell>
          <cell r="P6645" t="str">
            <v>No Dependency</v>
          </cell>
        </row>
        <row r="6646">
          <cell r="C6646" t="str">
            <v>ZMB973</v>
          </cell>
          <cell r="D6646" t="str">
            <v>Expansion Sites</v>
          </cell>
          <cell r="E6646" t="str">
            <v>Q3-2019</v>
          </cell>
          <cell r="F6646" t="str">
            <v>Mobile Aspiration</v>
          </cell>
          <cell r="G6646" t="str">
            <v>HUA</v>
          </cell>
          <cell r="H6646" t="str">
            <v>LTE1800 2nd Carr Upgrade_4x4 MIMO</v>
          </cell>
          <cell r="I6646" t="str">
            <v>INS</v>
          </cell>
          <cell r="L6646">
            <v>43706</v>
          </cell>
          <cell r="M6646">
            <v>43613</v>
          </cell>
          <cell r="N6646">
            <v>43707</v>
          </cell>
          <cell r="O6646">
            <v>43614</v>
          </cell>
          <cell r="P6646" t="str">
            <v>No Dependency</v>
          </cell>
        </row>
        <row r="6647">
          <cell r="C6647" t="str">
            <v>ZHAA010</v>
          </cell>
          <cell r="D6647" t="str">
            <v>Expansion Sites</v>
          </cell>
          <cell r="E6647" t="str">
            <v>Q3-2019</v>
          </cell>
          <cell r="F6647" t="str">
            <v>Mobile Aspiration</v>
          </cell>
          <cell r="G6647" t="str">
            <v>HUA</v>
          </cell>
          <cell r="H6647" t="str">
            <v>LTE1800 2nd Carr Upgrade_4x4 MIMO</v>
          </cell>
          <cell r="I6647" t="str">
            <v>INS</v>
          </cell>
          <cell r="L6647">
            <v>43617</v>
          </cell>
          <cell r="M6647">
            <v>43620</v>
          </cell>
          <cell r="N6647">
            <v>43618</v>
          </cell>
          <cell r="O6647">
            <v>43621</v>
          </cell>
          <cell r="P6647" t="str">
            <v>No Dependency</v>
          </cell>
        </row>
        <row r="6648">
          <cell r="C6648" t="str">
            <v>ZSKA011</v>
          </cell>
          <cell r="D6648" t="str">
            <v>Expansion Sites</v>
          </cell>
          <cell r="E6648" t="str">
            <v>Q3-2019</v>
          </cell>
          <cell r="F6648" t="str">
            <v>Mobile Aspiration</v>
          </cell>
          <cell r="G6648" t="str">
            <v>HUA</v>
          </cell>
          <cell r="H6648" t="str">
            <v>LTE1800 2nd Carr Upgrade_4x4 MIMO</v>
          </cell>
          <cell r="I6648" t="str">
            <v>INS</v>
          </cell>
          <cell r="L6648">
            <v>43631</v>
          </cell>
          <cell r="M6648">
            <v>43634</v>
          </cell>
          <cell r="N6648">
            <v>43632</v>
          </cell>
          <cell r="O6648">
            <v>43635</v>
          </cell>
          <cell r="P6648" t="str">
            <v>No Dependency</v>
          </cell>
        </row>
        <row r="6649">
          <cell r="C6649" t="str">
            <v>ZSKA015</v>
          </cell>
          <cell r="D6649" t="str">
            <v>Expansion Sites</v>
          </cell>
          <cell r="E6649" t="str">
            <v>Q1-2020</v>
          </cell>
          <cell r="F6649" t="str">
            <v>Mobile Aspiration</v>
          </cell>
          <cell r="G6649" t="str">
            <v>HUA</v>
          </cell>
          <cell r="H6649" t="str">
            <v>LTE1800 2nd Carr Upgrade_4x4 MIMO</v>
          </cell>
          <cell r="I6649" t="str">
            <v>INS</v>
          </cell>
          <cell r="L6649">
            <v>43853</v>
          </cell>
          <cell r="M6649">
            <v>43734</v>
          </cell>
          <cell r="N6649">
            <v>43853</v>
          </cell>
          <cell r="O6649">
            <v>43735</v>
          </cell>
          <cell r="P6649" t="str">
            <v>No Dependency</v>
          </cell>
        </row>
        <row r="6650">
          <cell r="C6650" t="str">
            <v>ZSKA018</v>
          </cell>
          <cell r="D6650" t="str">
            <v>Expansion Sites</v>
          </cell>
          <cell r="E6650" t="str">
            <v>Q1-2020</v>
          </cell>
          <cell r="F6650" t="str">
            <v>Mobile Aspiration</v>
          </cell>
          <cell r="G6650" t="str">
            <v>HUA</v>
          </cell>
          <cell r="H6650" t="str">
            <v>LTE1800 2nd Carr Upgrade_4x4 MIMO</v>
          </cell>
          <cell r="I6650" t="str">
            <v>INS</v>
          </cell>
          <cell r="L6650">
            <v>43854</v>
          </cell>
          <cell r="M6650">
            <v>43715</v>
          </cell>
          <cell r="N6650">
            <v>43855</v>
          </cell>
          <cell r="O6650">
            <v>43716</v>
          </cell>
          <cell r="P6650" t="str">
            <v>No Dependency</v>
          </cell>
        </row>
        <row r="6651">
          <cell r="C6651" t="str">
            <v>FBM010</v>
          </cell>
          <cell r="D6651" t="str">
            <v>Expansion Sites</v>
          </cell>
          <cell r="E6651" t="str">
            <v>Q3-2019</v>
          </cell>
          <cell r="F6651" t="str">
            <v>Mobile Aspiration</v>
          </cell>
          <cell r="G6651" t="str">
            <v>HUA</v>
          </cell>
          <cell r="H6651" t="str">
            <v>LTE1800 2nd Carr Upgrade_4x4 MIMO</v>
          </cell>
          <cell r="I6651" t="str">
            <v>INS</v>
          </cell>
          <cell r="L6651">
            <v>43788</v>
          </cell>
          <cell r="M6651">
            <v>43767</v>
          </cell>
          <cell r="N6651">
            <v>43789</v>
          </cell>
          <cell r="O6651">
            <v>43768</v>
          </cell>
          <cell r="P6651" t="str">
            <v>No Dependency</v>
          </cell>
        </row>
        <row r="6652">
          <cell r="C6652" t="str">
            <v>FBM009</v>
          </cell>
          <cell r="D6652" t="str">
            <v>Expansion Sites</v>
          </cell>
          <cell r="E6652" t="str">
            <v>Q4-2019</v>
          </cell>
          <cell r="F6652" t="str">
            <v>Mobile Aspiration</v>
          </cell>
          <cell r="G6652" t="str">
            <v>HUA</v>
          </cell>
          <cell r="H6652" t="str">
            <v>LTE1800 2nd Carr Upgrade_4x4 MIMO</v>
          </cell>
          <cell r="I6652" t="str">
            <v>INS</v>
          </cell>
          <cell r="L6652">
            <v>43741</v>
          </cell>
          <cell r="M6652">
            <v>43709</v>
          </cell>
          <cell r="N6652">
            <v>43742</v>
          </cell>
          <cell r="O6652">
            <v>43710</v>
          </cell>
          <cell r="P6652" t="str">
            <v>No Dependency</v>
          </cell>
        </row>
        <row r="6653">
          <cell r="C6653" t="str">
            <v>FBM008</v>
          </cell>
          <cell r="D6653" t="str">
            <v>Expansion Sites</v>
          </cell>
          <cell r="E6653" t="str">
            <v>Q3-2019</v>
          </cell>
          <cell r="F6653" t="str">
            <v>Mobile Aspiration</v>
          </cell>
          <cell r="G6653" t="str">
            <v>HUA</v>
          </cell>
          <cell r="H6653" t="str">
            <v>LTE1800 2nd Carr Upgrade_4x4 MIMO</v>
          </cell>
          <cell r="I6653" t="str">
            <v>INS</v>
          </cell>
          <cell r="L6653">
            <v>43788</v>
          </cell>
          <cell r="M6653">
            <v>43772</v>
          </cell>
          <cell r="N6653">
            <v>43789</v>
          </cell>
          <cell r="O6653">
            <v>43773</v>
          </cell>
          <cell r="P6653" t="str">
            <v>No Dependency</v>
          </cell>
        </row>
        <row r="6654">
          <cell r="C6654" t="str">
            <v>ZHA047</v>
          </cell>
          <cell r="D6654" t="str">
            <v>Expansion Sites</v>
          </cell>
          <cell r="E6654" t="str">
            <v>Q4-2019</v>
          </cell>
          <cell r="F6654" t="str">
            <v>Mobile Aspiration</v>
          </cell>
          <cell r="G6654" t="str">
            <v>HUA</v>
          </cell>
          <cell r="H6654" t="str">
            <v>LTE1800 2nd Carr Upgrade_4x4 MIMO</v>
          </cell>
          <cell r="I6654" t="str">
            <v>INS</v>
          </cell>
          <cell r="L6654">
            <v>43691</v>
          </cell>
          <cell r="M6654">
            <v>43693</v>
          </cell>
          <cell r="N6654">
            <v>43692</v>
          </cell>
          <cell r="O6654">
            <v>43694</v>
          </cell>
          <cell r="P6654" t="str">
            <v>No Dependency</v>
          </cell>
        </row>
        <row r="6655">
          <cell r="C6655" t="str">
            <v>611-13</v>
          </cell>
          <cell r="D6655" t="str">
            <v>Expansion Sites</v>
          </cell>
          <cell r="E6655" t="str">
            <v>Q3-2019</v>
          </cell>
          <cell r="F6655" t="str">
            <v>Mobile Aspiration</v>
          </cell>
          <cell r="G6655" t="str">
            <v>HUA</v>
          </cell>
          <cell r="H6655" t="str">
            <v>LTE1800 2nd Carr Upgrade_4x4 MIMO</v>
          </cell>
          <cell r="I6655" t="str">
            <v>INS</v>
          </cell>
          <cell r="L6655">
            <v>43788</v>
          </cell>
          <cell r="N6655">
            <v>43789</v>
          </cell>
          <cell r="P6655" t="str">
            <v>No Dependency</v>
          </cell>
        </row>
        <row r="6656">
          <cell r="C6656" t="str">
            <v>FBM005</v>
          </cell>
          <cell r="D6656" t="str">
            <v>Expansion Sites</v>
          </cell>
          <cell r="E6656" t="str">
            <v>Q3-2019</v>
          </cell>
          <cell r="F6656" t="str">
            <v>Mobile Aspiration</v>
          </cell>
          <cell r="G6656" t="str">
            <v>HUA</v>
          </cell>
          <cell r="H6656" t="str">
            <v>LTE1800 2nd Carr Upgrade_4x4 MIMO</v>
          </cell>
          <cell r="I6656" t="str">
            <v>INS</v>
          </cell>
          <cell r="L6656">
            <v>43746</v>
          </cell>
          <cell r="M6656">
            <v>43734</v>
          </cell>
          <cell r="N6656">
            <v>43747</v>
          </cell>
          <cell r="O6656">
            <v>43735</v>
          </cell>
          <cell r="P6656" t="str">
            <v>No Dependency</v>
          </cell>
        </row>
        <row r="6657">
          <cell r="C6657" t="str">
            <v>ZKF011</v>
          </cell>
          <cell r="D6657" t="str">
            <v>Expansion Sites</v>
          </cell>
          <cell r="E6657" t="str">
            <v>Q1-2020</v>
          </cell>
          <cell r="F6657" t="str">
            <v>Mobile Aspiration</v>
          </cell>
          <cell r="G6657" t="str">
            <v>HUA</v>
          </cell>
          <cell r="H6657" t="str">
            <v>LTE1800 2nd Carr Upgrade_4x4 MIMO</v>
          </cell>
          <cell r="I6657" t="str">
            <v>INS</v>
          </cell>
          <cell r="L6657">
            <v>43849</v>
          </cell>
          <cell r="M6657">
            <v>43715</v>
          </cell>
          <cell r="N6657">
            <v>43850</v>
          </cell>
          <cell r="O6657">
            <v>43716</v>
          </cell>
          <cell r="P6657" t="str">
            <v>No Dependency</v>
          </cell>
        </row>
        <row r="6658">
          <cell r="C6658" t="str">
            <v>ZDB017</v>
          </cell>
          <cell r="D6658" t="str">
            <v>Expansion Sites</v>
          </cell>
          <cell r="E6658" t="str">
            <v>Q4-2019</v>
          </cell>
          <cell r="F6658" t="str">
            <v>Mobile Aspiration</v>
          </cell>
          <cell r="G6658" t="str">
            <v>HUA</v>
          </cell>
          <cell r="H6658" t="str">
            <v>LTE1800 2nd Carr Upgrade_4x4 MIMO</v>
          </cell>
          <cell r="I6658" t="str">
            <v>INS</v>
          </cell>
          <cell r="L6658">
            <v>43670</v>
          </cell>
          <cell r="M6658">
            <v>43672</v>
          </cell>
          <cell r="N6658">
            <v>43671</v>
          </cell>
          <cell r="O6658">
            <v>43673</v>
          </cell>
          <cell r="P6658" t="str">
            <v>No Dependency</v>
          </cell>
        </row>
        <row r="6659">
          <cell r="C6659" t="str">
            <v>ZND622</v>
          </cell>
          <cell r="D6659" t="str">
            <v>Expansion Sites</v>
          </cell>
          <cell r="E6659" t="str">
            <v>Q3-2019</v>
          </cell>
          <cell r="F6659" t="str">
            <v>Mobile Aspiration</v>
          </cell>
          <cell r="G6659" t="str">
            <v>HUA</v>
          </cell>
          <cell r="H6659" t="str">
            <v>LTE1800 2nd Carr Upgrade_4x4 MIMO</v>
          </cell>
          <cell r="I6659" t="str">
            <v>INS</v>
          </cell>
          <cell r="L6659">
            <v>43703</v>
          </cell>
          <cell r="M6659">
            <v>43692</v>
          </cell>
          <cell r="N6659">
            <v>43704</v>
          </cell>
          <cell r="O6659">
            <v>43693</v>
          </cell>
          <cell r="P6659" t="str">
            <v>No Dependency</v>
          </cell>
        </row>
        <row r="6660">
          <cell r="C6660" t="str">
            <v>ZND200</v>
          </cell>
          <cell r="D6660" t="str">
            <v>Expansion Sites</v>
          </cell>
          <cell r="E6660" t="str">
            <v>Q4-2019</v>
          </cell>
          <cell r="F6660" t="str">
            <v>Mobile Aspiration</v>
          </cell>
          <cell r="G6660" t="str">
            <v>HUA</v>
          </cell>
          <cell r="H6660" t="str">
            <v>LTE1800 2nd Carr Upgrade_4x4 MIMO</v>
          </cell>
          <cell r="I6660" t="str">
            <v>INS</v>
          </cell>
          <cell r="L6660">
            <v>43691</v>
          </cell>
          <cell r="M6660">
            <v>43693</v>
          </cell>
          <cell r="N6660">
            <v>43692</v>
          </cell>
          <cell r="O6660">
            <v>43694</v>
          </cell>
          <cell r="P6660" t="str">
            <v>No Dependency</v>
          </cell>
        </row>
        <row r="6661">
          <cell r="C6661" t="str">
            <v>ZQW996</v>
          </cell>
          <cell r="D6661" t="str">
            <v>Expansion Sites</v>
          </cell>
          <cell r="E6661" t="str">
            <v>Q3-2019</v>
          </cell>
          <cell r="F6661" t="str">
            <v>Mobile Aspiration</v>
          </cell>
          <cell r="G6661" t="str">
            <v>HUA</v>
          </cell>
          <cell r="H6661" t="str">
            <v>LTE1800 2nd Carr Upgrade_4x4 MIMO</v>
          </cell>
          <cell r="I6661" t="str">
            <v>INS</v>
          </cell>
          <cell r="L6661">
            <v>43746</v>
          </cell>
          <cell r="M6661">
            <v>43733</v>
          </cell>
          <cell r="N6661">
            <v>43747</v>
          </cell>
          <cell r="O6661">
            <v>43734</v>
          </cell>
          <cell r="P6661" t="str">
            <v>No Dependency</v>
          </cell>
        </row>
        <row r="6662">
          <cell r="C6662" t="str">
            <v>ZHA150</v>
          </cell>
          <cell r="D6662" t="str">
            <v>Expansion Sites</v>
          </cell>
          <cell r="E6662" t="str">
            <v>Q1-2020</v>
          </cell>
          <cell r="F6662" t="str">
            <v>Mobile Aspiration</v>
          </cell>
          <cell r="G6662" t="str">
            <v>HUA</v>
          </cell>
          <cell r="H6662" t="str">
            <v>LTE1800 2nd Carr Upgrade_4x4 MIMO</v>
          </cell>
          <cell r="I6662" t="str">
            <v>INS</v>
          </cell>
          <cell r="L6662">
            <v>43853</v>
          </cell>
          <cell r="M6662">
            <v>43709</v>
          </cell>
          <cell r="N6662">
            <v>43853</v>
          </cell>
          <cell r="O6662">
            <v>43710</v>
          </cell>
          <cell r="P6662" t="str">
            <v>No Dependency</v>
          </cell>
        </row>
        <row r="6663">
          <cell r="C6663" t="str">
            <v>ZQW984</v>
          </cell>
          <cell r="D6663" t="str">
            <v>Expansion Sites</v>
          </cell>
          <cell r="E6663" t="str">
            <v>Q1-2020</v>
          </cell>
          <cell r="F6663" t="str">
            <v>Mobile Aspiration</v>
          </cell>
          <cell r="G6663" t="str">
            <v>HUA</v>
          </cell>
          <cell r="H6663" t="str">
            <v>LTE1800 2nd Carr Upgrade_4x4 MIMO</v>
          </cell>
          <cell r="I6663" t="str">
            <v>INS</v>
          </cell>
          <cell r="L6663">
            <v>43853</v>
          </cell>
          <cell r="M6663">
            <v>43733</v>
          </cell>
          <cell r="N6663">
            <v>43853</v>
          </cell>
          <cell r="O6663">
            <v>43734</v>
          </cell>
          <cell r="P6663" t="str">
            <v>No Dependency</v>
          </cell>
        </row>
        <row r="6664">
          <cell r="C6664" t="str">
            <v>ZKF052</v>
          </cell>
          <cell r="D6664" t="str">
            <v>Expansion Sites</v>
          </cell>
          <cell r="E6664" t="str">
            <v>Q1-2020</v>
          </cell>
          <cell r="F6664" t="str">
            <v>Mobile Aspiration</v>
          </cell>
          <cell r="G6664" t="str">
            <v>HUA</v>
          </cell>
          <cell r="H6664" t="str">
            <v>LTE1800 2nd Carr Upgrade_4x4 MIMO</v>
          </cell>
          <cell r="I6664" t="str">
            <v>INS</v>
          </cell>
          <cell r="L6664">
            <v>43613</v>
          </cell>
          <cell r="M6664">
            <v>43616</v>
          </cell>
          <cell r="N6664">
            <v>43614</v>
          </cell>
          <cell r="O6664">
            <v>43617</v>
          </cell>
          <cell r="P6664" t="str">
            <v>No Dependency</v>
          </cell>
        </row>
        <row r="6665">
          <cell r="C6665" t="str">
            <v>ZDBA002</v>
          </cell>
          <cell r="D6665" t="str">
            <v>Expansion Sites</v>
          </cell>
          <cell r="E6665" t="str">
            <v>Q3-2019</v>
          </cell>
          <cell r="F6665" t="str">
            <v>Mobile Aspiration</v>
          </cell>
          <cell r="G6665" t="str">
            <v>HUA</v>
          </cell>
          <cell r="H6665" t="str">
            <v>LTE1800 2nd Carr Upgrade_4x4 MIMO</v>
          </cell>
          <cell r="I6665" t="str">
            <v>INS</v>
          </cell>
          <cell r="L6665">
            <v>43706</v>
          </cell>
          <cell r="M6665">
            <v>43676</v>
          </cell>
          <cell r="N6665">
            <v>43707</v>
          </cell>
          <cell r="O6665">
            <v>43677</v>
          </cell>
          <cell r="P6665" t="str">
            <v>No Dependency</v>
          </cell>
        </row>
        <row r="6666">
          <cell r="C6666" t="str">
            <v>ZDB015</v>
          </cell>
          <cell r="D6666" t="str">
            <v>Expansion Sites</v>
          </cell>
          <cell r="E6666" t="str">
            <v>Q4-2019</v>
          </cell>
          <cell r="F6666" t="str">
            <v>Mobile Aspiration</v>
          </cell>
          <cell r="G6666" t="str">
            <v>HUA</v>
          </cell>
          <cell r="H6666" t="str">
            <v>LTE1800 2nd Carr Upgrade_4x4 MIMO</v>
          </cell>
          <cell r="I6666" t="str">
            <v>INS</v>
          </cell>
          <cell r="L6666">
            <v>43741</v>
          </cell>
          <cell r="M6666">
            <v>43734</v>
          </cell>
          <cell r="N6666">
            <v>43742</v>
          </cell>
          <cell r="O6666">
            <v>43735</v>
          </cell>
          <cell r="P6666" t="str">
            <v>No Dependency</v>
          </cell>
        </row>
        <row r="6667">
          <cell r="C6667" t="str">
            <v>ZDB008</v>
          </cell>
          <cell r="D6667" t="str">
            <v>Expansion Sites</v>
          </cell>
          <cell r="E6667" t="str">
            <v>Q3-2019</v>
          </cell>
          <cell r="F6667" t="str">
            <v>Mobile Aspiration</v>
          </cell>
          <cell r="G6667" t="str">
            <v>HUA</v>
          </cell>
          <cell r="H6667" t="str">
            <v>LTE1800 2nd Carr Upgrade_4x4 MIMO</v>
          </cell>
          <cell r="I6667" t="str">
            <v>INS</v>
          </cell>
          <cell r="L6667">
            <v>43614</v>
          </cell>
          <cell r="M6667">
            <v>43616</v>
          </cell>
          <cell r="N6667">
            <v>43615</v>
          </cell>
          <cell r="O6667">
            <v>43617</v>
          </cell>
          <cell r="P6667" t="str">
            <v>No Dependency</v>
          </cell>
        </row>
        <row r="6668">
          <cell r="C6668" t="str">
            <v>Z25005</v>
          </cell>
          <cell r="D6668" t="str">
            <v>Expansion Sites</v>
          </cell>
          <cell r="E6668" t="str">
            <v>Q1-2020</v>
          </cell>
          <cell r="F6668" t="str">
            <v>Mobile Aspiration</v>
          </cell>
          <cell r="G6668" t="str">
            <v>HUA</v>
          </cell>
          <cell r="H6668" t="str">
            <v>LTE1800 2nd Carr Upgrade_4x4 MIMO</v>
          </cell>
          <cell r="I6668" t="str">
            <v>INS</v>
          </cell>
          <cell r="L6668">
            <v>43853</v>
          </cell>
          <cell r="N6668">
            <v>43853</v>
          </cell>
          <cell r="P6668" t="str">
            <v>No Dependency</v>
          </cell>
        </row>
        <row r="6669">
          <cell r="C6669" t="str">
            <v>Z23031</v>
          </cell>
          <cell r="D6669" t="str">
            <v>Expansion Sites</v>
          </cell>
          <cell r="E6669" t="str">
            <v>Q1-2020</v>
          </cell>
          <cell r="F6669" t="str">
            <v>Mobile Aspiration</v>
          </cell>
          <cell r="G6669" t="str">
            <v>HUA</v>
          </cell>
          <cell r="H6669" t="str">
            <v>LTE1800 2nd Carr Upgrade_4x4 MIMO</v>
          </cell>
          <cell r="I6669" t="str">
            <v>INS</v>
          </cell>
          <cell r="L6669">
            <v>43853</v>
          </cell>
          <cell r="M6669">
            <v>43709</v>
          </cell>
          <cell r="N6669">
            <v>43853</v>
          </cell>
          <cell r="O6669">
            <v>43710</v>
          </cell>
          <cell r="P6669" t="str">
            <v>No Dependency</v>
          </cell>
        </row>
        <row r="6670">
          <cell r="C6670" t="str">
            <v>Z23029</v>
          </cell>
          <cell r="D6670" t="str">
            <v>Expansion Sites</v>
          </cell>
          <cell r="E6670" t="str">
            <v>Q1-2020</v>
          </cell>
          <cell r="F6670" t="str">
            <v>Mobile Aspiration</v>
          </cell>
          <cell r="G6670" t="str">
            <v>HUA</v>
          </cell>
          <cell r="H6670" t="str">
            <v>LTE1800 2nd Carr Upgrade_4x4 MIMO</v>
          </cell>
          <cell r="I6670" t="str">
            <v>INS</v>
          </cell>
          <cell r="L6670">
            <v>43853</v>
          </cell>
          <cell r="M6670">
            <v>43709</v>
          </cell>
          <cell r="N6670">
            <v>43853</v>
          </cell>
          <cell r="O6670">
            <v>43710</v>
          </cell>
          <cell r="P6670" t="str">
            <v>No Dependency</v>
          </cell>
        </row>
        <row r="6671">
          <cell r="C6671" t="str">
            <v>Z23019</v>
          </cell>
          <cell r="D6671" t="str">
            <v>Expansion Sites</v>
          </cell>
          <cell r="E6671" t="str">
            <v>Q1-2020</v>
          </cell>
          <cell r="F6671" t="str">
            <v>Mobile Aspiration</v>
          </cell>
          <cell r="G6671" t="str">
            <v>HUA</v>
          </cell>
          <cell r="H6671" t="str">
            <v>LTE1800 2nd Carr Upgrade_4x4 MIMO</v>
          </cell>
          <cell r="I6671" t="str">
            <v>INS</v>
          </cell>
          <cell r="L6671">
            <v>43830</v>
          </cell>
          <cell r="M6671">
            <v>43733</v>
          </cell>
          <cell r="N6671">
            <v>43830</v>
          </cell>
          <cell r="O6671">
            <v>43734</v>
          </cell>
          <cell r="P6671" t="str">
            <v>No Dependency</v>
          </cell>
        </row>
        <row r="6672">
          <cell r="C6672" t="str">
            <v>Z23016</v>
          </cell>
          <cell r="D6672" t="str">
            <v>Expansion Sites</v>
          </cell>
          <cell r="E6672" t="str">
            <v>Q3-2019</v>
          </cell>
          <cell r="F6672" t="str">
            <v>Mobile Aspiration</v>
          </cell>
          <cell r="G6672" t="str">
            <v>HUA</v>
          </cell>
          <cell r="H6672" t="str">
            <v>LTE1800 2nd Carr Upgrade_4x4 MIMO</v>
          </cell>
          <cell r="I6672" t="str">
            <v>INS</v>
          </cell>
          <cell r="L6672">
            <v>43788</v>
          </cell>
          <cell r="N6672">
            <v>43789</v>
          </cell>
          <cell r="P6672" t="str">
            <v>No Dependency</v>
          </cell>
        </row>
        <row r="6673">
          <cell r="C6673" t="str">
            <v>Z23014</v>
          </cell>
          <cell r="D6673" t="str">
            <v>Expansion Sites</v>
          </cell>
          <cell r="E6673" t="str">
            <v>Q1-2020</v>
          </cell>
          <cell r="F6673" t="str">
            <v>Mobile Aspiration</v>
          </cell>
          <cell r="G6673" t="str">
            <v>HUA</v>
          </cell>
          <cell r="H6673" t="str">
            <v>LTE1800 2nd Carr Upgrade_4x4 MIMO</v>
          </cell>
          <cell r="I6673" t="str">
            <v>INS</v>
          </cell>
          <cell r="L6673">
            <v>43853</v>
          </cell>
          <cell r="M6673">
            <v>43733</v>
          </cell>
          <cell r="N6673">
            <v>43853</v>
          </cell>
          <cell r="O6673">
            <v>43734</v>
          </cell>
          <cell r="P6673" t="str">
            <v>No Dependency</v>
          </cell>
        </row>
        <row r="6674">
          <cell r="C6674" t="str">
            <v>Z23001</v>
          </cell>
          <cell r="D6674" t="str">
            <v>Expansion Sites</v>
          </cell>
          <cell r="E6674" t="str">
            <v>Q1-2020</v>
          </cell>
          <cell r="F6674" t="str">
            <v>Mobile Aspiration</v>
          </cell>
          <cell r="G6674" t="str">
            <v>HUA</v>
          </cell>
          <cell r="H6674" t="str">
            <v>LTE1800 2nd Carr Upgrade_4x4 MIMO</v>
          </cell>
          <cell r="I6674" t="str">
            <v>INS</v>
          </cell>
          <cell r="L6674">
            <v>43663</v>
          </cell>
          <cell r="M6674">
            <v>43665</v>
          </cell>
          <cell r="N6674">
            <v>43664</v>
          </cell>
          <cell r="O6674">
            <v>43666</v>
          </cell>
          <cell r="P6674" t="str">
            <v>No Dependency</v>
          </cell>
        </row>
        <row r="6675">
          <cell r="C6675" t="str">
            <v>496-00</v>
          </cell>
          <cell r="D6675" t="str">
            <v>Expansion Sites</v>
          </cell>
          <cell r="E6675" t="str">
            <v>Q1-2020</v>
          </cell>
          <cell r="F6675" t="str">
            <v>Mobile Aspiration</v>
          </cell>
          <cell r="G6675" t="str">
            <v>HUA</v>
          </cell>
          <cell r="H6675" t="str">
            <v>LTE1800 2nd Carr Upgrade_4x4 MIMO</v>
          </cell>
          <cell r="I6675" t="str">
            <v>INS</v>
          </cell>
          <cell r="L6675">
            <v>43853</v>
          </cell>
          <cell r="N6675">
            <v>43853</v>
          </cell>
          <cell r="P6675" t="str">
            <v>No Dependency</v>
          </cell>
        </row>
        <row r="6676">
          <cell r="C6676" t="str">
            <v>611-11</v>
          </cell>
          <cell r="D6676" t="str">
            <v>Expansion Sites</v>
          </cell>
          <cell r="E6676" t="str">
            <v>Q4-2019</v>
          </cell>
          <cell r="F6676" t="str">
            <v>Mobile Aspiration</v>
          </cell>
          <cell r="G6676" t="str">
            <v>HUA</v>
          </cell>
          <cell r="H6676" t="str">
            <v>LTE1800 2nd Carr Upgrade_4x4 MIMO</v>
          </cell>
          <cell r="I6676" t="str">
            <v>INS</v>
          </cell>
          <cell r="L6676">
            <v>43741</v>
          </cell>
          <cell r="M6676">
            <v>43733</v>
          </cell>
          <cell r="N6676">
            <v>43742</v>
          </cell>
          <cell r="O6676">
            <v>43734</v>
          </cell>
          <cell r="P6676" t="str">
            <v>No Dependency</v>
          </cell>
        </row>
        <row r="6677">
          <cell r="C6677" t="str">
            <v>ZHA109</v>
          </cell>
          <cell r="D6677" t="str">
            <v>Expansion Sites</v>
          </cell>
          <cell r="E6677" t="str">
            <v>Q1-2020</v>
          </cell>
          <cell r="F6677" t="str">
            <v>Mobile Aspiration</v>
          </cell>
          <cell r="G6677" t="str">
            <v>HUA</v>
          </cell>
          <cell r="H6677" t="str">
            <v>LTE1800 2nd Carr Upgrade_4x4 MIMO</v>
          </cell>
          <cell r="I6677" t="str">
            <v>INS</v>
          </cell>
          <cell r="L6677">
            <v>43853</v>
          </cell>
          <cell r="M6677">
            <v>43733</v>
          </cell>
          <cell r="N6677">
            <v>43853</v>
          </cell>
          <cell r="O6677">
            <v>43734</v>
          </cell>
          <cell r="P6677" t="str">
            <v>No Dependency</v>
          </cell>
        </row>
        <row r="6678">
          <cell r="C6678" t="str">
            <v>ZND626</v>
          </cell>
          <cell r="D6678" t="str">
            <v>Expansion Sites</v>
          </cell>
          <cell r="E6678" t="str">
            <v>Q3-2019</v>
          </cell>
          <cell r="F6678" t="str">
            <v>Mobile Aspiration</v>
          </cell>
          <cell r="G6678" t="str">
            <v>HUA</v>
          </cell>
          <cell r="H6678" t="str">
            <v>LTE1800 2nd Carr Upgrade_4x4 MIMO</v>
          </cell>
          <cell r="I6678" t="str">
            <v>INS</v>
          </cell>
          <cell r="L6678">
            <v>43706</v>
          </cell>
          <cell r="M6678">
            <v>43637</v>
          </cell>
          <cell r="N6678">
            <v>43707</v>
          </cell>
          <cell r="O6678">
            <v>43638</v>
          </cell>
          <cell r="P6678" t="str">
            <v>No Dependency</v>
          </cell>
        </row>
        <row r="6679">
          <cell r="C6679" t="str">
            <v>Z51014</v>
          </cell>
          <cell r="D6679" t="str">
            <v>Expansion Sites</v>
          </cell>
          <cell r="E6679" t="str">
            <v>Q1-2020</v>
          </cell>
          <cell r="F6679" t="str">
            <v>Mobile Aspiration</v>
          </cell>
          <cell r="G6679" t="str">
            <v>HUA</v>
          </cell>
          <cell r="H6679" t="str">
            <v>LTE1800 2nd Carr Upgrade_4x4 MIMO</v>
          </cell>
          <cell r="I6679" t="str">
            <v>INS</v>
          </cell>
          <cell r="L6679">
            <v>43853</v>
          </cell>
          <cell r="M6679">
            <v>43724</v>
          </cell>
          <cell r="N6679">
            <v>43853</v>
          </cell>
          <cell r="O6679">
            <v>43725</v>
          </cell>
          <cell r="P6679" t="str">
            <v>No Dependency</v>
          </cell>
        </row>
        <row r="6680">
          <cell r="C6680" t="str">
            <v>Z51012</v>
          </cell>
          <cell r="D6680" t="str">
            <v>Expansion Sites</v>
          </cell>
          <cell r="E6680" t="str">
            <v>Q1-2020</v>
          </cell>
          <cell r="F6680" t="str">
            <v>Mobile Aspiration</v>
          </cell>
          <cell r="G6680" t="str">
            <v>HUA</v>
          </cell>
          <cell r="H6680" t="str">
            <v>LTE1800 2nd Carr Upgrade_4x4 MIMO</v>
          </cell>
          <cell r="I6680" t="str">
            <v>INS</v>
          </cell>
          <cell r="L6680">
            <v>43853</v>
          </cell>
          <cell r="M6680">
            <v>43731</v>
          </cell>
          <cell r="N6680">
            <v>43853</v>
          </cell>
          <cell r="O6680">
            <v>43732</v>
          </cell>
          <cell r="P6680" t="str">
            <v>No Dependency</v>
          </cell>
        </row>
        <row r="6681">
          <cell r="C6681" t="str">
            <v>Z51011</v>
          </cell>
          <cell r="D6681" t="str">
            <v>Expansion Sites</v>
          </cell>
          <cell r="E6681" t="str">
            <v>Q1-2020</v>
          </cell>
          <cell r="F6681" t="str">
            <v>Mobile Aspiration</v>
          </cell>
          <cell r="G6681" t="str">
            <v>HUA</v>
          </cell>
          <cell r="H6681" t="str">
            <v>LTE1800 2nd Carr Upgrade_4x4 MIMO</v>
          </cell>
          <cell r="I6681" t="str">
            <v>INS</v>
          </cell>
          <cell r="L6681">
            <v>43830</v>
          </cell>
          <cell r="M6681">
            <v>43667</v>
          </cell>
          <cell r="N6681">
            <v>43830</v>
          </cell>
          <cell r="O6681">
            <v>43668</v>
          </cell>
          <cell r="P6681" t="str">
            <v>No Dependency</v>
          </cell>
        </row>
        <row r="6682">
          <cell r="C6682" t="str">
            <v>Z51010</v>
          </cell>
          <cell r="D6682" t="str">
            <v>Expansion Sites</v>
          </cell>
          <cell r="E6682" t="str">
            <v>Q1-2020</v>
          </cell>
          <cell r="F6682" t="str">
            <v>Mobile Aspiration</v>
          </cell>
          <cell r="G6682" t="str">
            <v>HUA</v>
          </cell>
          <cell r="H6682" t="str">
            <v>LTE1800 2nd Carr Upgrade_4x4 MIMO</v>
          </cell>
          <cell r="I6682" t="str">
            <v>INS</v>
          </cell>
          <cell r="L6682">
            <v>43853</v>
          </cell>
          <cell r="M6682">
            <v>43724</v>
          </cell>
          <cell r="N6682">
            <v>43853</v>
          </cell>
          <cell r="O6682">
            <v>43725</v>
          </cell>
          <cell r="P6682" t="str">
            <v>No Dependency</v>
          </cell>
        </row>
        <row r="6683">
          <cell r="C6683" t="str">
            <v>ZHA056</v>
          </cell>
          <cell r="D6683" t="str">
            <v>Expansion Sites</v>
          </cell>
          <cell r="E6683" t="str">
            <v>Q4-2019</v>
          </cell>
          <cell r="F6683" t="str">
            <v>Mobile Aspiration</v>
          </cell>
          <cell r="G6683" t="str">
            <v>HUA</v>
          </cell>
          <cell r="H6683" t="str">
            <v>LTE1800 2nd Carr Upgrade_4x4 MIMO</v>
          </cell>
          <cell r="I6683" t="str">
            <v>INS</v>
          </cell>
          <cell r="L6683">
            <v>43741</v>
          </cell>
          <cell r="M6683">
            <v>43733</v>
          </cell>
          <cell r="N6683">
            <v>43742</v>
          </cell>
          <cell r="O6683">
            <v>43734</v>
          </cell>
          <cell r="P6683" t="str">
            <v>No Dependency</v>
          </cell>
        </row>
        <row r="6684">
          <cell r="C6684" t="str">
            <v>ZQUA008</v>
          </cell>
          <cell r="D6684" t="str">
            <v>Expansion Sites</v>
          </cell>
          <cell r="E6684" t="str">
            <v>Q3-2019</v>
          </cell>
          <cell r="F6684" t="str">
            <v>Mobile Aspiration</v>
          </cell>
          <cell r="G6684" t="str">
            <v>HUA</v>
          </cell>
          <cell r="H6684" t="str">
            <v>LTE1800 2nd Carr Upgrade_4x4 MIMO</v>
          </cell>
          <cell r="I6684" t="str">
            <v>INS</v>
          </cell>
          <cell r="L6684">
            <v>43729</v>
          </cell>
          <cell r="M6684">
            <v>43640</v>
          </cell>
          <cell r="N6684">
            <v>43730</v>
          </cell>
          <cell r="O6684">
            <v>43641</v>
          </cell>
          <cell r="P6684" t="str">
            <v>No Dependency</v>
          </cell>
        </row>
        <row r="6685">
          <cell r="C6685" t="str">
            <v>ZHF131</v>
          </cell>
          <cell r="D6685" t="str">
            <v>Expansion Sites</v>
          </cell>
          <cell r="E6685" t="str">
            <v>Q1-2020</v>
          </cell>
          <cell r="F6685" t="str">
            <v>Mobile Aspiration</v>
          </cell>
          <cell r="G6685" t="str">
            <v>HUA</v>
          </cell>
          <cell r="H6685" t="str">
            <v>LTE1800 2nd Carr Upgrade_4x4 MIMO</v>
          </cell>
          <cell r="I6685" t="str">
            <v>INS</v>
          </cell>
          <cell r="L6685">
            <v>43853</v>
          </cell>
          <cell r="M6685">
            <v>43709</v>
          </cell>
          <cell r="N6685">
            <v>43853</v>
          </cell>
          <cell r="O6685">
            <v>43710</v>
          </cell>
          <cell r="P6685" t="str">
            <v>No Dependency</v>
          </cell>
        </row>
        <row r="6686">
          <cell r="C6686" t="str">
            <v>ZRR986</v>
          </cell>
          <cell r="D6686" t="str">
            <v>Expansion Sites</v>
          </cell>
          <cell r="E6686" t="str">
            <v>Q3-2019</v>
          </cell>
          <cell r="F6686" t="str">
            <v>Mobile Aspiration</v>
          </cell>
          <cell r="G6686" t="str">
            <v>HUA</v>
          </cell>
          <cell r="H6686" t="str">
            <v>LTE1800 2nd Carr Upgrade_4x4 MIMO</v>
          </cell>
          <cell r="I6686" t="str">
            <v>INS</v>
          </cell>
          <cell r="L6686">
            <v>43691</v>
          </cell>
          <cell r="M6686">
            <v>43693</v>
          </cell>
          <cell r="N6686">
            <v>43692</v>
          </cell>
          <cell r="O6686">
            <v>43694</v>
          </cell>
          <cell r="P6686" t="str">
            <v>No Dependency</v>
          </cell>
        </row>
        <row r="6687">
          <cell r="C6687" t="str">
            <v>ZRR039</v>
          </cell>
          <cell r="D6687" t="str">
            <v>Expansion Sites</v>
          </cell>
          <cell r="E6687" t="str">
            <v>Q1-2020</v>
          </cell>
          <cell r="F6687" t="str">
            <v>Mobile Aspiration</v>
          </cell>
          <cell r="G6687" t="str">
            <v>HUA</v>
          </cell>
          <cell r="H6687" t="str">
            <v>LTE1800 2nd Carr Upgrade_4x4 MIMO</v>
          </cell>
          <cell r="I6687" t="str">
            <v>INS</v>
          </cell>
          <cell r="L6687">
            <v>43849</v>
          </cell>
          <cell r="M6687">
            <v>43715</v>
          </cell>
          <cell r="N6687">
            <v>43850</v>
          </cell>
          <cell r="O6687">
            <v>43716</v>
          </cell>
          <cell r="P6687" t="str">
            <v>No Dependency</v>
          </cell>
        </row>
        <row r="6688">
          <cell r="C6688" t="str">
            <v>Z13025</v>
          </cell>
          <cell r="D6688" t="str">
            <v>Expansion Sites</v>
          </cell>
          <cell r="E6688" t="str">
            <v>Q1-2020</v>
          </cell>
          <cell r="F6688" t="str">
            <v>Mobile Aspiration</v>
          </cell>
          <cell r="G6688" t="str">
            <v>HUA</v>
          </cell>
          <cell r="H6688" t="str">
            <v>LTE1800 2nd Carr Upgrade_4x4 MIMO</v>
          </cell>
          <cell r="I6688" t="str">
            <v>INS</v>
          </cell>
          <cell r="L6688">
            <v>43853</v>
          </cell>
          <cell r="M6688">
            <v>43734</v>
          </cell>
          <cell r="N6688">
            <v>43853</v>
          </cell>
          <cell r="O6688">
            <v>43735</v>
          </cell>
          <cell r="P6688" t="str">
            <v>No Dependency</v>
          </cell>
        </row>
        <row r="6689">
          <cell r="C6689" t="str">
            <v>FSAR13</v>
          </cell>
          <cell r="D6689" t="str">
            <v>Expansion Sites</v>
          </cell>
          <cell r="E6689" t="str">
            <v>Q1-2020</v>
          </cell>
          <cell r="F6689" t="str">
            <v>Mobile Aspiration</v>
          </cell>
          <cell r="G6689" t="str">
            <v>HUA</v>
          </cell>
          <cell r="H6689" t="str">
            <v>LTE1800 2nd Carr Upgrade_4x4 MIMO</v>
          </cell>
          <cell r="I6689" t="str">
            <v>INS</v>
          </cell>
          <cell r="L6689">
            <v>43830</v>
          </cell>
          <cell r="M6689">
            <v>43734</v>
          </cell>
          <cell r="N6689">
            <v>43830</v>
          </cell>
          <cell r="O6689">
            <v>43735</v>
          </cell>
          <cell r="P6689" t="str">
            <v>No Dependency</v>
          </cell>
        </row>
        <row r="6690">
          <cell r="C6690" t="str">
            <v>FSAR11</v>
          </cell>
          <cell r="D6690" t="str">
            <v>Expansion Sites</v>
          </cell>
          <cell r="E6690" t="str">
            <v>Q1-2020</v>
          </cell>
          <cell r="F6690" t="str">
            <v>Mobile Aspiration</v>
          </cell>
          <cell r="G6690" t="str">
            <v>HUA</v>
          </cell>
          <cell r="H6690" t="str">
            <v>LTE1800 2nd Carr Upgrade_4x4 MIMO</v>
          </cell>
          <cell r="I6690" t="str">
            <v>INS</v>
          </cell>
          <cell r="L6690">
            <v>43830</v>
          </cell>
          <cell r="N6690">
            <v>43830</v>
          </cell>
          <cell r="P6690" t="str">
            <v>No Dependency</v>
          </cell>
        </row>
        <row r="6691">
          <cell r="C6691" t="str">
            <v>F93R15</v>
          </cell>
          <cell r="D6691" t="str">
            <v>Expansion Sites</v>
          </cell>
          <cell r="E6691" t="str">
            <v>Q1-2020</v>
          </cell>
          <cell r="F6691" t="str">
            <v>Mobile Aspiration</v>
          </cell>
          <cell r="G6691" t="str">
            <v>HUA</v>
          </cell>
          <cell r="H6691" t="str">
            <v>LTE1800 2nd Carr Upgrade_4x4 MIMO</v>
          </cell>
          <cell r="I6691" t="str">
            <v>INS</v>
          </cell>
          <cell r="L6691">
            <v>43853</v>
          </cell>
          <cell r="N6691">
            <v>43853</v>
          </cell>
          <cell r="P6691" t="str">
            <v>No Dependency</v>
          </cell>
        </row>
        <row r="6692">
          <cell r="C6692" t="str">
            <v>CWH045</v>
          </cell>
          <cell r="D6692" t="str">
            <v>Expansion Sites</v>
          </cell>
          <cell r="E6692" t="str">
            <v>Q1-2020</v>
          </cell>
          <cell r="F6692" t="str">
            <v>Mobile Aspiration</v>
          </cell>
          <cell r="G6692" t="str">
            <v>HUA</v>
          </cell>
          <cell r="H6692" t="str">
            <v>LTE1800 2nd Carr Upgrade_4x4 MIMO</v>
          </cell>
          <cell r="I6692" t="str">
            <v>INS</v>
          </cell>
          <cell r="L6692">
            <v>43853</v>
          </cell>
          <cell r="N6692">
            <v>43853</v>
          </cell>
          <cell r="P6692" t="str">
            <v>No Dependency</v>
          </cell>
        </row>
        <row r="6693">
          <cell r="C6693" t="str">
            <v>ZHA053</v>
          </cell>
          <cell r="D6693" t="str">
            <v>Expansion Sites</v>
          </cell>
          <cell r="E6693" t="str">
            <v>Q1-2020</v>
          </cell>
          <cell r="F6693" t="str">
            <v>Mobile Aspiration</v>
          </cell>
          <cell r="G6693" t="str">
            <v>HUA</v>
          </cell>
          <cell r="H6693" t="str">
            <v>LTE1800 2nd Carr Upgrade_4x4 MIMO</v>
          </cell>
          <cell r="I6693" t="str">
            <v>INS</v>
          </cell>
          <cell r="L6693">
            <v>43691</v>
          </cell>
          <cell r="M6693">
            <v>43693</v>
          </cell>
          <cell r="N6693">
            <v>43692</v>
          </cell>
          <cell r="O6693">
            <v>43694</v>
          </cell>
          <cell r="P6693" t="str">
            <v>No Dependency</v>
          </cell>
        </row>
        <row r="6694">
          <cell r="C6694" t="str">
            <v>ZQN983</v>
          </cell>
          <cell r="D6694" t="str">
            <v>Expansion Sites</v>
          </cell>
          <cell r="E6694" t="str">
            <v>Q3-2019</v>
          </cell>
          <cell r="F6694" t="str">
            <v>Mobile Aspiration</v>
          </cell>
          <cell r="G6694" t="str">
            <v>HUA</v>
          </cell>
          <cell r="H6694" t="str">
            <v>LTE1800 2nd Carr Upgrade_4x4 MIMO</v>
          </cell>
          <cell r="I6694" t="str">
            <v>INS</v>
          </cell>
          <cell r="L6694">
            <v>43648</v>
          </cell>
          <cell r="M6694">
            <v>43627</v>
          </cell>
          <cell r="N6694">
            <v>43649</v>
          </cell>
          <cell r="O6694">
            <v>43628</v>
          </cell>
          <cell r="P6694" t="str">
            <v>No Dependency</v>
          </cell>
        </row>
        <row r="6695">
          <cell r="C6695" t="str">
            <v>ZDD001</v>
          </cell>
          <cell r="D6695" t="str">
            <v>Expansion Sites</v>
          </cell>
          <cell r="E6695" t="str">
            <v>Q1-2020</v>
          </cell>
          <cell r="F6695" t="str">
            <v>Mobile Aspiration</v>
          </cell>
          <cell r="G6695" t="str">
            <v>HUA</v>
          </cell>
          <cell r="H6695" t="str">
            <v>LTE1800 2nd Carr Upgrade_4x4 MIMO</v>
          </cell>
          <cell r="I6695" t="str">
            <v>INS</v>
          </cell>
          <cell r="L6695">
            <v>43830</v>
          </cell>
          <cell r="N6695">
            <v>43830</v>
          </cell>
          <cell r="P6695" t="str">
            <v>No Dependency</v>
          </cell>
        </row>
        <row r="6696">
          <cell r="C6696" t="str">
            <v>ZQW990</v>
          </cell>
          <cell r="D6696" t="str">
            <v>Expansion Sites</v>
          </cell>
          <cell r="E6696" t="str">
            <v>Q1-2020</v>
          </cell>
          <cell r="F6696" t="str">
            <v>Mobile Aspiration</v>
          </cell>
          <cell r="G6696" t="str">
            <v>HUA</v>
          </cell>
          <cell r="H6696" t="str">
            <v>LTE1800 2nd Carr Upgrade_4x4 MIMO</v>
          </cell>
          <cell r="I6696" t="str">
            <v>INS</v>
          </cell>
          <cell r="L6696">
            <v>43853</v>
          </cell>
          <cell r="M6696">
            <v>43733</v>
          </cell>
          <cell r="N6696">
            <v>43853</v>
          </cell>
          <cell r="O6696">
            <v>43734</v>
          </cell>
          <cell r="P6696" t="str">
            <v>No Dependency</v>
          </cell>
        </row>
        <row r="6697">
          <cell r="C6697" t="str">
            <v>ZSS001</v>
          </cell>
          <cell r="D6697" t="str">
            <v>Expansion Sites</v>
          </cell>
          <cell r="E6697" t="str">
            <v>Q3-2019</v>
          </cell>
          <cell r="F6697" t="str">
            <v>Mobile Aspiration</v>
          </cell>
          <cell r="G6697" t="str">
            <v>HUA</v>
          </cell>
          <cell r="H6697" t="str">
            <v>LTE1800 2nd Carr Upgrade_4x4 MIMO</v>
          </cell>
          <cell r="I6697" t="str">
            <v>INS</v>
          </cell>
          <cell r="L6697">
            <v>43726</v>
          </cell>
          <cell r="M6697">
            <v>43715</v>
          </cell>
          <cell r="N6697">
            <v>43726</v>
          </cell>
          <cell r="O6697">
            <v>43716</v>
          </cell>
          <cell r="P6697" t="str">
            <v>No Dependency</v>
          </cell>
        </row>
        <row r="6698">
          <cell r="C6698" t="str">
            <v>F93R13</v>
          </cell>
          <cell r="D6698" t="str">
            <v>Expansion Sites</v>
          </cell>
          <cell r="E6698" t="str">
            <v>Q1-2020</v>
          </cell>
          <cell r="F6698" t="str">
            <v>Mobile Aspiration</v>
          </cell>
          <cell r="G6698" t="str">
            <v>HUA</v>
          </cell>
          <cell r="H6698" t="str">
            <v>LTE1800 2nd Carr Upgrade_4x4 MIMO</v>
          </cell>
          <cell r="I6698" t="str">
            <v>INS</v>
          </cell>
          <cell r="L6698">
            <v>43830</v>
          </cell>
          <cell r="M6698">
            <v>43733</v>
          </cell>
          <cell r="N6698">
            <v>43830</v>
          </cell>
          <cell r="O6698">
            <v>43734</v>
          </cell>
          <cell r="P6698" t="str">
            <v>No Dependency</v>
          </cell>
        </row>
        <row r="6699">
          <cell r="C6699" t="str">
            <v>COWJN1</v>
          </cell>
          <cell r="D6699" t="str">
            <v>Expansion Sites</v>
          </cell>
          <cell r="E6699" t="str">
            <v>Q1-2020</v>
          </cell>
          <cell r="F6699" t="str">
            <v>Mobile Aspiration</v>
          </cell>
          <cell r="G6699" t="str">
            <v>HUA</v>
          </cell>
          <cell r="H6699" t="str">
            <v>LTE1800 2nd Carr Upgrade_4x4 MIMO</v>
          </cell>
          <cell r="I6699" t="str">
            <v>INS</v>
          </cell>
          <cell r="L6699">
            <v>43853</v>
          </cell>
          <cell r="N6699">
            <v>43853</v>
          </cell>
          <cell r="P6699" t="str">
            <v>No Dependency</v>
          </cell>
        </row>
        <row r="6700">
          <cell r="C6700" t="str">
            <v>ZRR001</v>
          </cell>
          <cell r="D6700" t="str">
            <v>Expansion Sites</v>
          </cell>
          <cell r="E6700" t="str">
            <v>Q3-2019</v>
          </cell>
          <cell r="F6700" t="str">
            <v>Mobile Aspiration</v>
          </cell>
          <cell r="G6700" t="str">
            <v>HUA</v>
          </cell>
          <cell r="H6700" t="str">
            <v>LTE1800 2nd Carr Upgrade_4x4 MIMO</v>
          </cell>
          <cell r="I6700" t="str">
            <v>INS</v>
          </cell>
          <cell r="L6700">
            <v>43691</v>
          </cell>
          <cell r="M6700">
            <v>43693</v>
          </cell>
          <cell r="N6700">
            <v>43692</v>
          </cell>
          <cell r="O6700">
            <v>43694</v>
          </cell>
          <cell r="P6700" t="str">
            <v>No Dependency</v>
          </cell>
        </row>
        <row r="6701">
          <cell r="C6701" t="str">
            <v>ZHB014</v>
          </cell>
          <cell r="D6701" t="str">
            <v>Expansion Sites</v>
          </cell>
          <cell r="E6701" t="str">
            <v>Q1-2020</v>
          </cell>
          <cell r="F6701" t="str">
            <v>Mobile Aspiration</v>
          </cell>
          <cell r="G6701" t="str">
            <v>HUA</v>
          </cell>
          <cell r="H6701" t="str">
            <v>LTE1800 2nd Carr Upgrade_4x4 MIMO</v>
          </cell>
          <cell r="I6701" t="str">
            <v>INS</v>
          </cell>
          <cell r="L6701">
            <v>43853</v>
          </cell>
          <cell r="M6701">
            <v>43734</v>
          </cell>
          <cell r="N6701">
            <v>43853</v>
          </cell>
          <cell r="O6701">
            <v>43735</v>
          </cell>
          <cell r="P6701" t="str">
            <v>No Dependency</v>
          </cell>
        </row>
        <row r="6702">
          <cell r="C6702" t="str">
            <v>ZQN995</v>
          </cell>
          <cell r="D6702" t="str">
            <v>Expansion Sites</v>
          </cell>
          <cell r="E6702" t="str">
            <v>Q3-2019</v>
          </cell>
          <cell r="F6702" t="str">
            <v>Mobile Aspiration</v>
          </cell>
          <cell r="G6702" t="str">
            <v>HUA</v>
          </cell>
          <cell r="H6702" t="str">
            <v>LTE1800 2nd Carr Upgrade_4x4 MIMO</v>
          </cell>
          <cell r="I6702" t="str">
            <v>INS</v>
          </cell>
          <cell r="L6702">
            <v>43788</v>
          </cell>
          <cell r="N6702">
            <v>43789</v>
          </cell>
          <cell r="P6702" t="str">
            <v>No Dependency</v>
          </cell>
        </row>
        <row r="6703">
          <cell r="C6703" t="str">
            <v>ZHA105</v>
          </cell>
          <cell r="D6703" t="str">
            <v>Expansion Sites</v>
          </cell>
          <cell r="E6703" t="str">
            <v>Q4-2019</v>
          </cell>
          <cell r="F6703" t="str">
            <v>Mobile Aspiration</v>
          </cell>
          <cell r="G6703" t="str">
            <v>HUA</v>
          </cell>
          <cell r="H6703" t="str">
            <v>LTE1800 2nd Carr Upgrade_4x4 MIMO</v>
          </cell>
          <cell r="I6703" t="str">
            <v>INS</v>
          </cell>
          <cell r="L6703">
            <v>43741</v>
          </cell>
          <cell r="M6703">
            <v>43709</v>
          </cell>
          <cell r="N6703">
            <v>43742</v>
          </cell>
          <cell r="O6703">
            <v>43710</v>
          </cell>
          <cell r="P6703" t="str">
            <v>No Dependency</v>
          </cell>
        </row>
        <row r="6704">
          <cell r="C6704" t="str">
            <v>Z43013</v>
          </cell>
          <cell r="D6704" t="str">
            <v>Expansion Sites</v>
          </cell>
          <cell r="E6704" t="str">
            <v>Q3-2019</v>
          </cell>
          <cell r="F6704" t="str">
            <v>Mobile Aspiration</v>
          </cell>
          <cell r="G6704" t="str">
            <v>HUA</v>
          </cell>
          <cell r="H6704" t="str">
            <v>LTE1800 2nd Carr Upgrade_4x4 MIMO</v>
          </cell>
          <cell r="I6704" t="str">
            <v>INS</v>
          </cell>
          <cell r="L6704">
            <v>43624</v>
          </cell>
          <cell r="M6704">
            <v>43626</v>
          </cell>
          <cell r="N6704">
            <v>43625</v>
          </cell>
          <cell r="O6704">
            <v>43627</v>
          </cell>
          <cell r="P6704" t="str">
            <v>No Dependency</v>
          </cell>
        </row>
        <row r="6705">
          <cell r="C6705" t="str">
            <v>ZHA080</v>
          </cell>
          <cell r="D6705" t="str">
            <v>Expansion Sites</v>
          </cell>
          <cell r="E6705" t="str">
            <v>Q3-2019</v>
          </cell>
          <cell r="F6705" t="str">
            <v>Mobile Aspiration</v>
          </cell>
          <cell r="G6705" t="str">
            <v>HUA</v>
          </cell>
          <cell r="H6705" t="str">
            <v>LTE1800 2nd Carr Upgrade_4x4 MIMO</v>
          </cell>
          <cell r="I6705" t="str">
            <v>INS</v>
          </cell>
          <cell r="L6705">
            <v>43623</v>
          </cell>
          <cell r="M6705">
            <v>43625</v>
          </cell>
          <cell r="N6705">
            <v>43624</v>
          </cell>
          <cell r="O6705">
            <v>43626</v>
          </cell>
          <cell r="P6705" t="str">
            <v>No Dependency</v>
          </cell>
        </row>
        <row r="6706">
          <cell r="C6706" t="str">
            <v>ZTB060</v>
          </cell>
          <cell r="D6706" t="str">
            <v>Expansion Sites</v>
          </cell>
          <cell r="E6706" t="str">
            <v>Q1-2020</v>
          </cell>
          <cell r="F6706" t="str">
            <v>Mobile Aspiration</v>
          </cell>
          <cell r="G6706" t="str">
            <v>HUA</v>
          </cell>
          <cell r="H6706" t="str">
            <v>LTE1800 2nd Carr Upgrade_4x4 MIMO</v>
          </cell>
          <cell r="I6706" t="str">
            <v>INS</v>
          </cell>
          <cell r="L6706">
            <v>43853</v>
          </cell>
          <cell r="M6706">
            <v>43733</v>
          </cell>
          <cell r="N6706">
            <v>43853</v>
          </cell>
          <cell r="O6706">
            <v>43734</v>
          </cell>
          <cell r="P6706" t="str">
            <v>No Dependency</v>
          </cell>
        </row>
        <row r="6707">
          <cell r="C6707" t="str">
            <v>ZHB919</v>
          </cell>
          <cell r="D6707" t="str">
            <v>Expansion Sites</v>
          </cell>
          <cell r="E6707" t="str">
            <v>Q2-2019</v>
          </cell>
          <cell r="F6707" t="str">
            <v>Mobile Aspiration</v>
          </cell>
          <cell r="G6707" t="str">
            <v>HUA</v>
          </cell>
          <cell r="H6707" t="str">
            <v>LTE1800 2nd Carr Upgrade_4x4 MIMO</v>
          </cell>
          <cell r="I6707" t="str">
            <v>INS</v>
          </cell>
          <cell r="L6707">
            <v>43648</v>
          </cell>
          <cell r="M6707">
            <v>43651</v>
          </cell>
          <cell r="N6707">
            <v>43649</v>
          </cell>
          <cell r="O6707">
            <v>43652</v>
          </cell>
          <cell r="P6707" t="str">
            <v>No Dependency</v>
          </cell>
        </row>
        <row r="6708">
          <cell r="C6708" t="str">
            <v>ZHB042</v>
          </cell>
          <cell r="D6708" t="str">
            <v>Expansion Sites</v>
          </cell>
          <cell r="E6708" t="str">
            <v>Q1-2020</v>
          </cell>
          <cell r="F6708" t="str">
            <v>Mobile Aspiration</v>
          </cell>
          <cell r="G6708" t="str">
            <v>HUA</v>
          </cell>
          <cell r="H6708" t="str">
            <v>LTE1800 2nd Carr Upgrade_4x4 MIMO</v>
          </cell>
          <cell r="I6708" t="str">
            <v>INS</v>
          </cell>
          <cell r="L6708">
            <v>43853</v>
          </cell>
          <cell r="N6708">
            <v>43853</v>
          </cell>
          <cell r="P6708" t="str">
            <v>No Dependency</v>
          </cell>
        </row>
        <row r="6709">
          <cell r="C6709" t="str">
            <v>Z15012</v>
          </cell>
          <cell r="D6709" t="str">
            <v>Expansion Sites</v>
          </cell>
          <cell r="E6709" t="str">
            <v>Q1-2020</v>
          </cell>
          <cell r="F6709" t="str">
            <v>Mobile Aspiration</v>
          </cell>
          <cell r="G6709" t="str">
            <v>HUA</v>
          </cell>
          <cell r="H6709" t="str">
            <v>LTE1800 2nd Carr Upgrade_4x4 MIMO</v>
          </cell>
          <cell r="I6709" t="str">
            <v>INS</v>
          </cell>
          <cell r="L6709">
            <v>43853</v>
          </cell>
          <cell r="M6709">
            <v>43724</v>
          </cell>
          <cell r="N6709">
            <v>43853</v>
          </cell>
          <cell r="O6709">
            <v>43725</v>
          </cell>
          <cell r="P6709" t="str">
            <v>No Dependency</v>
          </cell>
        </row>
        <row r="6710">
          <cell r="C6710" t="str">
            <v>Z15005</v>
          </cell>
          <cell r="D6710" t="str">
            <v>Expansion Sites</v>
          </cell>
          <cell r="E6710" t="str">
            <v>Q2-2019</v>
          </cell>
          <cell r="F6710" t="str">
            <v>Mobile Aspiration</v>
          </cell>
          <cell r="G6710" t="str">
            <v>HUA</v>
          </cell>
          <cell r="H6710" t="str">
            <v>LTE1800 2nd Carr Upgrade_4x4 MIMO</v>
          </cell>
          <cell r="I6710" t="str">
            <v>INS</v>
          </cell>
          <cell r="L6710">
            <v>43706</v>
          </cell>
          <cell r="M6710">
            <v>43709</v>
          </cell>
          <cell r="N6710">
            <v>43707</v>
          </cell>
          <cell r="O6710">
            <v>43710</v>
          </cell>
          <cell r="P6710" t="str">
            <v>No Dependency</v>
          </cell>
        </row>
        <row r="6711">
          <cell r="C6711" t="str">
            <v>SRS413</v>
          </cell>
          <cell r="D6711" t="str">
            <v>Expansion Sites</v>
          </cell>
          <cell r="E6711" t="str">
            <v>Q4-2019</v>
          </cell>
          <cell r="F6711" t="str">
            <v>Mobile Aspiration</v>
          </cell>
          <cell r="G6711" t="str">
            <v>HUA</v>
          </cell>
          <cell r="H6711" t="str">
            <v>LTE1800 2nd Carr Upgrade_4x4 MIMO</v>
          </cell>
          <cell r="I6711" t="str">
            <v>INS</v>
          </cell>
          <cell r="L6711">
            <v>43741</v>
          </cell>
          <cell r="M6711">
            <v>43709</v>
          </cell>
          <cell r="N6711">
            <v>43742</v>
          </cell>
          <cell r="O6711">
            <v>43710</v>
          </cell>
          <cell r="P6711" t="str">
            <v>No Dependency</v>
          </cell>
        </row>
        <row r="6712">
          <cell r="C6712" t="str">
            <v>MW314</v>
          </cell>
          <cell r="D6712" t="str">
            <v>Expansion Sites</v>
          </cell>
          <cell r="E6712" t="str">
            <v>Q4-2019</v>
          </cell>
          <cell r="F6712" t="str">
            <v>Mobile Aspiration</v>
          </cell>
          <cell r="G6712" t="str">
            <v>HUA</v>
          </cell>
          <cell r="H6712" t="str">
            <v>LTE1800 2nd Carr Upgrade_4x4 MIMO</v>
          </cell>
          <cell r="I6712" t="str">
            <v>INS</v>
          </cell>
          <cell r="L6712">
            <v>43796</v>
          </cell>
          <cell r="N6712">
            <v>43797</v>
          </cell>
          <cell r="P6712" t="str">
            <v>No Dependency</v>
          </cell>
        </row>
        <row r="6713">
          <cell r="C6713" t="str">
            <v>ZMA022</v>
          </cell>
          <cell r="D6713" t="str">
            <v>Expansion Sites</v>
          </cell>
          <cell r="E6713" t="str">
            <v>Q1-2020</v>
          </cell>
          <cell r="F6713" t="str">
            <v>Mobile Aspiration</v>
          </cell>
          <cell r="G6713" t="str">
            <v>HUA</v>
          </cell>
          <cell r="H6713" t="str">
            <v>LTE1800 2nd Carr Upgrade_4x4 MIMO</v>
          </cell>
          <cell r="I6713" t="str">
            <v>INS</v>
          </cell>
          <cell r="L6713">
            <v>43853</v>
          </cell>
          <cell r="M6713">
            <v>43715</v>
          </cell>
          <cell r="N6713">
            <v>43853</v>
          </cell>
          <cell r="O6713">
            <v>43716</v>
          </cell>
          <cell r="P6713" t="str">
            <v>No Dependency</v>
          </cell>
        </row>
        <row r="6714">
          <cell r="C6714" t="str">
            <v>ZMA026</v>
          </cell>
          <cell r="D6714" t="str">
            <v>Expansion Sites</v>
          </cell>
          <cell r="E6714" t="str">
            <v>Q3-2019</v>
          </cell>
          <cell r="F6714" t="str">
            <v>Mobile Aspiration</v>
          </cell>
          <cell r="G6714" t="str">
            <v>HUA</v>
          </cell>
          <cell r="H6714" t="str">
            <v>LTE1800 2nd Carr Upgrade_4x4 MIMO</v>
          </cell>
          <cell r="I6714" t="str">
            <v>INS</v>
          </cell>
          <cell r="L6714">
            <v>43628</v>
          </cell>
          <cell r="M6714">
            <v>43630</v>
          </cell>
          <cell r="N6714">
            <v>43629</v>
          </cell>
          <cell r="O6714">
            <v>43631</v>
          </cell>
          <cell r="P6714" t="str">
            <v>No Dependency</v>
          </cell>
        </row>
        <row r="6715">
          <cell r="C6715" t="str">
            <v>ZMA005</v>
          </cell>
          <cell r="D6715" t="str">
            <v>Expansion Sites</v>
          </cell>
          <cell r="E6715" t="str">
            <v>Q3-2019</v>
          </cell>
          <cell r="F6715" t="str">
            <v>Mobile Aspiration</v>
          </cell>
          <cell r="G6715" t="str">
            <v>HUA</v>
          </cell>
          <cell r="H6715" t="str">
            <v>LTE1800 2nd Carr Upgrade_4x4 MIMO</v>
          </cell>
          <cell r="I6715" t="str">
            <v>INS</v>
          </cell>
          <cell r="L6715">
            <v>43639</v>
          </cell>
          <cell r="M6715">
            <v>43641</v>
          </cell>
          <cell r="N6715">
            <v>43640</v>
          </cell>
          <cell r="O6715">
            <v>43642</v>
          </cell>
          <cell r="P6715" t="str">
            <v>No Dependency</v>
          </cell>
        </row>
        <row r="6716">
          <cell r="C6716" t="str">
            <v>ZJB049</v>
          </cell>
          <cell r="D6716" t="str">
            <v>Expansion Sites</v>
          </cell>
          <cell r="E6716" t="str">
            <v>Q3-2019</v>
          </cell>
          <cell r="F6716" t="str">
            <v>Mobile Aspiration</v>
          </cell>
          <cell r="G6716" t="str">
            <v>HUA</v>
          </cell>
          <cell r="H6716" t="str">
            <v>LTE1800 2nd Carr Upgrade_4x4 MIMO</v>
          </cell>
          <cell r="I6716" t="str">
            <v>INS</v>
          </cell>
          <cell r="L6716">
            <v>43788</v>
          </cell>
          <cell r="M6716">
            <v>43772</v>
          </cell>
          <cell r="N6716">
            <v>43789</v>
          </cell>
          <cell r="O6716">
            <v>43773</v>
          </cell>
          <cell r="P6716" t="str">
            <v>No Dependency</v>
          </cell>
        </row>
        <row r="6717">
          <cell r="C6717" t="str">
            <v>ZBK013</v>
          </cell>
          <cell r="D6717" t="str">
            <v>Expansion Sites</v>
          </cell>
          <cell r="E6717" t="str">
            <v>Q1-2020</v>
          </cell>
          <cell r="F6717" t="str">
            <v>Mobile Aspiration</v>
          </cell>
          <cell r="G6717" t="str">
            <v>HUA</v>
          </cell>
          <cell r="H6717" t="str">
            <v>LTE1800 2nd Carr Upgrade_4x4 MIMO</v>
          </cell>
          <cell r="I6717" t="str">
            <v>INS</v>
          </cell>
          <cell r="L6717">
            <v>43858</v>
          </cell>
          <cell r="M6717">
            <v>43759</v>
          </cell>
          <cell r="N6717">
            <v>43858</v>
          </cell>
          <cell r="O6717">
            <v>43760</v>
          </cell>
          <cell r="P6717" t="str">
            <v>No Dependency</v>
          </cell>
        </row>
        <row r="6718">
          <cell r="C6718" t="str">
            <v>Z14011</v>
          </cell>
          <cell r="D6718" t="str">
            <v>Expansion Sites</v>
          </cell>
          <cell r="E6718" t="str">
            <v>Q4-2019</v>
          </cell>
          <cell r="F6718" t="str">
            <v>Mobile Aspiration</v>
          </cell>
          <cell r="G6718" t="str">
            <v>HUA</v>
          </cell>
          <cell r="H6718" t="str">
            <v>LTE1800 2nd Carr Upgrade_4x4 MIMO</v>
          </cell>
          <cell r="I6718" t="str">
            <v>INS</v>
          </cell>
          <cell r="L6718">
            <v>43753</v>
          </cell>
          <cell r="M6718">
            <v>43709</v>
          </cell>
          <cell r="N6718">
            <v>43754</v>
          </cell>
          <cell r="O6718">
            <v>43710</v>
          </cell>
          <cell r="P6718" t="str">
            <v>No Dependency</v>
          </cell>
        </row>
        <row r="6719">
          <cell r="C6719" t="str">
            <v>F93R04</v>
          </cell>
          <cell r="D6719" t="str">
            <v>Expansion Sites</v>
          </cell>
          <cell r="E6719" t="str">
            <v>Q1-2020</v>
          </cell>
          <cell r="F6719" t="str">
            <v>Mobile Aspiration</v>
          </cell>
          <cell r="G6719" t="str">
            <v>HUA</v>
          </cell>
          <cell r="H6719" t="str">
            <v>LTE1800 2nd Carr Upgrade_4x4 MIMO</v>
          </cell>
          <cell r="I6719" t="str">
            <v>INS</v>
          </cell>
          <cell r="L6719">
            <v>43853</v>
          </cell>
          <cell r="N6719">
            <v>43853</v>
          </cell>
          <cell r="P6719" t="str">
            <v>No Dependency</v>
          </cell>
        </row>
        <row r="6720">
          <cell r="C6720" t="str">
            <v>ZKF056</v>
          </cell>
          <cell r="D6720" t="str">
            <v>Expansion Sites</v>
          </cell>
          <cell r="E6720" t="str">
            <v>Q3-2019</v>
          </cell>
          <cell r="F6720" t="str">
            <v>Mobile Aspiration</v>
          </cell>
          <cell r="G6720" t="str">
            <v>HUA</v>
          </cell>
          <cell r="H6720" t="str">
            <v>LTE1800 2nd Carr Upgrade_4x4 MIMO</v>
          </cell>
          <cell r="I6720" t="str">
            <v>INS</v>
          </cell>
          <cell r="L6720">
            <v>43746</v>
          </cell>
          <cell r="M6720">
            <v>43734</v>
          </cell>
          <cell r="N6720">
            <v>43747</v>
          </cell>
          <cell r="O6720">
            <v>43735</v>
          </cell>
          <cell r="P6720" t="str">
            <v>No Dependency</v>
          </cell>
        </row>
        <row r="6721">
          <cell r="C6721" t="str">
            <v>ZDB013</v>
          </cell>
          <cell r="D6721" t="str">
            <v>Expansion Sites</v>
          </cell>
          <cell r="E6721" t="str">
            <v>Q1-2020</v>
          </cell>
          <cell r="F6721" t="str">
            <v>Mobile Aspiration</v>
          </cell>
          <cell r="G6721" t="str">
            <v>HUA</v>
          </cell>
          <cell r="H6721" t="str">
            <v>LTE1800 2nd Carr Upgrade_4x4 MIMO</v>
          </cell>
          <cell r="I6721" t="str">
            <v>INS</v>
          </cell>
          <cell r="L6721">
            <v>43698</v>
          </cell>
          <cell r="M6721">
            <v>43698</v>
          </cell>
          <cell r="N6721">
            <v>43699</v>
          </cell>
          <cell r="O6721">
            <v>43699</v>
          </cell>
          <cell r="P6721" t="str">
            <v>No Dependency</v>
          </cell>
        </row>
        <row r="6722">
          <cell r="C6722" t="str">
            <v>ZSK043</v>
          </cell>
          <cell r="D6722" t="str">
            <v>Expansion Sites</v>
          </cell>
          <cell r="E6722" t="str">
            <v>Q1-2020</v>
          </cell>
          <cell r="F6722" t="str">
            <v>Mobile Aspiration</v>
          </cell>
          <cell r="G6722" t="str">
            <v>HUA</v>
          </cell>
          <cell r="H6722" t="str">
            <v>LTE1800 2nd Carr Upgrade_4x4 MIMO</v>
          </cell>
          <cell r="I6722" t="str">
            <v>INS</v>
          </cell>
          <cell r="L6722">
            <v>43849</v>
          </cell>
          <cell r="M6722">
            <v>43715</v>
          </cell>
          <cell r="N6722">
            <v>43850</v>
          </cell>
          <cell r="O6722">
            <v>43716</v>
          </cell>
          <cell r="P6722" t="str">
            <v>No Dependency</v>
          </cell>
        </row>
        <row r="6723">
          <cell r="C6723" t="str">
            <v>ZQU018</v>
          </cell>
          <cell r="D6723" t="str">
            <v>Expansion Sites</v>
          </cell>
          <cell r="E6723" t="str">
            <v>Q1-2020</v>
          </cell>
          <cell r="F6723" t="str">
            <v>Mobile Aspiration</v>
          </cell>
          <cell r="G6723" t="str">
            <v>HUA</v>
          </cell>
          <cell r="H6723" t="str">
            <v>LTE1800 2nd Carr Upgrade_4x4 MIMO</v>
          </cell>
          <cell r="I6723" t="str">
            <v>INS</v>
          </cell>
          <cell r="L6723">
            <v>43858</v>
          </cell>
          <cell r="N6723">
            <v>43858</v>
          </cell>
          <cell r="P6723" t="str">
            <v>No Dependency</v>
          </cell>
        </row>
        <row r="6724">
          <cell r="C6724" t="str">
            <v>ZHA134</v>
          </cell>
          <cell r="D6724" t="str">
            <v>Expansion Sites</v>
          </cell>
          <cell r="E6724" t="str">
            <v>Q3-2019</v>
          </cell>
          <cell r="F6724" t="str">
            <v>Mobile Aspiration</v>
          </cell>
          <cell r="G6724" t="str">
            <v>HUA</v>
          </cell>
          <cell r="H6724" t="str">
            <v>LTE1800 2nd Carr Upgrade_4x4 MIMO</v>
          </cell>
          <cell r="I6724" t="str">
            <v>INS</v>
          </cell>
          <cell r="L6724">
            <v>43645</v>
          </cell>
          <cell r="M6724">
            <v>43612</v>
          </cell>
          <cell r="N6724">
            <v>43646</v>
          </cell>
          <cell r="O6724">
            <v>43613</v>
          </cell>
          <cell r="P6724" t="str">
            <v>No Dependency</v>
          </cell>
        </row>
        <row r="6725">
          <cell r="C6725" t="str">
            <v>ZHAA034</v>
          </cell>
          <cell r="D6725" t="str">
            <v>Expansion Sites</v>
          </cell>
          <cell r="E6725" t="str">
            <v>Q3-2019</v>
          </cell>
          <cell r="F6725" t="str">
            <v>Mobile Aspiration</v>
          </cell>
          <cell r="G6725" t="str">
            <v>HUA</v>
          </cell>
          <cell r="H6725" t="str">
            <v>LTE1800 2nd Carr Upgrade_4x4 MIMO</v>
          </cell>
          <cell r="I6725" t="str">
            <v>INS</v>
          </cell>
          <cell r="L6725">
            <v>43707</v>
          </cell>
          <cell r="M6725">
            <v>43633</v>
          </cell>
          <cell r="N6725">
            <v>43707</v>
          </cell>
          <cell r="O6725">
            <v>43634</v>
          </cell>
          <cell r="P6725" t="str">
            <v>No Dependency</v>
          </cell>
        </row>
        <row r="6726">
          <cell r="C6726" t="str">
            <v>ZHA924</v>
          </cell>
          <cell r="D6726" t="str">
            <v>Expansion Sites</v>
          </cell>
          <cell r="E6726" t="str">
            <v>Q1-2020</v>
          </cell>
          <cell r="F6726" t="str">
            <v>Mobile Aspiration</v>
          </cell>
          <cell r="G6726" t="str">
            <v>HUA</v>
          </cell>
          <cell r="H6726" t="str">
            <v>LTE1800 2nd Carr Upgrade_4x4 MIMO</v>
          </cell>
          <cell r="I6726" t="str">
            <v>INS</v>
          </cell>
          <cell r="L6726">
            <v>43849</v>
          </cell>
          <cell r="M6726">
            <v>43668</v>
          </cell>
          <cell r="N6726">
            <v>43850</v>
          </cell>
          <cell r="O6726">
            <v>43669</v>
          </cell>
          <cell r="P6726" t="str">
            <v>No Dependency</v>
          </cell>
        </row>
        <row r="6727">
          <cell r="C6727" t="str">
            <v>ZHB981</v>
          </cell>
          <cell r="D6727" t="str">
            <v>Expansion Sites</v>
          </cell>
          <cell r="E6727" t="str">
            <v>Q2-2019</v>
          </cell>
          <cell r="F6727" t="str">
            <v>Mobile Aspiration</v>
          </cell>
          <cell r="G6727" t="str">
            <v>HUA</v>
          </cell>
          <cell r="H6727" t="str">
            <v>LTE1800 2nd Carr Upgrade_4x4 MIMO</v>
          </cell>
          <cell r="I6727" t="str">
            <v>INS</v>
          </cell>
          <cell r="L6727">
            <v>43702</v>
          </cell>
          <cell r="M6727">
            <v>43627</v>
          </cell>
          <cell r="N6727">
            <v>43702</v>
          </cell>
          <cell r="O6727">
            <v>43628</v>
          </cell>
          <cell r="P6727" t="str">
            <v>No Dependency</v>
          </cell>
        </row>
        <row r="6728">
          <cell r="C6728" t="str">
            <v>Z60002</v>
          </cell>
          <cell r="D6728" t="str">
            <v>Expansion Sites</v>
          </cell>
          <cell r="E6728" t="str">
            <v>Q4-2019</v>
          </cell>
          <cell r="F6728" t="str">
            <v>Mobile Aspiration</v>
          </cell>
          <cell r="G6728" t="str">
            <v>HUA</v>
          </cell>
          <cell r="H6728" t="str">
            <v>LTE1800 2nd Carr Upgrade_4x4 MIMO</v>
          </cell>
          <cell r="I6728" t="str">
            <v>INS</v>
          </cell>
          <cell r="L6728">
            <v>43796</v>
          </cell>
          <cell r="M6728">
            <v>43767</v>
          </cell>
          <cell r="N6728">
            <v>43797</v>
          </cell>
          <cell r="O6728">
            <v>43768</v>
          </cell>
          <cell r="P6728" t="str">
            <v>No Dependency</v>
          </cell>
        </row>
        <row r="6729">
          <cell r="C6729" t="str">
            <v>ZND637</v>
          </cell>
          <cell r="D6729" t="str">
            <v>Expansion Sites</v>
          </cell>
          <cell r="E6729" t="str">
            <v>Q4-2019</v>
          </cell>
          <cell r="F6729" t="str">
            <v>Mobile Aspiration</v>
          </cell>
          <cell r="G6729" t="str">
            <v>HUA</v>
          </cell>
          <cell r="H6729" t="str">
            <v>LTE1800 2nd Carr Upgrade_4x4 MIMO</v>
          </cell>
          <cell r="I6729" t="str">
            <v>INS</v>
          </cell>
          <cell r="L6729">
            <v>43691</v>
          </cell>
          <cell r="M6729">
            <v>43693</v>
          </cell>
          <cell r="N6729">
            <v>43692</v>
          </cell>
          <cell r="O6729">
            <v>43694</v>
          </cell>
          <cell r="P6729" t="str">
            <v>No Dependency</v>
          </cell>
        </row>
        <row r="6730">
          <cell r="C6730" t="str">
            <v>ZHA033</v>
          </cell>
          <cell r="D6730" t="str">
            <v>Expansion Sites</v>
          </cell>
          <cell r="E6730" t="str">
            <v>Q3-2019</v>
          </cell>
          <cell r="F6730" t="str">
            <v>Mobile Aspiration</v>
          </cell>
          <cell r="G6730" t="str">
            <v>HUA</v>
          </cell>
          <cell r="H6730" t="str">
            <v>LTE1800 2nd Carr Upgrade_4x4 MIMO</v>
          </cell>
          <cell r="I6730" t="str">
            <v>INS</v>
          </cell>
          <cell r="L6730">
            <v>43706</v>
          </cell>
          <cell r="M6730">
            <v>43709</v>
          </cell>
          <cell r="N6730">
            <v>43707</v>
          </cell>
          <cell r="O6730">
            <v>43710</v>
          </cell>
          <cell r="P6730" t="str">
            <v>No Dependency</v>
          </cell>
        </row>
        <row r="6731">
          <cell r="C6731" t="str">
            <v>ZHA128</v>
          </cell>
          <cell r="D6731" t="str">
            <v>Expansion Sites</v>
          </cell>
          <cell r="E6731" t="str">
            <v>Q1-2020</v>
          </cell>
          <cell r="F6731" t="str">
            <v>Mobile Aspiration</v>
          </cell>
          <cell r="G6731" t="str">
            <v>HUA</v>
          </cell>
          <cell r="H6731" t="str">
            <v>LTE1800 2nd Carr Upgrade_4x4 MIMO</v>
          </cell>
          <cell r="I6731" t="str">
            <v>INS</v>
          </cell>
          <cell r="L6731">
            <v>43853</v>
          </cell>
          <cell r="M6731">
            <v>43733</v>
          </cell>
          <cell r="N6731">
            <v>43853</v>
          </cell>
          <cell r="O6731">
            <v>43734</v>
          </cell>
          <cell r="P6731" t="str">
            <v>No Dependency</v>
          </cell>
        </row>
        <row r="6732">
          <cell r="C6732" t="str">
            <v>ZSK031</v>
          </cell>
          <cell r="D6732" t="str">
            <v>Expansion Sites</v>
          </cell>
          <cell r="E6732" t="str">
            <v>Q1-2020</v>
          </cell>
          <cell r="F6732" t="str">
            <v>Mobile Aspiration</v>
          </cell>
          <cell r="G6732" t="str">
            <v>HUA</v>
          </cell>
          <cell r="H6732" t="str">
            <v>LTE1800 2nd Carr Upgrade_4x4 MIMO</v>
          </cell>
          <cell r="I6732" t="str">
            <v>INS</v>
          </cell>
          <cell r="L6732">
            <v>43853</v>
          </cell>
          <cell r="M6732">
            <v>43715</v>
          </cell>
          <cell r="N6732">
            <v>43853</v>
          </cell>
          <cell r="O6732">
            <v>43716</v>
          </cell>
          <cell r="P6732" t="str">
            <v>No Dependency</v>
          </cell>
        </row>
        <row r="6733">
          <cell r="C6733" t="str">
            <v>ZHF049</v>
          </cell>
          <cell r="D6733" t="str">
            <v>Expansion Sites</v>
          </cell>
          <cell r="E6733" t="str">
            <v>Q1-2020</v>
          </cell>
          <cell r="F6733" t="str">
            <v>Mobile Aspiration</v>
          </cell>
          <cell r="G6733" t="str">
            <v>HUA</v>
          </cell>
          <cell r="H6733" t="str">
            <v>LTE1800 2nd Carr Upgrade_4x4 MIMO</v>
          </cell>
          <cell r="I6733" t="str">
            <v>INS</v>
          </cell>
          <cell r="L6733">
            <v>43853</v>
          </cell>
          <cell r="M6733">
            <v>43744</v>
          </cell>
          <cell r="N6733">
            <v>43853</v>
          </cell>
          <cell r="O6733">
            <v>43745</v>
          </cell>
          <cell r="P6733" t="str">
            <v>No Dependency</v>
          </cell>
        </row>
        <row r="6734">
          <cell r="C6734" t="str">
            <v>ZHA473</v>
          </cell>
          <cell r="D6734" t="str">
            <v>Expansion Sites</v>
          </cell>
          <cell r="E6734" t="str">
            <v>Q3-2019</v>
          </cell>
          <cell r="F6734" t="str">
            <v>Mobile Aspiration</v>
          </cell>
          <cell r="G6734" t="str">
            <v>HUA</v>
          </cell>
          <cell r="H6734" t="str">
            <v>LTE1800 2nd Carr Upgrade_4x4 MIMO</v>
          </cell>
          <cell r="I6734" t="str">
            <v>INS</v>
          </cell>
          <cell r="L6734">
            <v>43678</v>
          </cell>
          <cell r="M6734">
            <v>43647</v>
          </cell>
          <cell r="N6734">
            <v>43679</v>
          </cell>
          <cell r="O6734">
            <v>43648</v>
          </cell>
          <cell r="P6734" t="str">
            <v>No Dependency</v>
          </cell>
        </row>
        <row r="6735">
          <cell r="C6735" t="str">
            <v>ZRF003</v>
          </cell>
          <cell r="D6735" t="str">
            <v>Expansion Sites</v>
          </cell>
          <cell r="E6735" t="str">
            <v>Q1-2020</v>
          </cell>
          <cell r="F6735" t="str">
            <v>Mobile Aspiration</v>
          </cell>
          <cell r="G6735" t="str">
            <v>HUA</v>
          </cell>
          <cell r="H6735" t="str">
            <v>LTE1800 2nd Carr Upgrade_4x4 MIMO</v>
          </cell>
          <cell r="I6735" t="str">
            <v>INS</v>
          </cell>
          <cell r="L6735">
            <v>43858</v>
          </cell>
          <cell r="M6735">
            <v>43715</v>
          </cell>
          <cell r="N6735">
            <v>43858</v>
          </cell>
          <cell r="O6735">
            <v>43716</v>
          </cell>
          <cell r="P6735" t="str">
            <v>No Dependency</v>
          </cell>
        </row>
        <row r="6736">
          <cell r="C6736" t="str">
            <v>ZHA129</v>
          </cell>
          <cell r="D6736" t="str">
            <v>Expansion Sites</v>
          </cell>
          <cell r="E6736" t="str">
            <v>Q1-2020</v>
          </cell>
          <cell r="F6736" t="str">
            <v>Mobile Aspiration</v>
          </cell>
          <cell r="G6736" t="str">
            <v>HUA</v>
          </cell>
          <cell r="H6736" t="str">
            <v>LTE1800 2nd Carr Upgrade_4x4 MIMO</v>
          </cell>
          <cell r="I6736" t="str">
            <v>INS</v>
          </cell>
          <cell r="L6736">
            <v>43853</v>
          </cell>
          <cell r="M6736">
            <v>43667</v>
          </cell>
          <cell r="N6736">
            <v>43853</v>
          </cell>
          <cell r="O6736">
            <v>43668</v>
          </cell>
          <cell r="P6736" t="str">
            <v>No Dependency</v>
          </cell>
        </row>
        <row r="6737">
          <cell r="C6737" t="str">
            <v>ZQN990</v>
          </cell>
          <cell r="D6737" t="str">
            <v>Expansion Sites</v>
          </cell>
          <cell r="E6737" t="str">
            <v>Q1-2020</v>
          </cell>
          <cell r="F6737" t="str">
            <v>Mobile Aspiration</v>
          </cell>
          <cell r="G6737" t="str">
            <v>HUA</v>
          </cell>
          <cell r="H6737" t="str">
            <v>LTE1800 2nd Carr Upgrade_4x4 MIMO</v>
          </cell>
          <cell r="I6737" t="str">
            <v>INS</v>
          </cell>
          <cell r="L6737">
            <v>43858</v>
          </cell>
          <cell r="M6737">
            <v>43660</v>
          </cell>
          <cell r="N6737">
            <v>43858</v>
          </cell>
          <cell r="O6737">
            <v>43661</v>
          </cell>
          <cell r="P6737" t="str">
            <v>No Dependency</v>
          </cell>
        </row>
        <row r="6738">
          <cell r="C6738" t="str">
            <v>ZJB263</v>
          </cell>
          <cell r="D6738" t="str">
            <v>Expansion Sites</v>
          </cell>
          <cell r="E6738" t="str">
            <v>Q3-2019</v>
          </cell>
          <cell r="F6738" t="str">
            <v>Mobile Aspiration</v>
          </cell>
          <cell r="G6738" t="str">
            <v>HUA</v>
          </cell>
          <cell r="H6738" t="str">
            <v>LTE1800 2nd Carr Upgrade_4x4 MIMO</v>
          </cell>
          <cell r="I6738" t="str">
            <v>INS</v>
          </cell>
          <cell r="L6738">
            <v>43788</v>
          </cell>
          <cell r="N6738">
            <v>43789</v>
          </cell>
          <cell r="P6738" t="str">
            <v>No Dependency</v>
          </cell>
        </row>
        <row r="6739">
          <cell r="C6739" t="str">
            <v>ZND998</v>
          </cell>
          <cell r="D6739" t="str">
            <v>Expansion Sites</v>
          </cell>
          <cell r="E6739" t="str">
            <v>Q3-2019</v>
          </cell>
          <cell r="F6739" t="str">
            <v>Mobile Aspiration</v>
          </cell>
          <cell r="G6739" t="str">
            <v>HUA</v>
          </cell>
          <cell r="H6739" t="str">
            <v>LTE1800 2nd Carr Upgrade_4x4 MIMO</v>
          </cell>
          <cell r="I6739" t="str">
            <v>INS</v>
          </cell>
          <cell r="L6739">
            <v>43663</v>
          </cell>
          <cell r="M6739">
            <v>43666</v>
          </cell>
          <cell r="N6739">
            <v>43664</v>
          </cell>
          <cell r="O6739">
            <v>43667</v>
          </cell>
          <cell r="P6739" t="str">
            <v>No Dependency</v>
          </cell>
        </row>
        <row r="6740">
          <cell r="C6740" t="str">
            <v>ZND995</v>
          </cell>
          <cell r="D6740" t="str">
            <v>Expansion Sites</v>
          </cell>
          <cell r="E6740" t="str">
            <v>Q4-2019</v>
          </cell>
          <cell r="F6740" t="str">
            <v>Mobile Aspiration</v>
          </cell>
          <cell r="G6740" t="str">
            <v>HUA</v>
          </cell>
          <cell r="H6740" t="str">
            <v>LTE1800 2nd Carr Upgrade_4x4 MIMO</v>
          </cell>
          <cell r="I6740" t="str">
            <v>INS</v>
          </cell>
          <cell r="L6740">
            <v>43741</v>
          </cell>
          <cell r="M6740">
            <v>43666</v>
          </cell>
          <cell r="N6740">
            <v>43742</v>
          </cell>
          <cell r="O6740">
            <v>43667</v>
          </cell>
          <cell r="P6740" t="str">
            <v>No Dependency</v>
          </cell>
        </row>
        <row r="6741">
          <cell r="C6741" t="str">
            <v>ZND994</v>
          </cell>
          <cell r="D6741" t="str">
            <v>Expansion Sites</v>
          </cell>
          <cell r="E6741" t="str">
            <v>Q3-2019</v>
          </cell>
          <cell r="F6741" t="str">
            <v>Mobile Aspiration</v>
          </cell>
          <cell r="G6741" t="str">
            <v>HUA</v>
          </cell>
          <cell r="H6741" t="str">
            <v>LTE1800 2nd Carr Upgrade_4x4 MIMO</v>
          </cell>
          <cell r="I6741" t="str">
            <v>INS</v>
          </cell>
          <cell r="L6741">
            <v>43706</v>
          </cell>
          <cell r="M6741">
            <v>43599</v>
          </cell>
          <cell r="N6741">
            <v>43707</v>
          </cell>
          <cell r="O6741">
            <v>43600</v>
          </cell>
          <cell r="P6741" t="str">
            <v>No Dependency</v>
          </cell>
        </row>
        <row r="6742">
          <cell r="C6742" t="str">
            <v>ZND992</v>
          </cell>
          <cell r="D6742" t="str">
            <v>Expansion Sites</v>
          </cell>
          <cell r="E6742" t="str">
            <v>Q1-2020</v>
          </cell>
          <cell r="F6742" t="str">
            <v>Mobile Aspiration</v>
          </cell>
          <cell r="G6742" t="str">
            <v>HUA</v>
          </cell>
          <cell r="H6742" t="str">
            <v>LTE1800 2nd Carr Upgrade_4x4 MIMO</v>
          </cell>
          <cell r="I6742" t="str">
            <v>INS</v>
          </cell>
          <cell r="L6742">
            <v>43854</v>
          </cell>
          <cell r="M6742">
            <v>43667</v>
          </cell>
          <cell r="N6742">
            <v>43855</v>
          </cell>
          <cell r="O6742">
            <v>43668</v>
          </cell>
          <cell r="P6742" t="str">
            <v>No Dependency</v>
          </cell>
        </row>
        <row r="6743">
          <cell r="C6743" t="str">
            <v>ZND991</v>
          </cell>
          <cell r="D6743" t="str">
            <v>Expansion Sites</v>
          </cell>
          <cell r="E6743" t="str">
            <v>Q1-2020</v>
          </cell>
          <cell r="F6743" t="str">
            <v>Mobile Aspiration</v>
          </cell>
          <cell r="G6743" t="str">
            <v>HUA</v>
          </cell>
          <cell r="H6743" t="str">
            <v>LTE1800 2nd Carr Upgrade_4x4 MIMO</v>
          </cell>
          <cell r="I6743" t="str">
            <v>INS</v>
          </cell>
          <cell r="L6743">
            <v>43854</v>
          </cell>
          <cell r="M6743">
            <v>43666</v>
          </cell>
          <cell r="N6743">
            <v>43855</v>
          </cell>
          <cell r="O6743">
            <v>43667</v>
          </cell>
          <cell r="P6743" t="str">
            <v>No Dependency</v>
          </cell>
        </row>
        <row r="6744">
          <cell r="C6744" t="str">
            <v>ZND990</v>
          </cell>
          <cell r="D6744" t="str">
            <v>Expansion Sites</v>
          </cell>
          <cell r="E6744" t="str">
            <v>Q2-2019</v>
          </cell>
          <cell r="F6744" t="str">
            <v>Mobile Aspiration</v>
          </cell>
          <cell r="G6744" t="str">
            <v>HUA</v>
          </cell>
          <cell r="H6744" t="str">
            <v>LTE1800 2nd Carr Upgrade_4x4 MIMO</v>
          </cell>
          <cell r="I6744" t="str">
            <v>INS</v>
          </cell>
          <cell r="L6744">
            <v>43624</v>
          </cell>
          <cell r="M6744">
            <v>43627</v>
          </cell>
          <cell r="N6744">
            <v>43625</v>
          </cell>
          <cell r="O6744">
            <v>43628</v>
          </cell>
          <cell r="P6744" t="str">
            <v>No Dependency</v>
          </cell>
        </row>
        <row r="6745">
          <cell r="C6745" t="str">
            <v>ZND986</v>
          </cell>
          <cell r="D6745" t="str">
            <v>Expansion Sites</v>
          </cell>
          <cell r="E6745" t="str">
            <v>Q4-2019</v>
          </cell>
          <cell r="F6745" t="str">
            <v>Mobile Aspiration</v>
          </cell>
          <cell r="G6745" t="str">
            <v>HUA</v>
          </cell>
          <cell r="H6745" t="str">
            <v>LTE1800 2nd Carr Upgrade_4x4 MIMO</v>
          </cell>
          <cell r="I6745" t="str">
            <v>INS</v>
          </cell>
          <cell r="L6745">
            <v>43741</v>
          </cell>
          <cell r="M6745">
            <v>43733</v>
          </cell>
          <cell r="N6745">
            <v>43742</v>
          </cell>
          <cell r="O6745">
            <v>43734</v>
          </cell>
          <cell r="P6745" t="str">
            <v>No Dependency</v>
          </cell>
        </row>
        <row r="6746">
          <cell r="C6746" t="str">
            <v>ZND985</v>
          </cell>
          <cell r="D6746" t="str">
            <v>Expansion Sites</v>
          </cell>
          <cell r="E6746" t="str">
            <v>Q3-2019</v>
          </cell>
          <cell r="F6746" t="str">
            <v>Mobile Aspiration</v>
          </cell>
          <cell r="G6746" t="str">
            <v>HUA</v>
          </cell>
          <cell r="H6746" t="str">
            <v>LTE1800 2nd Carr Upgrade_4x4 MIMO</v>
          </cell>
          <cell r="I6746" t="str">
            <v>INS</v>
          </cell>
          <cell r="L6746">
            <v>43633</v>
          </cell>
          <cell r="M6746">
            <v>43637</v>
          </cell>
          <cell r="N6746">
            <v>43636</v>
          </cell>
          <cell r="O6746">
            <v>43638</v>
          </cell>
          <cell r="P6746" t="str">
            <v>No Dependency</v>
          </cell>
        </row>
        <row r="6747">
          <cell r="C6747" t="str">
            <v>ZND984</v>
          </cell>
          <cell r="D6747" t="str">
            <v>Expansion Sites</v>
          </cell>
          <cell r="E6747" t="str">
            <v>Q3-2019</v>
          </cell>
          <cell r="F6747" t="str">
            <v>Mobile Aspiration</v>
          </cell>
          <cell r="G6747" t="str">
            <v>HUA</v>
          </cell>
          <cell r="H6747" t="str">
            <v>LTE1800 2nd Carr Upgrade_4x4 MIMO</v>
          </cell>
          <cell r="I6747" t="str">
            <v>INS</v>
          </cell>
          <cell r="L6747">
            <v>43705</v>
          </cell>
          <cell r="M6747">
            <v>43626</v>
          </cell>
          <cell r="N6747">
            <v>43705</v>
          </cell>
          <cell r="O6747">
            <v>43627</v>
          </cell>
          <cell r="P6747" t="str">
            <v>No Dependency</v>
          </cell>
        </row>
        <row r="6748">
          <cell r="C6748" t="str">
            <v>ZND983</v>
          </cell>
          <cell r="D6748" t="str">
            <v>Expansion Sites</v>
          </cell>
          <cell r="E6748" t="str">
            <v>Q1-2020</v>
          </cell>
          <cell r="F6748" t="str">
            <v>Mobile Aspiration</v>
          </cell>
          <cell r="G6748" t="str">
            <v>HUA</v>
          </cell>
          <cell r="H6748" t="str">
            <v>LTE1800 2nd Carr Upgrade_4x4 MIMO</v>
          </cell>
          <cell r="I6748" t="str">
            <v>INS</v>
          </cell>
          <cell r="L6748">
            <v>43674</v>
          </cell>
          <cell r="M6748">
            <v>43676</v>
          </cell>
          <cell r="N6748">
            <v>43675</v>
          </cell>
          <cell r="O6748">
            <v>43677</v>
          </cell>
          <cell r="P6748" t="str">
            <v>No Dependency</v>
          </cell>
        </row>
        <row r="6749">
          <cell r="C6749" t="str">
            <v>ZND982</v>
          </cell>
          <cell r="D6749" t="str">
            <v>Expansion Sites</v>
          </cell>
          <cell r="E6749" t="str">
            <v>Q1-2020</v>
          </cell>
          <cell r="F6749" t="str">
            <v>Mobile Aspiration</v>
          </cell>
          <cell r="G6749" t="str">
            <v>HUA</v>
          </cell>
          <cell r="H6749" t="str">
            <v>LTE1800 2nd Carr Upgrade_4x4 MIMO</v>
          </cell>
          <cell r="I6749" t="str">
            <v>INS</v>
          </cell>
          <cell r="L6749">
            <v>43858</v>
          </cell>
          <cell r="M6749">
            <v>43725</v>
          </cell>
          <cell r="N6749">
            <v>43858</v>
          </cell>
          <cell r="O6749">
            <v>43726</v>
          </cell>
          <cell r="P6749" t="str">
            <v>No Dependency</v>
          </cell>
        </row>
        <row r="6750">
          <cell r="C6750" t="str">
            <v>ZND980</v>
          </cell>
          <cell r="D6750" t="str">
            <v>Expansion Sites</v>
          </cell>
          <cell r="E6750" t="str">
            <v>Q3-2019</v>
          </cell>
          <cell r="F6750" t="str">
            <v>Mobile Aspiration</v>
          </cell>
          <cell r="G6750" t="str">
            <v>HUA</v>
          </cell>
          <cell r="H6750" t="str">
            <v>LTE1800 2nd Carr Upgrade_4x4 MIMO</v>
          </cell>
          <cell r="I6750" t="str">
            <v>INS</v>
          </cell>
          <cell r="L6750">
            <v>43669</v>
          </cell>
          <cell r="M6750">
            <v>43672</v>
          </cell>
          <cell r="N6750">
            <v>43670</v>
          </cell>
          <cell r="O6750">
            <v>43673</v>
          </cell>
          <cell r="P6750" t="str">
            <v>No Dependency</v>
          </cell>
        </row>
        <row r="6751">
          <cell r="C6751" t="str">
            <v>ZND979</v>
          </cell>
          <cell r="D6751" t="str">
            <v>Expansion Sites</v>
          </cell>
          <cell r="E6751" t="str">
            <v>Q3-2019</v>
          </cell>
          <cell r="F6751" t="str">
            <v>Mobile Aspiration</v>
          </cell>
          <cell r="G6751" t="str">
            <v>HUA</v>
          </cell>
          <cell r="H6751" t="str">
            <v>LTE1800 2nd Carr Upgrade_4x4 MIMO</v>
          </cell>
          <cell r="I6751" t="str">
            <v>INS</v>
          </cell>
          <cell r="L6751">
            <v>43670</v>
          </cell>
          <cell r="M6751">
            <v>43672</v>
          </cell>
          <cell r="N6751">
            <v>43671</v>
          </cell>
          <cell r="O6751">
            <v>43673</v>
          </cell>
          <cell r="P6751" t="str">
            <v>No Dependency</v>
          </cell>
        </row>
        <row r="6752">
          <cell r="C6752" t="str">
            <v>ZND977</v>
          </cell>
          <cell r="D6752" t="str">
            <v>Expansion Sites</v>
          </cell>
          <cell r="E6752" t="str">
            <v>Q3-2019</v>
          </cell>
          <cell r="F6752" t="str">
            <v>Mobile Aspiration</v>
          </cell>
          <cell r="G6752" t="str">
            <v>HUA</v>
          </cell>
          <cell r="H6752" t="str">
            <v>LTE1800 2nd Carr Upgrade_4x4 MIMO</v>
          </cell>
          <cell r="I6752" t="str">
            <v>INS</v>
          </cell>
          <cell r="L6752">
            <v>43707</v>
          </cell>
          <cell r="M6752">
            <v>43624</v>
          </cell>
          <cell r="N6752">
            <v>43707</v>
          </cell>
          <cell r="O6752">
            <v>43625</v>
          </cell>
          <cell r="P6752" t="str">
            <v>No Dependency</v>
          </cell>
        </row>
        <row r="6753">
          <cell r="C6753" t="str">
            <v>ZND975</v>
          </cell>
          <cell r="D6753" t="str">
            <v>Expansion Sites</v>
          </cell>
          <cell r="E6753" t="str">
            <v>Q3-2019</v>
          </cell>
          <cell r="F6753" t="str">
            <v>Mobile Aspiration</v>
          </cell>
          <cell r="G6753" t="str">
            <v>HUA</v>
          </cell>
          <cell r="H6753" t="str">
            <v>LTE1800 2nd Carr Upgrade_4x4 MIMO</v>
          </cell>
          <cell r="I6753" t="str">
            <v>INS</v>
          </cell>
          <cell r="L6753">
            <v>43729</v>
          </cell>
          <cell r="M6753">
            <v>43709</v>
          </cell>
          <cell r="N6753">
            <v>43730</v>
          </cell>
          <cell r="O6753">
            <v>43710</v>
          </cell>
          <cell r="P6753" t="str">
            <v>No Dependency</v>
          </cell>
        </row>
        <row r="6754">
          <cell r="C6754" t="str">
            <v>ZND974</v>
          </cell>
          <cell r="D6754" t="str">
            <v>Expansion Sites</v>
          </cell>
          <cell r="E6754" t="str">
            <v>Q3-2019</v>
          </cell>
          <cell r="F6754" t="str">
            <v>Mobile Aspiration</v>
          </cell>
          <cell r="G6754" t="str">
            <v>HUA</v>
          </cell>
          <cell r="H6754" t="str">
            <v>LTE1800 2nd Carr Upgrade_4x4 MIMO</v>
          </cell>
          <cell r="I6754" t="str">
            <v>INS</v>
          </cell>
          <cell r="L6754">
            <v>43691</v>
          </cell>
          <cell r="M6754">
            <v>43693</v>
          </cell>
          <cell r="N6754">
            <v>43692</v>
          </cell>
          <cell r="O6754">
            <v>43694</v>
          </cell>
          <cell r="P6754" t="str">
            <v>No Dependency</v>
          </cell>
        </row>
        <row r="6755">
          <cell r="C6755" t="str">
            <v>ZND972</v>
          </cell>
          <cell r="D6755" t="str">
            <v>Expansion Sites</v>
          </cell>
          <cell r="E6755" t="str">
            <v>Q2-2019</v>
          </cell>
          <cell r="F6755" t="str">
            <v>Mobile Aspiration</v>
          </cell>
          <cell r="G6755" t="str">
            <v>HUA</v>
          </cell>
          <cell r="H6755" t="str">
            <v>LTE1800 2nd Carr Upgrade_4x4 MIMO</v>
          </cell>
          <cell r="I6755" t="str">
            <v>INS</v>
          </cell>
          <cell r="L6755">
            <v>43691</v>
          </cell>
          <cell r="M6755">
            <v>43693</v>
          </cell>
          <cell r="N6755">
            <v>43692</v>
          </cell>
          <cell r="O6755">
            <v>43694</v>
          </cell>
          <cell r="P6755" t="str">
            <v>No Dependency</v>
          </cell>
        </row>
        <row r="6756">
          <cell r="C6756" t="str">
            <v>ZND971</v>
          </cell>
          <cell r="D6756" t="str">
            <v>Expansion Sites</v>
          </cell>
          <cell r="E6756" t="str">
            <v>Q3-2019</v>
          </cell>
          <cell r="F6756" t="str">
            <v>Mobile Aspiration</v>
          </cell>
          <cell r="G6756" t="str">
            <v>HUA</v>
          </cell>
          <cell r="H6756" t="str">
            <v>LTE1800 2nd Carr Upgrade_4x4 MIMO</v>
          </cell>
          <cell r="I6756" t="str">
            <v>INS</v>
          </cell>
          <cell r="L6756">
            <v>43637</v>
          </cell>
          <cell r="M6756">
            <v>43624</v>
          </cell>
          <cell r="N6756">
            <v>43638</v>
          </cell>
          <cell r="O6756">
            <v>43625</v>
          </cell>
          <cell r="P6756" t="str">
            <v>No Dependency</v>
          </cell>
        </row>
        <row r="6757">
          <cell r="C6757" t="str">
            <v>ZND970</v>
          </cell>
          <cell r="D6757" t="str">
            <v>Expansion Sites</v>
          </cell>
          <cell r="E6757" t="str">
            <v>Q4-2019</v>
          </cell>
          <cell r="F6757" t="str">
            <v>Mobile Aspiration</v>
          </cell>
          <cell r="G6757" t="str">
            <v>HUA</v>
          </cell>
          <cell r="H6757" t="str">
            <v>LTE1800 2nd Carr Upgrade_4x4 MIMO</v>
          </cell>
          <cell r="I6757" t="str">
            <v>INS</v>
          </cell>
          <cell r="L6757">
            <v>43687</v>
          </cell>
          <cell r="M6757">
            <v>43689</v>
          </cell>
          <cell r="N6757">
            <v>43688</v>
          </cell>
          <cell r="O6757">
            <v>43690</v>
          </cell>
          <cell r="P6757" t="str">
            <v>No Dependency</v>
          </cell>
        </row>
        <row r="6758">
          <cell r="C6758" t="str">
            <v>ZND969</v>
          </cell>
          <cell r="D6758" t="str">
            <v>Expansion Sites</v>
          </cell>
          <cell r="E6758" t="str">
            <v>Q3-2019</v>
          </cell>
          <cell r="F6758" t="str">
            <v>Mobile Aspiration</v>
          </cell>
          <cell r="G6758" t="str">
            <v>HUA</v>
          </cell>
          <cell r="H6758" t="str">
            <v>LTE1800 2nd Carr Upgrade_4x4 MIMO</v>
          </cell>
          <cell r="I6758" t="str">
            <v>INS</v>
          </cell>
          <cell r="L6758">
            <v>43664</v>
          </cell>
          <cell r="M6758">
            <v>43667</v>
          </cell>
          <cell r="N6758">
            <v>43665</v>
          </cell>
          <cell r="O6758">
            <v>43668</v>
          </cell>
          <cell r="P6758" t="str">
            <v>No Dependency</v>
          </cell>
        </row>
        <row r="6759">
          <cell r="C6759" t="str">
            <v>ZND968</v>
          </cell>
          <cell r="D6759" t="str">
            <v>Expansion Sites</v>
          </cell>
          <cell r="E6759" t="str">
            <v>Q3-2019</v>
          </cell>
          <cell r="F6759" t="str">
            <v>Mobile Aspiration</v>
          </cell>
          <cell r="G6759" t="str">
            <v>HUA</v>
          </cell>
          <cell r="H6759" t="str">
            <v>LTE1800 2nd Carr Upgrade_4x4 MIMO</v>
          </cell>
          <cell r="I6759" t="str">
            <v>INS</v>
          </cell>
          <cell r="L6759">
            <v>43653</v>
          </cell>
          <cell r="M6759">
            <v>43656</v>
          </cell>
          <cell r="N6759">
            <v>43654</v>
          </cell>
          <cell r="O6759">
            <v>43657</v>
          </cell>
          <cell r="P6759" t="str">
            <v>No Dependency</v>
          </cell>
        </row>
        <row r="6760">
          <cell r="C6760" t="str">
            <v>ZND967</v>
          </cell>
          <cell r="D6760" t="str">
            <v>Expansion Sites</v>
          </cell>
          <cell r="E6760" t="str">
            <v>Q3-2019</v>
          </cell>
          <cell r="F6760" t="str">
            <v>Mobile Aspiration</v>
          </cell>
          <cell r="G6760" t="str">
            <v>HUA</v>
          </cell>
          <cell r="H6760" t="str">
            <v>LTE1800 2nd Carr Upgrade_4x4 MIMO</v>
          </cell>
          <cell r="I6760" t="str">
            <v>INS</v>
          </cell>
          <cell r="L6760">
            <v>43673</v>
          </cell>
          <cell r="M6760">
            <v>43676</v>
          </cell>
          <cell r="N6760">
            <v>43674</v>
          </cell>
          <cell r="O6760">
            <v>43677</v>
          </cell>
          <cell r="P6760" t="str">
            <v>No Dependency</v>
          </cell>
        </row>
        <row r="6761">
          <cell r="C6761" t="str">
            <v>ZND966</v>
          </cell>
          <cell r="D6761" t="str">
            <v>Expansion Sites</v>
          </cell>
          <cell r="E6761" t="str">
            <v>Q2-2019</v>
          </cell>
          <cell r="F6761" t="str">
            <v>Mobile Aspiration</v>
          </cell>
          <cell r="G6761" t="str">
            <v>HUA</v>
          </cell>
          <cell r="H6761" t="str">
            <v>LTE1800 2nd Carr Upgrade_4x4 MIMO</v>
          </cell>
          <cell r="I6761" t="str">
            <v>INS</v>
          </cell>
          <cell r="L6761">
            <v>43691</v>
          </cell>
          <cell r="M6761">
            <v>43693</v>
          </cell>
          <cell r="N6761">
            <v>43692</v>
          </cell>
          <cell r="O6761">
            <v>43694</v>
          </cell>
          <cell r="P6761" t="str">
            <v>No Dependency</v>
          </cell>
        </row>
        <row r="6762">
          <cell r="C6762" t="str">
            <v>ZND964</v>
          </cell>
          <cell r="D6762" t="str">
            <v>Expansion Sites</v>
          </cell>
          <cell r="E6762" t="str">
            <v>Q2-2019</v>
          </cell>
          <cell r="F6762" t="str">
            <v>Mobile Aspiration</v>
          </cell>
          <cell r="G6762" t="str">
            <v>HUA</v>
          </cell>
          <cell r="H6762" t="str">
            <v>LTE1800 2nd Carr Upgrade_4x4 MIMO</v>
          </cell>
          <cell r="I6762" t="str">
            <v>INS</v>
          </cell>
          <cell r="L6762">
            <v>43622</v>
          </cell>
          <cell r="M6762">
            <v>43634</v>
          </cell>
          <cell r="N6762">
            <v>43627</v>
          </cell>
          <cell r="O6762">
            <v>43635</v>
          </cell>
          <cell r="P6762" t="str">
            <v>No Dependency</v>
          </cell>
        </row>
        <row r="6763">
          <cell r="C6763" t="str">
            <v>ZND963</v>
          </cell>
          <cell r="D6763" t="str">
            <v>Expansion Sites</v>
          </cell>
          <cell r="E6763" t="str">
            <v>Q1-2020</v>
          </cell>
          <cell r="F6763" t="str">
            <v>Mobile Aspiration</v>
          </cell>
          <cell r="G6763" t="str">
            <v>HUA</v>
          </cell>
          <cell r="H6763" t="str">
            <v>LTE1800 2nd Carr Upgrade_4x4 MIMO</v>
          </cell>
          <cell r="I6763" t="str">
            <v>INS</v>
          </cell>
          <cell r="L6763">
            <v>43688</v>
          </cell>
          <cell r="M6763">
            <v>43660</v>
          </cell>
          <cell r="N6763">
            <v>43689</v>
          </cell>
          <cell r="O6763">
            <v>43661</v>
          </cell>
          <cell r="P6763" t="str">
            <v>No Dependency</v>
          </cell>
        </row>
        <row r="6764">
          <cell r="C6764" t="str">
            <v>ZND961</v>
          </cell>
          <cell r="D6764" t="str">
            <v>Expansion Sites</v>
          </cell>
          <cell r="E6764" t="str">
            <v>Q4-2019</v>
          </cell>
          <cell r="F6764" t="str">
            <v>Mobile Aspiration</v>
          </cell>
          <cell r="G6764" t="str">
            <v>HUA</v>
          </cell>
          <cell r="H6764" t="str">
            <v>LTE1800 2nd Carr Upgrade_4x4 MIMO</v>
          </cell>
          <cell r="I6764" t="str">
            <v>INS</v>
          </cell>
          <cell r="L6764">
            <v>43674</v>
          </cell>
          <cell r="M6764">
            <v>43676</v>
          </cell>
          <cell r="N6764">
            <v>43675</v>
          </cell>
          <cell r="O6764">
            <v>43677</v>
          </cell>
          <cell r="P6764" t="str">
            <v>No Dependency</v>
          </cell>
        </row>
        <row r="6765">
          <cell r="C6765" t="str">
            <v>ZND960</v>
          </cell>
          <cell r="D6765" t="str">
            <v>Expansion Sites</v>
          </cell>
          <cell r="E6765" t="str">
            <v>Q2-2019</v>
          </cell>
          <cell r="F6765" t="str">
            <v>Mobile Aspiration</v>
          </cell>
          <cell r="G6765" t="str">
            <v>HUA</v>
          </cell>
          <cell r="H6765" t="str">
            <v>LTE1800 2nd Carr Upgrade_4x4 MIMO</v>
          </cell>
          <cell r="I6765" t="str">
            <v>INS</v>
          </cell>
          <cell r="L6765">
            <v>43753</v>
          </cell>
          <cell r="M6765">
            <v>43617</v>
          </cell>
          <cell r="N6765">
            <v>43754</v>
          </cell>
          <cell r="O6765">
            <v>43618</v>
          </cell>
          <cell r="P6765" t="str">
            <v>FDED Not Approved</v>
          </cell>
        </row>
        <row r="6766">
          <cell r="C6766" t="str">
            <v>ZND952</v>
          </cell>
          <cell r="D6766" t="str">
            <v>Expansion Sites</v>
          </cell>
          <cell r="E6766" t="str">
            <v>Q3-2019</v>
          </cell>
          <cell r="F6766" t="str">
            <v>Mobile Aspiration</v>
          </cell>
          <cell r="G6766" t="str">
            <v>HUA</v>
          </cell>
          <cell r="H6766" t="str">
            <v>LTE1800 2nd Carr Upgrade_4x4 MIMO</v>
          </cell>
          <cell r="I6766" t="str">
            <v>INS</v>
          </cell>
          <cell r="L6766">
            <v>43604</v>
          </cell>
          <cell r="M6766">
            <v>43606</v>
          </cell>
          <cell r="N6766">
            <v>43605</v>
          </cell>
          <cell r="O6766">
            <v>43607</v>
          </cell>
          <cell r="P6766" t="str">
            <v>No Dependency</v>
          </cell>
        </row>
        <row r="6767">
          <cell r="C6767" t="str">
            <v>ZND951</v>
          </cell>
          <cell r="D6767" t="str">
            <v>Expansion Sites</v>
          </cell>
          <cell r="E6767" t="str">
            <v>Q1-2020</v>
          </cell>
          <cell r="F6767" t="str">
            <v>Mobile Aspiration</v>
          </cell>
          <cell r="G6767" t="str">
            <v>HUA</v>
          </cell>
          <cell r="H6767" t="str">
            <v>LTE1800 2nd Carr Upgrade_4x4 MIMO</v>
          </cell>
          <cell r="I6767" t="str">
            <v>INS</v>
          </cell>
          <cell r="L6767">
            <v>43853</v>
          </cell>
          <cell r="M6767">
            <v>43725</v>
          </cell>
          <cell r="N6767">
            <v>43853</v>
          </cell>
          <cell r="O6767">
            <v>43726</v>
          </cell>
          <cell r="P6767" t="str">
            <v>No Dependency</v>
          </cell>
        </row>
        <row r="6768">
          <cell r="C6768" t="str">
            <v>ZND950</v>
          </cell>
          <cell r="D6768" t="str">
            <v>Expansion Sites</v>
          </cell>
          <cell r="E6768" t="str">
            <v>Q3-2019</v>
          </cell>
          <cell r="F6768" t="str">
            <v>Mobile Aspiration</v>
          </cell>
          <cell r="G6768" t="str">
            <v>HUA</v>
          </cell>
          <cell r="H6768" t="str">
            <v>LTE1800 2nd Carr Upgrade_4x4 MIMO</v>
          </cell>
          <cell r="I6768" t="str">
            <v>INS</v>
          </cell>
          <cell r="L6768">
            <v>43706</v>
          </cell>
          <cell r="M6768">
            <v>43638</v>
          </cell>
          <cell r="N6768">
            <v>43707</v>
          </cell>
          <cell r="O6768">
            <v>43639</v>
          </cell>
          <cell r="P6768" t="str">
            <v>No Dependency</v>
          </cell>
        </row>
        <row r="6769">
          <cell r="C6769" t="str">
            <v>ZND947</v>
          </cell>
          <cell r="D6769" t="str">
            <v>Expansion Sites</v>
          </cell>
          <cell r="E6769" t="str">
            <v>Q1-2020</v>
          </cell>
          <cell r="F6769" t="str">
            <v>Mobile Aspiration</v>
          </cell>
          <cell r="G6769" t="str">
            <v>HUA</v>
          </cell>
          <cell r="H6769" t="str">
            <v>LTE1800 2nd Carr Upgrade_4x4 MIMO</v>
          </cell>
          <cell r="I6769" t="str">
            <v>INS</v>
          </cell>
          <cell r="L6769">
            <v>43699</v>
          </cell>
          <cell r="M6769">
            <v>43699</v>
          </cell>
          <cell r="N6769">
            <v>43700</v>
          </cell>
          <cell r="O6769">
            <v>43700</v>
          </cell>
          <cell r="P6769" t="str">
            <v>No Dependency</v>
          </cell>
        </row>
        <row r="6770">
          <cell r="C6770" t="str">
            <v>ZND943</v>
          </cell>
          <cell r="D6770" t="str">
            <v>Expansion Sites</v>
          </cell>
          <cell r="E6770" t="str">
            <v>Q3-2019</v>
          </cell>
          <cell r="F6770" t="str">
            <v>Mobile Aspiration</v>
          </cell>
          <cell r="G6770" t="str">
            <v>HUA</v>
          </cell>
          <cell r="H6770" t="str">
            <v>LTE1800 2nd Carr Upgrade_4x4 MIMO</v>
          </cell>
          <cell r="I6770" t="str">
            <v>INS</v>
          </cell>
          <cell r="L6770">
            <v>43669</v>
          </cell>
          <cell r="M6770">
            <v>43672</v>
          </cell>
          <cell r="N6770">
            <v>43670</v>
          </cell>
          <cell r="O6770">
            <v>43673</v>
          </cell>
          <cell r="P6770" t="str">
            <v>No Dependency</v>
          </cell>
        </row>
        <row r="6771">
          <cell r="C6771" t="str">
            <v>ZND942</v>
          </cell>
          <cell r="D6771" t="str">
            <v>Expansion Sites</v>
          </cell>
          <cell r="E6771" t="str">
            <v>Q3-2019</v>
          </cell>
          <cell r="F6771" t="str">
            <v>Mobile Aspiration</v>
          </cell>
          <cell r="G6771" t="str">
            <v>HUA</v>
          </cell>
          <cell r="H6771" t="str">
            <v>LTE1800 2nd Carr Upgrade_4x4 MIMO</v>
          </cell>
          <cell r="I6771" t="str">
            <v>INS</v>
          </cell>
          <cell r="L6771">
            <v>43673</v>
          </cell>
          <cell r="M6771">
            <v>43676</v>
          </cell>
          <cell r="N6771">
            <v>43674</v>
          </cell>
          <cell r="O6771">
            <v>43677</v>
          </cell>
          <cell r="P6771" t="str">
            <v>No Dependency</v>
          </cell>
        </row>
        <row r="6772">
          <cell r="C6772" t="str">
            <v>ZND939</v>
          </cell>
          <cell r="D6772" t="str">
            <v>Expansion Sites</v>
          </cell>
          <cell r="E6772" t="str">
            <v>Q1-2020</v>
          </cell>
          <cell r="F6772" t="str">
            <v>Mobile Aspiration</v>
          </cell>
          <cell r="G6772" t="str">
            <v>HUA</v>
          </cell>
          <cell r="H6772" t="str">
            <v>LTE1800 2nd Carr Upgrade_4x4 MIMO</v>
          </cell>
          <cell r="I6772" t="str">
            <v>INS</v>
          </cell>
          <cell r="L6772">
            <v>43632</v>
          </cell>
          <cell r="M6772">
            <v>43635</v>
          </cell>
          <cell r="N6772">
            <v>43633</v>
          </cell>
          <cell r="O6772">
            <v>43636</v>
          </cell>
          <cell r="P6772" t="str">
            <v>No Dependency</v>
          </cell>
        </row>
        <row r="6773">
          <cell r="C6773" t="str">
            <v>ZND937</v>
          </cell>
          <cell r="D6773" t="str">
            <v>Expansion Sites</v>
          </cell>
          <cell r="E6773" t="str">
            <v>Q3-2019</v>
          </cell>
          <cell r="F6773" t="str">
            <v>Mobile Aspiration</v>
          </cell>
          <cell r="G6773" t="str">
            <v>HUA</v>
          </cell>
          <cell r="H6773" t="str">
            <v>LTE1800 2nd Carr Upgrade_4x4 MIMO</v>
          </cell>
          <cell r="I6773" t="str">
            <v>INS</v>
          </cell>
          <cell r="L6773">
            <v>43670</v>
          </cell>
          <cell r="M6773">
            <v>43673</v>
          </cell>
          <cell r="N6773">
            <v>43671</v>
          </cell>
          <cell r="O6773">
            <v>43674</v>
          </cell>
          <cell r="P6773" t="str">
            <v>No Dependency</v>
          </cell>
        </row>
        <row r="6774">
          <cell r="C6774" t="str">
            <v>ZND935</v>
          </cell>
          <cell r="D6774" t="str">
            <v>Expansion Sites</v>
          </cell>
          <cell r="E6774" t="str">
            <v>Q3-2019</v>
          </cell>
          <cell r="F6774" t="str">
            <v>Mobile Aspiration</v>
          </cell>
          <cell r="G6774" t="str">
            <v>HUA</v>
          </cell>
          <cell r="H6774" t="str">
            <v>LTE1800 2nd Carr Upgrade_4x4 MIMO</v>
          </cell>
          <cell r="I6774" t="str">
            <v>INS</v>
          </cell>
          <cell r="L6774">
            <v>43691</v>
          </cell>
          <cell r="M6774">
            <v>43693</v>
          </cell>
          <cell r="N6774">
            <v>43692</v>
          </cell>
          <cell r="O6774">
            <v>43694</v>
          </cell>
          <cell r="P6774" t="str">
            <v>No Dependency</v>
          </cell>
        </row>
        <row r="6775">
          <cell r="C6775" t="str">
            <v>ZND934</v>
          </cell>
          <cell r="D6775" t="str">
            <v>Expansion Sites</v>
          </cell>
          <cell r="E6775" t="str">
            <v>Q2-2019</v>
          </cell>
          <cell r="F6775" t="str">
            <v>Mobile Aspiration</v>
          </cell>
          <cell r="G6775" t="str">
            <v>HUA</v>
          </cell>
          <cell r="H6775" t="str">
            <v>LTE1800 2nd Carr Upgrade_4x4 MIMO</v>
          </cell>
          <cell r="I6775" t="str">
            <v>INS</v>
          </cell>
          <cell r="L6775">
            <v>43626</v>
          </cell>
          <cell r="M6775">
            <v>43597</v>
          </cell>
          <cell r="N6775">
            <v>43627</v>
          </cell>
          <cell r="O6775">
            <v>43598</v>
          </cell>
          <cell r="P6775" t="str">
            <v>No Dependency</v>
          </cell>
        </row>
        <row r="6776">
          <cell r="C6776" t="str">
            <v>ZND933</v>
          </cell>
          <cell r="D6776" t="str">
            <v>Expansion Sites</v>
          </cell>
          <cell r="E6776" t="str">
            <v>Q4-2019</v>
          </cell>
          <cell r="F6776" t="str">
            <v>Mobile Aspiration</v>
          </cell>
          <cell r="G6776" t="str">
            <v>HUA</v>
          </cell>
          <cell r="H6776" t="str">
            <v>LTE1800 2nd Carr Upgrade_4x4 MIMO</v>
          </cell>
          <cell r="I6776" t="str">
            <v>INS</v>
          </cell>
          <cell r="L6776">
            <v>43802</v>
          </cell>
          <cell r="M6776">
            <v>43733</v>
          </cell>
          <cell r="N6776">
            <v>43802</v>
          </cell>
          <cell r="O6776">
            <v>43734</v>
          </cell>
          <cell r="P6776" t="str">
            <v>No Dependency</v>
          </cell>
        </row>
        <row r="6777">
          <cell r="C6777" t="str">
            <v>ZND932</v>
          </cell>
          <cell r="D6777" t="str">
            <v>Expansion Sites</v>
          </cell>
          <cell r="E6777" t="str">
            <v>Q3-2019</v>
          </cell>
          <cell r="F6777" t="str">
            <v>Mobile Aspiration</v>
          </cell>
          <cell r="G6777" t="str">
            <v>HUA</v>
          </cell>
          <cell r="H6777" t="str">
            <v>LTE1800 2nd Carr Upgrade_4x4 MIMO</v>
          </cell>
          <cell r="I6777" t="str">
            <v>INS</v>
          </cell>
          <cell r="L6777">
            <v>43674</v>
          </cell>
          <cell r="M6777">
            <v>43676</v>
          </cell>
          <cell r="N6777">
            <v>43675</v>
          </cell>
          <cell r="O6777">
            <v>43677</v>
          </cell>
          <cell r="P6777" t="str">
            <v>No Dependency</v>
          </cell>
        </row>
        <row r="6778">
          <cell r="C6778" t="str">
            <v>ZND927</v>
          </cell>
          <cell r="D6778" t="str">
            <v>Expansion Sites</v>
          </cell>
          <cell r="E6778" t="str">
            <v>Q2-2019</v>
          </cell>
          <cell r="F6778" t="str">
            <v>Mobile Aspiration</v>
          </cell>
          <cell r="G6778" t="str">
            <v>HUA</v>
          </cell>
          <cell r="H6778" t="str">
            <v>LTE1800 2nd Carr Upgrade_4x4 MIMO</v>
          </cell>
          <cell r="I6778" t="str">
            <v>INS</v>
          </cell>
          <cell r="L6778">
            <v>43669</v>
          </cell>
          <cell r="M6778">
            <v>43671</v>
          </cell>
          <cell r="N6778">
            <v>43670</v>
          </cell>
          <cell r="O6778">
            <v>43672</v>
          </cell>
          <cell r="P6778" t="str">
            <v>No Dependency</v>
          </cell>
        </row>
        <row r="6779">
          <cell r="C6779" t="str">
            <v>ZND926</v>
          </cell>
          <cell r="D6779" t="str">
            <v>Expansion Sites</v>
          </cell>
          <cell r="E6779" t="str">
            <v>Q2-2019</v>
          </cell>
          <cell r="F6779" t="str">
            <v>Mobile Aspiration</v>
          </cell>
          <cell r="G6779" t="str">
            <v>HUA</v>
          </cell>
          <cell r="H6779" t="str">
            <v>LTE1800 2nd Carr Upgrade_4x4 MIMO</v>
          </cell>
          <cell r="I6779" t="str">
            <v>INS</v>
          </cell>
          <cell r="L6779">
            <v>43646</v>
          </cell>
          <cell r="M6779">
            <v>43648</v>
          </cell>
          <cell r="N6779">
            <v>43647</v>
          </cell>
          <cell r="O6779">
            <v>43649</v>
          </cell>
          <cell r="P6779" t="str">
            <v>No Dependency</v>
          </cell>
        </row>
        <row r="6780">
          <cell r="C6780" t="str">
            <v>ZND925</v>
          </cell>
          <cell r="D6780" t="str">
            <v>Expansion Sites</v>
          </cell>
          <cell r="E6780" t="str">
            <v>Q3-2019</v>
          </cell>
          <cell r="F6780" t="str">
            <v>Mobile Aspiration</v>
          </cell>
          <cell r="G6780" t="str">
            <v>HUA</v>
          </cell>
          <cell r="H6780" t="str">
            <v>LTE1800 2nd Carr Upgrade_4x4 MIMO</v>
          </cell>
          <cell r="I6780" t="str">
            <v>INS</v>
          </cell>
          <cell r="L6780">
            <v>43706</v>
          </cell>
          <cell r="M6780">
            <v>43629</v>
          </cell>
          <cell r="N6780">
            <v>43707</v>
          </cell>
          <cell r="O6780">
            <v>43630</v>
          </cell>
          <cell r="P6780" t="str">
            <v>No Dependency</v>
          </cell>
        </row>
        <row r="6781">
          <cell r="C6781" t="str">
            <v>ZND924</v>
          </cell>
          <cell r="D6781" t="str">
            <v>Expansion Sites</v>
          </cell>
          <cell r="E6781" t="str">
            <v>Q1-2020</v>
          </cell>
          <cell r="F6781" t="str">
            <v>Mobile Aspiration</v>
          </cell>
          <cell r="G6781" t="str">
            <v>HUA</v>
          </cell>
          <cell r="H6781" t="str">
            <v>LTE1800 2nd Carr Upgrade_4x4 MIMO</v>
          </cell>
          <cell r="I6781" t="str">
            <v>INS</v>
          </cell>
          <cell r="L6781">
            <v>43691</v>
          </cell>
          <cell r="M6781">
            <v>43661</v>
          </cell>
          <cell r="N6781">
            <v>43692</v>
          </cell>
          <cell r="O6781">
            <v>43662</v>
          </cell>
          <cell r="P6781" t="str">
            <v>No Dependency</v>
          </cell>
        </row>
        <row r="6782">
          <cell r="C6782" t="str">
            <v>ZND923</v>
          </cell>
          <cell r="D6782" t="str">
            <v>Expansion Sites</v>
          </cell>
          <cell r="E6782" t="str">
            <v>Q4-2019</v>
          </cell>
          <cell r="F6782" t="str">
            <v>Mobile Aspiration</v>
          </cell>
          <cell r="G6782" t="str">
            <v>HUA</v>
          </cell>
          <cell r="H6782" t="str">
            <v>LTE1800 2nd Carr Upgrade_4x4 MIMO</v>
          </cell>
          <cell r="I6782" t="str">
            <v>INS</v>
          </cell>
          <cell r="L6782">
            <v>43668</v>
          </cell>
          <cell r="M6782">
            <v>43671</v>
          </cell>
          <cell r="N6782">
            <v>43669</v>
          </cell>
          <cell r="O6782">
            <v>43672</v>
          </cell>
          <cell r="P6782" t="str">
            <v>No Dependency</v>
          </cell>
        </row>
        <row r="6783">
          <cell r="C6783" t="str">
            <v>ZND922</v>
          </cell>
          <cell r="D6783" t="str">
            <v>Expansion Sites</v>
          </cell>
          <cell r="E6783" t="str">
            <v>Q3-2019</v>
          </cell>
          <cell r="F6783" t="str">
            <v>Mobile Aspiration</v>
          </cell>
          <cell r="G6783" t="str">
            <v>HUA</v>
          </cell>
          <cell r="H6783" t="str">
            <v>LTE1800 2nd Carr Upgrade_4x4 MIMO</v>
          </cell>
          <cell r="I6783" t="str">
            <v>INS</v>
          </cell>
          <cell r="L6783">
            <v>43705</v>
          </cell>
          <cell r="M6783">
            <v>43708</v>
          </cell>
          <cell r="N6783">
            <v>43706</v>
          </cell>
          <cell r="O6783">
            <v>43709</v>
          </cell>
          <cell r="P6783" t="str">
            <v>No Dependency</v>
          </cell>
        </row>
        <row r="6784">
          <cell r="C6784" t="str">
            <v>ZND920</v>
          </cell>
          <cell r="D6784" t="str">
            <v>Expansion Sites</v>
          </cell>
          <cell r="E6784" t="str">
            <v>Q4-2019</v>
          </cell>
          <cell r="F6784" t="str">
            <v>Mobile Aspiration</v>
          </cell>
          <cell r="G6784" t="str">
            <v>HUA</v>
          </cell>
          <cell r="H6784" t="str">
            <v>LTE1800 2nd Carr Upgrade_4x4 MIMO</v>
          </cell>
          <cell r="I6784" t="str">
            <v>INS</v>
          </cell>
          <cell r="L6784">
            <v>43691</v>
          </cell>
          <cell r="M6784">
            <v>43693</v>
          </cell>
          <cell r="N6784">
            <v>43692</v>
          </cell>
          <cell r="O6784">
            <v>43694</v>
          </cell>
          <cell r="P6784" t="str">
            <v>No Dependency</v>
          </cell>
        </row>
        <row r="6785">
          <cell r="C6785" t="str">
            <v>ZND917</v>
          </cell>
          <cell r="D6785" t="str">
            <v>Expansion Sites</v>
          </cell>
          <cell r="E6785" t="str">
            <v>Q2-2019</v>
          </cell>
          <cell r="F6785" t="str">
            <v>Mobile Aspiration</v>
          </cell>
          <cell r="G6785" t="str">
            <v>HUA</v>
          </cell>
          <cell r="H6785" t="str">
            <v>LTE1800 2nd Carr Upgrade_4x4 MIMO</v>
          </cell>
          <cell r="I6785" t="str">
            <v>INS</v>
          </cell>
          <cell r="L6785">
            <v>43637</v>
          </cell>
          <cell r="M6785">
            <v>43640</v>
          </cell>
          <cell r="N6785">
            <v>43638</v>
          </cell>
          <cell r="O6785">
            <v>43641</v>
          </cell>
          <cell r="P6785" t="str">
            <v>No Dependency</v>
          </cell>
        </row>
        <row r="6786">
          <cell r="C6786" t="str">
            <v>ZND911</v>
          </cell>
          <cell r="D6786" t="str">
            <v>Expansion Sites</v>
          </cell>
          <cell r="E6786" t="str">
            <v>Q3-2019</v>
          </cell>
          <cell r="F6786" t="str">
            <v>Mobile Aspiration</v>
          </cell>
          <cell r="G6786" t="str">
            <v>HUA</v>
          </cell>
          <cell r="H6786" t="str">
            <v>LTE1800 2nd Carr Upgrade_4x4 MIMO</v>
          </cell>
          <cell r="I6786" t="str">
            <v>INS</v>
          </cell>
          <cell r="L6786">
            <v>43670</v>
          </cell>
          <cell r="M6786">
            <v>43673</v>
          </cell>
          <cell r="N6786">
            <v>43671</v>
          </cell>
          <cell r="O6786">
            <v>43674</v>
          </cell>
          <cell r="P6786" t="str">
            <v>No Dependency</v>
          </cell>
        </row>
        <row r="6787">
          <cell r="C6787" t="str">
            <v>ZND910</v>
          </cell>
          <cell r="D6787" t="str">
            <v>Expansion Sites</v>
          </cell>
          <cell r="E6787" t="str">
            <v>Q1-2020</v>
          </cell>
          <cell r="F6787" t="str">
            <v>Mobile Aspiration</v>
          </cell>
          <cell r="G6787" t="str">
            <v>HUA</v>
          </cell>
          <cell r="H6787" t="str">
            <v>LTE1800 2nd Carr Upgrade_4x4 MIMO</v>
          </cell>
          <cell r="I6787" t="str">
            <v>INS</v>
          </cell>
          <cell r="L6787">
            <v>43688</v>
          </cell>
          <cell r="M6787">
            <v>43660</v>
          </cell>
          <cell r="N6787">
            <v>43689</v>
          </cell>
          <cell r="O6787">
            <v>43661</v>
          </cell>
          <cell r="P6787" t="str">
            <v>No Dependency</v>
          </cell>
        </row>
        <row r="6788">
          <cell r="C6788" t="str">
            <v>ZND909</v>
          </cell>
          <cell r="D6788" t="str">
            <v>Expansion Sites</v>
          </cell>
          <cell r="E6788" t="str">
            <v>Q1-2020</v>
          </cell>
          <cell r="F6788" t="str">
            <v>Mobile Aspiration</v>
          </cell>
          <cell r="G6788" t="str">
            <v>HUA</v>
          </cell>
          <cell r="H6788" t="str">
            <v>LTE1800 2nd Carr Upgrade_4x4 MIMO</v>
          </cell>
          <cell r="I6788" t="str">
            <v>INS</v>
          </cell>
          <cell r="L6788">
            <v>43858</v>
          </cell>
          <cell r="M6788">
            <v>43733</v>
          </cell>
          <cell r="N6788">
            <v>43858</v>
          </cell>
          <cell r="O6788">
            <v>43734</v>
          </cell>
          <cell r="P6788" t="str">
            <v>No Dependency</v>
          </cell>
        </row>
        <row r="6789">
          <cell r="C6789" t="str">
            <v>ZND908</v>
          </cell>
          <cell r="D6789" t="str">
            <v>Expansion Sites</v>
          </cell>
          <cell r="E6789" t="str">
            <v>Q3-2019</v>
          </cell>
          <cell r="F6789" t="str">
            <v>Mobile Aspiration</v>
          </cell>
          <cell r="G6789" t="str">
            <v>HUA</v>
          </cell>
          <cell r="H6789" t="str">
            <v>LTE1800 2nd Carr Upgrade_4x4 MIMO</v>
          </cell>
          <cell r="I6789" t="str">
            <v>INS</v>
          </cell>
          <cell r="L6789">
            <v>43642</v>
          </cell>
          <cell r="M6789">
            <v>43635</v>
          </cell>
          <cell r="N6789">
            <v>43648</v>
          </cell>
          <cell r="O6789">
            <v>43636</v>
          </cell>
          <cell r="P6789" t="str">
            <v>No Dependency</v>
          </cell>
        </row>
        <row r="6790">
          <cell r="C6790" t="str">
            <v>ZND906</v>
          </cell>
          <cell r="D6790" t="str">
            <v>Expansion Sites</v>
          </cell>
          <cell r="E6790" t="str">
            <v>Q1-2020</v>
          </cell>
          <cell r="F6790" t="str">
            <v>Mobile Aspiration</v>
          </cell>
          <cell r="G6790" t="str">
            <v>HUA</v>
          </cell>
          <cell r="H6790" t="str">
            <v>LTE1800 2nd Carr Upgrade_4x4 MIMO</v>
          </cell>
          <cell r="I6790" t="str">
            <v>INS</v>
          </cell>
          <cell r="L6790">
            <v>43826</v>
          </cell>
          <cell r="M6790">
            <v>43715</v>
          </cell>
          <cell r="N6790">
            <v>43827</v>
          </cell>
          <cell r="O6790">
            <v>43716</v>
          </cell>
          <cell r="P6790" t="str">
            <v>No Dependency</v>
          </cell>
        </row>
        <row r="6791">
          <cell r="C6791" t="str">
            <v>ZND905</v>
          </cell>
          <cell r="D6791" t="str">
            <v>Expansion Sites</v>
          </cell>
          <cell r="E6791" t="str">
            <v>Q4-2019</v>
          </cell>
          <cell r="F6791" t="str">
            <v>Mobile Aspiration</v>
          </cell>
          <cell r="G6791" t="str">
            <v>HUA</v>
          </cell>
          <cell r="H6791" t="str">
            <v>LTE1800 2nd Carr Upgrade_4x4 MIMO</v>
          </cell>
          <cell r="I6791" t="str">
            <v>INS</v>
          </cell>
          <cell r="L6791">
            <v>43796</v>
          </cell>
          <cell r="N6791">
            <v>43797</v>
          </cell>
          <cell r="P6791" t="str">
            <v>No Dependency</v>
          </cell>
        </row>
        <row r="6792">
          <cell r="C6792" t="str">
            <v>ZND904</v>
          </cell>
          <cell r="D6792" t="str">
            <v>Expansion Sites</v>
          </cell>
          <cell r="E6792" t="str">
            <v>Q1-2020</v>
          </cell>
          <cell r="F6792" t="str">
            <v>Mobile Aspiration</v>
          </cell>
          <cell r="G6792" t="str">
            <v>HUA</v>
          </cell>
          <cell r="H6792" t="str">
            <v>LTE1800 2nd Carr Upgrade_4x4 MIMO</v>
          </cell>
          <cell r="I6792" t="str">
            <v>INS</v>
          </cell>
          <cell r="L6792">
            <v>43853</v>
          </cell>
          <cell r="M6792">
            <v>43725</v>
          </cell>
          <cell r="N6792">
            <v>43853</v>
          </cell>
          <cell r="O6792">
            <v>43726</v>
          </cell>
          <cell r="P6792" t="str">
            <v>No Dependency</v>
          </cell>
        </row>
        <row r="6793">
          <cell r="C6793" t="str">
            <v>ZND901</v>
          </cell>
          <cell r="D6793" t="str">
            <v>Expansion Sites</v>
          </cell>
          <cell r="E6793" t="str">
            <v>Q1-2020</v>
          </cell>
          <cell r="F6793" t="str">
            <v>Mobile Aspiration</v>
          </cell>
          <cell r="G6793" t="str">
            <v>HUA</v>
          </cell>
          <cell r="H6793" t="str">
            <v>LTE1800 2nd Carr Upgrade_4x4 MIMO</v>
          </cell>
          <cell r="I6793" t="str">
            <v>INS</v>
          </cell>
          <cell r="L6793">
            <v>43691</v>
          </cell>
          <cell r="M6793">
            <v>43652</v>
          </cell>
          <cell r="N6793">
            <v>43692</v>
          </cell>
          <cell r="O6793">
            <v>43653</v>
          </cell>
          <cell r="P6793" t="str">
            <v>No Dependency</v>
          </cell>
        </row>
        <row r="6794">
          <cell r="C6794" t="str">
            <v>ZND900</v>
          </cell>
          <cell r="D6794" t="str">
            <v>Expansion Sites</v>
          </cell>
          <cell r="E6794" t="str">
            <v>Q3-2019</v>
          </cell>
          <cell r="F6794" t="str">
            <v>Mobile Aspiration</v>
          </cell>
          <cell r="G6794" t="str">
            <v>HUA</v>
          </cell>
          <cell r="H6794" t="str">
            <v>LTE1800 2nd Carr Upgrade_4x4 MIMO</v>
          </cell>
          <cell r="I6794" t="str">
            <v>INS</v>
          </cell>
          <cell r="L6794">
            <v>43746</v>
          </cell>
          <cell r="M6794">
            <v>43733</v>
          </cell>
          <cell r="N6794">
            <v>43747</v>
          </cell>
          <cell r="O6794">
            <v>43734</v>
          </cell>
          <cell r="P6794" t="str">
            <v>No Dependency</v>
          </cell>
        </row>
        <row r="6795">
          <cell r="C6795" t="str">
            <v>ZND899</v>
          </cell>
          <cell r="D6795" t="str">
            <v>Expansion Sites</v>
          </cell>
          <cell r="E6795" t="str">
            <v>Q4-2019</v>
          </cell>
          <cell r="F6795" t="str">
            <v>Mobile Aspiration</v>
          </cell>
          <cell r="G6795" t="str">
            <v>HUA</v>
          </cell>
          <cell r="H6795" t="str">
            <v>LTE1800 2nd Carr Upgrade_4x4 MIMO</v>
          </cell>
          <cell r="I6795" t="str">
            <v>INS</v>
          </cell>
          <cell r="L6795">
            <v>43678</v>
          </cell>
          <cell r="M6795">
            <v>43671</v>
          </cell>
          <cell r="N6795">
            <v>43679</v>
          </cell>
          <cell r="O6795">
            <v>43672</v>
          </cell>
          <cell r="P6795" t="str">
            <v>No Dependency</v>
          </cell>
        </row>
        <row r="6796">
          <cell r="C6796" t="str">
            <v>ZND898</v>
          </cell>
          <cell r="D6796" t="str">
            <v>Expansion Sites</v>
          </cell>
          <cell r="E6796" t="str">
            <v>Q1-2020</v>
          </cell>
          <cell r="F6796" t="str">
            <v>Mobile Aspiration</v>
          </cell>
          <cell r="G6796" t="str">
            <v>HUA</v>
          </cell>
          <cell r="H6796" t="str">
            <v>LTE1800 2nd Carr Upgrade_4x4 MIMO</v>
          </cell>
          <cell r="I6796" t="str">
            <v>INS</v>
          </cell>
          <cell r="L6796">
            <v>43668</v>
          </cell>
          <cell r="M6796">
            <v>43670</v>
          </cell>
          <cell r="N6796">
            <v>43669</v>
          </cell>
          <cell r="O6796">
            <v>43671</v>
          </cell>
          <cell r="P6796" t="str">
            <v>No Dependency</v>
          </cell>
        </row>
        <row r="6797">
          <cell r="C6797" t="str">
            <v>ZND897</v>
          </cell>
          <cell r="D6797" t="str">
            <v>Expansion Sites</v>
          </cell>
          <cell r="E6797" t="str">
            <v>Q2-2019</v>
          </cell>
          <cell r="F6797" t="str">
            <v>Mobile Aspiration</v>
          </cell>
          <cell r="G6797" t="str">
            <v>HUA</v>
          </cell>
          <cell r="H6797" t="str">
            <v>LTE1800 2nd Carr Upgrade_4x4 MIMO</v>
          </cell>
          <cell r="I6797" t="str">
            <v>INS</v>
          </cell>
          <cell r="L6797">
            <v>43706</v>
          </cell>
          <cell r="M6797">
            <v>43715</v>
          </cell>
          <cell r="N6797">
            <v>43707</v>
          </cell>
          <cell r="O6797">
            <v>43716</v>
          </cell>
          <cell r="P6797" t="str">
            <v>No Dependency</v>
          </cell>
        </row>
        <row r="6798">
          <cell r="C6798" t="str">
            <v>ZND896</v>
          </cell>
          <cell r="D6798" t="str">
            <v>Expansion Sites</v>
          </cell>
          <cell r="E6798" t="str">
            <v>Q3-2019</v>
          </cell>
          <cell r="F6798" t="str">
            <v>Mobile Aspiration</v>
          </cell>
          <cell r="G6798" t="str">
            <v>HUA</v>
          </cell>
          <cell r="H6798" t="str">
            <v>LTE1800 2nd Carr Upgrade_4x4 MIMO</v>
          </cell>
          <cell r="I6798" t="str">
            <v>INS</v>
          </cell>
          <cell r="L6798">
            <v>43691</v>
          </cell>
          <cell r="M6798">
            <v>43693</v>
          </cell>
          <cell r="N6798">
            <v>43692</v>
          </cell>
          <cell r="O6798">
            <v>43694</v>
          </cell>
          <cell r="P6798" t="str">
            <v>No Dependency</v>
          </cell>
        </row>
        <row r="6799">
          <cell r="C6799" t="str">
            <v>ZND895</v>
          </cell>
          <cell r="D6799" t="str">
            <v>Expansion Sites</v>
          </cell>
          <cell r="E6799" t="str">
            <v>Q3-2019</v>
          </cell>
          <cell r="F6799" t="str">
            <v>Mobile Aspiration</v>
          </cell>
          <cell r="G6799" t="str">
            <v>HUA</v>
          </cell>
          <cell r="H6799" t="str">
            <v>LTE1800 2nd Carr Upgrade_4x4 MIMO</v>
          </cell>
          <cell r="I6799" t="str">
            <v>INS</v>
          </cell>
          <cell r="L6799">
            <v>43662</v>
          </cell>
          <cell r="M6799">
            <v>43665</v>
          </cell>
          <cell r="N6799">
            <v>43663</v>
          </cell>
          <cell r="O6799">
            <v>43666</v>
          </cell>
          <cell r="P6799" t="str">
            <v>No Dependency</v>
          </cell>
        </row>
        <row r="6800">
          <cell r="C6800" t="str">
            <v>ZND892</v>
          </cell>
          <cell r="D6800" t="str">
            <v>Expansion Sites</v>
          </cell>
          <cell r="E6800" t="str">
            <v>Q2-2019</v>
          </cell>
          <cell r="F6800" t="str">
            <v>Mobile Aspiration</v>
          </cell>
          <cell r="G6800" t="str">
            <v>HUA</v>
          </cell>
          <cell r="H6800" t="str">
            <v>LTE1800 2nd Carr Upgrade_4x4 MIMO</v>
          </cell>
          <cell r="I6800" t="str">
            <v>INS</v>
          </cell>
          <cell r="L6800">
            <v>43746</v>
          </cell>
          <cell r="M6800">
            <v>43733</v>
          </cell>
          <cell r="N6800">
            <v>43747</v>
          </cell>
          <cell r="O6800">
            <v>43734</v>
          </cell>
          <cell r="P6800" t="str">
            <v>No Dependency</v>
          </cell>
        </row>
        <row r="6801">
          <cell r="C6801" t="str">
            <v>ZND891</v>
          </cell>
          <cell r="D6801" t="str">
            <v>Expansion Sites</v>
          </cell>
          <cell r="E6801" t="str">
            <v>Q3-2019</v>
          </cell>
          <cell r="F6801" t="str">
            <v>Mobile Aspiration</v>
          </cell>
          <cell r="G6801" t="str">
            <v>HUA</v>
          </cell>
          <cell r="H6801" t="str">
            <v>LTE1800 2nd Carr Upgrade_4x4 MIMO</v>
          </cell>
          <cell r="I6801" t="str">
            <v>INS</v>
          </cell>
          <cell r="L6801">
            <v>43788</v>
          </cell>
          <cell r="N6801">
            <v>43789</v>
          </cell>
          <cell r="P6801" t="str">
            <v>No Dependency</v>
          </cell>
        </row>
        <row r="6802">
          <cell r="C6802" t="str">
            <v>ZND889</v>
          </cell>
          <cell r="D6802" t="str">
            <v>Expansion Sites</v>
          </cell>
          <cell r="E6802" t="str">
            <v>Q2-2019</v>
          </cell>
          <cell r="F6802" t="str">
            <v>Mobile Aspiration</v>
          </cell>
          <cell r="G6802" t="str">
            <v>HUA</v>
          </cell>
          <cell r="H6802" t="str">
            <v>LTE1800 2nd Carr Upgrade_4x4 MIMO</v>
          </cell>
          <cell r="I6802" t="str">
            <v>INS</v>
          </cell>
          <cell r="L6802">
            <v>43788</v>
          </cell>
          <cell r="N6802">
            <v>43789</v>
          </cell>
          <cell r="P6802" t="str">
            <v>No Dependency</v>
          </cell>
        </row>
        <row r="6803">
          <cell r="C6803" t="str">
            <v>ZND888</v>
          </cell>
          <cell r="D6803" t="str">
            <v>Expansion Sites</v>
          </cell>
          <cell r="E6803" t="str">
            <v>Q2-2019</v>
          </cell>
          <cell r="F6803" t="str">
            <v>Mobile Aspiration</v>
          </cell>
          <cell r="G6803" t="str">
            <v>HUA</v>
          </cell>
          <cell r="H6803" t="str">
            <v>LTE1800 2nd Carr Upgrade_4x4 MIMO</v>
          </cell>
          <cell r="I6803" t="str">
            <v>INS</v>
          </cell>
          <cell r="L6803">
            <v>43626</v>
          </cell>
          <cell r="M6803">
            <v>43629</v>
          </cell>
          <cell r="N6803">
            <v>43627</v>
          </cell>
          <cell r="O6803">
            <v>43630</v>
          </cell>
          <cell r="P6803" t="str">
            <v>No Dependency</v>
          </cell>
        </row>
        <row r="6804">
          <cell r="C6804" t="str">
            <v>ZND887</v>
          </cell>
          <cell r="D6804" t="str">
            <v>Expansion Sites</v>
          </cell>
          <cell r="E6804" t="str">
            <v>Q3-2019</v>
          </cell>
          <cell r="F6804" t="str">
            <v>Mobile Aspiration</v>
          </cell>
          <cell r="G6804" t="str">
            <v>HUA</v>
          </cell>
          <cell r="H6804" t="str">
            <v>LTE1800 2nd Carr Upgrade_4x4 MIMO</v>
          </cell>
          <cell r="I6804" t="str">
            <v>INS</v>
          </cell>
          <cell r="L6804">
            <v>43623</v>
          </cell>
          <cell r="M6804">
            <v>43626</v>
          </cell>
          <cell r="N6804">
            <v>43624</v>
          </cell>
          <cell r="O6804">
            <v>43627</v>
          </cell>
          <cell r="P6804" t="str">
            <v>No Dependency</v>
          </cell>
        </row>
        <row r="6805">
          <cell r="C6805" t="str">
            <v>ZND885</v>
          </cell>
          <cell r="D6805" t="str">
            <v>Expansion Sites</v>
          </cell>
          <cell r="E6805" t="str">
            <v>Q1-2020</v>
          </cell>
          <cell r="F6805" t="str">
            <v>Mobile Aspiration</v>
          </cell>
          <cell r="G6805" t="str">
            <v>HUA</v>
          </cell>
          <cell r="H6805" t="str">
            <v>LTE1800 2nd Carr Upgrade_4x4 MIMO</v>
          </cell>
          <cell r="I6805" t="str">
            <v>INS</v>
          </cell>
          <cell r="L6805">
            <v>43655</v>
          </cell>
          <cell r="M6805">
            <v>43658</v>
          </cell>
          <cell r="N6805">
            <v>43656</v>
          </cell>
          <cell r="O6805">
            <v>43659</v>
          </cell>
          <cell r="P6805" t="str">
            <v>No Dependency</v>
          </cell>
        </row>
        <row r="6806">
          <cell r="C6806" t="str">
            <v>ZND882</v>
          </cell>
          <cell r="D6806" t="str">
            <v>Expansion Sites</v>
          </cell>
          <cell r="E6806" t="str">
            <v>Q3-2019</v>
          </cell>
          <cell r="F6806" t="str">
            <v>Mobile Aspiration</v>
          </cell>
          <cell r="G6806" t="str">
            <v>HUA</v>
          </cell>
          <cell r="H6806" t="str">
            <v>LTE1800 2nd Carr Upgrade_4x4 MIMO</v>
          </cell>
          <cell r="I6806" t="str">
            <v>INS</v>
          </cell>
          <cell r="L6806">
            <v>43746</v>
          </cell>
          <cell r="M6806">
            <v>43733</v>
          </cell>
          <cell r="N6806">
            <v>43747</v>
          </cell>
          <cell r="O6806">
            <v>43734</v>
          </cell>
          <cell r="P6806" t="str">
            <v>No Dependency</v>
          </cell>
        </row>
        <row r="6807">
          <cell r="C6807" t="str">
            <v>ZND880</v>
          </cell>
          <cell r="D6807" t="str">
            <v>Expansion Sites</v>
          </cell>
          <cell r="E6807" t="str">
            <v>Q2-2019</v>
          </cell>
          <cell r="F6807" t="str">
            <v>Mobile Aspiration</v>
          </cell>
          <cell r="G6807" t="str">
            <v>HUA</v>
          </cell>
          <cell r="H6807" t="str">
            <v>LTE1800 2nd Carr Upgrade_4x4 MIMO</v>
          </cell>
          <cell r="I6807" t="str">
            <v>INS</v>
          </cell>
          <cell r="L6807">
            <v>43617</v>
          </cell>
          <cell r="M6807">
            <v>43626</v>
          </cell>
          <cell r="N6807">
            <v>43618</v>
          </cell>
          <cell r="O6807">
            <v>43627</v>
          </cell>
          <cell r="P6807" t="str">
            <v>No Dependency</v>
          </cell>
        </row>
        <row r="6808">
          <cell r="C6808" t="str">
            <v>ZND879</v>
          </cell>
          <cell r="D6808" t="str">
            <v>Expansion Sites</v>
          </cell>
          <cell r="E6808" t="str">
            <v>Q3-2019</v>
          </cell>
          <cell r="F6808" t="str">
            <v>Mobile Aspiration</v>
          </cell>
          <cell r="G6808" t="str">
            <v>HUA</v>
          </cell>
          <cell r="H6808" t="str">
            <v>LTE1800 2nd Carr Upgrade_4x4 MIMO</v>
          </cell>
          <cell r="I6808" t="str">
            <v>INS</v>
          </cell>
          <cell r="L6808">
            <v>43746</v>
          </cell>
          <cell r="M6808">
            <v>43733</v>
          </cell>
          <cell r="N6808">
            <v>43747</v>
          </cell>
          <cell r="O6808">
            <v>43734</v>
          </cell>
          <cell r="P6808" t="str">
            <v>No Dependency</v>
          </cell>
        </row>
        <row r="6809">
          <cell r="C6809" t="str">
            <v>ZND878</v>
          </cell>
          <cell r="D6809" t="str">
            <v>Expansion Sites</v>
          </cell>
          <cell r="E6809" t="str">
            <v>Q1-2020</v>
          </cell>
          <cell r="F6809" t="str">
            <v>Mobile Aspiration</v>
          </cell>
          <cell r="G6809" t="str">
            <v>HUA</v>
          </cell>
          <cell r="H6809" t="str">
            <v>LTE1800 2nd Carr Upgrade_4x4 MIMO</v>
          </cell>
          <cell r="I6809" t="str">
            <v>INS</v>
          </cell>
          <cell r="L6809">
            <v>43663</v>
          </cell>
          <cell r="M6809">
            <v>43666</v>
          </cell>
          <cell r="N6809">
            <v>43664</v>
          </cell>
          <cell r="O6809">
            <v>43667</v>
          </cell>
          <cell r="P6809" t="str">
            <v>No Dependency</v>
          </cell>
        </row>
        <row r="6810">
          <cell r="C6810" t="str">
            <v>ZND877</v>
          </cell>
          <cell r="D6810" t="str">
            <v>Expansion Sites</v>
          </cell>
          <cell r="E6810" t="str">
            <v>Q4-2019</v>
          </cell>
          <cell r="F6810" t="str">
            <v>Mobile Aspiration</v>
          </cell>
          <cell r="G6810" t="str">
            <v>HUA</v>
          </cell>
          <cell r="H6810" t="str">
            <v>LTE1800 2nd Carr Upgrade_4x4 MIMO</v>
          </cell>
          <cell r="I6810" t="str">
            <v>INS</v>
          </cell>
          <cell r="L6810">
            <v>43682</v>
          </cell>
          <cell r="M6810">
            <v>43667</v>
          </cell>
          <cell r="N6810">
            <v>43683</v>
          </cell>
          <cell r="O6810">
            <v>43668</v>
          </cell>
          <cell r="P6810" t="str">
            <v>No Dependency</v>
          </cell>
        </row>
        <row r="6811">
          <cell r="C6811" t="str">
            <v>ZND875</v>
          </cell>
          <cell r="D6811" t="str">
            <v>Expansion Sites</v>
          </cell>
          <cell r="E6811" t="str">
            <v>Q3-2019</v>
          </cell>
          <cell r="F6811" t="str">
            <v>Mobile Aspiration</v>
          </cell>
          <cell r="G6811" t="str">
            <v>HUA</v>
          </cell>
          <cell r="H6811" t="str">
            <v>LTE1800 2nd Carr Upgrade_4x4 MIMO</v>
          </cell>
          <cell r="I6811" t="str">
            <v>INS</v>
          </cell>
          <cell r="L6811">
            <v>43651</v>
          </cell>
          <cell r="M6811">
            <v>43654</v>
          </cell>
          <cell r="N6811">
            <v>43652</v>
          </cell>
          <cell r="O6811">
            <v>43655</v>
          </cell>
          <cell r="P6811" t="str">
            <v>No Dependency</v>
          </cell>
        </row>
        <row r="6812">
          <cell r="C6812" t="str">
            <v>ZND869</v>
          </cell>
          <cell r="D6812" t="str">
            <v>Expansion Sites</v>
          </cell>
          <cell r="E6812" t="str">
            <v>Q3-2019</v>
          </cell>
          <cell r="F6812" t="str">
            <v>Mobile Aspiration</v>
          </cell>
          <cell r="G6812" t="str">
            <v>HUA</v>
          </cell>
          <cell r="H6812" t="str">
            <v>LTE1800 2nd Carr Upgrade_4x4 MIMO</v>
          </cell>
          <cell r="I6812" t="str">
            <v>INS</v>
          </cell>
          <cell r="L6812">
            <v>43630</v>
          </cell>
          <cell r="M6812">
            <v>43633</v>
          </cell>
          <cell r="N6812">
            <v>43631</v>
          </cell>
          <cell r="O6812">
            <v>43634</v>
          </cell>
          <cell r="P6812" t="str">
            <v>No Dependency</v>
          </cell>
        </row>
        <row r="6813">
          <cell r="C6813" t="str">
            <v>ZND865</v>
          </cell>
          <cell r="D6813" t="str">
            <v>Expansion Sites</v>
          </cell>
          <cell r="E6813" t="str">
            <v>Q4-2019</v>
          </cell>
          <cell r="F6813" t="str">
            <v>Mobile Aspiration</v>
          </cell>
          <cell r="G6813" t="str">
            <v>HUA</v>
          </cell>
          <cell r="H6813" t="str">
            <v>LTE1800 2nd Carr Upgrade_4x4 MIMO</v>
          </cell>
          <cell r="I6813" t="str">
            <v>INS</v>
          </cell>
          <cell r="L6813">
            <v>43596</v>
          </cell>
          <cell r="M6813">
            <v>43599</v>
          </cell>
          <cell r="N6813">
            <v>43597</v>
          </cell>
          <cell r="O6813">
            <v>43600</v>
          </cell>
          <cell r="P6813" t="str">
            <v>No Dependency</v>
          </cell>
        </row>
        <row r="6814">
          <cell r="C6814" t="str">
            <v>ZND863</v>
          </cell>
          <cell r="D6814" t="str">
            <v>Expansion Sites</v>
          </cell>
          <cell r="E6814" t="str">
            <v>Q1-2020</v>
          </cell>
          <cell r="F6814" t="str">
            <v>Mobile Aspiration</v>
          </cell>
          <cell r="G6814" t="str">
            <v>HUA</v>
          </cell>
          <cell r="H6814" t="str">
            <v>LTE1800 2nd Carr Upgrade_4x4 MIMO</v>
          </cell>
          <cell r="I6814" t="str">
            <v>INS</v>
          </cell>
          <cell r="L6814">
            <v>43858</v>
          </cell>
          <cell r="M6814">
            <v>43743</v>
          </cell>
          <cell r="N6814">
            <v>43858</v>
          </cell>
          <cell r="O6814">
            <v>43744</v>
          </cell>
          <cell r="P6814" t="str">
            <v>No Dependency</v>
          </cell>
        </row>
        <row r="6815">
          <cell r="C6815" t="str">
            <v>ZND862</v>
          </cell>
          <cell r="D6815" t="str">
            <v>Expansion Sites</v>
          </cell>
          <cell r="E6815" t="str">
            <v>Q1-2020</v>
          </cell>
          <cell r="F6815" t="str">
            <v>Mobile Aspiration</v>
          </cell>
          <cell r="G6815" t="str">
            <v>HUA</v>
          </cell>
          <cell r="H6815" t="str">
            <v>LTE1800 2nd Carr Upgrade_4x4 MIMO</v>
          </cell>
          <cell r="I6815" t="str">
            <v>INS</v>
          </cell>
          <cell r="L6815">
            <v>43854</v>
          </cell>
          <cell r="M6815">
            <v>43715</v>
          </cell>
          <cell r="N6815">
            <v>43855</v>
          </cell>
          <cell r="O6815">
            <v>43716</v>
          </cell>
          <cell r="P6815" t="str">
            <v>No Dependency</v>
          </cell>
        </row>
        <row r="6816">
          <cell r="C6816" t="str">
            <v>ZND860</v>
          </cell>
          <cell r="D6816" t="str">
            <v>Expansion Sites</v>
          </cell>
          <cell r="E6816" t="str">
            <v>Q4-2019</v>
          </cell>
          <cell r="F6816" t="str">
            <v>Mobile Aspiration</v>
          </cell>
          <cell r="G6816" t="str">
            <v>HUA</v>
          </cell>
          <cell r="H6816" t="str">
            <v>LTE1800 2nd Carr Upgrade_4x4 MIMO</v>
          </cell>
          <cell r="I6816" t="str">
            <v>INS</v>
          </cell>
          <cell r="L6816">
            <v>43798</v>
          </cell>
          <cell r="M6816">
            <v>43659</v>
          </cell>
          <cell r="N6816">
            <v>43799</v>
          </cell>
          <cell r="O6816">
            <v>43660</v>
          </cell>
          <cell r="P6816" t="str">
            <v>No Dependency</v>
          </cell>
        </row>
        <row r="6817">
          <cell r="C6817" t="str">
            <v>ZND858</v>
          </cell>
          <cell r="D6817" t="str">
            <v>Expansion Sites</v>
          </cell>
          <cell r="E6817" t="str">
            <v>Q3-2019</v>
          </cell>
          <cell r="F6817" t="str">
            <v>Mobile Aspiration</v>
          </cell>
          <cell r="G6817" t="str">
            <v>HUA</v>
          </cell>
          <cell r="H6817" t="str">
            <v>LTE1800 2nd Carr Upgrade_4x4 MIMO</v>
          </cell>
          <cell r="I6817" t="str">
            <v>INS</v>
          </cell>
          <cell r="L6817">
            <v>43639</v>
          </cell>
          <cell r="M6817">
            <v>43644</v>
          </cell>
          <cell r="N6817">
            <v>43643</v>
          </cell>
          <cell r="O6817">
            <v>43645</v>
          </cell>
          <cell r="P6817" t="str">
            <v>No Dependency</v>
          </cell>
        </row>
        <row r="6818">
          <cell r="C6818" t="str">
            <v>ZND857</v>
          </cell>
          <cell r="D6818" t="str">
            <v>Expansion Sites</v>
          </cell>
          <cell r="E6818" t="str">
            <v>Q3-2019</v>
          </cell>
          <cell r="F6818" t="str">
            <v>Mobile Aspiration</v>
          </cell>
          <cell r="G6818" t="str">
            <v>HUA</v>
          </cell>
          <cell r="H6818" t="str">
            <v>LTE1800 2nd Carr Upgrade_4x4 MIMO</v>
          </cell>
          <cell r="I6818" t="str">
            <v>INS</v>
          </cell>
          <cell r="L6818">
            <v>43621</v>
          </cell>
          <cell r="M6818">
            <v>43624</v>
          </cell>
          <cell r="N6818">
            <v>43622</v>
          </cell>
          <cell r="O6818">
            <v>43625</v>
          </cell>
          <cell r="P6818" t="str">
            <v>No Dependency</v>
          </cell>
        </row>
        <row r="6819">
          <cell r="C6819" t="str">
            <v>ZND856</v>
          </cell>
          <cell r="D6819" t="str">
            <v>Expansion Sites</v>
          </cell>
          <cell r="E6819" t="str">
            <v>Q3-2019</v>
          </cell>
          <cell r="F6819" t="str">
            <v>Mobile Aspiration</v>
          </cell>
          <cell r="G6819" t="str">
            <v>HUA</v>
          </cell>
          <cell r="H6819" t="str">
            <v>LTE1800 2nd Carr Upgrade_4x4 MIMO</v>
          </cell>
          <cell r="I6819" t="str">
            <v>INS</v>
          </cell>
          <cell r="L6819">
            <v>43671</v>
          </cell>
          <cell r="M6819">
            <v>43639</v>
          </cell>
          <cell r="N6819">
            <v>43672</v>
          </cell>
          <cell r="O6819">
            <v>43640</v>
          </cell>
          <cell r="P6819" t="str">
            <v>No Dependency</v>
          </cell>
        </row>
        <row r="6820">
          <cell r="C6820" t="str">
            <v>ZND853</v>
          </cell>
          <cell r="D6820" t="str">
            <v>Expansion Sites</v>
          </cell>
          <cell r="E6820" t="str">
            <v>Q3-2019</v>
          </cell>
          <cell r="F6820" t="str">
            <v>Mobile Aspiration</v>
          </cell>
          <cell r="G6820" t="str">
            <v>HUA</v>
          </cell>
          <cell r="H6820" t="str">
            <v>LTE1800 2nd Carr Upgrade_4x4 MIMO</v>
          </cell>
          <cell r="I6820" t="str">
            <v>INS</v>
          </cell>
          <cell r="L6820">
            <v>43654</v>
          </cell>
          <cell r="M6820">
            <v>43656</v>
          </cell>
          <cell r="N6820">
            <v>43655</v>
          </cell>
          <cell r="O6820">
            <v>43657</v>
          </cell>
          <cell r="P6820" t="str">
            <v>No Dependency</v>
          </cell>
        </row>
        <row r="6821">
          <cell r="C6821" t="str">
            <v>ZND852</v>
          </cell>
          <cell r="D6821" t="str">
            <v>Expansion Sites</v>
          </cell>
          <cell r="E6821" t="str">
            <v>Q3-2019</v>
          </cell>
          <cell r="F6821" t="str">
            <v>Mobile Aspiration</v>
          </cell>
          <cell r="G6821" t="str">
            <v>HUA</v>
          </cell>
          <cell r="H6821" t="str">
            <v>LTE1800 2nd Carr Upgrade_4x4 MIMO</v>
          </cell>
          <cell r="I6821" t="str">
            <v>INS</v>
          </cell>
          <cell r="L6821">
            <v>43653</v>
          </cell>
          <cell r="M6821">
            <v>43656</v>
          </cell>
          <cell r="N6821">
            <v>43654</v>
          </cell>
          <cell r="O6821">
            <v>43657</v>
          </cell>
          <cell r="P6821" t="str">
            <v>No Dependency</v>
          </cell>
        </row>
        <row r="6822">
          <cell r="C6822" t="str">
            <v>ZND848</v>
          </cell>
          <cell r="D6822" t="str">
            <v>Expansion Sites</v>
          </cell>
          <cell r="E6822" t="str">
            <v>Q3-2019</v>
          </cell>
          <cell r="F6822" t="str">
            <v>Mobile Aspiration</v>
          </cell>
          <cell r="G6822" t="str">
            <v>HUA</v>
          </cell>
          <cell r="H6822" t="str">
            <v>LTE1800 2nd Carr Upgrade_4x4 MIMO</v>
          </cell>
          <cell r="I6822" t="str">
            <v>INS</v>
          </cell>
          <cell r="L6822">
            <v>43706</v>
          </cell>
          <cell r="M6822">
            <v>43715</v>
          </cell>
          <cell r="N6822">
            <v>43707</v>
          </cell>
          <cell r="O6822">
            <v>43716</v>
          </cell>
          <cell r="P6822" t="str">
            <v>No Dependency</v>
          </cell>
        </row>
        <row r="6823">
          <cell r="C6823" t="str">
            <v>ZND847</v>
          </cell>
          <cell r="D6823" t="str">
            <v>Expansion Sites</v>
          </cell>
          <cell r="E6823" t="str">
            <v>Q1-2020</v>
          </cell>
          <cell r="F6823" t="str">
            <v>Mobile Aspiration</v>
          </cell>
          <cell r="G6823" t="str">
            <v>HUA</v>
          </cell>
          <cell r="H6823" t="str">
            <v>LTE1800 2nd Carr Upgrade_4x4 MIMO</v>
          </cell>
          <cell r="I6823" t="str">
            <v>INS</v>
          </cell>
          <cell r="L6823">
            <v>43858</v>
          </cell>
          <cell r="M6823">
            <v>43759</v>
          </cell>
          <cell r="N6823">
            <v>43858</v>
          </cell>
          <cell r="O6823">
            <v>43760</v>
          </cell>
          <cell r="P6823" t="str">
            <v>No Dependency</v>
          </cell>
        </row>
        <row r="6824">
          <cell r="C6824" t="str">
            <v>ZND845</v>
          </cell>
          <cell r="D6824" t="str">
            <v>Expansion Sites</v>
          </cell>
          <cell r="E6824" t="str">
            <v>Q2-2019</v>
          </cell>
          <cell r="F6824" t="str">
            <v>Mobile Aspiration</v>
          </cell>
          <cell r="G6824" t="str">
            <v>HUA</v>
          </cell>
          <cell r="H6824" t="str">
            <v>LTE1800 2nd Carr Upgrade_4x4 MIMO</v>
          </cell>
          <cell r="I6824" t="str">
            <v>INS</v>
          </cell>
          <cell r="L6824">
            <v>43640</v>
          </cell>
          <cell r="M6824">
            <v>43629</v>
          </cell>
          <cell r="N6824">
            <v>43641</v>
          </cell>
          <cell r="O6824">
            <v>43630</v>
          </cell>
          <cell r="P6824" t="str">
            <v>No Dependency</v>
          </cell>
        </row>
        <row r="6825">
          <cell r="C6825" t="str">
            <v>ZND843</v>
          </cell>
          <cell r="D6825" t="str">
            <v>Expansion Sites</v>
          </cell>
          <cell r="E6825" t="str">
            <v>Q4-2019</v>
          </cell>
          <cell r="F6825" t="str">
            <v>Mobile Aspiration</v>
          </cell>
          <cell r="G6825" t="str">
            <v>HUA</v>
          </cell>
          <cell r="H6825" t="str">
            <v>LTE1800 2nd Carr Upgrade_4x4 MIMO</v>
          </cell>
          <cell r="I6825" t="str">
            <v>INS</v>
          </cell>
          <cell r="L6825">
            <v>43691</v>
          </cell>
          <cell r="M6825">
            <v>43693</v>
          </cell>
          <cell r="N6825">
            <v>43692</v>
          </cell>
          <cell r="O6825">
            <v>43694</v>
          </cell>
          <cell r="P6825" t="str">
            <v>No Dependency</v>
          </cell>
        </row>
        <row r="6826">
          <cell r="C6826" t="str">
            <v>ZND842</v>
          </cell>
          <cell r="D6826" t="str">
            <v>Expansion Sites</v>
          </cell>
          <cell r="E6826" t="str">
            <v>Q2-2019</v>
          </cell>
          <cell r="F6826" t="str">
            <v>Mobile Aspiration</v>
          </cell>
          <cell r="G6826" t="str">
            <v>HUA</v>
          </cell>
          <cell r="H6826" t="str">
            <v>LTE1800 2nd Carr Upgrade_4x4 MIMO</v>
          </cell>
          <cell r="I6826" t="str">
            <v>INS</v>
          </cell>
          <cell r="L6826">
            <v>43628</v>
          </cell>
          <cell r="M6826">
            <v>43634</v>
          </cell>
          <cell r="N6826">
            <v>43629</v>
          </cell>
          <cell r="O6826">
            <v>43635</v>
          </cell>
          <cell r="P6826" t="str">
            <v>No Dependency</v>
          </cell>
        </row>
        <row r="6827">
          <cell r="C6827" t="str">
            <v>ZND841</v>
          </cell>
          <cell r="D6827" t="str">
            <v>Expansion Sites</v>
          </cell>
          <cell r="E6827" t="str">
            <v>Q1-2020</v>
          </cell>
          <cell r="F6827" t="str">
            <v>Mobile Aspiration</v>
          </cell>
          <cell r="G6827" t="str">
            <v>HUA</v>
          </cell>
          <cell r="H6827" t="str">
            <v>LTE1800 2nd Carr Upgrade_4x4 MIMO</v>
          </cell>
          <cell r="I6827" t="str">
            <v>INS</v>
          </cell>
          <cell r="L6827">
            <v>43674</v>
          </cell>
          <cell r="M6827">
            <v>43676</v>
          </cell>
          <cell r="N6827">
            <v>43675</v>
          </cell>
          <cell r="O6827">
            <v>43677</v>
          </cell>
          <cell r="P6827" t="str">
            <v>No Dependency</v>
          </cell>
        </row>
        <row r="6828">
          <cell r="C6828" t="str">
            <v>ZND840</v>
          </cell>
          <cell r="D6828" t="str">
            <v>Expansion Sites</v>
          </cell>
          <cell r="E6828" t="str">
            <v>Q3-2019</v>
          </cell>
          <cell r="F6828" t="str">
            <v>Mobile Aspiration</v>
          </cell>
          <cell r="G6828" t="str">
            <v>HUA</v>
          </cell>
          <cell r="H6828" t="str">
            <v>LTE1800 2nd Carr Upgrade_4x4 MIMO</v>
          </cell>
          <cell r="I6828" t="str">
            <v>INS</v>
          </cell>
          <cell r="L6828">
            <v>43664</v>
          </cell>
          <cell r="M6828">
            <v>43667</v>
          </cell>
          <cell r="N6828">
            <v>43665</v>
          </cell>
          <cell r="O6828">
            <v>43668</v>
          </cell>
          <cell r="P6828" t="str">
            <v>No Dependency</v>
          </cell>
        </row>
        <row r="6829">
          <cell r="C6829" t="str">
            <v>ZND838</v>
          </cell>
          <cell r="D6829" t="str">
            <v>Expansion Sites</v>
          </cell>
          <cell r="E6829" t="str">
            <v>Q4-2019</v>
          </cell>
          <cell r="F6829" t="str">
            <v>Mobile Aspiration</v>
          </cell>
          <cell r="G6829" t="str">
            <v>HUA</v>
          </cell>
          <cell r="H6829" t="str">
            <v>LTE1800 2nd Carr Upgrade_4x4 MIMO</v>
          </cell>
          <cell r="I6829" t="str">
            <v>INS</v>
          </cell>
          <cell r="L6829">
            <v>43796</v>
          </cell>
          <cell r="N6829">
            <v>43797</v>
          </cell>
          <cell r="P6829" t="str">
            <v>No Dependency</v>
          </cell>
        </row>
        <row r="6830">
          <cell r="C6830" t="str">
            <v>ZND837</v>
          </cell>
          <cell r="D6830" t="str">
            <v>Expansion Sites</v>
          </cell>
          <cell r="E6830" t="str">
            <v>Q3-2019</v>
          </cell>
          <cell r="F6830" t="str">
            <v>Mobile Aspiration</v>
          </cell>
          <cell r="G6830" t="str">
            <v>HUA</v>
          </cell>
          <cell r="H6830" t="str">
            <v>LTE1800 2nd Carr Upgrade_4x4 MIMO</v>
          </cell>
          <cell r="I6830" t="str">
            <v>INS</v>
          </cell>
          <cell r="L6830">
            <v>43676</v>
          </cell>
          <cell r="M6830">
            <v>43679</v>
          </cell>
          <cell r="N6830">
            <v>43677</v>
          </cell>
          <cell r="O6830">
            <v>43680</v>
          </cell>
          <cell r="P6830" t="str">
            <v>No Dependency</v>
          </cell>
        </row>
        <row r="6831">
          <cell r="C6831" t="str">
            <v>ZND831</v>
          </cell>
          <cell r="D6831" t="str">
            <v>Expansion Sites</v>
          </cell>
          <cell r="E6831" t="str">
            <v>Q2-2019</v>
          </cell>
          <cell r="F6831" t="str">
            <v>Mobile Aspiration</v>
          </cell>
          <cell r="G6831" t="str">
            <v>HUA</v>
          </cell>
          <cell r="H6831" t="str">
            <v>LTE1800 2nd Carr Upgrade_4x4 MIMO</v>
          </cell>
          <cell r="I6831" t="str">
            <v>INS</v>
          </cell>
          <cell r="L6831">
            <v>43753</v>
          </cell>
          <cell r="M6831">
            <v>43744</v>
          </cell>
          <cell r="N6831">
            <v>43754</v>
          </cell>
          <cell r="O6831">
            <v>43745</v>
          </cell>
          <cell r="P6831" t="str">
            <v>No Dependency</v>
          </cell>
        </row>
        <row r="6832">
          <cell r="C6832" t="str">
            <v>ZND830</v>
          </cell>
          <cell r="D6832" t="str">
            <v>Expansion Sites</v>
          </cell>
          <cell r="E6832" t="str">
            <v>Q3-2019</v>
          </cell>
          <cell r="F6832" t="str">
            <v>Mobile Aspiration</v>
          </cell>
          <cell r="G6832" t="str">
            <v>HUA</v>
          </cell>
          <cell r="H6832" t="str">
            <v>LTE1800 2nd Carr Upgrade_4x4 MIMO</v>
          </cell>
          <cell r="I6832" t="str">
            <v>INS</v>
          </cell>
          <cell r="L6832">
            <v>43703</v>
          </cell>
          <cell r="M6832">
            <v>43692</v>
          </cell>
          <cell r="N6832">
            <v>43704</v>
          </cell>
          <cell r="O6832">
            <v>43693</v>
          </cell>
          <cell r="P6832" t="str">
            <v>No Dependency</v>
          </cell>
        </row>
        <row r="6833">
          <cell r="C6833" t="str">
            <v>ZND829</v>
          </cell>
          <cell r="D6833" t="str">
            <v>Expansion Sites</v>
          </cell>
          <cell r="E6833" t="str">
            <v>Q4-2019</v>
          </cell>
          <cell r="F6833" t="str">
            <v>Mobile Aspiration</v>
          </cell>
          <cell r="G6833" t="str">
            <v>HUA</v>
          </cell>
          <cell r="H6833" t="str">
            <v>LTE1800 2nd Carr Upgrade_4x4 MIMO</v>
          </cell>
          <cell r="I6833" t="str">
            <v>INS</v>
          </cell>
          <cell r="L6833">
            <v>43691</v>
          </cell>
          <cell r="M6833">
            <v>43693</v>
          </cell>
          <cell r="N6833">
            <v>43692</v>
          </cell>
          <cell r="O6833">
            <v>43694</v>
          </cell>
          <cell r="P6833" t="str">
            <v>No Dependency</v>
          </cell>
        </row>
        <row r="6834">
          <cell r="C6834" t="str">
            <v>ZND826</v>
          </cell>
          <cell r="D6834" t="str">
            <v>Expansion Sites</v>
          </cell>
          <cell r="E6834" t="str">
            <v>Q3-2019</v>
          </cell>
          <cell r="F6834" t="str">
            <v>Mobile Aspiration</v>
          </cell>
          <cell r="G6834" t="str">
            <v>HUA</v>
          </cell>
          <cell r="H6834" t="str">
            <v>LTE1800 2nd Carr Upgrade_4x4 MIMO</v>
          </cell>
          <cell r="I6834" t="str">
            <v>INS</v>
          </cell>
          <cell r="L6834">
            <v>43796</v>
          </cell>
          <cell r="N6834">
            <v>43797</v>
          </cell>
          <cell r="P6834" t="str">
            <v>No Dependency</v>
          </cell>
        </row>
        <row r="6835">
          <cell r="C6835" t="str">
            <v>ZND821</v>
          </cell>
          <cell r="D6835" t="str">
            <v>Expansion Sites</v>
          </cell>
          <cell r="E6835" t="str">
            <v>Q3-2019</v>
          </cell>
          <cell r="F6835" t="str">
            <v>Mobile Aspiration</v>
          </cell>
          <cell r="G6835" t="str">
            <v>HUA</v>
          </cell>
          <cell r="H6835" t="str">
            <v>LTE1800 2nd Carr Upgrade_4x4 MIMO</v>
          </cell>
          <cell r="I6835" t="str">
            <v>INS</v>
          </cell>
          <cell r="L6835">
            <v>43746</v>
          </cell>
          <cell r="M6835">
            <v>43733</v>
          </cell>
          <cell r="N6835">
            <v>43747</v>
          </cell>
          <cell r="O6835">
            <v>43734</v>
          </cell>
          <cell r="P6835" t="str">
            <v>No Dependency</v>
          </cell>
        </row>
        <row r="6836">
          <cell r="C6836" t="str">
            <v>ZND820</v>
          </cell>
          <cell r="D6836" t="str">
            <v>Expansion Sites</v>
          </cell>
          <cell r="E6836" t="str">
            <v>Q1-2020</v>
          </cell>
          <cell r="F6836" t="str">
            <v>Mobile Aspiration</v>
          </cell>
          <cell r="G6836" t="str">
            <v>HUA</v>
          </cell>
          <cell r="H6836" t="str">
            <v>LTE1800 2nd Carr Upgrade_4x4 MIMO</v>
          </cell>
          <cell r="I6836" t="str">
            <v>INS</v>
          </cell>
          <cell r="L6836">
            <v>43849</v>
          </cell>
          <cell r="M6836">
            <v>43709</v>
          </cell>
          <cell r="N6836">
            <v>43850</v>
          </cell>
          <cell r="O6836">
            <v>43710</v>
          </cell>
          <cell r="P6836" t="str">
            <v>No Dependency</v>
          </cell>
        </row>
        <row r="6837">
          <cell r="C6837" t="str">
            <v>ZND818</v>
          </cell>
          <cell r="D6837" t="str">
            <v>Expansion Sites</v>
          </cell>
          <cell r="E6837" t="str">
            <v>Q3-2019</v>
          </cell>
          <cell r="F6837" t="str">
            <v>Mobile Aspiration</v>
          </cell>
          <cell r="G6837" t="str">
            <v>HUA</v>
          </cell>
          <cell r="H6837" t="str">
            <v>LTE1800 2nd Carr Upgrade_4x4 MIMO</v>
          </cell>
          <cell r="I6837" t="str">
            <v>INS</v>
          </cell>
          <cell r="L6837">
            <v>43788</v>
          </cell>
          <cell r="N6837">
            <v>43789</v>
          </cell>
          <cell r="P6837" t="str">
            <v>No Dependency</v>
          </cell>
        </row>
        <row r="6838">
          <cell r="C6838" t="str">
            <v>ZND816</v>
          </cell>
          <cell r="D6838" t="str">
            <v>Expansion Sites</v>
          </cell>
          <cell r="E6838" t="str">
            <v>Q3-2019</v>
          </cell>
          <cell r="F6838" t="str">
            <v>Mobile Aspiration</v>
          </cell>
          <cell r="G6838" t="str">
            <v>HUA</v>
          </cell>
          <cell r="H6838" t="str">
            <v>LTE1800 2nd Carr Upgrade_4x4 MIMO</v>
          </cell>
          <cell r="I6838" t="str">
            <v>INS</v>
          </cell>
          <cell r="L6838">
            <v>43706</v>
          </cell>
          <cell r="M6838">
            <v>43602</v>
          </cell>
          <cell r="N6838">
            <v>43707</v>
          </cell>
          <cell r="O6838">
            <v>43603</v>
          </cell>
          <cell r="P6838" t="str">
            <v>No Dependency</v>
          </cell>
        </row>
        <row r="6839">
          <cell r="C6839" t="str">
            <v>ZND815</v>
          </cell>
          <cell r="D6839" t="str">
            <v>Expansion Sites</v>
          </cell>
          <cell r="E6839" t="str">
            <v>Q1-2020</v>
          </cell>
          <cell r="F6839" t="str">
            <v>Mobile Aspiration</v>
          </cell>
          <cell r="G6839" t="str">
            <v>HUA</v>
          </cell>
          <cell r="H6839" t="str">
            <v>LTE1800 2nd Carr Upgrade_4x4 MIMO</v>
          </cell>
          <cell r="I6839" t="str">
            <v>INS</v>
          </cell>
          <cell r="L6839">
            <v>43658</v>
          </cell>
          <cell r="M6839">
            <v>43661</v>
          </cell>
          <cell r="N6839">
            <v>43659</v>
          </cell>
          <cell r="O6839">
            <v>43662</v>
          </cell>
          <cell r="P6839" t="str">
            <v>No Dependency</v>
          </cell>
        </row>
        <row r="6840">
          <cell r="C6840" t="str">
            <v>ZND814</v>
          </cell>
          <cell r="D6840" t="str">
            <v>Expansion Sites</v>
          </cell>
          <cell r="E6840" t="str">
            <v>Q3-2019</v>
          </cell>
          <cell r="F6840" t="str">
            <v>Mobile Aspiration</v>
          </cell>
          <cell r="G6840" t="str">
            <v>HUA</v>
          </cell>
          <cell r="H6840" t="str">
            <v>LTE1800 2nd Carr Upgrade_4x4 MIMO</v>
          </cell>
          <cell r="I6840" t="str">
            <v>INS</v>
          </cell>
          <cell r="L6840">
            <v>43767</v>
          </cell>
          <cell r="M6840">
            <v>43759</v>
          </cell>
          <cell r="N6840">
            <v>43768</v>
          </cell>
          <cell r="O6840">
            <v>43760</v>
          </cell>
          <cell r="P6840" t="str">
            <v>No Dependency</v>
          </cell>
        </row>
        <row r="6841">
          <cell r="C6841" t="str">
            <v>ZND813</v>
          </cell>
          <cell r="D6841" t="str">
            <v>Expansion Sites</v>
          </cell>
          <cell r="E6841" t="str">
            <v>Q3-2019</v>
          </cell>
          <cell r="F6841" t="str">
            <v>Mobile Aspiration</v>
          </cell>
          <cell r="G6841" t="str">
            <v>HUA</v>
          </cell>
          <cell r="H6841" t="str">
            <v>LTE1800 2nd Carr Upgrade_4x4 MIMO</v>
          </cell>
          <cell r="I6841" t="str">
            <v>INS</v>
          </cell>
          <cell r="L6841">
            <v>43691</v>
          </cell>
          <cell r="M6841">
            <v>43693</v>
          </cell>
          <cell r="N6841">
            <v>43692</v>
          </cell>
          <cell r="O6841">
            <v>43694</v>
          </cell>
          <cell r="P6841" t="str">
            <v>No Dependency</v>
          </cell>
        </row>
        <row r="6842">
          <cell r="C6842" t="str">
            <v>ZND812</v>
          </cell>
          <cell r="D6842" t="str">
            <v>Expansion Sites</v>
          </cell>
          <cell r="E6842" t="str">
            <v>Q4-2019</v>
          </cell>
          <cell r="F6842" t="str">
            <v>Mobile Aspiration</v>
          </cell>
          <cell r="G6842" t="str">
            <v>HUA</v>
          </cell>
          <cell r="H6842" t="str">
            <v>LTE1800 2nd Carr Upgrade_4x4 MIMO</v>
          </cell>
          <cell r="I6842" t="str">
            <v>INS</v>
          </cell>
          <cell r="L6842">
            <v>43705</v>
          </cell>
          <cell r="M6842">
            <v>43708</v>
          </cell>
          <cell r="N6842">
            <v>43706</v>
          </cell>
          <cell r="O6842">
            <v>43709</v>
          </cell>
          <cell r="P6842" t="str">
            <v>No Dependency</v>
          </cell>
        </row>
        <row r="6843">
          <cell r="C6843" t="str">
            <v>ZND810</v>
          </cell>
          <cell r="D6843" t="str">
            <v>Expansion Sites</v>
          </cell>
          <cell r="E6843" t="str">
            <v>Q1-2020</v>
          </cell>
          <cell r="F6843" t="str">
            <v>Mobile Aspiration</v>
          </cell>
          <cell r="G6843" t="str">
            <v>HUA</v>
          </cell>
          <cell r="H6843" t="str">
            <v>LTE1800 2nd Carr Upgrade_4x4 MIMO</v>
          </cell>
          <cell r="I6843" t="str">
            <v>INS</v>
          </cell>
          <cell r="L6843">
            <v>43853</v>
          </cell>
          <cell r="N6843">
            <v>43853</v>
          </cell>
          <cell r="P6843" t="str">
            <v>No Dependency</v>
          </cell>
        </row>
        <row r="6844">
          <cell r="C6844" t="str">
            <v>ZND809</v>
          </cell>
          <cell r="D6844" t="str">
            <v>Expansion Sites</v>
          </cell>
          <cell r="E6844" t="str">
            <v>Q1-2020</v>
          </cell>
          <cell r="F6844" t="str">
            <v>Mobile Aspiration</v>
          </cell>
          <cell r="G6844" t="str">
            <v>HUA</v>
          </cell>
          <cell r="H6844" t="str">
            <v>LTE1800 2nd Carr Upgrade_4x4 MIMO</v>
          </cell>
          <cell r="I6844" t="str">
            <v>INS</v>
          </cell>
          <cell r="L6844">
            <v>43664</v>
          </cell>
          <cell r="M6844">
            <v>43667</v>
          </cell>
          <cell r="N6844">
            <v>43665</v>
          </cell>
          <cell r="O6844">
            <v>43668</v>
          </cell>
          <cell r="P6844" t="str">
            <v>No Dependency</v>
          </cell>
        </row>
        <row r="6845">
          <cell r="C6845" t="str">
            <v>ZND808</v>
          </cell>
          <cell r="D6845" t="str">
            <v>Expansion Sites</v>
          </cell>
          <cell r="E6845" t="str">
            <v>Q1-2020</v>
          </cell>
          <cell r="F6845" t="str">
            <v>Mobile Aspiration</v>
          </cell>
          <cell r="G6845" t="str">
            <v>HUA</v>
          </cell>
          <cell r="H6845" t="str">
            <v>LTE1800 2nd Carr Upgrade_4x4 MIMO</v>
          </cell>
          <cell r="I6845" t="str">
            <v>INS</v>
          </cell>
          <cell r="L6845">
            <v>43854</v>
          </cell>
          <cell r="M6845">
            <v>43709</v>
          </cell>
          <cell r="N6845">
            <v>43855</v>
          </cell>
          <cell r="O6845">
            <v>43710</v>
          </cell>
          <cell r="P6845" t="str">
            <v>No Dependency</v>
          </cell>
        </row>
        <row r="6846">
          <cell r="C6846" t="str">
            <v>ZND807</v>
          </cell>
          <cell r="D6846" t="str">
            <v>Expansion Sites</v>
          </cell>
          <cell r="E6846" t="str">
            <v>Q3-2019</v>
          </cell>
          <cell r="F6846" t="str">
            <v>Mobile Aspiration</v>
          </cell>
          <cell r="G6846" t="str">
            <v>HUA</v>
          </cell>
          <cell r="H6846" t="str">
            <v>LTE1800 2nd Carr Upgrade_4x4 MIMO</v>
          </cell>
          <cell r="I6846" t="str">
            <v>INS</v>
          </cell>
          <cell r="L6846">
            <v>43706</v>
          </cell>
          <cell r="M6846">
            <v>43639</v>
          </cell>
          <cell r="N6846">
            <v>43707</v>
          </cell>
          <cell r="O6846">
            <v>43640</v>
          </cell>
          <cell r="P6846" t="str">
            <v>No Dependency</v>
          </cell>
        </row>
        <row r="6847">
          <cell r="C6847" t="str">
            <v>ZND805</v>
          </cell>
          <cell r="D6847" t="str">
            <v>Expansion Sites</v>
          </cell>
          <cell r="E6847" t="str">
            <v>Q4-2019</v>
          </cell>
          <cell r="F6847" t="str">
            <v>Mobile Aspiration</v>
          </cell>
          <cell r="G6847" t="str">
            <v>HUA</v>
          </cell>
          <cell r="H6847" t="str">
            <v>LTE1800 2nd Carr Upgrade_4x4 MIMO</v>
          </cell>
          <cell r="I6847" t="str">
            <v>INS</v>
          </cell>
          <cell r="L6847">
            <v>43681</v>
          </cell>
          <cell r="M6847">
            <v>43649</v>
          </cell>
          <cell r="N6847">
            <v>43682</v>
          </cell>
          <cell r="O6847">
            <v>43650</v>
          </cell>
          <cell r="P6847" t="str">
            <v>No Dependency</v>
          </cell>
        </row>
        <row r="6848">
          <cell r="C6848" t="str">
            <v>ZND804</v>
          </cell>
          <cell r="D6848" t="str">
            <v>Expansion Sites</v>
          </cell>
          <cell r="E6848" t="str">
            <v>Q2-2019</v>
          </cell>
          <cell r="F6848" t="str">
            <v>Mobile Aspiration</v>
          </cell>
          <cell r="G6848" t="str">
            <v>HUA</v>
          </cell>
          <cell r="H6848" t="str">
            <v>LTE1800 2nd Carr Upgrade_4x4 MIMO</v>
          </cell>
          <cell r="I6848" t="str">
            <v>INS</v>
          </cell>
          <cell r="L6848">
            <v>43639</v>
          </cell>
          <cell r="M6848">
            <v>43624</v>
          </cell>
          <cell r="N6848">
            <v>43640</v>
          </cell>
          <cell r="O6848">
            <v>43625</v>
          </cell>
          <cell r="P6848" t="str">
            <v>No Dependency</v>
          </cell>
        </row>
        <row r="6849">
          <cell r="C6849" t="str">
            <v>ZND800</v>
          </cell>
          <cell r="D6849" t="str">
            <v>Expansion Sites</v>
          </cell>
          <cell r="E6849" t="str">
            <v>Q4-2019</v>
          </cell>
          <cell r="F6849" t="str">
            <v>Mobile Aspiration</v>
          </cell>
          <cell r="G6849" t="str">
            <v>HUA</v>
          </cell>
          <cell r="H6849" t="str">
            <v>LTE1800 2nd Carr Upgrade_4x4 MIMO</v>
          </cell>
          <cell r="I6849" t="str">
            <v>INS</v>
          </cell>
          <cell r="L6849">
            <v>43679</v>
          </cell>
          <cell r="M6849">
            <v>43634</v>
          </cell>
          <cell r="N6849">
            <v>43680</v>
          </cell>
          <cell r="O6849">
            <v>43635</v>
          </cell>
          <cell r="P6849" t="str">
            <v>No Dependency</v>
          </cell>
        </row>
        <row r="6850">
          <cell r="C6850" t="str">
            <v>ZND795</v>
          </cell>
          <cell r="D6850" t="str">
            <v>Expansion Sites</v>
          </cell>
          <cell r="E6850" t="str">
            <v>Q2-2019</v>
          </cell>
          <cell r="F6850" t="str">
            <v>Mobile Aspiration</v>
          </cell>
          <cell r="G6850" t="str">
            <v>HUA</v>
          </cell>
          <cell r="H6850" t="str">
            <v>LTE1800 2nd Carr Upgrade_4x4 MIMO</v>
          </cell>
          <cell r="I6850" t="str">
            <v>INS</v>
          </cell>
          <cell r="L6850">
            <v>43631</v>
          </cell>
          <cell r="M6850">
            <v>43634</v>
          </cell>
          <cell r="N6850">
            <v>43632</v>
          </cell>
          <cell r="O6850">
            <v>43635</v>
          </cell>
          <cell r="P6850" t="str">
            <v>No Dependency</v>
          </cell>
        </row>
        <row r="6851">
          <cell r="C6851" t="str">
            <v>ZND794</v>
          </cell>
          <cell r="D6851" t="str">
            <v>Expansion Sites</v>
          </cell>
          <cell r="E6851" t="str">
            <v>Q1-2020</v>
          </cell>
          <cell r="F6851" t="str">
            <v>Mobile Aspiration</v>
          </cell>
          <cell r="G6851" t="str">
            <v>HUA</v>
          </cell>
          <cell r="H6851" t="str">
            <v>LTE1800 2nd Carr Upgrade_4x4 MIMO</v>
          </cell>
          <cell r="I6851" t="str">
            <v>INS</v>
          </cell>
          <cell r="L6851">
            <v>43854</v>
          </cell>
          <cell r="M6851">
            <v>43709</v>
          </cell>
          <cell r="N6851">
            <v>43855</v>
          </cell>
          <cell r="O6851">
            <v>43710</v>
          </cell>
          <cell r="P6851" t="str">
            <v>No Dependency</v>
          </cell>
        </row>
        <row r="6852">
          <cell r="C6852" t="str">
            <v>ZND792</v>
          </cell>
          <cell r="D6852" t="str">
            <v>Expansion Sites</v>
          </cell>
          <cell r="E6852" t="str">
            <v>Q3-2019</v>
          </cell>
          <cell r="F6852" t="str">
            <v>Mobile Aspiration</v>
          </cell>
          <cell r="G6852" t="str">
            <v>HUA</v>
          </cell>
          <cell r="H6852" t="str">
            <v>LTE1800 2nd Carr Upgrade_4x4 MIMO</v>
          </cell>
          <cell r="I6852" t="str">
            <v>INS</v>
          </cell>
          <cell r="L6852">
            <v>43651</v>
          </cell>
          <cell r="M6852">
            <v>43627</v>
          </cell>
          <cell r="N6852">
            <v>43652</v>
          </cell>
          <cell r="O6852">
            <v>43628</v>
          </cell>
          <cell r="P6852" t="str">
            <v>No Dependency</v>
          </cell>
        </row>
        <row r="6853">
          <cell r="C6853" t="str">
            <v>ZND790</v>
          </cell>
          <cell r="D6853" t="str">
            <v>Expansion Sites</v>
          </cell>
          <cell r="E6853" t="str">
            <v>Q3-2019</v>
          </cell>
          <cell r="F6853" t="str">
            <v>Mobile Aspiration</v>
          </cell>
          <cell r="G6853" t="str">
            <v>HUA</v>
          </cell>
          <cell r="H6853" t="str">
            <v>LTE1800 2nd Carr Upgrade_4x4 MIMO</v>
          </cell>
          <cell r="I6853" t="str">
            <v>INS</v>
          </cell>
          <cell r="L6853">
            <v>43788</v>
          </cell>
          <cell r="N6853">
            <v>43789</v>
          </cell>
          <cell r="P6853" t="str">
            <v>No Dependency</v>
          </cell>
        </row>
        <row r="6854">
          <cell r="C6854" t="str">
            <v>ZND789</v>
          </cell>
          <cell r="D6854" t="str">
            <v>Expansion Sites</v>
          </cell>
          <cell r="E6854" t="str">
            <v>Q1-2020</v>
          </cell>
          <cell r="F6854" t="str">
            <v>Mobile Aspiration</v>
          </cell>
          <cell r="G6854" t="str">
            <v>HUA</v>
          </cell>
          <cell r="H6854" t="str">
            <v>LTE1800 2nd Carr Upgrade_4x4 MIMO</v>
          </cell>
          <cell r="I6854" t="str">
            <v>INS</v>
          </cell>
          <cell r="L6854">
            <v>43858</v>
          </cell>
          <cell r="M6854">
            <v>43725</v>
          </cell>
          <cell r="N6854">
            <v>43858</v>
          </cell>
          <cell r="O6854">
            <v>43726</v>
          </cell>
          <cell r="P6854" t="str">
            <v>No Dependency</v>
          </cell>
        </row>
        <row r="6855">
          <cell r="C6855" t="str">
            <v>ZND788</v>
          </cell>
          <cell r="D6855" t="str">
            <v>Expansion Sites</v>
          </cell>
          <cell r="E6855" t="str">
            <v>Q3-2019</v>
          </cell>
          <cell r="F6855" t="str">
            <v>Mobile Aspiration</v>
          </cell>
          <cell r="G6855" t="str">
            <v>HUA</v>
          </cell>
          <cell r="H6855" t="str">
            <v>LTE1800 2nd Carr Upgrade_4x4 MIMO</v>
          </cell>
          <cell r="I6855" t="str">
            <v>INS</v>
          </cell>
          <cell r="L6855">
            <v>43706</v>
          </cell>
          <cell r="M6855">
            <v>43637</v>
          </cell>
          <cell r="N6855">
            <v>43707</v>
          </cell>
          <cell r="O6855">
            <v>43638</v>
          </cell>
          <cell r="P6855" t="str">
            <v>No Dependency</v>
          </cell>
        </row>
        <row r="6856">
          <cell r="C6856" t="str">
            <v>ZND787</v>
          </cell>
          <cell r="D6856" t="str">
            <v>Expansion Sites</v>
          </cell>
          <cell r="E6856" t="str">
            <v>Q3-2019</v>
          </cell>
          <cell r="F6856" t="str">
            <v>Mobile Aspiration</v>
          </cell>
          <cell r="G6856" t="str">
            <v>HUA</v>
          </cell>
          <cell r="H6856" t="str">
            <v>LTE1800 2nd Carr Upgrade_4x4 MIMO</v>
          </cell>
          <cell r="I6856" t="str">
            <v>INS</v>
          </cell>
          <cell r="L6856">
            <v>43663</v>
          </cell>
          <cell r="M6856">
            <v>43666</v>
          </cell>
          <cell r="N6856">
            <v>43664</v>
          </cell>
          <cell r="O6856">
            <v>43667</v>
          </cell>
          <cell r="P6856" t="str">
            <v>No Dependency</v>
          </cell>
        </row>
        <row r="6857">
          <cell r="C6857" t="str">
            <v>ZND785</v>
          </cell>
          <cell r="D6857" t="str">
            <v>Expansion Sites</v>
          </cell>
          <cell r="E6857" t="str">
            <v>Q4-2019</v>
          </cell>
          <cell r="F6857" t="str">
            <v>Mobile Aspiration</v>
          </cell>
          <cell r="G6857" t="str">
            <v>HUA</v>
          </cell>
          <cell r="H6857" t="str">
            <v>LTE1800 2nd Carr Upgrade_4x4 MIMO</v>
          </cell>
          <cell r="I6857" t="str">
            <v>INS</v>
          </cell>
          <cell r="L6857">
            <v>43755</v>
          </cell>
          <cell r="M6857">
            <v>43744</v>
          </cell>
          <cell r="N6857">
            <v>43756</v>
          </cell>
          <cell r="O6857">
            <v>43745</v>
          </cell>
          <cell r="P6857" t="str">
            <v>No Dependency</v>
          </cell>
        </row>
        <row r="6858">
          <cell r="C6858" t="str">
            <v>ZND784</v>
          </cell>
          <cell r="D6858" t="str">
            <v>Expansion Sites</v>
          </cell>
          <cell r="E6858" t="str">
            <v>Q3-2019</v>
          </cell>
          <cell r="F6858" t="str">
            <v>Mobile Aspiration</v>
          </cell>
          <cell r="G6858" t="str">
            <v>HUA</v>
          </cell>
          <cell r="H6858" t="str">
            <v>LTE1800 2nd Carr Upgrade_4x4 MIMO</v>
          </cell>
          <cell r="I6858" t="str">
            <v>INS</v>
          </cell>
          <cell r="L6858">
            <v>43733</v>
          </cell>
          <cell r="M6858">
            <v>43709</v>
          </cell>
          <cell r="N6858">
            <v>43734</v>
          </cell>
          <cell r="O6858">
            <v>43710</v>
          </cell>
          <cell r="P6858" t="str">
            <v>No Dependency</v>
          </cell>
        </row>
        <row r="6859">
          <cell r="C6859" t="str">
            <v>ZND783</v>
          </cell>
          <cell r="D6859" t="str">
            <v>Expansion Sites</v>
          </cell>
          <cell r="E6859" t="str">
            <v>Q3-2019</v>
          </cell>
          <cell r="F6859" t="str">
            <v>Mobile Aspiration</v>
          </cell>
          <cell r="G6859" t="str">
            <v>HUA</v>
          </cell>
          <cell r="H6859" t="str">
            <v>LTE1800 2nd Carr Upgrade_4x4 MIMO</v>
          </cell>
          <cell r="I6859" t="str">
            <v>INS</v>
          </cell>
          <cell r="L6859">
            <v>43706</v>
          </cell>
          <cell r="M6859">
            <v>43625</v>
          </cell>
          <cell r="N6859">
            <v>43707</v>
          </cell>
          <cell r="O6859">
            <v>43626</v>
          </cell>
          <cell r="P6859" t="str">
            <v>No Dependency</v>
          </cell>
        </row>
        <row r="6860">
          <cell r="C6860" t="str">
            <v>ZND781</v>
          </cell>
          <cell r="D6860" t="str">
            <v>Expansion Sites</v>
          </cell>
          <cell r="E6860" t="str">
            <v>Q1-2020</v>
          </cell>
          <cell r="F6860" t="str">
            <v>Mobile Aspiration</v>
          </cell>
          <cell r="G6860" t="str">
            <v>HUA</v>
          </cell>
          <cell r="H6860" t="str">
            <v>LTE1800 2nd Carr Upgrade_4x4 MIMO</v>
          </cell>
          <cell r="I6860" t="str">
            <v>INS</v>
          </cell>
          <cell r="L6860">
            <v>43666</v>
          </cell>
          <cell r="M6860">
            <v>43668</v>
          </cell>
          <cell r="N6860">
            <v>43667</v>
          </cell>
          <cell r="O6860">
            <v>43669</v>
          </cell>
          <cell r="P6860" t="str">
            <v>No Dependency</v>
          </cell>
        </row>
        <row r="6861">
          <cell r="C6861" t="str">
            <v>ZND779</v>
          </cell>
          <cell r="D6861" t="str">
            <v>Expansion Sites</v>
          </cell>
          <cell r="E6861" t="str">
            <v>Q3-2019</v>
          </cell>
          <cell r="F6861" t="str">
            <v>Mobile Aspiration</v>
          </cell>
          <cell r="G6861" t="str">
            <v>HUA</v>
          </cell>
          <cell r="H6861" t="str">
            <v>LTE1800 2nd Carr Upgrade_4x4 MIMO</v>
          </cell>
          <cell r="I6861" t="str">
            <v>INS</v>
          </cell>
          <cell r="L6861">
            <v>43676</v>
          </cell>
          <cell r="M6861">
            <v>43679</v>
          </cell>
          <cell r="N6861">
            <v>43677</v>
          </cell>
          <cell r="O6861">
            <v>43680</v>
          </cell>
          <cell r="P6861" t="str">
            <v>No Dependency</v>
          </cell>
        </row>
        <row r="6862">
          <cell r="C6862" t="str">
            <v>ZND778</v>
          </cell>
          <cell r="D6862" t="str">
            <v>Expansion Sites</v>
          </cell>
          <cell r="E6862" t="str">
            <v>Q3-2019</v>
          </cell>
          <cell r="F6862" t="str">
            <v>Mobile Aspiration</v>
          </cell>
          <cell r="G6862" t="str">
            <v>HUA</v>
          </cell>
          <cell r="H6862" t="str">
            <v>LTE1800 2nd Carr Upgrade_4x4 MIMO</v>
          </cell>
          <cell r="I6862" t="str">
            <v>INS</v>
          </cell>
          <cell r="L6862">
            <v>43722</v>
          </cell>
          <cell r="M6862">
            <v>43640</v>
          </cell>
          <cell r="N6862">
            <v>43723</v>
          </cell>
          <cell r="O6862">
            <v>43641</v>
          </cell>
          <cell r="P6862" t="str">
            <v>No Dependency</v>
          </cell>
        </row>
        <row r="6863">
          <cell r="C6863" t="str">
            <v>ZND777</v>
          </cell>
          <cell r="D6863" t="str">
            <v>Expansion Sites</v>
          </cell>
          <cell r="E6863" t="str">
            <v>Q1-2020</v>
          </cell>
          <cell r="F6863" t="str">
            <v>Mobile Aspiration</v>
          </cell>
          <cell r="G6863" t="str">
            <v>HUA</v>
          </cell>
          <cell r="H6863" t="str">
            <v>LTE1800 2nd Carr Upgrade_4x4 MIMO</v>
          </cell>
          <cell r="I6863" t="str">
            <v>INS</v>
          </cell>
          <cell r="L6863">
            <v>43802</v>
          </cell>
          <cell r="M6863">
            <v>43731</v>
          </cell>
          <cell r="N6863">
            <v>43802</v>
          </cell>
          <cell r="O6863">
            <v>43732</v>
          </cell>
          <cell r="P6863" t="str">
            <v>No Dependency</v>
          </cell>
        </row>
        <row r="6864">
          <cell r="C6864" t="str">
            <v>ZND775</v>
          </cell>
          <cell r="D6864" t="str">
            <v>Expansion Sites</v>
          </cell>
          <cell r="E6864" t="str">
            <v>Q3-2019</v>
          </cell>
          <cell r="F6864" t="str">
            <v>Mobile Aspiration</v>
          </cell>
          <cell r="G6864" t="str">
            <v>HUA</v>
          </cell>
          <cell r="H6864" t="str">
            <v>LTE1800 2nd Carr Upgrade_4x4 MIMO</v>
          </cell>
          <cell r="I6864" t="str">
            <v>INS</v>
          </cell>
          <cell r="L6864">
            <v>43628</v>
          </cell>
          <cell r="M6864">
            <v>43605</v>
          </cell>
          <cell r="N6864">
            <v>43629</v>
          </cell>
          <cell r="O6864">
            <v>43606</v>
          </cell>
          <cell r="P6864" t="str">
            <v>No Dependency</v>
          </cell>
        </row>
        <row r="6865">
          <cell r="C6865" t="str">
            <v>ZND772</v>
          </cell>
          <cell r="D6865" t="str">
            <v>Expansion Sites</v>
          </cell>
          <cell r="E6865" t="str">
            <v>Q3-2019</v>
          </cell>
          <cell r="F6865" t="str">
            <v>Mobile Aspiration</v>
          </cell>
          <cell r="G6865" t="str">
            <v>HUA</v>
          </cell>
          <cell r="H6865" t="str">
            <v>LTE1800 2nd Carr Upgrade_4x4 MIMO</v>
          </cell>
          <cell r="I6865" t="str">
            <v>INS</v>
          </cell>
          <cell r="L6865">
            <v>43655</v>
          </cell>
          <cell r="M6865">
            <v>43658</v>
          </cell>
          <cell r="N6865">
            <v>43656</v>
          </cell>
          <cell r="O6865">
            <v>43659</v>
          </cell>
          <cell r="P6865" t="str">
            <v>No Dependency</v>
          </cell>
        </row>
        <row r="6866">
          <cell r="C6866" t="str">
            <v>ZND770</v>
          </cell>
          <cell r="D6866" t="str">
            <v>Expansion Sites</v>
          </cell>
          <cell r="E6866" t="str">
            <v>Q4-2019</v>
          </cell>
          <cell r="F6866" t="str">
            <v>Mobile Aspiration</v>
          </cell>
          <cell r="G6866" t="str">
            <v>HUA</v>
          </cell>
          <cell r="H6866" t="str">
            <v>LTE1800 2nd Carr Upgrade_4x4 MIMO</v>
          </cell>
          <cell r="I6866" t="str">
            <v>INS</v>
          </cell>
          <cell r="L6866">
            <v>43648</v>
          </cell>
          <cell r="M6866">
            <v>43651</v>
          </cell>
          <cell r="N6866">
            <v>43649</v>
          </cell>
          <cell r="O6866">
            <v>43652</v>
          </cell>
          <cell r="P6866" t="str">
            <v>No Dependency</v>
          </cell>
        </row>
        <row r="6867">
          <cell r="C6867" t="str">
            <v>ZND768</v>
          </cell>
          <cell r="D6867" t="str">
            <v>Expansion Sites</v>
          </cell>
          <cell r="E6867" t="str">
            <v>Q3-2019</v>
          </cell>
          <cell r="F6867" t="str">
            <v>Mobile Aspiration</v>
          </cell>
          <cell r="G6867" t="str">
            <v>HUA</v>
          </cell>
          <cell r="H6867" t="str">
            <v>LTE1800 2nd Carr Upgrade_4x4 MIMO</v>
          </cell>
          <cell r="I6867" t="str">
            <v>INS</v>
          </cell>
          <cell r="L6867">
            <v>43662</v>
          </cell>
          <cell r="M6867">
            <v>43665</v>
          </cell>
          <cell r="N6867">
            <v>43663</v>
          </cell>
          <cell r="O6867">
            <v>43666</v>
          </cell>
          <cell r="P6867" t="str">
            <v>No Dependency</v>
          </cell>
        </row>
        <row r="6868">
          <cell r="C6868" t="str">
            <v>ZND767</v>
          </cell>
          <cell r="D6868" t="str">
            <v>Expansion Sites</v>
          </cell>
          <cell r="E6868" t="str">
            <v>Q3-2019</v>
          </cell>
          <cell r="F6868" t="str">
            <v>Mobile Aspiration</v>
          </cell>
          <cell r="G6868" t="str">
            <v>HUA</v>
          </cell>
          <cell r="H6868" t="str">
            <v>LTE1800 2nd Carr Upgrade_4x4 MIMO</v>
          </cell>
          <cell r="I6868" t="str">
            <v>INS</v>
          </cell>
          <cell r="L6868">
            <v>43691</v>
          </cell>
          <cell r="M6868">
            <v>43693</v>
          </cell>
          <cell r="N6868">
            <v>43692</v>
          </cell>
          <cell r="O6868">
            <v>43694</v>
          </cell>
          <cell r="P6868" t="str">
            <v>No Dependency</v>
          </cell>
        </row>
        <row r="6869">
          <cell r="C6869" t="str">
            <v>ZND765</v>
          </cell>
          <cell r="D6869" t="str">
            <v>Expansion Sites</v>
          </cell>
          <cell r="E6869" t="str">
            <v>Q4-2019</v>
          </cell>
          <cell r="F6869" t="str">
            <v>Mobile Aspiration</v>
          </cell>
          <cell r="G6869" t="str">
            <v>HUA</v>
          </cell>
          <cell r="H6869" t="str">
            <v>LTE1800 2nd Carr Upgrade_4x4 MIMO</v>
          </cell>
          <cell r="I6869" t="str">
            <v>INS</v>
          </cell>
          <cell r="L6869">
            <v>43802</v>
          </cell>
          <cell r="M6869">
            <v>43733</v>
          </cell>
          <cell r="N6869">
            <v>43802</v>
          </cell>
          <cell r="O6869">
            <v>43734</v>
          </cell>
          <cell r="P6869" t="str">
            <v>No Dependency</v>
          </cell>
        </row>
        <row r="6870">
          <cell r="C6870" t="str">
            <v>ZND764</v>
          </cell>
          <cell r="D6870" t="str">
            <v>Expansion Sites</v>
          </cell>
          <cell r="E6870" t="str">
            <v>Q3-2019</v>
          </cell>
          <cell r="F6870" t="str">
            <v>Mobile Aspiration</v>
          </cell>
          <cell r="G6870" t="str">
            <v>HUA</v>
          </cell>
          <cell r="H6870" t="str">
            <v>LTE1800 2nd Carr Upgrade_4x4 MIMO</v>
          </cell>
          <cell r="I6870" t="str">
            <v>INS</v>
          </cell>
          <cell r="L6870">
            <v>43767</v>
          </cell>
          <cell r="M6870">
            <v>43758</v>
          </cell>
          <cell r="N6870">
            <v>43768</v>
          </cell>
          <cell r="O6870">
            <v>43759</v>
          </cell>
          <cell r="P6870" t="str">
            <v>No Dependency</v>
          </cell>
        </row>
        <row r="6871">
          <cell r="C6871" t="str">
            <v>ZND763</v>
          </cell>
          <cell r="D6871" t="str">
            <v>Expansion Sites</v>
          </cell>
          <cell r="E6871" t="str">
            <v>Q4-2019</v>
          </cell>
          <cell r="F6871" t="str">
            <v>Mobile Aspiration</v>
          </cell>
          <cell r="G6871" t="str">
            <v>HUA</v>
          </cell>
          <cell r="H6871" t="str">
            <v>LTE1800 2nd Carr Upgrade_4x4 MIMO</v>
          </cell>
          <cell r="I6871" t="str">
            <v>INS</v>
          </cell>
          <cell r="L6871">
            <v>43681</v>
          </cell>
          <cell r="M6871">
            <v>43708</v>
          </cell>
          <cell r="N6871">
            <v>43682</v>
          </cell>
          <cell r="O6871">
            <v>43709</v>
          </cell>
          <cell r="P6871" t="str">
            <v>No Dependency</v>
          </cell>
        </row>
        <row r="6872">
          <cell r="C6872" t="str">
            <v>ZND762</v>
          </cell>
          <cell r="D6872" t="str">
            <v>Expansion Sites</v>
          </cell>
          <cell r="E6872" t="str">
            <v>Q3-2019</v>
          </cell>
          <cell r="F6872" t="str">
            <v>Mobile Aspiration</v>
          </cell>
          <cell r="G6872" t="str">
            <v>HUA</v>
          </cell>
          <cell r="H6872" t="str">
            <v>LTE1800 2nd Carr Upgrade_4x4 MIMO</v>
          </cell>
          <cell r="I6872" t="str">
            <v>INS</v>
          </cell>
          <cell r="L6872">
            <v>43674</v>
          </cell>
          <cell r="M6872">
            <v>43676</v>
          </cell>
          <cell r="N6872">
            <v>43675</v>
          </cell>
          <cell r="O6872">
            <v>43677</v>
          </cell>
          <cell r="P6872" t="str">
            <v>No Dependency</v>
          </cell>
        </row>
        <row r="6873">
          <cell r="C6873" t="str">
            <v>ZND761</v>
          </cell>
          <cell r="D6873" t="str">
            <v>Expansion Sites</v>
          </cell>
          <cell r="E6873" t="str">
            <v>Q1-2020</v>
          </cell>
          <cell r="F6873" t="str">
            <v>Mobile Aspiration</v>
          </cell>
          <cell r="G6873" t="str">
            <v>HUA</v>
          </cell>
          <cell r="H6873" t="str">
            <v>LTE1800 2nd Carr Upgrade_4x4 MIMO</v>
          </cell>
          <cell r="I6873" t="str">
            <v>INS</v>
          </cell>
          <cell r="L6873">
            <v>43858</v>
          </cell>
          <cell r="M6873">
            <v>43757</v>
          </cell>
          <cell r="N6873">
            <v>43858</v>
          </cell>
          <cell r="O6873">
            <v>43758</v>
          </cell>
          <cell r="P6873" t="str">
            <v>No Dependency</v>
          </cell>
        </row>
        <row r="6874">
          <cell r="C6874" t="str">
            <v>ZND755</v>
          </cell>
          <cell r="D6874" t="str">
            <v>Expansion Sites</v>
          </cell>
          <cell r="E6874" t="str">
            <v>Q3-2019</v>
          </cell>
          <cell r="F6874" t="str">
            <v>Mobile Aspiration</v>
          </cell>
          <cell r="G6874" t="str">
            <v>HUA</v>
          </cell>
          <cell r="H6874" t="str">
            <v>LTE1800 2nd Carr Upgrade_4x4 MIMO</v>
          </cell>
          <cell r="I6874" t="str">
            <v>INS</v>
          </cell>
          <cell r="L6874">
            <v>43788</v>
          </cell>
          <cell r="N6874">
            <v>43789</v>
          </cell>
          <cell r="P6874" t="str">
            <v>No Dependency</v>
          </cell>
        </row>
        <row r="6875">
          <cell r="C6875" t="str">
            <v>ZND753</v>
          </cell>
          <cell r="D6875" t="str">
            <v>Expansion Sites</v>
          </cell>
          <cell r="E6875" t="str">
            <v>Q3-2019</v>
          </cell>
          <cell r="F6875" t="str">
            <v>Mobile Aspiration</v>
          </cell>
          <cell r="G6875" t="str">
            <v>HUA</v>
          </cell>
          <cell r="H6875" t="str">
            <v>LTE1800 2nd Carr Upgrade_4x4 MIMO</v>
          </cell>
          <cell r="I6875" t="str">
            <v>INS</v>
          </cell>
          <cell r="L6875">
            <v>43788</v>
          </cell>
          <cell r="N6875">
            <v>43789</v>
          </cell>
          <cell r="P6875" t="str">
            <v>No Dependency</v>
          </cell>
        </row>
        <row r="6876">
          <cell r="C6876" t="str">
            <v>ZND752</v>
          </cell>
          <cell r="D6876" t="str">
            <v>Expansion Sites</v>
          </cell>
          <cell r="E6876" t="str">
            <v>Q4-2019</v>
          </cell>
          <cell r="F6876" t="str">
            <v>Mobile Aspiration</v>
          </cell>
          <cell r="G6876" t="str">
            <v>HUA</v>
          </cell>
          <cell r="H6876" t="str">
            <v>LTE1800 2nd Carr Upgrade_4x4 MIMO</v>
          </cell>
          <cell r="I6876" t="str">
            <v>INS</v>
          </cell>
          <cell r="L6876">
            <v>43741</v>
          </cell>
          <cell r="M6876">
            <v>43733</v>
          </cell>
          <cell r="N6876">
            <v>43742</v>
          </cell>
          <cell r="O6876">
            <v>43734</v>
          </cell>
          <cell r="P6876" t="str">
            <v>No Dependency</v>
          </cell>
        </row>
        <row r="6877">
          <cell r="C6877" t="str">
            <v>ZND749</v>
          </cell>
          <cell r="D6877" t="str">
            <v>Expansion Sites</v>
          </cell>
          <cell r="E6877" t="str">
            <v>Q3-2019</v>
          </cell>
          <cell r="F6877" t="str">
            <v>Mobile Aspiration</v>
          </cell>
          <cell r="G6877" t="str">
            <v>HUA</v>
          </cell>
          <cell r="H6877" t="str">
            <v>LTE1800 2nd Carr Upgrade_4x4 MIMO</v>
          </cell>
          <cell r="I6877" t="str">
            <v>INS</v>
          </cell>
          <cell r="L6877">
            <v>43629</v>
          </cell>
          <cell r="M6877">
            <v>43637</v>
          </cell>
          <cell r="N6877">
            <v>43638</v>
          </cell>
          <cell r="O6877">
            <v>43638</v>
          </cell>
          <cell r="P6877" t="str">
            <v>No Dependency</v>
          </cell>
        </row>
        <row r="6878">
          <cell r="C6878" t="str">
            <v>ZND747</v>
          </cell>
          <cell r="D6878" t="str">
            <v>Expansion Sites</v>
          </cell>
          <cell r="E6878" t="str">
            <v>Q1-2020</v>
          </cell>
          <cell r="F6878" t="str">
            <v>Mobile Aspiration</v>
          </cell>
          <cell r="G6878" t="str">
            <v>HUA</v>
          </cell>
          <cell r="H6878" t="str">
            <v>LTE1800 2nd Carr Upgrade_4x4 MIMO</v>
          </cell>
          <cell r="I6878" t="str">
            <v>INS</v>
          </cell>
          <cell r="L6878">
            <v>43691</v>
          </cell>
          <cell r="M6878">
            <v>43693</v>
          </cell>
          <cell r="N6878">
            <v>43692</v>
          </cell>
          <cell r="O6878">
            <v>43694</v>
          </cell>
          <cell r="P6878" t="str">
            <v>No Dependency</v>
          </cell>
        </row>
        <row r="6879">
          <cell r="C6879" t="str">
            <v>ZND746</v>
          </cell>
          <cell r="D6879" t="str">
            <v>Expansion Sites</v>
          </cell>
          <cell r="E6879" t="str">
            <v>Q1-2020</v>
          </cell>
          <cell r="F6879" t="str">
            <v>Mobile Aspiration</v>
          </cell>
          <cell r="G6879" t="str">
            <v>HUA</v>
          </cell>
          <cell r="H6879" t="str">
            <v>LTE1800 2nd Carr Upgrade_4x4 MIMO</v>
          </cell>
          <cell r="I6879" t="str">
            <v>INS</v>
          </cell>
          <cell r="L6879">
            <v>43656</v>
          </cell>
          <cell r="M6879">
            <v>43659</v>
          </cell>
          <cell r="N6879">
            <v>43657</v>
          </cell>
          <cell r="O6879">
            <v>43660</v>
          </cell>
          <cell r="P6879" t="str">
            <v>No Dependency</v>
          </cell>
        </row>
        <row r="6880">
          <cell r="C6880" t="str">
            <v>ZND745</v>
          </cell>
          <cell r="D6880" t="str">
            <v>Expansion Sites</v>
          </cell>
          <cell r="E6880" t="str">
            <v>Q3-2019</v>
          </cell>
          <cell r="F6880" t="str">
            <v>Mobile Aspiration</v>
          </cell>
          <cell r="G6880" t="str">
            <v>HUA</v>
          </cell>
          <cell r="H6880" t="str">
            <v>LTE1800 2nd Carr Upgrade_4x4 MIMO</v>
          </cell>
          <cell r="I6880" t="str">
            <v>INS</v>
          </cell>
          <cell r="L6880">
            <v>43796</v>
          </cell>
          <cell r="N6880">
            <v>43797</v>
          </cell>
          <cell r="P6880" t="str">
            <v>No Dependency</v>
          </cell>
        </row>
        <row r="6881">
          <cell r="C6881" t="str">
            <v>ZND744</v>
          </cell>
          <cell r="D6881" t="str">
            <v>Expansion Sites</v>
          </cell>
          <cell r="E6881" t="str">
            <v>Q3-2019</v>
          </cell>
          <cell r="F6881" t="str">
            <v>Mobile Aspiration</v>
          </cell>
          <cell r="G6881" t="str">
            <v>HUA</v>
          </cell>
          <cell r="H6881" t="str">
            <v>LTE1800 2nd Carr Upgrade_4x4 MIMO</v>
          </cell>
          <cell r="I6881" t="str">
            <v>INS</v>
          </cell>
          <cell r="L6881">
            <v>43646</v>
          </cell>
          <cell r="M6881">
            <v>43652</v>
          </cell>
          <cell r="N6881">
            <v>43648</v>
          </cell>
          <cell r="O6881">
            <v>43653</v>
          </cell>
          <cell r="P6881" t="str">
            <v>No Dependency</v>
          </cell>
        </row>
        <row r="6882">
          <cell r="C6882" t="str">
            <v>ZND742</v>
          </cell>
          <cell r="D6882" t="str">
            <v>Expansion Sites</v>
          </cell>
          <cell r="E6882" t="str">
            <v>Q3-2019</v>
          </cell>
          <cell r="F6882" t="str">
            <v>Mobile Aspiration</v>
          </cell>
          <cell r="G6882" t="str">
            <v>HUA</v>
          </cell>
          <cell r="H6882" t="str">
            <v>LTE1800 2nd Carr Upgrade_4x4 MIMO</v>
          </cell>
          <cell r="I6882" t="str">
            <v>INS</v>
          </cell>
          <cell r="L6882">
            <v>43767</v>
          </cell>
          <cell r="M6882">
            <v>43759</v>
          </cell>
          <cell r="N6882">
            <v>43768</v>
          </cell>
          <cell r="O6882">
            <v>43760</v>
          </cell>
          <cell r="P6882" t="str">
            <v>No Dependency</v>
          </cell>
        </row>
        <row r="6883">
          <cell r="C6883" t="str">
            <v>ZND724</v>
          </cell>
          <cell r="D6883" t="str">
            <v>Expansion Sites</v>
          </cell>
          <cell r="E6883" t="str">
            <v>Q3-2019</v>
          </cell>
          <cell r="F6883" t="str">
            <v>Mobile Aspiration</v>
          </cell>
          <cell r="G6883" t="str">
            <v>HUA</v>
          </cell>
          <cell r="H6883" t="str">
            <v>LTE1800 2nd Carr Upgrade_4x4 MIMO</v>
          </cell>
          <cell r="I6883" t="str">
            <v>INS</v>
          </cell>
          <cell r="L6883">
            <v>43657</v>
          </cell>
          <cell r="M6883">
            <v>43660</v>
          </cell>
          <cell r="N6883">
            <v>43658</v>
          </cell>
          <cell r="O6883">
            <v>43661</v>
          </cell>
          <cell r="P6883" t="str">
            <v>No Dependency</v>
          </cell>
        </row>
        <row r="6884">
          <cell r="C6884" t="str">
            <v>ZND723</v>
          </cell>
          <cell r="D6884" t="str">
            <v>Expansion Sites</v>
          </cell>
          <cell r="E6884" t="str">
            <v>Q3-2019</v>
          </cell>
          <cell r="F6884" t="str">
            <v>Mobile Aspiration</v>
          </cell>
          <cell r="G6884" t="str">
            <v>HUA</v>
          </cell>
          <cell r="H6884" t="str">
            <v>LTE1800 2nd Carr Upgrade_4x4 MIMO</v>
          </cell>
          <cell r="I6884" t="str">
            <v>INS</v>
          </cell>
          <cell r="L6884">
            <v>43670</v>
          </cell>
          <cell r="M6884">
            <v>43649</v>
          </cell>
          <cell r="N6884">
            <v>43671</v>
          </cell>
          <cell r="O6884">
            <v>43650</v>
          </cell>
          <cell r="P6884" t="str">
            <v>No Dependency</v>
          </cell>
        </row>
        <row r="6885">
          <cell r="C6885" t="str">
            <v>ZND722</v>
          </cell>
          <cell r="D6885" t="str">
            <v>Expansion Sites</v>
          </cell>
          <cell r="E6885" t="str">
            <v>Q3-2019</v>
          </cell>
          <cell r="F6885" t="str">
            <v>Mobile Aspiration</v>
          </cell>
          <cell r="G6885" t="str">
            <v>HUA</v>
          </cell>
          <cell r="H6885" t="str">
            <v>LTE1800 2nd Carr Upgrade_4x4 MIMO</v>
          </cell>
          <cell r="I6885" t="str">
            <v>INS</v>
          </cell>
          <cell r="L6885">
            <v>43659</v>
          </cell>
          <cell r="M6885">
            <v>43621</v>
          </cell>
          <cell r="N6885">
            <v>43660</v>
          </cell>
          <cell r="O6885">
            <v>43622</v>
          </cell>
          <cell r="P6885" t="str">
            <v>No Dependency</v>
          </cell>
        </row>
        <row r="6886">
          <cell r="C6886" t="str">
            <v>ZND719</v>
          </cell>
          <cell r="D6886" t="str">
            <v>Expansion Sites</v>
          </cell>
          <cell r="E6886" t="str">
            <v>Q3-2019</v>
          </cell>
          <cell r="F6886" t="str">
            <v>Mobile Aspiration</v>
          </cell>
          <cell r="G6886" t="str">
            <v>HUA</v>
          </cell>
          <cell r="H6886" t="str">
            <v>LTE1800 2nd Carr Upgrade_4x4 MIMO</v>
          </cell>
          <cell r="I6886" t="str">
            <v>INS</v>
          </cell>
          <cell r="L6886">
            <v>43666</v>
          </cell>
          <cell r="M6886">
            <v>43669</v>
          </cell>
          <cell r="N6886">
            <v>43667</v>
          </cell>
          <cell r="O6886">
            <v>43670</v>
          </cell>
          <cell r="P6886" t="str">
            <v>No Dependency</v>
          </cell>
        </row>
        <row r="6887">
          <cell r="C6887" t="str">
            <v>ZND717</v>
          </cell>
          <cell r="D6887" t="str">
            <v>Expansion Sites</v>
          </cell>
          <cell r="E6887" t="str">
            <v>Q4-2019</v>
          </cell>
          <cell r="F6887" t="str">
            <v>Mobile Aspiration</v>
          </cell>
          <cell r="G6887" t="str">
            <v>HUA</v>
          </cell>
          <cell r="H6887" t="str">
            <v>LTE1800 2nd Carr Upgrade_4x4 MIMO</v>
          </cell>
          <cell r="I6887" t="str">
            <v>INS</v>
          </cell>
          <cell r="L6887">
            <v>43691</v>
          </cell>
          <cell r="M6887">
            <v>43693</v>
          </cell>
          <cell r="N6887">
            <v>43692</v>
          </cell>
          <cell r="O6887">
            <v>43694</v>
          </cell>
          <cell r="P6887" t="str">
            <v>No Dependency</v>
          </cell>
        </row>
        <row r="6888">
          <cell r="C6888" t="str">
            <v>ZND716</v>
          </cell>
          <cell r="D6888" t="str">
            <v>Expansion Sites</v>
          </cell>
          <cell r="E6888" t="str">
            <v>Q3-2019</v>
          </cell>
          <cell r="F6888" t="str">
            <v>Mobile Aspiration</v>
          </cell>
          <cell r="G6888" t="str">
            <v>HUA</v>
          </cell>
          <cell r="H6888" t="str">
            <v>LTE1800 2nd Carr Upgrade_4x4 MIMO</v>
          </cell>
          <cell r="I6888" t="str">
            <v>INS</v>
          </cell>
          <cell r="L6888">
            <v>43669</v>
          </cell>
          <cell r="M6888">
            <v>43672</v>
          </cell>
          <cell r="N6888">
            <v>43670</v>
          </cell>
          <cell r="O6888">
            <v>43673</v>
          </cell>
          <cell r="P6888" t="str">
            <v>No Dependency</v>
          </cell>
        </row>
        <row r="6889">
          <cell r="C6889" t="str">
            <v>ZND715</v>
          </cell>
          <cell r="D6889" t="str">
            <v>Expansion Sites</v>
          </cell>
          <cell r="E6889" t="str">
            <v>Q1-2020</v>
          </cell>
          <cell r="F6889" t="str">
            <v>Mobile Aspiration</v>
          </cell>
          <cell r="G6889" t="str">
            <v>HUA</v>
          </cell>
          <cell r="H6889" t="str">
            <v>LTE1800 2nd Carr Upgrade_4x4 MIMO</v>
          </cell>
          <cell r="I6889" t="str">
            <v>INS</v>
          </cell>
          <cell r="L6889">
            <v>43849</v>
          </cell>
          <cell r="M6889">
            <v>43715</v>
          </cell>
          <cell r="N6889">
            <v>43850</v>
          </cell>
          <cell r="O6889">
            <v>43716</v>
          </cell>
          <cell r="P6889" t="str">
            <v>No Dependency</v>
          </cell>
        </row>
        <row r="6890">
          <cell r="C6890" t="str">
            <v>ZND714</v>
          </cell>
          <cell r="D6890" t="str">
            <v>Expansion Sites</v>
          </cell>
          <cell r="E6890" t="str">
            <v>Q2-2019</v>
          </cell>
          <cell r="F6890" t="str">
            <v>Mobile Aspiration</v>
          </cell>
          <cell r="G6890" t="str">
            <v>HUA</v>
          </cell>
          <cell r="H6890" t="str">
            <v>LTE1800 2nd Carr Upgrade_4x4 MIMO</v>
          </cell>
          <cell r="I6890" t="str">
            <v>INS</v>
          </cell>
          <cell r="L6890">
            <v>43625</v>
          </cell>
          <cell r="M6890">
            <v>43633</v>
          </cell>
          <cell r="N6890">
            <v>43631</v>
          </cell>
          <cell r="O6890">
            <v>43634</v>
          </cell>
          <cell r="P6890" t="str">
            <v>No Dependency</v>
          </cell>
        </row>
        <row r="6891">
          <cell r="C6891" t="str">
            <v>ZND713</v>
          </cell>
          <cell r="D6891" t="str">
            <v>Expansion Sites</v>
          </cell>
          <cell r="E6891" t="str">
            <v>Q1-2020</v>
          </cell>
          <cell r="F6891" t="str">
            <v>Mobile Aspiration</v>
          </cell>
          <cell r="G6891" t="str">
            <v>HUA</v>
          </cell>
          <cell r="H6891" t="str">
            <v>LTE1800 2nd Carr Upgrade_4x4 MIMO</v>
          </cell>
          <cell r="I6891" t="str">
            <v>INS</v>
          </cell>
          <cell r="L6891">
            <v>43676</v>
          </cell>
          <cell r="M6891">
            <v>43679</v>
          </cell>
          <cell r="N6891">
            <v>43677</v>
          </cell>
          <cell r="O6891">
            <v>43680</v>
          </cell>
          <cell r="P6891" t="str">
            <v>No Dependency</v>
          </cell>
        </row>
        <row r="6892">
          <cell r="C6892" t="str">
            <v>ZND712</v>
          </cell>
          <cell r="D6892" t="str">
            <v>Expansion Sites</v>
          </cell>
          <cell r="E6892" t="str">
            <v>Q3-2019</v>
          </cell>
          <cell r="F6892" t="str">
            <v>Mobile Aspiration</v>
          </cell>
          <cell r="G6892" t="str">
            <v>HUA</v>
          </cell>
          <cell r="H6892" t="str">
            <v>LTE1800 2nd Carr Upgrade_4x4 MIMO</v>
          </cell>
          <cell r="I6892" t="str">
            <v>INS</v>
          </cell>
          <cell r="L6892">
            <v>43667</v>
          </cell>
          <cell r="M6892">
            <v>43669</v>
          </cell>
          <cell r="N6892">
            <v>43668</v>
          </cell>
          <cell r="O6892">
            <v>43670</v>
          </cell>
          <cell r="P6892" t="str">
            <v>No Dependency</v>
          </cell>
        </row>
        <row r="6893">
          <cell r="C6893" t="str">
            <v>ZND710</v>
          </cell>
          <cell r="D6893" t="str">
            <v>Expansion Sites</v>
          </cell>
          <cell r="E6893" t="str">
            <v>Q4-2019</v>
          </cell>
          <cell r="F6893" t="str">
            <v>Mobile Aspiration</v>
          </cell>
          <cell r="G6893" t="str">
            <v>HUA</v>
          </cell>
          <cell r="H6893" t="str">
            <v>LTE1800 2nd Carr Upgrade_4x4 MIMO</v>
          </cell>
          <cell r="I6893" t="str">
            <v>INS</v>
          </cell>
          <cell r="L6893">
            <v>43682</v>
          </cell>
          <cell r="M6893">
            <v>43655</v>
          </cell>
          <cell r="N6893">
            <v>43683</v>
          </cell>
          <cell r="O6893">
            <v>43656</v>
          </cell>
          <cell r="P6893" t="str">
            <v>No Dependency</v>
          </cell>
        </row>
        <row r="6894">
          <cell r="C6894" t="str">
            <v>ZND709</v>
          </cell>
          <cell r="D6894" t="str">
            <v>Expansion Sites</v>
          </cell>
          <cell r="E6894" t="str">
            <v>Q3-2019</v>
          </cell>
          <cell r="F6894" t="str">
            <v>Mobile Aspiration</v>
          </cell>
          <cell r="G6894" t="str">
            <v>HUA</v>
          </cell>
          <cell r="H6894" t="str">
            <v>LTE1800 2nd Carr Upgrade_4x4 MIMO</v>
          </cell>
          <cell r="I6894" t="str">
            <v>INS</v>
          </cell>
          <cell r="L6894">
            <v>43746</v>
          </cell>
          <cell r="M6894">
            <v>43733</v>
          </cell>
          <cell r="N6894">
            <v>43747</v>
          </cell>
          <cell r="O6894">
            <v>43734</v>
          </cell>
          <cell r="P6894" t="str">
            <v>No Dependency</v>
          </cell>
        </row>
        <row r="6895">
          <cell r="C6895" t="str">
            <v>ZND707</v>
          </cell>
          <cell r="D6895" t="str">
            <v>Expansion Sites</v>
          </cell>
          <cell r="E6895" t="str">
            <v>Q1-2020</v>
          </cell>
          <cell r="F6895" t="str">
            <v>Mobile Aspiration</v>
          </cell>
          <cell r="G6895" t="str">
            <v>HUA</v>
          </cell>
          <cell r="H6895" t="str">
            <v>LTE1800 2nd Carr Upgrade_4x4 MIMO</v>
          </cell>
          <cell r="I6895" t="str">
            <v>INS</v>
          </cell>
          <cell r="L6895">
            <v>43685</v>
          </cell>
          <cell r="M6895">
            <v>43685</v>
          </cell>
          <cell r="N6895">
            <v>43686</v>
          </cell>
          <cell r="O6895">
            <v>43686</v>
          </cell>
          <cell r="P6895" t="str">
            <v>No Dependency</v>
          </cell>
        </row>
        <row r="6896">
          <cell r="C6896" t="str">
            <v>ZND706</v>
          </cell>
          <cell r="D6896" t="str">
            <v>Expansion Sites</v>
          </cell>
          <cell r="E6896" t="str">
            <v>Q1-2020</v>
          </cell>
          <cell r="F6896" t="str">
            <v>Mobile Aspiration</v>
          </cell>
          <cell r="G6896" t="str">
            <v>HUA</v>
          </cell>
          <cell r="H6896" t="str">
            <v>LTE1800 2nd Carr Upgrade_4x4 MIMO</v>
          </cell>
          <cell r="I6896" t="str">
            <v>INS</v>
          </cell>
          <cell r="L6896">
            <v>43858</v>
          </cell>
          <cell r="M6896">
            <v>43733</v>
          </cell>
          <cell r="N6896">
            <v>43858</v>
          </cell>
          <cell r="O6896">
            <v>43734</v>
          </cell>
          <cell r="P6896" t="str">
            <v>No Dependency</v>
          </cell>
        </row>
        <row r="6897">
          <cell r="C6897" t="str">
            <v>ZND704</v>
          </cell>
          <cell r="D6897" t="str">
            <v>Expansion Sites</v>
          </cell>
          <cell r="E6897" t="str">
            <v>Q3-2019</v>
          </cell>
          <cell r="F6897" t="str">
            <v>Mobile Aspiration</v>
          </cell>
          <cell r="G6897" t="str">
            <v>HUA</v>
          </cell>
          <cell r="H6897" t="str">
            <v>LTE1800 2nd Carr Upgrade_4x4 MIMO</v>
          </cell>
          <cell r="I6897" t="str">
            <v>INS</v>
          </cell>
          <cell r="L6897">
            <v>43631</v>
          </cell>
          <cell r="M6897">
            <v>43637</v>
          </cell>
          <cell r="N6897">
            <v>43637</v>
          </cell>
          <cell r="O6897">
            <v>43638</v>
          </cell>
          <cell r="P6897" t="str">
            <v>No Dependency</v>
          </cell>
        </row>
        <row r="6898">
          <cell r="C6898" t="str">
            <v>ZND703</v>
          </cell>
          <cell r="D6898" t="str">
            <v>Expansion Sites</v>
          </cell>
          <cell r="E6898" t="str">
            <v>Q3-2019</v>
          </cell>
          <cell r="F6898" t="str">
            <v>Mobile Aspiration</v>
          </cell>
          <cell r="G6898" t="str">
            <v>HUA</v>
          </cell>
          <cell r="H6898" t="str">
            <v>LTE1800 2nd Carr Upgrade_4x4 MIMO</v>
          </cell>
          <cell r="I6898" t="str">
            <v>INS</v>
          </cell>
          <cell r="L6898">
            <v>43668</v>
          </cell>
          <cell r="M6898">
            <v>43671</v>
          </cell>
          <cell r="N6898">
            <v>43669</v>
          </cell>
          <cell r="O6898">
            <v>43672</v>
          </cell>
          <cell r="P6898" t="str">
            <v>No Dependency</v>
          </cell>
        </row>
        <row r="6899">
          <cell r="C6899" t="str">
            <v>ZND702</v>
          </cell>
          <cell r="D6899" t="str">
            <v>Expansion Sites</v>
          </cell>
          <cell r="E6899" t="str">
            <v>Q3-2019</v>
          </cell>
          <cell r="F6899" t="str">
            <v>Mobile Aspiration</v>
          </cell>
          <cell r="G6899" t="str">
            <v>HUA</v>
          </cell>
          <cell r="H6899" t="str">
            <v>LTE1800 2nd Carr Upgrade_4x4 MIMO</v>
          </cell>
          <cell r="I6899" t="str">
            <v>INS</v>
          </cell>
          <cell r="L6899">
            <v>43719</v>
          </cell>
          <cell r="M6899">
            <v>43715</v>
          </cell>
          <cell r="N6899">
            <v>43719</v>
          </cell>
          <cell r="O6899">
            <v>43716</v>
          </cell>
          <cell r="P6899" t="str">
            <v>No Dependency</v>
          </cell>
        </row>
        <row r="6900">
          <cell r="C6900" t="str">
            <v>ZND699</v>
          </cell>
          <cell r="D6900" t="str">
            <v>Expansion Sites</v>
          </cell>
          <cell r="E6900" t="str">
            <v>Q4-2019</v>
          </cell>
          <cell r="F6900" t="str">
            <v>Mobile Aspiration</v>
          </cell>
          <cell r="G6900" t="str">
            <v>HUA</v>
          </cell>
          <cell r="H6900" t="str">
            <v>LTE1800 2nd Carr Upgrade_4x4 MIMO</v>
          </cell>
          <cell r="I6900" t="str">
            <v>INS</v>
          </cell>
          <cell r="L6900">
            <v>43681</v>
          </cell>
          <cell r="M6900">
            <v>43652</v>
          </cell>
          <cell r="N6900">
            <v>43682</v>
          </cell>
          <cell r="O6900">
            <v>43653</v>
          </cell>
          <cell r="P6900" t="str">
            <v>No Dependency</v>
          </cell>
        </row>
        <row r="6901">
          <cell r="C6901" t="str">
            <v>ZND698</v>
          </cell>
          <cell r="D6901" t="str">
            <v>Expansion Sites</v>
          </cell>
          <cell r="E6901" t="str">
            <v>Q1-2020</v>
          </cell>
          <cell r="F6901" t="str">
            <v>Mobile Aspiration</v>
          </cell>
          <cell r="G6901" t="str">
            <v>HUA</v>
          </cell>
          <cell r="H6901" t="str">
            <v>LTE1800 2nd Carr Upgrade_4x4 MIMO</v>
          </cell>
          <cell r="I6901" t="str">
            <v>INS</v>
          </cell>
          <cell r="L6901">
            <v>43802</v>
          </cell>
          <cell r="M6901">
            <v>43734</v>
          </cell>
          <cell r="N6901">
            <v>43802</v>
          </cell>
          <cell r="O6901">
            <v>43735</v>
          </cell>
          <cell r="P6901" t="str">
            <v>No Dependency</v>
          </cell>
        </row>
        <row r="6902">
          <cell r="C6902" t="str">
            <v>ZND696</v>
          </cell>
          <cell r="D6902" t="str">
            <v>Expansion Sites</v>
          </cell>
          <cell r="E6902" t="str">
            <v>Q4-2019</v>
          </cell>
          <cell r="F6902" t="str">
            <v>Mobile Aspiration</v>
          </cell>
          <cell r="G6902" t="str">
            <v>HUA</v>
          </cell>
          <cell r="H6902" t="str">
            <v>LTE1800 2nd Carr Upgrade_4x4 MIMO</v>
          </cell>
          <cell r="I6902" t="str">
            <v>INS</v>
          </cell>
          <cell r="L6902">
            <v>43663</v>
          </cell>
          <cell r="M6902">
            <v>43666</v>
          </cell>
          <cell r="N6902">
            <v>43664</v>
          </cell>
          <cell r="O6902">
            <v>43667</v>
          </cell>
          <cell r="P6902" t="str">
            <v>No Dependency</v>
          </cell>
        </row>
        <row r="6903">
          <cell r="C6903" t="str">
            <v>ZND695</v>
          </cell>
          <cell r="D6903" t="str">
            <v>Expansion Sites</v>
          </cell>
          <cell r="E6903" t="str">
            <v>Q1-2020</v>
          </cell>
          <cell r="F6903" t="str">
            <v>Mobile Aspiration</v>
          </cell>
          <cell r="G6903" t="str">
            <v>HUA</v>
          </cell>
          <cell r="H6903" t="str">
            <v>LTE1800 2nd Carr Upgrade_4x4 MIMO</v>
          </cell>
          <cell r="I6903" t="str">
            <v>INS</v>
          </cell>
          <cell r="L6903">
            <v>43660</v>
          </cell>
          <cell r="M6903">
            <v>43662</v>
          </cell>
          <cell r="N6903">
            <v>43661</v>
          </cell>
          <cell r="O6903">
            <v>43663</v>
          </cell>
          <cell r="P6903" t="str">
            <v>No Dependency</v>
          </cell>
        </row>
        <row r="6904">
          <cell r="C6904" t="str">
            <v>ZND693</v>
          </cell>
          <cell r="D6904" t="str">
            <v>Expansion Sites</v>
          </cell>
          <cell r="E6904" t="str">
            <v>Q1-2020</v>
          </cell>
          <cell r="F6904" t="str">
            <v>Mobile Aspiration</v>
          </cell>
          <cell r="G6904" t="str">
            <v>HUA</v>
          </cell>
          <cell r="H6904" t="str">
            <v>LTE1800 2nd Carr Upgrade_4x4 MIMO</v>
          </cell>
          <cell r="I6904" t="str">
            <v>INS</v>
          </cell>
          <cell r="L6904">
            <v>43681</v>
          </cell>
          <cell r="M6904">
            <v>43661</v>
          </cell>
          <cell r="N6904">
            <v>43682</v>
          </cell>
          <cell r="O6904">
            <v>43662</v>
          </cell>
          <cell r="P6904" t="str">
            <v>No Dependency</v>
          </cell>
        </row>
        <row r="6905">
          <cell r="C6905" t="str">
            <v>ZND692</v>
          </cell>
          <cell r="D6905" t="str">
            <v>Expansion Sites</v>
          </cell>
          <cell r="E6905" t="str">
            <v>Q1-2020</v>
          </cell>
          <cell r="F6905" t="str">
            <v>Mobile Aspiration</v>
          </cell>
          <cell r="G6905" t="str">
            <v>HUA</v>
          </cell>
          <cell r="H6905" t="str">
            <v>LTE1800 2nd Carr Upgrade_4x4 MIMO</v>
          </cell>
          <cell r="I6905" t="str">
            <v>INS</v>
          </cell>
          <cell r="L6905">
            <v>43858</v>
          </cell>
          <cell r="M6905">
            <v>43734</v>
          </cell>
          <cell r="N6905">
            <v>43858</v>
          </cell>
          <cell r="O6905">
            <v>43735</v>
          </cell>
          <cell r="P6905" t="str">
            <v>No Dependency</v>
          </cell>
        </row>
        <row r="6906">
          <cell r="C6906" t="str">
            <v>ZND690</v>
          </cell>
          <cell r="D6906" t="str">
            <v>Expansion Sites</v>
          </cell>
          <cell r="E6906" t="str">
            <v>Q4-2019</v>
          </cell>
          <cell r="F6906" t="str">
            <v>Mobile Aspiration</v>
          </cell>
          <cell r="G6906" t="str">
            <v>HUA</v>
          </cell>
          <cell r="H6906" t="str">
            <v>LTE1800 2nd Carr Upgrade_4x4 MIMO</v>
          </cell>
          <cell r="I6906" t="str">
            <v>INS</v>
          </cell>
          <cell r="L6906">
            <v>43674</v>
          </cell>
          <cell r="M6906">
            <v>43676</v>
          </cell>
          <cell r="N6906">
            <v>43675</v>
          </cell>
          <cell r="O6906">
            <v>43677</v>
          </cell>
          <cell r="P6906" t="str">
            <v>No Dependency</v>
          </cell>
        </row>
        <row r="6907">
          <cell r="C6907" t="str">
            <v>ZND689</v>
          </cell>
          <cell r="D6907" t="str">
            <v>Expansion Sites</v>
          </cell>
          <cell r="E6907" t="str">
            <v>Q1-2020</v>
          </cell>
          <cell r="F6907" t="str">
            <v>Mobile Aspiration</v>
          </cell>
          <cell r="G6907" t="str">
            <v>HUA</v>
          </cell>
          <cell r="H6907" t="str">
            <v>LTE1800 2nd Carr Upgrade_4x4 MIMO</v>
          </cell>
          <cell r="I6907" t="str">
            <v>INS</v>
          </cell>
          <cell r="L6907">
            <v>43802</v>
          </cell>
          <cell r="M6907">
            <v>43715</v>
          </cell>
          <cell r="N6907">
            <v>43802</v>
          </cell>
          <cell r="O6907">
            <v>43716</v>
          </cell>
          <cell r="P6907" t="str">
            <v>No Dependency</v>
          </cell>
        </row>
        <row r="6908">
          <cell r="C6908" t="str">
            <v>ZND688</v>
          </cell>
          <cell r="D6908" t="str">
            <v>Expansion Sites</v>
          </cell>
          <cell r="E6908" t="str">
            <v>Q1-2020</v>
          </cell>
          <cell r="F6908" t="str">
            <v>Mobile Aspiration</v>
          </cell>
          <cell r="G6908" t="str">
            <v>HUA</v>
          </cell>
          <cell r="H6908" t="str">
            <v>LTE1800 2nd Carr Upgrade_4x4 MIMO</v>
          </cell>
          <cell r="I6908" t="str">
            <v>INS</v>
          </cell>
          <cell r="L6908">
            <v>43802</v>
          </cell>
          <cell r="M6908">
            <v>43734</v>
          </cell>
          <cell r="N6908">
            <v>43802</v>
          </cell>
          <cell r="O6908">
            <v>43735</v>
          </cell>
          <cell r="P6908" t="str">
            <v>No Dependency</v>
          </cell>
        </row>
        <row r="6909">
          <cell r="C6909" t="str">
            <v>ZND687</v>
          </cell>
          <cell r="D6909" t="str">
            <v>Expansion Sites</v>
          </cell>
          <cell r="E6909" t="str">
            <v>Q4-2019</v>
          </cell>
          <cell r="F6909" t="str">
            <v>Mobile Aspiration</v>
          </cell>
          <cell r="G6909" t="str">
            <v>HUA</v>
          </cell>
          <cell r="H6909" t="str">
            <v>LTE1800 2nd Carr Upgrade_4x4 MIMO</v>
          </cell>
          <cell r="I6909" t="str">
            <v>INS</v>
          </cell>
          <cell r="L6909">
            <v>43687</v>
          </cell>
          <cell r="M6909">
            <v>43689</v>
          </cell>
          <cell r="N6909">
            <v>43688</v>
          </cell>
          <cell r="O6909">
            <v>43690</v>
          </cell>
          <cell r="P6909" t="str">
            <v>No Dependency</v>
          </cell>
        </row>
        <row r="6910">
          <cell r="C6910" t="str">
            <v>ZND685</v>
          </cell>
          <cell r="D6910" t="str">
            <v>Expansion Sites</v>
          </cell>
          <cell r="E6910" t="str">
            <v>Q3-2019</v>
          </cell>
          <cell r="F6910" t="str">
            <v>Mobile Aspiration</v>
          </cell>
          <cell r="G6910" t="str">
            <v>HUA</v>
          </cell>
          <cell r="H6910" t="str">
            <v>LTE1800 2nd Carr Upgrade_4x4 MIMO</v>
          </cell>
          <cell r="I6910" t="str">
            <v>INS</v>
          </cell>
          <cell r="L6910">
            <v>43707</v>
          </cell>
          <cell r="M6910">
            <v>43638</v>
          </cell>
          <cell r="N6910">
            <v>43707</v>
          </cell>
          <cell r="O6910">
            <v>43639</v>
          </cell>
          <cell r="P6910" t="str">
            <v>No Dependency</v>
          </cell>
        </row>
        <row r="6911">
          <cell r="C6911" t="str">
            <v>ZND682</v>
          </cell>
          <cell r="D6911" t="str">
            <v>Expansion Sites</v>
          </cell>
          <cell r="E6911" t="str">
            <v>Q1-2020</v>
          </cell>
          <cell r="F6911" t="str">
            <v>Mobile Aspiration</v>
          </cell>
          <cell r="G6911" t="str">
            <v>HUA</v>
          </cell>
          <cell r="H6911" t="str">
            <v>LTE1800 2nd Carr Upgrade_4x4 MIMO</v>
          </cell>
          <cell r="I6911" t="str">
            <v>INS</v>
          </cell>
          <cell r="L6911">
            <v>43826</v>
          </cell>
          <cell r="M6911">
            <v>43715</v>
          </cell>
          <cell r="N6911">
            <v>43827</v>
          </cell>
          <cell r="O6911">
            <v>43716</v>
          </cell>
          <cell r="P6911" t="str">
            <v>No Dependency</v>
          </cell>
        </row>
        <row r="6912">
          <cell r="C6912" t="str">
            <v>ZND681</v>
          </cell>
          <cell r="D6912" t="str">
            <v>Expansion Sites</v>
          </cell>
          <cell r="E6912" t="str">
            <v>Q1-2020</v>
          </cell>
          <cell r="F6912" t="str">
            <v>Mobile Aspiration</v>
          </cell>
          <cell r="G6912" t="str">
            <v>HUA</v>
          </cell>
          <cell r="H6912" t="str">
            <v>LTE1800 2nd Carr Upgrade_4x4 MIMO</v>
          </cell>
          <cell r="I6912" t="str">
            <v>INS</v>
          </cell>
          <cell r="L6912">
            <v>43830</v>
          </cell>
          <cell r="M6912">
            <v>43734</v>
          </cell>
          <cell r="N6912">
            <v>43830</v>
          </cell>
          <cell r="O6912">
            <v>43735</v>
          </cell>
          <cell r="P6912" t="str">
            <v>No Dependency</v>
          </cell>
        </row>
        <row r="6913">
          <cell r="C6913" t="str">
            <v>ZND680</v>
          </cell>
          <cell r="D6913" t="str">
            <v>Expansion Sites</v>
          </cell>
          <cell r="E6913" t="str">
            <v>Q1-2020</v>
          </cell>
          <cell r="F6913" t="str">
            <v>Mobile Aspiration</v>
          </cell>
          <cell r="G6913" t="str">
            <v>HUA</v>
          </cell>
          <cell r="H6913" t="str">
            <v>LTE1800 2nd Carr Upgrade_4x4 MIMO</v>
          </cell>
          <cell r="I6913" t="str">
            <v>INS</v>
          </cell>
          <cell r="L6913">
            <v>43677</v>
          </cell>
          <cell r="M6913">
            <v>43680</v>
          </cell>
          <cell r="N6913">
            <v>43678</v>
          </cell>
          <cell r="O6913">
            <v>43681</v>
          </cell>
          <cell r="P6913" t="str">
            <v>No Dependency</v>
          </cell>
        </row>
        <row r="6914">
          <cell r="C6914" t="str">
            <v>ZND674</v>
          </cell>
          <cell r="D6914" t="str">
            <v>Expansion Sites</v>
          </cell>
          <cell r="E6914" t="str">
            <v>Q4-2019</v>
          </cell>
          <cell r="F6914" t="str">
            <v>Mobile Aspiration</v>
          </cell>
          <cell r="G6914" t="str">
            <v>HUA</v>
          </cell>
          <cell r="H6914" t="str">
            <v>LTE1800 2nd Carr Upgrade_4x4 MIMO</v>
          </cell>
          <cell r="I6914" t="str">
            <v>INS</v>
          </cell>
          <cell r="L6914">
            <v>43691</v>
          </cell>
          <cell r="M6914">
            <v>43693</v>
          </cell>
          <cell r="N6914">
            <v>43692</v>
          </cell>
          <cell r="O6914">
            <v>43694</v>
          </cell>
          <cell r="P6914" t="str">
            <v>No Dependency</v>
          </cell>
        </row>
        <row r="6915">
          <cell r="C6915" t="str">
            <v>ZND673</v>
          </cell>
          <cell r="D6915" t="str">
            <v>Expansion Sites</v>
          </cell>
          <cell r="E6915" t="str">
            <v>Q1-2020</v>
          </cell>
          <cell r="F6915" t="str">
            <v>Mobile Aspiration</v>
          </cell>
          <cell r="G6915" t="str">
            <v>HUA</v>
          </cell>
          <cell r="H6915" t="str">
            <v>LTE1800 2nd Carr Upgrade_4x4 MIMO</v>
          </cell>
          <cell r="I6915" t="str">
            <v>INS</v>
          </cell>
          <cell r="L6915">
            <v>43691</v>
          </cell>
          <cell r="M6915">
            <v>43693</v>
          </cell>
          <cell r="N6915">
            <v>43692</v>
          </cell>
          <cell r="O6915">
            <v>43694</v>
          </cell>
          <cell r="P6915" t="str">
            <v>No Dependency</v>
          </cell>
        </row>
        <row r="6916">
          <cell r="C6916" t="str">
            <v>ZND672</v>
          </cell>
          <cell r="D6916" t="str">
            <v>Expansion Sites</v>
          </cell>
          <cell r="E6916" t="str">
            <v>Q4-2019</v>
          </cell>
          <cell r="F6916" t="str">
            <v>Mobile Aspiration</v>
          </cell>
          <cell r="G6916" t="str">
            <v>HUA</v>
          </cell>
          <cell r="H6916" t="str">
            <v>LTE1800 2nd Carr Upgrade_4x4 MIMO</v>
          </cell>
          <cell r="I6916" t="str">
            <v>INS</v>
          </cell>
          <cell r="L6916">
            <v>43690</v>
          </cell>
          <cell r="M6916">
            <v>43663</v>
          </cell>
          <cell r="N6916">
            <v>43691</v>
          </cell>
          <cell r="O6916">
            <v>43664</v>
          </cell>
          <cell r="P6916" t="str">
            <v>No Dependency</v>
          </cell>
        </row>
        <row r="6917">
          <cell r="C6917" t="str">
            <v>ZND671</v>
          </cell>
          <cell r="D6917" t="str">
            <v>Expansion Sites</v>
          </cell>
          <cell r="E6917" t="str">
            <v>Q4-2019</v>
          </cell>
          <cell r="F6917" t="str">
            <v>Mobile Aspiration</v>
          </cell>
          <cell r="G6917" t="str">
            <v>HUA</v>
          </cell>
          <cell r="H6917" t="str">
            <v>LTE1800 2nd Carr Upgrade_4x4 MIMO</v>
          </cell>
          <cell r="I6917" t="str">
            <v>INS</v>
          </cell>
          <cell r="L6917">
            <v>43741</v>
          </cell>
          <cell r="M6917">
            <v>43715</v>
          </cell>
          <cell r="N6917">
            <v>43742</v>
          </cell>
          <cell r="O6917">
            <v>43716</v>
          </cell>
          <cell r="P6917" t="str">
            <v>No Dependency</v>
          </cell>
        </row>
        <row r="6918">
          <cell r="C6918" t="str">
            <v>ZND670</v>
          </cell>
          <cell r="D6918" t="str">
            <v>Expansion Sites</v>
          </cell>
          <cell r="E6918" t="str">
            <v>Q1-2020</v>
          </cell>
          <cell r="F6918" t="str">
            <v>Mobile Aspiration</v>
          </cell>
          <cell r="G6918" t="str">
            <v>HUA</v>
          </cell>
          <cell r="H6918" t="str">
            <v>LTE1800 2nd Carr Upgrade_4x4 MIMO</v>
          </cell>
          <cell r="I6918" t="str">
            <v>INS</v>
          </cell>
          <cell r="L6918">
            <v>43858</v>
          </cell>
          <cell r="M6918">
            <v>43758</v>
          </cell>
          <cell r="N6918">
            <v>43858</v>
          </cell>
          <cell r="O6918">
            <v>43759</v>
          </cell>
          <cell r="P6918" t="str">
            <v>No Dependency</v>
          </cell>
        </row>
        <row r="6919">
          <cell r="C6919" t="str">
            <v>ZND668</v>
          </cell>
          <cell r="D6919" t="str">
            <v>Expansion Sites</v>
          </cell>
          <cell r="E6919" t="str">
            <v>Q3-2019</v>
          </cell>
          <cell r="F6919" t="str">
            <v>Mobile Aspiration</v>
          </cell>
          <cell r="G6919" t="str">
            <v>HUA</v>
          </cell>
          <cell r="H6919" t="str">
            <v>LTE1800 2nd Carr Upgrade_4x4 MIMO</v>
          </cell>
          <cell r="I6919" t="str">
            <v>INS</v>
          </cell>
          <cell r="L6919">
            <v>43668</v>
          </cell>
          <cell r="M6919">
            <v>43671</v>
          </cell>
          <cell r="N6919">
            <v>43669</v>
          </cell>
          <cell r="O6919">
            <v>43672</v>
          </cell>
          <cell r="P6919" t="str">
            <v>No Dependency</v>
          </cell>
        </row>
        <row r="6920">
          <cell r="C6920" t="str">
            <v>ZND666</v>
          </cell>
          <cell r="D6920" t="str">
            <v>Expansion Sites</v>
          </cell>
          <cell r="E6920" t="str">
            <v>Q3-2019</v>
          </cell>
          <cell r="F6920" t="str">
            <v>Mobile Aspiration</v>
          </cell>
          <cell r="G6920" t="str">
            <v>HUA</v>
          </cell>
          <cell r="H6920" t="str">
            <v>LTE1800 2nd Carr Upgrade_4x4 MIMO</v>
          </cell>
          <cell r="I6920" t="str">
            <v>INS</v>
          </cell>
          <cell r="L6920">
            <v>43706</v>
          </cell>
          <cell r="M6920">
            <v>43613</v>
          </cell>
          <cell r="N6920">
            <v>43707</v>
          </cell>
          <cell r="O6920">
            <v>43614</v>
          </cell>
          <cell r="P6920" t="str">
            <v>No Dependency</v>
          </cell>
        </row>
        <row r="6921">
          <cell r="C6921" t="str">
            <v>ZND656</v>
          </cell>
          <cell r="D6921" t="str">
            <v>Expansion Sites</v>
          </cell>
          <cell r="E6921" t="str">
            <v>Q3-2019</v>
          </cell>
          <cell r="F6921" t="str">
            <v>Mobile Aspiration</v>
          </cell>
          <cell r="G6921" t="str">
            <v>HUA</v>
          </cell>
          <cell r="H6921" t="str">
            <v>LTE1800 2nd Carr Upgrade_4x4 MIMO</v>
          </cell>
          <cell r="I6921" t="str">
            <v>INS</v>
          </cell>
          <cell r="L6921">
            <v>43675</v>
          </cell>
          <cell r="M6921">
            <v>43678</v>
          </cell>
          <cell r="N6921">
            <v>43676</v>
          </cell>
          <cell r="O6921">
            <v>43679</v>
          </cell>
          <cell r="P6921" t="str">
            <v>No Dependency</v>
          </cell>
        </row>
        <row r="6922">
          <cell r="C6922" t="str">
            <v>ZND655</v>
          </cell>
          <cell r="D6922" t="str">
            <v>Expansion Sites</v>
          </cell>
          <cell r="E6922" t="str">
            <v>Q3-2019</v>
          </cell>
          <cell r="F6922" t="str">
            <v>Mobile Aspiration</v>
          </cell>
          <cell r="G6922" t="str">
            <v>HUA</v>
          </cell>
          <cell r="H6922" t="str">
            <v>LTE1800 2nd Carr Upgrade_4x4 MIMO</v>
          </cell>
          <cell r="I6922" t="str">
            <v>INS</v>
          </cell>
          <cell r="L6922">
            <v>43691</v>
          </cell>
          <cell r="M6922">
            <v>43693</v>
          </cell>
          <cell r="N6922">
            <v>43692</v>
          </cell>
          <cell r="O6922">
            <v>43694</v>
          </cell>
          <cell r="P6922" t="str">
            <v>No Dependency</v>
          </cell>
        </row>
        <row r="6923">
          <cell r="C6923" t="str">
            <v>ZND645</v>
          </cell>
          <cell r="D6923" t="str">
            <v>Expansion Sites</v>
          </cell>
          <cell r="E6923" t="str">
            <v>Q4-2019</v>
          </cell>
          <cell r="F6923" t="str">
            <v>Mobile Aspiration</v>
          </cell>
          <cell r="G6923" t="str">
            <v>HUA</v>
          </cell>
          <cell r="H6923" t="str">
            <v>LTE1800 2nd Carr Upgrade_4x4 MIMO</v>
          </cell>
          <cell r="I6923" t="str">
            <v>INS</v>
          </cell>
          <cell r="L6923">
            <v>43682</v>
          </cell>
          <cell r="M6923">
            <v>43606</v>
          </cell>
          <cell r="N6923">
            <v>43683</v>
          </cell>
          <cell r="O6923">
            <v>43607</v>
          </cell>
          <cell r="P6923" t="str">
            <v>No Dependency</v>
          </cell>
        </row>
        <row r="6924">
          <cell r="C6924" t="str">
            <v>ZND643</v>
          </cell>
          <cell r="D6924" t="str">
            <v>Expansion Sites</v>
          </cell>
          <cell r="E6924" t="str">
            <v>Q3-2019</v>
          </cell>
          <cell r="F6924" t="str">
            <v>Mobile Aspiration</v>
          </cell>
          <cell r="G6924" t="str">
            <v>HUA</v>
          </cell>
          <cell r="H6924" t="str">
            <v>LTE1800 2nd Carr Upgrade_4x4 MIMO</v>
          </cell>
          <cell r="I6924" t="str">
            <v>INS</v>
          </cell>
          <cell r="L6924">
            <v>43668</v>
          </cell>
          <cell r="M6924">
            <v>43671</v>
          </cell>
          <cell r="N6924">
            <v>43669</v>
          </cell>
          <cell r="O6924">
            <v>43672</v>
          </cell>
          <cell r="P6924" t="str">
            <v>No Dependency</v>
          </cell>
        </row>
        <row r="6925">
          <cell r="C6925" t="str">
            <v>ZND642</v>
          </cell>
          <cell r="D6925" t="str">
            <v>Expansion Sites</v>
          </cell>
          <cell r="E6925" t="str">
            <v>Q3-2019</v>
          </cell>
          <cell r="F6925" t="str">
            <v>Mobile Aspiration</v>
          </cell>
          <cell r="G6925" t="str">
            <v>HUA</v>
          </cell>
          <cell r="H6925" t="str">
            <v>LTE1800 2nd Carr Upgrade_4x4 MIMO</v>
          </cell>
          <cell r="I6925" t="str">
            <v>INS</v>
          </cell>
          <cell r="L6925">
            <v>43691</v>
          </cell>
          <cell r="M6925">
            <v>43693</v>
          </cell>
          <cell r="N6925">
            <v>43692</v>
          </cell>
          <cell r="O6925">
            <v>43694</v>
          </cell>
          <cell r="P6925" t="str">
            <v>No Dependency</v>
          </cell>
        </row>
        <row r="6926">
          <cell r="C6926" t="str">
            <v>ZND639</v>
          </cell>
          <cell r="D6926" t="str">
            <v>Expansion Sites</v>
          </cell>
          <cell r="E6926" t="str">
            <v>Q3-2019</v>
          </cell>
          <cell r="F6926" t="str">
            <v>Mobile Aspiration</v>
          </cell>
          <cell r="G6926" t="str">
            <v>HUA</v>
          </cell>
          <cell r="H6926" t="str">
            <v>LTE1800 2nd Carr Upgrade_4x4 MIMO</v>
          </cell>
          <cell r="I6926" t="str">
            <v>INS</v>
          </cell>
          <cell r="L6926">
            <v>43667</v>
          </cell>
          <cell r="M6926">
            <v>43642</v>
          </cell>
          <cell r="N6926">
            <v>43668</v>
          </cell>
          <cell r="O6926">
            <v>43643</v>
          </cell>
          <cell r="P6926" t="str">
            <v>No Dependency</v>
          </cell>
        </row>
        <row r="6927">
          <cell r="C6927" t="str">
            <v>ZND635</v>
          </cell>
          <cell r="D6927" t="str">
            <v>Expansion Sites</v>
          </cell>
          <cell r="E6927" t="str">
            <v>Q1-2020</v>
          </cell>
          <cell r="F6927" t="str">
            <v>Mobile Aspiration</v>
          </cell>
          <cell r="G6927" t="str">
            <v>HUA</v>
          </cell>
          <cell r="H6927" t="str">
            <v>LTE1800 2nd Carr Upgrade_4x4 MIMO</v>
          </cell>
          <cell r="I6927" t="str">
            <v>INS</v>
          </cell>
          <cell r="L6927">
            <v>43826</v>
          </cell>
          <cell r="M6927">
            <v>43716</v>
          </cell>
          <cell r="N6927">
            <v>43827</v>
          </cell>
          <cell r="O6927">
            <v>43717</v>
          </cell>
          <cell r="P6927" t="str">
            <v>FDED Not Approved</v>
          </cell>
        </row>
        <row r="6928">
          <cell r="C6928" t="str">
            <v>ZND634</v>
          </cell>
          <cell r="D6928" t="str">
            <v>Expansion Sites</v>
          </cell>
          <cell r="E6928" t="str">
            <v>Q3-2019</v>
          </cell>
          <cell r="F6928" t="str">
            <v>Mobile Aspiration</v>
          </cell>
          <cell r="G6928" t="str">
            <v>HUA</v>
          </cell>
          <cell r="H6928" t="str">
            <v>LTE1800 2nd Carr Upgrade_4x4 MIMO</v>
          </cell>
          <cell r="I6928" t="str">
            <v>INS</v>
          </cell>
          <cell r="L6928">
            <v>43706</v>
          </cell>
          <cell r="M6928">
            <v>43595</v>
          </cell>
          <cell r="N6928">
            <v>43707</v>
          </cell>
          <cell r="O6928">
            <v>43596</v>
          </cell>
          <cell r="P6928" t="str">
            <v>No Dependency</v>
          </cell>
        </row>
        <row r="6929">
          <cell r="C6929" t="str">
            <v>ZND629</v>
          </cell>
          <cell r="D6929" t="str">
            <v>Expansion Sites</v>
          </cell>
          <cell r="E6929" t="str">
            <v>Q3-2019</v>
          </cell>
          <cell r="F6929" t="str">
            <v>Mobile Aspiration</v>
          </cell>
          <cell r="G6929" t="str">
            <v>HUA</v>
          </cell>
          <cell r="H6929" t="str">
            <v>LTE1800 2nd Carr Upgrade_4x4 MIMO</v>
          </cell>
          <cell r="I6929" t="str">
            <v>INS</v>
          </cell>
          <cell r="L6929">
            <v>43703</v>
          </cell>
          <cell r="M6929">
            <v>43603</v>
          </cell>
          <cell r="N6929">
            <v>43704</v>
          </cell>
          <cell r="O6929">
            <v>43604</v>
          </cell>
          <cell r="P6929" t="str">
            <v>No Dependency</v>
          </cell>
        </row>
        <row r="6930">
          <cell r="C6930" t="str">
            <v>ZND627</v>
          </cell>
          <cell r="D6930" t="str">
            <v>Expansion Sites</v>
          </cell>
          <cell r="E6930" t="str">
            <v>Q3-2019</v>
          </cell>
          <cell r="F6930" t="str">
            <v>Mobile Aspiration</v>
          </cell>
          <cell r="G6930" t="str">
            <v>HUA</v>
          </cell>
          <cell r="H6930" t="str">
            <v>LTE1800 2nd Carr Upgrade_4x4 MIMO</v>
          </cell>
          <cell r="I6930" t="str">
            <v>INS</v>
          </cell>
          <cell r="L6930">
            <v>43667</v>
          </cell>
          <cell r="M6930">
            <v>43670</v>
          </cell>
          <cell r="N6930">
            <v>43668</v>
          </cell>
          <cell r="O6930">
            <v>43671</v>
          </cell>
          <cell r="P6930" t="str">
            <v>No Dependency</v>
          </cell>
        </row>
        <row r="6931">
          <cell r="C6931" t="str">
            <v>ZND621</v>
          </cell>
          <cell r="D6931" t="str">
            <v>Expansion Sites</v>
          </cell>
          <cell r="E6931" t="str">
            <v>Q3-2019</v>
          </cell>
          <cell r="F6931" t="str">
            <v>Mobile Aspiration</v>
          </cell>
          <cell r="G6931" t="str">
            <v>HUA</v>
          </cell>
          <cell r="H6931" t="str">
            <v>LTE1800 2nd Carr Upgrade_4x4 MIMO</v>
          </cell>
          <cell r="I6931" t="str">
            <v>INS</v>
          </cell>
          <cell r="L6931">
            <v>43726</v>
          </cell>
          <cell r="M6931">
            <v>43625</v>
          </cell>
          <cell r="N6931">
            <v>43726</v>
          </cell>
          <cell r="O6931">
            <v>43626</v>
          </cell>
          <cell r="P6931" t="str">
            <v>No Dependency</v>
          </cell>
        </row>
        <row r="6932">
          <cell r="C6932" t="str">
            <v>ZND619</v>
          </cell>
          <cell r="D6932" t="str">
            <v>Expansion Sites</v>
          </cell>
          <cell r="E6932" t="str">
            <v>Q1-2020</v>
          </cell>
          <cell r="F6932" t="str">
            <v>Mobile Aspiration</v>
          </cell>
          <cell r="G6932" t="str">
            <v>HUA</v>
          </cell>
          <cell r="H6932" t="str">
            <v>LTE1800 2nd Carr Upgrade_4x4 MIMO</v>
          </cell>
          <cell r="I6932" t="str">
            <v>INS</v>
          </cell>
          <cell r="L6932">
            <v>43854</v>
          </cell>
          <cell r="M6932">
            <v>43715</v>
          </cell>
          <cell r="N6932">
            <v>43855</v>
          </cell>
          <cell r="O6932">
            <v>43716</v>
          </cell>
          <cell r="P6932" t="str">
            <v>No Dependency</v>
          </cell>
        </row>
        <row r="6933">
          <cell r="C6933" t="str">
            <v>ZND614</v>
          </cell>
          <cell r="D6933" t="str">
            <v>Expansion Sites</v>
          </cell>
          <cell r="E6933" t="str">
            <v>Q3-2019</v>
          </cell>
          <cell r="F6933" t="str">
            <v>Mobile Aspiration</v>
          </cell>
          <cell r="G6933" t="str">
            <v>HUA</v>
          </cell>
          <cell r="H6933" t="str">
            <v>LTE1800 2nd Carr Upgrade_4x4 MIMO</v>
          </cell>
          <cell r="I6933" t="str">
            <v>INS</v>
          </cell>
          <cell r="L6933">
            <v>43679</v>
          </cell>
          <cell r="M6933">
            <v>43669</v>
          </cell>
          <cell r="N6933">
            <v>43680</v>
          </cell>
          <cell r="O6933">
            <v>43670</v>
          </cell>
          <cell r="P6933" t="str">
            <v>No Dependency</v>
          </cell>
        </row>
        <row r="6934">
          <cell r="C6934" t="str">
            <v>ZND602</v>
          </cell>
          <cell r="D6934" t="str">
            <v>Expansion Sites</v>
          </cell>
          <cell r="E6934" t="str">
            <v>Q1-2020</v>
          </cell>
          <cell r="F6934" t="str">
            <v>Mobile Aspiration</v>
          </cell>
          <cell r="G6934" t="str">
            <v>HUA</v>
          </cell>
          <cell r="H6934" t="str">
            <v>LTE1800 2nd Carr Upgrade_4x4 MIMO</v>
          </cell>
          <cell r="I6934" t="str">
            <v>INS</v>
          </cell>
          <cell r="L6934">
            <v>43853</v>
          </cell>
          <cell r="N6934">
            <v>43853</v>
          </cell>
          <cell r="P6934" t="str">
            <v>No Dependency</v>
          </cell>
        </row>
        <row r="6935">
          <cell r="C6935" t="str">
            <v>ZND596</v>
          </cell>
          <cell r="D6935" t="str">
            <v>Expansion Sites</v>
          </cell>
          <cell r="E6935" t="str">
            <v>Q3-2019</v>
          </cell>
          <cell r="F6935" t="str">
            <v>Mobile Aspiration</v>
          </cell>
          <cell r="G6935" t="str">
            <v>HUA</v>
          </cell>
          <cell r="H6935" t="str">
            <v>LTE1800 2nd Carr Upgrade_4x4 MIMO</v>
          </cell>
          <cell r="I6935" t="str">
            <v>INS</v>
          </cell>
          <cell r="L6935">
            <v>43788</v>
          </cell>
          <cell r="N6935">
            <v>43789</v>
          </cell>
          <cell r="P6935" t="str">
            <v>No Dependency</v>
          </cell>
        </row>
        <row r="6936">
          <cell r="C6936" t="str">
            <v>ZND595</v>
          </cell>
          <cell r="D6936" t="str">
            <v>Expansion Sites</v>
          </cell>
          <cell r="E6936" t="str">
            <v>Q3-2019</v>
          </cell>
          <cell r="F6936" t="str">
            <v>Mobile Aspiration</v>
          </cell>
          <cell r="G6936" t="str">
            <v>HUA</v>
          </cell>
          <cell r="H6936" t="str">
            <v>LTE1800 2nd Carr Upgrade_4x4 MIMO</v>
          </cell>
          <cell r="I6936" t="str">
            <v>INS</v>
          </cell>
          <cell r="L6936">
            <v>43643</v>
          </cell>
          <cell r="M6936">
            <v>43620</v>
          </cell>
          <cell r="N6936">
            <v>43644</v>
          </cell>
          <cell r="O6936">
            <v>43621</v>
          </cell>
          <cell r="P6936" t="str">
            <v>No Dependency</v>
          </cell>
        </row>
        <row r="6937">
          <cell r="C6937" t="str">
            <v>ZND594</v>
          </cell>
          <cell r="D6937" t="str">
            <v>Expansion Sites</v>
          </cell>
          <cell r="E6937" t="str">
            <v>Q3-2019</v>
          </cell>
          <cell r="F6937" t="str">
            <v>Mobile Aspiration</v>
          </cell>
          <cell r="G6937" t="str">
            <v>HUA</v>
          </cell>
          <cell r="H6937" t="str">
            <v>LTE1800 2nd Carr Upgrade_4x4 MIMO</v>
          </cell>
          <cell r="I6937" t="str">
            <v>INS</v>
          </cell>
          <cell r="L6937">
            <v>43663</v>
          </cell>
          <cell r="M6937">
            <v>43666</v>
          </cell>
          <cell r="N6937">
            <v>43664</v>
          </cell>
          <cell r="O6937">
            <v>43667</v>
          </cell>
          <cell r="P6937" t="str">
            <v>No Dependency</v>
          </cell>
        </row>
        <row r="6938">
          <cell r="C6938" t="str">
            <v>ZND593</v>
          </cell>
          <cell r="D6938" t="str">
            <v>Expansion Sites</v>
          </cell>
          <cell r="E6938" t="str">
            <v>Q2-2019</v>
          </cell>
          <cell r="F6938" t="str">
            <v>Mobile Aspiration</v>
          </cell>
          <cell r="G6938" t="str">
            <v>HUA</v>
          </cell>
          <cell r="H6938" t="str">
            <v>LTE1800 2nd Carr Upgrade_4x4 MIMO</v>
          </cell>
          <cell r="I6938" t="str">
            <v>INS</v>
          </cell>
          <cell r="L6938">
            <v>43625</v>
          </cell>
          <cell r="M6938">
            <v>43634</v>
          </cell>
          <cell r="N6938">
            <v>43631</v>
          </cell>
          <cell r="O6938">
            <v>43635</v>
          </cell>
          <cell r="P6938" t="str">
            <v>No Dependency</v>
          </cell>
        </row>
        <row r="6939">
          <cell r="C6939" t="str">
            <v>ZND592</v>
          </cell>
          <cell r="D6939" t="str">
            <v>Expansion Sites</v>
          </cell>
          <cell r="E6939" t="str">
            <v>Q2-2019</v>
          </cell>
          <cell r="F6939" t="str">
            <v>Mobile Aspiration</v>
          </cell>
          <cell r="G6939" t="str">
            <v>HUA</v>
          </cell>
          <cell r="H6939" t="str">
            <v>LTE1800 2nd Carr Upgrade_4x4 MIMO</v>
          </cell>
          <cell r="I6939" t="str">
            <v>INS</v>
          </cell>
          <cell r="L6939">
            <v>43691</v>
          </cell>
          <cell r="M6939">
            <v>43693</v>
          </cell>
          <cell r="N6939">
            <v>43692</v>
          </cell>
          <cell r="O6939">
            <v>43694</v>
          </cell>
          <cell r="P6939" t="str">
            <v>No Dependency</v>
          </cell>
        </row>
        <row r="6940">
          <cell r="C6940" t="str">
            <v>ZND591</v>
          </cell>
          <cell r="D6940" t="str">
            <v>Expansion Sites</v>
          </cell>
          <cell r="E6940" t="str">
            <v>Q2-2019</v>
          </cell>
          <cell r="F6940" t="str">
            <v>Mobile Aspiration</v>
          </cell>
          <cell r="G6940" t="str">
            <v>HUA</v>
          </cell>
          <cell r="H6940" t="str">
            <v>LTE1800 2nd Carr Upgrade_4x4 MIMO</v>
          </cell>
          <cell r="I6940" t="str">
            <v>INS</v>
          </cell>
          <cell r="L6940">
            <v>43691</v>
          </cell>
          <cell r="M6940">
            <v>43693</v>
          </cell>
          <cell r="N6940">
            <v>43692</v>
          </cell>
          <cell r="O6940">
            <v>43694</v>
          </cell>
          <cell r="P6940" t="str">
            <v>No Dependency</v>
          </cell>
        </row>
        <row r="6941">
          <cell r="C6941" t="str">
            <v>ZND590</v>
          </cell>
          <cell r="D6941" t="str">
            <v>Expansion Sites</v>
          </cell>
          <cell r="E6941" t="str">
            <v>Q3-2019</v>
          </cell>
          <cell r="F6941" t="str">
            <v>Mobile Aspiration</v>
          </cell>
          <cell r="G6941" t="str">
            <v>HUA</v>
          </cell>
          <cell r="H6941" t="str">
            <v>LTE1800 2nd Carr Upgrade_4x4 MIMO</v>
          </cell>
          <cell r="I6941" t="str">
            <v>INS</v>
          </cell>
          <cell r="L6941">
            <v>43666</v>
          </cell>
          <cell r="M6941">
            <v>43630</v>
          </cell>
          <cell r="N6941">
            <v>43667</v>
          </cell>
          <cell r="O6941">
            <v>43631</v>
          </cell>
          <cell r="P6941" t="str">
            <v>No Dependency</v>
          </cell>
        </row>
        <row r="6942">
          <cell r="C6942" t="str">
            <v>ZND589</v>
          </cell>
          <cell r="D6942" t="str">
            <v>Expansion Sites</v>
          </cell>
          <cell r="E6942" t="str">
            <v>Q3-2019</v>
          </cell>
          <cell r="F6942" t="str">
            <v>Mobile Aspiration</v>
          </cell>
          <cell r="G6942" t="str">
            <v>HUA</v>
          </cell>
          <cell r="H6942" t="str">
            <v>LTE1800 2nd Carr Upgrade_4x4 MIMO</v>
          </cell>
          <cell r="I6942" t="str">
            <v>INS</v>
          </cell>
          <cell r="L6942">
            <v>43664</v>
          </cell>
          <cell r="M6942">
            <v>43623</v>
          </cell>
          <cell r="N6942">
            <v>43665</v>
          </cell>
          <cell r="O6942">
            <v>43624</v>
          </cell>
          <cell r="P6942" t="str">
            <v>No Dependency</v>
          </cell>
        </row>
        <row r="6943">
          <cell r="C6943" t="str">
            <v>ZND586</v>
          </cell>
          <cell r="D6943" t="str">
            <v>Expansion Sites</v>
          </cell>
          <cell r="E6943" t="str">
            <v>Q3-2019</v>
          </cell>
          <cell r="F6943" t="str">
            <v>Mobile Aspiration</v>
          </cell>
          <cell r="G6943" t="str">
            <v>HUA</v>
          </cell>
          <cell r="H6943" t="str">
            <v>LTE1800 2nd Carr Upgrade_4x4 MIMO</v>
          </cell>
          <cell r="I6943" t="str">
            <v>INS</v>
          </cell>
          <cell r="L6943">
            <v>43746</v>
          </cell>
          <cell r="M6943">
            <v>43734</v>
          </cell>
          <cell r="N6943">
            <v>43747</v>
          </cell>
          <cell r="O6943">
            <v>43735</v>
          </cell>
          <cell r="P6943" t="str">
            <v>No Dependency</v>
          </cell>
        </row>
        <row r="6944">
          <cell r="C6944" t="str">
            <v>ZND584</v>
          </cell>
          <cell r="D6944" t="str">
            <v>Expansion Sites</v>
          </cell>
          <cell r="E6944" t="str">
            <v>Q3-2019</v>
          </cell>
          <cell r="F6944" t="str">
            <v>Mobile Aspiration</v>
          </cell>
          <cell r="G6944" t="str">
            <v>HUA</v>
          </cell>
          <cell r="H6944" t="str">
            <v>LTE1800 2nd Carr Upgrade_4x4 MIMO</v>
          </cell>
          <cell r="I6944" t="str">
            <v>INS</v>
          </cell>
          <cell r="L6944">
            <v>43648</v>
          </cell>
          <cell r="M6944">
            <v>43640</v>
          </cell>
          <cell r="N6944">
            <v>43649</v>
          </cell>
          <cell r="O6944">
            <v>43641</v>
          </cell>
          <cell r="P6944" t="str">
            <v>No Dependency</v>
          </cell>
        </row>
        <row r="6945">
          <cell r="C6945" t="str">
            <v>ZND583</v>
          </cell>
          <cell r="D6945" t="str">
            <v>Expansion Sites</v>
          </cell>
          <cell r="E6945" t="str">
            <v>Q3-2019</v>
          </cell>
          <cell r="F6945" t="str">
            <v>Mobile Aspiration</v>
          </cell>
          <cell r="G6945" t="str">
            <v>HUA</v>
          </cell>
          <cell r="H6945" t="str">
            <v>LTE1800 2nd Carr Upgrade_4x4 MIMO</v>
          </cell>
          <cell r="I6945" t="str">
            <v>INS</v>
          </cell>
          <cell r="L6945">
            <v>43627</v>
          </cell>
          <cell r="M6945">
            <v>43637</v>
          </cell>
          <cell r="N6945">
            <v>43627</v>
          </cell>
          <cell r="O6945">
            <v>43638</v>
          </cell>
          <cell r="P6945" t="str">
            <v>No Dependency</v>
          </cell>
        </row>
        <row r="6946">
          <cell r="C6946" t="str">
            <v>ZND580</v>
          </cell>
          <cell r="D6946" t="str">
            <v>Expansion Sites</v>
          </cell>
          <cell r="E6946" t="str">
            <v>Q3-2019</v>
          </cell>
          <cell r="F6946" t="str">
            <v>Mobile Aspiration</v>
          </cell>
          <cell r="G6946" t="str">
            <v>HUA</v>
          </cell>
          <cell r="H6946" t="str">
            <v>LTE1800 2nd Carr Upgrade_4x4 MIMO</v>
          </cell>
          <cell r="I6946" t="str">
            <v>INS</v>
          </cell>
          <cell r="L6946">
            <v>43630</v>
          </cell>
          <cell r="M6946">
            <v>43638</v>
          </cell>
          <cell r="N6946">
            <v>43637</v>
          </cell>
          <cell r="O6946">
            <v>43639</v>
          </cell>
          <cell r="P6946" t="str">
            <v>No Dependency</v>
          </cell>
        </row>
        <row r="6947">
          <cell r="C6947" t="str">
            <v>ZND578</v>
          </cell>
          <cell r="D6947" t="str">
            <v>Expansion Sites</v>
          </cell>
          <cell r="E6947" t="str">
            <v>Q3-2019</v>
          </cell>
          <cell r="F6947" t="str">
            <v>Mobile Aspiration</v>
          </cell>
          <cell r="G6947" t="str">
            <v>HUA</v>
          </cell>
          <cell r="H6947" t="str">
            <v>LTE1800 2nd Carr Upgrade_4x4 MIMO</v>
          </cell>
          <cell r="I6947" t="str">
            <v>INS</v>
          </cell>
          <cell r="L6947">
            <v>43729</v>
          </cell>
          <cell r="M6947">
            <v>43640</v>
          </cell>
          <cell r="N6947">
            <v>43730</v>
          </cell>
          <cell r="O6947">
            <v>43641</v>
          </cell>
          <cell r="P6947" t="str">
            <v>No Dependency</v>
          </cell>
        </row>
        <row r="6948">
          <cell r="C6948" t="str">
            <v>ZND577</v>
          </cell>
          <cell r="D6948" t="str">
            <v>Expansion Sites</v>
          </cell>
          <cell r="E6948" t="str">
            <v>Q3-2019</v>
          </cell>
          <cell r="F6948" t="str">
            <v>Mobile Aspiration</v>
          </cell>
          <cell r="G6948" t="str">
            <v>HUA</v>
          </cell>
          <cell r="H6948" t="str">
            <v>LTE1800 2nd Carr Upgrade_4x4 MIMO</v>
          </cell>
          <cell r="I6948" t="str">
            <v>INS</v>
          </cell>
          <cell r="L6948">
            <v>43608</v>
          </cell>
          <cell r="M6948">
            <v>43611</v>
          </cell>
          <cell r="N6948">
            <v>43609</v>
          </cell>
          <cell r="O6948">
            <v>43612</v>
          </cell>
          <cell r="P6948" t="str">
            <v>No Dependency</v>
          </cell>
        </row>
        <row r="6949">
          <cell r="C6949" t="str">
            <v>ZND576</v>
          </cell>
          <cell r="D6949" t="str">
            <v>Expansion Sites</v>
          </cell>
          <cell r="E6949" t="str">
            <v>Q2-2019</v>
          </cell>
          <cell r="F6949" t="str">
            <v>Mobile Aspiration</v>
          </cell>
          <cell r="G6949" t="str">
            <v>HUA</v>
          </cell>
          <cell r="H6949" t="str">
            <v>LTE1800 2nd Carr Upgrade_4x4 MIMO</v>
          </cell>
          <cell r="I6949" t="str">
            <v>INS</v>
          </cell>
          <cell r="L6949">
            <v>43619</v>
          </cell>
          <cell r="M6949">
            <v>43625</v>
          </cell>
          <cell r="N6949">
            <v>43624</v>
          </cell>
          <cell r="O6949">
            <v>43626</v>
          </cell>
          <cell r="P6949" t="str">
            <v>No Dependency</v>
          </cell>
        </row>
        <row r="6950">
          <cell r="C6950" t="str">
            <v>ZND575</v>
          </cell>
          <cell r="D6950" t="str">
            <v>Expansion Sites</v>
          </cell>
          <cell r="E6950" t="str">
            <v>Q2-2019</v>
          </cell>
          <cell r="F6950" t="str">
            <v>Mobile Aspiration</v>
          </cell>
          <cell r="G6950" t="str">
            <v>HUA</v>
          </cell>
          <cell r="H6950" t="str">
            <v>LTE1800 2nd Carr Upgrade_4x4 MIMO</v>
          </cell>
          <cell r="I6950" t="str">
            <v>INS</v>
          </cell>
          <cell r="L6950">
            <v>43627</v>
          </cell>
          <cell r="M6950">
            <v>43635</v>
          </cell>
          <cell r="N6950">
            <v>43632</v>
          </cell>
          <cell r="O6950">
            <v>43636</v>
          </cell>
          <cell r="P6950" t="str">
            <v>No Dependency</v>
          </cell>
        </row>
        <row r="6951">
          <cell r="C6951" t="str">
            <v>ZND574</v>
          </cell>
          <cell r="D6951" t="str">
            <v>Expansion Sites</v>
          </cell>
          <cell r="E6951" t="str">
            <v>Q3-2019</v>
          </cell>
          <cell r="F6951" t="str">
            <v>Mobile Aspiration</v>
          </cell>
          <cell r="G6951" t="str">
            <v>HUA</v>
          </cell>
          <cell r="H6951" t="str">
            <v>LTE1800 2nd Carr Upgrade_4x4 MIMO</v>
          </cell>
          <cell r="I6951" t="str">
            <v>INS</v>
          </cell>
          <cell r="L6951">
            <v>43651</v>
          </cell>
          <cell r="M6951">
            <v>43654</v>
          </cell>
          <cell r="N6951">
            <v>43652</v>
          </cell>
          <cell r="O6951">
            <v>43655</v>
          </cell>
          <cell r="P6951" t="str">
            <v>No Dependency</v>
          </cell>
        </row>
        <row r="6952">
          <cell r="C6952" t="str">
            <v>ZND573</v>
          </cell>
          <cell r="D6952" t="str">
            <v>Expansion Sites</v>
          </cell>
          <cell r="E6952" t="str">
            <v>Q2-2019</v>
          </cell>
          <cell r="F6952" t="str">
            <v>Mobile Aspiration</v>
          </cell>
          <cell r="G6952" t="str">
            <v>HUA</v>
          </cell>
          <cell r="H6952" t="str">
            <v>LTE1800 2nd Carr Upgrade_4x4 MIMO</v>
          </cell>
          <cell r="I6952" t="str">
            <v>INS</v>
          </cell>
          <cell r="L6952">
            <v>43640</v>
          </cell>
          <cell r="M6952">
            <v>43603</v>
          </cell>
          <cell r="N6952">
            <v>43641</v>
          </cell>
          <cell r="O6952">
            <v>43604</v>
          </cell>
          <cell r="P6952" t="str">
            <v>No Dependency</v>
          </cell>
        </row>
        <row r="6953">
          <cell r="C6953" t="str">
            <v>ZND571</v>
          </cell>
          <cell r="D6953" t="str">
            <v>Expansion Sites</v>
          </cell>
          <cell r="E6953" t="str">
            <v>Q3-2019</v>
          </cell>
          <cell r="F6953" t="str">
            <v>Mobile Aspiration</v>
          </cell>
          <cell r="G6953" t="str">
            <v>HUA</v>
          </cell>
          <cell r="H6953" t="str">
            <v>LTE1800 2nd Carr Upgrade_4x4 MIMO</v>
          </cell>
          <cell r="I6953" t="str">
            <v>INS</v>
          </cell>
          <cell r="L6953">
            <v>43690</v>
          </cell>
          <cell r="M6953">
            <v>43649</v>
          </cell>
          <cell r="N6953">
            <v>43691</v>
          </cell>
          <cell r="O6953">
            <v>43650</v>
          </cell>
          <cell r="P6953" t="str">
            <v>No Dependency</v>
          </cell>
        </row>
        <row r="6954">
          <cell r="C6954" t="str">
            <v>ZND570</v>
          </cell>
          <cell r="D6954" t="str">
            <v>Expansion Sites</v>
          </cell>
          <cell r="E6954" t="str">
            <v>Q2-2019</v>
          </cell>
          <cell r="F6954" t="str">
            <v>Mobile Aspiration</v>
          </cell>
          <cell r="G6954" t="str">
            <v>HUA</v>
          </cell>
          <cell r="H6954" t="str">
            <v>LTE1800 2nd Carr Upgrade_4x4 MIMO</v>
          </cell>
          <cell r="I6954" t="str">
            <v>INS</v>
          </cell>
          <cell r="L6954">
            <v>43796</v>
          </cell>
          <cell r="N6954">
            <v>43797</v>
          </cell>
          <cell r="P6954" t="str">
            <v>No Dependency</v>
          </cell>
        </row>
        <row r="6955">
          <cell r="C6955" t="str">
            <v>ZND569</v>
          </cell>
          <cell r="D6955" t="str">
            <v>Expansion Sites</v>
          </cell>
          <cell r="E6955" t="str">
            <v>Q4-2019</v>
          </cell>
          <cell r="F6955" t="str">
            <v>Mobile Aspiration</v>
          </cell>
          <cell r="G6955" t="str">
            <v>HUA</v>
          </cell>
          <cell r="H6955" t="str">
            <v>LTE1800 2nd Carr Upgrade_4x4 MIMO</v>
          </cell>
          <cell r="I6955" t="str">
            <v>INS</v>
          </cell>
          <cell r="L6955">
            <v>43677</v>
          </cell>
          <cell r="M6955">
            <v>43680</v>
          </cell>
          <cell r="N6955">
            <v>43678</v>
          </cell>
          <cell r="O6955">
            <v>43681</v>
          </cell>
          <cell r="P6955" t="str">
            <v>No Dependency</v>
          </cell>
        </row>
        <row r="6956">
          <cell r="C6956" t="str">
            <v>ZND568</v>
          </cell>
          <cell r="D6956" t="str">
            <v>Expansion Sites</v>
          </cell>
          <cell r="E6956" t="str">
            <v>Q1-2020</v>
          </cell>
          <cell r="F6956" t="str">
            <v>Mobile Aspiration</v>
          </cell>
          <cell r="G6956" t="str">
            <v>HUA</v>
          </cell>
          <cell r="H6956" t="str">
            <v>LTE1800 2nd Carr Upgrade_4x4 MIMO</v>
          </cell>
          <cell r="I6956" t="str">
            <v>INS</v>
          </cell>
          <cell r="L6956">
            <v>43705</v>
          </cell>
          <cell r="M6956">
            <v>43708</v>
          </cell>
          <cell r="N6956">
            <v>43706</v>
          </cell>
          <cell r="O6956">
            <v>43709</v>
          </cell>
          <cell r="P6956" t="str">
            <v>No Dependency</v>
          </cell>
        </row>
        <row r="6957">
          <cell r="C6957" t="str">
            <v>ZND565</v>
          </cell>
          <cell r="D6957" t="str">
            <v>Expansion Sites</v>
          </cell>
          <cell r="E6957" t="str">
            <v>Q3-2019</v>
          </cell>
          <cell r="F6957" t="str">
            <v>Mobile Aspiration</v>
          </cell>
          <cell r="G6957" t="str">
            <v>HUA</v>
          </cell>
          <cell r="H6957" t="str">
            <v>LTE1800 2nd Carr Upgrade_4x4 MIMO</v>
          </cell>
          <cell r="I6957" t="str">
            <v>INS</v>
          </cell>
          <cell r="L6957">
            <v>43705</v>
          </cell>
          <cell r="M6957">
            <v>43708</v>
          </cell>
          <cell r="N6957">
            <v>43706</v>
          </cell>
          <cell r="O6957">
            <v>43709</v>
          </cell>
          <cell r="P6957" t="str">
            <v>No Dependency</v>
          </cell>
        </row>
        <row r="6958">
          <cell r="C6958" t="str">
            <v>ZND564</v>
          </cell>
          <cell r="D6958" t="str">
            <v>Expansion Sites</v>
          </cell>
          <cell r="E6958" t="str">
            <v>Q1-2020</v>
          </cell>
          <cell r="F6958" t="str">
            <v>Mobile Aspiration</v>
          </cell>
          <cell r="G6958" t="str">
            <v>HUA</v>
          </cell>
          <cell r="H6958" t="str">
            <v>LTE1800 2nd Carr Upgrade_4x4 MIMO</v>
          </cell>
          <cell r="I6958" t="str">
            <v>INS</v>
          </cell>
          <cell r="L6958">
            <v>43676</v>
          </cell>
          <cell r="M6958">
            <v>43679</v>
          </cell>
          <cell r="N6958">
            <v>43677</v>
          </cell>
          <cell r="O6958">
            <v>43680</v>
          </cell>
          <cell r="P6958" t="str">
            <v>No Dependency</v>
          </cell>
        </row>
        <row r="6959">
          <cell r="C6959" t="str">
            <v>ZND563</v>
          </cell>
          <cell r="D6959" t="str">
            <v>Expansion Sites</v>
          </cell>
          <cell r="E6959" t="str">
            <v>Q3-2019</v>
          </cell>
          <cell r="F6959" t="str">
            <v>Mobile Aspiration</v>
          </cell>
          <cell r="G6959" t="str">
            <v>HUA</v>
          </cell>
          <cell r="H6959" t="str">
            <v>LTE1800 2nd Carr Upgrade_4x4 MIMO</v>
          </cell>
          <cell r="I6959" t="str">
            <v>INS</v>
          </cell>
          <cell r="L6959">
            <v>43654</v>
          </cell>
          <cell r="M6959">
            <v>43657</v>
          </cell>
          <cell r="N6959">
            <v>43655</v>
          </cell>
          <cell r="O6959">
            <v>43658</v>
          </cell>
          <cell r="P6959" t="str">
            <v>No Dependency</v>
          </cell>
        </row>
        <row r="6960">
          <cell r="C6960" t="str">
            <v>ZND561</v>
          </cell>
          <cell r="D6960" t="str">
            <v>Expansion Sites</v>
          </cell>
          <cell r="E6960" t="str">
            <v>Q1-2020</v>
          </cell>
          <cell r="F6960" t="str">
            <v>Mobile Aspiration</v>
          </cell>
          <cell r="G6960" t="str">
            <v>HUA</v>
          </cell>
          <cell r="H6960" t="str">
            <v>LTE1800 2nd Carr Upgrade_4x4 MIMO</v>
          </cell>
          <cell r="I6960" t="str">
            <v>INS</v>
          </cell>
          <cell r="L6960">
            <v>43853</v>
          </cell>
          <cell r="M6960">
            <v>43734</v>
          </cell>
          <cell r="N6960">
            <v>43853</v>
          </cell>
          <cell r="O6960">
            <v>43735</v>
          </cell>
          <cell r="P6960" t="str">
            <v>No Dependency</v>
          </cell>
        </row>
        <row r="6961">
          <cell r="C6961" t="str">
            <v>ZND560</v>
          </cell>
          <cell r="D6961" t="str">
            <v>Expansion Sites</v>
          </cell>
          <cell r="E6961" t="str">
            <v>Q3-2019</v>
          </cell>
          <cell r="F6961" t="str">
            <v>Mobile Aspiration</v>
          </cell>
          <cell r="G6961" t="str">
            <v>HUA</v>
          </cell>
          <cell r="H6961" t="str">
            <v>LTE1800 2nd Carr Upgrade_4x4 MIMO</v>
          </cell>
          <cell r="I6961" t="str">
            <v>INS</v>
          </cell>
          <cell r="L6961">
            <v>43779</v>
          </cell>
          <cell r="N6961">
            <v>43780</v>
          </cell>
          <cell r="P6961" t="str">
            <v>FDED Not Approved</v>
          </cell>
        </row>
        <row r="6962">
          <cell r="C6962" t="str">
            <v>ZND559</v>
          </cell>
          <cell r="D6962" t="str">
            <v>Expansion Sites</v>
          </cell>
          <cell r="E6962" t="str">
            <v>Q3-2019</v>
          </cell>
          <cell r="F6962" t="str">
            <v>Mobile Aspiration</v>
          </cell>
          <cell r="G6962" t="str">
            <v>HUA</v>
          </cell>
          <cell r="H6962" t="str">
            <v>LTE1800 2nd Carr Upgrade_4x4 MIMO</v>
          </cell>
          <cell r="I6962" t="str">
            <v>INS</v>
          </cell>
          <cell r="L6962">
            <v>43630</v>
          </cell>
          <cell r="M6962">
            <v>43636</v>
          </cell>
          <cell r="N6962">
            <v>43636</v>
          </cell>
          <cell r="O6962">
            <v>43637</v>
          </cell>
          <cell r="P6962" t="str">
            <v>No Dependency</v>
          </cell>
        </row>
        <row r="6963">
          <cell r="C6963" t="str">
            <v>ZND554</v>
          </cell>
          <cell r="D6963" t="str">
            <v>Expansion Sites</v>
          </cell>
          <cell r="E6963" t="str">
            <v>Q2-2019</v>
          </cell>
          <cell r="F6963" t="str">
            <v>Mobile Aspiration</v>
          </cell>
          <cell r="G6963" t="str">
            <v>HUA</v>
          </cell>
          <cell r="H6963" t="str">
            <v>LTE1800 2nd Carr Upgrade_4x4 MIMO</v>
          </cell>
          <cell r="I6963" t="str">
            <v>INS</v>
          </cell>
          <cell r="L6963">
            <v>43627</v>
          </cell>
          <cell r="M6963">
            <v>43610</v>
          </cell>
          <cell r="N6963">
            <v>43628</v>
          </cell>
          <cell r="O6963">
            <v>43611</v>
          </cell>
          <cell r="P6963" t="str">
            <v>No Dependency</v>
          </cell>
        </row>
        <row r="6964">
          <cell r="C6964" t="str">
            <v>ZND553</v>
          </cell>
          <cell r="D6964" t="str">
            <v>Expansion Sites</v>
          </cell>
          <cell r="E6964" t="str">
            <v>Q4-2019</v>
          </cell>
          <cell r="F6964" t="str">
            <v>Mobile Aspiration</v>
          </cell>
          <cell r="G6964" t="str">
            <v>HUA</v>
          </cell>
          <cell r="H6964" t="str">
            <v>LTE1800 2nd Carr Upgrade_4x4 MIMO</v>
          </cell>
          <cell r="I6964" t="str">
            <v>INS</v>
          </cell>
          <cell r="L6964">
            <v>43802</v>
          </cell>
          <cell r="N6964">
            <v>43802</v>
          </cell>
          <cell r="P6964" t="str">
            <v>No Dependency</v>
          </cell>
        </row>
        <row r="6965">
          <cell r="C6965" t="str">
            <v>ZND552</v>
          </cell>
          <cell r="D6965" t="str">
            <v>Expansion Sites</v>
          </cell>
          <cell r="E6965" t="str">
            <v>Q2-2019</v>
          </cell>
          <cell r="F6965" t="str">
            <v>Mobile Aspiration</v>
          </cell>
          <cell r="G6965" t="str">
            <v>HUA</v>
          </cell>
          <cell r="H6965" t="str">
            <v>LTE1800 2nd Carr Upgrade_4x4 MIMO</v>
          </cell>
          <cell r="I6965" t="str">
            <v>INS</v>
          </cell>
          <cell r="L6965">
            <v>43691</v>
          </cell>
          <cell r="M6965">
            <v>43693</v>
          </cell>
          <cell r="N6965">
            <v>43692</v>
          </cell>
          <cell r="O6965">
            <v>43694</v>
          </cell>
          <cell r="P6965" t="str">
            <v>No Dependency</v>
          </cell>
        </row>
        <row r="6966">
          <cell r="C6966" t="str">
            <v>ZND551</v>
          </cell>
          <cell r="D6966" t="str">
            <v>Expansion Sites</v>
          </cell>
          <cell r="E6966" t="str">
            <v>Q3-2019</v>
          </cell>
          <cell r="F6966" t="str">
            <v>Mobile Aspiration</v>
          </cell>
          <cell r="G6966" t="str">
            <v>HUA</v>
          </cell>
          <cell r="H6966" t="str">
            <v>LTE1800 2nd Carr Upgrade_4x4 MIMO</v>
          </cell>
          <cell r="I6966" t="str">
            <v>INS</v>
          </cell>
          <cell r="L6966">
            <v>43662</v>
          </cell>
          <cell r="M6966">
            <v>43630</v>
          </cell>
          <cell r="N6966">
            <v>43663</v>
          </cell>
          <cell r="O6966">
            <v>43631</v>
          </cell>
          <cell r="P6966" t="str">
            <v>No Dependency</v>
          </cell>
        </row>
        <row r="6967">
          <cell r="C6967" t="str">
            <v>ZND550</v>
          </cell>
          <cell r="D6967" t="str">
            <v>Expansion Sites</v>
          </cell>
          <cell r="E6967" t="str">
            <v>Q3-2019</v>
          </cell>
          <cell r="F6967" t="str">
            <v>Mobile Aspiration</v>
          </cell>
          <cell r="G6967" t="str">
            <v>HUA</v>
          </cell>
          <cell r="H6967" t="str">
            <v>LTE1800 2nd Carr Upgrade_4x4 MIMO</v>
          </cell>
          <cell r="I6967" t="str">
            <v>INS</v>
          </cell>
          <cell r="L6967">
            <v>43667</v>
          </cell>
          <cell r="M6967">
            <v>43669</v>
          </cell>
          <cell r="N6967">
            <v>43668</v>
          </cell>
          <cell r="O6967">
            <v>43670</v>
          </cell>
          <cell r="P6967" t="str">
            <v>No Dependency</v>
          </cell>
        </row>
        <row r="6968">
          <cell r="C6968" t="str">
            <v>ZND549</v>
          </cell>
          <cell r="D6968" t="str">
            <v>Expansion Sites</v>
          </cell>
          <cell r="E6968" t="str">
            <v>Q1-2020</v>
          </cell>
          <cell r="F6968" t="str">
            <v>Mobile Aspiration</v>
          </cell>
          <cell r="G6968" t="str">
            <v>HUA</v>
          </cell>
          <cell r="H6968" t="str">
            <v>LTE1800 2nd Carr Upgrade_4x4 MIMO</v>
          </cell>
          <cell r="I6968" t="str">
            <v>INS</v>
          </cell>
          <cell r="L6968">
            <v>43674</v>
          </cell>
          <cell r="M6968">
            <v>43676</v>
          </cell>
          <cell r="N6968">
            <v>43675</v>
          </cell>
          <cell r="O6968">
            <v>43677</v>
          </cell>
          <cell r="P6968" t="str">
            <v>No Dependency</v>
          </cell>
        </row>
        <row r="6969">
          <cell r="C6969" t="str">
            <v>ZND544</v>
          </cell>
          <cell r="D6969" t="str">
            <v>Expansion Sites</v>
          </cell>
          <cell r="E6969" t="str">
            <v>Q3-2019</v>
          </cell>
          <cell r="F6969" t="str">
            <v>Mobile Aspiration</v>
          </cell>
          <cell r="G6969" t="str">
            <v>HUA</v>
          </cell>
          <cell r="H6969" t="str">
            <v>LTE1800 2nd Carr Upgrade_4x4 MIMO</v>
          </cell>
          <cell r="I6969" t="str">
            <v>INS</v>
          </cell>
          <cell r="L6969">
            <v>43705</v>
          </cell>
          <cell r="M6969">
            <v>43638</v>
          </cell>
          <cell r="N6969">
            <v>43706</v>
          </cell>
          <cell r="O6969">
            <v>43639</v>
          </cell>
          <cell r="P6969" t="str">
            <v>No Dependency</v>
          </cell>
        </row>
        <row r="6970">
          <cell r="C6970" t="str">
            <v>ZND543</v>
          </cell>
          <cell r="D6970" t="str">
            <v>Expansion Sites</v>
          </cell>
          <cell r="E6970" t="str">
            <v>Q2-2019</v>
          </cell>
          <cell r="F6970" t="str">
            <v>Mobile Aspiration</v>
          </cell>
          <cell r="G6970" t="str">
            <v>HUA</v>
          </cell>
          <cell r="H6970" t="str">
            <v>LTE1800 2nd Carr Upgrade_4x4 MIMO</v>
          </cell>
          <cell r="I6970" t="str">
            <v>INS</v>
          </cell>
          <cell r="L6970">
            <v>43676</v>
          </cell>
          <cell r="M6970">
            <v>43647</v>
          </cell>
          <cell r="N6970">
            <v>43677</v>
          </cell>
          <cell r="O6970">
            <v>43648</v>
          </cell>
          <cell r="P6970" t="str">
            <v>No Dependency</v>
          </cell>
        </row>
        <row r="6971">
          <cell r="C6971" t="str">
            <v>ZND541</v>
          </cell>
          <cell r="D6971" t="str">
            <v>Expansion Sites</v>
          </cell>
          <cell r="E6971" t="str">
            <v>Q3-2019</v>
          </cell>
          <cell r="F6971" t="str">
            <v>Mobile Aspiration</v>
          </cell>
          <cell r="G6971" t="str">
            <v>HUA</v>
          </cell>
          <cell r="H6971" t="str">
            <v>LTE1800 2nd Carr Upgrade_4x4 MIMO</v>
          </cell>
          <cell r="I6971" t="str">
            <v>INS</v>
          </cell>
          <cell r="L6971">
            <v>43645</v>
          </cell>
          <cell r="M6971">
            <v>43625</v>
          </cell>
          <cell r="N6971">
            <v>43646</v>
          </cell>
          <cell r="O6971">
            <v>43626</v>
          </cell>
          <cell r="P6971" t="str">
            <v>No Dependency</v>
          </cell>
        </row>
        <row r="6972">
          <cell r="C6972" t="str">
            <v>ZND540</v>
          </cell>
          <cell r="D6972" t="str">
            <v>Expansion Sites</v>
          </cell>
          <cell r="E6972" t="str">
            <v>Q2-2019</v>
          </cell>
          <cell r="F6972" t="str">
            <v>Mobile Aspiration</v>
          </cell>
          <cell r="G6972" t="str">
            <v>HUA</v>
          </cell>
          <cell r="H6972" t="str">
            <v>LTE1800 2nd Carr Upgrade_4x4 MIMO</v>
          </cell>
          <cell r="I6972" t="str">
            <v>INS</v>
          </cell>
          <cell r="L6972">
            <v>43668</v>
          </cell>
          <cell r="M6972">
            <v>43671</v>
          </cell>
          <cell r="N6972">
            <v>43669</v>
          </cell>
          <cell r="O6972">
            <v>43672</v>
          </cell>
          <cell r="P6972" t="str">
            <v>No Dependency</v>
          </cell>
        </row>
        <row r="6973">
          <cell r="C6973" t="str">
            <v>ZND539</v>
          </cell>
          <cell r="D6973" t="str">
            <v>Expansion Sites</v>
          </cell>
          <cell r="E6973" t="str">
            <v>Q3-2019</v>
          </cell>
          <cell r="F6973" t="str">
            <v>Mobile Aspiration</v>
          </cell>
          <cell r="G6973" t="str">
            <v>HUA</v>
          </cell>
          <cell r="H6973" t="str">
            <v>LTE1800 2nd Carr Upgrade_4x4 MIMO</v>
          </cell>
          <cell r="I6973" t="str">
            <v>INS</v>
          </cell>
          <cell r="L6973">
            <v>43650</v>
          </cell>
          <cell r="M6973">
            <v>43653</v>
          </cell>
          <cell r="N6973">
            <v>43651</v>
          </cell>
          <cell r="O6973">
            <v>43654</v>
          </cell>
          <cell r="P6973" t="str">
            <v>No Dependency</v>
          </cell>
        </row>
        <row r="6974">
          <cell r="C6974" t="str">
            <v>ZND538</v>
          </cell>
          <cell r="D6974" t="str">
            <v>Expansion Sites</v>
          </cell>
          <cell r="E6974" t="str">
            <v>Q3-2019</v>
          </cell>
          <cell r="F6974" t="str">
            <v>Mobile Aspiration</v>
          </cell>
          <cell r="G6974" t="str">
            <v>HUA</v>
          </cell>
          <cell r="H6974" t="str">
            <v>LTE1800 2nd Carr Upgrade_4x4 MIMO</v>
          </cell>
          <cell r="I6974" t="str">
            <v>INS</v>
          </cell>
          <cell r="L6974">
            <v>43746</v>
          </cell>
          <cell r="M6974">
            <v>43734</v>
          </cell>
          <cell r="N6974">
            <v>43747</v>
          </cell>
          <cell r="O6974">
            <v>43735</v>
          </cell>
          <cell r="P6974" t="str">
            <v>No Dependency</v>
          </cell>
        </row>
        <row r="6975">
          <cell r="C6975" t="str">
            <v>ZND537</v>
          </cell>
          <cell r="D6975" t="str">
            <v>Expansion Sites</v>
          </cell>
          <cell r="E6975" t="str">
            <v>Q3-2019</v>
          </cell>
          <cell r="F6975" t="str">
            <v>Mobile Aspiration</v>
          </cell>
          <cell r="G6975" t="str">
            <v>HUA</v>
          </cell>
          <cell r="H6975" t="str">
            <v>LTE1800 2nd Carr Upgrade_4x4 MIMO</v>
          </cell>
          <cell r="I6975" t="str">
            <v>INS</v>
          </cell>
          <cell r="L6975">
            <v>43645</v>
          </cell>
          <cell r="M6975">
            <v>43648</v>
          </cell>
          <cell r="N6975">
            <v>43646</v>
          </cell>
          <cell r="O6975">
            <v>43649</v>
          </cell>
          <cell r="P6975" t="str">
            <v>No Dependency</v>
          </cell>
        </row>
        <row r="6976">
          <cell r="C6976" t="str">
            <v>ZND536</v>
          </cell>
          <cell r="D6976" t="str">
            <v>Expansion Sites</v>
          </cell>
          <cell r="E6976" t="str">
            <v>Q3-2019</v>
          </cell>
          <cell r="F6976" t="str">
            <v>Mobile Aspiration</v>
          </cell>
          <cell r="G6976" t="str">
            <v>HUA</v>
          </cell>
          <cell r="H6976" t="str">
            <v>LTE1800 2nd Carr Upgrade_4x4 MIMO</v>
          </cell>
          <cell r="I6976" t="str">
            <v>INS</v>
          </cell>
          <cell r="L6976">
            <v>43622</v>
          </cell>
          <cell r="M6976">
            <v>43625</v>
          </cell>
          <cell r="N6976">
            <v>43623</v>
          </cell>
          <cell r="O6976">
            <v>43626</v>
          </cell>
          <cell r="P6976" t="str">
            <v>No Dependency</v>
          </cell>
        </row>
        <row r="6977">
          <cell r="C6977" t="str">
            <v>ZND535</v>
          </cell>
          <cell r="D6977" t="str">
            <v>Expansion Sites</v>
          </cell>
          <cell r="E6977" t="str">
            <v>Q1-2020</v>
          </cell>
          <cell r="F6977" t="str">
            <v>Mobile Aspiration</v>
          </cell>
          <cell r="G6977" t="str">
            <v>HUA</v>
          </cell>
          <cell r="H6977" t="str">
            <v>LTE1800 2nd Carr Upgrade_4x4 MIMO</v>
          </cell>
          <cell r="I6977" t="str">
            <v>INS</v>
          </cell>
          <cell r="L6977">
            <v>43687</v>
          </cell>
          <cell r="M6977">
            <v>43689</v>
          </cell>
          <cell r="N6977">
            <v>43688</v>
          </cell>
          <cell r="O6977">
            <v>43690</v>
          </cell>
          <cell r="P6977" t="str">
            <v>No Dependency</v>
          </cell>
        </row>
        <row r="6978">
          <cell r="C6978" t="str">
            <v>ZND534</v>
          </cell>
          <cell r="D6978" t="str">
            <v>Expansion Sites</v>
          </cell>
          <cell r="E6978" t="str">
            <v>Q4-2019</v>
          </cell>
          <cell r="F6978" t="str">
            <v>Mobile Aspiration</v>
          </cell>
          <cell r="G6978" t="str">
            <v>HUA</v>
          </cell>
          <cell r="H6978" t="str">
            <v>LTE1800 2nd Carr Upgrade_4x4 MIMO</v>
          </cell>
          <cell r="I6978" t="str">
            <v>INS</v>
          </cell>
          <cell r="L6978">
            <v>43753</v>
          </cell>
          <cell r="M6978">
            <v>43715</v>
          </cell>
          <cell r="N6978">
            <v>43754</v>
          </cell>
          <cell r="O6978">
            <v>43716</v>
          </cell>
          <cell r="P6978" t="str">
            <v>No Dependency</v>
          </cell>
        </row>
        <row r="6979">
          <cell r="C6979" t="str">
            <v>ZND533</v>
          </cell>
          <cell r="D6979" t="str">
            <v>Expansion Sites</v>
          </cell>
          <cell r="E6979" t="str">
            <v>Q2-2019</v>
          </cell>
          <cell r="F6979" t="str">
            <v>Mobile Aspiration</v>
          </cell>
          <cell r="G6979" t="str">
            <v>HUA</v>
          </cell>
          <cell r="H6979" t="str">
            <v>LTE1800 2nd Carr Upgrade_4x4 MIMO</v>
          </cell>
          <cell r="I6979" t="str">
            <v>INS</v>
          </cell>
          <cell r="L6979">
            <v>43620</v>
          </cell>
          <cell r="M6979">
            <v>43605</v>
          </cell>
          <cell r="N6979">
            <v>43621</v>
          </cell>
          <cell r="O6979">
            <v>43606</v>
          </cell>
          <cell r="P6979" t="str">
            <v>No Dependency</v>
          </cell>
        </row>
        <row r="6980">
          <cell r="C6980" t="str">
            <v>ZND532</v>
          </cell>
          <cell r="D6980" t="str">
            <v>Expansion Sites</v>
          </cell>
          <cell r="E6980" t="str">
            <v>Q3-2019</v>
          </cell>
          <cell r="F6980" t="str">
            <v>Mobile Aspiration</v>
          </cell>
          <cell r="G6980" t="str">
            <v>HUA</v>
          </cell>
          <cell r="H6980" t="str">
            <v>LTE1800 2nd Carr Upgrade_4x4 MIMO</v>
          </cell>
          <cell r="I6980" t="str">
            <v>INS</v>
          </cell>
          <cell r="L6980">
            <v>43733</v>
          </cell>
          <cell r="M6980">
            <v>43633</v>
          </cell>
          <cell r="N6980">
            <v>43733</v>
          </cell>
          <cell r="O6980">
            <v>43634</v>
          </cell>
          <cell r="P6980" t="str">
            <v>No Dependency</v>
          </cell>
        </row>
        <row r="6981">
          <cell r="C6981" t="str">
            <v>ZND531</v>
          </cell>
          <cell r="D6981" t="str">
            <v>Expansion Sites</v>
          </cell>
          <cell r="E6981" t="str">
            <v>Q3-2019</v>
          </cell>
          <cell r="F6981" t="str">
            <v>Mobile Aspiration</v>
          </cell>
          <cell r="G6981" t="str">
            <v>HUA</v>
          </cell>
          <cell r="H6981" t="str">
            <v>LTE1800 2nd Carr Upgrade_4x4 MIMO</v>
          </cell>
          <cell r="I6981" t="str">
            <v>INS</v>
          </cell>
          <cell r="L6981">
            <v>43609</v>
          </cell>
          <cell r="M6981">
            <v>43612</v>
          </cell>
          <cell r="N6981">
            <v>43610</v>
          </cell>
          <cell r="O6981">
            <v>43613</v>
          </cell>
          <cell r="P6981" t="str">
            <v>No Dependency</v>
          </cell>
        </row>
        <row r="6982">
          <cell r="C6982" t="str">
            <v>ZND530</v>
          </cell>
          <cell r="D6982" t="str">
            <v>Expansion Sites</v>
          </cell>
          <cell r="E6982" t="str">
            <v>Q3-2019</v>
          </cell>
          <cell r="F6982" t="str">
            <v>Mobile Aspiration</v>
          </cell>
          <cell r="G6982" t="str">
            <v>HUA</v>
          </cell>
          <cell r="H6982" t="str">
            <v>LTE1800 2nd Carr Upgrade_4x4 MIMO</v>
          </cell>
          <cell r="I6982" t="str">
            <v>INS</v>
          </cell>
          <cell r="L6982">
            <v>43636</v>
          </cell>
          <cell r="M6982">
            <v>43642</v>
          </cell>
          <cell r="N6982">
            <v>43640</v>
          </cell>
          <cell r="O6982">
            <v>43643</v>
          </cell>
          <cell r="P6982" t="str">
            <v>No Dependency</v>
          </cell>
        </row>
        <row r="6983">
          <cell r="C6983" t="str">
            <v>ZND526</v>
          </cell>
          <cell r="D6983" t="str">
            <v>Expansion Sites</v>
          </cell>
          <cell r="E6983" t="str">
            <v>Q3-2019</v>
          </cell>
          <cell r="F6983" t="str">
            <v>Mobile Aspiration</v>
          </cell>
          <cell r="G6983" t="str">
            <v>HUA</v>
          </cell>
          <cell r="H6983" t="str">
            <v>LTE1800 2nd Carr Upgrade_4x4 MIMO</v>
          </cell>
          <cell r="I6983" t="str">
            <v>INS</v>
          </cell>
          <cell r="L6983">
            <v>43629</v>
          </cell>
          <cell r="M6983">
            <v>43635</v>
          </cell>
          <cell r="N6983">
            <v>43632</v>
          </cell>
          <cell r="O6983">
            <v>43636</v>
          </cell>
          <cell r="P6983" t="str">
            <v>No Dependency</v>
          </cell>
        </row>
        <row r="6984">
          <cell r="C6984" t="str">
            <v>ZND524</v>
          </cell>
          <cell r="D6984" t="str">
            <v>Expansion Sites</v>
          </cell>
          <cell r="E6984" t="str">
            <v>Q3-2019</v>
          </cell>
          <cell r="F6984" t="str">
            <v>Mobile Aspiration</v>
          </cell>
          <cell r="G6984" t="str">
            <v>HUA</v>
          </cell>
          <cell r="H6984" t="str">
            <v>LTE1800 2nd Carr Upgrade_4x4 MIMO</v>
          </cell>
          <cell r="I6984" t="str">
            <v>INS</v>
          </cell>
          <cell r="L6984">
            <v>43719</v>
          </cell>
          <cell r="M6984">
            <v>43613</v>
          </cell>
          <cell r="N6984">
            <v>43719</v>
          </cell>
          <cell r="O6984">
            <v>43614</v>
          </cell>
          <cell r="P6984" t="str">
            <v>No Dependency</v>
          </cell>
        </row>
        <row r="6985">
          <cell r="C6985" t="str">
            <v>ZND523</v>
          </cell>
          <cell r="D6985" t="str">
            <v>Expansion Sites</v>
          </cell>
          <cell r="E6985" t="str">
            <v>Q3-2019</v>
          </cell>
          <cell r="F6985" t="str">
            <v>Mobile Aspiration</v>
          </cell>
          <cell r="G6985" t="str">
            <v>HUA</v>
          </cell>
          <cell r="H6985" t="str">
            <v>LTE1800 2nd Carr Upgrade_4x4 MIMO</v>
          </cell>
          <cell r="I6985" t="str">
            <v>INS</v>
          </cell>
          <cell r="L6985">
            <v>43746</v>
          </cell>
          <cell r="M6985">
            <v>43709</v>
          </cell>
          <cell r="N6985">
            <v>43747</v>
          </cell>
          <cell r="O6985">
            <v>43710</v>
          </cell>
          <cell r="P6985" t="str">
            <v>No Dependency</v>
          </cell>
        </row>
        <row r="6986">
          <cell r="C6986" t="str">
            <v>ZND522</v>
          </cell>
          <cell r="D6986" t="str">
            <v>Expansion Sites</v>
          </cell>
          <cell r="E6986" t="str">
            <v>Q4-2019</v>
          </cell>
          <cell r="F6986" t="str">
            <v>Mobile Aspiration</v>
          </cell>
          <cell r="G6986" t="str">
            <v>HUA</v>
          </cell>
          <cell r="H6986" t="str">
            <v>LTE1800 2nd Carr Upgrade_4x4 MIMO</v>
          </cell>
          <cell r="I6986" t="str">
            <v>INS</v>
          </cell>
          <cell r="L6986">
            <v>43659</v>
          </cell>
          <cell r="M6986">
            <v>43662</v>
          </cell>
          <cell r="N6986">
            <v>43660</v>
          </cell>
          <cell r="O6986">
            <v>43663</v>
          </cell>
          <cell r="P6986" t="str">
            <v>No Dependency</v>
          </cell>
        </row>
        <row r="6987">
          <cell r="C6987" t="str">
            <v>ZND521</v>
          </cell>
          <cell r="D6987" t="str">
            <v>Expansion Sites</v>
          </cell>
          <cell r="E6987" t="str">
            <v>Q4-2019</v>
          </cell>
          <cell r="F6987" t="str">
            <v>Mobile Aspiration</v>
          </cell>
          <cell r="G6987" t="str">
            <v>HUA</v>
          </cell>
          <cell r="H6987" t="str">
            <v>LTE1800 2nd Carr Upgrade_4x4 MIMO</v>
          </cell>
          <cell r="I6987" t="str">
            <v>INS</v>
          </cell>
          <cell r="L6987">
            <v>43677</v>
          </cell>
          <cell r="M6987">
            <v>43680</v>
          </cell>
          <cell r="N6987">
            <v>43678</v>
          </cell>
          <cell r="O6987">
            <v>43681</v>
          </cell>
          <cell r="P6987" t="str">
            <v>No Dependency</v>
          </cell>
        </row>
        <row r="6988">
          <cell r="C6988" t="str">
            <v>ZND519</v>
          </cell>
          <cell r="D6988" t="str">
            <v>Expansion Sites</v>
          </cell>
          <cell r="E6988" t="str">
            <v>Q3-2019</v>
          </cell>
          <cell r="F6988" t="str">
            <v>Mobile Aspiration</v>
          </cell>
          <cell r="G6988" t="str">
            <v>HUA</v>
          </cell>
          <cell r="H6988" t="str">
            <v>LTE1800 2nd Carr Upgrade_4x4 MIMO</v>
          </cell>
          <cell r="I6988" t="str">
            <v>INS</v>
          </cell>
          <cell r="L6988">
            <v>43691</v>
          </cell>
          <cell r="M6988">
            <v>43693</v>
          </cell>
          <cell r="N6988">
            <v>43692</v>
          </cell>
          <cell r="O6988">
            <v>43694</v>
          </cell>
          <cell r="P6988" t="str">
            <v>No Dependency</v>
          </cell>
        </row>
        <row r="6989">
          <cell r="C6989" t="str">
            <v>ZND517</v>
          </cell>
          <cell r="D6989" t="str">
            <v>Expansion Sites</v>
          </cell>
          <cell r="E6989" t="str">
            <v>Q4-2019</v>
          </cell>
          <cell r="F6989" t="str">
            <v>Mobile Aspiration</v>
          </cell>
          <cell r="G6989" t="str">
            <v>HUA</v>
          </cell>
          <cell r="H6989" t="str">
            <v>LTE1800 2nd Carr Upgrade_4x4 MIMO</v>
          </cell>
          <cell r="I6989" t="str">
            <v>INS</v>
          </cell>
          <cell r="L6989">
            <v>43674</v>
          </cell>
          <cell r="M6989">
            <v>43676</v>
          </cell>
          <cell r="N6989">
            <v>43675</v>
          </cell>
          <cell r="O6989">
            <v>43677</v>
          </cell>
          <cell r="P6989" t="str">
            <v>No Dependency</v>
          </cell>
        </row>
        <row r="6990">
          <cell r="C6990" t="str">
            <v>ZND514</v>
          </cell>
          <cell r="D6990" t="str">
            <v>Expansion Sites</v>
          </cell>
          <cell r="E6990" t="str">
            <v>Q3-2019</v>
          </cell>
          <cell r="F6990" t="str">
            <v>Mobile Aspiration</v>
          </cell>
          <cell r="G6990" t="str">
            <v>HUA</v>
          </cell>
          <cell r="H6990" t="str">
            <v>LTE1800 2nd Carr Upgrade_4x4 MIMO</v>
          </cell>
          <cell r="I6990" t="str">
            <v>INS</v>
          </cell>
          <cell r="L6990">
            <v>43650</v>
          </cell>
          <cell r="M6990">
            <v>43625</v>
          </cell>
          <cell r="N6990">
            <v>43651</v>
          </cell>
          <cell r="O6990">
            <v>43626</v>
          </cell>
          <cell r="P6990" t="str">
            <v>No Dependency</v>
          </cell>
        </row>
        <row r="6991">
          <cell r="C6991" t="str">
            <v>ZND512</v>
          </cell>
          <cell r="D6991" t="str">
            <v>Expansion Sites</v>
          </cell>
          <cell r="E6991" t="str">
            <v>Q3-2019</v>
          </cell>
          <cell r="F6991" t="str">
            <v>Mobile Aspiration</v>
          </cell>
          <cell r="G6991" t="str">
            <v>HUA</v>
          </cell>
          <cell r="H6991" t="str">
            <v>LTE1800 2nd Carr Upgrade_4x4 MIMO</v>
          </cell>
          <cell r="I6991" t="str">
            <v>INS</v>
          </cell>
          <cell r="L6991">
            <v>43753</v>
          </cell>
          <cell r="M6991">
            <v>43671</v>
          </cell>
          <cell r="N6991">
            <v>43754</v>
          </cell>
          <cell r="O6991">
            <v>43672</v>
          </cell>
          <cell r="P6991" t="str">
            <v>FDED Not Approved</v>
          </cell>
        </row>
        <row r="6992">
          <cell r="C6992" t="str">
            <v>ZND508</v>
          </cell>
          <cell r="D6992" t="str">
            <v>Expansion Sites</v>
          </cell>
          <cell r="E6992" t="str">
            <v>Q2-2019</v>
          </cell>
          <cell r="F6992" t="str">
            <v>Mobile Aspiration</v>
          </cell>
          <cell r="G6992" t="str">
            <v>HUA</v>
          </cell>
          <cell r="H6992" t="str">
            <v>LTE1800 2nd Carr Upgrade_4x4 MIMO</v>
          </cell>
          <cell r="I6992" t="str">
            <v>INS</v>
          </cell>
          <cell r="L6992">
            <v>43626</v>
          </cell>
          <cell r="M6992">
            <v>43629</v>
          </cell>
          <cell r="N6992">
            <v>43627</v>
          </cell>
          <cell r="O6992">
            <v>43630</v>
          </cell>
          <cell r="P6992" t="str">
            <v>No Dependency</v>
          </cell>
        </row>
        <row r="6993">
          <cell r="C6993" t="str">
            <v>ZND507</v>
          </cell>
          <cell r="D6993" t="str">
            <v>Expansion Sites</v>
          </cell>
          <cell r="E6993" t="str">
            <v>Q3-2019</v>
          </cell>
          <cell r="F6993" t="str">
            <v>Mobile Aspiration</v>
          </cell>
          <cell r="G6993" t="str">
            <v>HUA</v>
          </cell>
          <cell r="H6993" t="str">
            <v>LTE1800 2nd Carr Upgrade_4x4 MIMO</v>
          </cell>
          <cell r="I6993" t="str">
            <v>INS</v>
          </cell>
          <cell r="L6993">
            <v>43653</v>
          </cell>
          <cell r="M6993">
            <v>43632</v>
          </cell>
          <cell r="N6993">
            <v>43654</v>
          </cell>
          <cell r="O6993">
            <v>43633</v>
          </cell>
          <cell r="P6993" t="str">
            <v>No Dependency</v>
          </cell>
        </row>
        <row r="6994">
          <cell r="C6994" t="str">
            <v>ZND506</v>
          </cell>
          <cell r="D6994" t="str">
            <v>Expansion Sites</v>
          </cell>
          <cell r="E6994" t="str">
            <v>Q3-2019</v>
          </cell>
          <cell r="F6994" t="str">
            <v>Mobile Aspiration</v>
          </cell>
          <cell r="G6994" t="str">
            <v>HUA</v>
          </cell>
          <cell r="H6994" t="str">
            <v>LTE1800 2nd Carr Upgrade_4x4 MIMO</v>
          </cell>
          <cell r="I6994" t="str">
            <v>INS</v>
          </cell>
          <cell r="L6994">
            <v>43672</v>
          </cell>
          <cell r="M6994">
            <v>43675</v>
          </cell>
          <cell r="N6994">
            <v>43673</v>
          </cell>
          <cell r="O6994">
            <v>43676</v>
          </cell>
          <cell r="P6994" t="str">
            <v>No Dependency</v>
          </cell>
        </row>
        <row r="6995">
          <cell r="C6995" t="str">
            <v>ZND505</v>
          </cell>
          <cell r="D6995" t="str">
            <v>Expansion Sites</v>
          </cell>
          <cell r="E6995" t="str">
            <v>Q1-2020</v>
          </cell>
          <cell r="F6995" t="str">
            <v>Mobile Aspiration</v>
          </cell>
          <cell r="G6995" t="str">
            <v>HUA</v>
          </cell>
          <cell r="H6995" t="str">
            <v>LTE1800 2nd Carr Upgrade_4x4 MIMO</v>
          </cell>
          <cell r="I6995" t="str">
            <v>INS</v>
          </cell>
          <cell r="L6995">
            <v>43830</v>
          </cell>
          <cell r="M6995">
            <v>43760</v>
          </cell>
          <cell r="N6995">
            <v>43830</v>
          </cell>
          <cell r="O6995">
            <v>43761</v>
          </cell>
          <cell r="P6995" t="str">
            <v>No Dependency</v>
          </cell>
        </row>
        <row r="6996">
          <cell r="C6996" t="str">
            <v>ZND504</v>
          </cell>
          <cell r="D6996" t="str">
            <v>Expansion Sites</v>
          </cell>
          <cell r="E6996" t="str">
            <v>Q1-2020</v>
          </cell>
          <cell r="F6996" t="str">
            <v>Mobile Aspiration</v>
          </cell>
          <cell r="G6996" t="str">
            <v>HUA</v>
          </cell>
          <cell r="H6996" t="str">
            <v>LTE1800 2nd Carr Upgrade_4x4 MIMO</v>
          </cell>
          <cell r="I6996" t="str">
            <v>INS</v>
          </cell>
          <cell r="L6996">
            <v>43699</v>
          </cell>
          <cell r="M6996">
            <v>43667</v>
          </cell>
          <cell r="N6996">
            <v>43700</v>
          </cell>
          <cell r="O6996">
            <v>43668</v>
          </cell>
          <cell r="P6996" t="str">
            <v>No Dependency</v>
          </cell>
        </row>
        <row r="6997">
          <cell r="C6997" t="str">
            <v>ZND501</v>
          </cell>
          <cell r="D6997" t="str">
            <v>Expansion Sites</v>
          </cell>
          <cell r="E6997" t="str">
            <v>Q4-2019</v>
          </cell>
          <cell r="F6997" t="str">
            <v>Mobile Aspiration</v>
          </cell>
          <cell r="G6997" t="str">
            <v>HUA</v>
          </cell>
          <cell r="H6997" t="str">
            <v>LTE1800 2nd Carr Upgrade_4x4 MIMO</v>
          </cell>
          <cell r="I6997" t="str">
            <v>INS</v>
          </cell>
          <cell r="L6997">
            <v>43678</v>
          </cell>
          <cell r="M6997">
            <v>43589</v>
          </cell>
          <cell r="N6997">
            <v>43679</v>
          </cell>
          <cell r="O6997">
            <v>43590</v>
          </cell>
          <cell r="P6997" t="str">
            <v>No Dependency</v>
          </cell>
        </row>
        <row r="6998">
          <cell r="C6998" t="str">
            <v>ZND500</v>
          </cell>
          <cell r="D6998" t="str">
            <v>Expansion Sites</v>
          </cell>
          <cell r="E6998" t="str">
            <v>Q3-2019</v>
          </cell>
          <cell r="F6998" t="str">
            <v>Mobile Aspiration</v>
          </cell>
          <cell r="G6998" t="str">
            <v>HUA</v>
          </cell>
          <cell r="H6998" t="str">
            <v>LTE1800 2nd Carr Upgrade_4x4 MIMO</v>
          </cell>
          <cell r="I6998" t="str">
            <v>INS</v>
          </cell>
          <cell r="L6998">
            <v>43671</v>
          </cell>
          <cell r="M6998">
            <v>43674</v>
          </cell>
          <cell r="N6998">
            <v>43672</v>
          </cell>
          <cell r="O6998">
            <v>43675</v>
          </cell>
          <cell r="P6998" t="str">
            <v>No Dependency</v>
          </cell>
        </row>
        <row r="6999">
          <cell r="C6999" t="str">
            <v>ZND496</v>
          </cell>
          <cell r="D6999" t="str">
            <v>Expansion Sites</v>
          </cell>
          <cell r="E6999" t="str">
            <v>Q2-2019</v>
          </cell>
          <cell r="F6999" t="str">
            <v>Mobile Aspiration</v>
          </cell>
          <cell r="G6999" t="str">
            <v>HUA</v>
          </cell>
          <cell r="H6999" t="str">
            <v>LTE1800 2nd Carr Upgrade_4x4 MIMO</v>
          </cell>
          <cell r="I6999" t="str">
            <v>INS</v>
          </cell>
          <cell r="L6999">
            <v>43691</v>
          </cell>
          <cell r="M6999">
            <v>43693</v>
          </cell>
          <cell r="N6999">
            <v>43692</v>
          </cell>
          <cell r="O6999">
            <v>43694</v>
          </cell>
          <cell r="P6999" t="str">
            <v>No Dependency</v>
          </cell>
        </row>
        <row r="7000">
          <cell r="C7000" t="str">
            <v>ZND495</v>
          </cell>
          <cell r="D7000" t="str">
            <v>Expansion Sites</v>
          </cell>
          <cell r="E7000" t="str">
            <v>Q3-2019</v>
          </cell>
          <cell r="F7000" t="str">
            <v>Mobile Aspiration</v>
          </cell>
          <cell r="G7000" t="str">
            <v>HUA</v>
          </cell>
          <cell r="H7000" t="str">
            <v>LTE1800 2nd Carr Upgrade_4x4 MIMO</v>
          </cell>
          <cell r="I7000" t="str">
            <v>INS</v>
          </cell>
          <cell r="L7000">
            <v>43629</v>
          </cell>
          <cell r="M7000">
            <v>43634</v>
          </cell>
          <cell r="N7000">
            <v>43631</v>
          </cell>
          <cell r="O7000">
            <v>43635</v>
          </cell>
          <cell r="P7000" t="str">
            <v>No Dependency</v>
          </cell>
        </row>
        <row r="7001">
          <cell r="C7001" t="str">
            <v>ZND494</v>
          </cell>
          <cell r="D7001" t="str">
            <v>Expansion Sites</v>
          </cell>
          <cell r="E7001" t="str">
            <v>Q3-2019</v>
          </cell>
          <cell r="F7001" t="str">
            <v>Mobile Aspiration</v>
          </cell>
          <cell r="G7001" t="str">
            <v>HUA</v>
          </cell>
          <cell r="H7001" t="str">
            <v>LTE1800 2nd Carr Upgrade_4x4 MIMO</v>
          </cell>
          <cell r="I7001" t="str">
            <v>INS</v>
          </cell>
          <cell r="L7001">
            <v>43706</v>
          </cell>
          <cell r="M7001">
            <v>43659</v>
          </cell>
          <cell r="N7001">
            <v>43707</v>
          </cell>
          <cell r="O7001">
            <v>43660</v>
          </cell>
          <cell r="P7001" t="str">
            <v>No Dependency</v>
          </cell>
        </row>
        <row r="7002">
          <cell r="C7002" t="str">
            <v>ZND491</v>
          </cell>
          <cell r="D7002" t="str">
            <v>Expansion Sites</v>
          </cell>
          <cell r="E7002" t="str">
            <v>Q1-2020</v>
          </cell>
          <cell r="F7002" t="str">
            <v>Mobile Aspiration</v>
          </cell>
          <cell r="G7002" t="str">
            <v>HUA</v>
          </cell>
          <cell r="H7002" t="str">
            <v>LTE1800 2nd Carr Upgrade_4x4 MIMO</v>
          </cell>
          <cell r="I7002" t="str">
            <v>INS</v>
          </cell>
          <cell r="L7002">
            <v>43688</v>
          </cell>
          <cell r="M7002">
            <v>43688</v>
          </cell>
          <cell r="N7002">
            <v>43689</v>
          </cell>
          <cell r="O7002">
            <v>43689</v>
          </cell>
          <cell r="P7002" t="str">
            <v>No Dependency</v>
          </cell>
        </row>
        <row r="7003">
          <cell r="C7003" t="str">
            <v>ZND489</v>
          </cell>
          <cell r="D7003" t="str">
            <v>Expansion Sites</v>
          </cell>
          <cell r="E7003" t="str">
            <v>Q3-2019</v>
          </cell>
          <cell r="F7003" t="str">
            <v>Mobile Aspiration</v>
          </cell>
          <cell r="G7003" t="str">
            <v>HUA</v>
          </cell>
          <cell r="H7003" t="str">
            <v>LTE1800 2nd Carr Upgrade_4x4 MIMO</v>
          </cell>
          <cell r="I7003" t="str">
            <v>INS</v>
          </cell>
          <cell r="L7003">
            <v>43670</v>
          </cell>
          <cell r="M7003">
            <v>43673</v>
          </cell>
          <cell r="N7003">
            <v>43671</v>
          </cell>
          <cell r="O7003">
            <v>43674</v>
          </cell>
          <cell r="P7003" t="str">
            <v>No Dependency</v>
          </cell>
        </row>
        <row r="7004">
          <cell r="C7004" t="str">
            <v>ZND488</v>
          </cell>
          <cell r="D7004" t="str">
            <v>Expansion Sites</v>
          </cell>
          <cell r="E7004" t="str">
            <v>Q1-2020</v>
          </cell>
          <cell r="F7004" t="str">
            <v>Mobile Aspiration</v>
          </cell>
          <cell r="G7004" t="str">
            <v>HUA</v>
          </cell>
          <cell r="H7004" t="str">
            <v>LTE1800 2nd Carr Upgrade_4x4 MIMO</v>
          </cell>
          <cell r="I7004" t="str">
            <v>INS</v>
          </cell>
          <cell r="L7004">
            <v>43830</v>
          </cell>
          <cell r="M7004">
            <v>43659</v>
          </cell>
          <cell r="N7004">
            <v>43830</v>
          </cell>
          <cell r="O7004">
            <v>43660</v>
          </cell>
          <cell r="P7004" t="str">
            <v>No Dependency</v>
          </cell>
        </row>
        <row r="7005">
          <cell r="C7005" t="str">
            <v>ZND486</v>
          </cell>
          <cell r="D7005" t="str">
            <v>Expansion Sites</v>
          </cell>
          <cell r="E7005" t="str">
            <v>Q4-2019</v>
          </cell>
          <cell r="F7005" t="str">
            <v>Mobile Aspiration</v>
          </cell>
          <cell r="G7005" t="str">
            <v>HUA</v>
          </cell>
          <cell r="H7005" t="str">
            <v>LTE1800 2nd Carr Upgrade_4x4 MIMO</v>
          </cell>
          <cell r="I7005" t="str">
            <v>INS</v>
          </cell>
          <cell r="L7005">
            <v>43692</v>
          </cell>
          <cell r="M7005">
            <v>43669</v>
          </cell>
          <cell r="N7005">
            <v>43693</v>
          </cell>
          <cell r="O7005">
            <v>43670</v>
          </cell>
          <cell r="P7005" t="str">
            <v>No Dependency</v>
          </cell>
        </row>
        <row r="7006">
          <cell r="C7006" t="str">
            <v>ZND484</v>
          </cell>
          <cell r="D7006" t="str">
            <v>Expansion Sites</v>
          </cell>
          <cell r="E7006" t="str">
            <v>Q1-2020</v>
          </cell>
          <cell r="F7006" t="str">
            <v>Mobile Aspiration</v>
          </cell>
          <cell r="G7006" t="str">
            <v>HUA</v>
          </cell>
          <cell r="H7006" t="str">
            <v>LTE1800 2nd Carr Upgrade_4x4 MIMO</v>
          </cell>
          <cell r="I7006" t="str">
            <v>INS</v>
          </cell>
          <cell r="L7006">
            <v>43853</v>
          </cell>
          <cell r="N7006">
            <v>43853</v>
          </cell>
          <cell r="P7006" t="str">
            <v>No Dependency</v>
          </cell>
        </row>
        <row r="7007">
          <cell r="C7007" t="str">
            <v>ZND483</v>
          </cell>
          <cell r="D7007" t="str">
            <v>Expansion Sites</v>
          </cell>
          <cell r="E7007" t="str">
            <v>Q1-2020</v>
          </cell>
          <cell r="F7007" t="str">
            <v>Mobile Aspiration</v>
          </cell>
          <cell r="G7007" t="str">
            <v>HUA</v>
          </cell>
          <cell r="H7007" t="str">
            <v>LTE1800 2nd Carr Upgrade_4x4 MIMO</v>
          </cell>
          <cell r="I7007" t="str">
            <v>INS</v>
          </cell>
          <cell r="L7007">
            <v>43858</v>
          </cell>
          <cell r="N7007">
            <v>43858</v>
          </cell>
          <cell r="P7007" t="str">
            <v>No Dependency</v>
          </cell>
        </row>
        <row r="7008">
          <cell r="C7008" t="str">
            <v>ZND482</v>
          </cell>
          <cell r="D7008" t="str">
            <v>Expansion Sites</v>
          </cell>
          <cell r="E7008" t="str">
            <v>Q4-2019</v>
          </cell>
          <cell r="F7008" t="str">
            <v>Mobile Aspiration</v>
          </cell>
          <cell r="G7008" t="str">
            <v>HUA</v>
          </cell>
          <cell r="H7008" t="str">
            <v>LTE1800 2nd Carr Upgrade_4x4 MIMO</v>
          </cell>
          <cell r="I7008" t="str">
            <v>INS</v>
          </cell>
          <cell r="L7008">
            <v>43753</v>
          </cell>
          <cell r="M7008">
            <v>43709</v>
          </cell>
          <cell r="N7008">
            <v>43754</v>
          </cell>
          <cell r="O7008">
            <v>43710</v>
          </cell>
          <cell r="P7008" t="str">
            <v>No Dependency</v>
          </cell>
        </row>
        <row r="7009">
          <cell r="C7009" t="str">
            <v>ZND481</v>
          </cell>
          <cell r="D7009" t="str">
            <v>Expansion Sites</v>
          </cell>
          <cell r="E7009" t="str">
            <v>Q3-2019</v>
          </cell>
          <cell r="F7009" t="str">
            <v>Mobile Aspiration</v>
          </cell>
          <cell r="G7009" t="str">
            <v>HUA</v>
          </cell>
          <cell r="H7009" t="str">
            <v>LTE1800 2nd Carr Upgrade_4x4 MIMO</v>
          </cell>
          <cell r="I7009" t="str">
            <v>INS</v>
          </cell>
          <cell r="L7009">
            <v>43631</v>
          </cell>
          <cell r="M7009">
            <v>43634</v>
          </cell>
          <cell r="N7009">
            <v>43632</v>
          </cell>
          <cell r="O7009">
            <v>43635</v>
          </cell>
          <cell r="P7009" t="str">
            <v>No Dependency</v>
          </cell>
        </row>
        <row r="7010">
          <cell r="C7010" t="str">
            <v>ZND478</v>
          </cell>
          <cell r="D7010" t="str">
            <v>Expansion Sites</v>
          </cell>
          <cell r="E7010" t="str">
            <v>Q3-2019</v>
          </cell>
          <cell r="F7010" t="str">
            <v>Mobile Aspiration</v>
          </cell>
          <cell r="G7010" t="str">
            <v>HUA</v>
          </cell>
          <cell r="H7010" t="str">
            <v>LTE1800 2nd Carr Upgrade_4x4 MIMO</v>
          </cell>
          <cell r="I7010" t="str">
            <v>INS</v>
          </cell>
          <cell r="L7010">
            <v>43627</v>
          </cell>
          <cell r="M7010">
            <v>43597</v>
          </cell>
          <cell r="N7010">
            <v>43628</v>
          </cell>
          <cell r="O7010">
            <v>43598</v>
          </cell>
          <cell r="P7010" t="str">
            <v>No Dependency</v>
          </cell>
        </row>
        <row r="7011">
          <cell r="C7011" t="str">
            <v>ZND477</v>
          </cell>
          <cell r="D7011" t="str">
            <v>Expansion Sites</v>
          </cell>
          <cell r="E7011" t="str">
            <v>Q1-2020</v>
          </cell>
          <cell r="F7011" t="str">
            <v>Mobile Aspiration</v>
          </cell>
          <cell r="G7011" t="str">
            <v>HUA</v>
          </cell>
          <cell r="H7011" t="str">
            <v>LTE1800 2nd Carr Upgrade_4x4 MIMO</v>
          </cell>
          <cell r="I7011" t="str">
            <v>INS</v>
          </cell>
          <cell r="L7011">
            <v>43826</v>
          </cell>
          <cell r="M7011">
            <v>43715</v>
          </cell>
          <cell r="N7011">
            <v>43827</v>
          </cell>
          <cell r="O7011">
            <v>43716</v>
          </cell>
          <cell r="P7011" t="str">
            <v>No Dependency</v>
          </cell>
        </row>
        <row r="7012">
          <cell r="C7012" t="str">
            <v>ZND476</v>
          </cell>
          <cell r="D7012" t="str">
            <v>Expansion Sites</v>
          </cell>
          <cell r="E7012" t="str">
            <v>Q3-2019</v>
          </cell>
          <cell r="F7012" t="str">
            <v>Mobile Aspiration</v>
          </cell>
          <cell r="G7012" t="str">
            <v>HUA</v>
          </cell>
          <cell r="H7012" t="str">
            <v>LTE1800 2nd Carr Upgrade_4x4 MIMO</v>
          </cell>
          <cell r="I7012" t="str">
            <v>INS</v>
          </cell>
          <cell r="L7012">
            <v>43788</v>
          </cell>
          <cell r="N7012">
            <v>43789</v>
          </cell>
          <cell r="P7012" t="str">
            <v>No Dependency</v>
          </cell>
        </row>
        <row r="7013">
          <cell r="C7013" t="str">
            <v>ZND475</v>
          </cell>
          <cell r="D7013" t="str">
            <v>Expansion Sites</v>
          </cell>
          <cell r="E7013" t="str">
            <v>Q1-2020</v>
          </cell>
          <cell r="F7013" t="str">
            <v>Mobile Aspiration</v>
          </cell>
          <cell r="G7013" t="str">
            <v>HUA</v>
          </cell>
          <cell r="H7013" t="str">
            <v>LTE1800 2nd Carr Upgrade_4x4 MIMO</v>
          </cell>
          <cell r="I7013" t="str">
            <v>INS</v>
          </cell>
          <cell r="L7013">
            <v>43826</v>
          </cell>
          <cell r="M7013">
            <v>43715</v>
          </cell>
          <cell r="N7013">
            <v>43827</v>
          </cell>
          <cell r="O7013">
            <v>43716</v>
          </cell>
          <cell r="P7013" t="str">
            <v>No Dependency</v>
          </cell>
        </row>
        <row r="7014">
          <cell r="C7014" t="str">
            <v>ZND474</v>
          </cell>
          <cell r="D7014" t="str">
            <v>Expansion Sites</v>
          </cell>
          <cell r="E7014" t="str">
            <v>Q3-2019</v>
          </cell>
          <cell r="F7014" t="str">
            <v>Mobile Aspiration</v>
          </cell>
          <cell r="G7014" t="str">
            <v>HUA</v>
          </cell>
          <cell r="H7014" t="str">
            <v>LTE1800 2nd Carr Upgrade_4x4 MIMO</v>
          </cell>
          <cell r="I7014" t="str">
            <v>INS</v>
          </cell>
          <cell r="L7014">
            <v>43672</v>
          </cell>
          <cell r="M7014">
            <v>43675</v>
          </cell>
          <cell r="N7014">
            <v>43673</v>
          </cell>
          <cell r="O7014">
            <v>43676</v>
          </cell>
          <cell r="P7014" t="str">
            <v>No Dependency</v>
          </cell>
        </row>
        <row r="7015">
          <cell r="C7015" t="str">
            <v>ZND468</v>
          </cell>
          <cell r="D7015" t="str">
            <v>Expansion Sites</v>
          </cell>
          <cell r="E7015" t="str">
            <v>Q1-2020</v>
          </cell>
          <cell r="F7015" t="str">
            <v>Mobile Aspiration</v>
          </cell>
          <cell r="G7015" t="str">
            <v>HUA</v>
          </cell>
          <cell r="H7015" t="str">
            <v>LTE1800 2nd Carr Upgrade_4x4 MIMO</v>
          </cell>
          <cell r="I7015" t="str">
            <v>INS</v>
          </cell>
          <cell r="L7015">
            <v>43849</v>
          </cell>
          <cell r="M7015">
            <v>43715</v>
          </cell>
          <cell r="N7015">
            <v>43850</v>
          </cell>
          <cell r="O7015">
            <v>43716</v>
          </cell>
          <cell r="P7015" t="str">
            <v>No Dependency</v>
          </cell>
        </row>
        <row r="7016">
          <cell r="C7016" t="str">
            <v>ZND467</v>
          </cell>
          <cell r="D7016" t="str">
            <v>Expansion Sites</v>
          </cell>
          <cell r="E7016" t="str">
            <v>Q3-2019</v>
          </cell>
          <cell r="F7016" t="str">
            <v>Mobile Aspiration</v>
          </cell>
          <cell r="G7016" t="str">
            <v>HUA</v>
          </cell>
          <cell r="H7016" t="str">
            <v>LTE1800 2nd Carr Upgrade_4x4 MIMO</v>
          </cell>
          <cell r="I7016" t="str">
            <v>INS</v>
          </cell>
          <cell r="L7016">
            <v>43635</v>
          </cell>
          <cell r="M7016">
            <v>43638</v>
          </cell>
          <cell r="N7016">
            <v>43636</v>
          </cell>
          <cell r="O7016">
            <v>43639</v>
          </cell>
          <cell r="P7016" t="str">
            <v>No Dependency</v>
          </cell>
        </row>
        <row r="7017">
          <cell r="C7017" t="str">
            <v>ZND466</v>
          </cell>
          <cell r="D7017" t="str">
            <v>Expansion Sites</v>
          </cell>
          <cell r="E7017" t="str">
            <v>Q1-2020</v>
          </cell>
          <cell r="F7017" t="str">
            <v>Mobile Aspiration</v>
          </cell>
          <cell r="G7017" t="str">
            <v>HUA</v>
          </cell>
          <cell r="H7017" t="str">
            <v>LTE1800 2nd Carr Upgrade_4x4 MIMO</v>
          </cell>
          <cell r="I7017" t="str">
            <v>INS</v>
          </cell>
          <cell r="L7017">
            <v>43858</v>
          </cell>
          <cell r="M7017">
            <v>43759</v>
          </cell>
          <cell r="N7017">
            <v>43858</v>
          </cell>
          <cell r="O7017">
            <v>43760</v>
          </cell>
          <cell r="P7017" t="str">
            <v>No Dependency</v>
          </cell>
        </row>
        <row r="7018">
          <cell r="C7018" t="str">
            <v>ZND465</v>
          </cell>
          <cell r="D7018" t="str">
            <v>Expansion Sites</v>
          </cell>
          <cell r="E7018" t="str">
            <v>Q3-2019</v>
          </cell>
          <cell r="F7018" t="str">
            <v>Mobile Aspiration</v>
          </cell>
          <cell r="G7018" t="str">
            <v>HUA</v>
          </cell>
          <cell r="H7018" t="str">
            <v>LTE1800 2nd Carr Upgrade_4x4 MIMO</v>
          </cell>
          <cell r="I7018" t="str">
            <v>INS</v>
          </cell>
          <cell r="L7018">
            <v>43719</v>
          </cell>
          <cell r="M7018">
            <v>43637</v>
          </cell>
          <cell r="N7018">
            <v>43719</v>
          </cell>
          <cell r="O7018">
            <v>43638</v>
          </cell>
          <cell r="P7018" t="str">
            <v>No Dependency</v>
          </cell>
        </row>
        <row r="7019">
          <cell r="C7019" t="str">
            <v>ZND464</v>
          </cell>
          <cell r="D7019" t="str">
            <v>Expansion Sites</v>
          </cell>
          <cell r="E7019" t="str">
            <v>Q1-2020</v>
          </cell>
          <cell r="F7019" t="str">
            <v>Mobile Aspiration</v>
          </cell>
          <cell r="G7019" t="str">
            <v>HUA</v>
          </cell>
          <cell r="H7019" t="str">
            <v>LTE1800 2nd Carr Upgrade_4x4 MIMO</v>
          </cell>
          <cell r="I7019" t="str">
            <v>INS</v>
          </cell>
          <cell r="L7019">
            <v>43703</v>
          </cell>
          <cell r="M7019">
            <v>43709</v>
          </cell>
          <cell r="N7019">
            <v>43704</v>
          </cell>
          <cell r="O7019">
            <v>43710</v>
          </cell>
          <cell r="P7019" t="str">
            <v>No Dependency</v>
          </cell>
        </row>
        <row r="7020">
          <cell r="C7020" t="str">
            <v>ZND463</v>
          </cell>
          <cell r="D7020" t="str">
            <v>Expansion Sites</v>
          </cell>
          <cell r="E7020" t="str">
            <v>Q1-2020</v>
          </cell>
          <cell r="F7020" t="str">
            <v>Mobile Aspiration</v>
          </cell>
          <cell r="G7020" t="str">
            <v>HUA</v>
          </cell>
          <cell r="H7020" t="str">
            <v>LTE1800 2nd Carr Upgrade_4x4 MIMO</v>
          </cell>
          <cell r="I7020" t="str">
            <v>INS</v>
          </cell>
          <cell r="L7020">
            <v>43830</v>
          </cell>
          <cell r="M7020">
            <v>43725</v>
          </cell>
          <cell r="N7020">
            <v>43830</v>
          </cell>
          <cell r="O7020">
            <v>43726</v>
          </cell>
          <cell r="P7020" t="str">
            <v>No Dependency</v>
          </cell>
        </row>
        <row r="7021">
          <cell r="C7021" t="str">
            <v>ZND460</v>
          </cell>
          <cell r="D7021" t="str">
            <v>Expansion Sites</v>
          </cell>
          <cell r="E7021" t="str">
            <v>Q3-2019</v>
          </cell>
          <cell r="F7021" t="str">
            <v>Mobile Aspiration</v>
          </cell>
          <cell r="G7021" t="str">
            <v>HUA</v>
          </cell>
          <cell r="H7021" t="str">
            <v>LTE1800 2nd Carr Upgrade_4x4 MIMO</v>
          </cell>
          <cell r="I7021" t="str">
            <v>INS</v>
          </cell>
          <cell r="L7021">
            <v>43655</v>
          </cell>
          <cell r="M7021">
            <v>43657</v>
          </cell>
          <cell r="N7021">
            <v>43656</v>
          </cell>
          <cell r="O7021">
            <v>43658</v>
          </cell>
          <cell r="P7021" t="str">
            <v>No Dependency</v>
          </cell>
        </row>
        <row r="7022">
          <cell r="C7022" t="str">
            <v>ZND459</v>
          </cell>
          <cell r="D7022" t="str">
            <v>Expansion Sites</v>
          </cell>
          <cell r="E7022" t="str">
            <v>Q3-2019</v>
          </cell>
          <cell r="F7022" t="str">
            <v>Mobile Aspiration</v>
          </cell>
          <cell r="G7022" t="str">
            <v>HUA</v>
          </cell>
          <cell r="H7022" t="str">
            <v>LTE1800 2nd Carr Upgrade_4x4 MIMO</v>
          </cell>
          <cell r="I7022" t="str">
            <v>INS</v>
          </cell>
          <cell r="L7022">
            <v>43652</v>
          </cell>
          <cell r="M7022">
            <v>43655</v>
          </cell>
          <cell r="N7022">
            <v>43654</v>
          </cell>
          <cell r="O7022">
            <v>43656</v>
          </cell>
          <cell r="P7022" t="str">
            <v>No Dependency</v>
          </cell>
        </row>
        <row r="7023">
          <cell r="C7023" t="str">
            <v>ZND430</v>
          </cell>
          <cell r="D7023" t="str">
            <v>Expansion Sites</v>
          </cell>
          <cell r="E7023" t="str">
            <v>Q3-2019</v>
          </cell>
          <cell r="F7023" t="str">
            <v>Mobile Aspiration</v>
          </cell>
          <cell r="G7023" t="str">
            <v>HUA</v>
          </cell>
          <cell r="H7023" t="str">
            <v>LTE1800 2nd Carr Upgrade_4x4 MIMO</v>
          </cell>
          <cell r="I7023" t="str">
            <v>INS</v>
          </cell>
          <cell r="L7023">
            <v>43788</v>
          </cell>
          <cell r="N7023">
            <v>43789</v>
          </cell>
          <cell r="P7023" t="str">
            <v>No Dependency</v>
          </cell>
        </row>
        <row r="7024">
          <cell r="C7024" t="str">
            <v>ZND425</v>
          </cell>
          <cell r="D7024" t="str">
            <v>Expansion Sites</v>
          </cell>
          <cell r="E7024" t="str">
            <v>Q2-2019</v>
          </cell>
          <cell r="F7024" t="str">
            <v>Mobile Aspiration</v>
          </cell>
          <cell r="G7024" t="str">
            <v>HUA</v>
          </cell>
          <cell r="H7024" t="str">
            <v>LTE1800 2nd Carr Upgrade_4x4 MIMO</v>
          </cell>
          <cell r="I7024" t="str">
            <v>INS</v>
          </cell>
          <cell r="L7024">
            <v>43703</v>
          </cell>
          <cell r="M7024">
            <v>43667</v>
          </cell>
          <cell r="N7024">
            <v>43704</v>
          </cell>
          <cell r="O7024">
            <v>43668</v>
          </cell>
          <cell r="P7024" t="str">
            <v>No Dependency</v>
          </cell>
        </row>
        <row r="7025">
          <cell r="C7025" t="str">
            <v>ZND423</v>
          </cell>
          <cell r="D7025" t="str">
            <v>Expansion Sites</v>
          </cell>
          <cell r="E7025" t="str">
            <v>Q3-2019</v>
          </cell>
          <cell r="F7025" t="str">
            <v>Mobile Aspiration</v>
          </cell>
          <cell r="G7025" t="str">
            <v>HUA</v>
          </cell>
          <cell r="H7025" t="str">
            <v>LTE1800 2nd Carr Upgrade_4x4 MIMO</v>
          </cell>
          <cell r="I7025" t="str">
            <v>INS</v>
          </cell>
          <cell r="L7025">
            <v>43788</v>
          </cell>
          <cell r="N7025">
            <v>43789</v>
          </cell>
          <cell r="P7025" t="str">
            <v>No Dependency</v>
          </cell>
        </row>
        <row r="7026">
          <cell r="C7026" t="str">
            <v>ZND422</v>
          </cell>
          <cell r="D7026" t="str">
            <v>Expansion Sites</v>
          </cell>
          <cell r="E7026" t="str">
            <v>Q3-2019</v>
          </cell>
          <cell r="F7026" t="str">
            <v>Mobile Aspiration</v>
          </cell>
          <cell r="G7026" t="str">
            <v>HUA</v>
          </cell>
          <cell r="H7026" t="str">
            <v>LTE1800 2nd Carr Upgrade_4x4 MIMO</v>
          </cell>
          <cell r="I7026" t="str">
            <v>INS</v>
          </cell>
          <cell r="L7026">
            <v>43658</v>
          </cell>
          <cell r="M7026">
            <v>43661</v>
          </cell>
          <cell r="N7026">
            <v>43659</v>
          </cell>
          <cell r="O7026">
            <v>43662</v>
          </cell>
          <cell r="P7026" t="str">
            <v>No Dependency</v>
          </cell>
        </row>
        <row r="7027">
          <cell r="C7027" t="str">
            <v>ZND418</v>
          </cell>
          <cell r="D7027" t="str">
            <v>Expansion Sites</v>
          </cell>
          <cell r="E7027" t="str">
            <v>Q3-2019</v>
          </cell>
          <cell r="F7027" t="str">
            <v>Mobile Aspiration</v>
          </cell>
          <cell r="G7027" t="str">
            <v>HUA</v>
          </cell>
          <cell r="H7027" t="str">
            <v>LTE1800 2nd Carr Upgrade_4x4 MIMO</v>
          </cell>
          <cell r="I7027" t="str">
            <v>INS</v>
          </cell>
          <cell r="L7027">
            <v>43705</v>
          </cell>
          <cell r="M7027">
            <v>43708</v>
          </cell>
          <cell r="N7027">
            <v>43706</v>
          </cell>
          <cell r="O7027">
            <v>43709</v>
          </cell>
          <cell r="P7027" t="str">
            <v>No Dependency</v>
          </cell>
        </row>
        <row r="7028">
          <cell r="C7028" t="str">
            <v>ZND414</v>
          </cell>
          <cell r="D7028" t="str">
            <v>Expansion Sites</v>
          </cell>
          <cell r="E7028" t="str">
            <v>Q3-2019</v>
          </cell>
          <cell r="F7028" t="str">
            <v>Mobile Aspiration</v>
          </cell>
          <cell r="G7028" t="str">
            <v>HUA</v>
          </cell>
          <cell r="H7028" t="str">
            <v>LTE1800 2nd Carr Upgrade_4x4 MIMO</v>
          </cell>
          <cell r="I7028" t="str">
            <v>INS</v>
          </cell>
          <cell r="L7028">
            <v>43690</v>
          </cell>
          <cell r="M7028">
            <v>43709</v>
          </cell>
          <cell r="N7028">
            <v>43691</v>
          </cell>
          <cell r="O7028">
            <v>43710</v>
          </cell>
          <cell r="P7028" t="str">
            <v>No Dependency</v>
          </cell>
        </row>
        <row r="7029">
          <cell r="C7029" t="str">
            <v>ZND412</v>
          </cell>
          <cell r="D7029" t="str">
            <v>Expansion Sites</v>
          </cell>
          <cell r="E7029" t="str">
            <v>Q4-2019</v>
          </cell>
          <cell r="F7029" t="str">
            <v>Mobile Aspiration</v>
          </cell>
          <cell r="G7029" t="str">
            <v>HUA</v>
          </cell>
          <cell r="H7029" t="str">
            <v>LTE1800 2nd Carr Upgrade_4x4 MIMO</v>
          </cell>
          <cell r="I7029" t="str">
            <v>INS</v>
          </cell>
          <cell r="L7029">
            <v>43705</v>
          </cell>
          <cell r="M7029">
            <v>43708</v>
          </cell>
          <cell r="N7029">
            <v>43706</v>
          </cell>
          <cell r="O7029">
            <v>43709</v>
          </cell>
          <cell r="P7029" t="str">
            <v>No Dependency</v>
          </cell>
        </row>
        <row r="7030">
          <cell r="C7030" t="str">
            <v>ZND411</v>
          </cell>
          <cell r="D7030" t="str">
            <v>Expansion Sites</v>
          </cell>
          <cell r="E7030" t="str">
            <v>Q4-2019</v>
          </cell>
          <cell r="F7030" t="str">
            <v>Mobile Aspiration</v>
          </cell>
          <cell r="G7030" t="str">
            <v>HUA</v>
          </cell>
          <cell r="H7030" t="str">
            <v>LTE1800 2nd Carr Upgrade_4x4 MIMO</v>
          </cell>
          <cell r="I7030" t="str">
            <v>INS</v>
          </cell>
          <cell r="L7030">
            <v>43741</v>
          </cell>
          <cell r="M7030">
            <v>43662</v>
          </cell>
          <cell r="N7030">
            <v>43742</v>
          </cell>
          <cell r="O7030">
            <v>43663</v>
          </cell>
          <cell r="P7030" t="str">
            <v>No Dependency</v>
          </cell>
        </row>
        <row r="7031">
          <cell r="C7031" t="str">
            <v>ZND409</v>
          </cell>
          <cell r="D7031" t="str">
            <v>Expansion Sites</v>
          </cell>
          <cell r="E7031" t="str">
            <v>Q1-2020</v>
          </cell>
          <cell r="F7031" t="str">
            <v>Mobile Aspiration</v>
          </cell>
          <cell r="G7031" t="str">
            <v>HUA</v>
          </cell>
          <cell r="H7031" t="str">
            <v>LTE1800 2nd Carr Upgrade_4x4 MIMO</v>
          </cell>
          <cell r="I7031" t="str">
            <v>INS</v>
          </cell>
          <cell r="L7031">
            <v>43858</v>
          </cell>
          <cell r="M7031">
            <v>43715</v>
          </cell>
          <cell r="N7031">
            <v>43858</v>
          </cell>
          <cell r="O7031">
            <v>43716</v>
          </cell>
          <cell r="P7031" t="str">
            <v>No Dependency</v>
          </cell>
        </row>
        <row r="7032">
          <cell r="C7032" t="str">
            <v>ZND408</v>
          </cell>
          <cell r="D7032" t="str">
            <v>Expansion Sites</v>
          </cell>
          <cell r="E7032" t="str">
            <v>Q2-2019</v>
          </cell>
          <cell r="F7032" t="str">
            <v>Mobile Aspiration</v>
          </cell>
          <cell r="G7032" t="str">
            <v>HUA</v>
          </cell>
          <cell r="H7032" t="str">
            <v>LTE1800 2nd Carr Upgrade_4x4 MIMO</v>
          </cell>
          <cell r="I7032" t="str">
            <v>INS</v>
          </cell>
          <cell r="L7032">
            <v>43691</v>
          </cell>
          <cell r="M7032">
            <v>43693</v>
          </cell>
          <cell r="N7032">
            <v>43692</v>
          </cell>
          <cell r="O7032">
            <v>43694</v>
          </cell>
          <cell r="P7032" t="str">
            <v>No Dependency</v>
          </cell>
        </row>
        <row r="7033">
          <cell r="C7033" t="str">
            <v>ZND407</v>
          </cell>
          <cell r="D7033" t="str">
            <v>Expansion Sites</v>
          </cell>
          <cell r="E7033" t="str">
            <v>Q3-2019</v>
          </cell>
          <cell r="F7033" t="str">
            <v>Mobile Aspiration</v>
          </cell>
          <cell r="G7033" t="str">
            <v>HUA</v>
          </cell>
          <cell r="H7033" t="str">
            <v>LTE1800 2nd Carr Upgrade_4x4 MIMO</v>
          </cell>
          <cell r="I7033" t="str">
            <v>INS</v>
          </cell>
          <cell r="L7033">
            <v>43609</v>
          </cell>
          <cell r="M7033">
            <v>43612</v>
          </cell>
          <cell r="N7033">
            <v>43610</v>
          </cell>
          <cell r="O7033">
            <v>43613</v>
          </cell>
          <cell r="P7033" t="str">
            <v>No Dependency</v>
          </cell>
        </row>
        <row r="7034">
          <cell r="C7034" t="str">
            <v>ZND406</v>
          </cell>
          <cell r="D7034" t="str">
            <v>Expansion Sites</v>
          </cell>
          <cell r="E7034" t="str">
            <v>Q1-2020</v>
          </cell>
          <cell r="F7034" t="str">
            <v>Mobile Aspiration</v>
          </cell>
          <cell r="G7034" t="str">
            <v>HUA</v>
          </cell>
          <cell r="H7034" t="str">
            <v>LTE1800 2nd Carr Upgrade_4x4 MIMO</v>
          </cell>
          <cell r="I7034" t="str">
            <v>INS</v>
          </cell>
          <cell r="L7034">
            <v>43858</v>
          </cell>
          <cell r="M7034">
            <v>43715</v>
          </cell>
          <cell r="N7034">
            <v>43858</v>
          </cell>
          <cell r="O7034">
            <v>43716</v>
          </cell>
          <cell r="P7034" t="str">
            <v>No Dependency</v>
          </cell>
        </row>
        <row r="7035">
          <cell r="C7035" t="str">
            <v>ZND405</v>
          </cell>
          <cell r="D7035" t="str">
            <v>Expansion Sites</v>
          </cell>
          <cell r="E7035" t="str">
            <v>Q2-2019</v>
          </cell>
          <cell r="F7035" t="str">
            <v>Mobile Aspiration</v>
          </cell>
          <cell r="G7035" t="str">
            <v>HUA</v>
          </cell>
          <cell r="H7035" t="str">
            <v>LTE1800 2nd Carr Upgrade_4x4 MIMO</v>
          </cell>
          <cell r="I7035" t="str">
            <v>INS</v>
          </cell>
          <cell r="L7035">
            <v>43622</v>
          </cell>
          <cell r="M7035">
            <v>43632</v>
          </cell>
          <cell r="N7035">
            <v>43626</v>
          </cell>
          <cell r="O7035">
            <v>43633</v>
          </cell>
          <cell r="P7035" t="str">
            <v>No Dependency</v>
          </cell>
        </row>
        <row r="7036">
          <cell r="C7036" t="str">
            <v>ZND404</v>
          </cell>
          <cell r="D7036" t="str">
            <v>Expansion Sites</v>
          </cell>
          <cell r="E7036" t="str">
            <v>Q2-2019</v>
          </cell>
          <cell r="F7036" t="str">
            <v>Mobile Aspiration</v>
          </cell>
          <cell r="G7036" t="str">
            <v>HUA</v>
          </cell>
          <cell r="H7036" t="str">
            <v>LTE1800 2nd Carr Upgrade_4x4 MIMO</v>
          </cell>
          <cell r="I7036" t="str">
            <v>INS</v>
          </cell>
          <cell r="L7036">
            <v>43688</v>
          </cell>
          <cell r="M7036">
            <v>43653</v>
          </cell>
          <cell r="N7036">
            <v>43689</v>
          </cell>
          <cell r="O7036">
            <v>43654</v>
          </cell>
          <cell r="P7036" t="str">
            <v>No Dependency</v>
          </cell>
        </row>
        <row r="7037">
          <cell r="C7037" t="str">
            <v>ZND403</v>
          </cell>
          <cell r="D7037" t="str">
            <v>Expansion Sites</v>
          </cell>
          <cell r="E7037" t="str">
            <v>Q3-2019</v>
          </cell>
          <cell r="F7037" t="str">
            <v>Mobile Aspiration</v>
          </cell>
          <cell r="G7037" t="str">
            <v>HUA</v>
          </cell>
          <cell r="H7037" t="str">
            <v>LTE1800 2nd Carr Upgrade_4x4 MIMO</v>
          </cell>
          <cell r="I7037" t="str">
            <v>INS</v>
          </cell>
          <cell r="L7037">
            <v>43650</v>
          </cell>
          <cell r="M7037">
            <v>43610</v>
          </cell>
          <cell r="N7037">
            <v>43651</v>
          </cell>
          <cell r="O7037">
            <v>43611</v>
          </cell>
          <cell r="P7037" t="str">
            <v>No Dependency</v>
          </cell>
        </row>
        <row r="7038">
          <cell r="C7038" t="str">
            <v>ZND399</v>
          </cell>
          <cell r="D7038" t="str">
            <v>Expansion Sites</v>
          </cell>
          <cell r="E7038" t="str">
            <v>Q1-2020</v>
          </cell>
          <cell r="F7038" t="str">
            <v>Mobile Aspiration</v>
          </cell>
          <cell r="G7038" t="str">
            <v>HUA</v>
          </cell>
          <cell r="H7038" t="str">
            <v>LTE1800 2nd Carr Upgrade_4x4 MIMO</v>
          </cell>
          <cell r="I7038" t="str">
            <v>INS</v>
          </cell>
          <cell r="L7038">
            <v>43858</v>
          </cell>
          <cell r="M7038">
            <v>43758</v>
          </cell>
          <cell r="N7038">
            <v>43858</v>
          </cell>
          <cell r="O7038">
            <v>43759</v>
          </cell>
          <cell r="P7038" t="str">
            <v>No Dependency</v>
          </cell>
        </row>
        <row r="7039">
          <cell r="C7039" t="str">
            <v>ZND397</v>
          </cell>
          <cell r="D7039" t="str">
            <v>Expansion Sites</v>
          </cell>
          <cell r="E7039" t="str">
            <v>Q1-2020</v>
          </cell>
          <cell r="F7039" t="str">
            <v>Mobile Aspiration</v>
          </cell>
          <cell r="G7039" t="str">
            <v>HUA</v>
          </cell>
          <cell r="H7039" t="str">
            <v>LTE1800 2nd Carr Upgrade_4x4 MIMO</v>
          </cell>
          <cell r="I7039" t="str">
            <v>INS</v>
          </cell>
          <cell r="L7039">
            <v>43690</v>
          </cell>
          <cell r="M7039">
            <v>43652</v>
          </cell>
          <cell r="N7039">
            <v>43691</v>
          </cell>
          <cell r="O7039">
            <v>43653</v>
          </cell>
          <cell r="P7039" t="str">
            <v>No Dependency</v>
          </cell>
        </row>
        <row r="7040">
          <cell r="C7040" t="str">
            <v>ZND396</v>
          </cell>
          <cell r="D7040" t="str">
            <v>Expansion Sites</v>
          </cell>
          <cell r="E7040" t="str">
            <v>Q1-2020</v>
          </cell>
          <cell r="F7040" t="str">
            <v>Mobile Aspiration</v>
          </cell>
          <cell r="G7040" t="str">
            <v>HUA</v>
          </cell>
          <cell r="H7040" t="str">
            <v>LTE1800 2nd Carr Upgrade_4x4 MIMO</v>
          </cell>
          <cell r="I7040" t="str">
            <v>INS</v>
          </cell>
          <cell r="L7040">
            <v>43688</v>
          </cell>
          <cell r="M7040">
            <v>43655</v>
          </cell>
          <cell r="N7040">
            <v>43689</v>
          </cell>
          <cell r="O7040">
            <v>43656</v>
          </cell>
          <cell r="P7040" t="str">
            <v>No Dependency</v>
          </cell>
        </row>
        <row r="7041">
          <cell r="C7041" t="str">
            <v>ZND395</v>
          </cell>
          <cell r="D7041" t="str">
            <v>Expansion Sites</v>
          </cell>
          <cell r="E7041" t="str">
            <v>Q3-2019</v>
          </cell>
          <cell r="F7041" t="str">
            <v>Mobile Aspiration</v>
          </cell>
          <cell r="G7041" t="str">
            <v>HUA</v>
          </cell>
          <cell r="H7041" t="str">
            <v>LTE1800 2nd Carr Upgrade_4x4 MIMO</v>
          </cell>
          <cell r="I7041" t="str">
            <v>INS</v>
          </cell>
          <cell r="L7041">
            <v>43661</v>
          </cell>
          <cell r="M7041">
            <v>43664</v>
          </cell>
          <cell r="N7041">
            <v>43662</v>
          </cell>
          <cell r="O7041">
            <v>43665</v>
          </cell>
          <cell r="P7041" t="str">
            <v>No Dependency</v>
          </cell>
        </row>
        <row r="7042">
          <cell r="C7042" t="str">
            <v>ZND394</v>
          </cell>
          <cell r="D7042" t="str">
            <v>Expansion Sites</v>
          </cell>
          <cell r="E7042" t="str">
            <v>Q3-2019</v>
          </cell>
          <cell r="F7042" t="str">
            <v>Mobile Aspiration</v>
          </cell>
          <cell r="G7042" t="str">
            <v>HUA</v>
          </cell>
          <cell r="H7042" t="str">
            <v>LTE1800 2nd Carr Upgrade_4x4 MIMO</v>
          </cell>
          <cell r="I7042" t="str">
            <v>INS</v>
          </cell>
          <cell r="L7042">
            <v>43671</v>
          </cell>
          <cell r="M7042">
            <v>43674</v>
          </cell>
          <cell r="N7042">
            <v>43672</v>
          </cell>
          <cell r="O7042">
            <v>43675</v>
          </cell>
          <cell r="P7042" t="str">
            <v>No Dependency</v>
          </cell>
        </row>
        <row r="7043">
          <cell r="C7043" t="str">
            <v>ZND393</v>
          </cell>
          <cell r="D7043" t="str">
            <v>Expansion Sites</v>
          </cell>
          <cell r="E7043" t="str">
            <v>Q1-2020</v>
          </cell>
          <cell r="F7043" t="str">
            <v>Mobile Aspiration</v>
          </cell>
          <cell r="G7043" t="str">
            <v>HUA</v>
          </cell>
          <cell r="H7043" t="str">
            <v>LTE1800 2nd Carr Upgrade_4x4 MIMO</v>
          </cell>
          <cell r="I7043" t="str">
            <v>INS</v>
          </cell>
          <cell r="L7043">
            <v>43690</v>
          </cell>
          <cell r="M7043">
            <v>43653</v>
          </cell>
          <cell r="N7043">
            <v>43691</v>
          </cell>
          <cell r="O7043">
            <v>43654</v>
          </cell>
          <cell r="P7043" t="str">
            <v>No Dependency</v>
          </cell>
        </row>
        <row r="7044">
          <cell r="C7044" t="str">
            <v>ZND391</v>
          </cell>
          <cell r="D7044" t="str">
            <v>Expansion Sites</v>
          </cell>
          <cell r="E7044" t="str">
            <v>Q3-2019</v>
          </cell>
          <cell r="F7044" t="str">
            <v>Mobile Aspiration</v>
          </cell>
          <cell r="G7044" t="str">
            <v>HUA</v>
          </cell>
          <cell r="H7044" t="str">
            <v>LTE1800 2nd Carr Upgrade_4x4 MIMO</v>
          </cell>
          <cell r="I7044" t="str">
            <v>INS</v>
          </cell>
          <cell r="L7044">
            <v>43670</v>
          </cell>
          <cell r="M7044">
            <v>43634</v>
          </cell>
          <cell r="N7044">
            <v>43671</v>
          </cell>
          <cell r="O7044">
            <v>43635</v>
          </cell>
          <cell r="P7044" t="str">
            <v>No Dependency</v>
          </cell>
        </row>
        <row r="7045">
          <cell r="C7045" t="str">
            <v>ZND390</v>
          </cell>
          <cell r="D7045" t="str">
            <v>Expansion Sites</v>
          </cell>
          <cell r="E7045" t="str">
            <v>Q1-2020</v>
          </cell>
          <cell r="F7045" t="str">
            <v>Mobile Aspiration</v>
          </cell>
          <cell r="G7045" t="str">
            <v>HUA</v>
          </cell>
          <cell r="H7045" t="str">
            <v>LTE1800 2nd Carr Upgrade_4x4 MIMO</v>
          </cell>
          <cell r="I7045" t="str">
            <v>INS</v>
          </cell>
          <cell r="L7045">
            <v>43853</v>
          </cell>
          <cell r="M7045">
            <v>43731</v>
          </cell>
          <cell r="N7045">
            <v>43853</v>
          </cell>
          <cell r="O7045">
            <v>43732</v>
          </cell>
          <cell r="P7045" t="str">
            <v>No Dependency</v>
          </cell>
        </row>
        <row r="7046">
          <cell r="C7046" t="str">
            <v>ZND384</v>
          </cell>
          <cell r="D7046" t="str">
            <v>Expansion Sites</v>
          </cell>
          <cell r="E7046" t="str">
            <v>Q1-2020</v>
          </cell>
          <cell r="F7046" t="str">
            <v>Mobile Aspiration</v>
          </cell>
          <cell r="G7046" t="str">
            <v>HUA</v>
          </cell>
          <cell r="H7046" t="str">
            <v>LTE1800 2nd Carr Upgrade_4x4 MIMO</v>
          </cell>
          <cell r="I7046" t="str">
            <v>INS</v>
          </cell>
          <cell r="L7046">
            <v>43853</v>
          </cell>
          <cell r="M7046">
            <v>43731</v>
          </cell>
          <cell r="N7046">
            <v>43853</v>
          </cell>
          <cell r="O7046">
            <v>43732</v>
          </cell>
          <cell r="P7046" t="str">
            <v>No Dependency</v>
          </cell>
        </row>
        <row r="7047">
          <cell r="C7047" t="str">
            <v>ZND382</v>
          </cell>
          <cell r="D7047" t="str">
            <v>Expansion Sites</v>
          </cell>
          <cell r="E7047" t="str">
            <v>Q3-2019</v>
          </cell>
          <cell r="F7047" t="str">
            <v>Mobile Aspiration</v>
          </cell>
          <cell r="G7047" t="str">
            <v>HUA</v>
          </cell>
          <cell r="H7047" t="str">
            <v>LTE1800 2nd Carr Upgrade_4x4 MIMO</v>
          </cell>
          <cell r="I7047" t="str">
            <v>INS</v>
          </cell>
          <cell r="L7047">
            <v>43703</v>
          </cell>
          <cell r="M7047">
            <v>43637</v>
          </cell>
          <cell r="N7047">
            <v>43704</v>
          </cell>
          <cell r="O7047">
            <v>43638</v>
          </cell>
          <cell r="P7047" t="str">
            <v>No Dependency</v>
          </cell>
        </row>
        <row r="7048">
          <cell r="C7048" t="str">
            <v>ZND379</v>
          </cell>
          <cell r="D7048" t="str">
            <v>Expansion Sites</v>
          </cell>
          <cell r="E7048" t="str">
            <v>Q3-2019</v>
          </cell>
          <cell r="F7048" t="str">
            <v>Mobile Aspiration</v>
          </cell>
          <cell r="G7048" t="str">
            <v>HUA</v>
          </cell>
          <cell r="H7048" t="str">
            <v>LTE1800 2nd Carr Upgrade_4x4 MIMO</v>
          </cell>
          <cell r="I7048" t="str">
            <v>INS</v>
          </cell>
          <cell r="L7048">
            <v>43612</v>
          </cell>
          <cell r="M7048">
            <v>43615</v>
          </cell>
          <cell r="N7048">
            <v>43613</v>
          </cell>
          <cell r="O7048">
            <v>43616</v>
          </cell>
          <cell r="P7048" t="str">
            <v>No Dependency</v>
          </cell>
        </row>
        <row r="7049">
          <cell r="C7049" t="str">
            <v>ZND378</v>
          </cell>
          <cell r="D7049" t="str">
            <v>Expansion Sites</v>
          </cell>
          <cell r="E7049" t="str">
            <v>Q1-2020</v>
          </cell>
          <cell r="F7049" t="str">
            <v>Mobile Aspiration</v>
          </cell>
          <cell r="G7049" t="str">
            <v>HUA</v>
          </cell>
          <cell r="H7049" t="str">
            <v>LTE1800 2nd Carr Upgrade_4x4 MIMO</v>
          </cell>
          <cell r="I7049" t="str">
            <v>INS</v>
          </cell>
          <cell r="L7049">
            <v>43699</v>
          </cell>
          <cell r="M7049">
            <v>43661</v>
          </cell>
          <cell r="N7049">
            <v>43700</v>
          </cell>
          <cell r="O7049">
            <v>43662</v>
          </cell>
          <cell r="P7049" t="str">
            <v>No Dependency</v>
          </cell>
        </row>
        <row r="7050">
          <cell r="C7050" t="str">
            <v>ZND376</v>
          </cell>
          <cell r="D7050" t="str">
            <v>Expansion Sites</v>
          </cell>
          <cell r="E7050" t="str">
            <v>Q1-2020</v>
          </cell>
          <cell r="F7050" t="str">
            <v>Mobile Aspiration</v>
          </cell>
          <cell r="G7050" t="str">
            <v>HUA</v>
          </cell>
          <cell r="H7050" t="str">
            <v>LTE1800 2nd Carr Upgrade_4x4 MIMO</v>
          </cell>
          <cell r="I7050" t="str">
            <v>INS</v>
          </cell>
          <cell r="L7050">
            <v>43703</v>
          </cell>
          <cell r="M7050">
            <v>43703</v>
          </cell>
          <cell r="N7050">
            <v>43704</v>
          </cell>
          <cell r="O7050">
            <v>43704</v>
          </cell>
          <cell r="P7050" t="str">
            <v>No Dependency</v>
          </cell>
        </row>
        <row r="7051">
          <cell r="C7051" t="str">
            <v>ZND374</v>
          </cell>
          <cell r="D7051" t="str">
            <v>Expansion Sites</v>
          </cell>
          <cell r="E7051" t="str">
            <v>Q3-2019</v>
          </cell>
          <cell r="F7051" t="str">
            <v>Mobile Aspiration</v>
          </cell>
          <cell r="G7051" t="str">
            <v>HUA</v>
          </cell>
          <cell r="H7051" t="str">
            <v>LTE1800 2nd Carr Upgrade_4x4 MIMO</v>
          </cell>
          <cell r="I7051" t="str">
            <v>INS</v>
          </cell>
          <cell r="L7051">
            <v>43674</v>
          </cell>
          <cell r="M7051">
            <v>43676</v>
          </cell>
          <cell r="N7051">
            <v>43675</v>
          </cell>
          <cell r="O7051">
            <v>43677</v>
          </cell>
          <cell r="P7051" t="str">
            <v>No Dependency</v>
          </cell>
        </row>
        <row r="7052">
          <cell r="C7052" t="str">
            <v>ZND372</v>
          </cell>
          <cell r="D7052" t="str">
            <v>Expansion Sites</v>
          </cell>
          <cell r="E7052" t="str">
            <v>Q4-2019</v>
          </cell>
          <cell r="F7052" t="str">
            <v>Mobile Aspiration</v>
          </cell>
          <cell r="G7052" t="str">
            <v>HUA</v>
          </cell>
          <cell r="H7052" t="str">
            <v>LTE1800 2nd Carr Upgrade_4x4 MIMO</v>
          </cell>
          <cell r="I7052" t="str">
            <v>INS</v>
          </cell>
          <cell r="L7052">
            <v>43691</v>
          </cell>
          <cell r="M7052">
            <v>43662</v>
          </cell>
          <cell r="N7052">
            <v>43692</v>
          </cell>
          <cell r="O7052">
            <v>43663</v>
          </cell>
          <cell r="P7052" t="str">
            <v>No Dependency</v>
          </cell>
        </row>
        <row r="7053">
          <cell r="C7053" t="str">
            <v>ZND371</v>
          </cell>
          <cell r="D7053" t="str">
            <v>Expansion Sites</v>
          </cell>
          <cell r="E7053" t="str">
            <v>Q4-2019</v>
          </cell>
          <cell r="F7053" t="str">
            <v>Mobile Aspiration</v>
          </cell>
          <cell r="G7053" t="str">
            <v>HUA</v>
          </cell>
          <cell r="H7053" t="str">
            <v>LTE1800 2nd Carr Upgrade_4x4 MIMO</v>
          </cell>
          <cell r="I7053" t="str">
            <v>INS</v>
          </cell>
          <cell r="L7053">
            <v>43675</v>
          </cell>
          <cell r="M7053">
            <v>43678</v>
          </cell>
          <cell r="N7053">
            <v>43676</v>
          </cell>
          <cell r="O7053">
            <v>43679</v>
          </cell>
          <cell r="P7053" t="str">
            <v>No Dependency</v>
          </cell>
        </row>
        <row r="7054">
          <cell r="C7054" t="str">
            <v>ZND359</v>
          </cell>
          <cell r="D7054" t="str">
            <v>Expansion Sites</v>
          </cell>
          <cell r="E7054" t="str">
            <v>Q3-2019</v>
          </cell>
          <cell r="F7054" t="str">
            <v>Mobile Aspiration</v>
          </cell>
          <cell r="G7054" t="str">
            <v>HUA</v>
          </cell>
          <cell r="H7054" t="str">
            <v>LTE1800 2nd Carr Upgrade_4x4 MIMO</v>
          </cell>
          <cell r="I7054" t="str">
            <v>INS</v>
          </cell>
          <cell r="L7054">
            <v>43649</v>
          </cell>
          <cell r="M7054">
            <v>43652</v>
          </cell>
          <cell r="N7054">
            <v>43650</v>
          </cell>
          <cell r="O7054">
            <v>43653</v>
          </cell>
          <cell r="P7054" t="str">
            <v>No Dependency</v>
          </cell>
        </row>
        <row r="7055">
          <cell r="C7055" t="str">
            <v>ZND358</v>
          </cell>
          <cell r="D7055" t="str">
            <v>Expansion Sites</v>
          </cell>
          <cell r="E7055" t="str">
            <v>Q3-2019</v>
          </cell>
          <cell r="F7055" t="str">
            <v>Mobile Aspiration</v>
          </cell>
          <cell r="G7055" t="str">
            <v>HUA</v>
          </cell>
          <cell r="H7055" t="str">
            <v>LTE1800 2nd Carr Upgrade_4x4 MIMO</v>
          </cell>
          <cell r="I7055" t="str">
            <v>INS</v>
          </cell>
          <cell r="L7055">
            <v>43638</v>
          </cell>
          <cell r="M7055">
            <v>43640</v>
          </cell>
          <cell r="N7055">
            <v>43639</v>
          </cell>
          <cell r="O7055">
            <v>43641</v>
          </cell>
          <cell r="P7055" t="str">
            <v>No Dependency</v>
          </cell>
        </row>
        <row r="7056">
          <cell r="C7056" t="str">
            <v>ZND356</v>
          </cell>
          <cell r="D7056" t="str">
            <v>Expansion Sites</v>
          </cell>
          <cell r="E7056" t="str">
            <v>Q3-2019</v>
          </cell>
          <cell r="F7056" t="str">
            <v>Mobile Aspiration</v>
          </cell>
          <cell r="G7056" t="str">
            <v>HUA</v>
          </cell>
          <cell r="H7056" t="str">
            <v>LTE1800 2nd Carr Upgrade_4x4 MIMO</v>
          </cell>
          <cell r="I7056" t="str">
            <v>INS</v>
          </cell>
          <cell r="L7056">
            <v>43629</v>
          </cell>
          <cell r="M7056">
            <v>43634</v>
          </cell>
          <cell r="N7056">
            <v>43634</v>
          </cell>
          <cell r="O7056">
            <v>43635</v>
          </cell>
          <cell r="P7056" t="str">
            <v>No Dependency</v>
          </cell>
        </row>
        <row r="7057">
          <cell r="C7057" t="str">
            <v>ZND355</v>
          </cell>
          <cell r="D7057" t="str">
            <v>Expansion Sites</v>
          </cell>
          <cell r="E7057" t="str">
            <v>Q3-2019</v>
          </cell>
          <cell r="F7057" t="str">
            <v>Mobile Aspiration</v>
          </cell>
          <cell r="G7057" t="str">
            <v>HUA</v>
          </cell>
          <cell r="H7057" t="str">
            <v>LTE1800 2nd Carr Upgrade_4x4 MIMO</v>
          </cell>
          <cell r="I7057" t="str">
            <v>INS</v>
          </cell>
          <cell r="L7057">
            <v>43669</v>
          </cell>
          <cell r="M7057">
            <v>43671</v>
          </cell>
          <cell r="N7057">
            <v>43670</v>
          </cell>
          <cell r="O7057">
            <v>43672</v>
          </cell>
          <cell r="P7057" t="str">
            <v>No Dependency</v>
          </cell>
        </row>
        <row r="7058">
          <cell r="C7058" t="str">
            <v>ZND354</v>
          </cell>
          <cell r="D7058" t="str">
            <v>Expansion Sites</v>
          </cell>
          <cell r="E7058" t="str">
            <v>Q3-2019</v>
          </cell>
          <cell r="F7058" t="str">
            <v>Mobile Aspiration</v>
          </cell>
          <cell r="G7058" t="str">
            <v>HUA</v>
          </cell>
          <cell r="H7058" t="str">
            <v>LTE1800 2nd Carr Upgrade_4x4 MIMO</v>
          </cell>
          <cell r="I7058" t="str">
            <v>INS</v>
          </cell>
          <cell r="L7058">
            <v>43602</v>
          </cell>
          <cell r="M7058">
            <v>43605</v>
          </cell>
          <cell r="N7058">
            <v>43603</v>
          </cell>
          <cell r="O7058">
            <v>43606</v>
          </cell>
          <cell r="P7058" t="str">
            <v>No Dependency</v>
          </cell>
        </row>
        <row r="7059">
          <cell r="C7059" t="str">
            <v>ZND353</v>
          </cell>
          <cell r="D7059" t="str">
            <v>Expansion Sites</v>
          </cell>
          <cell r="E7059" t="str">
            <v>Q3-2019</v>
          </cell>
          <cell r="F7059" t="str">
            <v>Mobile Aspiration</v>
          </cell>
          <cell r="G7059" t="str">
            <v>HUA</v>
          </cell>
          <cell r="H7059" t="str">
            <v>LTE1800 2nd Carr Upgrade_4x4 MIMO</v>
          </cell>
          <cell r="I7059" t="str">
            <v>INS</v>
          </cell>
          <cell r="L7059">
            <v>43788</v>
          </cell>
          <cell r="N7059">
            <v>43789</v>
          </cell>
          <cell r="P7059" t="str">
            <v>FDED Not Approved</v>
          </cell>
        </row>
        <row r="7060">
          <cell r="C7060" t="str">
            <v>ZND350</v>
          </cell>
          <cell r="D7060" t="str">
            <v>Expansion Sites</v>
          </cell>
          <cell r="E7060" t="str">
            <v>Q3-2019</v>
          </cell>
          <cell r="F7060" t="str">
            <v>Mobile Aspiration</v>
          </cell>
          <cell r="G7060" t="str">
            <v>HUA</v>
          </cell>
          <cell r="H7060" t="str">
            <v>LTE1800 2nd Carr Upgrade_4x4 MIMO</v>
          </cell>
          <cell r="I7060" t="str">
            <v>INS</v>
          </cell>
          <cell r="L7060">
            <v>43706</v>
          </cell>
          <cell r="M7060">
            <v>43624</v>
          </cell>
          <cell r="N7060">
            <v>43707</v>
          </cell>
          <cell r="O7060">
            <v>43625</v>
          </cell>
          <cell r="P7060" t="str">
            <v>No Dependency</v>
          </cell>
        </row>
        <row r="7061">
          <cell r="C7061" t="str">
            <v>ZND349</v>
          </cell>
          <cell r="D7061" t="str">
            <v>Expansion Sites</v>
          </cell>
          <cell r="E7061" t="str">
            <v>Q3-2019</v>
          </cell>
          <cell r="F7061" t="str">
            <v>Mobile Aspiration</v>
          </cell>
          <cell r="G7061" t="str">
            <v>HUA</v>
          </cell>
          <cell r="H7061" t="str">
            <v>LTE1800 2nd Carr Upgrade_4x4 MIMO</v>
          </cell>
          <cell r="I7061" t="str">
            <v>INS</v>
          </cell>
          <cell r="L7061">
            <v>43746</v>
          </cell>
          <cell r="M7061">
            <v>43734</v>
          </cell>
          <cell r="N7061">
            <v>43747</v>
          </cell>
          <cell r="O7061">
            <v>43735</v>
          </cell>
          <cell r="P7061" t="str">
            <v>No Dependency</v>
          </cell>
        </row>
        <row r="7062">
          <cell r="C7062" t="str">
            <v>ZND347</v>
          </cell>
          <cell r="D7062" t="str">
            <v>Expansion Sites</v>
          </cell>
          <cell r="E7062" t="str">
            <v>Q3-2019</v>
          </cell>
          <cell r="F7062" t="str">
            <v>Mobile Aspiration</v>
          </cell>
          <cell r="G7062" t="str">
            <v>HUA</v>
          </cell>
          <cell r="H7062" t="str">
            <v>LTE1800 2nd Carr Upgrade_4x4 MIMO</v>
          </cell>
          <cell r="I7062" t="str">
            <v>INS</v>
          </cell>
          <cell r="L7062">
            <v>43661</v>
          </cell>
          <cell r="M7062">
            <v>43664</v>
          </cell>
          <cell r="N7062">
            <v>43662</v>
          </cell>
          <cell r="O7062">
            <v>43665</v>
          </cell>
          <cell r="P7062" t="str">
            <v>No Dependency</v>
          </cell>
        </row>
        <row r="7063">
          <cell r="C7063" t="str">
            <v>ZND346</v>
          </cell>
          <cell r="D7063" t="str">
            <v>Expansion Sites</v>
          </cell>
          <cell r="E7063" t="str">
            <v>Q1-2020</v>
          </cell>
          <cell r="F7063" t="str">
            <v>Mobile Aspiration</v>
          </cell>
          <cell r="G7063" t="str">
            <v>HUA</v>
          </cell>
          <cell r="H7063" t="str">
            <v>LTE1800 2nd Carr Upgrade_4x4 MIMO</v>
          </cell>
          <cell r="I7063" t="str">
            <v>INS</v>
          </cell>
          <cell r="L7063">
            <v>43676</v>
          </cell>
          <cell r="M7063">
            <v>43679</v>
          </cell>
          <cell r="N7063">
            <v>43677</v>
          </cell>
          <cell r="O7063">
            <v>43680</v>
          </cell>
          <cell r="P7063" t="str">
            <v>No Dependency</v>
          </cell>
        </row>
        <row r="7064">
          <cell r="C7064" t="str">
            <v>ZND343</v>
          </cell>
          <cell r="D7064" t="str">
            <v>Expansion Sites</v>
          </cell>
          <cell r="E7064" t="str">
            <v>Q3-2019</v>
          </cell>
          <cell r="F7064" t="str">
            <v>Mobile Aspiration</v>
          </cell>
          <cell r="G7064" t="str">
            <v>HUA</v>
          </cell>
          <cell r="H7064" t="str">
            <v>LTE1800 2nd Carr Upgrade_4x4 MIMO</v>
          </cell>
          <cell r="I7064" t="str">
            <v>INS</v>
          </cell>
          <cell r="L7064">
            <v>43646</v>
          </cell>
          <cell r="M7064">
            <v>43625</v>
          </cell>
          <cell r="N7064">
            <v>43647</v>
          </cell>
          <cell r="O7064">
            <v>43626</v>
          </cell>
          <cell r="P7064" t="str">
            <v>No Dependency</v>
          </cell>
        </row>
        <row r="7065">
          <cell r="C7065" t="str">
            <v>ZND340</v>
          </cell>
          <cell r="D7065" t="str">
            <v>Expansion Sites</v>
          </cell>
          <cell r="E7065" t="str">
            <v>Q4-2019</v>
          </cell>
          <cell r="F7065" t="str">
            <v>Mobile Aspiration</v>
          </cell>
          <cell r="G7065" t="str">
            <v>HUA</v>
          </cell>
          <cell r="H7065" t="str">
            <v>LTE1800 2nd Carr Upgrade_4x4 MIMO</v>
          </cell>
          <cell r="I7065" t="str">
            <v>INS</v>
          </cell>
          <cell r="L7065">
            <v>43796</v>
          </cell>
          <cell r="M7065">
            <v>43772</v>
          </cell>
          <cell r="N7065">
            <v>43797</v>
          </cell>
          <cell r="O7065">
            <v>43773</v>
          </cell>
          <cell r="P7065" t="str">
            <v>No Dependency</v>
          </cell>
        </row>
        <row r="7066">
          <cell r="C7066" t="str">
            <v>ZND337</v>
          </cell>
          <cell r="D7066" t="str">
            <v>Expansion Sites</v>
          </cell>
          <cell r="E7066" t="str">
            <v>Q2-2019</v>
          </cell>
          <cell r="F7066" t="str">
            <v>Mobile Aspiration</v>
          </cell>
          <cell r="G7066" t="str">
            <v>HUA</v>
          </cell>
          <cell r="H7066" t="str">
            <v>LTE1800 2nd Carr Upgrade_4x4 MIMO</v>
          </cell>
          <cell r="I7066" t="str">
            <v>INS</v>
          </cell>
          <cell r="L7066">
            <v>43629</v>
          </cell>
          <cell r="M7066">
            <v>43611</v>
          </cell>
          <cell r="N7066">
            <v>43630</v>
          </cell>
          <cell r="O7066">
            <v>43612</v>
          </cell>
          <cell r="P7066" t="str">
            <v>No Dependency</v>
          </cell>
        </row>
        <row r="7067">
          <cell r="C7067" t="str">
            <v>ZND336</v>
          </cell>
          <cell r="D7067" t="str">
            <v>Expansion Sites</v>
          </cell>
          <cell r="E7067" t="str">
            <v>Q3-2019</v>
          </cell>
          <cell r="F7067" t="str">
            <v>Mobile Aspiration</v>
          </cell>
          <cell r="G7067" t="str">
            <v>HUA</v>
          </cell>
          <cell r="H7067" t="str">
            <v>LTE1800 2nd Carr Upgrade_4x4 MIMO</v>
          </cell>
          <cell r="I7067" t="str">
            <v>INS</v>
          </cell>
          <cell r="L7067">
            <v>43651</v>
          </cell>
          <cell r="M7067">
            <v>43623</v>
          </cell>
          <cell r="N7067">
            <v>43652</v>
          </cell>
          <cell r="O7067">
            <v>43624</v>
          </cell>
          <cell r="P7067" t="str">
            <v>No Dependency</v>
          </cell>
        </row>
        <row r="7068">
          <cell r="C7068" t="str">
            <v>ZND335</v>
          </cell>
          <cell r="D7068" t="str">
            <v>Expansion Sites</v>
          </cell>
          <cell r="E7068" t="str">
            <v>Q1-2020</v>
          </cell>
          <cell r="F7068" t="str">
            <v>Mobile Aspiration</v>
          </cell>
          <cell r="G7068" t="str">
            <v>HUA</v>
          </cell>
          <cell r="H7068" t="str">
            <v>LTE1800 2nd Carr Upgrade_4x4 MIMO</v>
          </cell>
          <cell r="I7068" t="str">
            <v>INS</v>
          </cell>
          <cell r="L7068">
            <v>43691</v>
          </cell>
          <cell r="M7068">
            <v>43693</v>
          </cell>
          <cell r="N7068">
            <v>43692</v>
          </cell>
          <cell r="O7068">
            <v>43694</v>
          </cell>
          <cell r="P7068" t="str">
            <v>No Dependency</v>
          </cell>
        </row>
        <row r="7069">
          <cell r="C7069" t="str">
            <v>ZND333</v>
          </cell>
          <cell r="D7069" t="str">
            <v>Expansion Sites</v>
          </cell>
          <cell r="E7069" t="str">
            <v>Q3-2019</v>
          </cell>
          <cell r="F7069" t="str">
            <v>Mobile Aspiration</v>
          </cell>
          <cell r="G7069" t="str">
            <v>HUA</v>
          </cell>
          <cell r="H7069" t="str">
            <v>LTE1800 2nd Carr Upgrade_4x4 MIMO</v>
          </cell>
          <cell r="I7069" t="str">
            <v>INS</v>
          </cell>
          <cell r="L7069">
            <v>43650</v>
          </cell>
          <cell r="M7069">
            <v>43653</v>
          </cell>
          <cell r="N7069">
            <v>43651</v>
          </cell>
          <cell r="O7069">
            <v>43654</v>
          </cell>
          <cell r="P7069" t="str">
            <v>No Dependency</v>
          </cell>
        </row>
        <row r="7070">
          <cell r="C7070" t="str">
            <v>ZND332</v>
          </cell>
          <cell r="D7070" t="str">
            <v>Expansion Sites</v>
          </cell>
          <cell r="E7070" t="str">
            <v>Q3-2019</v>
          </cell>
          <cell r="F7070" t="str">
            <v>Mobile Aspiration</v>
          </cell>
          <cell r="G7070" t="str">
            <v>HUA</v>
          </cell>
          <cell r="H7070" t="str">
            <v>LTE1800 2nd Carr Upgrade_4x4 MIMO</v>
          </cell>
          <cell r="I7070" t="str">
            <v>INS</v>
          </cell>
          <cell r="L7070">
            <v>43651</v>
          </cell>
          <cell r="M7070">
            <v>43654</v>
          </cell>
          <cell r="N7070">
            <v>43652</v>
          </cell>
          <cell r="O7070">
            <v>43655</v>
          </cell>
          <cell r="P7070" t="str">
            <v>No Dependency</v>
          </cell>
        </row>
        <row r="7071">
          <cell r="C7071" t="str">
            <v>ZND331</v>
          </cell>
          <cell r="D7071" t="str">
            <v>Expansion Sites</v>
          </cell>
          <cell r="E7071" t="str">
            <v>Q1-2020</v>
          </cell>
          <cell r="F7071" t="str">
            <v>Mobile Aspiration</v>
          </cell>
          <cell r="G7071" t="str">
            <v>HUA</v>
          </cell>
          <cell r="H7071" t="str">
            <v>LTE1800 2nd Carr Upgrade_4x4 MIMO</v>
          </cell>
          <cell r="I7071" t="str">
            <v>INS</v>
          </cell>
          <cell r="L7071">
            <v>43849</v>
          </cell>
          <cell r="M7071">
            <v>43715</v>
          </cell>
          <cell r="N7071">
            <v>43850</v>
          </cell>
          <cell r="O7071">
            <v>43716</v>
          </cell>
          <cell r="P7071" t="str">
            <v>No Dependency</v>
          </cell>
        </row>
        <row r="7072">
          <cell r="C7072" t="str">
            <v>ZND329</v>
          </cell>
          <cell r="D7072" t="str">
            <v>Expansion Sites</v>
          </cell>
          <cell r="E7072" t="str">
            <v>Q1-2020</v>
          </cell>
          <cell r="F7072" t="str">
            <v>Mobile Aspiration</v>
          </cell>
          <cell r="G7072" t="str">
            <v>HUA</v>
          </cell>
          <cell r="H7072" t="str">
            <v>LTE1800 2nd Carr Upgrade_4x4 MIMO</v>
          </cell>
          <cell r="I7072" t="str">
            <v>INS</v>
          </cell>
          <cell r="L7072">
            <v>43693</v>
          </cell>
          <cell r="M7072">
            <v>43695</v>
          </cell>
          <cell r="N7072">
            <v>43694</v>
          </cell>
          <cell r="O7072">
            <v>43696</v>
          </cell>
          <cell r="P7072" t="str">
            <v>No Dependency</v>
          </cell>
        </row>
        <row r="7073">
          <cell r="C7073" t="str">
            <v>ZND325</v>
          </cell>
          <cell r="D7073" t="str">
            <v>Expansion Sites</v>
          </cell>
          <cell r="E7073" t="str">
            <v>Q4-2019</v>
          </cell>
          <cell r="F7073" t="str">
            <v>Mobile Aspiration</v>
          </cell>
          <cell r="G7073" t="str">
            <v>HUA</v>
          </cell>
          <cell r="H7073" t="str">
            <v>LTE1800 2nd Carr Upgrade_4x4 MIMO</v>
          </cell>
          <cell r="I7073" t="str">
            <v>INS</v>
          </cell>
          <cell r="L7073">
            <v>43657</v>
          </cell>
          <cell r="M7073">
            <v>43605</v>
          </cell>
          <cell r="N7073">
            <v>43658</v>
          </cell>
          <cell r="O7073">
            <v>43606</v>
          </cell>
          <cell r="P7073" t="str">
            <v>No Dependency</v>
          </cell>
        </row>
        <row r="7074">
          <cell r="C7074" t="str">
            <v>ZND324</v>
          </cell>
          <cell r="D7074" t="str">
            <v>Expansion Sites</v>
          </cell>
          <cell r="E7074" t="str">
            <v>Q4-2019</v>
          </cell>
          <cell r="F7074" t="str">
            <v>Mobile Aspiration</v>
          </cell>
          <cell r="G7074" t="str">
            <v>HUA</v>
          </cell>
          <cell r="H7074" t="str">
            <v>LTE1800 2nd Carr Upgrade_4x4 MIMO</v>
          </cell>
          <cell r="I7074" t="str">
            <v>INS</v>
          </cell>
          <cell r="L7074">
            <v>43645</v>
          </cell>
          <cell r="M7074">
            <v>43647</v>
          </cell>
          <cell r="N7074">
            <v>43646</v>
          </cell>
          <cell r="O7074">
            <v>43648</v>
          </cell>
          <cell r="P7074" t="str">
            <v>No Dependency</v>
          </cell>
        </row>
        <row r="7075">
          <cell r="C7075" t="str">
            <v>ZND323</v>
          </cell>
          <cell r="D7075" t="str">
            <v>Expansion Sites</v>
          </cell>
          <cell r="E7075" t="str">
            <v>Q3-2019</v>
          </cell>
          <cell r="F7075" t="str">
            <v>Mobile Aspiration</v>
          </cell>
          <cell r="G7075" t="str">
            <v>HUA</v>
          </cell>
          <cell r="H7075" t="str">
            <v>LTE1800 2nd Carr Upgrade_4x4 MIMO</v>
          </cell>
          <cell r="I7075" t="str">
            <v>INS</v>
          </cell>
          <cell r="L7075">
            <v>43650</v>
          </cell>
          <cell r="M7075">
            <v>43653</v>
          </cell>
          <cell r="N7075">
            <v>43651</v>
          </cell>
          <cell r="O7075">
            <v>43654</v>
          </cell>
          <cell r="P7075" t="str">
            <v>No Dependency</v>
          </cell>
        </row>
        <row r="7076">
          <cell r="C7076" t="str">
            <v>ZND322</v>
          </cell>
          <cell r="D7076" t="str">
            <v>Expansion Sites</v>
          </cell>
          <cell r="E7076" t="str">
            <v>Q4-2019</v>
          </cell>
          <cell r="F7076" t="str">
            <v>Mobile Aspiration</v>
          </cell>
          <cell r="G7076" t="str">
            <v>HUA</v>
          </cell>
          <cell r="H7076" t="str">
            <v>LTE1800 2nd Carr Upgrade_4x4 MIMO</v>
          </cell>
          <cell r="I7076" t="str">
            <v>INS</v>
          </cell>
          <cell r="L7076">
            <v>43691</v>
          </cell>
          <cell r="M7076">
            <v>43693</v>
          </cell>
          <cell r="N7076">
            <v>43692</v>
          </cell>
          <cell r="O7076">
            <v>43694</v>
          </cell>
          <cell r="P7076" t="str">
            <v>No Dependency</v>
          </cell>
        </row>
        <row r="7077">
          <cell r="C7077" t="str">
            <v>ZND321</v>
          </cell>
          <cell r="D7077" t="str">
            <v>Expansion Sites</v>
          </cell>
          <cell r="E7077" t="str">
            <v>Q2-2019</v>
          </cell>
          <cell r="F7077" t="str">
            <v>Mobile Aspiration</v>
          </cell>
          <cell r="G7077" t="str">
            <v>HUA</v>
          </cell>
          <cell r="H7077" t="str">
            <v>LTE1800 2nd Carr Upgrade_4x4 MIMO</v>
          </cell>
          <cell r="I7077" t="str">
            <v>INS</v>
          </cell>
          <cell r="L7077">
            <v>43659</v>
          </cell>
          <cell r="M7077">
            <v>43662</v>
          </cell>
          <cell r="N7077">
            <v>43660</v>
          </cell>
          <cell r="O7077">
            <v>43663</v>
          </cell>
          <cell r="P7077" t="str">
            <v>No Dependency</v>
          </cell>
        </row>
        <row r="7078">
          <cell r="C7078" t="str">
            <v>ZND320</v>
          </cell>
          <cell r="D7078" t="str">
            <v>Expansion Sites</v>
          </cell>
          <cell r="E7078" t="str">
            <v>Q4-2019</v>
          </cell>
          <cell r="F7078" t="str">
            <v>Mobile Aspiration</v>
          </cell>
          <cell r="G7078" t="str">
            <v>HUA</v>
          </cell>
          <cell r="H7078" t="str">
            <v>LTE1800 2nd Carr Upgrade_4x4 MIMO</v>
          </cell>
          <cell r="I7078" t="str">
            <v>INS</v>
          </cell>
          <cell r="L7078">
            <v>43699</v>
          </cell>
          <cell r="M7078">
            <v>43605</v>
          </cell>
          <cell r="N7078">
            <v>43700</v>
          </cell>
          <cell r="O7078">
            <v>43606</v>
          </cell>
          <cell r="P7078" t="str">
            <v>No Dependency</v>
          </cell>
        </row>
        <row r="7079">
          <cell r="C7079" t="str">
            <v>ZND317</v>
          </cell>
          <cell r="D7079" t="str">
            <v>Expansion Sites</v>
          </cell>
          <cell r="E7079" t="str">
            <v>Q1-2020</v>
          </cell>
          <cell r="F7079" t="str">
            <v>Mobile Aspiration</v>
          </cell>
          <cell r="G7079" t="str">
            <v>HUA</v>
          </cell>
          <cell r="H7079" t="str">
            <v>LTE1800 2nd Carr Upgrade_4x4 MIMO</v>
          </cell>
          <cell r="I7079" t="str">
            <v>INS</v>
          </cell>
          <cell r="L7079">
            <v>43849</v>
          </cell>
          <cell r="M7079">
            <v>43715</v>
          </cell>
          <cell r="N7079">
            <v>43850</v>
          </cell>
          <cell r="O7079">
            <v>43716</v>
          </cell>
          <cell r="P7079" t="str">
            <v>No Dependency</v>
          </cell>
        </row>
        <row r="7080">
          <cell r="C7080" t="str">
            <v>ZND310</v>
          </cell>
          <cell r="D7080" t="str">
            <v>Expansion Sites</v>
          </cell>
          <cell r="E7080" t="str">
            <v>Q3-2019</v>
          </cell>
          <cell r="F7080" t="str">
            <v>Mobile Aspiration</v>
          </cell>
          <cell r="G7080" t="str">
            <v>HUA</v>
          </cell>
          <cell r="H7080" t="str">
            <v>LTE1800 2nd Carr Upgrade_4x4 MIMO</v>
          </cell>
          <cell r="I7080" t="str">
            <v>INS</v>
          </cell>
          <cell r="L7080">
            <v>43630</v>
          </cell>
          <cell r="M7080">
            <v>43634</v>
          </cell>
          <cell r="N7080">
            <v>43633</v>
          </cell>
          <cell r="O7080">
            <v>43635</v>
          </cell>
          <cell r="P7080" t="str">
            <v>No Dependency</v>
          </cell>
        </row>
        <row r="7081">
          <cell r="C7081" t="str">
            <v>ZND309</v>
          </cell>
          <cell r="D7081" t="str">
            <v>Expansion Sites</v>
          </cell>
          <cell r="E7081" t="str">
            <v>Q3-2019</v>
          </cell>
          <cell r="F7081" t="str">
            <v>Mobile Aspiration</v>
          </cell>
          <cell r="G7081" t="str">
            <v>HUA</v>
          </cell>
          <cell r="H7081" t="str">
            <v>LTE1800 2nd Carr Upgrade_4x4 MIMO</v>
          </cell>
          <cell r="I7081" t="str">
            <v>INS</v>
          </cell>
          <cell r="L7081">
            <v>43621</v>
          </cell>
          <cell r="M7081">
            <v>43624</v>
          </cell>
          <cell r="N7081">
            <v>43622</v>
          </cell>
          <cell r="O7081">
            <v>43625</v>
          </cell>
          <cell r="P7081" t="str">
            <v>No Dependency</v>
          </cell>
        </row>
        <row r="7082">
          <cell r="C7082" t="str">
            <v>ZND300</v>
          </cell>
          <cell r="D7082" t="str">
            <v>Expansion Sites</v>
          </cell>
          <cell r="E7082" t="str">
            <v>Q4-2019</v>
          </cell>
          <cell r="F7082" t="str">
            <v>Mobile Aspiration</v>
          </cell>
          <cell r="G7082" t="str">
            <v>HUA</v>
          </cell>
          <cell r="H7082" t="str">
            <v>LTE1800 2nd Carr Upgrade_4x4 MIMO</v>
          </cell>
          <cell r="I7082" t="str">
            <v>INS</v>
          </cell>
          <cell r="L7082">
            <v>43796</v>
          </cell>
          <cell r="N7082">
            <v>43797</v>
          </cell>
          <cell r="P7082" t="str">
            <v>No Dependency</v>
          </cell>
        </row>
        <row r="7083">
          <cell r="C7083" t="str">
            <v>ZND299</v>
          </cell>
          <cell r="D7083" t="str">
            <v>Expansion Sites</v>
          </cell>
          <cell r="E7083" t="str">
            <v>Q3-2019</v>
          </cell>
          <cell r="F7083" t="str">
            <v>Mobile Aspiration</v>
          </cell>
          <cell r="G7083" t="str">
            <v>HUA</v>
          </cell>
          <cell r="H7083" t="str">
            <v>LTE1800 2nd Carr Upgrade_4x4 MIMO</v>
          </cell>
          <cell r="I7083" t="str">
            <v>INS</v>
          </cell>
          <cell r="L7083">
            <v>43667</v>
          </cell>
          <cell r="M7083">
            <v>43669</v>
          </cell>
          <cell r="N7083">
            <v>43668</v>
          </cell>
          <cell r="O7083">
            <v>43670</v>
          </cell>
          <cell r="P7083" t="str">
            <v>No Dependency</v>
          </cell>
        </row>
        <row r="7084">
          <cell r="C7084" t="str">
            <v>ZND297</v>
          </cell>
          <cell r="D7084" t="str">
            <v>Expansion Sites</v>
          </cell>
          <cell r="E7084" t="str">
            <v>Q3-2019</v>
          </cell>
          <cell r="F7084" t="str">
            <v>Mobile Aspiration</v>
          </cell>
          <cell r="G7084" t="str">
            <v>HUA</v>
          </cell>
          <cell r="H7084" t="str">
            <v>LTE1800 2nd Carr Upgrade_4x4 MIMO</v>
          </cell>
          <cell r="I7084" t="str">
            <v>INS</v>
          </cell>
          <cell r="L7084">
            <v>43646</v>
          </cell>
          <cell r="M7084">
            <v>43653</v>
          </cell>
          <cell r="N7084">
            <v>43652</v>
          </cell>
          <cell r="O7084">
            <v>43654</v>
          </cell>
          <cell r="P7084" t="str">
            <v>No Dependency</v>
          </cell>
        </row>
        <row r="7085">
          <cell r="C7085" t="str">
            <v>ZND296</v>
          </cell>
          <cell r="D7085" t="str">
            <v>Expansion Sites</v>
          </cell>
          <cell r="E7085" t="str">
            <v>Q1-2020</v>
          </cell>
          <cell r="F7085" t="str">
            <v>Mobile Aspiration</v>
          </cell>
          <cell r="G7085" t="str">
            <v>HUA</v>
          </cell>
          <cell r="H7085" t="str">
            <v>LTE1800 2nd Carr Upgrade_4x4 MIMO</v>
          </cell>
          <cell r="I7085" t="str">
            <v>INS</v>
          </cell>
          <cell r="L7085">
            <v>43802</v>
          </cell>
          <cell r="N7085">
            <v>43802</v>
          </cell>
          <cell r="P7085" t="str">
            <v>No Dependency</v>
          </cell>
        </row>
        <row r="7086">
          <cell r="C7086" t="str">
            <v>ZND291</v>
          </cell>
          <cell r="D7086" t="str">
            <v>Expansion Sites</v>
          </cell>
          <cell r="E7086" t="str">
            <v>Q4-2019</v>
          </cell>
          <cell r="F7086" t="str">
            <v>Mobile Aspiration</v>
          </cell>
          <cell r="G7086" t="str">
            <v>HUA</v>
          </cell>
          <cell r="H7086" t="str">
            <v>LTE1800 2nd Carr Upgrade_4x4 MIMO</v>
          </cell>
          <cell r="I7086" t="str">
            <v>INS</v>
          </cell>
          <cell r="L7086">
            <v>43753</v>
          </cell>
          <cell r="M7086">
            <v>43715</v>
          </cell>
          <cell r="N7086">
            <v>43754</v>
          </cell>
          <cell r="O7086">
            <v>43716</v>
          </cell>
          <cell r="P7086" t="str">
            <v>No Dependency</v>
          </cell>
        </row>
        <row r="7087">
          <cell r="C7087" t="str">
            <v>ZND288</v>
          </cell>
          <cell r="D7087" t="str">
            <v>Expansion Sites</v>
          </cell>
          <cell r="E7087" t="str">
            <v>Q4-2019</v>
          </cell>
          <cell r="F7087" t="str">
            <v>Mobile Aspiration</v>
          </cell>
          <cell r="G7087" t="str">
            <v>HUA</v>
          </cell>
          <cell r="H7087" t="str">
            <v>LTE1800 2nd Carr Upgrade_4x4 MIMO</v>
          </cell>
          <cell r="I7087" t="str">
            <v>INS</v>
          </cell>
          <cell r="L7087">
            <v>43691</v>
          </cell>
          <cell r="M7087">
            <v>43693</v>
          </cell>
          <cell r="N7087">
            <v>43692</v>
          </cell>
          <cell r="O7087">
            <v>43694</v>
          </cell>
          <cell r="P7087" t="str">
            <v>No Dependency</v>
          </cell>
        </row>
        <row r="7088">
          <cell r="C7088" t="str">
            <v>ZND286</v>
          </cell>
          <cell r="D7088" t="str">
            <v>Expansion Sites</v>
          </cell>
          <cell r="E7088" t="str">
            <v>Q4-2019</v>
          </cell>
          <cell r="F7088" t="str">
            <v>Mobile Aspiration</v>
          </cell>
          <cell r="G7088" t="str">
            <v>HUA</v>
          </cell>
          <cell r="H7088" t="str">
            <v>LTE1800 2nd Carr Upgrade_4x4 MIMO</v>
          </cell>
          <cell r="I7088" t="str">
            <v>INS</v>
          </cell>
          <cell r="L7088">
            <v>43705</v>
          </cell>
          <cell r="M7088">
            <v>43708</v>
          </cell>
          <cell r="N7088">
            <v>43706</v>
          </cell>
          <cell r="O7088">
            <v>43709</v>
          </cell>
          <cell r="P7088" t="str">
            <v>No Dependency</v>
          </cell>
        </row>
        <row r="7089">
          <cell r="C7089" t="str">
            <v>ZND285</v>
          </cell>
          <cell r="D7089" t="str">
            <v>Expansion Sites</v>
          </cell>
          <cell r="E7089" t="str">
            <v>Q4-2019</v>
          </cell>
          <cell r="F7089" t="str">
            <v>Mobile Aspiration</v>
          </cell>
          <cell r="G7089" t="str">
            <v>HUA</v>
          </cell>
          <cell r="H7089" t="str">
            <v>LTE1800 2nd Carr Upgrade_4x4 MIMO</v>
          </cell>
          <cell r="I7089" t="str">
            <v>INS</v>
          </cell>
          <cell r="L7089">
            <v>43679</v>
          </cell>
          <cell r="M7089">
            <v>43640</v>
          </cell>
          <cell r="N7089">
            <v>43680</v>
          </cell>
          <cell r="O7089">
            <v>43641</v>
          </cell>
          <cell r="P7089" t="str">
            <v>No Dependency</v>
          </cell>
        </row>
        <row r="7090">
          <cell r="C7090" t="str">
            <v>ZND284</v>
          </cell>
          <cell r="D7090" t="str">
            <v>Expansion Sites</v>
          </cell>
          <cell r="E7090" t="str">
            <v>Q2-2019</v>
          </cell>
          <cell r="F7090" t="str">
            <v>Mobile Aspiration</v>
          </cell>
          <cell r="G7090" t="str">
            <v>HUA</v>
          </cell>
          <cell r="H7090" t="str">
            <v>LTE1800 2nd Carr Upgrade_4x4 MIMO</v>
          </cell>
          <cell r="I7090" t="str">
            <v>INS</v>
          </cell>
          <cell r="L7090">
            <v>43612</v>
          </cell>
          <cell r="M7090">
            <v>43615</v>
          </cell>
          <cell r="N7090">
            <v>43613</v>
          </cell>
          <cell r="O7090">
            <v>43616</v>
          </cell>
          <cell r="P7090" t="str">
            <v>No Dependency</v>
          </cell>
        </row>
        <row r="7091">
          <cell r="C7091" t="str">
            <v>ZND283</v>
          </cell>
          <cell r="D7091" t="str">
            <v>Expansion Sites</v>
          </cell>
          <cell r="E7091" t="str">
            <v>Q2-2019</v>
          </cell>
          <cell r="F7091" t="str">
            <v>Mobile Aspiration</v>
          </cell>
          <cell r="G7091" t="str">
            <v>HUA</v>
          </cell>
          <cell r="H7091" t="str">
            <v>LTE1800 2nd Carr Upgrade_4x4 MIMO</v>
          </cell>
          <cell r="I7091" t="str">
            <v>INS</v>
          </cell>
          <cell r="L7091">
            <v>43624</v>
          </cell>
          <cell r="M7091">
            <v>43613</v>
          </cell>
          <cell r="N7091">
            <v>43625</v>
          </cell>
          <cell r="O7091">
            <v>43614</v>
          </cell>
          <cell r="P7091" t="str">
            <v>No Dependency</v>
          </cell>
        </row>
        <row r="7092">
          <cell r="C7092" t="str">
            <v>ZND282</v>
          </cell>
          <cell r="D7092" t="str">
            <v>Expansion Sites</v>
          </cell>
          <cell r="E7092" t="str">
            <v>Q1-2020</v>
          </cell>
          <cell r="F7092" t="str">
            <v>Mobile Aspiration</v>
          </cell>
          <cell r="G7092" t="str">
            <v>HUA</v>
          </cell>
          <cell r="H7092" t="str">
            <v>LTE1800 2nd Carr Upgrade_4x4 MIMO</v>
          </cell>
          <cell r="I7092" t="str">
            <v>INS</v>
          </cell>
          <cell r="L7092">
            <v>43849</v>
          </cell>
          <cell r="M7092">
            <v>43673</v>
          </cell>
          <cell r="N7092">
            <v>43850</v>
          </cell>
          <cell r="O7092">
            <v>43674</v>
          </cell>
          <cell r="P7092" t="str">
            <v>No Dependency</v>
          </cell>
        </row>
        <row r="7093">
          <cell r="C7093" t="str">
            <v>ZND281</v>
          </cell>
          <cell r="D7093" t="str">
            <v>Expansion Sites</v>
          </cell>
          <cell r="E7093" t="str">
            <v>Q3-2019</v>
          </cell>
          <cell r="F7093" t="str">
            <v>Mobile Aspiration</v>
          </cell>
          <cell r="G7093" t="str">
            <v>HUA</v>
          </cell>
          <cell r="H7093" t="str">
            <v>LTE1800 2nd Carr Upgrade_4x4 MIMO</v>
          </cell>
          <cell r="I7093" t="str">
            <v>INS</v>
          </cell>
          <cell r="L7093">
            <v>43621</v>
          </cell>
          <cell r="M7093">
            <v>43624</v>
          </cell>
          <cell r="N7093">
            <v>43622</v>
          </cell>
          <cell r="O7093">
            <v>43625</v>
          </cell>
          <cell r="P7093" t="str">
            <v>No Dependency</v>
          </cell>
        </row>
        <row r="7094">
          <cell r="C7094" t="str">
            <v>ZND277</v>
          </cell>
          <cell r="D7094" t="str">
            <v>Expansion Sites</v>
          </cell>
          <cell r="E7094" t="str">
            <v>Q1-2020</v>
          </cell>
          <cell r="F7094" t="str">
            <v>Mobile Aspiration</v>
          </cell>
          <cell r="G7094" t="str">
            <v>HUA</v>
          </cell>
          <cell r="H7094" t="str">
            <v>LTE1800 2nd Carr Upgrade_4x4 MIMO</v>
          </cell>
          <cell r="I7094" t="str">
            <v>INS</v>
          </cell>
          <cell r="L7094">
            <v>43675</v>
          </cell>
          <cell r="M7094">
            <v>43678</v>
          </cell>
          <cell r="N7094">
            <v>43676</v>
          </cell>
          <cell r="O7094">
            <v>43679</v>
          </cell>
          <cell r="P7094" t="str">
            <v>No Dependency</v>
          </cell>
        </row>
        <row r="7095">
          <cell r="C7095" t="str">
            <v>ZND275</v>
          </cell>
          <cell r="D7095" t="str">
            <v>Expansion Sites</v>
          </cell>
          <cell r="E7095" t="str">
            <v>Q4-2019</v>
          </cell>
          <cell r="F7095" t="str">
            <v>Mobile Aspiration</v>
          </cell>
          <cell r="G7095" t="str">
            <v>HUA</v>
          </cell>
          <cell r="H7095" t="str">
            <v>LTE1800 2nd Carr Upgrade_4x4 MIMO</v>
          </cell>
          <cell r="I7095" t="str">
            <v>INS</v>
          </cell>
          <cell r="L7095">
            <v>43674</v>
          </cell>
          <cell r="M7095">
            <v>43676</v>
          </cell>
          <cell r="N7095">
            <v>43675</v>
          </cell>
          <cell r="O7095">
            <v>43677</v>
          </cell>
          <cell r="P7095" t="str">
            <v>No Dependency</v>
          </cell>
        </row>
        <row r="7096">
          <cell r="C7096" t="str">
            <v>ZND274</v>
          </cell>
          <cell r="D7096" t="str">
            <v>Expansion Sites</v>
          </cell>
          <cell r="E7096" t="str">
            <v>Q3-2019</v>
          </cell>
          <cell r="F7096" t="str">
            <v>Mobile Aspiration</v>
          </cell>
          <cell r="G7096" t="str">
            <v>HUA</v>
          </cell>
          <cell r="H7096" t="str">
            <v>LTE1800 2nd Carr Upgrade_4x4 MIMO</v>
          </cell>
          <cell r="I7096" t="str">
            <v>INS</v>
          </cell>
          <cell r="L7096">
            <v>43636</v>
          </cell>
          <cell r="M7096">
            <v>43644</v>
          </cell>
          <cell r="N7096">
            <v>43643</v>
          </cell>
          <cell r="O7096">
            <v>43645</v>
          </cell>
          <cell r="P7096" t="str">
            <v>No Dependency</v>
          </cell>
        </row>
        <row r="7097">
          <cell r="C7097" t="str">
            <v>ZND273</v>
          </cell>
          <cell r="D7097" t="str">
            <v>Expansion Sites</v>
          </cell>
          <cell r="E7097" t="str">
            <v>Q4-2019</v>
          </cell>
          <cell r="F7097" t="str">
            <v>Mobile Aspiration</v>
          </cell>
          <cell r="G7097" t="str">
            <v>HUA</v>
          </cell>
          <cell r="H7097" t="str">
            <v>LTE1800 2nd Carr Upgrade_4x4 MIMO</v>
          </cell>
          <cell r="I7097" t="str">
            <v>INS</v>
          </cell>
          <cell r="L7097">
            <v>43802</v>
          </cell>
          <cell r="N7097">
            <v>43802</v>
          </cell>
          <cell r="P7097" t="str">
            <v>No Dependency</v>
          </cell>
        </row>
        <row r="7098">
          <cell r="C7098" t="str">
            <v>ZND272</v>
          </cell>
          <cell r="D7098" t="str">
            <v>Expansion Sites</v>
          </cell>
          <cell r="E7098" t="str">
            <v>Q3-2019</v>
          </cell>
          <cell r="F7098" t="str">
            <v>Mobile Aspiration</v>
          </cell>
          <cell r="G7098" t="str">
            <v>HUA</v>
          </cell>
          <cell r="H7098" t="str">
            <v>LTE1800 2nd Carr Upgrade_4x4 MIMO</v>
          </cell>
          <cell r="I7098" t="str">
            <v>INS</v>
          </cell>
          <cell r="L7098">
            <v>43706</v>
          </cell>
          <cell r="M7098">
            <v>43715</v>
          </cell>
          <cell r="N7098">
            <v>43707</v>
          </cell>
          <cell r="O7098">
            <v>43716</v>
          </cell>
          <cell r="P7098" t="str">
            <v>No Dependency</v>
          </cell>
        </row>
        <row r="7099">
          <cell r="C7099" t="str">
            <v>ZND270</v>
          </cell>
          <cell r="D7099" t="str">
            <v>Expansion Sites</v>
          </cell>
          <cell r="E7099" t="str">
            <v>Q3-2019</v>
          </cell>
          <cell r="F7099" t="str">
            <v>Mobile Aspiration</v>
          </cell>
          <cell r="G7099" t="str">
            <v>HUA</v>
          </cell>
          <cell r="H7099" t="str">
            <v>LTE1800 2nd Carr Upgrade_4x4 MIMO</v>
          </cell>
          <cell r="I7099" t="str">
            <v>INS</v>
          </cell>
          <cell r="L7099">
            <v>43677</v>
          </cell>
          <cell r="M7099">
            <v>43680</v>
          </cell>
          <cell r="N7099">
            <v>43678</v>
          </cell>
          <cell r="O7099">
            <v>43681</v>
          </cell>
          <cell r="P7099" t="str">
            <v>No Dependency</v>
          </cell>
        </row>
        <row r="7100">
          <cell r="C7100" t="str">
            <v>ZND269</v>
          </cell>
          <cell r="D7100" t="str">
            <v>Expansion Sites</v>
          </cell>
          <cell r="E7100" t="str">
            <v>Q3-2019</v>
          </cell>
          <cell r="F7100" t="str">
            <v>Mobile Aspiration</v>
          </cell>
          <cell r="G7100" t="str">
            <v>HUA</v>
          </cell>
          <cell r="H7100" t="str">
            <v>LTE1800 2nd Carr Upgrade_4x4 MIMO</v>
          </cell>
          <cell r="I7100" t="str">
            <v>INS</v>
          </cell>
          <cell r="L7100">
            <v>43746</v>
          </cell>
          <cell r="M7100">
            <v>43734</v>
          </cell>
          <cell r="N7100">
            <v>43747</v>
          </cell>
          <cell r="O7100">
            <v>43735</v>
          </cell>
          <cell r="P7100" t="str">
            <v>No Dependency</v>
          </cell>
        </row>
        <row r="7101">
          <cell r="C7101" t="str">
            <v>ZND253</v>
          </cell>
          <cell r="D7101" t="str">
            <v>Expansion Sites</v>
          </cell>
          <cell r="E7101" t="str">
            <v>Q3-2019</v>
          </cell>
          <cell r="F7101" t="str">
            <v>Mobile Aspiration</v>
          </cell>
          <cell r="G7101" t="str">
            <v>HUA</v>
          </cell>
          <cell r="H7101" t="str">
            <v>LTE1800 2nd Carr Upgrade_4x4 MIMO</v>
          </cell>
          <cell r="I7101" t="str">
            <v>INS</v>
          </cell>
          <cell r="L7101">
            <v>43645</v>
          </cell>
          <cell r="M7101">
            <v>43635</v>
          </cell>
          <cell r="N7101">
            <v>43646</v>
          </cell>
          <cell r="O7101">
            <v>43636</v>
          </cell>
          <cell r="P7101" t="str">
            <v>No Dependency</v>
          </cell>
        </row>
        <row r="7102">
          <cell r="C7102" t="str">
            <v>ZND252</v>
          </cell>
          <cell r="D7102" t="str">
            <v>Expansion Sites</v>
          </cell>
          <cell r="E7102" t="str">
            <v>Q3-2019</v>
          </cell>
          <cell r="F7102" t="str">
            <v>Mobile Aspiration</v>
          </cell>
          <cell r="G7102" t="str">
            <v>HUA</v>
          </cell>
          <cell r="H7102" t="str">
            <v>LTE1800 2nd Carr Upgrade_4x4 MIMO</v>
          </cell>
          <cell r="I7102" t="str">
            <v>INS</v>
          </cell>
          <cell r="L7102">
            <v>43753</v>
          </cell>
          <cell r="M7102">
            <v>43672</v>
          </cell>
          <cell r="N7102">
            <v>43754</v>
          </cell>
          <cell r="O7102">
            <v>43673</v>
          </cell>
          <cell r="P7102" t="str">
            <v>FDED Not Approved</v>
          </cell>
        </row>
        <row r="7103">
          <cell r="C7103" t="str">
            <v>ZND251</v>
          </cell>
          <cell r="D7103" t="str">
            <v>Expansion Sites</v>
          </cell>
          <cell r="E7103" t="str">
            <v>Q3-2019</v>
          </cell>
          <cell r="F7103" t="str">
            <v>Mobile Aspiration</v>
          </cell>
          <cell r="G7103" t="str">
            <v>HUA</v>
          </cell>
          <cell r="H7103" t="str">
            <v>LTE1800 2nd Carr Upgrade_4x4 MIMO</v>
          </cell>
          <cell r="I7103" t="str">
            <v>INS</v>
          </cell>
          <cell r="L7103">
            <v>43673</v>
          </cell>
          <cell r="M7103">
            <v>43676</v>
          </cell>
          <cell r="N7103">
            <v>43674</v>
          </cell>
          <cell r="O7103">
            <v>43677</v>
          </cell>
          <cell r="P7103" t="str">
            <v>No Dependency</v>
          </cell>
        </row>
        <row r="7104">
          <cell r="C7104" t="str">
            <v>ZND247</v>
          </cell>
          <cell r="D7104" t="str">
            <v>Expansion Sites</v>
          </cell>
          <cell r="E7104" t="str">
            <v>Q1-2020</v>
          </cell>
          <cell r="F7104" t="str">
            <v>Mobile Aspiration</v>
          </cell>
          <cell r="G7104" t="str">
            <v>HUA</v>
          </cell>
          <cell r="H7104" t="str">
            <v>LTE1800 2nd Carr Upgrade_4x4 MIMO</v>
          </cell>
          <cell r="I7104" t="str">
            <v>INS</v>
          </cell>
          <cell r="L7104">
            <v>43691</v>
          </cell>
          <cell r="M7104">
            <v>43671</v>
          </cell>
          <cell r="N7104">
            <v>43692</v>
          </cell>
          <cell r="O7104">
            <v>43672</v>
          </cell>
          <cell r="P7104" t="str">
            <v>No Dependency</v>
          </cell>
        </row>
        <row r="7105">
          <cell r="C7105" t="str">
            <v>ZND245</v>
          </cell>
          <cell r="D7105" t="str">
            <v>Expansion Sites</v>
          </cell>
          <cell r="E7105" t="str">
            <v>Q2-2019</v>
          </cell>
          <cell r="F7105" t="str">
            <v>Mobile Aspiration</v>
          </cell>
          <cell r="G7105" t="str">
            <v>HUA</v>
          </cell>
          <cell r="H7105" t="str">
            <v>LTE1800 2nd Carr Upgrade_4x4 MIMO</v>
          </cell>
          <cell r="I7105" t="str">
            <v>INS</v>
          </cell>
          <cell r="L7105">
            <v>43618</v>
          </cell>
          <cell r="M7105">
            <v>43624</v>
          </cell>
          <cell r="N7105">
            <v>43620</v>
          </cell>
          <cell r="O7105">
            <v>43625</v>
          </cell>
          <cell r="P7105" t="str">
            <v>No Dependency</v>
          </cell>
        </row>
        <row r="7106">
          <cell r="C7106" t="str">
            <v>ZND243</v>
          </cell>
          <cell r="D7106" t="str">
            <v>Expansion Sites</v>
          </cell>
          <cell r="E7106" t="str">
            <v>Q3-2019</v>
          </cell>
          <cell r="F7106" t="str">
            <v>Mobile Aspiration</v>
          </cell>
          <cell r="G7106" t="str">
            <v>HUA</v>
          </cell>
          <cell r="H7106" t="str">
            <v>LTE1800 2nd Carr Upgrade_4x4 MIMO</v>
          </cell>
          <cell r="I7106" t="str">
            <v>INS</v>
          </cell>
          <cell r="L7106">
            <v>43691</v>
          </cell>
          <cell r="M7106">
            <v>43693</v>
          </cell>
          <cell r="N7106">
            <v>43692</v>
          </cell>
          <cell r="O7106">
            <v>43694</v>
          </cell>
          <cell r="P7106" t="str">
            <v>No Dependency</v>
          </cell>
        </row>
        <row r="7107">
          <cell r="C7107" t="str">
            <v>ZND242</v>
          </cell>
          <cell r="D7107" t="str">
            <v>Expansion Sites</v>
          </cell>
          <cell r="E7107" t="str">
            <v>Q3-2019</v>
          </cell>
          <cell r="F7107" t="str">
            <v>Mobile Aspiration</v>
          </cell>
          <cell r="G7107" t="str">
            <v>HUA</v>
          </cell>
          <cell r="H7107" t="str">
            <v>LTE1800 2nd Carr Upgrade_4x4 MIMO</v>
          </cell>
          <cell r="I7107" t="str">
            <v>INS</v>
          </cell>
          <cell r="L7107">
            <v>43665</v>
          </cell>
          <cell r="M7107">
            <v>43668</v>
          </cell>
          <cell r="N7107">
            <v>43666</v>
          </cell>
          <cell r="O7107">
            <v>43669</v>
          </cell>
          <cell r="P7107" t="str">
            <v>No Dependency</v>
          </cell>
        </row>
        <row r="7108">
          <cell r="C7108" t="str">
            <v>ZND240</v>
          </cell>
          <cell r="D7108" t="str">
            <v>Expansion Sites</v>
          </cell>
          <cell r="E7108" t="str">
            <v>Q3-2019</v>
          </cell>
          <cell r="F7108" t="str">
            <v>Mobile Aspiration</v>
          </cell>
          <cell r="G7108" t="str">
            <v>HUA</v>
          </cell>
          <cell r="H7108" t="str">
            <v>LTE1800 2nd Carr Upgrade_4x4 MIMO</v>
          </cell>
          <cell r="I7108" t="str">
            <v>INS</v>
          </cell>
          <cell r="L7108">
            <v>43788</v>
          </cell>
          <cell r="N7108">
            <v>43789</v>
          </cell>
          <cell r="P7108" t="str">
            <v>No Dependency</v>
          </cell>
        </row>
        <row r="7109">
          <cell r="C7109" t="str">
            <v>ZND236</v>
          </cell>
          <cell r="D7109" t="str">
            <v>Expansion Sites</v>
          </cell>
          <cell r="E7109" t="str">
            <v>Q3-2019</v>
          </cell>
          <cell r="F7109" t="str">
            <v>Mobile Aspiration</v>
          </cell>
          <cell r="G7109" t="str">
            <v>HUA</v>
          </cell>
          <cell r="H7109" t="str">
            <v>LTE1800 2nd Carr Upgrade_4x4 MIMO</v>
          </cell>
          <cell r="I7109" t="str">
            <v>INS</v>
          </cell>
          <cell r="L7109">
            <v>43635</v>
          </cell>
          <cell r="M7109">
            <v>43638</v>
          </cell>
          <cell r="N7109">
            <v>43636</v>
          </cell>
          <cell r="O7109">
            <v>43639</v>
          </cell>
          <cell r="P7109" t="str">
            <v>No Dependency</v>
          </cell>
        </row>
        <row r="7110">
          <cell r="C7110" t="str">
            <v>ZND233</v>
          </cell>
          <cell r="D7110" t="str">
            <v>Expansion Sites</v>
          </cell>
          <cell r="E7110" t="str">
            <v>Q3-2019</v>
          </cell>
          <cell r="F7110" t="str">
            <v>Mobile Aspiration</v>
          </cell>
          <cell r="G7110" t="str">
            <v>HUA</v>
          </cell>
          <cell r="H7110" t="str">
            <v>LTE1800 2nd Carr Upgrade_4x4 MIMO</v>
          </cell>
          <cell r="I7110" t="str">
            <v>INS</v>
          </cell>
          <cell r="L7110">
            <v>43719</v>
          </cell>
          <cell r="M7110">
            <v>43715</v>
          </cell>
          <cell r="N7110">
            <v>43719</v>
          </cell>
          <cell r="O7110">
            <v>43716</v>
          </cell>
          <cell r="P7110" t="str">
            <v>No Dependency</v>
          </cell>
        </row>
        <row r="7111">
          <cell r="C7111" t="str">
            <v>ZND230</v>
          </cell>
          <cell r="D7111" t="str">
            <v>Expansion Sites</v>
          </cell>
          <cell r="E7111" t="str">
            <v>Q2-2019</v>
          </cell>
          <cell r="F7111" t="str">
            <v>Mobile Aspiration</v>
          </cell>
          <cell r="G7111" t="str">
            <v>HUA</v>
          </cell>
          <cell r="H7111" t="str">
            <v>LTE1800 2nd Carr Upgrade_4x4 MIMO</v>
          </cell>
          <cell r="I7111" t="str">
            <v>INS</v>
          </cell>
          <cell r="L7111">
            <v>43620</v>
          </cell>
          <cell r="M7111">
            <v>43635</v>
          </cell>
          <cell r="N7111">
            <v>43621</v>
          </cell>
          <cell r="O7111">
            <v>43636</v>
          </cell>
          <cell r="P7111" t="str">
            <v>No Dependency</v>
          </cell>
        </row>
        <row r="7112">
          <cell r="C7112" t="str">
            <v>ZND219</v>
          </cell>
          <cell r="D7112" t="str">
            <v>Expansion Sites</v>
          </cell>
          <cell r="E7112" t="str">
            <v>Q4-2019</v>
          </cell>
          <cell r="F7112" t="str">
            <v>Mobile Aspiration</v>
          </cell>
          <cell r="G7112" t="str">
            <v>HUA</v>
          </cell>
          <cell r="H7112" t="str">
            <v>LTE1800 2nd Carr Upgrade_4x4 MIMO</v>
          </cell>
          <cell r="I7112" t="str">
            <v>INS</v>
          </cell>
          <cell r="L7112">
            <v>43741</v>
          </cell>
          <cell r="M7112">
            <v>43734</v>
          </cell>
          <cell r="N7112">
            <v>43742</v>
          </cell>
          <cell r="O7112">
            <v>43735</v>
          </cell>
          <cell r="P7112" t="str">
            <v>No Dependency</v>
          </cell>
        </row>
        <row r="7113">
          <cell r="C7113" t="str">
            <v>ZND218</v>
          </cell>
          <cell r="D7113" t="str">
            <v>Expansion Sites</v>
          </cell>
          <cell r="E7113" t="str">
            <v>Q3-2019</v>
          </cell>
          <cell r="F7113" t="str">
            <v>Mobile Aspiration</v>
          </cell>
          <cell r="G7113" t="str">
            <v>HUA</v>
          </cell>
          <cell r="H7113" t="str">
            <v>LTE1800 2nd Carr Upgrade_4x4 MIMO</v>
          </cell>
          <cell r="I7113" t="str">
            <v>INS</v>
          </cell>
          <cell r="L7113">
            <v>43686</v>
          </cell>
          <cell r="M7113">
            <v>43638</v>
          </cell>
          <cell r="N7113">
            <v>43686</v>
          </cell>
          <cell r="O7113">
            <v>43639</v>
          </cell>
          <cell r="P7113" t="str">
            <v>No Dependency</v>
          </cell>
        </row>
        <row r="7114">
          <cell r="C7114" t="str">
            <v>ZND216</v>
          </cell>
          <cell r="D7114" t="str">
            <v>Expansion Sites</v>
          </cell>
          <cell r="E7114" t="str">
            <v>Q3-2019</v>
          </cell>
          <cell r="F7114" t="str">
            <v>Mobile Aspiration</v>
          </cell>
          <cell r="G7114" t="str">
            <v>HUA</v>
          </cell>
          <cell r="H7114" t="str">
            <v>LTE1800 2nd Carr Upgrade_4x4 MIMO</v>
          </cell>
          <cell r="I7114" t="str">
            <v>INS</v>
          </cell>
          <cell r="L7114">
            <v>43688</v>
          </cell>
          <cell r="M7114">
            <v>43668</v>
          </cell>
          <cell r="N7114">
            <v>43689</v>
          </cell>
          <cell r="O7114">
            <v>43669</v>
          </cell>
          <cell r="P7114" t="str">
            <v>No Dependency</v>
          </cell>
        </row>
        <row r="7115">
          <cell r="C7115" t="str">
            <v>ZND214</v>
          </cell>
          <cell r="D7115" t="str">
            <v>Expansion Sites</v>
          </cell>
          <cell r="E7115" t="str">
            <v>Q3-2019</v>
          </cell>
          <cell r="F7115" t="str">
            <v>Mobile Aspiration</v>
          </cell>
          <cell r="G7115" t="str">
            <v>HUA</v>
          </cell>
          <cell r="H7115" t="str">
            <v>LTE1800 2nd Carr Upgrade_4x4 MIMO</v>
          </cell>
          <cell r="I7115" t="str">
            <v>INS</v>
          </cell>
          <cell r="L7115">
            <v>43635</v>
          </cell>
          <cell r="M7115">
            <v>43637</v>
          </cell>
          <cell r="N7115">
            <v>43636</v>
          </cell>
          <cell r="O7115">
            <v>43638</v>
          </cell>
          <cell r="P7115" t="str">
            <v>No Dependency</v>
          </cell>
        </row>
        <row r="7116">
          <cell r="C7116" t="str">
            <v>ZND210</v>
          </cell>
          <cell r="D7116" t="str">
            <v>Expansion Sites</v>
          </cell>
          <cell r="E7116" t="str">
            <v>Q2-2019</v>
          </cell>
          <cell r="F7116" t="str">
            <v>Mobile Aspiration</v>
          </cell>
          <cell r="G7116" t="str">
            <v>HUA</v>
          </cell>
          <cell r="H7116" t="str">
            <v>LTE1800 2nd Carr Upgrade_4x4 MIMO</v>
          </cell>
          <cell r="I7116" t="str">
            <v>INS</v>
          </cell>
          <cell r="L7116">
            <v>43624</v>
          </cell>
          <cell r="M7116">
            <v>43629</v>
          </cell>
          <cell r="N7116">
            <v>43630</v>
          </cell>
          <cell r="O7116">
            <v>43630</v>
          </cell>
          <cell r="P7116" t="str">
            <v>No Dependency</v>
          </cell>
        </row>
        <row r="7117">
          <cell r="C7117" t="str">
            <v>ZND209</v>
          </cell>
          <cell r="D7117" t="str">
            <v>Expansion Sites</v>
          </cell>
          <cell r="E7117" t="str">
            <v>Q1-2020</v>
          </cell>
          <cell r="F7117" t="str">
            <v>Mobile Aspiration</v>
          </cell>
          <cell r="G7117" t="str">
            <v>HUA</v>
          </cell>
          <cell r="H7117" t="str">
            <v>LTE1800 2nd Carr Upgrade_4x4 MIMO</v>
          </cell>
          <cell r="I7117" t="str">
            <v>INS</v>
          </cell>
          <cell r="L7117">
            <v>43853</v>
          </cell>
          <cell r="M7117">
            <v>43734</v>
          </cell>
          <cell r="N7117">
            <v>43853</v>
          </cell>
          <cell r="O7117">
            <v>43735</v>
          </cell>
          <cell r="P7117" t="str">
            <v>No Dependency</v>
          </cell>
        </row>
        <row r="7118">
          <cell r="C7118" t="str">
            <v>ZND206</v>
          </cell>
          <cell r="D7118" t="str">
            <v>Expansion Sites</v>
          </cell>
          <cell r="E7118" t="str">
            <v>Q3-2019</v>
          </cell>
          <cell r="F7118" t="str">
            <v>Mobile Aspiration</v>
          </cell>
          <cell r="G7118" t="str">
            <v>HUA</v>
          </cell>
          <cell r="H7118" t="str">
            <v>LTE1800 2nd Carr Upgrade_4x4 MIMO</v>
          </cell>
          <cell r="I7118" t="str">
            <v>INS</v>
          </cell>
          <cell r="L7118">
            <v>43610</v>
          </cell>
          <cell r="M7118">
            <v>43613</v>
          </cell>
          <cell r="N7118">
            <v>43611</v>
          </cell>
          <cell r="O7118">
            <v>43614</v>
          </cell>
          <cell r="P7118" t="str">
            <v>No Dependency</v>
          </cell>
        </row>
        <row r="7119">
          <cell r="C7119" t="str">
            <v>ZND205</v>
          </cell>
          <cell r="D7119" t="str">
            <v>Expansion Sites</v>
          </cell>
          <cell r="E7119" t="str">
            <v>Q3-2019</v>
          </cell>
          <cell r="F7119" t="str">
            <v>Mobile Aspiration</v>
          </cell>
          <cell r="G7119" t="str">
            <v>HUA</v>
          </cell>
          <cell r="H7119" t="str">
            <v>LTE1800 2nd Carr Upgrade_4x4 MIMO</v>
          </cell>
          <cell r="I7119" t="str">
            <v>INS</v>
          </cell>
          <cell r="L7119">
            <v>43676</v>
          </cell>
          <cell r="M7119">
            <v>43679</v>
          </cell>
          <cell r="N7119">
            <v>43677</v>
          </cell>
          <cell r="O7119">
            <v>43680</v>
          </cell>
          <cell r="P7119" t="str">
            <v>No Dependency</v>
          </cell>
        </row>
        <row r="7120">
          <cell r="C7120" t="str">
            <v>ZND203</v>
          </cell>
          <cell r="D7120" t="str">
            <v>Expansion Sites</v>
          </cell>
          <cell r="E7120" t="str">
            <v>Q3-2019</v>
          </cell>
          <cell r="F7120" t="str">
            <v>Mobile Aspiration</v>
          </cell>
          <cell r="G7120" t="str">
            <v>HUA</v>
          </cell>
          <cell r="H7120" t="str">
            <v>LTE1800 2nd Carr Upgrade_4x4 MIMO</v>
          </cell>
          <cell r="I7120" t="str">
            <v>INS</v>
          </cell>
          <cell r="L7120">
            <v>43663</v>
          </cell>
          <cell r="M7120">
            <v>43666</v>
          </cell>
          <cell r="N7120">
            <v>43664</v>
          </cell>
          <cell r="O7120">
            <v>43667</v>
          </cell>
          <cell r="P7120" t="str">
            <v>No Dependency</v>
          </cell>
        </row>
        <row r="7121">
          <cell r="C7121" t="str">
            <v>ZND201</v>
          </cell>
          <cell r="D7121" t="str">
            <v>Expansion Sites</v>
          </cell>
          <cell r="E7121" t="str">
            <v>Q3-2019</v>
          </cell>
          <cell r="F7121" t="str">
            <v>Mobile Aspiration</v>
          </cell>
          <cell r="G7121" t="str">
            <v>HUA</v>
          </cell>
          <cell r="H7121" t="str">
            <v>LTE1800 2nd Carr Upgrade_4x4 MIMO</v>
          </cell>
          <cell r="I7121" t="str">
            <v>INS</v>
          </cell>
          <cell r="L7121">
            <v>43706</v>
          </cell>
          <cell r="M7121">
            <v>43715</v>
          </cell>
          <cell r="N7121">
            <v>43707</v>
          </cell>
          <cell r="O7121">
            <v>43716</v>
          </cell>
          <cell r="P7121" t="str">
            <v>No Dependency</v>
          </cell>
        </row>
        <row r="7122">
          <cell r="C7122" t="str">
            <v>ZND199</v>
          </cell>
          <cell r="D7122" t="str">
            <v>Expansion Sites</v>
          </cell>
          <cell r="E7122" t="str">
            <v>Q4-2019</v>
          </cell>
          <cell r="F7122" t="str">
            <v>Mobile Aspiration</v>
          </cell>
          <cell r="G7122" t="str">
            <v>HUA</v>
          </cell>
          <cell r="H7122" t="str">
            <v>LTE1800 2nd Carr Upgrade_4x4 MIMO</v>
          </cell>
          <cell r="I7122" t="str">
            <v>INS</v>
          </cell>
          <cell r="L7122">
            <v>43685</v>
          </cell>
          <cell r="M7122">
            <v>43685</v>
          </cell>
          <cell r="N7122">
            <v>43686</v>
          </cell>
          <cell r="O7122">
            <v>43686</v>
          </cell>
          <cell r="P7122" t="str">
            <v>No Dependency</v>
          </cell>
        </row>
        <row r="7123">
          <cell r="C7123" t="str">
            <v>ZND198</v>
          </cell>
          <cell r="D7123" t="str">
            <v>Expansion Sites</v>
          </cell>
          <cell r="E7123" t="str">
            <v>Q1-2020</v>
          </cell>
          <cell r="F7123" t="str">
            <v>Mobile Aspiration</v>
          </cell>
          <cell r="G7123" t="str">
            <v>HUA</v>
          </cell>
          <cell r="H7123" t="str">
            <v>LTE1800 2nd Carr Upgrade_4x4 MIMO</v>
          </cell>
          <cell r="I7123" t="str">
            <v>INS</v>
          </cell>
          <cell r="L7123">
            <v>43853</v>
          </cell>
          <cell r="M7123">
            <v>43734</v>
          </cell>
          <cell r="N7123">
            <v>43853</v>
          </cell>
          <cell r="O7123">
            <v>43735</v>
          </cell>
          <cell r="P7123" t="str">
            <v>No Dependency</v>
          </cell>
        </row>
        <row r="7124">
          <cell r="C7124" t="str">
            <v>ZND197</v>
          </cell>
          <cell r="D7124" t="str">
            <v>Expansion Sites</v>
          </cell>
          <cell r="E7124" t="str">
            <v>Q4-2019</v>
          </cell>
          <cell r="F7124" t="str">
            <v>Mobile Aspiration</v>
          </cell>
          <cell r="G7124" t="str">
            <v>HUA</v>
          </cell>
          <cell r="H7124" t="str">
            <v>LTE1800 2nd Carr Upgrade_4x4 MIMO</v>
          </cell>
          <cell r="I7124" t="str">
            <v>INS</v>
          </cell>
          <cell r="L7124">
            <v>43705</v>
          </cell>
          <cell r="M7124">
            <v>43708</v>
          </cell>
          <cell r="N7124">
            <v>43706</v>
          </cell>
          <cell r="O7124">
            <v>43709</v>
          </cell>
          <cell r="P7124" t="str">
            <v>No Dependency</v>
          </cell>
        </row>
        <row r="7125">
          <cell r="C7125" t="str">
            <v>ZND195</v>
          </cell>
          <cell r="D7125" t="str">
            <v>Expansion Sites</v>
          </cell>
          <cell r="E7125" t="str">
            <v>Q3-2019</v>
          </cell>
          <cell r="F7125" t="str">
            <v>Mobile Aspiration</v>
          </cell>
          <cell r="G7125" t="str">
            <v>HUA</v>
          </cell>
          <cell r="H7125" t="str">
            <v>LTE1800 2nd Carr Upgrade_4x4 MIMO</v>
          </cell>
          <cell r="I7125" t="str">
            <v>INS</v>
          </cell>
          <cell r="L7125">
            <v>43691</v>
          </cell>
          <cell r="M7125">
            <v>43693</v>
          </cell>
          <cell r="N7125">
            <v>43692</v>
          </cell>
          <cell r="O7125">
            <v>43694</v>
          </cell>
          <cell r="P7125" t="str">
            <v>No Dependency</v>
          </cell>
        </row>
        <row r="7126">
          <cell r="C7126" t="str">
            <v>ZND191</v>
          </cell>
          <cell r="D7126" t="str">
            <v>Expansion Sites</v>
          </cell>
          <cell r="E7126" t="str">
            <v>Q4-2019</v>
          </cell>
          <cell r="F7126" t="str">
            <v>Mobile Aspiration</v>
          </cell>
          <cell r="G7126" t="str">
            <v>HUA</v>
          </cell>
          <cell r="H7126" t="str">
            <v>LTE1800 2nd Carr Upgrade_4x4 MIMO</v>
          </cell>
          <cell r="I7126" t="str">
            <v>INS</v>
          </cell>
          <cell r="L7126">
            <v>43674</v>
          </cell>
          <cell r="M7126">
            <v>43676</v>
          </cell>
          <cell r="N7126">
            <v>43675</v>
          </cell>
          <cell r="O7126">
            <v>43677</v>
          </cell>
          <cell r="P7126" t="str">
            <v>No Dependency</v>
          </cell>
        </row>
        <row r="7127">
          <cell r="C7127" t="str">
            <v>ZND189</v>
          </cell>
          <cell r="D7127" t="str">
            <v>Expansion Sites</v>
          </cell>
          <cell r="E7127" t="str">
            <v>Q3-2019</v>
          </cell>
          <cell r="F7127" t="str">
            <v>Mobile Aspiration</v>
          </cell>
          <cell r="G7127" t="str">
            <v>HUA</v>
          </cell>
          <cell r="H7127" t="str">
            <v>LTE1800 2nd Carr Upgrade_4x4 MIMO</v>
          </cell>
          <cell r="I7127" t="str">
            <v>INS</v>
          </cell>
          <cell r="L7127">
            <v>43658</v>
          </cell>
          <cell r="M7127">
            <v>43661</v>
          </cell>
          <cell r="N7127">
            <v>43659</v>
          </cell>
          <cell r="O7127">
            <v>43662</v>
          </cell>
          <cell r="P7127" t="str">
            <v>No Dependency</v>
          </cell>
        </row>
        <row r="7128">
          <cell r="C7128" t="str">
            <v>ZND184</v>
          </cell>
          <cell r="D7128" t="str">
            <v>Expansion Sites</v>
          </cell>
          <cell r="E7128" t="str">
            <v>Q3-2019</v>
          </cell>
          <cell r="F7128" t="str">
            <v>Mobile Aspiration</v>
          </cell>
          <cell r="G7128" t="str">
            <v>HUA</v>
          </cell>
          <cell r="H7128" t="str">
            <v>LTE1800 2nd Carr Upgrade_4x4 MIMO</v>
          </cell>
          <cell r="I7128" t="str">
            <v>INS</v>
          </cell>
          <cell r="L7128">
            <v>43664</v>
          </cell>
          <cell r="M7128">
            <v>43667</v>
          </cell>
          <cell r="N7128">
            <v>43665</v>
          </cell>
          <cell r="O7128">
            <v>43668</v>
          </cell>
          <cell r="P7128" t="str">
            <v>No Dependency</v>
          </cell>
        </row>
        <row r="7129">
          <cell r="C7129" t="str">
            <v>ZND182</v>
          </cell>
          <cell r="D7129" t="str">
            <v>Expansion Sites</v>
          </cell>
          <cell r="E7129" t="str">
            <v>Q4-2019</v>
          </cell>
          <cell r="F7129" t="str">
            <v>Mobile Aspiration</v>
          </cell>
          <cell r="G7129" t="str">
            <v>HUA</v>
          </cell>
          <cell r="H7129" t="str">
            <v>LTE1800 2nd Carr Upgrade_4x4 MIMO</v>
          </cell>
          <cell r="I7129" t="str">
            <v>INS</v>
          </cell>
          <cell r="L7129">
            <v>43691</v>
          </cell>
          <cell r="M7129">
            <v>43693</v>
          </cell>
          <cell r="N7129">
            <v>43692</v>
          </cell>
          <cell r="O7129">
            <v>43694</v>
          </cell>
          <cell r="P7129" t="str">
            <v>No Dependency</v>
          </cell>
        </row>
        <row r="7130">
          <cell r="C7130" t="str">
            <v>ZND174</v>
          </cell>
          <cell r="D7130" t="str">
            <v>Expansion Sites</v>
          </cell>
          <cell r="E7130" t="str">
            <v>Q3-2019</v>
          </cell>
          <cell r="F7130" t="str">
            <v>Mobile Aspiration</v>
          </cell>
          <cell r="G7130" t="str">
            <v>HUA</v>
          </cell>
          <cell r="H7130" t="str">
            <v>LTE1800 2nd Carr Upgrade_4x4 MIMO</v>
          </cell>
          <cell r="I7130" t="str">
            <v>INS</v>
          </cell>
          <cell r="L7130">
            <v>43669</v>
          </cell>
          <cell r="M7130">
            <v>43672</v>
          </cell>
          <cell r="N7130">
            <v>43670</v>
          </cell>
          <cell r="O7130">
            <v>43673</v>
          </cell>
          <cell r="P7130" t="str">
            <v>No Dependency</v>
          </cell>
        </row>
        <row r="7131">
          <cell r="C7131" t="str">
            <v>ZND173</v>
          </cell>
          <cell r="D7131" t="str">
            <v>Expansion Sites</v>
          </cell>
          <cell r="E7131" t="str">
            <v>Q4-2019</v>
          </cell>
          <cell r="F7131" t="str">
            <v>Mobile Aspiration</v>
          </cell>
          <cell r="G7131" t="str">
            <v>HUA</v>
          </cell>
          <cell r="H7131" t="str">
            <v>LTE1800 2nd Carr Upgrade_4x4 MIMO</v>
          </cell>
          <cell r="I7131" t="str">
            <v>INS</v>
          </cell>
          <cell r="L7131">
            <v>43623</v>
          </cell>
          <cell r="M7131">
            <v>43625</v>
          </cell>
          <cell r="N7131">
            <v>43624</v>
          </cell>
          <cell r="O7131">
            <v>43626</v>
          </cell>
          <cell r="P7131" t="str">
            <v>No Dependency</v>
          </cell>
        </row>
        <row r="7132">
          <cell r="C7132" t="str">
            <v>ZND172</v>
          </cell>
          <cell r="D7132" t="str">
            <v>Expansion Sites</v>
          </cell>
          <cell r="E7132" t="str">
            <v>Q2-2019</v>
          </cell>
          <cell r="F7132" t="str">
            <v>Mobile Aspiration</v>
          </cell>
          <cell r="G7132" t="str">
            <v>HUA</v>
          </cell>
          <cell r="H7132" t="str">
            <v>LTE1800 2nd Carr Upgrade_4x4 MIMO</v>
          </cell>
          <cell r="I7132" t="str">
            <v>INS</v>
          </cell>
          <cell r="L7132">
            <v>43617</v>
          </cell>
          <cell r="M7132">
            <v>43635</v>
          </cell>
          <cell r="N7132">
            <v>43621</v>
          </cell>
          <cell r="O7132">
            <v>43636</v>
          </cell>
          <cell r="P7132" t="str">
            <v>No Dependency</v>
          </cell>
        </row>
        <row r="7133">
          <cell r="C7133" t="str">
            <v>ZND170</v>
          </cell>
          <cell r="D7133" t="str">
            <v>Expansion Sites</v>
          </cell>
          <cell r="E7133" t="str">
            <v>Q1-2020</v>
          </cell>
          <cell r="F7133" t="str">
            <v>Mobile Aspiration</v>
          </cell>
          <cell r="G7133" t="str">
            <v>HUA</v>
          </cell>
          <cell r="H7133" t="str">
            <v>LTE1800 2nd Carr Upgrade_4x4 MIMO</v>
          </cell>
          <cell r="I7133" t="str">
            <v>INS</v>
          </cell>
          <cell r="L7133">
            <v>43854</v>
          </cell>
          <cell r="M7133">
            <v>43715</v>
          </cell>
          <cell r="N7133">
            <v>43855</v>
          </cell>
          <cell r="O7133">
            <v>43716</v>
          </cell>
          <cell r="P7133" t="str">
            <v>No Dependency</v>
          </cell>
        </row>
        <row r="7134">
          <cell r="C7134" t="str">
            <v>ZND168</v>
          </cell>
          <cell r="D7134" t="str">
            <v>Expansion Sites</v>
          </cell>
          <cell r="E7134" t="str">
            <v>Q3-2019</v>
          </cell>
          <cell r="F7134" t="str">
            <v>Mobile Aspiration</v>
          </cell>
          <cell r="G7134" t="str">
            <v>HUA</v>
          </cell>
          <cell r="H7134" t="str">
            <v>LTE1800 2nd Carr Upgrade_4x4 MIMO</v>
          </cell>
          <cell r="I7134" t="str">
            <v>INS</v>
          </cell>
          <cell r="L7134">
            <v>43643</v>
          </cell>
          <cell r="M7134">
            <v>43645</v>
          </cell>
          <cell r="N7134">
            <v>43644</v>
          </cell>
          <cell r="O7134">
            <v>43646</v>
          </cell>
          <cell r="P7134" t="str">
            <v>No Dependency</v>
          </cell>
        </row>
        <row r="7135">
          <cell r="C7135" t="str">
            <v>ZND162</v>
          </cell>
          <cell r="D7135" t="str">
            <v>Expansion Sites</v>
          </cell>
          <cell r="E7135" t="str">
            <v>Q4-2019</v>
          </cell>
          <cell r="F7135" t="str">
            <v>Mobile Aspiration</v>
          </cell>
          <cell r="G7135" t="str">
            <v>HUA</v>
          </cell>
          <cell r="H7135" t="str">
            <v>LTE1800 2nd Carr Upgrade_4x4 MIMO</v>
          </cell>
          <cell r="I7135" t="str">
            <v>INS</v>
          </cell>
          <cell r="L7135">
            <v>43633</v>
          </cell>
          <cell r="M7135">
            <v>43636</v>
          </cell>
          <cell r="N7135">
            <v>43634</v>
          </cell>
          <cell r="O7135">
            <v>43637</v>
          </cell>
          <cell r="P7135" t="str">
            <v>No Dependency</v>
          </cell>
        </row>
        <row r="7136">
          <cell r="C7136" t="str">
            <v>ZND160</v>
          </cell>
          <cell r="D7136" t="str">
            <v>Expansion Sites</v>
          </cell>
          <cell r="E7136" t="str">
            <v>Q1-2020</v>
          </cell>
          <cell r="F7136" t="str">
            <v>Mobile Aspiration</v>
          </cell>
          <cell r="G7136" t="str">
            <v>HUA</v>
          </cell>
          <cell r="H7136" t="str">
            <v>LTE1800 2nd Carr Upgrade_4x4 MIMO</v>
          </cell>
          <cell r="I7136" t="str">
            <v>INS</v>
          </cell>
          <cell r="L7136">
            <v>43602</v>
          </cell>
          <cell r="M7136">
            <v>43605</v>
          </cell>
          <cell r="N7136">
            <v>43603</v>
          </cell>
          <cell r="O7136">
            <v>43606</v>
          </cell>
          <cell r="P7136" t="str">
            <v>No Dependency</v>
          </cell>
        </row>
        <row r="7137">
          <cell r="C7137" t="str">
            <v>ZND157</v>
          </cell>
          <cell r="D7137" t="str">
            <v>Expansion Sites</v>
          </cell>
          <cell r="E7137" t="str">
            <v>Q3-2019</v>
          </cell>
          <cell r="F7137" t="str">
            <v>Mobile Aspiration</v>
          </cell>
          <cell r="G7137" t="str">
            <v>HUA</v>
          </cell>
          <cell r="H7137" t="str">
            <v>LTE1800 2nd Carr Upgrade_4x4 MIMO</v>
          </cell>
          <cell r="I7137" t="str">
            <v>INS</v>
          </cell>
          <cell r="L7137">
            <v>43703</v>
          </cell>
          <cell r="M7137">
            <v>43667</v>
          </cell>
          <cell r="N7137">
            <v>43704</v>
          </cell>
          <cell r="O7137">
            <v>43668</v>
          </cell>
          <cell r="P7137" t="str">
            <v>No Dependency</v>
          </cell>
        </row>
        <row r="7138">
          <cell r="C7138" t="str">
            <v>ZND156</v>
          </cell>
          <cell r="D7138" t="str">
            <v>Expansion Sites</v>
          </cell>
          <cell r="E7138" t="str">
            <v>Q3-2019</v>
          </cell>
          <cell r="F7138" t="str">
            <v>Mobile Aspiration</v>
          </cell>
          <cell r="G7138" t="str">
            <v>HUA</v>
          </cell>
          <cell r="H7138" t="str">
            <v>LTE1800 2nd Carr Upgrade_4x4 MIMO</v>
          </cell>
          <cell r="I7138" t="str">
            <v>INS</v>
          </cell>
          <cell r="L7138">
            <v>43691</v>
          </cell>
          <cell r="M7138">
            <v>43693</v>
          </cell>
          <cell r="N7138">
            <v>43692</v>
          </cell>
          <cell r="O7138">
            <v>43694</v>
          </cell>
          <cell r="P7138" t="str">
            <v>No Dependency</v>
          </cell>
        </row>
        <row r="7139">
          <cell r="C7139" t="str">
            <v>ZND155</v>
          </cell>
          <cell r="D7139" t="str">
            <v>Expansion Sites</v>
          </cell>
          <cell r="E7139" t="str">
            <v>Q1-2020</v>
          </cell>
          <cell r="F7139" t="str">
            <v>Mobile Aspiration</v>
          </cell>
          <cell r="G7139" t="str">
            <v>HUA</v>
          </cell>
          <cell r="H7139" t="str">
            <v>LTE1800 2nd Carr Upgrade_4x4 MIMO</v>
          </cell>
          <cell r="I7139" t="str">
            <v>INS</v>
          </cell>
          <cell r="L7139">
            <v>43830</v>
          </cell>
          <cell r="M7139">
            <v>43734</v>
          </cell>
          <cell r="N7139">
            <v>43830</v>
          </cell>
          <cell r="O7139">
            <v>43735</v>
          </cell>
          <cell r="P7139" t="str">
            <v>No Dependency</v>
          </cell>
        </row>
        <row r="7140">
          <cell r="C7140" t="str">
            <v>ZND153</v>
          </cell>
          <cell r="D7140" t="str">
            <v>Expansion Sites</v>
          </cell>
          <cell r="E7140" t="str">
            <v>Q3-2019</v>
          </cell>
          <cell r="F7140" t="str">
            <v>Mobile Aspiration</v>
          </cell>
          <cell r="G7140" t="str">
            <v>HUA</v>
          </cell>
          <cell r="H7140" t="str">
            <v>LTE1800 2nd Carr Upgrade_4x4 MIMO</v>
          </cell>
          <cell r="I7140" t="str">
            <v>INS</v>
          </cell>
          <cell r="L7140">
            <v>43652</v>
          </cell>
          <cell r="M7140">
            <v>43654</v>
          </cell>
          <cell r="N7140">
            <v>43653</v>
          </cell>
          <cell r="O7140">
            <v>43655</v>
          </cell>
          <cell r="P7140" t="str">
            <v>No Dependency</v>
          </cell>
        </row>
        <row r="7141">
          <cell r="C7141" t="str">
            <v>ZND152</v>
          </cell>
          <cell r="D7141" t="str">
            <v>Expansion Sites</v>
          </cell>
          <cell r="E7141" t="str">
            <v>Q3-2019</v>
          </cell>
          <cell r="F7141" t="str">
            <v>Mobile Aspiration</v>
          </cell>
          <cell r="G7141" t="str">
            <v>HUA</v>
          </cell>
          <cell r="H7141" t="str">
            <v>LTE1800 2nd Carr Upgrade_4x4 MIMO</v>
          </cell>
          <cell r="I7141" t="str">
            <v>INS</v>
          </cell>
          <cell r="L7141">
            <v>43739</v>
          </cell>
          <cell r="M7141">
            <v>43724</v>
          </cell>
          <cell r="N7141">
            <v>43740</v>
          </cell>
          <cell r="O7141">
            <v>43725</v>
          </cell>
          <cell r="P7141" t="str">
            <v>No Dependency</v>
          </cell>
        </row>
        <row r="7142">
          <cell r="C7142" t="str">
            <v>ZND151</v>
          </cell>
          <cell r="D7142" t="str">
            <v>Expansion Sites</v>
          </cell>
          <cell r="E7142" t="str">
            <v>Q1-2020</v>
          </cell>
          <cell r="F7142" t="str">
            <v>Mobile Aspiration</v>
          </cell>
          <cell r="G7142" t="str">
            <v>HUA</v>
          </cell>
          <cell r="H7142" t="str">
            <v>LTE1800 2nd Carr Upgrade_4x4 MIMO</v>
          </cell>
          <cell r="I7142" t="str">
            <v>INS</v>
          </cell>
          <cell r="L7142">
            <v>43691</v>
          </cell>
          <cell r="M7142">
            <v>43693</v>
          </cell>
          <cell r="N7142">
            <v>43692</v>
          </cell>
          <cell r="O7142">
            <v>43694</v>
          </cell>
          <cell r="P7142" t="str">
            <v>No Dependency</v>
          </cell>
        </row>
        <row r="7143">
          <cell r="C7143" t="str">
            <v>ZND150</v>
          </cell>
          <cell r="D7143" t="str">
            <v>Expansion Sites</v>
          </cell>
          <cell r="E7143" t="str">
            <v>Q3-2019</v>
          </cell>
          <cell r="F7143" t="str">
            <v>Mobile Aspiration</v>
          </cell>
          <cell r="G7143" t="str">
            <v>HUA</v>
          </cell>
          <cell r="H7143" t="str">
            <v>LTE1800 2nd Carr Upgrade_4x4 MIMO</v>
          </cell>
          <cell r="I7143" t="str">
            <v>INS</v>
          </cell>
          <cell r="L7143">
            <v>43666</v>
          </cell>
          <cell r="M7143">
            <v>43669</v>
          </cell>
          <cell r="N7143">
            <v>43667</v>
          </cell>
          <cell r="O7143">
            <v>43670</v>
          </cell>
          <cell r="P7143" t="str">
            <v>No Dependency</v>
          </cell>
        </row>
        <row r="7144">
          <cell r="C7144" t="str">
            <v>ZND148</v>
          </cell>
          <cell r="D7144" t="str">
            <v>Expansion Sites</v>
          </cell>
          <cell r="E7144" t="str">
            <v>Q3-2019</v>
          </cell>
          <cell r="F7144" t="str">
            <v>Mobile Aspiration</v>
          </cell>
          <cell r="G7144" t="str">
            <v>HUA</v>
          </cell>
          <cell r="H7144" t="str">
            <v>LTE1800 2nd Carr Upgrade_4x4 MIMO</v>
          </cell>
          <cell r="I7144" t="str">
            <v>INS</v>
          </cell>
          <cell r="L7144">
            <v>43623</v>
          </cell>
          <cell r="M7144">
            <v>43626</v>
          </cell>
          <cell r="N7144">
            <v>43624</v>
          </cell>
          <cell r="O7144">
            <v>43627</v>
          </cell>
          <cell r="P7144" t="str">
            <v>No Dependency</v>
          </cell>
        </row>
        <row r="7145">
          <cell r="C7145" t="str">
            <v>ZND145</v>
          </cell>
          <cell r="D7145" t="str">
            <v>Expansion Sites</v>
          </cell>
          <cell r="E7145" t="str">
            <v>Q3-2019</v>
          </cell>
          <cell r="F7145" t="str">
            <v>Mobile Aspiration</v>
          </cell>
          <cell r="G7145" t="str">
            <v>HUA</v>
          </cell>
          <cell r="H7145" t="str">
            <v>LTE1800 2nd Carr Upgrade_4x4 MIMO</v>
          </cell>
          <cell r="I7145" t="str">
            <v>INS</v>
          </cell>
          <cell r="L7145">
            <v>43706</v>
          </cell>
          <cell r="M7145">
            <v>43613</v>
          </cell>
          <cell r="N7145">
            <v>43707</v>
          </cell>
          <cell r="O7145">
            <v>43614</v>
          </cell>
          <cell r="P7145" t="str">
            <v>No Dependency</v>
          </cell>
        </row>
        <row r="7146">
          <cell r="C7146" t="str">
            <v>ZND144</v>
          </cell>
          <cell r="D7146" t="str">
            <v>Expansion Sites</v>
          </cell>
          <cell r="E7146" t="str">
            <v>Q3-2019</v>
          </cell>
          <cell r="F7146" t="str">
            <v>Mobile Aspiration</v>
          </cell>
          <cell r="G7146" t="str">
            <v>HUA</v>
          </cell>
          <cell r="H7146" t="str">
            <v>LTE1800 2nd Carr Upgrade_4x4 MIMO</v>
          </cell>
          <cell r="I7146" t="str">
            <v>INS</v>
          </cell>
          <cell r="L7146">
            <v>43659</v>
          </cell>
          <cell r="M7146">
            <v>43661</v>
          </cell>
          <cell r="N7146">
            <v>43660</v>
          </cell>
          <cell r="O7146">
            <v>43662</v>
          </cell>
          <cell r="P7146" t="str">
            <v>No Dependency</v>
          </cell>
        </row>
        <row r="7147">
          <cell r="C7147" t="str">
            <v>ZND142</v>
          </cell>
          <cell r="D7147" t="str">
            <v>Expansion Sites</v>
          </cell>
          <cell r="E7147" t="str">
            <v>Q4-2019</v>
          </cell>
          <cell r="F7147" t="str">
            <v>Mobile Aspiration</v>
          </cell>
          <cell r="G7147" t="str">
            <v>HUA</v>
          </cell>
          <cell r="H7147" t="str">
            <v>LTE1800 2nd Carr Upgrade_4x4 MIMO</v>
          </cell>
          <cell r="I7147" t="str">
            <v>INS</v>
          </cell>
          <cell r="L7147">
            <v>43802</v>
          </cell>
          <cell r="N7147">
            <v>43802</v>
          </cell>
          <cell r="P7147" t="str">
            <v>No Dependency</v>
          </cell>
        </row>
        <row r="7148">
          <cell r="C7148" t="str">
            <v>ZND141</v>
          </cell>
          <cell r="D7148" t="str">
            <v>Expansion Sites</v>
          </cell>
          <cell r="E7148" t="str">
            <v>Q3-2019</v>
          </cell>
          <cell r="F7148" t="str">
            <v>Mobile Aspiration</v>
          </cell>
          <cell r="G7148" t="str">
            <v>HUA</v>
          </cell>
          <cell r="H7148" t="str">
            <v>LTE1800 2nd Carr Upgrade_4x4 MIMO</v>
          </cell>
          <cell r="I7148" t="str">
            <v>INS</v>
          </cell>
          <cell r="L7148">
            <v>43663</v>
          </cell>
          <cell r="M7148">
            <v>43666</v>
          </cell>
          <cell r="N7148">
            <v>43664</v>
          </cell>
          <cell r="O7148">
            <v>43667</v>
          </cell>
          <cell r="P7148" t="str">
            <v>No Dependency</v>
          </cell>
        </row>
        <row r="7149">
          <cell r="C7149" t="str">
            <v>ZND140</v>
          </cell>
          <cell r="D7149" t="str">
            <v>Expansion Sites</v>
          </cell>
          <cell r="E7149" t="str">
            <v>Q3-2019</v>
          </cell>
          <cell r="F7149" t="str">
            <v>Mobile Aspiration</v>
          </cell>
          <cell r="G7149" t="str">
            <v>HUA</v>
          </cell>
          <cell r="H7149" t="str">
            <v>LTE1800 2nd Carr Upgrade_4x4 MIMO</v>
          </cell>
          <cell r="I7149" t="str">
            <v>INS</v>
          </cell>
          <cell r="L7149">
            <v>43667</v>
          </cell>
          <cell r="M7149">
            <v>43669</v>
          </cell>
          <cell r="N7149">
            <v>43668</v>
          </cell>
          <cell r="O7149">
            <v>43670</v>
          </cell>
          <cell r="P7149" t="str">
            <v>No Dependency</v>
          </cell>
        </row>
        <row r="7150">
          <cell r="C7150" t="str">
            <v>ZND139</v>
          </cell>
          <cell r="D7150" t="str">
            <v>Expansion Sites</v>
          </cell>
          <cell r="E7150" t="str">
            <v>Q3-2019</v>
          </cell>
          <cell r="F7150" t="str">
            <v>Mobile Aspiration</v>
          </cell>
          <cell r="G7150" t="str">
            <v>HUA</v>
          </cell>
          <cell r="H7150" t="str">
            <v>LTE1800 2nd Carr Upgrade_4x4 MIMO</v>
          </cell>
          <cell r="I7150" t="str">
            <v>INS</v>
          </cell>
          <cell r="L7150">
            <v>43703</v>
          </cell>
          <cell r="M7150">
            <v>43632</v>
          </cell>
          <cell r="N7150">
            <v>43704</v>
          </cell>
          <cell r="O7150">
            <v>43633</v>
          </cell>
          <cell r="P7150" t="str">
            <v>No Dependency</v>
          </cell>
        </row>
        <row r="7151">
          <cell r="C7151" t="str">
            <v>ZND138</v>
          </cell>
          <cell r="D7151" t="str">
            <v>Expansion Sites</v>
          </cell>
          <cell r="E7151" t="str">
            <v>Q1-2020</v>
          </cell>
          <cell r="F7151" t="str">
            <v>Mobile Aspiration</v>
          </cell>
          <cell r="G7151" t="str">
            <v>HUA</v>
          </cell>
          <cell r="H7151" t="str">
            <v>LTE1800 2nd Carr Upgrade_4x4 MIMO</v>
          </cell>
          <cell r="I7151" t="str">
            <v>INS</v>
          </cell>
          <cell r="L7151">
            <v>43853</v>
          </cell>
          <cell r="M7151">
            <v>43725</v>
          </cell>
          <cell r="N7151">
            <v>43853</v>
          </cell>
          <cell r="O7151">
            <v>43726</v>
          </cell>
          <cell r="P7151" t="str">
            <v>No Dependency</v>
          </cell>
        </row>
        <row r="7152">
          <cell r="C7152" t="str">
            <v>ZND137</v>
          </cell>
          <cell r="D7152" t="str">
            <v>Expansion Sites</v>
          </cell>
          <cell r="E7152" t="str">
            <v>Q4-2019</v>
          </cell>
          <cell r="F7152" t="str">
            <v>Mobile Aspiration</v>
          </cell>
          <cell r="G7152" t="str">
            <v>HUA</v>
          </cell>
          <cell r="H7152" t="str">
            <v>LTE1800 2nd Carr Upgrade_4x4 MIMO</v>
          </cell>
          <cell r="I7152" t="str">
            <v>INS</v>
          </cell>
          <cell r="L7152">
            <v>43802</v>
          </cell>
          <cell r="M7152">
            <v>43731</v>
          </cell>
          <cell r="N7152">
            <v>43802</v>
          </cell>
          <cell r="O7152">
            <v>43732</v>
          </cell>
          <cell r="P7152" t="str">
            <v>No Dependency</v>
          </cell>
        </row>
        <row r="7153">
          <cell r="C7153" t="str">
            <v>ZND136</v>
          </cell>
          <cell r="D7153" t="str">
            <v>Expansion Sites</v>
          </cell>
          <cell r="E7153" t="str">
            <v>Q3-2019</v>
          </cell>
          <cell r="F7153" t="str">
            <v>Mobile Aspiration</v>
          </cell>
          <cell r="G7153" t="str">
            <v>HUA</v>
          </cell>
          <cell r="H7153" t="str">
            <v>LTE1800 2nd Carr Upgrade_4x4 MIMO</v>
          </cell>
          <cell r="I7153" t="str">
            <v>INS</v>
          </cell>
          <cell r="L7153">
            <v>43625</v>
          </cell>
          <cell r="M7153">
            <v>43633</v>
          </cell>
          <cell r="N7153">
            <v>43632</v>
          </cell>
          <cell r="O7153">
            <v>43634</v>
          </cell>
          <cell r="P7153" t="str">
            <v>No Dependency</v>
          </cell>
        </row>
        <row r="7154">
          <cell r="C7154" t="str">
            <v>ZND135</v>
          </cell>
          <cell r="D7154" t="str">
            <v>Expansion Sites</v>
          </cell>
          <cell r="E7154" t="str">
            <v>Q3-2019</v>
          </cell>
          <cell r="F7154" t="str">
            <v>Mobile Aspiration</v>
          </cell>
          <cell r="G7154" t="str">
            <v>HUA</v>
          </cell>
          <cell r="H7154" t="str">
            <v>LTE1800 2nd Carr Upgrade_4x4 MIMO</v>
          </cell>
          <cell r="I7154" t="str">
            <v>INS</v>
          </cell>
          <cell r="L7154">
            <v>43651</v>
          </cell>
          <cell r="M7154">
            <v>43653</v>
          </cell>
          <cell r="N7154">
            <v>43652</v>
          </cell>
          <cell r="O7154">
            <v>43654</v>
          </cell>
          <cell r="P7154" t="str">
            <v>No Dependency</v>
          </cell>
        </row>
        <row r="7155">
          <cell r="C7155" t="str">
            <v>ZND134</v>
          </cell>
          <cell r="D7155" t="str">
            <v>Expansion Sites</v>
          </cell>
          <cell r="E7155" t="str">
            <v>Q2-2019</v>
          </cell>
          <cell r="F7155" t="str">
            <v>Mobile Aspiration</v>
          </cell>
          <cell r="G7155" t="str">
            <v>HUA</v>
          </cell>
          <cell r="H7155" t="str">
            <v>LTE1800 2nd Carr Upgrade_4x4 MIMO</v>
          </cell>
          <cell r="I7155" t="str">
            <v>INS</v>
          </cell>
          <cell r="L7155">
            <v>43623</v>
          </cell>
          <cell r="M7155">
            <v>43602</v>
          </cell>
          <cell r="N7155">
            <v>43624</v>
          </cell>
          <cell r="O7155">
            <v>43603</v>
          </cell>
          <cell r="P7155" t="str">
            <v>No Dependency</v>
          </cell>
        </row>
        <row r="7156">
          <cell r="C7156" t="str">
            <v>ZND131</v>
          </cell>
          <cell r="D7156" t="str">
            <v>Expansion Sites</v>
          </cell>
          <cell r="E7156" t="str">
            <v>Q4-2019</v>
          </cell>
          <cell r="F7156" t="str">
            <v>Mobile Aspiration</v>
          </cell>
          <cell r="G7156" t="str">
            <v>HUA</v>
          </cell>
          <cell r="H7156" t="str">
            <v>LTE1800 2nd Carr Upgrade_4x4 MIMO</v>
          </cell>
          <cell r="I7156" t="str">
            <v>INS</v>
          </cell>
          <cell r="L7156">
            <v>43602</v>
          </cell>
          <cell r="M7156">
            <v>43605</v>
          </cell>
          <cell r="N7156">
            <v>43603</v>
          </cell>
          <cell r="O7156">
            <v>43606</v>
          </cell>
          <cell r="P7156" t="str">
            <v>No Dependency</v>
          </cell>
        </row>
        <row r="7157">
          <cell r="C7157" t="str">
            <v>ZND130</v>
          </cell>
          <cell r="D7157" t="str">
            <v>Expansion Sites</v>
          </cell>
          <cell r="E7157" t="str">
            <v>Q3-2019</v>
          </cell>
          <cell r="F7157" t="str">
            <v>Mobile Aspiration</v>
          </cell>
          <cell r="G7157" t="str">
            <v>HUA</v>
          </cell>
          <cell r="H7157" t="str">
            <v>LTE1800 2nd Carr Upgrade_4x4 MIMO</v>
          </cell>
          <cell r="I7157" t="str">
            <v>INS</v>
          </cell>
          <cell r="L7157">
            <v>43746</v>
          </cell>
          <cell r="M7157">
            <v>43734</v>
          </cell>
          <cell r="N7157">
            <v>43747</v>
          </cell>
          <cell r="O7157">
            <v>43735</v>
          </cell>
          <cell r="P7157" t="str">
            <v>No Dependency</v>
          </cell>
        </row>
        <row r="7158">
          <cell r="C7158" t="str">
            <v>ZND129</v>
          </cell>
          <cell r="D7158" t="str">
            <v>Expansion Sites</v>
          </cell>
          <cell r="E7158" t="str">
            <v>Q4-2019</v>
          </cell>
          <cell r="F7158" t="str">
            <v>Mobile Aspiration</v>
          </cell>
          <cell r="G7158" t="str">
            <v>HUA</v>
          </cell>
          <cell r="H7158" t="str">
            <v>LTE1800 2nd Carr Upgrade_4x4 MIMO</v>
          </cell>
          <cell r="I7158" t="str">
            <v>INS</v>
          </cell>
          <cell r="L7158">
            <v>43691</v>
          </cell>
          <cell r="M7158">
            <v>43693</v>
          </cell>
          <cell r="N7158">
            <v>43692</v>
          </cell>
          <cell r="O7158">
            <v>43694</v>
          </cell>
          <cell r="P7158" t="str">
            <v>No Dependency</v>
          </cell>
        </row>
        <row r="7159">
          <cell r="C7159" t="str">
            <v>ZND128</v>
          </cell>
          <cell r="D7159" t="str">
            <v>Expansion Sites</v>
          </cell>
          <cell r="E7159" t="str">
            <v>Q1-2020</v>
          </cell>
          <cell r="F7159" t="str">
            <v>Mobile Aspiration</v>
          </cell>
          <cell r="G7159" t="str">
            <v>HUA</v>
          </cell>
          <cell r="H7159" t="str">
            <v>LTE1800 2nd Carr Upgrade_4x4 MIMO</v>
          </cell>
          <cell r="I7159" t="str">
            <v>INS</v>
          </cell>
          <cell r="L7159">
            <v>43688</v>
          </cell>
          <cell r="M7159">
            <v>43688</v>
          </cell>
          <cell r="N7159">
            <v>43689</v>
          </cell>
          <cell r="O7159">
            <v>43689</v>
          </cell>
          <cell r="P7159" t="str">
            <v>No Dependency</v>
          </cell>
        </row>
        <row r="7160">
          <cell r="C7160" t="str">
            <v>ZND127</v>
          </cell>
          <cell r="D7160" t="str">
            <v>Expansion Sites</v>
          </cell>
          <cell r="E7160" t="str">
            <v>Q4-2019</v>
          </cell>
          <cell r="F7160" t="str">
            <v>Mobile Aspiration</v>
          </cell>
          <cell r="G7160" t="str">
            <v>HUA</v>
          </cell>
          <cell r="H7160" t="str">
            <v>LTE1800 2nd Carr Upgrade_4x4 MIMO</v>
          </cell>
          <cell r="I7160" t="str">
            <v>INS</v>
          </cell>
          <cell r="L7160">
            <v>43643</v>
          </cell>
          <cell r="M7160">
            <v>43645</v>
          </cell>
          <cell r="N7160">
            <v>43644</v>
          </cell>
          <cell r="O7160">
            <v>43646</v>
          </cell>
          <cell r="P7160" t="str">
            <v>No Dependency</v>
          </cell>
        </row>
        <row r="7161">
          <cell r="C7161" t="str">
            <v>ZND126</v>
          </cell>
          <cell r="D7161" t="str">
            <v>Expansion Sites</v>
          </cell>
          <cell r="E7161" t="str">
            <v>Q3-2019</v>
          </cell>
          <cell r="F7161" t="str">
            <v>Mobile Aspiration</v>
          </cell>
          <cell r="G7161" t="str">
            <v>HUA</v>
          </cell>
          <cell r="H7161" t="str">
            <v>LTE1800 2nd Carr Upgrade_4x4 MIMO</v>
          </cell>
          <cell r="I7161" t="str">
            <v>INS</v>
          </cell>
          <cell r="L7161">
            <v>43670</v>
          </cell>
          <cell r="M7161">
            <v>43673</v>
          </cell>
          <cell r="N7161">
            <v>43671</v>
          </cell>
          <cell r="O7161">
            <v>43674</v>
          </cell>
          <cell r="P7161" t="str">
            <v>No Dependency</v>
          </cell>
        </row>
        <row r="7162">
          <cell r="C7162" t="str">
            <v>ZND125</v>
          </cell>
          <cell r="D7162" t="str">
            <v>Expansion Sites</v>
          </cell>
          <cell r="E7162" t="str">
            <v>Q4-2019</v>
          </cell>
          <cell r="F7162" t="str">
            <v>Mobile Aspiration</v>
          </cell>
          <cell r="G7162" t="str">
            <v>HUA</v>
          </cell>
          <cell r="H7162" t="str">
            <v>LTE1800 2nd Carr Upgrade_4x4 MIMO</v>
          </cell>
          <cell r="I7162" t="str">
            <v>INS</v>
          </cell>
          <cell r="L7162">
            <v>43645</v>
          </cell>
          <cell r="M7162">
            <v>43647</v>
          </cell>
          <cell r="N7162">
            <v>43646</v>
          </cell>
          <cell r="O7162">
            <v>43648</v>
          </cell>
          <cell r="P7162" t="str">
            <v>No Dependency</v>
          </cell>
        </row>
        <row r="7163">
          <cell r="C7163" t="str">
            <v>ZND124</v>
          </cell>
          <cell r="D7163" t="str">
            <v>Expansion Sites</v>
          </cell>
          <cell r="E7163" t="str">
            <v>Q3-2019</v>
          </cell>
          <cell r="F7163" t="str">
            <v>Mobile Aspiration</v>
          </cell>
          <cell r="G7163" t="str">
            <v>HUA</v>
          </cell>
          <cell r="H7163" t="str">
            <v>LTE1800 2nd Carr Upgrade_4x4 MIMO</v>
          </cell>
          <cell r="I7163" t="str">
            <v>INS</v>
          </cell>
          <cell r="L7163">
            <v>43621</v>
          </cell>
          <cell r="M7163">
            <v>43624</v>
          </cell>
          <cell r="N7163">
            <v>43622</v>
          </cell>
          <cell r="O7163">
            <v>43625</v>
          </cell>
          <cell r="P7163" t="str">
            <v>No Dependency</v>
          </cell>
        </row>
        <row r="7164">
          <cell r="C7164" t="str">
            <v>ZND123</v>
          </cell>
          <cell r="D7164" t="str">
            <v>Expansion Sites</v>
          </cell>
          <cell r="E7164" t="str">
            <v>Q3-2019</v>
          </cell>
          <cell r="F7164" t="str">
            <v>Mobile Aspiration</v>
          </cell>
          <cell r="G7164" t="str">
            <v>HUA</v>
          </cell>
          <cell r="H7164" t="str">
            <v>LTE1800 2nd Carr Upgrade_4x4 MIMO</v>
          </cell>
          <cell r="I7164" t="str">
            <v>INS</v>
          </cell>
          <cell r="L7164">
            <v>43650</v>
          </cell>
          <cell r="M7164">
            <v>43653</v>
          </cell>
          <cell r="N7164">
            <v>43651</v>
          </cell>
          <cell r="O7164">
            <v>43654</v>
          </cell>
          <cell r="P7164" t="str">
            <v>No Dependency</v>
          </cell>
        </row>
        <row r="7165">
          <cell r="C7165" t="str">
            <v>ZND121</v>
          </cell>
          <cell r="D7165" t="str">
            <v>Expansion Sites</v>
          </cell>
          <cell r="E7165" t="str">
            <v>Q3-2019</v>
          </cell>
          <cell r="F7165" t="str">
            <v>Mobile Aspiration</v>
          </cell>
          <cell r="G7165" t="str">
            <v>HUA</v>
          </cell>
          <cell r="H7165" t="str">
            <v>LTE1800 2nd Carr Upgrade_4x4 MIMO</v>
          </cell>
          <cell r="I7165" t="str">
            <v>INS</v>
          </cell>
          <cell r="L7165">
            <v>43650</v>
          </cell>
          <cell r="M7165">
            <v>43630</v>
          </cell>
          <cell r="N7165">
            <v>43651</v>
          </cell>
          <cell r="O7165">
            <v>43631</v>
          </cell>
          <cell r="P7165" t="str">
            <v>No Dependency</v>
          </cell>
        </row>
        <row r="7166">
          <cell r="C7166" t="str">
            <v>ZND120</v>
          </cell>
          <cell r="D7166" t="str">
            <v>Expansion Sites</v>
          </cell>
          <cell r="E7166" t="str">
            <v>Q3-2019</v>
          </cell>
          <cell r="F7166" t="str">
            <v>Mobile Aspiration</v>
          </cell>
          <cell r="G7166" t="str">
            <v>HUA</v>
          </cell>
          <cell r="H7166" t="str">
            <v>LTE1800 2nd Carr Upgrade_4x4 MIMO</v>
          </cell>
          <cell r="I7166" t="str">
            <v>INS</v>
          </cell>
          <cell r="L7166">
            <v>43654</v>
          </cell>
          <cell r="M7166">
            <v>43657</v>
          </cell>
          <cell r="N7166">
            <v>43655</v>
          </cell>
          <cell r="O7166">
            <v>43658</v>
          </cell>
          <cell r="P7166" t="str">
            <v>No Dependency</v>
          </cell>
        </row>
        <row r="7167">
          <cell r="C7167" t="str">
            <v>ZND112</v>
          </cell>
          <cell r="D7167" t="str">
            <v>Expansion Sites</v>
          </cell>
          <cell r="E7167" t="str">
            <v>Q1-2020</v>
          </cell>
          <cell r="F7167" t="str">
            <v>Mobile Aspiration</v>
          </cell>
          <cell r="G7167" t="str">
            <v>HUA</v>
          </cell>
          <cell r="H7167" t="str">
            <v>LTE1800 2nd Carr Upgrade_4x4 MIMO</v>
          </cell>
          <cell r="I7167" t="str">
            <v>INS</v>
          </cell>
          <cell r="L7167">
            <v>43830</v>
          </cell>
          <cell r="M7167">
            <v>43731</v>
          </cell>
          <cell r="N7167">
            <v>43830</v>
          </cell>
          <cell r="O7167">
            <v>43732</v>
          </cell>
          <cell r="P7167" t="str">
            <v>No Dependency</v>
          </cell>
        </row>
        <row r="7168">
          <cell r="C7168" t="str">
            <v>ZND111</v>
          </cell>
          <cell r="D7168" t="str">
            <v>Expansion Sites</v>
          </cell>
          <cell r="E7168" t="str">
            <v>Q4-2019</v>
          </cell>
          <cell r="F7168" t="str">
            <v>Mobile Aspiration</v>
          </cell>
          <cell r="G7168" t="str">
            <v>HUA</v>
          </cell>
          <cell r="H7168" t="str">
            <v>LTE1800 2nd Carr Upgrade_4x4 MIMO</v>
          </cell>
          <cell r="I7168" t="str">
            <v>INS</v>
          </cell>
          <cell r="L7168">
            <v>43741</v>
          </cell>
          <cell r="M7168">
            <v>43731</v>
          </cell>
          <cell r="N7168">
            <v>43742</v>
          </cell>
          <cell r="O7168">
            <v>43732</v>
          </cell>
          <cell r="P7168" t="str">
            <v>No Dependency</v>
          </cell>
        </row>
        <row r="7169">
          <cell r="C7169" t="str">
            <v>ZND110</v>
          </cell>
          <cell r="D7169" t="str">
            <v>Expansion Sites</v>
          </cell>
          <cell r="E7169" t="str">
            <v>Q3-2019</v>
          </cell>
          <cell r="F7169" t="str">
            <v>Mobile Aspiration</v>
          </cell>
          <cell r="G7169" t="str">
            <v>HUA</v>
          </cell>
          <cell r="H7169" t="str">
            <v>LTE1800 2nd Carr Upgrade_4x4 MIMO</v>
          </cell>
          <cell r="I7169" t="str">
            <v>INS</v>
          </cell>
          <cell r="L7169">
            <v>43691</v>
          </cell>
          <cell r="M7169">
            <v>43693</v>
          </cell>
          <cell r="N7169">
            <v>43692</v>
          </cell>
          <cell r="O7169">
            <v>43694</v>
          </cell>
          <cell r="P7169" t="str">
            <v>No Dependency</v>
          </cell>
        </row>
        <row r="7170">
          <cell r="C7170" t="str">
            <v>ZND109</v>
          </cell>
          <cell r="D7170" t="str">
            <v>Expansion Sites</v>
          </cell>
          <cell r="E7170" t="str">
            <v>Q1-2020</v>
          </cell>
          <cell r="F7170" t="str">
            <v>Mobile Aspiration</v>
          </cell>
          <cell r="G7170" t="str">
            <v>HUA</v>
          </cell>
          <cell r="H7170" t="str">
            <v>LTE1800 2nd Carr Upgrade_4x4 MIMO</v>
          </cell>
          <cell r="I7170" t="str">
            <v>INS</v>
          </cell>
          <cell r="L7170">
            <v>43830</v>
          </cell>
          <cell r="M7170">
            <v>43734</v>
          </cell>
          <cell r="N7170">
            <v>43830</v>
          </cell>
          <cell r="O7170">
            <v>43735</v>
          </cell>
          <cell r="P7170" t="str">
            <v>No Dependency</v>
          </cell>
        </row>
        <row r="7171">
          <cell r="C7171" t="str">
            <v>ZND107</v>
          </cell>
          <cell r="D7171" t="str">
            <v>Expansion Sites</v>
          </cell>
          <cell r="E7171" t="str">
            <v>Q3-2019</v>
          </cell>
          <cell r="F7171" t="str">
            <v>Mobile Aspiration</v>
          </cell>
          <cell r="G7171" t="str">
            <v>HUA</v>
          </cell>
          <cell r="H7171" t="str">
            <v>LTE1800 2nd Carr Upgrade_4x4 MIMO</v>
          </cell>
          <cell r="I7171" t="str">
            <v>INS</v>
          </cell>
          <cell r="L7171">
            <v>43666</v>
          </cell>
          <cell r="M7171">
            <v>43668</v>
          </cell>
          <cell r="N7171">
            <v>43667</v>
          </cell>
          <cell r="O7171">
            <v>43669</v>
          </cell>
          <cell r="P7171" t="str">
            <v>No Dependency</v>
          </cell>
        </row>
        <row r="7172">
          <cell r="C7172" t="str">
            <v>ZND106</v>
          </cell>
          <cell r="D7172" t="str">
            <v>Expansion Sites</v>
          </cell>
          <cell r="E7172" t="str">
            <v>Q1-2020</v>
          </cell>
          <cell r="F7172" t="str">
            <v>Mobile Aspiration</v>
          </cell>
          <cell r="G7172" t="str">
            <v>HUA</v>
          </cell>
          <cell r="H7172" t="str">
            <v>LTE1800 2nd Carr Upgrade_4x4 MIMO</v>
          </cell>
          <cell r="I7172" t="str">
            <v>INS</v>
          </cell>
          <cell r="L7172">
            <v>43691</v>
          </cell>
          <cell r="M7172">
            <v>43693</v>
          </cell>
          <cell r="N7172">
            <v>43692</v>
          </cell>
          <cell r="O7172">
            <v>43694</v>
          </cell>
          <cell r="P7172" t="str">
            <v>No Dependency</v>
          </cell>
        </row>
        <row r="7173">
          <cell r="C7173" t="str">
            <v>ZND105</v>
          </cell>
          <cell r="D7173" t="str">
            <v>Expansion Sites</v>
          </cell>
          <cell r="E7173" t="str">
            <v>Q1-2020</v>
          </cell>
          <cell r="F7173" t="str">
            <v>Mobile Aspiration</v>
          </cell>
          <cell r="G7173" t="str">
            <v>HUA</v>
          </cell>
          <cell r="H7173" t="str">
            <v>LTE1800 2nd Carr Upgrade_4x4 MIMO</v>
          </cell>
          <cell r="I7173" t="str">
            <v>INS</v>
          </cell>
          <cell r="L7173">
            <v>43705</v>
          </cell>
          <cell r="M7173">
            <v>43708</v>
          </cell>
          <cell r="N7173">
            <v>43706</v>
          </cell>
          <cell r="O7173">
            <v>43709</v>
          </cell>
          <cell r="P7173" t="str">
            <v>No Dependency</v>
          </cell>
        </row>
        <row r="7174">
          <cell r="C7174" t="str">
            <v>ZND104</v>
          </cell>
          <cell r="D7174" t="str">
            <v>Expansion Sites</v>
          </cell>
          <cell r="E7174" t="str">
            <v>Q1-2020</v>
          </cell>
          <cell r="F7174" t="str">
            <v>Mobile Aspiration</v>
          </cell>
          <cell r="G7174" t="str">
            <v>HUA</v>
          </cell>
          <cell r="H7174" t="str">
            <v>LTE1800 2nd Carr Upgrade_4x4 MIMO</v>
          </cell>
          <cell r="I7174" t="str">
            <v>INS</v>
          </cell>
          <cell r="L7174">
            <v>43691</v>
          </cell>
          <cell r="M7174">
            <v>43693</v>
          </cell>
          <cell r="N7174">
            <v>43692</v>
          </cell>
          <cell r="O7174">
            <v>43694</v>
          </cell>
          <cell r="P7174" t="str">
            <v>No Dependency</v>
          </cell>
        </row>
        <row r="7175">
          <cell r="C7175" t="str">
            <v>ZND102</v>
          </cell>
          <cell r="D7175" t="str">
            <v>Expansion Sites</v>
          </cell>
          <cell r="E7175" t="str">
            <v>Q3-2019</v>
          </cell>
          <cell r="F7175" t="str">
            <v>Mobile Aspiration</v>
          </cell>
          <cell r="G7175" t="str">
            <v>HUA</v>
          </cell>
          <cell r="H7175" t="str">
            <v>LTE1800 2nd Carr Upgrade_4x4 MIMO</v>
          </cell>
          <cell r="I7175" t="str">
            <v>INS</v>
          </cell>
          <cell r="L7175">
            <v>43691</v>
          </cell>
          <cell r="M7175">
            <v>43693</v>
          </cell>
          <cell r="N7175">
            <v>43692</v>
          </cell>
          <cell r="O7175">
            <v>43694</v>
          </cell>
          <cell r="P7175" t="str">
            <v>No Dependency</v>
          </cell>
        </row>
        <row r="7176">
          <cell r="C7176" t="str">
            <v>ZND101</v>
          </cell>
          <cell r="D7176" t="str">
            <v>Expansion Sites</v>
          </cell>
          <cell r="E7176" t="str">
            <v>Q3-2019</v>
          </cell>
          <cell r="F7176" t="str">
            <v>Mobile Aspiration</v>
          </cell>
          <cell r="G7176" t="str">
            <v>HUA</v>
          </cell>
          <cell r="H7176" t="str">
            <v>LTE1800 2nd Carr Upgrade_4x4 MIMO</v>
          </cell>
          <cell r="I7176" t="str">
            <v>INS</v>
          </cell>
          <cell r="L7176">
            <v>43660</v>
          </cell>
          <cell r="M7176">
            <v>43662</v>
          </cell>
          <cell r="N7176">
            <v>43661</v>
          </cell>
          <cell r="O7176">
            <v>43663</v>
          </cell>
          <cell r="P7176" t="str">
            <v>No Dependency</v>
          </cell>
        </row>
        <row r="7177">
          <cell r="C7177" t="str">
            <v>ZND099</v>
          </cell>
          <cell r="D7177" t="str">
            <v>Expansion Sites</v>
          </cell>
          <cell r="E7177" t="str">
            <v>Q1-2020</v>
          </cell>
          <cell r="F7177" t="str">
            <v>Mobile Aspiration</v>
          </cell>
          <cell r="G7177" t="str">
            <v>HUA</v>
          </cell>
          <cell r="H7177" t="str">
            <v>LTE1800 2nd Carr Upgrade_4x4 MIMO</v>
          </cell>
          <cell r="I7177" t="str">
            <v>INS</v>
          </cell>
          <cell r="L7177">
            <v>43830</v>
          </cell>
          <cell r="N7177">
            <v>43830</v>
          </cell>
          <cell r="P7177" t="str">
            <v>No Dependency</v>
          </cell>
        </row>
        <row r="7178">
          <cell r="C7178" t="str">
            <v>ZND098</v>
          </cell>
          <cell r="D7178" t="str">
            <v>Expansion Sites</v>
          </cell>
          <cell r="E7178" t="str">
            <v>Q3-2019</v>
          </cell>
          <cell r="F7178" t="str">
            <v>Mobile Aspiration</v>
          </cell>
          <cell r="G7178" t="str">
            <v>HUA</v>
          </cell>
          <cell r="H7178" t="str">
            <v>LTE1800 2nd Carr Upgrade_4x4 MIMO</v>
          </cell>
          <cell r="I7178" t="str">
            <v>INS</v>
          </cell>
          <cell r="L7178">
            <v>43746</v>
          </cell>
          <cell r="M7178">
            <v>43734</v>
          </cell>
          <cell r="N7178">
            <v>43747</v>
          </cell>
          <cell r="O7178">
            <v>43735</v>
          </cell>
          <cell r="P7178" t="str">
            <v>No Dependency</v>
          </cell>
        </row>
        <row r="7179">
          <cell r="C7179" t="str">
            <v>ZND097</v>
          </cell>
          <cell r="D7179" t="str">
            <v>Expansion Sites</v>
          </cell>
          <cell r="E7179" t="str">
            <v>Q3-2019</v>
          </cell>
          <cell r="F7179" t="str">
            <v>Mobile Aspiration</v>
          </cell>
          <cell r="G7179" t="str">
            <v>HUA</v>
          </cell>
          <cell r="H7179" t="str">
            <v>LTE1800 2nd Carr Upgrade_4x4 MIMO</v>
          </cell>
          <cell r="I7179" t="str">
            <v>INS</v>
          </cell>
          <cell r="L7179">
            <v>43653</v>
          </cell>
          <cell r="M7179">
            <v>43655</v>
          </cell>
          <cell r="N7179">
            <v>43654</v>
          </cell>
          <cell r="O7179">
            <v>43656</v>
          </cell>
          <cell r="P7179" t="str">
            <v>No Dependency</v>
          </cell>
        </row>
        <row r="7180">
          <cell r="C7180" t="str">
            <v>ZND096</v>
          </cell>
          <cell r="D7180" t="str">
            <v>Expansion Sites</v>
          </cell>
          <cell r="E7180" t="str">
            <v>Q4-2019</v>
          </cell>
          <cell r="F7180" t="str">
            <v>Mobile Aspiration</v>
          </cell>
          <cell r="G7180" t="str">
            <v>HUA</v>
          </cell>
          <cell r="H7180" t="str">
            <v>LTE1800 2nd Carr Upgrade_4x4 MIMO</v>
          </cell>
          <cell r="I7180" t="str">
            <v>INS</v>
          </cell>
          <cell r="L7180">
            <v>43796</v>
          </cell>
          <cell r="N7180">
            <v>43797</v>
          </cell>
          <cell r="P7180" t="str">
            <v>No Dependency</v>
          </cell>
        </row>
        <row r="7181">
          <cell r="C7181" t="str">
            <v>ZND095</v>
          </cell>
          <cell r="D7181" t="str">
            <v>Expansion Sites</v>
          </cell>
          <cell r="E7181" t="str">
            <v>Q1-2020</v>
          </cell>
          <cell r="F7181" t="str">
            <v>Mobile Aspiration</v>
          </cell>
          <cell r="G7181" t="str">
            <v>HUA</v>
          </cell>
          <cell r="H7181" t="str">
            <v>LTE1800 2nd Carr Upgrade_4x4 MIMO</v>
          </cell>
          <cell r="I7181" t="str">
            <v>INS</v>
          </cell>
          <cell r="L7181">
            <v>43830</v>
          </cell>
          <cell r="N7181">
            <v>43830</v>
          </cell>
          <cell r="P7181" t="str">
            <v>No Dependency</v>
          </cell>
        </row>
        <row r="7182">
          <cell r="C7182" t="str">
            <v>ZND092</v>
          </cell>
          <cell r="D7182" t="str">
            <v>Expansion Sites</v>
          </cell>
          <cell r="E7182" t="str">
            <v>Q3-2019</v>
          </cell>
          <cell r="F7182" t="str">
            <v>Mobile Aspiration</v>
          </cell>
          <cell r="G7182" t="str">
            <v>HUA</v>
          </cell>
          <cell r="H7182" t="str">
            <v>LTE1800 2nd Carr Upgrade_4x4 MIMO</v>
          </cell>
          <cell r="I7182" t="str">
            <v>INS</v>
          </cell>
          <cell r="L7182">
            <v>43753</v>
          </cell>
          <cell r="M7182">
            <v>43644</v>
          </cell>
          <cell r="N7182">
            <v>43754</v>
          </cell>
          <cell r="O7182">
            <v>43645</v>
          </cell>
          <cell r="P7182" t="str">
            <v>FDED Not Approved</v>
          </cell>
        </row>
        <row r="7183">
          <cell r="C7183" t="str">
            <v>ZND091</v>
          </cell>
          <cell r="D7183" t="str">
            <v>Expansion Sites</v>
          </cell>
          <cell r="E7183" t="str">
            <v>Q2-2019</v>
          </cell>
          <cell r="F7183" t="str">
            <v>Mobile Aspiration</v>
          </cell>
          <cell r="G7183" t="str">
            <v>HUA</v>
          </cell>
          <cell r="H7183" t="str">
            <v>LTE1800 2nd Carr Upgrade_4x4 MIMO</v>
          </cell>
          <cell r="I7183" t="str">
            <v>INS</v>
          </cell>
          <cell r="L7183">
            <v>43674</v>
          </cell>
          <cell r="M7183">
            <v>43676</v>
          </cell>
          <cell r="N7183">
            <v>43675</v>
          </cell>
          <cell r="O7183">
            <v>43677</v>
          </cell>
          <cell r="P7183" t="str">
            <v>No Dependency</v>
          </cell>
        </row>
        <row r="7184">
          <cell r="C7184" t="str">
            <v>ZND090</v>
          </cell>
          <cell r="D7184" t="str">
            <v>Expansion Sites</v>
          </cell>
          <cell r="E7184" t="str">
            <v>Q1-2020</v>
          </cell>
          <cell r="F7184" t="str">
            <v>Mobile Aspiration</v>
          </cell>
          <cell r="G7184" t="str">
            <v>HUA</v>
          </cell>
          <cell r="H7184" t="str">
            <v>LTE1800 2nd Carr Upgrade_4x4 MIMO</v>
          </cell>
          <cell r="I7184" t="str">
            <v>INS</v>
          </cell>
          <cell r="L7184">
            <v>43849</v>
          </cell>
          <cell r="M7184">
            <v>43715</v>
          </cell>
          <cell r="N7184">
            <v>43850</v>
          </cell>
          <cell r="O7184">
            <v>43716</v>
          </cell>
          <cell r="P7184" t="str">
            <v>No Dependency</v>
          </cell>
        </row>
        <row r="7185">
          <cell r="C7185" t="str">
            <v>ZND089</v>
          </cell>
          <cell r="D7185" t="str">
            <v>Expansion Sites</v>
          </cell>
          <cell r="E7185" t="str">
            <v>Q4-2019</v>
          </cell>
          <cell r="F7185" t="str">
            <v>Mobile Aspiration</v>
          </cell>
          <cell r="G7185" t="str">
            <v>HUA</v>
          </cell>
          <cell r="H7185" t="str">
            <v>LTE1800 2nd Carr Upgrade_4x4 MIMO</v>
          </cell>
          <cell r="I7185" t="str">
            <v>INS</v>
          </cell>
          <cell r="L7185">
            <v>43741</v>
          </cell>
          <cell r="M7185">
            <v>43734</v>
          </cell>
          <cell r="N7185">
            <v>43742</v>
          </cell>
          <cell r="O7185">
            <v>43735</v>
          </cell>
          <cell r="P7185" t="str">
            <v>No Dependency</v>
          </cell>
        </row>
        <row r="7186">
          <cell r="C7186" t="str">
            <v>ZND088</v>
          </cell>
          <cell r="D7186" t="str">
            <v>Expansion Sites</v>
          </cell>
          <cell r="E7186" t="str">
            <v>Q4-2019</v>
          </cell>
          <cell r="F7186" t="str">
            <v>Mobile Aspiration</v>
          </cell>
          <cell r="G7186" t="str">
            <v>HUA</v>
          </cell>
          <cell r="H7186" t="str">
            <v>LTE1800 2nd Carr Upgrade_4x4 MIMO</v>
          </cell>
          <cell r="I7186" t="str">
            <v>INS</v>
          </cell>
          <cell r="L7186">
            <v>43675</v>
          </cell>
          <cell r="M7186">
            <v>43678</v>
          </cell>
          <cell r="N7186">
            <v>43676</v>
          </cell>
          <cell r="O7186">
            <v>43679</v>
          </cell>
          <cell r="P7186" t="str">
            <v>No Dependency</v>
          </cell>
        </row>
        <row r="7187">
          <cell r="C7187" t="str">
            <v>ZND087</v>
          </cell>
          <cell r="D7187" t="str">
            <v>Expansion Sites</v>
          </cell>
          <cell r="E7187" t="str">
            <v>Q4-2019</v>
          </cell>
          <cell r="F7187" t="str">
            <v>Mobile Aspiration</v>
          </cell>
          <cell r="G7187" t="str">
            <v>HUA</v>
          </cell>
          <cell r="H7187" t="str">
            <v>LTE1800 2nd Carr Upgrade_4x4 MIMO</v>
          </cell>
          <cell r="I7187" t="str">
            <v>INS</v>
          </cell>
          <cell r="L7187">
            <v>43681</v>
          </cell>
          <cell r="M7187">
            <v>43683</v>
          </cell>
          <cell r="N7187">
            <v>43682</v>
          </cell>
          <cell r="O7187">
            <v>43684</v>
          </cell>
          <cell r="P7187" t="str">
            <v>No Dependency</v>
          </cell>
        </row>
        <row r="7188">
          <cell r="C7188" t="str">
            <v>ZND086</v>
          </cell>
          <cell r="D7188" t="str">
            <v>Expansion Sites</v>
          </cell>
          <cell r="E7188" t="str">
            <v>Q4-2019</v>
          </cell>
          <cell r="F7188" t="str">
            <v>Mobile Aspiration</v>
          </cell>
          <cell r="G7188" t="str">
            <v>HUA</v>
          </cell>
          <cell r="H7188" t="str">
            <v>LTE1800 2nd Carr Upgrade_4x4 MIMO</v>
          </cell>
          <cell r="I7188" t="str">
            <v>INS</v>
          </cell>
          <cell r="L7188">
            <v>43635</v>
          </cell>
          <cell r="M7188">
            <v>43637</v>
          </cell>
          <cell r="N7188">
            <v>43636</v>
          </cell>
          <cell r="O7188">
            <v>43638</v>
          </cell>
          <cell r="P7188" t="str">
            <v>No Dependency</v>
          </cell>
        </row>
        <row r="7189">
          <cell r="C7189" t="str">
            <v>ZND085</v>
          </cell>
          <cell r="D7189" t="str">
            <v>Expansion Sites</v>
          </cell>
          <cell r="E7189" t="str">
            <v>Q3-2019</v>
          </cell>
          <cell r="F7189" t="str">
            <v>Mobile Aspiration</v>
          </cell>
          <cell r="G7189" t="str">
            <v>HUA</v>
          </cell>
          <cell r="H7189" t="str">
            <v>LTE1800 2nd Carr Upgrade_4x4 MIMO</v>
          </cell>
          <cell r="I7189" t="str">
            <v>INS</v>
          </cell>
          <cell r="L7189">
            <v>43705</v>
          </cell>
          <cell r="M7189">
            <v>43708</v>
          </cell>
          <cell r="N7189">
            <v>43706</v>
          </cell>
          <cell r="O7189">
            <v>43709</v>
          </cell>
          <cell r="P7189" t="str">
            <v>No Dependency</v>
          </cell>
        </row>
        <row r="7190">
          <cell r="C7190" t="str">
            <v>ZND084</v>
          </cell>
          <cell r="D7190" t="str">
            <v>Expansion Sites</v>
          </cell>
          <cell r="E7190" t="str">
            <v>Q2-2019</v>
          </cell>
          <cell r="F7190" t="str">
            <v>Mobile Aspiration</v>
          </cell>
          <cell r="G7190" t="str">
            <v>HUA</v>
          </cell>
          <cell r="H7190" t="str">
            <v>LTE1800 2nd Carr Upgrade_4x4 MIMO</v>
          </cell>
          <cell r="I7190" t="str">
            <v>INS</v>
          </cell>
          <cell r="L7190">
            <v>43705</v>
          </cell>
          <cell r="M7190">
            <v>43611</v>
          </cell>
          <cell r="N7190">
            <v>43706</v>
          </cell>
          <cell r="O7190">
            <v>43612</v>
          </cell>
          <cell r="P7190" t="str">
            <v>No Dependency</v>
          </cell>
        </row>
        <row r="7191">
          <cell r="C7191" t="str">
            <v>ZND074</v>
          </cell>
          <cell r="D7191" t="str">
            <v>Expansion Sites</v>
          </cell>
          <cell r="E7191" t="str">
            <v>Q3-2019</v>
          </cell>
          <cell r="F7191" t="str">
            <v>Mobile Aspiration</v>
          </cell>
          <cell r="G7191" t="str">
            <v>HUA</v>
          </cell>
          <cell r="H7191" t="str">
            <v>LTE1800 2nd Carr Upgrade_4x4 MIMO</v>
          </cell>
          <cell r="I7191" t="str">
            <v>INS</v>
          </cell>
          <cell r="L7191">
            <v>43706</v>
          </cell>
          <cell r="M7191">
            <v>43715</v>
          </cell>
          <cell r="N7191">
            <v>43707</v>
          </cell>
          <cell r="O7191">
            <v>43716</v>
          </cell>
          <cell r="P7191" t="str">
            <v>No Dependency</v>
          </cell>
        </row>
        <row r="7192">
          <cell r="C7192" t="str">
            <v>ZND070</v>
          </cell>
          <cell r="D7192" t="str">
            <v>Expansion Sites</v>
          </cell>
          <cell r="E7192" t="str">
            <v>Q1-2020</v>
          </cell>
          <cell r="F7192" t="str">
            <v>Mobile Aspiration</v>
          </cell>
          <cell r="G7192" t="str">
            <v>HUA</v>
          </cell>
          <cell r="H7192" t="str">
            <v>LTE1800 2nd Carr Upgrade_4x4 MIMO</v>
          </cell>
          <cell r="I7192" t="str">
            <v>INS</v>
          </cell>
          <cell r="L7192">
            <v>43853</v>
          </cell>
          <cell r="M7192">
            <v>43734</v>
          </cell>
          <cell r="N7192">
            <v>43853</v>
          </cell>
          <cell r="O7192">
            <v>43735</v>
          </cell>
          <cell r="P7192" t="str">
            <v>No Dependency</v>
          </cell>
        </row>
        <row r="7193">
          <cell r="C7193" t="str">
            <v>ZND067</v>
          </cell>
          <cell r="D7193" t="str">
            <v>Expansion Sites</v>
          </cell>
          <cell r="E7193" t="str">
            <v>Q3-2019</v>
          </cell>
          <cell r="F7193" t="str">
            <v>Mobile Aspiration</v>
          </cell>
          <cell r="G7193" t="str">
            <v>HUA</v>
          </cell>
          <cell r="H7193" t="str">
            <v>LTE1800 2nd Carr Upgrade_4x4 MIMO</v>
          </cell>
          <cell r="I7193" t="str">
            <v>INS</v>
          </cell>
          <cell r="L7193">
            <v>43627</v>
          </cell>
          <cell r="M7193">
            <v>43629</v>
          </cell>
          <cell r="N7193">
            <v>43628</v>
          </cell>
          <cell r="O7193">
            <v>43630</v>
          </cell>
          <cell r="P7193" t="str">
            <v>No Dependency</v>
          </cell>
        </row>
        <row r="7194">
          <cell r="C7194" t="str">
            <v>ZND066</v>
          </cell>
          <cell r="D7194" t="str">
            <v>Expansion Sites</v>
          </cell>
          <cell r="E7194" t="str">
            <v>Q4-2019</v>
          </cell>
          <cell r="F7194" t="str">
            <v>Mobile Aspiration</v>
          </cell>
          <cell r="G7194" t="str">
            <v>HUA</v>
          </cell>
          <cell r="H7194" t="str">
            <v>LTE1800 2nd Carr Upgrade_4x4 MIMO</v>
          </cell>
          <cell r="I7194" t="str">
            <v>INS</v>
          </cell>
          <cell r="L7194">
            <v>43796</v>
          </cell>
          <cell r="N7194">
            <v>43797</v>
          </cell>
          <cell r="P7194" t="str">
            <v>No Dependency</v>
          </cell>
        </row>
        <row r="7195">
          <cell r="C7195" t="str">
            <v>ZND058</v>
          </cell>
          <cell r="D7195" t="str">
            <v>Expansion Sites</v>
          </cell>
          <cell r="E7195" t="str">
            <v>Q4-2019</v>
          </cell>
          <cell r="F7195" t="str">
            <v>Mobile Aspiration</v>
          </cell>
          <cell r="G7195" t="str">
            <v>HUA</v>
          </cell>
          <cell r="H7195" t="str">
            <v>LTE1800 2nd Carr Upgrade_4x4 MIMO</v>
          </cell>
          <cell r="I7195" t="str">
            <v>INS</v>
          </cell>
          <cell r="L7195">
            <v>43741</v>
          </cell>
          <cell r="M7195">
            <v>43667</v>
          </cell>
          <cell r="N7195">
            <v>43742</v>
          </cell>
          <cell r="O7195">
            <v>43668</v>
          </cell>
          <cell r="P7195" t="str">
            <v>No Dependency</v>
          </cell>
        </row>
        <row r="7196">
          <cell r="C7196" t="str">
            <v>ZND055</v>
          </cell>
          <cell r="D7196" t="str">
            <v>Expansion Sites</v>
          </cell>
          <cell r="E7196" t="str">
            <v>Q4-2019</v>
          </cell>
          <cell r="F7196" t="str">
            <v>Mobile Aspiration</v>
          </cell>
          <cell r="G7196" t="str">
            <v>HUA</v>
          </cell>
          <cell r="H7196" t="str">
            <v>LTE1800 2nd Carr Upgrade_4x4 MIMO</v>
          </cell>
          <cell r="I7196" t="str">
            <v>INS</v>
          </cell>
          <cell r="L7196">
            <v>43691</v>
          </cell>
          <cell r="M7196">
            <v>43693</v>
          </cell>
          <cell r="N7196">
            <v>43692</v>
          </cell>
          <cell r="O7196">
            <v>43694</v>
          </cell>
          <cell r="P7196" t="str">
            <v>No Dependency</v>
          </cell>
        </row>
        <row r="7197">
          <cell r="C7197" t="str">
            <v>ZND051</v>
          </cell>
          <cell r="D7197" t="str">
            <v>Expansion Sites</v>
          </cell>
          <cell r="E7197" t="str">
            <v>Q1-2020</v>
          </cell>
          <cell r="F7197" t="str">
            <v>Mobile Aspiration</v>
          </cell>
          <cell r="G7197" t="str">
            <v>HUA</v>
          </cell>
          <cell r="H7197" t="str">
            <v>LTE1800 2nd Carr Upgrade_4x4 MIMO</v>
          </cell>
          <cell r="I7197" t="str">
            <v>INS</v>
          </cell>
          <cell r="L7197">
            <v>43687</v>
          </cell>
          <cell r="M7197">
            <v>43689</v>
          </cell>
          <cell r="N7197">
            <v>43688</v>
          </cell>
          <cell r="O7197">
            <v>43690</v>
          </cell>
          <cell r="P7197" t="str">
            <v>No Dependency</v>
          </cell>
        </row>
        <row r="7198">
          <cell r="C7198" t="str">
            <v>ZND048</v>
          </cell>
          <cell r="D7198" t="str">
            <v>Expansion Sites</v>
          </cell>
          <cell r="E7198" t="str">
            <v>Q4-2019</v>
          </cell>
          <cell r="F7198" t="str">
            <v>Mobile Aspiration</v>
          </cell>
          <cell r="G7198" t="str">
            <v>HUA</v>
          </cell>
          <cell r="H7198" t="str">
            <v>LTE1800 2nd Carr Upgrade_4x4 MIMO</v>
          </cell>
          <cell r="I7198" t="str">
            <v>INS</v>
          </cell>
          <cell r="L7198">
            <v>43796</v>
          </cell>
          <cell r="N7198">
            <v>43797</v>
          </cell>
          <cell r="P7198" t="str">
            <v>No Dependency</v>
          </cell>
        </row>
        <row r="7199">
          <cell r="C7199" t="str">
            <v>ZND046</v>
          </cell>
          <cell r="D7199" t="str">
            <v>Expansion Sites</v>
          </cell>
          <cell r="E7199" t="str">
            <v>Q3-2019</v>
          </cell>
          <cell r="F7199" t="str">
            <v>Mobile Aspiration</v>
          </cell>
          <cell r="G7199" t="str">
            <v>HUA</v>
          </cell>
          <cell r="H7199" t="str">
            <v>LTE1800 2nd Carr Upgrade_4x4 MIMO</v>
          </cell>
          <cell r="I7199" t="str">
            <v>INS</v>
          </cell>
          <cell r="L7199">
            <v>43788</v>
          </cell>
          <cell r="N7199">
            <v>43789</v>
          </cell>
          <cell r="P7199" t="str">
            <v>No Dependency</v>
          </cell>
        </row>
        <row r="7200">
          <cell r="C7200" t="str">
            <v>ZND045</v>
          </cell>
          <cell r="D7200" t="str">
            <v>Expansion Sites</v>
          </cell>
          <cell r="E7200" t="str">
            <v>Q3-2019</v>
          </cell>
          <cell r="F7200" t="str">
            <v>Mobile Aspiration</v>
          </cell>
          <cell r="G7200" t="str">
            <v>HUA</v>
          </cell>
          <cell r="H7200" t="str">
            <v>LTE1800 2nd Carr Upgrade_4x4 MIMO</v>
          </cell>
          <cell r="I7200" t="str">
            <v>INS</v>
          </cell>
          <cell r="L7200">
            <v>43609</v>
          </cell>
          <cell r="M7200">
            <v>43612</v>
          </cell>
          <cell r="N7200">
            <v>43610</v>
          </cell>
          <cell r="O7200">
            <v>43613</v>
          </cell>
          <cell r="P7200" t="str">
            <v>No Dependency</v>
          </cell>
        </row>
        <row r="7201">
          <cell r="C7201" t="str">
            <v>ZND044</v>
          </cell>
          <cell r="D7201" t="str">
            <v>Expansion Sites</v>
          </cell>
          <cell r="E7201" t="str">
            <v>Q1-2020</v>
          </cell>
          <cell r="F7201" t="str">
            <v>Mobile Aspiration</v>
          </cell>
          <cell r="G7201" t="str">
            <v>HUA</v>
          </cell>
          <cell r="H7201" t="str">
            <v>LTE1800 2nd Carr Upgrade_4x4 MIMO</v>
          </cell>
          <cell r="I7201" t="str">
            <v>INS</v>
          </cell>
          <cell r="L7201">
            <v>43704</v>
          </cell>
          <cell r="M7201">
            <v>43704</v>
          </cell>
          <cell r="N7201">
            <v>43705</v>
          </cell>
          <cell r="O7201">
            <v>43705</v>
          </cell>
          <cell r="P7201" t="str">
            <v>No Dependency</v>
          </cell>
        </row>
        <row r="7202">
          <cell r="C7202" t="str">
            <v>ZND043</v>
          </cell>
          <cell r="D7202" t="str">
            <v>Expansion Sites</v>
          </cell>
          <cell r="E7202" t="str">
            <v>Q3-2019</v>
          </cell>
          <cell r="F7202" t="str">
            <v>Mobile Aspiration</v>
          </cell>
          <cell r="G7202" t="str">
            <v>HUA</v>
          </cell>
          <cell r="H7202" t="str">
            <v>LTE1800 2nd Carr Upgrade_4x4 MIMO</v>
          </cell>
          <cell r="I7202" t="str">
            <v>INS</v>
          </cell>
          <cell r="L7202">
            <v>43746</v>
          </cell>
          <cell r="M7202">
            <v>43709</v>
          </cell>
          <cell r="N7202">
            <v>43747</v>
          </cell>
          <cell r="O7202">
            <v>43710</v>
          </cell>
          <cell r="P7202" t="str">
            <v>No Dependency</v>
          </cell>
        </row>
        <row r="7203">
          <cell r="C7203" t="str">
            <v>ZND042</v>
          </cell>
          <cell r="D7203" t="str">
            <v>Expansion Sites</v>
          </cell>
          <cell r="E7203" t="str">
            <v>Q4-2019</v>
          </cell>
          <cell r="F7203" t="str">
            <v>Mobile Aspiration</v>
          </cell>
          <cell r="G7203" t="str">
            <v>HUA</v>
          </cell>
          <cell r="H7203" t="str">
            <v>LTE1800 2nd Carr Upgrade_4x4 MIMO</v>
          </cell>
          <cell r="I7203" t="str">
            <v>INS</v>
          </cell>
          <cell r="L7203">
            <v>43688</v>
          </cell>
          <cell r="M7203">
            <v>43690</v>
          </cell>
          <cell r="N7203">
            <v>43689</v>
          </cell>
          <cell r="O7203">
            <v>43691</v>
          </cell>
          <cell r="P7203" t="str">
            <v>No Dependency</v>
          </cell>
        </row>
        <row r="7204">
          <cell r="C7204" t="str">
            <v>ZND041</v>
          </cell>
          <cell r="D7204" t="str">
            <v>Expansion Sites</v>
          </cell>
          <cell r="E7204" t="str">
            <v>Q3-2019</v>
          </cell>
          <cell r="F7204" t="str">
            <v>Mobile Aspiration</v>
          </cell>
          <cell r="G7204" t="str">
            <v>HUA</v>
          </cell>
          <cell r="H7204" t="str">
            <v>LTE1800 2nd Carr Upgrade_4x4 MIMO</v>
          </cell>
          <cell r="I7204" t="str">
            <v>INS</v>
          </cell>
          <cell r="L7204">
            <v>43707</v>
          </cell>
          <cell r="M7204">
            <v>43639</v>
          </cell>
          <cell r="N7204">
            <v>43707</v>
          </cell>
          <cell r="O7204">
            <v>43640</v>
          </cell>
          <cell r="P7204" t="str">
            <v>No Dependency</v>
          </cell>
        </row>
        <row r="7205">
          <cell r="C7205" t="str">
            <v>ZND036</v>
          </cell>
          <cell r="D7205" t="str">
            <v>Expansion Sites</v>
          </cell>
          <cell r="E7205" t="str">
            <v>Q4-2019</v>
          </cell>
          <cell r="F7205" t="str">
            <v>Mobile Aspiration</v>
          </cell>
          <cell r="G7205" t="str">
            <v>HUA</v>
          </cell>
          <cell r="H7205" t="str">
            <v>LTE1800 2nd Carr Upgrade_4x4 MIMO</v>
          </cell>
          <cell r="I7205" t="str">
            <v>INS</v>
          </cell>
          <cell r="L7205">
            <v>43691</v>
          </cell>
          <cell r="M7205">
            <v>43693</v>
          </cell>
          <cell r="N7205">
            <v>43692</v>
          </cell>
          <cell r="O7205">
            <v>43694</v>
          </cell>
          <cell r="P7205" t="str">
            <v>No Dependency</v>
          </cell>
        </row>
        <row r="7206">
          <cell r="C7206" t="str">
            <v>ZND034</v>
          </cell>
          <cell r="D7206" t="str">
            <v>Expansion Sites</v>
          </cell>
          <cell r="E7206" t="str">
            <v>Q4-2019</v>
          </cell>
          <cell r="F7206" t="str">
            <v>Mobile Aspiration</v>
          </cell>
          <cell r="G7206" t="str">
            <v>HUA</v>
          </cell>
          <cell r="H7206" t="str">
            <v>LTE1800 2nd Carr Upgrade_4x4 MIMO</v>
          </cell>
          <cell r="I7206" t="str">
            <v>INS</v>
          </cell>
          <cell r="L7206">
            <v>43802</v>
          </cell>
          <cell r="M7206">
            <v>43734</v>
          </cell>
          <cell r="N7206">
            <v>43802</v>
          </cell>
          <cell r="O7206">
            <v>43735</v>
          </cell>
          <cell r="P7206" t="str">
            <v>No Dependency</v>
          </cell>
        </row>
        <row r="7207">
          <cell r="C7207" t="str">
            <v>ZND033</v>
          </cell>
          <cell r="D7207" t="str">
            <v>Expansion Sites</v>
          </cell>
          <cell r="E7207" t="str">
            <v>Q3-2019</v>
          </cell>
          <cell r="F7207" t="str">
            <v>Mobile Aspiration</v>
          </cell>
          <cell r="G7207" t="str">
            <v>HUA</v>
          </cell>
          <cell r="H7207" t="str">
            <v>LTE1800 2nd Carr Upgrade_4x4 MIMO</v>
          </cell>
          <cell r="I7207" t="str">
            <v>INS</v>
          </cell>
          <cell r="L7207">
            <v>43638</v>
          </cell>
          <cell r="M7207">
            <v>43640</v>
          </cell>
          <cell r="N7207">
            <v>43639</v>
          </cell>
          <cell r="O7207">
            <v>43641</v>
          </cell>
          <cell r="P7207" t="str">
            <v>No Dependency</v>
          </cell>
        </row>
        <row r="7208">
          <cell r="C7208" t="str">
            <v>ZND030</v>
          </cell>
          <cell r="D7208" t="str">
            <v>Expansion Sites</v>
          </cell>
          <cell r="E7208" t="str">
            <v>Q4-2019</v>
          </cell>
          <cell r="F7208" t="str">
            <v>Mobile Aspiration</v>
          </cell>
          <cell r="G7208" t="str">
            <v>HUA</v>
          </cell>
          <cell r="H7208" t="str">
            <v>LTE1800 2nd Carr Upgrade_4x4 MIMO</v>
          </cell>
          <cell r="I7208" t="str">
            <v>INS</v>
          </cell>
          <cell r="L7208">
            <v>43691</v>
          </cell>
          <cell r="M7208">
            <v>43693</v>
          </cell>
          <cell r="N7208">
            <v>43692</v>
          </cell>
          <cell r="O7208">
            <v>43694</v>
          </cell>
          <cell r="P7208" t="str">
            <v>No Dependency</v>
          </cell>
        </row>
        <row r="7209">
          <cell r="C7209" t="str">
            <v>ZND028</v>
          </cell>
          <cell r="D7209" t="str">
            <v>Expansion Sites</v>
          </cell>
          <cell r="E7209" t="str">
            <v>Q3-2019</v>
          </cell>
          <cell r="F7209" t="str">
            <v>Mobile Aspiration</v>
          </cell>
          <cell r="G7209" t="str">
            <v>HUA</v>
          </cell>
          <cell r="H7209" t="str">
            <v>LTE1800 2nd Carr Upgrade_4x4 MIMO</v>
          </cell>
          <cell r="I7209" t="str">
            <v>INS</v>
          </cell>
          <cell r="L7209">
            <v>43759</v>
          </cell>
          <cell r="M7209">
            <v>43750</v>
          </cell>
          <cell r="N7209">
            <v>43760</v>
          </cell>
          <cell r="O7209">
            <v>43751</v>
          </cell>
          <cell r="P7209" t="str">
            <v>No Dependency</v>
          </cell>
        </row>
        <row r="7210">
          <cell r="C7210" t="str">
            <v>ZND027</v>
          </cell>
          <cell r="D7210" t="str">
            <v>Expansion Sites</v>
          </cell>
          <cell r="E7210" t="str">
            <v>Q3-2019</v>
          </cell>
          <cell r="F7210" t="str">
            <v>Mobile Aspiration</v>
          </cell>
          <cell r="G7210" t="str">
            <v>HUA</v>
          </cell>
          <cell r="H7210" t="str">
            <v>LTE1800 2nd Carr Upgrade_4x4 MIMO</v>
          </cell>
          <cell r="I7210" t="str">
            <v>INS</v>
          </cell>
          <cell r="L7210">
            <v>43653</v>
          </cell>
          <cell r="M7210">
            <v>43655</v>
          </cell>
          <cell r="N7210">
            <v>43654</v>
          </cell>
          <cell r="O7210">
            <v>43656</v>
          </cell>
          <cell r="P7210" t="str">
            <v>No Dependency</v>
          </cell>
        </row>
        <row r="7211">
          <cell r="C7211" t="str">
            <v>ZND026</v>
          </cell>
          <cell r="D7211" t="str">
            <v>Expansion Sites</v>
          </cell>
          <cell r="E7211" t="str">
            <v>Q1-2020</v>
          </cell>
          <cell r="F7211" t="str">
            <v>Mobile Aspiration</v>
          </cell>
          <cell r="G7211" t="str">
            <v>HUA</v>
          </cell>
          <cell r="H7211" t="str">
            <v>LTE1800 2nd Carr Upgrade_4x4 MIMO</v>
          </cell>
          <cell r="I7211" t="str">
            <v>INS</v>
          </cell>
          <cell r="L7211">
            <v>43691</v>
          </cell>
          <cell r="M7211">
            <v>43693</v>
          </cell>
          <cell r="N7211">
            <v>43692</v>
          </cell>
          <cell r="O7211">
            <v>43694</v>
          </cell>
          <cell r="P7211" t="str">
            <v>No Dependency</v>
          </cell>
        </row>
        <row r="7212">
          <cell r="C7212" t="str">
            <v>ZND025</v>
          </cell>
          <cell r="D7212" t="str">
            <v>Expansion Sites</v>
          </cell>
          <cell r="E7212" t="str">
            <v>Q1-2020</v>
          </cell>
          <cell r="F7212" t="str">
            <v>Mobile Aspiration</v>
          </cell>
          <cell r="G7212" t="str">
            <v>HUA</v>
          </cell>
          <cell r="H7212" t="str">
            <v>LTE1800 2nd Carr Upgrade_4x4 MIMO</v>
          </cell>
          <cell r="I7212" t="str">
            <v>INS</v>
          </cell>
          <cell r="L7212">
            <v>43826</v>
          </cell>
          <cell r="M7212">
            <v>43715</v>
          </cell>
          <cell r="N7212">
            <v>43827</v>
          </cell>
          <cell r="O7212">
            <v>43716</v>
          </cell>
          <cell r="P7212" t="str">
            <v>No Dependency</v>
          </cell>
        </row>
        <row r="7213">
          <cell r="C7213" t="str">
            <v>ZND022</v>
          </cell>
          <cell r="D7213" t="str">
            <v>Expansion Sites</v>
          </cell>
          <cell r="E7213" t="str">
            <v>Q2-2019</v>
          </cell>
          <cell r="F7213" t="str">
            <v>Mobile Aspiration</v>
          </cell>
          <cell r="G7213" t="str">
            <v>HUA</v>
          </cell>
          <cell r="H7213" t="str">
            <v>LTE1800 2nd Carr Upgrade_4x4 MIMO</v>
          </cell>
          <cell r="I7213" t="str">
            <v>INS</v>
          </cell>
          <cell r="L7213">
            <v>43623</v>
          </cell>
          <cell r="M7213">
            <v>43629</v>
          </cell>
          <cell r="N7213">
            <v>43627</v>
          </cell>
          <cell r="O7213">
            <v>43630</v>
          </cell>
          <cell r="P7213" t="str">
            <v>No Dependency</v>
          </cell>
        </row>
        <row r="7214">
          <cell r="C7214" t="str">
            <v>ZND021</v>
          </cell>
          <cell r="D7214" t="str">
            <v>Expansion Sites</v>
          </cell>
          <cell r="E7214" t="str">
            <v>Q3-2019</v>
          </cell>
          <cell r="F7214" t="str">
            <v>Mobile Aspiration</v>
          </cell>
          <cell r="G7214" t="str">
            <v>HUA</v>
          </cell>
          <cell r="H7214" t="str">
            <v>LTE1800 2nd Carr Upgrade_4x4 MIMO</v>
          </cell>
          <cell r="I7214" t="str">
            <v>INS</v>
          </cell>
          <cell r="L7214">
            <v>43650</v>
          </cell>
          <cell r="M7214">
            <v>43653</v>
          </cell>
          <cell r="N7214">
            <v>43651</v>
          </cell>
          <cell r="O7214">
            <v>43654</v>
          </cell>
          <cell r="P7214" t="str">
            <v>No Dependency</v>
          </cell>
        </row>
        <row r="7215">
          <cell r="C7215" t="str">
            <v>ZND018</v>
          </cell>
          <cell r="D7215" t="str">
            <v>Expansion Sites</v>
          </cell>
          <cell r="E7215" t="str">
            <v>Q4-2019</v>
          </cell>
          <cell r="F7215" t="str">
            <v>Mobile Aspiration</v>
          </cell>
          <cell r="G7215" t="str">
            <v>HUA</v>
          </cell>
          <cell r="H7215" t="str">
            <v>LTE1800 2nd Carr Upgrade_4x4 MIMO</v>
          </cell>
          <cell r="I7215" t="str">
            <v>INS</v>
          </cell>
          <cell r="L7215">
            <v>43609</v>
          </cell>
          <cell r="M7215">
            <v>43612</v>
          </cell>
          <cell r="N7215">
            <v>43610</v>
          </cell>
          <cell r="O7215">
            <v>43613</v>
          </cell>
          <cell r="P7215" t="str">
            <v>No Dependency</v>
          </cell>
        </row>
        <row r="7216">
          <cell r="C7216" t="str">
            <v>ZND016</v>
          </cell>
          <cell r="D7216" t="str">
            <v>Expansion Sites</v>
          </cell>
          <cell r="E7216" t="str">
            <v>Q3-2019</v>
          </cell>
          <cell r="F7216" t="str">
            <v>Mobile Aspiration</v>
          </cell>
          <cell r="G7216" t="str">
            <v>HUA</v>
          </cell>
          <cell r="H7216" t="str">
            <v>LTE1800 2nd Carr Upgrade_4x4 MIMO</v>
          </cell>
          <cell r="I7216" t="str">
            <v>INS</v>
          </cell>
          <cell r="L7216">
            <v>43674</v>
          </cell>
          <cell r="M7216">
            <v>43676</v>
          </cell>
          <cell r="N7216">
            <v>43675</v>
          </cell>
          <cell r="O7216">
            <v>43677</v>
          </cell>
          <cell r="P7216" t="str">
            <v>No Dependency</v>
          </cell>
        </row>
        <row r="7217">
          <cell r="C7217" t="str">
            <v>ZND015</v>
          </cell>
          <cell r="D7217" t="str">
            <v>Expansion Sites</v>
          </cell>
          <cell r="E7217" t="str">
            <v>Q1-2020</v>
          </cell>
          <cell r="F7217" t="str">
            <v>Mobile Aspiration</v>
          </cell>
          <cell r="G7217" t="str">
            <v>HUA</v>
          </cell>
          <cell r="H7217" t="str">
            <v>LTE1800 2nd Carr Upgrade_4x4 MIMO</v>
          </cell>
          <cell r="I7217" t="str">
            <v>INS</v>
          </cell>
          <cell r="L7217">
            <v>43679</v>
          </cell>
          <cell r="M7217">
            <v>43681</v>
          </cell>
          <cell r="N7217">
            <v>43680</v>
          </cell>
          <cell r="O7217">
            <v>43682</v>
          </cell>
          <cell r="P7217" t="str">
            <v>No Dependency</v>
          </cell>
        </row>
        <row r="7218">
          <cell r="C7218" t="str">
            <v>ZND014</v>
          </cell>
          <cell r="D7218" t="str">
            <v>Expansion Sites</v>
          </cell>
          <cell r="E7218" t="str">
            <v>Q1-2020</v>
          </cell>
          <cell r="F7218" t="str">
            <v>Mobile Aspiration</v>
          </cell>
          <cell r="G7218" t="str">
            <v>HUA</v>
          </cell>
          <cell r="H7218" t="str">
            <v>LTE1800 2nd Carr Upgrade_4x4 MIMO</v>
          </cell>
          <cell r="I7218" t="str">
            <v>INS</v>
          </cell>
          <cell r="L7218">
            <v>43670</v>
          </cell>
          <cell r="M7218">
            <v>43672</v>
          </cell>
          <cell r="N7218">
            <v>43671</v>
          </cell>
          <cell r="O7218">
            <v>43673</v>
          </cell>
          <cell r="P7218" t="str">
            <v>No Dependency</v>
          </cell>
        </row>
        <row r="7219">
          <cell r="C7219" t="str">
            <v>ZND010</v>
          </cell>
          <cell r="D7219" t="str">
            <v>Expansion Sites</v>
          </cell>
          <cell r="E7219" t="str">
            <v>Q4-2019</v>
          </cell>
          <cell r="F7219" t="str">
            <v>Mobile Aspiration</v>
          </cell>
          <cell r="G7219" t="str">
            <v>HUA</v>
          </cell>
          <cell r="H7219" t="str">
            <v>LTE1800 2nd Carr Upgrade_4x4 MIMO</v>
          </cell>
          <cell r="I7219" t="str">
            <v>INS</v>
          </cell>
          <cell r="L7219">
            <v>43692</v>
          </cell>
          <cell r="M7219">
            <v>43694</v>
          </cell>
          <cell r="N7219">
            <v>43693</v>
          </cell>
          <cell r="O7219">
            <v>43695</v>
          </cell>
          <cell r="P7219" t="str">
            <v>No Dependency</v>
          </cell>
        </row>
        <row r="7220">
          <cell r="C7220" t="str">
            <v>ZND008</v>
          </cell>
          <cell r="D7220" t="str">
            <v>Expansion Sites</v>
          </cell>
          <cell r="E7220" t="str">
            <v>Q4-2019</v>
          </cell>
          <cell r="F7220" t="str">
            <v>Mobile Aspiration</v>
          </cell>
          <cell r="G7220" t="str">
            <v>HUA</v>
          </cell>
          <cell r="H7220" t="str">
            <v>LTE1800 2nd Carr Upgrade_4x4 MIMO</v>
          </cell>
          <cell r="I7220" t="str">
            <v>INS</v>
          </cell>
          <cell r="L7220">
            <v>43622</v>
          </cell>
          <cell r="M7220">
            <v>43625</v>
          </cell>
          <cell r="N7220">
            <v>43623</v>
          </cell>
          <cell r="O7220">
            <v>43626</v>
          </cell>
          <cell r="P7220" t="str">
            <v>No Dependency</v>
          </cell>
        </row>
        <row r="7221">
          <cell r="C7221" t="str">
            <v>ZND007</v>
          </cell>
          <cell r="D7221" t="str">
            <v>Expansion Sites</v>
          </cell>
          <cell r="E7221" t="str">
            <v>Q1-2020</v>
          </cell>
          <cell r="F7221" t="str">
            <v>Mobile Aspiration</v>
          </cell>
          <cell r="G7221" t="str">
            <v>HUA</v>
          </cell>
          <cell r="H7221" t="str">
            <v>LTE1800 2nd Carr Upgrade_4x4 MIMO</v>
          </cell>
          <cell r="I7221" t="str">
            <v>INS</v>
          </cell>
          <cell r="L7221">
            <v>43830</v>
          </cell>
          <cell r="N7221">
            <v>43830</v>
          </cell>
          <cell r="P7221" t="str">
            <v>No Dependency</v>
          </cell>
        </row>
        <row r="7222">
          <cell r="C7222" t="str">
            <v>ZND004</v>
          </cell>
          <cell r="D7222" t="str">
            <v>Expansion Sites</v>
          </cell>
          <cell r="E7222" t="str">
            <v>Q1-2020</v>
          </cell>
          <cell r="F7222" t="str">
            <v>Mobile Aspiration</v>
          </cell>
          <cell r="G7222" t="str">
            <v>HUA</v>
          </cell>
          <cell r="H7222" t="str">
            <v>LTE1800 2nd Carr Upgrade_4x4 MIMO</v>
          </cell>
          <cell r="I7222" t="str">
            <v>INS</v>
          </cell>
          <cell r="L7222">
            <v>43679</v>
          </cell>
          <cell r="M7222">
            <v>43681</v>
          </cell>
          <cell r="N7222">
            <v>43680</v>
          </cell>
          <cell r="O7222">
            <v>43682</v>
          </cell>
          <cell r="P7222" t="str">
            <v>No Dependency</v>
          </cell>
        </row>
        <row r="7223">
          <cell r="C7223" t="str">
            <v>ZKU052</v>
          </cell>
          <cell r="D7223" t="str">
            <v>Expansion Sites</v>
          </cell>
          <cell r="E7223" t="str">
            <v>Q1-2020</v>
          </cell>
          <cell r="F7223" t="str">
            <v>Mobile Aspiration</v>
          </cell>
          <cell r="G7223" t="str">
            <v>HUA</v>
          </cell>
          <cell r="H7223" t="str">
            <v>LTE1800 2nd Carr Upgrade_4x4 MIMO</v>
          </cell>
          <cell r="I7223" t="str">
            <v>INS</v>
          </cell>
          <cell r="L7223">
            <v>43853</v>
          </cell>
          <cell r="M7223">
            <v>43734</v>
          </cell>
          <cell r="N7223">
            <v>43853</v>
          </cell>
          <cell r="O7223">
            <v>43735</v>
          </cell>
          <cell r="P7223" t="str">
            <v>No Dependency</v>
          </cell>
        </row>
        <row r="7224">
          <cell r="C7224" t="str">
            <v>ZKU051</v>
          </cell>
          <cell r="D7224" t="str">
            <v>Expansion Sites</v>
          </cell>
          <cell r="E7224" t="str">
            <v>Q3-2019</v>
          </cell>
          <cell r="F7224" t="str">
            <v>Mobile Aspiration</v>
          </cell>
          <cell r="G7224" t="str">
            <v>HUA</v>
          </cell>
          <cell r="H7224" t="str">
            <v>LTE1800 2nd Carr Upgrade_4x4 MIMO</v>
          </cell>
          <cell r="I7224" t="str">
            <v>INS</v>
          </cell>
          <cell r="L7224">
            <v>43656</v>
          </cell>
          <cell r="M7224">
            <v>43659</v>
          </cell>
          <cell r="N7224">
            <v>43657</v>
          </cell>
          <cell r="O7224">
            <v>43660</v>
          </cell>
          <cell r="P7224" t="str">
            <v>No Dependency</v>
          </cell>
        </row>
        <row r="7225">
          <cell r="C7225" t="str">
            <v>ZKU050</v>
          </cell>
          <cell r="D7225" t="str">
            <v>Expansion Sites</v>
          </cell>
          <cell r="E7225" t="str">
            <v>Q3-2019</v>
          </cell>
          <cell r="F7225" t="str">
            <v>Mobile Aspiration</v>
          </cell>
          <cell r="G7225" t="str">
            <v>HUA</v>
          </cell>
          <cell r="H7225" t="str">
            <v>LTE1800 2nd Carr Upgrade_4x4 MIMO</v>
          </cell>
          <cell r="I7225" t="str">
            <v>INS</v>
          </cell>
          <cell r="L7225">
            <v>43632</v>
          </cell>
          <cell r="M7225">
            <v>43635</v>
          </cell>
          <cell r="N7225">
            <v>43633</v>
          </cell>
          <cell r="O7225">
            <v>43636</v>
          </cell>
          <cell r="P7225" t="str">
            <v>No Dependency</v>
          </cell>
        </row>
        <row r="7226">
          <cell r="C7226" t="str">
            <v>ZKU044</v>
          </cell>
          <cell r="D7226" t="str">
            <v>Expansion Sites</v>
          </cell>
          <cell r="E7226" t="str">
            <v>Q1-2020</v>
          </cell>
          <cell r="F7226" t="str">
            <v>Mobile Aspiration</v>
          </cell>
          <cell r="G7226" t="str">
            <v>HUA</v>
          </cell>
          <cell r="H7226" t="str">
            <v>LTE1800 2nd Carr Upgrade_4x4 MIMO</v>
          </cell>
          <cell r="I7226" t="str">
            <v>INS</v>
          </cell>
          <cell r="L7226">
            <v>43853</v>
          </cell>
          <cell r="M7226">
            <v>43715</v>
          </cell>
          <cell r="N7226">
            <v>43853</v>
          </cell>
          <cell r="O7226">
            <v>43716</v>
          </cell>
          <cell r="P7226" t="str">
            <v>No Dependency</v>
          </cell>
        </row>
        <row r="7227">
          <cell r="C7227" t="str">
            <v>ZKU033</v>
          </cell>
          <cell r="D7227" t="str">
            <v>Expansion Sites</v>
          </cell>
          <cell r="E7227" t="str">
            <v>Q4-2019</v>
          </cell>
          <cell r="F7227" t="str">
            <v>Mobile Aspiration</v>
          </cell>
          <cell r="G7227" t="str">
            <v>HUA</v>
          </cell>
          <cell r="H7227" t="str">
            <v>LTE1800 2nd Carr Upgrade_4x4 MIMO</v>
          </cell>
          <cell r="I7227" t="str">
            <v>INS</v>
          </cell>
          <cell r="L7227">
            <v>43802</v>
          </cell>
          <cell r="N7227">
            <v>43802</v>
          </cell>
          <cell r="P7227" t="str">
            <v>No Dependency</v>
          </cell>
        </row>
        <row r="7228">
          <cell r="C7228" t="str">
            <v>ZKU029</v>
          </cell>
          <cell r="D7228" t="str">
            <v>Expansion Sites</v>
          </cell>
          <cell r="E7228" t="str">
            <v>Q4-2019</v>
          </cell>
          <cell r="F7228" t="str">
            <v>Mobile Aspiration</v>
          </cell>
          <cell r="G7228" t="str">
            <v>HUA</v>
          </cell>
          <cell r="H7228" t="str">
            <v>LTE1800 2nd Carr Upgrade_4x4 MIMO</v>
          </cell>
          <cell r="I7228" t="str">
            <v>INS</v>
          </cell>
          <cell r="L7228">
            <v>43664</v>
          </cell>
          <cell r="M7228">
            <v>43666</v>
          </cell>
          <cell r="N7228">
            <v>43665</v>
          </cell>
          <cell r="O7228">
            <v>43667</v>
          </cell>
          <cell r="P7228" t="str">
            <v>No Dependency</v>
          </cell>
        </row>
        <row r="7229">
          <cell r="C7229" t="str">
            <v>ZKU026</v>
          </cell>
          <cell r="D7229" t="str">
            <v>Expansion Sites</v>
          </cell>
          <cell r="E7229" t="str">
            <v>Q3-2019</v>
          </cell>
          <cell r="F7229" t="str">
            <v>Mobile Aspiration</v>
          </cell>
          <cell r="G7229" t="str">
            <v>HUA</v>
          </cell>
          <cell r="H7229" t="str">
            <v>LTE1800 2nd Carr Upgrade_4x4 MIMO</v>
          </cell>
          <cell r="I7229" t="str">
            <v>INS</v>
          </cell>
          <cell r="L7229">
            <v>43661</v>
          </cell>
          <cell r="M7229">
            <v>43664</v>
          </cell>
          <cell r="N7229">
            <v>43662</v>
          </cell>
          <cell r="O7229">
            <v>43665</v>
          </cell>
          <cell r="P7229" t="str">
            <v>No Dependency</v>
          </cell>
        </row>
        <row r="7230">
          <cell r="C7230" t="str">
            <v>ZKU025</v>
          </cell>
          <cell r="D7230" t="str">
            <v>Expansion Sites</v>
          </cell>
          <cell r="E7230" t="str">
            <v>Q3-2019</v>
          </cell>
          <cell r="F7230" t="str">
            <v>Mobile Aspiration</v>
          </cell>
          <cell r="G7230" t="str">
            <v>HUA</v>
          </cell>
          <cell r="H7230" t="str">
            <v>LTE1800 2nd Carr Upgrade_4x4 MIMO</v>
          </cell>
          <cell r="I7230" t="str">
            <v>INS</v>
          </cell>
          <cell r="L7230">
            <v>43706</v>
          </cell>
          <cell r="M7230">
            <v>43605</v>
          </cell>
          <cell r="N7230">
            <v>43707</v>
          </cell>
          <cell r="O7230">
            <v>43606</v>
          </cell>
          <cell r="P7230" t="str">
            <v>No Dependency</v>
          </cell>
        </row>
        <row r="7231">
          <cell r="C7231" t="str">
            <v>ZKU020</v>
          </cell>
          <cell r="D7231" t="str">
            <v>Expansion Sites</v>
          </cell>
          <cell r="E7231" t="str">
            <v>Q1-2020</v>
          </cell>
          <cell r="F7231" t="str">
            <v>Mobile Aspiration</v>
          </cell>
          <cell r="G7231" t="str">
            <v>HUA</v>
          </cell>
          <cell r="H7231" t="str">
            <v>LTE1800 2nd Carr Upgrade_4x4 MIMO</v>
          </cell>
          <cell r="I7231" t="str">
            <v>INS</v>
          </cell>
          <cell r="L7231">
            <v>43849</v>
          </cell>
          <cell r="M7231">
            <v>43602</v>
          </cell>
          <cell r="N7231">
            <v>43850</v>
          </cell>
          <cell r="O7231">
            <v>43603</v>
          </cell>
          <cell r="P7231" t="str">
            <v>No Dependency</v>
          </cell>
        </row>
        <row r="7232">
          <cell r="C7232" t="str">
            <v>ZKU019</v>
          </cell>
          <cell r="D7232" t="str">
            <v>Expansion Sites</v>
          </cell>
          <cell r="E7232" t="str">
            <v>Q1-2020</v>
          </cell>
          <cell r="F7232" t="str">
            <v>Mobile Aspiration</v>
          </cell>
          <cell r="G7232" t="str">
            <v>HUA</v>
          </cell>
          <cell r="H7232" t="str">
            <v>LTE1800 2nd Carr Upgrade_4x4 MIMO</v>
          </cell>
          <cell r="I7232" t="str">
            <v>INS</v>
          </cell>
          <cell r="L7232">
            <v>43705</v>
          </cell>
          <cell r="M7232">
            <v>43708</v>
          </cell>
          <cell r="N7232">
            <v>43706</v>
          </cell>
          <cell r="O7232">
            <v>43709</v>
          </cell>
          <cell r="P7232" t="str">
            <v>No Dependency</v>
          </cell>
        </row>
        <row r="7233">
          <cell r="C7233" t="str">
            <v>ZKU018</v>
          </cell>
          <cell r="D7233" t="str">
            <v>Expansion Sites</v>
          </cell>
          <cell r="E7233" t="str">
            <v>Q1-2020</v>
          </cell>
          <cell r="F7233" t="str">
            <v>Mobile Aspiration</v>
          </cell>
          <cell r="G7233" t="str">
            <v>HUA</v>
          </cell>
          <cell r="H7233" t="str">
            <v>LTE1800 2nd Carr Upgrade_4x4 MIMO</v>
          </cell>
          <cell r="I7233" t="str">
            <v>INS</v>
          </cell>
          <cell r="L7233">
            <v>43658</v>
          </cell>
          <cell r="M7233">
            <v>43660</v>
          </cell>
          <cell r="N7233">
            <v>43659</v>
          </cell>
          <cell r="O7233">
            <v>43661</v>
          </cell>
          <cell r="P7233" t="str">
            <v>No Dependency</v>
          </cell>
        </row>
        <row r="7234">
          <cell r="C7234" t="str">
            <v>ZKU017</v>
          </cell>
          <cell r="D7234" t="str">
            <v>Expansion Sites</v>
          </cell>
          <cell r="E7234" t="str">
            <v>Q3-2019</v>
          </cell>
          <cell r="F7234" t="str">
            <v>Mobile Aspiration</v>
          </cell>
          <cell r="G7234" t="str">
            <v>HUA</v>
          </cell>
          <cell r="H7234" t="str">
            <v>LTE1800 2nd Carr Upgrade_4x4 MIMO</v>
          </cell>
          <cell r="I7234" t="str">
            <v>INS</v>
          </cell>
          <cell r="L7234">
            <v>43643</v>
          </cell>
          <cell r="M7234">
            <v>43652</v>
          </cell>
          <cell r="N7234">
            <v>43648</v>
          </cell>
          <cell r="O7234">
            <v>43653</v>
          </cell>
          <cell r="P7234" t="str">
            <v>No Dependency</v>
          </cell>
        </row>
        <row r="7235">
          <cell r="C7235" t="str">
            <v>ZKU016</v>
          </cell>
          <cell r="D7235" t="str">
            <v>Expansion Sites</v>
          </cell>
          <cell r="E7235" t="str">
            <v>Q3-2019</v>
          </cell>
          <cell r="F7235" t="str">
            <v>Mobile Aspiration</v>
          </cell>
          <cell r="G7235" t="str">
            <v>HUA</v>
          </cell>
          <cell r="H7235" t="str">
            <v>LTE1800 2nd Carr Upgrade_4x4 MIMO</v>
          </cell>
          <cell r="I7235" t="str">
            <v>INS</v>
          </cell>
          <cell r="L7235">
            <v>43643</v>
          </cell>
          <cell r="M7235">
            <v>43639</v>
          </cell>
          <cell r="N7235">
            <v>43651</v>
          </cell>
          <cell r="O7235">
            <v>43640</v>
          </cell>
          <cell r="P7235" t="str">
            <v>No Dependency</v>
          </cell>
        </row>
        <row r="7236">
          <cell r="C7236" t="str">
            <v>ZKU012</v>
          </cell>
          <cell r="D7236" t="str">
            <v>Expansion Sites</v>
          </cell>
          <cell r="E7236" t="str">
            <v>Q1-2020</v>
          </cell>
          <cell r="F7236" t="str">
            <v>Mobile Aspiration</v>
          </cell>
          <cell r="G7236" t="str">
            <v>HUA</v>
          </cell>
          <cell r="H7236" t="str">
            <v>LTE1800 2nd Carr Upgrade_4x4 MIMO</v>
          </cell>
          <cell r="I7236" t="str">
            <v>INS</v>
          </cell>
          <cell r="L7236">
            <v>43830</v>
          </cell>
          <cell r="M7236">
            <v>43767</v>
          </cell>
          <cell r="N7236">
            <v>43830</v>
          </cell>
          <cell r="O7236">
            <v>43768</v>
          </cell>
          <cell r="P7236" t="str">
            <v>No Dependency</v>
          </cell>
        </row>
        <row r="7237">
          <cell r="C7237" t="str">
            <v>ZKU011</v>
          </cell>
          <cell r="D7237" t="str">
            <v>Expansion Sites</v>
          </cell>
          <cell r="E7237" t="str">
            <v>Q4-2019</v>
          </cell>
          <cell r="F7237" t="str">
            <v>Mobile Aspiration</v>
          </cell>
          <cell r="G7237" t="str">
            <v>HUA</v>
          </cell>
          <cell r="H7237" t="str">
            <v>LTE1800 2nd Carr Upgrade_4x4 MIMO</v>
          </cell>
          <cell r="I7237" t="str">
            <v>INS</v>
          </cell>
          <cell r="L7237">
            <v>43664</v>
          </cell>
          <cell r="M7237">
            <v>43667</v>
          </cell>
          <cell r="N7237">
            <v>43665</v>
          </cell>
          <cell r="O7237">
            <v>43668</v>
          </cell>
          <cell r="P7237" t="str">
            <v>No Dependency</v>
          </cell>
        </row>
        <row r="7238">
          <cell r="C7238" t="str">
            <v>ZKU009</v>
          </cell>
          <cell r="D7238" t="str">
            <v>Expansion Sites</v>
          </cell>
          <cell r="E7238" t="str">
            <v>Q1-2020</v>
          </cell>
          <cell r="F7238" t="str">
            <v>Mobile Aspiration</v>
          </cell>
          <cell r="G7238" t="str">
            <v>HUA</v>
          </cell>
          <cell r="H7238" t="str">
            <v>LTE1800 2nd Carr Upgrade_4x4 MIMO</v>
          </cell>
          <cell r="I7238" t="str">
            <v>INS</v>
          </cell>
          <cell r="L7238">
            <v>43830</v>
          </cell>
          <cell r="M7238">
            <v>43715</v>
          </cell>
          <cell r="N7238">
            <v>43830</v>
          </cell>
          <cell r="O7238">
            <v>43716</v>
          </cell>
          <cell r="P7238" t="str">
            <v>No Dependency</v>
          </cell>
        </row>
        <row r="7239">
          <cell r="C7239" t="str">
            <v>ZKU003</v>
          </cell>
          <cell r="D7239" t="str">
            <v>Expansion Sites</v>
          </cell>
          <cell r="E7239" t="str">
            <v>Q1-2020</v>
          </cell>
          <cell r="F7239" t="str">
            <v>Mobile Aspiration</v>
          </cell>
          <cell r="G7239" t="str">
            <v>HUA</v>
          </cell>
          <cell r="H7239" t="str">
            <v>LTE1800 2nd Carr Upgrade_4x4 MIMO</v>
          </cell>
          <cell r="I7239" t="str">
            <v>INS</v>
          </cell>
          <cell r="L7239">
            <v>43705</v>
          </cell>
          <cell r="M7239">
            <v>43708</v>
          </cell>
          <cell r="N7239">
            <v>43706</v>
          </cell>
          <cell r="O7239">
            <v>43709</v>
          </cell>
          <cell r="P7239" t="str">
            <v>No Dependency</v>
          </cell>
        </row>
        <row r="7240">
          <cell r="C7240" t="str">
            <v>ZKU001</v>
          </cell>
          <cell r="D7240" t="str">
            <v>Expansion Sites</v>
          </cell>
          <cell r="E7240" t="str">
            <v>Q3-2019</v>
          </cell>
          <cell r="F7240" t="str">
            <v>Mobile Aspiration</v>
          </cell>
          <cell r="G7240" t="str">
            <v>HUA</v>
          </cell>
          <cell r="H7240" t="str">
            <v>LTE1800 2nd Carr Upgrade_4x4 MIMO</v>
          </cell>
          <cell r="I7240" t="str">
            <v>INS</v>
          </cell>
          <cell r="L7240">
            <v>43648</v>
          </cell>
          <cell r="M7240">
            <v>43651</v>
          </cell>
          <cell r="N7240">
            <v>43649</v>
          </cell>
          <cell r="O7240">
            <v>43652</v>
          </cell>
          <cell r="P7240" t="str">
            <v>No Dependency</v>
          </cell>
        </row>
        <row r="7241">
          <cell r="C7241" t="str">
            <v>ZDM118</v>
          </cell>
          <cell r="D7241" t="str">
            <v>Expansion Sites</v>
          </cell>
          <cell r="E7241" t="str">
            <v>Q3-2019</v>
          </cell>
          <cell r="F7241" t="str">
            <v>Mobile Aspiration</v>
          </cell>
          <cell r="G7241" t="str">
            <v>HUA</v>
          </cell>
          <cell r="H7241" t="str">
            <v>LTE1800 2nd Carr Upgrade_4x4 MIMO</v>
          </cell>
          <cell r="I7241" t="str">
            <v>INS</v>
          </cell>
          <cell r="L7241">
            <v>43649</v>
          </cell>
          <cell r="M7241">
            <v>43624</v>
          </cell>
          <cell r="N7241">
            <v>43650</v>
          </cell>
          <cell r="O7241">
            <v>43625</v>
          </cell>
          <cell r="P7241" t="str">
            <v>No Dependency</v>
          </cell>
        </row>
        <row r="7242">
          <cell r="C7242" t="str">
            <v>ZDM104</v>
          </cell>
          <cell r="D7242" t="str">
            <v>Expansion Sites</v>
          </cell>
          <cell r="E7242" t="str">
            <v>Q3-2019</v>
          </cell>
          <cell r="F7242" t="str">
            <v>Mobile Aspiration</v>
          </cell>
          <cell r="G7242" t="str">
            <v>HUA</v>
          </cell>
          <cell r="H7242" t="str">
            <v>LTE1800 2nd Carr Upgrade_4x4 MIMO</v>
          </cell>
          <cell r="I7242" t="str">
            <v>INS</v>
          </cell>
          <cell r="L7242">
            <v>43788</v>
          </cell>
          <cell r="N7242">
            <v>43789</v>
          </cell>
          <cell r="P7242" t="str">
            <v>No Dependency</v>
          </cell>
        </row>
        <row r="7243">
          <cell r="C7243" t="str">
            <v>ZDM102</v>
          </cell>
          <cell r="D7243" t="str">
            <v>Expansion Sites</v>
          </cell>
          <cell r="E7243" t="str">
            <v>Q2-2019</v>
          </cell>
          <cell r="F7243" t="str">
            <v>Mobile Aspiration</v>
          </cell>
          <cell r="G7243" t="str">
            <v>HUA</v>
          </cell>
          <cell r="H7243" t="str">
            <v>LTE1800 2nd Carr Upgrade_4x4 MIMO</v>
          </cell>
          <cell r="I7243" t="str">
            <v>INS</v>
          </cell>
          <cell r="L7243">
            <v>43628</v>
          </cell>
          <cell r="M7243">
            <v>43635</v>
          </cell>
          <cell r="N7243">
            <v>43629</v>
          </cell>
          <cell r="O7243">
            <v>43636</v>
          </cell>
          <cell r="P7243" t="str">
            <v>No Dependency</v>
          </cell>
        </row>
        <row r="7244">
          <cell r="C7244" t="str">
            <v>ZDM099</v>
          </cell>
          <cell r="D7244" t="str">
            <v>Expansion Sites</v>
          </cell>
          <cell r="E7244" t="str">
            <v>Q4-2019</v>
          </cell>
          <cell r="F7244" t="str">
            <v>Mobile Aspiration</v>
          </cell>
          <cell r="G7244" t="str">
            <v>HUA</v>
          </cell>
          <cell r="H7244" t="str">
            <v>LTE1800 2nd Carr Upgrade_4x4 MIMO</v>
          </cell>
          <cell r="I7244" t="str">
            <v>INS</v>
          </cell>
          <cell r="L7244">
            <v>43796</v>
          </cell>
          <cell r="N7244">
            <v>43797</v>
          </cell>
          <cell r="P7244" t="str">
            <v>No Dependency</v>
          </cell>
        </row>
        <row r="7245">
          <cell r="C7245" t="str">
            <v>ZDM096</v>
          </cell>
          <cell r="D7245" t="str">
            <v>Expansion Sites</v>
          </cell>
          <cell r="E7245" t="str">
            <v>Q1-2020</v>
          </cell>
          <cell r="F7245" t="str">
            <v>Mobile Aspiration</v>
          </cell>
          <cell r="G7245" t="str">
            <v>HUA</v>
          </cell>
          <cell r="H7245" t="str">
            <v>LTE1800 2nd Carr Upgrade_4x4 MIMO</v>
          </cell>
          <cell r="I7245" t="str">
            <v>INS</v>
          </cell>
          <cell r="L7245">
            <v>43853</v>
          </cell>
          <cell r="M7245">
            <v>43743</v>
          </cell>
          <cell r="N7245">
            <v>43853</v>
          </cell>
          <cell r="O7245">
            <v>43744</v>
          </cell>
          <cell r="P7245" t="str">
            <v>No Dependency</v>
          </cell>
        </row>
        <row r="7246">
          <cell r="C7246" t="str">
            <v>ZDM092</v>
          </cell>
          <cell r="D7246" t="str">
            <v>Expansion Sites</v>
          </cell>
          <cell r="E7246" t="str">
            <v>Q3-2019</v>
          </cell>
          <cell r="F7246" t="str">
            <v>Mobile Aspiration</v>
          </cell>
          <cell r="G7246" t="str">
            <v>HUA</v>
          </cell>
          <cell r="H7246" t="str">
            <v>LTE1800 2nd Carr Upgrade_4x4 MIMO</v>
          </cell>
          <cell r="I7246" t="str">
            <v>INS</v>
          </cell>
          <cell r="L7246">
            <v>43703</v>
          </cell>
          <cell r="M7246">
            <v>43692</v>
          </cell>
          <cell r="N7246">
            <v>43704</v>
          </cell>
          <cell r="O7246">
            <v>43693</v>
          </cell>
          <cell r="P7246" t="str">
            <v>No Dependency</v>
          </cell>
        </row>
        <row r="7247">
          <cell r="C7247" t="str">
            <v>ZDM091</v>
          </cell>
          <cell r="D7247" t="str">
            <v>Expansion Sites</v>
          </cell>
          <cell r="E7247" t="str">
            <v>Q3-2019</v>
          </cell>
          <cell r="F7247" t="str">
            <v>Mobile Aspiration</v>
          </cell>
          <cell r="G7247" t="str">
            <v>HUA</v>
          </cell>
          <cell r="H7247" t="str">
            <v>LTE1800 2nd Carr Upgrade_4x4 MIMO</v>
          </cell>
          <cell r="I7247" t="str">
            <v>INS</v>
          </cell>
          <cell r="L7247">
            <v>43703</v>
          </cell>
          <cell r="M7247">
            <v>43692</v>
          </cell>
          <cell r="N7247">
            <v>43704</v>
          </cell>
          <cell r="O7247">
            <v>43693</v>
          </cell>
          <cell r="P7247" t="str">
            <v>No Dependency</v>
          </cell>
        </row>
        <row r="7248">
          <cell r="C7248" t="str">
            <v>ZDM089</v>
          </cell>
          <cell r="D7248" t="str">
            <v>Expansion Sites</v>
          </cell>
          <cell r="E7248" t="str">
            <v>Q3-2019</v>
          </cell>
          <cell r="F7248" t="str">
            <v>Mobile Aspiration</v>
          </cell>
          <cell r="G7248" t="str">
            <v>HUA</v>
          </cell>
          <cell r="H7248" t="str">
            <v>LTE1800 2nd Carr Upgrade_4x4 MIMO</v>
          </cell>
          <cell r="I7248" t="str">
            <v>INS</v>
          </cell>
          <cell r="L7248">
            <v>43645</v>
          </cell>
          <cell r="M7248">
            <v>43610</v>
          </cell>
          <cell r="N7248">
            <v>43648</v>
          </cell>
          <cell r="O7248">
            <v>43611</v>
          </cell>
          <cell r="P7248" t="str">
            <v>No Dependency</v>
          </cell>
        </row>
        <row r="7249">
          <cell r="C7249" t="str">
            <v>ZDM088</v>
          </cell>
          <cell r="D7249" t="str">
            <v>Expansion Sites</v>
          </cell>
          <cell r="E7249" t="str">
            <v>Q4-2019</v>
          </cell>
          <cell r="F7249" t="str">
            <v>Mobile Aspiration</v>
          </cell>
          <cell r="G7249" t="str">
            <v>HUA</v>
          </cell>
          <cell r="H7249" t="str">
            <v>LTE1800 2nd Carr Upgrade_4x4 MIMO</v>
          </cell>
          <cell r="I7249" t="str">
            <v>INS</v>
          </cell>
          <cell r="L7249">
            <v>43599</v>
          </cell>
          <cell r="M7249">
            <v>43602</v>
          </cell>
          <cell r="N7249">
            <v>43600</v>
          </cell>
          <cell r="O7249">
            <v>43603</v>
          </cell>
          <cell r="P7249" t="str">
            <v>No Dependency</v>
          </cell>
        </row>
        <row r="7250">
          <cell r="C7250" t="str">
            <v>ZDM087</v>
          </cell>
          <cell r="D7250" t="str">
            <v>Expansion Sites</v>
          </cell>
          <cell r="E7250" t="str">
            <v>Q4-2019</v>
          </cell>
          <cell r="F7250" t="str">
            <v>Mobile Aspiration</v>
          </cell>
          <cell r="G7250" t="str">
            <v>HUA</v>
          </cell>
          <cell r="H7250" t="str">
            <v>LTE1800 2nd Carr Upgrade_4x4 MIMO</v>
          </cell>
          <cell r="I7250" t="str">
            <v>INS</v>
          </cell>
          <cell r="L7250">
            <v>43677</v>
          </cell>
          <cell r="M7250">
            <v>43680</v>
          </cell>
          <cell r="N7250">
            <v>43678</v>
          </cell>
          <cell r="O7250">
            <v>43681</v>
          </cell>
          <cell r="P7250" t="str">
            <v>No Dependency</v>
          </cell>
        </row>
        <row r="7251">
          <cell r="C7251" t="str">
            <v>ZDM086</v>
          </cell>
          <cell r="D7251" t="str">
            <v>Expansion Sites</v>
          </cell>
          <cell r="E7251" t="str">
            <v>Q4-2019</v>
          </cell>
          <cell r="F7251" t="str">
            <v>Mobile Aspiration</v>
          </cell>
          <cell r="G7251" t="str">
            <v>HUA</v>
          </cell>
          <cell r="H7251" t="str">
            <v>LTE1800 2nd Carr Upgrade_4x4 MIMO</v>
          </cell>
          <cell r="I7251" t="str">
            <v>INS</v>
          </cell>
          <cell r="L7251">
            <v>43630</v>
          </cell>
          <cell r="M7251">
            <v>43633</v>
          </cell>
          <cell r="N7251">
            <v>43631</v>
          </cell>
          <cell r="O7251">
            <v>43634</v>
          </cell>
          <cell r="P7251" t="str">
            <v>No Dependency</v>
          </cell>
        </row>
        <row r="7252">
          <cell r="C7252" t="str">
            <v>ZDM085</v>
          </cell>
          <cell r="D7252" t="str">
            <v>Expansion Sites</v>
          </cell>
          <cell r="E7252" t="str">
            <v>Q4-2019</v>
          </cell>
          <cell r="F7252" t="str">
            <v>Mobile Aspiration</v>
          </cell>
          <cell r="G7252" t="str">
            <v>HUA</v>
          </cell>
          <cell r="H7252" t="str">
            <v>LTE1800 2nd Carr Upgrade_4x4 MIMO</v>
          </cell>
          <cell r="I7252" t="str">
            <v>INS</v>
          </cell>
          <cell r="L7252">
            <v>43796</v>
          </cell>
          <cell r="N7252">
            <v>43797</v>
          </cell>
          <cell r="P7252" t="str">
            <v>No Dependency</v>
          </cell>
        </row>
        <row r="7253">
          <cell r="C7253" t="str">
            <v>ZDM084</v>
          </cell>
          <cell r="D7253" t="str">
            <v>Expansion Sites</v>
          </cell>
          <cell r="E7253" t="str">
            <v>Q4-2019</v>
          </cell>
          <cell r="F7253" t="str">
            <v>Mobile Aspiration</v>
          </cell>
          <cell r="G7253" t="str">
            <v>HUA</v>
          </cell>
          <cell r="H7253" t="str">
            <v>LTE1800 2nd Carr Upgrade_4x4 MIMO</v>
          </cell>
          <cell r="I7253" t="str">
            <v>INS</v>
          </cell>
          <cell r="L7253">
            <v>43796</v>
          </cell>
          <cell r="N7253">
            <v>43797</v>
          </cell>
          <cell r="P7253" t="str">
            <v>No Dependency</v>
          </cell>
        </row>
        <row r="7254">
          <cell r="C7254" t="str">
            <v>ZDM072</v>
          </cell>
          <cell r="D7254" t="str">
            <v>Expansion Sites</v>
          </cell>
          <cell r="E7254" t="str">
            <v>Q4-2019</v>
          </cell>
          <cell r="F7254" t="str">
            <v>Mobile Aspiration</v>
          </cell>
          <cell r="G7254" t="str">
            <v>HUA</v>
          </cell>
          <cell r="H7254" t="str">
            <v>LTE1800 2nd Carr Upgrade_4x4 MIMO</v>
          </cell>
          <cell r="I7254" t="str">
            <v>INS</v>
          </cell>
          <cell r="L7254">
            <v>43607</v>
          </cell>
          <cell r="M7254">
            <v>43609</v>
          </cell>
          <cell r="N7254">
            <v>43608</v>
          </cell>
          <cell r="O7254">
            <v>43610</v>
          </cell>
          <cell r="P7254" t="str">
            <v>No Dependency</v>
          </cell>
        </row>
        <row r="7255">
          <cell r="C7255" t="str">
            <v>ZDM066</v>
          </cell>
          <cell r="D7255" t="str">
            <v>Expansion Sites</v>
          </cell>
          <cell r="E7255" t="str">
            <v>Q4-2019</v>
          </cell>
          <cell r="F7255" t="str">
            <v>Mobile Aspiration</v>
          </cell>
          <cell r="G7255" t="str">
            <v>HUA</v>
          </cell>
          <cell r="H7255" t="str">
            <v>LTE1800 2nd Carr Upgrade_4x4 MIMO</v>
          </cell>
          <cell r="I7255" t="str">
            <v>INS</v>
          </cell>
          <cell r="L7255">
            <v>43691</v>
          </cell>
          <cell r="M7255">
            <v>43693</v>
          </cell>
          <cell r="N7255">
            <v>43692</v>
          </cell>
          <cell r="O7255">
            <v>43694</v>
          </cell>
          <cell r="P7255" t="str">
            <v>No Dependency</v>
          </cell>
        </row>
        <row r="7256">
          <cell r="C7256" t="str">
            <v>ZDM063</v>
          </cell>
          <cell r="D7256" t="str">
            <v>Expansion Sites</v>
          </cell>
          <cell r="E7256" t="str">
            <v>Q4-2019</v>
          </cell>
          <cell r="F7256" t="str">
            <v>Mobile Aspiration</v>
          </cell>
          <cell r="G7256" t="str">
            <v>HUA</v>
          </cell>
          <cell r="H7256" t="str">
            <v>LTE1800 2nd Carr Upgrade_4x4 MIMO</v>
          </cell>
          <cell r="I7256" t="str">
            <v>INS</v>
          </cell>
          <cell r="L7256">
            <v>43802</v>
          </cell>
          <cell r="M7256">
            <v>43734</v>
          </cell>
          <cell r="N7256">
            <v>43802</v>
          </cell>
          <cell r="O7256">
            <v>43735</v>
          </cell>
          <cell r="P7256" t="str">
            <v>No Dependency</v>
          </cell>
        </row>
        <row r="7257">
          <cell r="C7257" t="str">
            <v>ZDM061</v>
          </cell>
          <cell r="D7257" t="str">
            <v>Expansion Sites</v>
          </cell>
          <cell r="E7257" t="str">
            <v>Q4-2019</v>
          </cell>
          <cell r="F7257" t="str">
            <v>Mobile Aspiration</v>
          </cell>
          <cell r="G7257" t="str">
            <v>HUA</v>
          </cell>
          <cell r="H7257" t="str">
            <v>LTE1800 2nd Carr Upgrade_4x4 MIMO</v>
          </cell>
          <cell r="I7257" t="str">
            <v>INS</v>
          </cell>
          <cell r="L7257">
            <v>43675</v>
          </cell>
          <cell r="M7257">
            <v>43678</v>
          </cell>
          <cell r="N7257">
            <v>43676</v>
          </cell>
          <cell r="O7257">
            <v>43679</v>
          </cell>
          <cell r="P7257" t="str">
            <v>No Dependency</v>
          </cell>
        </row>
        <row r="7258">
          <cell r="C7258" t="str">
            <v>ZDM058</v>
          </cell>
          <cell r="D7258" t="str">
            <v>Expansion Sites</v>
          </cell>
          <cell r="E7258" t="str">
            <v>Q4-2019</v>
          </cell>
          <cell r="F7258" t="str">
            <v>Mobile Aspiration</v>
          </cell>
          <cell r="G7258" t="str">
            <v>HUA</v>
          </cell>
          <cell r="H7258" t="str">
            <v>LTE1800 2nd Carr Upgrade_4x4 MIMO</v>
          </cell>
          <cell r="I7258" t="str">
            <v>INS</v>
          </cell>
          <cell r="L7258">
            <v>43675</v>
          </cell>
          <cell r="M7258">
            <v>43678</v>
          </cell>
          <cell r="N7258">
            <v>43676</v>
          </cell>
          <cell r="O7258">
            <v>43679</v>
          </cell>
          <cell r="P7258" t="str">
            <v>No Dependency</v>
          </cell>
        </row>
        <row r="7259">
          <cell r="C7259" t="str">
            <v>ZDM055</v>
          </cell>
          <cell r="D7259" t="str">
            <v>Expansion Sites</v>
          </cell>
          <cell r="E7259" t="str">
            <v>Q4-2019</v>
          </cell>
          <cell r="F7259" t="str">
            <v>Mobile Aspiration</v>
          </cell>
          <cell r="G7259" t="str">
            <v>HUA</v>
          </cell>
          <cell r="H7259" t="str">
            <v>LTE1800 2nd Carr Upgrade_4x4 MIMO</v>
          </cell>
          <cell r="I7259" t="str">
            <v>INS</v>
          </cell>
          <cell r="L7259">
            <v>43623</v>
          </cell>
          <cell r="M7259">
            <v>43626</v>
          </cell>
          <cell r="N7259">
            <v>43624</v>
          </cell>
          <cell r="O7259">
            <v>43627</v>
          </cell>
          <cell r="P7259" t="str">
            <v>No Dependency</v>
          </cell>
        </row>
        <row r="7260">
          <cell r="C7260" t="str">
            <v>ZDM051</v>
          </cell>
          <cell r="D7260" t="str">
            <v>Expansion Sites</v>
          </cell>
          <cell r="E7260" t="str">
            <v>Q1-2020</v>
          </cell>
          <cell r="F7260" t="str">
            <v>Mobile Aspiration</v>
          </cell>
          <cell r="G7260" t="str">
            <v>HUA</v>
          </cell>
          <cell r="H7260" t="str">
            <v>LTE1800 2nd Carr Upgrade_4x4 MIMO</v>
          </cell>
          <cell r="I7260" t="str">
            <v>INS</v>
          </cell>
          <cell r="L7260">
            <v>43691</v>
          </cell>
          <cell r="M7260">
            <v>43693</v>
          </cell>
          <cell r="N7260">
            <v>43692</v>
          </cell>
          <cell r="O7260">
            <v>43694</v>
          </cell>
          <cell r="P7260" t="str">
            <v>No Dependency</v>
          </cell>
        </row>
        <row r="7261">
          <cell r="C7261" t="str">
            <v>ZDM048</v>
          </cell>
          <cell r="D7261" t="str">
            <v>Expansion Sites</v>
          </cell>
          <cell r="E7261" t="str">
            <v>Q1-2020</v>
          </cell>
          <cell r="F7261" t="str">
            <v>Mobile Aspiration</v>
          </cell>
          <cell r="G7261" t="str">
            <v>HUA</v>
          </cell>
          <cell r="H7261" t="str">
            <v>LTE1800 2nd Carr Upgrade_4x4 MIMO</v>
          </cell>
          <cell r="I7261" t="str">
            <v>INS</v>
          </cell>
          <cell r="L7261">
            <v>43849</v>
          </cell>
          <cell r="M7261">
            <v>43709</v>
          </cell>
          <cell r="N7261">
            <v>43850</v>
          </cell>
          <cell r="O7261">
            <v>43710</v>
          </cell>
          <cell r="P7261" t="str">
            <v>No Dependency</v>
          </cell>
        </row>
        <row r="7262">
          <cell r="C7262" t="str">
            <v>ZDM045</v>
          </cell>
          <cell r="D7262" t="str">
            <v>Expansion Sites</v>
          </cell>
          <cell r="E7262" t="str">
            <v>Q4-2019</v>
          </cell>
          <cell r="F7262" t="str">
            <v>Mobile Aspiration</v>
          </cell>
          <cell r="G7262" t="str">
            <v>HUA</v>
          </cell>
          <cell r="H7262" t="str">
            <v>LTE1800 2nd Carr Upgrade_4x4 MIMO</v>
          </cell>
          <cell r="I7262" t="str">
            <v>INS</v>
          </cell>
          <cell r="L7262">
            <v>43802</v>
          </cell>
          <cell r="M7262">
            <v>43709</v>
          </cell>
          <cell r="N7262">
            <v>43802</v>
          </cell>
          <cell r="O7262">
            <v>43710</v>
          </cell>
          <cell r="P7262" t="str">
            <v>No Dependency</v>
          </cell>
        </row>
        <row r="7263">
          <cell r="C7263" t="str">
            <v>ZDM044</v>
          </cell>
          <cell r="D7263" t="str">
            <v>Expansion Sites</v>
          </cell>
          <cell r="E7263" t="str">
            <v>Q4-2019</v>
          </cell>
          <cell r="F7263" t="str">
            <v>Mobile Aspiration</v>
          </cell>
          <cell r="G7263" t="str">
            <v>HUA</v>
          </cell>
          <cell r="H7263" t="str">
            <v>LTE1800 2nd Carr Upgrade_4x4 MIMO</v>
          </cell>
          <cell r="I7263" t="str">
            <v>INS</v>
          </cell>
          <cell r="L7263">
            <v>43741</v>
          </cell>
          <cell r="M7263">
            <v>43725</v>
          </cell>
          <cell r="N7263">
            <v>43742</v>
          </cell>
          <cell r="O7263">
            <v>43726</v>
          </cell>
          <cell r="P7263" t="str">
            <v>No Dependency</v>
          </cell>
        </row>
        <row r="7264">
          <cell r="C7264" t="str">
            <v>ZDM040</v>
          </cell>
          <cell r="D7264" t="str">
            <v>Expansion Sites</v>
          </cell>
          <cell r="E7264" t="str">
            <v>Q1-2020</v>
          </cell>
          <cell r="F7264" t="str">
            <v>Mobile Aspiration</v>
          </cell>
          <cell r="G7264" t="str">
            <v>HUA</v>
          </cell>
          <cell r="H7264" t="str">
            <v>LTE1800 2nd Carr Upgrade_4x4 MIMO</v>
          </cell>
          <cell r="I7264" t="str">
            <v>INS</v>
          </cell>
          <cell r="L7264">
            <v>43699</v>
          </cell>
          <cell r="M7264">
            <v>43676</v>
          </cell>
          <cell r="N7264">
            <v>43700</v>
          </cell>
          <cell r="O7264">
            <v>43677</v>
          </cell>
          <cell r="P7264" t="str">
            <v>No Dependency</v>
          </cell>
        </row>
        <row r="7265">
          <cell r="C7265" t="str">
            <v>ZDM039</v>
          </cell>
          <cell r="D7265" t="str">
            <v>Expansion Sites</v>
          </cell>
          <cell r="E7265" t="str">
            <v>Q2-2019</v>
          </cell>
          <cell r="F7265" t="str">
            <v>Mobile Aspiration</v>
          </cell>
          <cell r="G7265" t="str">
            <v>HUA</v>
          </cell>
          <cell r="H7265" t="str">
            <v>LTE1800 2nd Carr Upgrade_4x4 MIMO</v>
          </cell>
          <cell r="I7265" t="str">
            <v>INS</v>
          </cell>
          <cell r="L7265">
            <v>43639</v>
          </cell>
          <cell r="M7265">
            <v>43641</v>
          </cell>
          <cell r="N7265">
            <v>43640</v>
          </cell>
          <cell r="O7265">
            <v>43642</v>
          </cell>
          <cell r="P7265" t="str">
            <v>No Dependency</v>
          </cell>
        </row>
        <row r="7266">
          <cell r="C7266" t="str">
            <v>ZDM038</v>
          </cell>
          <cell r="D7266" t="str">
            <v>Expansion Sites</v>
          </cell>
          <cell r="E7266" t="str">
            <v>Q3-2019</v>
          </cell>
          <cell r="F7266" t="str">
            <v>Mobile Aspiration</v>
          </cell>
          <cell r="G7266" t="str">
            <v>HUA</v>
          </cell>
          <cell r="H7266" t="str">
            <v>LTE1800 2nd Carr Upgrade_4x4 MIMO</v>
          </cell>
          <cell r="I7266" t="str">
            <v>INS</v>
          </cell>
          <cell r="L7266">
            <v>43662</v>
          </cell>
          <cell r="M7266">
            <v>43664</v>
          </cell>
          <cell r="N7266">
            <v>43663</v>
          </cell>
          <cell r="O7266">
            <v>43665</v>
          </cell>
          <cell r="P7266" t="str">
            <v>No Dependency</v>
          </cell>
        </row>
        <row r="7267">
          <cell r="C7267" t="str">
            <v>ZDM036</v>
          </cell>
          <cell r="D7267" t="str">
            <v>Expansion Sites</v>
          </cell>
          <cell r="E7267" t="str">
            <v>Q3-2019</v>
          </cell>
          <cell r="F7267" t="str">
            <v>Mobile Aspiration</v>
          </cell>
          <cell r="G7267" t="str">
            <v>HUA</v>
          </cell>
          <cell r="H7267" t="str">
            <v>LTE1800 2nd Carr Upgrade_4x4 MIMO</v>
          </cell>
          <cell r="I7267" t="str">
            <v>INS</v>
          </cell>
          <cell r="L7267">
            <v>43705</v>
          </cell>
          <cell r="M7267">
            <v>43708</v>
          </cell>
          <cell r="N7267">
            <v>43706</v>
          </cell>
          <cell r="O7267">
            <v>43709</v>
          </cell>
          <cell r="P7267" t="str">
            <v>No Dependency</v>
          </cell>
        </row>
        <row r="7268">
          <cell r="C7268" t="str">
            <v>ZDM034</v>
          </cell>
          <cell r="D7268" t="str">
            <v>Expansion Sites</v>
          </cell>
          <cell r="E7268" t="str">
            <v>Q1-2020</v>
          </cell>
          <cell r="F7268" t="str">
            <v>Mobile Aspiration</v>
          </cell>
          <cell r="G7268" t="str">
            <v>HUA</v>
          </cell>
          <cell r="H7268" t="str">
            <v>LTE1800 2nd Carr Upgrade_4x4 MIMO</v>
          </cell>
          <cell r="I7268" t="str">
            <v>INS</v>
          </cell>
          <cell r="L7268">
            <v>43853</v>
          </cell>
          <cell r="M7268">
            <v>43709</v>
          </cell>
          <cell r="N7268">
            <v>43853</v>
          </cell>
          <cell r="O7268">
            <v>43710</v>
          </cell>
          <cell r="P7268" t="str">
            <v>No Dependency</v>
          </cell>
        </row>
        <row r="7269">
          <cell r="C7269" t="str">
            <v>ZDM032</v>
          </cell>
          <cell r="D7269" t="str">
            <v>Expansion Sites</v>
          </cell>
          <cell r="E7269" t="str">
            <v>Q3-2019</v>
          </cell>
          <cell r="F7269" t="str">
            <v>Mobile Aspiration</v>
          </cell>
          <cell r="G7269" t="str">
            <v>HUA</v>
          </cell>
          <cell r="H7269" t="str">
            <v>LTE1800 2nd Carr Upgrade_4x4 MIMO</v>
          </cell>
          <cell r="I7269" t="str">
            <v>INS</v>
          </cell>
          <cell r="L7269">
            <v>43630</v>
          </cell>
          <cell r="M7269">
            <v>43634</v>
          </cell>
          <cell r="N7269">
            <v>43630</v>
          </cell>
          <cell r="O7269">
            <v>43635</v>
          </cell>
          <cell r="P7269" t="str">
            <v>No Dependency</v>
          </cell>
        </row>
        <row r="7270">
          <cell r="C7270" t="str">
            <v>ZDM028</v>
          </cell>
          <cell r="D7270" t="str">
            <v>Expansion Sites</v>
          </cell>
          <cell r="E7270" t="str">
            <v>Q2-2019</v>
          </cell>
          <cell r="F7270" t="str">
            <v>Mobile Aspiration</v>
          </cell>
          <cell r="G7270" t="str">
            <v>HUA</v>
          </cell>
          <cell r="H7270" t="str">
            <v>LTE1800 2nd Carr Upgrade_4x4 MIMO</v>
          </cell>
          <cell r="I7270" t="str">
            <v>INS</v>
          </cell>
          <cell r="L7270">
            <v>43623</v>
          </cell>
          <cell r="M7270">
            <v>43596</v>
          </cell>
          <cell r="N7270">
            <v>43624</v>
          </cell>
          <cell r="O7270">
            <v>43597</v>
          </cell>
          <cell r="P7270" t="str">
            <v>No Dependency</v>
          </cell>
        </row>
        <row r="7271">
          <cell r="C7271" t="str">
            <v>ZDM025</v>
          </cell>
          <cell r="D7271" t="str">
            <v>Expansion Sites</v>
          </cell>
          <cell r="E7271" t="str">
            <v>Q1-2020</v>
          </cell>
          <cell r="F7271" t="str">
            <v>Mobile Aspiration</v>
          </cell>
          <cell r="G7271" t="str">
            <v>HUA</v>
          </cell>
          <cell r="H7271" t="str">
            <v>LTE1800 2nd Carr Upgrade_4x4 MIMO</v>
          </cell>
          <cell r="I7271" t="str">
            <v>INS</v>
          </cell>
          <cell r="L7271">
            <v>43679</v>
          </cell>
          <cell r="M7271">
            <v>43681</v>
          </cell>
          <cell r="N7271">
            <v>43680</v>
          </cell>
          <cell r="O7271">
            <v>43682</v>
          </cell>
          <cell r="P7271" t="str">
            <v>No Dependency</v>
          </cell>
        </row>
        <row r="7272">
          <cell r="C7272" t="str">
            <v>ZDM017</v>
          </cell>
          <cell r="D7272" t="str">
            <v>Expansion Sites</v>
          </cell>
          <cell r="E7272" t="str">
            <v>Q4-2019</v>
          </cell>
          <cell r="F7272" t="str">
            <v>Mobile Aspiration</v>
          </cell>
          <cell r="G7272" t="str">
            <v>HUA</v>
          </cell>
          <cell r="H7272" t="str">
            <v>LTE1800 2nd Carr Upgrade_4x4 MIMO</v>
          </cell>
          <cell r="I7272" t="str">
            <v>INS</v>
          </cell>
          <cell r="L7272">
            <v>43653</v>
          </cell>
          <cell r="M7272">
            <v>43655</v>
          </cell>
          <cell r="N7272">
            <v>43654</v>
          </cell>
          <cell r="O7272">
            <v>43656</v>
          </cell>
          <cell r="P7272" t="str">
            <v>No Dependency</v>
          </cell>
        </row>
        <row r="7273">
          <cell r="C7273" t="str">
            <v>ZDM015</v>
          </cell>
          <cell r="D7273" t="str">
            <v>Expansion Sites</v>
          </cell>
          <cell r="E7273" t="str">
            <v>Q4-2019</v>
          </cell>
          <cell r="F7273" t="str">
            <v>Mobile Aspiration</v>
          </cell>
          <cell r="G7273" t="str">
            <v>HUA</v>
          </cell>
          <cell r="H7273" t="str">
            <v>LTE1800 2nd Carr Upgrade_4x4 MIMO</v>
          </cell>
          <cell r="I7273" t="str">
            <v>INS</v>
          </cell>
          <cell r="L7273">
            <v>43599</v>
          </cell>
          <cell r="M7273">
            <v>43601</v>
          </cell>
          <cell r="N7273">
            <v>43600</v>
          </cell>
          <cell r="O7273">
            <v>43602</v>
          </cell>
          <cell r="P7273" t="str">
            <v>No Dependency</v>
          </cell>
        </row>
        <row r="7274">
          <cell r="C7274" t="str">
            <v>ZDM014</v>
          </cell>
          <cell r="D7274" t="str">
            <v>Expansion Sites</v>
          </cell>
          <cell r="E7274" t="str">
            <v>Q4-2019</v>
          </cell>
          <cell r="F7274" t="str">
            <v>Mobile Aspiration</v>
          </cell>
          <cell r="G7274" t="str">
            <v>HUA</v>
          </cell>
          <cell r="H7274" t="str">
            <v>LTE1800 2nd Carr Upgrade_4x4 MIMO</v>
          </cell>
          <cell r="I7274" t="str">
            <v>INS</v>
          </cell>
          <cell r="L7274">
            <v>43691</v>
          </cell>
          <cell r="M7274">
            <v>43693</v>
          </cell>
          <cell r="N7274">
            <v>43692</v>
          </cell>
          <cell r="O7274">
            <v>43694</v>
          </cell>
          <cell r="P7274" t="str">
            <v>No Dependency</v>
          </cell>
        </row>
        <row r="7275">
          <cell r="C7275" t="str">
            <v>ZDM012</v>
          </cell>
          <cell r="D7275" t="str">
            <v>Expansion Sites</v>
          </cell>
          <cell r="E7275" t="str">
            <v>Q2-2019</v>
          </cell>
          <cell r="F7275" t="str">
            <v>Mobile Aspiration</v>
          </cell>
          <cell r="G7275" t="str">
            <v>HUA</v>
          </cell>
          <cell r="H7275" t="str">
            <v>LTE1800 2nd Carr Upgrade_4x4 MIMO</v>
          </cell>
          <cell r="I7275" t="str">
            <v>INS</v>
          </cell>
          <cell r="L7275">
            <v>43641</v>
          </cell>
          <cell r="M7275">
            <v>43634</v>
          </cell>
          <cell r="N7275">
            <v>43642</v>
          </cell>
          <cell r="O7275">
            <v>43635</v>
          </cell>
          <cell r="P7275" t="str">
            <v>No Dependency</v>
          </cell>
        </row>
        <row r="7276">
          <cell r="C7276" t="str">
            <v>ZDM010</v>
          </cell>
          <cell r="D7276" t="str">
            <v>Expansion Sites</v>
          </cell>
          <cell r="E7276" t="str">
            <v>Q3-2019</v>
          </cell>
          <cell r="F7276" t="str">
            <v>Mobile Aspiration</v>
          </cell>
          <cell r="G7276" t="str">
            <v>HUA</v>
          </cell>
          <cell r="H7276" t="str">
            <v>LTE1800 2nd Carr Upgrade_4x4 MIMO</v>
          </cell>
          <cell r="I7276" t="str">
            <v>INS</v>
          </cell>
          <cell r="L7276">
            <v>43726</v>
          </cell>
          <cell r="M7276">
            <v>43615</v>
          </cell>
          <cell r="N7276">
            <v>43726</v>
          </cell>
          <cell r="O7276">
            <v>43616</v>
          </cell>
          <cell r="P7276" t="str">
            <v>No Dependency</v>
          </cell>
        </row>
        <row r="7277">
          <cell r="C7277" t="str">
            <v>ZDM006</v>
          </cell>
          <cell r="D7277" t="str">
            <v>Expansion Sites</v>
          </cell>
          <cell r="E7277" t="str">
            <v>Q3-2019</v>
          </cell>
          <cell r="F7277" t="str">
            <v>Mobile Aspiration</v>
          </cell>
          <cell r="G7277" t="str">
            <v>HUA</v>
          </cell>
          <cell r="H7277" t="str">
            <v>LTE1800 2nd Carr Upgrade_4x4 MIMO</v>
          </cell>
          <cell r="I7277" t="str">
            <v>INS</v>
          </cell>
          <cell r="L7277">
            <v>43788</v>
          </cell>
          <cell r="N7277">
            <v>43789</v>
          </cell>
          <cell r="P7277" t="str">
            <v>No Dependency</v>
          </cell>
        </row>
        <row r="7278">
          <cell r="C7278" t="str">
            <v>ZDM003</v>
          </cell>
          <cell r="D7278" t="str">
            <v>Expansion Sites</v>
          </cell>
          <cell r="E7278" t="str">
            <v>Q4-2019</v>
          </cell>
          <cell r="F7278" t="str">
            <v>Mobile Aspiration</v>
          </cell>
          <cell r="G7278" t="str">
            <v>HUA</v>
          </cell>
          <cell r="H7278" t="str">
            <v>LTE1800 2nd Carr Upgrade_4x4 MIMO</v>
          </cell>
          <cell r="I7278" t="str">
            <v>INS</v>
          </cell>
          <cell r="L7278">
            <v>43741</v>
          </cell>
          <cell r="M7278">
            <v>43734</v>
          </cell>
          <cell r="N7278">
            <v>43742</v>
          </cell>
          <cell r="O7278">
            <v>43735</v>
          </cell>
          <cell r="P7278" t="str">
            <v>No Dependency</v>
          </cell>
        </row>
        <row r="7279">
          <cell r="C7279" t="str">
            <v>ZDM002</v>
          </cell>
          <cell r="D7279" t="str">
            <v>Expansion Sites</v>
          </cell>
          <cell r="E7279" t="str">
            <v>Q3-2019</v>
          </cell>
          <cell r="F7279" t="str">
            <v>Mobile Aspiration</v>
          </cell>
          <cell r="G7279" t="str">
            <v>HUA</v>
          </cell>
          <cell r="H7279" t="str">
            <v>LTE1800 2nd Carr Upgrade_4x4 MIMO</v>
          </cell>
          <cell r="I7279" t="str">
            <v>INS</v>
          </cell>
          <cell r="L7279">
            <v>43608</v>
          </cell>
          <cell r="M7279">
            <v>43610</v>
          </cell>
          <cell r="N7279">
            <v>43609</v>
          </cell>
          <cell r="O7279">
            <v>43611</v>
          </cell>
          <cell r="P7279" t="str">
            <v>No Dependency</v>
          </cell>
        </row>
        <row r="7280">
          <cell r="C7280" t="str">
            <v>ZDM001</v>
          </cell>
          <cell r="D7280" t="str">
            <v>Expansion Sites</v>
          </cell>
          <cell r="E7280" t="str">
            <v>Q1-2020</v>
          </cell>
          <cell r="F7280" t="str">
            <v>Mobile Aspiration</v>
          </cell>
          <cell r="G7280" t="str">
            <v>HUA</v>
          </cell>
          <cell r="H7280" t="str">
            <v>LTE1800 2nd Carr Upgrade_4x4 MIMO</v>
          </cell>
          <cell r="I7280" t="str">
            <v>INS</v>
          </cell>
          <cell r="L7280">
            <v>43830</v>
          </cell>
          <cell r="M7280">
            <v>43709</v>
          </cell>
          <cell r="N7280">
            <v>43830</v>
          </cell>
          <cell r="O7280">
            <v>43710</v>
          </cell>
          <cell r="P7280" t="str">
            <v>No Dependency</v>
          </cell>
        </row>
        <row r="7281">
          <cell r="C7281" t="str">
            <v>ZDH008</v>
          </cell>
          <cell r="D7281" t="str">
            <v>Expansion Sites</v>
          </cell>
          <cell r="E7281" t="str">
            <v>Q3-2019</v>
          </cell>
          <cell r="F7281" t="str">
            <v>Mobile Aspiration</v>
          </cell>
          <cell r="G7281" t="str">
            <v>HUA</v>
          </cell>
          <cell r="H7281" t="str">
            <v>LTE1800 2nd Carr Upgrade_4x4 MIMO</v>
          </cell>
          <cell r="I7281" t="str">
            <v>INS</v>
          </cell>
          <cell r="L7281">
            <v>43611</v>
          </cell>
          <cell r="M7281">
            <v>43613</v>
          </cell>
          <cell r="N7281">
            <v>43612</v>
          </cell>
          <cell r="O7281">
            <v>43614</v>
          </cell>
          <cell r="P7281" t="str">
            <v>No Dependency</v>
          </cell>
        </row>
        <row r="7282">
          <cell r="C7282" t="str">
            <v>ZDH007</v>
          </cell>
          <cell r="D7282" t="str">
            <v>Expansion Sites</v>
          </cell>
          <cell r="E7282" t="str">
            <v>Q3-2019</v>
          </cell>
          <cell r="F7282" t="str">
            <v>Mobile Aspiration</v>
          </cell>
          <cell r="G7282" t="str">
            <v>HUA</v>
          </cell>
          <cell r="H7282" t="str">
            <v>LTE1800 2nd Carr Upgrade_4x4 MIMO</v>
          </cell>
          <cell r="I7282" t="str">
            <v>INS</v>
          </cell>
          <cell r="L7282">
            <v>43753</v>
          </cell>
          <cell r="M7282">
            <v>43744</v>
          </cell>
          <cell r="N7282">
            <v>43754</v>
          </cell>
          <cell r="O7282">
            <v>43745</v>
          </cell>
          <cell r="P7282" t="str">
            <v>No Dependency</v>
          </cell>
        </row>
        <row r="7283">
          <cell r="C7283">
            <v>31000</v>
          </cell>
          <cell r="D7283" t="str">
            <v>Expansion Sites</v>
          </cell>
          <cell r="E7283" t="str">
            <v>Q3-2019</v>
          </cell>
          <cell r="F7283" t="str">
            <v>Mobile Aspiration</v>
          </cell>
          <cell r="G7283" t="str">
            <v>HUA</v>
          </cell>
          <cell r="H7283" t="str">
            <v>LTE1800 2nd Carr Upgrade_4x4 MIMO</v>
          </cell>
          <cell r="I7283" t="str">
            <v>INS</v>
          </cell>
          <cell r="L7283">
            <v>43788</v>
          </cell>
          <cell r="N7283">
            <v>43789</v>
          </cell>
          <cell r="P7283" t="str">
            <v>No Dependency</v>
          </cell>
        </row>
        <row r="7284">
          <cell r="C7284">
            <v>30800</v>
          </cell>
          <cell r="D7284" t="str">
            <v>Expansion Sites</v>
          </cell>
          <cell r="E7284" t="str">
            <v>Q1-2020</v>
          </cell>
          <cell r="F7284" t="str">
            <v>Mobile Aspiration</v>
          </cell>
          <cell r="G7284" t="str">
            <v>HUA</v>
          </cell>
          <cell r="H7284" t="str">
            <v>LTE1800 2nd Carr Upgrade_4x4 MIMO</v>
          </cell>
          <cell r="I7284" t="str">
            <v>INS</v>
          </cell>
          <cell r="L7284">
            <v>43853</v>
          </cell>
          <cell r="N7284">
            <v>43853</v>
          </cell>
          <cell r="P7284" t="str">
            <v>No Dependency</v>
          </cell>
        </row>
        <row r="7285">
          <cell r="C7285">
            <v>30431</v>
          </cell>
          <cell r="D7285" t="str">
            <v>Expansion Sites</v>
          </cell>
          <cell r="E7285" t="str">
            <v>Q1-2020</v>
          </cell>
          <cell r="F7285" t="str">
            <v>Mobile Aspiration</v>
          </cell>
          <cell r="G7285" t="str">
            <v>HUA</v>
          </cell>
          <cell r="H7285" t="str">
            <v>LTE1800 2nd Carr Upgrade_4x4 MIMO</v>
          </cell>
          <cell r="I7285" t="str">
            <v>INS</v>
          </cell>
          <cell r="L7285">
            <v>43830</v>
          </cell>
          <cell r="M7285">
            <v>43734</v>
          </cell>
          <cell r="N7285">
            <v>43830</v>
          </cell>
          <cell r="O7285">
            <v>43735</v>
          </cell>
          <cell r="P7285" t="str">
            <v>No Dependency</v>
          </cell>
        </row>
        <row r="7286">
          <cell r="C7286">
            <v>30400</v>
          </cell>
          <cell r="D7286" t="str">
            <v>Expansion Sites</v>
          </cell>
          <cell r="E7286" t="str">
            <v>Q3-2019</v>
          </cell>
          <cell r="F7286" t="str">
            <v>Mobile Aspiration</v>
          </cell>
          <cell r="G7286" t="str">
            <v>HUA</v>
          </cell>
          <cell r="H7286" t="str">
            <v>LTE1800 2nd Carr Upgrade_4x4 MIMO</v>
          </cell>
          <cell r="I7286" t="str">
            <v>INS</v>
          </cell>
          <cell r="L7286">
            <v>43788</v>
          </cell>
          <cell r="N7286">
            <v>43789</v>
          </cell>
          <cell r="P7286" t="str">
            <v>No Dependency</v>
          </cell>
        </row>
        <row r="7287">
          <cell r="C7287">
            <v>30300</v>
          </cell>
          <cell r="D7287" t="str">
            <v>Expansion Sites</v>
          </cell>
          <cell r="E7287" t="str">
            <v>Q1-2020</v>
          </cell>
          <cell r="F7287" t="str">
            <v>Mobile Aspiration</v>
          </cell>
          <cell r="G7287" t="str">
            <v>HUA</v>
          </cell>
          <cell r="H7287" t="str">
            <v>LTE1800 2nd Carr Upgrade_4x4 MIMO</v>
          </cell>
          <cell r="I7287" t="str">
            <v>INS</v>
          </cell>
          <cell r="L7287">
            <v>43858</v>
          </cell>
          <cell r="N7287">
            <v>43858</v>
          </cell>
          <cell r="P7287" t="str">
            <v>No Dependency</v>
          </cell>
        </row>
        <row r="7288">
          <cell r="C7288">
            <v>30231</v>
          </cell>
          <cell r="D7288" t="str">
            <v>Expansion Sites</v>
          </cell>
          <cell r="E7288" t="str">
            <v>Q3-2019</v>
          </cell>
          <cell r="F7288" t="str">
            <v>Mobile Aspiration</v>
          </cell>
          <cell r="G7288" t="str">
            <v>HUA</v>
          </cell>
          <cell r="H7288" t="str">
            <v>LTE1800 2nd Carr Upgrade_4x4 MIMO</v>
          </cell>
          <cell r="I7288" t="str">
            <v>INS</v>
          </cell>
          <cell r="L7288">
            <v>43788</v>
          </cell>
          <cell r="N7288">
            <v>43789</v>
          </cell>
          <cell r="P7288" t="str">
            <v>No Dependency</v>
          </cell>
        </row>
        <row r="7289">
          <cell r="C7289" t="str">
            <v>ZNNA013</v>
          </cell>
          <cell r="D7289" t="str">
            <v>Expansion Sites</v>
          </cell>
          <cell r="E7289" t="str">
            <v>Q1-2020</v>
          </cell>
          <cell r="F7289" t="str">
            <v>Mobile Aspiration</v>
          </cell>
          <cell r="G7289" t="str">
            <v>HUA</v>
          </cell>
          <cell r="H7289" t="str">
            <v>LTE2100Exp (10MHz to 20MHz)_2x2 MIMO</v>
          </cell>
          <cell r="I7289" t="str">
            <v>INS</v>
          </cell>
          <cell r="L7289">
            <v>43874</v>
          </cell>
          <cell r="N7289">
            <v>43875</v>
          </cell>
          <cell r="P7289" t="str">
            <v>No Dependency</v>
          </cell>
        </row>
        <row r="7290">
          <cell r="C7290" t="str">
            <v>ZNNA012</v>
          </cell>
          <cell r="D7290" t="str">
            <v>Expansion Sites</v>
          </cell>
          <cell r="E7290" t="str">
            <v>Q3-2019</v>
          </cell>
          <cell r="F7290" t="str">
            <v>Mobile Aspiration</v>
          </cell>
          <cell r="G7290" t="str">
            <v>HUA</v>
          </cell>
          <cell r="H7290" t="str">
            <v>LTE2100Exp (10MHz to 20MHz)_2x2 MIMO</v>
          </cell>
          <cell r="I7290" t="str">
            <v>INS</v>
          </cell>
          <cell r="L7290">
            <v>43842</v>
          </cell>
          <cell r="M7290">
            <v>43640</v>
          </cell>
          <cell r="N7290">
            <v>43843</v>
          </cell>
          <cell r="O7290">
            <v>43641</v>
          </cell>
          <cell r="P7290" t="str">
            <v>No Dependency</v>
          </cell>
        </row>
        <row r="7291">
          <cell r="C7291" t="str">
            <v>ZSR032</v>
          </cell>
          <cell r="D7291" t="str">
            <v>Expansion Sites</v>
          </cell>
          <cell r="E7291" t="str">
            <v>Q3-2019</v>
          </cell>
          <cell r="F7291" t="str">
            <v>Mobile Aspiration</v>
          </cell>
          <cell r="G7291" t="str">
            <v>HUA</v>
          </cell>
          <cell r="H7291" t="str">
            <v>LTE2100Exp (10MHz to 20MHz)_2x2 MIMO</v>
          </cell>
          <cell r="I7291" t="str">
            <v>INS</v>
          </cell>
          <cell r="L7291">
            <v>43600</v>
          </cell>
          <cell r="M7291">
            <v>43602</v>
          </cell>
          <cell r="N7291">
            <v>43601</v>
          </cell>
          <cell r="O7291">
            <v>43603</v>
          </cell>
          <cell r="P7291" t="str">
            <v>No Dependency</v>
          </cell>
        </row>
        <row r="7292">
          <cell r="C7292" t="str">
            <v>ZSR012</v>
          </cell>
          <cell r="D7292" t="str">
            <v>Expansion Sites</v>
          </cell>
          <cell r="E7292" t="str">
            <v>Q3-2019</v>
          </cell>
          <cell r="F7292" t="str">
            <v>Mobile Aspiration</v>
          </cell>
          <cell r="G7292" t="str">
            <v>HUA</v>
          </cell>
          <cell r="H7292" t="str">
            <v>LTE2100Exp (10MHz to 20MHz)_2x2 MIMO</v>
          </cell>
          <cell r="I7292" t="str">
            <v>INS</v>
          </cell>
          <cell r="L7292">
            <v>43853</v>
          </cell>
          <cell r="N7292">
            <v>43853</v>
          </cell>
          <cell r="P7292" t="str">
            <v>No Dependency</v>
          </cell>
        </row>
        <row r="7293">
          <cell r="C7293" t="str">
            <v>ZR5A033</v>
          </cell>
          <cell r="D7293" t="str">
            <v>Expansion Sites</v>
          </cell>
          <cell r="E7293" t="str">
            <v>Q3-2019</v>
          </cell>
          <cell r="F7293" t="str">
            <v>Mobile Aspiration</v>
          </cell>
          <cell r="G7293" t="str">
            <v>HUA</v>
          </cell>
          <cell r="H7293" t="str">
            <v>LTE2100Exp (10MHz to 20MHz)_2x2 MIMO</v>
          </cell>
          <cell r="I7293" t="str">
            <v>INS</v>
          </cell>
          <cell r="L7293">
            <v>43883</v>
          </cell>
          <cell r="M7293">
            <v>43715</v>
          </cell>
          <cell r="N7293">
            <v>43883</v>
          </cell>
          <cell r="O7293">
            <v>43716</v>
          </cell>
          <cell r="P7293" t="str">
            <v>No Dependency</v>
          </cell>
        </row>
        <row r="7294">
          <cell r="C7294" t="str">
            <v>ZNNA011</v>
          </cell>
          <cell r="D7294" t="str">
            <v>Expansion Sites</v>
          </cell>
          <cell r="E7294" t="str">
            <v>Q3-2019</v>
          </cell>
          <cell r="F7294" t="str">
            <v>Mobile Aspiration</v>
          </cell>
          <cell r="G7294" t="str">
            <v>HUA</v>
          </cell>
          <cell r="H7294" t="str">
            <v>LTE2100Exp (10MHz to 20MHz)_2x2 MIMO</v>
          </cell>
          <cell r="I7294" t="str">
            <v>INS</v>
          </cell>
          <cell r="L7294">
            <v>43830</v>
          </cell>
          <cell r="M7294">
            <v>43645</v>
          </cell>
          <cell r="N7294">
            <v>43831</v>
          </cell>
          <cell r="O7294">
            <v>43646</v>
          </cell>
          <cell r="P7294" t="str">
            <v>No Dependency</v>
          </cell>
        </row>
        <row r="7295">
          <cell r="C7295" t="str">
            <v>ZNNA008</v>
          </cell>
          <cell r="D7295" t="str">
            <v>Expansion Sites</v>
          </cell>
          <cell r="E7295" t="str">
            <v>Q3-2019</v>
          </cell>
          <cell r="F7295" t="str">
            <v>Mobile Aspiration</v>
          </cell>
          <cell r="G7295" t="str">
            <v>HUA</v>
          </cell>
          <cell r="H7295" t="str">
            <v>LTE2100Exp (10MHz to 20MHz)_2x2 MIMO</v>
          </cell>
          <cell r="I7295" t="str">
            <v>INS</v>
          </cell>
          <cell r="L7295">
            <v>43865</v>
          </cell>
          <cell r="M7295">
            <v>43638</v>
          </cell>
          <cell r="N7295">
            <v>43866</v>
          </cell>
          <cell r="O7295">
            <v>43639</v>
          </cell>
          <cell r="P7295" t="str">
            <v>No Dependency</v>
          </cell>
        </row>
        <row r="7296">
          <cell r="C7296" t="str">
            <v>ZNN993</v>
          </cell>
          <cell r="D7296" t="str">
            <v>Expansion Sites</v>
          </cell>
          <cell r="E7296" t="str">
            <v>Q3-2019</v>
          </cell>
          <cell r="F7296" t="str">
            <v>Mobile Aspiration</v>
          </cell>
          <cell r="G7296" t="str">
            <v>HUA</v>
          </cell>
          <cell r="H7296" t="str">
            <v>LTE2100Exp (10MHz to 20MHz)_2x2 MIMO</v>
          </cell>
          <cell r="I7296" t="str">
            <v>INS</v>
          </cell>
          <cell r="L7296">
            <v>43830</v>
          </cell>
          <cell r="M7296">
            <v>43694</v>
          </cell>
          <cell r="N7296">
            <v>43831</v>
          </cell>
          <cell r="O7296">
            <v>43695</v>
          </cell>
          <cell r="P7296" t="str">
            <v>No Dependency</v>
          </cell>
        </row>
        <row r="7297">
          <cell r="C7297" t="str">
            <v>ZNN985</v>
          </cell>
          <cell r="D7297" t="str">
            <v>Expansion Sites</v>
          </cell>
          <cell r="E7297" t="str">
            <v>Q3-2019</v>
          </cell>
          <cell r="F7297" t="str">
            <v>Mobile Aspiration</v>
          </cell>
          <cell r="G7297" t="str">
            <v>HUA</v>
          </cell>
          <cell r="H7297" t="str">
            <v>LTE2100Exp (10MHz to 20MHz)_2x2 MIMO</v>
          </cell>
          <cell r="I7297" t="str">
            <v>INS</v>
          </cell>
          <cell r="L7297">
            <v>43680</v>
          </cell>
          <cell r="M7297">
            <v>43635</v>
          </cell>
          <cell r="N7297">
            <v>43681</v>
          </cell>
          <cell r="O7297">
            <v>43636</v>
          </cell>
          <cell r="P7297" t="str">
            <v>No Dependency</v>
          </cell>
        </row>
        <row r="7298">
          <cell r="C7298" t="str">
            <v>ZNN969</v>
          </cell>
          <cell r="D7298" t="str">
            <v>Expansion Sites</v>
          </cell>
          <cell r="E7298" t="str">
            <v>Q3-2019</v>
          </cell>
          <cell r="F7298" t="str">
            <v>Mobile Aspiration</v>
          </cell>
          <cell r="G7298" t="str">
            <v>HUA</v>
          </cell>
          <cell r="H7298" t="str">
            <v>LTE2100Exp (10MHz to 20MHz)_2x2 MIMO</v>
          </cell>
          <cell r="I7298" t="str">
            <v>INS</v>
          </cell>
          <cell r="L7298">
            <v>43832</v>
          </cell>
          <cell r="M7298">
            <v>43605</v>
          </cell>
          <cell r="N7298">
            <v>43833</v>
          </cell>
          <cell r="O7298">
            <v>43606</v>
          </cell>
          <cell r="P7298" t="str">
            <v>No Dependency</v>
          </cell>
        </row>
        <row r="7299">
          <cell r="C7299" t="str">
            <v>ZNN707</v>
          </cell>
          <cell r="D7299" t="str">
            <v>Expansion Sites</v>
          </cell>
          <cell r="E7299" t="str">
            <v>Q2-2019</v>
          </cell>
          <cell r="F7299" t="str">
            <v>Mobile Aspiration</v>
          </cell>
          <cell r="G7299" t="str">
            <v>HUA</v>
          </cell>
          <cell r="H7299" t="str">
            <v>LTE2100Exp (10MHz to 20MHz)_2x2 MIMO</v>
          </cell>
          <cell r="I7299" t="str">
            <v>INS</v>
          </cell>
          <cell r="L7299">
            <v>43888</v>
          </cell>
          <cell r="M7299">
            <v>43639</v>
          </cell>
          <cell r="N7299">
            <v>43889</v>
          </cell>
          <cell r="O7299">
            <v>43640</v>
          </cell>
          <cell r="P7299" t="str">
            <v>No Dependency</v>
          </cell>
        </row>
        <row r="7300">
          <cell r="C7300" t="str">
            <v>ZNN959</v>
          </cell>
          <cell r="D7300" t="str">
            <v>Expansion Sites</v>
          </cell>
          <cell r="E7300" t="str">
            <v>Q3-2019</v>
          </cell>
          <cell r="F7300" t="str">
            <v>Mobile Aspiration</v>
          </cell>
          <cell r="G7300" t="str">
            <v>HUA</v>
          </cell>
          <cell r="H7300" t="str">
            <v>LTE2100Exp (10MHz to 20MHz)_2x2 MIMO</v>
          </cell>
          <cell r="I7300" t="str">
            <v>INS</v>
          </cell>
          <cell r="L7300">
            <v>43690</v>
          </cell>
          <cell r="M7300">
            <v>43604</v>
          </cell>
          <cell r="N7300">
            <v>43691</v>
          </cell>
          <cell r="O7300">
            <v>43605</v>
          </cell>
          <cell r="P7300" t="str">
            <v>No Dependency</v>
          </cell>
        </row>
        <row r="7301">
          <cell r="C7301" t="str">
            <v>ZNN956</v>
          </cell>
          <cell r="D7301" t="str">
            <v>Expansion Sites</v>
          </cell>
          <cell r="E7301" t="str">
            <v>Q3-2019</v>
          </cell>
          <cell r="F7301" t="str">
            <v>Mobile Aspiration</v>
          </cell>
          <cell r="G7301" t="str">
            <v>HUA</v>
          </cell>
          <cell r="H7301" t="str">
            <v>LTE2100Exp (10MHz to 20MHz)_2x2 MIMO</v>
          </cell>
          <cell r="I7301" t="str">
            <v>INS</v>
          </cell>
          <cell r="L7301">
            <v>43881</v>
          </cell>
          <cell r="M7301">
            <v>43715</v>
          </cell>
          <cell r="N7301">
            <v>43881</v>
          </cell>
          <cell r="O7301">
            <v>43716</v>
          </cell>
          <cell r="P7301" t="str">
            <v>No Dependency</v>
          </cell>
        </row>
        <row r="7302">
          <cell r="C7302" t="str">
            <v>ZNN955</v>
          </cell>
          <cell r="D7302" t="str">
            <v>Expansion Sites</v>
          </cell>
          <cell r="E7302" t="str">
            <v>Q3-2019</v>
          </cell>
          <cell r="F7302" t="str">
            <v>Mobile Aspiration</v>
          </cell>
          <cell r="G7302" t="str">
            <v>HUA</v>
          </cell>
          <cell r="H7302" t="str">
            <v>LTE2100Exp (10MHz to 20MHz)_2x2 MIMO</v>
          </cell>
          <cell r="I7302" t="str">
            <v>INS</v>
          </cell>
          <cell r="L7302">
            <v>43877</v>
          </cell>
          <cell r="M7302">
            <v>43622</v>
          </cell>
          <cell r="N7302">
            <v>43878</v>
          </cell>
          <cell r="O7302">
            <v>43623</v>
          </cell>
          <cell r="P7302" t="str">
            <v>No Dependency</v>
          </cell>
        </row>
        <row r="7303">
          <cell r="C7303" t="str">
            <v>ZNN951</v>
          </cell>
          <cell r="D7303" t="str">
            <v>Expansion Sites</v>
          </cell>
          <cell r="E7303" t="str">
            <v>Q3-2019</v>
          </cell>
          <cell r="F7303" t="str">
            <v>Mobile Aspiration</v>
          </cell>
          <cell r="G7303" t="str">
            <v>HUA</v>
          </cell>
          <cell r="H7303" t="str">
            <v>LTE2100Exp (10MHz to 20MHz)_2x2 MIMO</v>
          </cell>
          <cell r="I7303" t="str">
            <v>INS</v>
          </cell>
          <cell r="L7303">
            <v>43877</v>
          </cell>
          <cell r="M7303">
            <v>43625</v>
          </cell>
          <cell r="N7303">
            <v>43878</v>
          </cell>
          <cell r="O7303">
            <v>43626</v>
          </cell>
          <cell r="P7303" t="str">
            <v>No Dependency</v>
          </cell>
        </row>
        <row r="7304">
          <cell r="C7304" t="str">
            <v>ZNN931</v>
          </cell>
          <cell r="D7304" t="str">
            <v>Expansion Sites</v>
          </cell>
          <cell r="E7304" t="str">
            <v>Q3-2019</v>
          </cell>
          <cell r="F7304" t="str">
            <v>Mobile Aspiration</v>
          </cell>
          <cell r="G7304" t="str">
            <v>HUA</v>
          </cell>
          <cell r="H7304" t="str">
            <v>LTE2100Exp (10MHz to 20MHz)_2x2 MIMO</v>
          </cell>
          <cell r="I7304" t="str">
            <v>INS</v>
          </cell>
          <cell r="L7304">
            <v>43655</v>
          </cell>
          <cell r="M7304">
            <v>43625</v>
          </cell>
          <cell r="N7304">
            <v>43656</v>
          </cell>
          <cell r="O7304">
            <v>43626</v>
          </cell>
          <cell r="P7304" t="str">
            <v>No Dependency</v>
          </cell>
        </row>
        <row r="7305">
          <cell r="C7305" t="str">
            <v>ZNN929</v>
          </cell>
          <cell r="D7305" t="str">
            <v>Expansion Sites</v>
          </cell>
          <cell r="E7305" t="str">
            <v>Q3-2019</v>
          </cell>
          <cell r="F7305" t="str">
            <v>Mobile Aspiration</v>
          </cell>
          <cell r="G7305" t="str">
            <v>HUA</v>
          </cell>
          <cell r="H7305" t="str">
            <v>LTE2100Exp (10MHz to 20MHz)_2x2 MIMO</v>
          </cell>
          <cell r="I7305" t="str">
            <v>INS</v>
          </cell>
          <cell r="L7305">
            <v>43898</v>
          </cell>
          <cell r="M7305">
            <v>43642</v>
          </cell>
          <cell r="N7305">
            <v>43899</v>
          </cell>
          <cell r="O7305">
            <v>43643</v>
          </cell>
          <cell r="P7305" t="str">
            <v>No Dependency</v>
          </cell>
        </row>
        <row r="7306">
          <cell r="C7306" t="str">
            <v>ZNN921</v>
          </cell>
          <cell r="D7306" t="str">
            <v>Expansion Sites</v>
          </cell>
          <cell r="E7306" t="str">
            <v>Q3-2019</v>
          </cell>
          <cell r="F7306" t="str">
            <v>Mobile Aspiration</v>
          </cell>
          <cell r="G7306" t="str">
            <v>HUA</v>
          </cell>
          <cell r="H7306" t="str">
            <v>LTE2100Exp (10MHz to 20MHz)_2x2 MIMO</v>
          </cell>
          <cell r="I7306" t="str">
            <v>INS</v>
          </cell>
          <cell r="L7306">
            <v>43691</v>
          </cell>
          <cell r="M7306">
            <v>43693</v>
          </cell>
          <cell r="N7306">
            <v>43692</v>
          </cell>
          <cell r="O7306">
            <v>43694</v>
          </cell>
          <cell r="P7306" t="str">
            <v>No Dependency</v>
          </cell>
        </row>
        <row r="7307">
          <cell r="C7307" t="str">
            <v>ZNN914</v>
          </cell>
          <cell r="D7307" t="str">
            <v>Expansion Sites</v>
          </cell>
          <cell r="E7307" t="str">
            <v>Q2-2019</v>
          </cell>
          <cell r="F7307" t="str">
            <v>Mobile Aspiration</v>
          </cell>
          <cell r="G7307" t="str">
            <v>HUA</v>
          </cell>
          <cell r="H7307" t="str">
            <v>LTE2100Exp (10MHz to 20MHz)_2x2 MIMO</v>
          </cell>
          <cell r="I7307" t="str">
            <v>INS</v>
          </cell>
          <cell r="L7307">
            <v>43687</v>
          </cell>
          <cell r="M7307">
            <v>43689</v>
          </cell>
          <cell r="N7307">
            <v>43688</v>
          </cell>
          <cell r="O7307">
            <v>43690</v>
          </cell>
          <cell r="P7307" t="str">
            <v>No Dependency</v>
          </cell>
        </row>
        <row r="7308">
          <cell r="C7308" t="str">
            <v>ZNN908</v>
          </cell>
          <cell r="D7308" t="str">
            <v>Expansion Sites</v>
          </cell>
          <cell r="E7308" t="str">
            <v>Q3-2019</v>
          </cell>
          <cell r="F7308" t="str">
            <v>Mobile Aspiration</v>
          </cell>
          <cell r="G7308" t="str">
            <v>HUA</v>
          </cell>
          <cell r="H7308" t="str">
            <v>LTE2100Exp (10MHz to 20MHz)_2x2 MIMO</v>
          </cell>
          <cell r="I7308" t="str">
            <v>INS</v>
          </cell>
          <cell r="L7308">
            <v>43877</v>
          </cell>
          <cell r="M7308">
            <v>43638</v>
          </cell>
          <cell r="N7308">
            <v>43878</v>
          </cell>
          <cell r="O7308">
            <v>43639</v>
          </cell>
          <cell r="P7308" t="str">
            <v>No Dependency</v>
          </cell>
        </row>
        <row r="7309">
          <cell r="C7309" t="str">
            <v>ZNN902</v>
          </cell>
          <cell r="D7309" t="str">
            <v>Expansion Sites</v>
          </cell>
          <cell r="E7309" t="str">
            <v>Q3-2019</v>
          </cell>
          <cell r="F7309" t="str">
            <v>Mobile Aspiration</v>
          </cell>
          <cell r="G7309" t="str">
            <v>HUA</v>
          </cell>
          <cell r="H7309" t="str">
            <v>LTE2100Exp (10MHz to 20MHz)_2x2 MIMO</v>
          </cell>
          <cell r="I7309" t="str">
            <v>INS</v>
          </cell>
          <cell r="L7309">
            <v>43881</v>
          </cell>
          <cell r="M7309">
            <v>43630</v>
          </cell>
          <cell r="N7309">
            <v>43881</v>
          </cell>
          <cell r="O7309">
            <v>43631</v>
          </cell>
          <cell r="P7309" t="str">
            <v>No Dependency</v>
          </cell>
        </row>
        <row r="7310">
          <cell r="C7310" t="str">
            <v>ZNN893</v>
          </cell>
          <cell r="D7310" t="str">
            <v>Expansion Sites</v>
          </cell>
          <cell r="E7310" t="str">
            <v>Q3-2019</v>
          </cell>
          <cell r="F7310" t="str">
            <v>Mobile Aspiration</v>
          </cell>
          <cell r="G7310" t="str">
            <v>HUA</v>
          </cell>
          <cell r="H7310" t="str">
            <v>LTE2100Exp (10MHz to 20MHz)_2x2 MIMO</v>
          </cell>
          <cell r="I7310" t="str">
            <v>INS</v>
          </cell>
          <cell r="L7310">
            <v>43690</v>
          </cell>
          <cell r="M7310">
            <v>43639</v>
          </cell>
          <cell r="N7310">
            <v>43691</v>
          </cell>
          <cell r="O7310">
            <v>43640</v>
          </cell>
          <cell r="P7310" t="str">
            <v>No Dependency</v>
          </cell>
        </row>
        <row r="7311">
          <cell r="C7311" t="str">
            <v>ZNN888</v>
          </cell>
          <cell r="D7311" t="str">
            <v>Expansion Sites</v>
          </cell>
          <cell r="E7311" t="str">
            <v>Q3-2019</v>
          </cell>
          <cell r="F7311" t="str">
            <v>Mobile Aspiration</v>
          </cell>
          <cell r="G7311" t="str">
            <v>HUA</v>
          </cell>
          <cell r="H7311" t="str">
            <v>LTE2100Exp (10MHz to 20MHz)_2x2 MIMO</v>
          </cell>
          <cell r="I7311" t="str">
            <v>INS</v>
          </cell>
          <cell r="L7311">
            <v>43679</v>
          </cell>
          <cell r="M7311">
            <v>43612</v>
          </cell>
          <cell r="N7311">
            <v>43680</v>
          </cell>
          <cell r="O7311">
            <v>43613</v>
          </cell>
          <cell r="P7311" t="str">
            <v>No Dependency</v>
          </cell>
        </row>
        <row r="7312">
          <cell r="C7312" t="str">
            <v>ZNN873</v>
          </cell>
          <cell r="D7312" t="str">
            <v>Expansion Sites</v>
          </cell>
          <cell r="E7312" t="str">
            <v>Q3-2019</v>
          </cell>
          <cell r="F7312" t="str">
            <v>Mobile Aspiration</v>
          </cell>
          <cell r="G7312" t="str">
            <v>HUA</v>
          </cell>
          <cell r="H7312" t="str">
            <v>LTE2100Exp (10MHz to 20MHz)_2x2 MIMO</v>
          </cell>
          <cell r="I7312" t="str">
            <v>INS</v>
          </cell>
          <cell r="L7312">
            <v>43869</v>
          </cell>
          <cell r="M7312">
            <v>43620</v>
          </cell>
          <cell r="N7312">
            <v>43869</v>
          </cell>
          <cell r="O7312">
            <v>43621</v>
          </cell>
          <cell r="P7312" t="str">
            <v>No Dependency</v>
          </cell>
        </row>
        <row r="7313">
          <cell r="C7313" t="str">
            <v>ZNN870</v>
          </cell>
          <cell r="D7313" t="str">
            <v>Expansion Sites</v>
          </cell>
          <cell r="E7313" t="str">
            <v>Q3-2019</v>
          </cell>
          <cell r="F7313" t="str">
            <v>Mobile Aspiration</v>
          </cell>
          <cell r="G7313" t="str">
            <v>HUA</v>
          </cell>
          <cell r="H7313" t="str">
            <v>LTE2100Exp (10MHz to 20MHz)_2x2 MIMO</v>
          </cell>
          <cell r="I7313" t="str">
            <v>INS</v>
          </cell>
          <cell r="L7313">
            <v>43842</v>
          </cell>
          <cell r="M7313">
            <v>43660</v>
          </cell>
          <cell r="N7313">
            <v>43843</v>
          </cell>
          <cell r="O7313">
            <v>43661</v>
          </cell>
          <cell r="P7313" t="str">
            <v>No Dependency</v>
          </cell>
        </row>
        <row r="7314">
          <cell r="C7314" t="str">
            <v>ZNN865</v>
          </cell>
          <cell r="D7314" t="str">
            <v>Expansion Sites</v>
          </cell>
          <cell r="E7314" t="str">
            <v>Q3-2019</v>
          </cell>
          <cell r="F7314" t="str">
            <v>Mobile Aspiration</v>
          </cell>
          <cell r="G7314" t="str">
            <v>HUA</v>
          </cell>
          <cell r="H7314" t="str">
            <v>LTE2100Exp (10MHz to 20MHz)_2x2 MIMO</v>
          </cell>
          <cell r="I7314" t="str">
            <v>INS</v>
          </cell>
          <cell r="L7314">
            <v>43691</v>
          </cell>
          <cell r="M7314">
            <v>43693</v>
          </cell>
          <cell r="N7314">
            <v>43692</v>
          </cell>
          <cell r="O7314">
            <v>43694</v>
          </cell>
          <cell r="P7314" t="str">
            <v>No Dependency</v>
          </cell>
        </row>
        <row r="7315">
          <cell r="C7315" t="str">
            <v>ZNN864</v>
          </cell>
          <cell r="D7315" t="str">
            <v>Expansion Sites</v>
          </cell>
          <cell r="E7315" t="str">
            <v>Q3-2019</v>
          </cell>
          <cell r="F7315" t="str">
            <v>Mobile Aspiration</v>
          </cell>
          <cell r="G7315" t="str">
            <v>HUA</v>
          </cell>
          <cell r="H7315" t="str">
            <v>LTE2100Exp (10MHz to 20MHz)_2x2 MIMO</v>
          </cell>
          <cell r="I7315" t="str">
            <v>INS</v>
          </cell>
          <cell r="L7315">
            <v>43877</v>
          </cell>
          <cell r="M7315">
            <v>43667</v>
          </cell>
          <cell r="N7315">
            <v>43878</v>
          </cell>
          <cell r="O7315">
            <v>43668</v>
          </cell>
          <cell r="P7315" t="str">
            <v>No Dependency</v>
          </cell>
        </row>
        <row r="7316">
          <cell r="C7316" t="str">
            <v>ZNN861</v>
          </cell>
          <cell r="D7316" t="str">
            <v>Expansion Sites</v>
          </cell>
          <cell r="E7316" t="str">
            <v>Q3-2019</v>
          </cell>
          <cell r="F7316" t="str">
            <v>Mobile Aspiration</v>
          </cell>
          <cell r="G7316" t="str">
            <v>HUA</v>
          </cell>
          <cell r="H7316" t="str">
            <v>LTE2100Exp (10MHz to 20MHz)_2x2 MIMO</v>
          </cell>
          <cell r="I7316" t="str">
            <v>INS</v>
          </cell>
          <cell r="L7316">
            <v>43657</v>
          </cell>
          <cell r="M7316">
            <v>43659</v>
          </cell>
          <cell r="N7316">
            <v>43658</v>
          </cell>
          <cell r="O7316">
            <v>43660</v>
          </cell>
          <cell r="P7316" t="str">
            <v>No Dependency</v>
          </cell>
        </row>
        <row r="7317">
          <cell r="C7317" t="str">
            <v>ZNN860</v>
          </cell>
          <cell r="D7317" t="str">
            <v>Expansion Sites</v>
          </cell>
          <cell r="E7317" t="str">
            <v>Q3-2019</v>
          </cell>
          <cell r="F7317" t="str">
            <v>Mobile Aspiration</v>
          </cell>
          <cell r="G7317" t="str">
            <v>HUA</v>
          </cell>
          <cell r="H7317" t="str">
            <v>LTE2100Exp (10MHz to 20MHz)_2x2 MIMO</v>
          </cell>
          <cell r="I7317" t="str">
            <v>INS</v>
          </cell>
          <cell r="L7317">
            <v>43881</v>
          </cell>
          <cell r="M7317">
            <v>43638</v>
          </cell>
          <cell r="N7317">
            <v>43881</v>
          </cell>
          <cell r="O7317">
            <v>43639</v>
          </cell>
          <cell r="P7317" t="str">
            <v>No Dependency</v>
          </cell>
        </row>
        <row r="7318">
          <cell r="C7318" t="str">
            <v>ZNN859</v>
          </cell>
          <cell r="D7318" t="str">
            <v>Expansion Sites</v>
          </cell>
          <cell r="E7318" t="str">
            <v>Q3-2019</v>
          </cell>
          <cell r="F7318" t="str">
            <v>Mobile Aspiration</v>
          </cell>
          <cell r="G7318" t="str">
            <v>HUA</v>
          </cell>
          <cell r="H7318" t="str">
            <v>LTE2100Exp (10MHz to 20MHz)_2x2 MIMO</v>
          </cell>
          <cell r="I7318" t="str">
            <v>INS</v>
          </cell>
          <cell r="L7318">
            <v>43869</v>
          </cell>
          <cell r="M7318">
            <v>43639</v>
          </cell>
          <cell r="N7318">
            <v>43869</v>
          </cell>
          <cell r="O7318">
            <v>43640</v>
          </cell>
          <cell r="P7318" t="str">
            <v>No Dependency</v>
          </cell>
        </row>
        <row r="7319">
          <cell r="C7319" t="str">
            <v>ZNN858</v>
          </cell>
          <cell r="D7319" t="str">
            <v>Expansion Sites</v>
          </cell>
          <cell r="E7319" t="str">
            <v>Q3-2019</v>
          </cell>
          <cell r="F7319" t="str">
            <v>Mobile Aspiration</v>
          </cell>
          <cell r="G7319" t="str">
            <v>HUA</v>
          </cell>
          <cell r="H7319" t="str">
            <v>LTE2100Exp (10MHz to 20MHz)_2x2 MIMO</v>
          </cell>
          <cell r="I7319" t="str">
            <v>INS</v>
          </cell>
          <cell r="L7319">
            <v>43691</v>
          </cell>
          <cell r="M7319">
            <v>43693</v>
          </cell>
          <cell r="N7319">
            <v>43692</v>
          </cell>
          <cell r="O7319">
            <v>43694</v>
          </cell>
          <cell r="P7319" t="str">
            <v>No Dependency</v>
          </cell>
        </row>
        <row r="7320">
          <cell r="C7320" t="str">
            <v>ZNN856</v>
          </cell>
          <cell r="D7320" t="str">
            <v>Expansion Sites</v>
          </cell>
          <cell r="E7320" t="str">
            <v>Q2-2019</v>
          </cell>
          <cell r="F7320" t="str">
            <v>Mobile Aspiration</v>
          </cell>
          <cell r="G7320" t="str">
            <v>HUA</v>
          </cell>
          <cell r="H7320" t="str">
            <v>LTE2100Exp (10MHz to 20MHz)_2x2 MIMO</v>
          </cell>
          <cell r="I7320" t="str">
            <v>INS</v>
          </cell>
          <cell r="L7320">
            <v>43900</v>
          </cell>
          <cell r="M7320">
            <v>43772</v>
          </cell>
          <cell r="N7320">
            <v>43901</v>
          </cell>
          <cell r="O7320">
            <v>43773</v>
          </cell>
          <cell r="P7320" t="str">
            <v>No Dependency</v>
          </cell>
        </row>
        <row r="7321">
          <cell r="C7321" t="str">
            <v>ZNN854</v>
          </cell>
          <cell r="D7321" t="str">
            <v>Expansion Sites</v>
          </cell>
          <cell r="E7321" t="str">
            <v>Q3-2019</v>
          </cell>
          <cell r="F7321" t="str">
            <v>Mobile Aspiration</v>
          </cell>
          <cell r="G7321" t="str">
            <v>HUA</v>
          </cell>
          <cell r="H7321" t="str">
            <v>LTE2100Exp (10MHz to 20MHz)_2x2 MIMO</v>
          </cell>
          <cell r="I7321" t="str">
            <v>INS</v>
          </cell>
          <cell r="L7321">
            <v>43890</v>
          </cell>
          <cell r="M7321">
            <v>43637</v>
          </cell>
          <cell r="N7321">
            <v>43890</v>
          </cell>
          <cell r="O7321">
            <v>43638</v>
          </cell>
          <cell r="P7321" t="str">
            <v>No Dependency</v>
          </cell>
        </row>
        <row r="7322">
          <cell r="C7322" t="str">
            <v>ZNN849</v>
          </cell>
          <cell r="D7322" t="str">
            <v>Expansion Sites</v>
          </cell>
          <cell r="E7322" t="str">
            <v>Q2-2019</v>
          </cell>
          <cell r="F7322" t="str">
            <v>Mobile Aspiration</v>
          </cell>
          <cell r="G7322" t="str">
            <v>HUA</v>
          </cell>
          <cell r="H7322" t="str">
            <v>LTE2100Exp (10MHz to 20MHz)_2x2 MIMO</v>
          </cell>
          <cell r="I7322" t="str">
            <v>INS</v>
          </cell>
          <cell r="L7322">
            <v>43835</v>
          </cell>
          <cell r="M7322">
            <v>43652</v>
          </cell>
          <cell r="N7322">
            <v>43836</v>
          </cell>
          <cell r="O7322">
            <v>43653</v>
          </cell>
          <cell r="P7322" t="str">
            <v>No Dependency</v>
          </cell>
        </row>
        <row r="7323">
          <cell r="C7323" t="str">
            <v>ZNN767</v>
          </cell>
          <cell r="D7323" t="str">
            <v>Expansion Sites</v>
          </cell>
          <cell r="E7323" t="str">
            <v>Q2-2019</v>
          </cell>
          <cell r="F7323" t="str">
            <v>Mobile Aspiration</v>
          </cell>
          <cell r="G7323" t="str">
            <v>HUA</v>
          </cell>
          <cell r="H7323" t="str">
            <v>LTE2100Exp (10MHz to 20MHz)_2x2 MIMO</v>
          </cell>
          <cell r="I7323" t="str">
            <v>INS</v>
          </cell>
          <cell r="L7323">
            <v>43898</v>
          </cell>
          <cell r="M7323">
            <v>43638</v>
          </cell>
          <cell r="N7323">
            <v>43899</v>
          </cell>
          <cell r="O7323">
            <v>43639</v>
          </cell>
          <cell r="P7323" t="str">
            <v>No Dependency</v>
          </cell>
        </row>
        <row r="7324">
          <cell r="C7324" t="str">
            <v>ZNN765</v>
          </cell>
          <cell r="D7324" t="str">
            <v>Expansion Sites</v>
          </cell>
          <cell r="E7324" t="str">
            <v>Q3-2019</v>
          </cell>
          <cell r="F7324" t="str">
            <v>Mobile Aspiration</v>
          </cell>
          <cell r="G7324" t="str">
            <v>HUA</v>
          </cell>
          <cell r="H7324" t="str">
            <v>LTE2100Exp (10MHz to 20MHz)_2x2 MIMO</v>
          </cell>
          <cell r="I7324" t="str">
            <v>INS</v>
          </cell>
          <cell r="L7324">
            <v>43842</v>
          </cell>
          <cell r="M7324">
            <v>43611</v>
          </cell>
          <cell r="N7324">
            <v>43843</v>
          </cell>
          <cell r="O7324">
            <v>43612</v>
          </cell>
          <cell r="P7324" t="str">
            <v>No Dependency</v>
          </cell>
        </row>
        <row r="7325">
          <cell r="C7325" t="str">
            <v>ZNN759</v>
          </cell>
          <cell r="D7325" t="str">
            <v>Expansion Sites</v>
          </cell>
          <cell r="E7325" t="str">
            <v>Q3-2019</v>
          </cell>
          <cell r="F7325" t="str">
            <v>Mobile Aspiration</v>
          </cell>
          <cell r="G7325" t="str">
            <v>HUA</v>
          </cell>
          <cell r="H7325" t="str">
            <v>LTE2100Exp (10MHz to 20MHz)_2x2 MIMO</v>
          </cell>
          <cell r="I7325" t="str">
            <v>INS</v>
          </cell>
          <cell r="L7325">
            <v>43881</v>
          </cell>
          <cell r="M7325">
            <v>43688</v>
          </cell>
          <cell r="N7325">
            <v>43881</v>
          </cell>
          <cell r="O7325">
            <v>43689</v>
          </cell>
          <cell r="P7325" t="str">
            <v>No Dependency</v>
          </cell>
        </row>
        <row r="7326">
          <cell r="C7326" t="str">
            <v>ZNN753</v>
          </cell>
          <cell r="D7326" t="str">
            <v>Expansion Sites</v>
          </cell>
          <cell r="E7326" t="str">
            <v>Q3-2019</v>
          </cell>
          <cell r="F7326" t="str">
            <v>Mobile Aspiration</v>
          </cell>
          <cell r="G7326" t="str">
            <v>HUA</v>
          </cell>
          <cell r="H7326" t="str">
            <v>LTE2100Exp (10MHz to 20MHz)_2x2 MIMO</v>
          </cell>
          <cell r="I7326" t="str">
            <v>INS</v>
          </cell>
          <cell r="L7326">
            <v>43905</v>
          </cell>
          <cell r="M7326">
            <v>43642</v>
          </cell>
          <cell r="N7326">
            <v>43906</v>
          </cell>
          <cell r="O7326">
            <v>43643</v>
          </cell>
          <cell r="P7326" t="str">
            <v>No Dependency</v>
          </cell>
        </row>
        <row r="7327">
          <cell r="C7327" t="str">
            <v>ZNN751</v>
          </cell>
          <cell r="D7327" t="str">
            <v>Expansion Sites</v>
          </cell>
          <cell r="E7327" t="str">
            <v>Q3-2019</v>
          </cell>
          <cell r="F7327" t="str">
            <v>Mobile Aspiration</v>
          </cell>
          <cell r="G7327" t="str">
            <v>HUA</v>
          </cell>
          <cell r="H7327" t="str">
            <v>LTE2100Exp (10MHz to 20MHz)_2x2 MIMO</v>
          </cell>
          <cell r="I7327" t="str">
            <v>INS</v>
          </cell>
          <cell r="L7327">
            <v>43865</v>
          </cell>
          <cell r="M7327">
            <v>43638</v>
          </cell>
          <cell r="N7327">
            <v>43866</v>
          </cell>
          <cell r="O7327">
            <v>43639</v>
          </cell>
          <cell r="P7327" t="str">
            <v>No Dependency</v>
          </cell>
        </row>
        <row r="7328">
          <cell r="C7328" t="str">
            <v>ZNN747</v>
          </cell>
          <cell r="D7328" t="str">
            <v>Expansion Sites</v>
          </cell>
          <cell r="E7328" t="str">
            <v>Q3-2019</v>
          </cell>
          <cell r="F7328" t="str">
            <v>Mobile Aspiration</v>
          </cell>
          <cell r="G7328" t="str">
            <v>HUA</v>
          </cell>
          <cell r="H7328" t="str">
            <v>LTE2100Exp (10MHz to 20MHz)_2x2 MIMO</v>
          </cell>
          <cell r="I7328" t="str">
            <v>INS</v>
          </cell>
          <cell r="L7328">
            <v>43877</v>
          </cell>
          <cell r="M7328">
            <v>43626</v>
          </cell>
          <cell r="N7328">
            <v>43878</v>
          </cell>
          <cell r="O7328">
            <v>43627</v>
          </cell>
          <cell r="P7328" t="str">
            <v>No Dependency</v>
          </cell>
        </row>
        <row r="7329">
          <cell r="C7329" t="str">
            <v>ZNN746</v>
          </cell>
          <cell r="D7329" t="str">
            <v>Expansion Sites</v>
          </cell>
          <cell r="E7329" t="str">
            <v>Q3-2019</v>
          </cell>
          <cell r="F7329" t="str">
            <v>Mobile Aspiration</v>
          </cell>
          <cell r="G7329" t="str">
            <v>HUA</v>
          </cell>
          <cell r="H7329" t="str">
            <v>LTE2100Exp (10MHz to 20MHz)_2x2 MIMO</v>
          </cell>
          <cell r="I7329" t="str">
            <v>INS</v>
          </cell>
          <cell r="L7329">
            <v>43891</v>
          </cell>
          <cell r="M7329">
            <v>43633</v>
          </cell>
          <cell r="N7329">
            <v>43892</v>
          </cell>
          <cell r="O7329">
            <v>43634</v>
          </cell>
          <cell r="P7329" t="str">
            <v>No Dependency</v>
          </cell>
        </row>
        <row r="7330">
          <cell r="C7330" t="str">
            <v>ZNN683</v>
          </cell>
          <cell r="D7330" t="str">
            <v>Expansion Sites</v>
          </cell>
          <cell r="E7330" t="str">
            <v>Q3-2019</v>
          </cell>
          <cell r="F7330" t="str">
            <v>Mobile Aspiration</v>
          </cell>
          <cell r="G7330" t="str">
            <v>HUA</v>
          </cell>
          <cell r="H7330" t="str">
            <v>LTE2100Exp (10MHz to 20MHz)_2x2 MIMO</v>
          </cell>
          <cell r="I7330" t="str">
            <v>INS</v>
          </cell>
          <cell r="L7330">
            <v>43835</v>
          </cell>
          <cell r="M7330">
            <v>43651</v>
          </cell>
          <cell r="N7330">
            <v>43836</v>
          </cell>
          <cell r="O7330">
            <v>43652</v>
          </cell>
          <cell r="P7330" t="str">
            <v>No Dependency</v>
          </cell>
        </row>
        <row r="7331">
          <cell r="C7331" t="str">
            <v>ZNN681</v>
          </cell>
          <cell r="D7331" t="str">
            <v>Expansion Sites</v>
          </cell>
          <cell r="E7331" t="str">
            <v>Q3-2019</v>
          </cell>
          <cell r="F7331" t="str">
            <v>Mobile Aspiration</v>
          </cell>
          <cell r="G7331" t="str">
            <v>HUA</v>
          </cell>
          <cell r="H7331" t="str">
            <v>LTE2100Exp (10MHz to 20MHz)_2x2 MIMO</v>
          </cell>
          <cell r="I7331" t="str">
            <v>INS</v>
          </cell>
          <cell r="L7331">
            <v>43881</v>
          </cell>
          <cell r="M7331">
            <v>43638</v>
          </cell>
          <cell r="N7331">
            <v>43881</v>
          </cell>
          <cell r="O7331">
            <v>43639</v>
          </cell>
          <cell r="P7331" t="str">
            <v>No Dependency</v>
          </cell>
        </row>
        <row r="7332">
          <cell r="C7332" t="str">
            <v>ZNM068</v>
          </cell>
          <cell r="D7332" t="str">
            <v>Expansion Sites</v>
          </cell>
          <cell r="E7332" t="str">
            <v>Q3-2019</v>
          </cell>
          <cell r="F7332" t="str">
            <v>Mobile Aspiration</v>
          </cell>
          <cell r="G7332" t="str">
            <v>HUA</v>
          </cell>
          <cell r="H7332" t="str">
            <v>LTE2100Exp (10MHz to 20MHz)_2x2 MIMO</v>
          </cell>
          <cell r="I7332" t="str">
            <v>INS</v>
          </cell>
          <cell r="L7332">
            <v>43879</v>
          </cell>
          <cell r="M7332">
            <v>43638</v>
          </cell>
          <cell r="N7332">
            <v>43880</v>
          </cell>
          <cell r="O7332">
            <v>43639</v>
          </cell>
          <cell r="P7332" t="str">
            <v>No Dependency</v>
          </cell>
        </row>
        <row r="7333">
          <cell r="C7333" t="str">
            <v>ZNM041</v>
          </cell>
          <cell r="D7333" t="str">
            <v>Expansion Sites</v>
          </cell>
          <cell r="E7333" t="str">
            <v>Q3-2019</v>
          </cell>
          <cell r="F7333" t="str">
            <v>Mobile Aspiration</v>
          </cell>
          <cell r="G7333" t="str">
            <v>HUA</v>
          </cell>
          <cell r="H7333" t="str">
            <v>LTE2100Exp (10MHz to 20MHz)_2x2 MIMO</v>
          </cell>
          <cell r="I7333" t="str">
            <v>INS</v>
          </cell>
          <cell r="L7333">
            <v>43883</v>
          </cell>
          <cell r="M7333">
            <v>43715</v>
          </cell>
          <cell r="N7333">
            <v>43883</v>
          </cell>
          <cell r="O7333">
            <v>43716</v>
          </cell>
          <cell r="P7333" t="str">
            <v>No Dependency</v>
          </cell>
        </row>
        <row r="7334">
          <cell r="C7334" t="str">
            <v>ZJZ756</v>
          </cell>
          <cell r="D7334" t="str">
            <v>Expansion Sites</v>
          </cell>
          <cell r="E7334" t="str">
            <v>Q2-2019</v>
          </cell>
          <cell r="F7334" t="str">
            <v>Mobile Aspiration</v>
          </cell>
          <cell r="G7334" t="str">
            <v>HUA</v>
          </cell>
          <cell r="H7334" t="str">
            <v>LTE2100Exp (10MHz to 20MHz)_2x2 MIMO</v>
          </cell>
          <cell r="I7334" t="str">
            <v>INS</v>
          </cell>
          <cell r="L7334">
            <v>43913</v>
          </cell>
          <cell r="M7334">
            <v>43605</v>
          </cell>
          <cell r="N7334">
            <v>43914</v>
          </cell>
          <cell r="O7334">
            <v>43606</v>
          </cell>
          <cell r="P7334" t="str">
            <v>No Dependency</v>
          </cell>
        </row>
        <row r="7335">
          <cell r="C7335" t="str">
            <v>ZJZ755</v>
          </cell>
          <cell r="D7335" t="str">
            <v>Expansion Sites</v>
          </cell>
          <cell r="E7335" t="str">
            <v>Q3-2019</v>
          </cell>
          <cell r="F7335" t="str">
            <v>Mobile Aspiration</v>
          </cell>
          <cell r="G7335" t="str">
            <v>HUA</v>
          </cell>
          <cell r="H7335" t="str">
            <v>LTE2100Exp (10MHz to 20MHz)_2x2 MIMO</v>
          </cell>
          <cell r="I7335" t="str">
            <v>INS</v>
          </cell>
          <cell r="L7335">
            <v>43597</v>
          </cell>
          <cell r="M7335">
            <v>43599</v>
          </cell>
          <cell r="N7335">
            <v>43598</v>
          </cell>
          <cell r="O7335">
            <v>43600</v>
          </cell>
          <cell r="P7335" t="str">
            <v>No Dependency</v>
          </cell>
        </row>
        <row r="7336">
          <cell r="C7336" t="str">
            <v>ZJZ754</v>
          </cell>
          <cell r="D7336" t="str">
            <v>Expansion Sites</v>
          </cell>
          <cell r="E7336" t="str">
            <v>Q3-2019</v>
          </cell>
          <cell r="F7336" t="str">
            <v>Mobile Aspiration</v>
          </cell>
          <cell r="G7336" t="str">
            <v>HUA</v>
          </cell>
          <cell r="H7336" t="str">
            <v>LTE2100Exp (10MHz to 20MHz)_2x2 MIMO</v>
          </cell>
          <cell r="I7336" t="str">
            <v>INS</v>
          </cell>
          <cell r="L7336">
            <v>43611</v>
          </cell>
          <cell r="M7336">
            <v>43613</v>
          </cell>
          <cell r="N7336">
            <v>43612</v>
          </cell>
          <cell r="O7336">
            <v>43614</v>
          </cell>
          <cell r="P7336" t="str">
            <v>No Dependency</v>
          </cell>
        </row>
        <row r="7337">
          <cell r="C7337" t="str">
            <v>ZJZ750</v>
          </cell>
          <cell r="D7337" t="str">
            <v>Expansion Sites</v>
          </cell>
          <cell r="E7337" t="str">
            <v>Q3-2019</v>
          </cell>
          <cell r="F7337" t="str">
            <v>Mobile Aspiration</v>
          </cell>
          <cell r="G7337" t="str">
            <v>HUA</v>
          </cell>
          <cell r="H7337" t="str">
            <v>LTE2100Exp (10MHz to 20MHz)_2x2 MIMO</v>
          </cell>
          <cell r="I7337" t="str">
            <v>INS</v>
          </cell>
          <cell r="L7337">
            <v>43895</v>
          </cell>
          <cell r="M7337">
            <v>43733</v>
          </cell>
          <cell r="N7337">
            <v>43895</v>
          </cell>
          <cell r="O7337">
            <v>43734</v>
          </cell>
          <cell r="P7337" t="str">
            <v>No Dependency</v>
          </cell>
        </row>
        <row r="7338">
          <cell r="C7338" t="str">
            <v>ZJZ749</v>
          </cell>
          <cell r="D7338" t="str">
            <v>Expansion Sites</v>
          </cell>
          <cell r="E7338" t="str">
            <v>Q3-2019</v>
          </cell>
          <cell r="F7338" t="str">
            <v>Mobile Aspiration</v>
          </cell>
          <cell r="G7338" t="str">
            <v>HUA</v>
          </cell>
          <cell r="H7338" t="str">
            <v>LTE2100Exp (10MHz to 20MHz)_2x2 MIMO</v>
          </cell>
          <cell r="I7338" t="str">
            <v>INS</v>
          </cell>
          <cell r="L7338">
            <v>43900</v>
          </cell>
          <cell r="M7338">
            <v>43605</v>
          </cell>
          <cell r="N7338">
            <v>43901</v>
          </cell>
          <cell r="O7338">
            <v>43606</v>
          </cell>
          <cell r="P7338" t="str">
            <v>No Dependency</v>
          </cell>
        </row>
        <row r="7339">
          <cell r="C7339" t="str">
            <v>ZJZ748</v>
          </cell>
          <cell r="D7339" t="str">
            <v>Expansion Sites</v>
          </cell>
          <cell r="E7339" t="str">
            <v>Q3-2019</v>
          </cell>
          <cell r="F7339" t="str">
            <v>Mobile Aspiration</v>
          </cell>
          <cell r="G7339" t="str">
            <v>HUA</v>
          </cell>
          <cell r="H7339" t="str">
            <v>LTE2100Exp (10MHz to 20MHz)_2x2 MIMO</v>
          </cell>
          <cell r="I7339" t="str">
            <v>INS</v>
          </cell>
          <cell r="L7339">
            <v>43679</v>
          </cell>
          <cell r="M7339">
            <v>43681</v>
          </cell>
          <cell r="N7339">
            <v>43680</v>
          </cell>
          <cell r="O7339">
            <v>43682</v>
          </cell>
          <cell r="P7339" t="str">
            <v>No Dependency</v>
          </cell>
        </row>
        <row r="7340">
          <cell r="C7340" t="str">
            <v>ZJZ747</v>
          </cell>
          <cell r="D7340" t="str">
            <v>Expansion Sites</v>
          </cell>
          <cell r="E7340" t="str">
            <v>Q3-2019</v>
          </cell>
          <cell r="F7340" t="str">
            <v>Mobile Aspiration</v>
          </cell>
          <cell r="G7340" t="str">
            <v>HUA</v>
          </cell>
          <cell r="H7340" t="str">
            <v>LTE2100Exp (10MHz to 20MHz)_2x2 MIMO</v>
          </cell>
          <cell r="I7340" t="str">
            <v>INS</v>
          </cell>
          <cell r="L7340">
            <v>43867</v>
          </cell>
          <cell r="M7340">
            <v>43709</v>
          </cell>
          <cell r="N7340">
            <v>43867</v>
          </cell>
          <cell r="O7340">
            <v>43710</v>
          </cell>
          <cell r="P7340" t="str">
            <v>No Dependency</v>
          </cell>
        </row>
        <row r="7341">
          <cell r="C7341" t="str">
            <v>ZJZ746</v>
          </cell>
          <cell r="D7341" t="str">
            <v>Expansion Sites</v>
          </cell>
          <cell r="E7341" t="str">
            <v>Q3-2019</v>
          </cell>
          <cell r="F7341" t="str">
            <v>Mobile Aspiration</v>
          </cell>
          <cell r="G7341" t="str">
            <v>HUA</v>
          </cell>
          <cell r="H7341" t="str">
            <v>LTE2100Exp (10MHz to 20MHz)_2x2 MIMO</v>
          </cell>
          <cell r="I7341" t="str">
            <v>INS</v>
          </cell>
          <cell r="L7341">
            <v>43679</v>
          </cell>
          <cell r="M7341">
            <v>43681</v>
          </cell>
          <cell r="N7341">
            <v>43680</v>
          </cell>
          <cell r="O7341">
            <v>43682</v>
          </cell>
          <cell r="P7341" t="str">
            <v>No Dependency</v>
          </cell>
        </row>
        <row r="7342">
          <cell r="C7342" t="str">
            <v>ZJZ740</v>
          </cell>
          <cell r="D7342" t="str">
            <v>Expansion Sites</v>
          </cell>
          <cell r="E7342" t="str">
            <v>Q3-2019</v>
          </cell>
          <cell r="F7342" t="str">
            <v>Mobile Aspiration</v>
          </cell>
          <cell r="G7342" t="str">
            <v>HUA</v>
          </cell>
          <cell r="H7342" t="str">
            <v>LTE2100Exp (10MHz to 20MHz)_2x2 MIMO</v>
          </cell>
          <cell r="I7342" t="str">
            <v>INS</v>
          </cell>
          <cell r="L7342">
            <v>43655</v>
          </cell>
          <cell r="M7342">
            <v>43657</v>
          </cell>
          <cell r="N7342">
            <v>43656</v>
          </cell>
          <cell r="O7342">
            <v>43658</v>
          </cell>
          <cell r="P7342" t="str">
            <v>No Dependency</v>
          </cell>
        </row>
        <row r="7343">
          <cell r="C7343" t="str">
            <v>ZJZ713</v>
          </cell>
          <cell r="D7343" t="str">
            <v>Expansion Sites</v>
          </cell>
          <cell r="E7343" t="str">
            <v>Q3-2019</v>
          </cell>
          <cell r="F7343" t="str">
            <v>Mobile Aspiration</v>
          </cell>
          <cell r="G7343" t="str">
            <v>HUA</v>
          </cell>
          <cell r="H7343" t="str">
            <v>LTE2100Exp (10MHz to 20MHz)_2x2 MIMO</v>
          </cell>
          <cell r="I7343" t="str">
            <v>INS</v>
          </cell>
          <cell r="L7343">
            <v>43620</v>
          </cell>
          <cell r="M7343">
            <v>43622</v>
          </cell>
          <cell r="N7343">
            <v>43621</v>
          </cell>
          <cell r="O7343">
            <v>43623</v>
          </cell>
          <cell r="P7343" t="str">
            <v>No Dependency</v>
          </cell>
        </row>
        <row r="7344">
          <cell r="C7344" t="str">
            <v>ZJZ705</v>
          </cell>
          <cell r="D7344" t="str">
            <v>Expansion Sites</v>
          </cell>
          <cell r="E7344" t="str">
            <v>Q3-2019</v>
          </cell>
          <cell r="F7344" t="str">
            <v>Mobile Aspiration</v>
          </cell>
          <cell r="G7344" t="str">
            <v>HUA</v>
          </cell>
          <cell r="H7344" t="str">
            <v>LTE2100Exp (10MHz to 20MHz)_2x2 MIMO</v>
          </cell>
          <cell r="I7344" t="str">
            <v>INS</v>
          </cell>
          <cell r="L7344">
            <v>43863</v>
          </cell>
          <cell r="M7344">
            <v>43660</v>
          </cell>
          <cell r="N7344">
            <v>43864</v>
          </cell>
          <cell r="O7344">
            <v>43661</v>
          </cell>
          <cell r="P7344" t="str">
            <v>No Dependency</v>
          </cell>
        </row>
        <row r="7345">
          <cell r="C7345" t="str">
            <v>ZJZ693</v>
          </cell>
          <cell r="D7345" t="str">
            <v>Expansion Sites</v>
          </cell>
          <cell r="E7345" t="str">
            <v>Q3-2019</v>
          </cell>
          <cell r="F7345" t="str">
            <v>Mobile Aspiration</v>
          </cell>
          <cell r="G7345" t="str">
            <v>HUA</v>
          </cell>
          <cell r="H7345" t="str">
            <v>LTE2100Exp (10MHz to 20MHz)_2x2 MIMO</v>
          </cell>
          <cell r="I7345" t="str">
            <v>INS</v>
          </cell>
          <cell r="L7345">
            <v>43670</v>
          </cell>
          <cell r="M7345">
            <v>43672</v>
          </cell>
          <cell r="N7345">
            <v>43671</v>
          </cell>
          <cell r="O7345">
            <v>43673</v>
          </cell>
          <cell r="P7345" t="str">
            <v>No Dependency</v>
          </cell>
        </row>
        <row r="7346">
          <cell r="C7346" t="str">
            <v>ZJZ680</v>
          </cell>
          <cell r="D7346" t="str">
            <v>Expansion Sites</v>
          </cell>
          <cell r="E7346" t="str">
            <v>Q3-2019</v>
          </cell>
          <cell r="F7346" t="str">
            <v>Mobile Aspiration</v>
          </cell>
          <cell r="G7346" t="str">
            <v>HUA</v>
          </cell>
          <cell r="H7346" t="str">
            <v>LTE2100Exp (10MHz to 20MHz)_2x2 MIMO</v>
          </cell>
          <cell r="I7346" t="str">
            <v>INS</v>
          </cell>
          <cell r="L7346">
            <v>43856</v>
          </cell>
          <cell r="M7346">
            <v>43660</v>
          </cell>
          <cell r="N7346">
            <v>43857</v>
          </cell>
          <cell r="O7346">
            <v>43661</v>
          </cell>
          <cell r="P7346" t="str">
            <v>No Dependency</v>
          </cell>
        </row>
        <row r="7347">
          <cell r="C7347" t="str">
            <v>ZJZ678</v>
          </cell>
          <cell r="D7347" t="str">
            <v>Expansion Sites</v>
          </cell>
          <cell r="E7347" t="str">
            <v>Q3-2019</v>
          </cell>
          <cell r="F7347" t="str">
            <v>Mobile Aspiration</v>
          </cell>
          <cell r="G7347" t="str">
            <v>HUA</v>
          </cell>
          <cell r="H7347" t="str">
            <v>LTE2100Exp (10MHz to 20MHz)_2x2 MIMO</v>
          </cell>
          <cell r="I7347" t="str">
            <v>INS</v>
          </cell>
          <cell r="L7347">
            <v>43669</v>
          </cell>
          <cell r="M7347">
            <v>43671</v>
          </cell>
          <cell r="N7347">
            <v>43670</v>
          </cell>
          <cell r="O7347">
            <v>43672</v>
          </cell>
          <cell r="P7347" t="str">
            <v>No Dependency</v>
          </cell>
        </row>
        <row r="7348">
          <cell r="C7348" t="str">
            <v>ZJZ588</v>
          </cell>
          <cell r="D7348" t="str">
            <v>Expansion Sites</v>
          </cell>
          <cell r="E7348" t="str">
            <v>Q3-2019</v>
          </cell>
          <cell r="F7348" t="str">
            <v>Mobile Aspiration</v>
          </cell>
          <cell r="G7348" t="str">
            <v>HUA</v>
          </cell>
          <cell r="H7348" t="str">
            <v>LTE2100Exp (10MHz to 20MHz)_2x2 MIMO</v>
          </cell>
          <cell r="I7348" t="str">
            <v>INS</v>
          </cell>
          <cell r="L7348">
            <v>43643</v>
          </cell>
          <cell r="M7348">
            <v>43645</v>
          </cell>
          <cell r="N7348">
            <v>43644</v>
          </cell>
          <cell r="O7348">
            <v>43646</v>
          </cell>
          <cell r="P7348" t="str">
            <v>No Dependency</v>
          </cell>
        </row>
        <row r="7349">
          <cell r="C7349" t="str">
            <v>ZJZ586</v>
          </cell>
          <cell r="D7349" t="str">
            <v>Expansion Sites</v>
          </cell>
          <cell r="E7349" t="str">
            <v>Q3-2019</v>
          </cell>
          <cell r="F7349" t="str">
            <v>Mobile Aspiration</v>
          </cell>
          <cell r="G7349" t="str">
            <v>HUA</v>
          </cell>
          <cell r="H7349" t="str">
            <v>LTE2100Exp (10MHz to 20MHz)_2x2 MIMO</v>
          </cell>
          <cell r="I7349" t="str">
            <v>INS</v>
          </cell>
          <cell r="L7349">
            <v>43891</v>
          </cell>
          <cell r="M7349">
            <v>43638</v>
          </cell>
          <cell r="N7349">
            <v>43892</v>
          </cell>
          <cell r="O7349">
            <v>43639</v>
          </cell>
          <cell r="P7349" t="str">
            <v>No Dependency</v>
          </cell>
        </row>
        <row r="7350">
          <cell r="C7350" t="str">
            <v>ZJZ575</v>
          </cell>
          <cell r="D7350" t="str">
            <v>Expansion Sites</v>
          </cell>
          <cell r="E7350" t="str">
            <v>Q3-2019</v>
          </cell>
          <cell r="F7350" t="str">
            <v>Mobile Aspiration</v>
          </cell>
          <cell r="G7350" t="str">
            <v>HUA</v>
          </cell>
          <cell r="H7350" t="str">
            <v>LTE2100Exp (10MHz to 20MHz)_2x2 MIMO</v>
          </cell>
          <cell r="I7350" t="str">
            <v>INS</v>
          </cell>
          <cell r="L7350">
            <v>43867</v>
          </cell>
          <cell r="N7350">
            <v>43867</v>
          </cell>
          <cell r="P7350" t="str">
            <v>No Dependency</v>
          </cell>
        </row>
        <row r="7351">
          <cell r="C7351" t="str">
            <v>ZJZ551</v>
          </cell>
          <cell r="D7351" t="str">
            <v>Expansion Sites</v>
          </cell>
          <cell r="E7351" t="str">
            <v>Q3-2019</v>
          </cell>
          <cell r="F7351" t="str">
            <v>Mobile Aspiration</v>
          </cell>
          <cell r="G7351" t="str">
            <v>HUA</v>
          </cell>
          <cell r="H7351" t="str">
            <v>LTE2100Exp (10MHz to 20MHz)_2x2 MIMO</v>
          </cell>
          <cell r="I7351" t="str">
            <v>INS</v>
          </cell>
          <cell r="L7351">
            <v>43863</v>
          </cell>
          <cell r="M7351">
            <v>43648</v>
          </cell>
          <cell r="N7351">
            <v>43864</v>
          </cell>
          <cell r="O7351">
            <v>43649</v>
          </cell>
          <cell r="P7351" t="str">
            <v>No Dependency</v>
          </cell>
        </row>
        <row r="7352">
          <cell r="C7352" t="str">
            <v>ZJZ550</v>
          </cell>
          <cell r="D7352" t="str">
            <v>Expansion Sites</v>
          </cell>
          <cell r="E7352" t="str">
            <v>Q3-2019</v>
          </cell>
          <cell r="F7352" t="str">
            <v>Mobile Aspiration</v>
          </cell>
          <cell r="G7352" t="str">
            <v>HUA</v>
          </cell>
          <cell r="H7352" t="str">
            <v>LTE2100Exp (10MHz to 20MHz)_2x2 MIMO</v>
          </cell>
          <cell r="I7352" t="str">
            <v>INS</v>
          </cell>
          <cell r="L7352">
            <v>43622</v>
          </cell>
          <cell r="M7352">
            <v>43624</v>
          </cell>
          <cell r="N7352">
            <v>43623</v>
          </cell>
          <cell r="O7352">
            <v>43625</v>
          </cell>
          <cell r="P7352" t="str">
            <v>No Dependency</v>
          </cell>
        </row>
        <row r="7353">
          <cell r="C7353" t="str">
            <v>ZJZ522</v>
          </cell>
          <cell r="D7353" t="str">
            <v>Expansion Sites</v>
          </cell>
          <cell r="E7353" t="str">
            <v>Q3-2019</v>
          </cell>
          <cell r="F7353" t="str">
            <v>Mobile Aspiration</v>
          </cell>
          <cell r="G7353" t="str">
            <v>HUA</v>
          </cell>
          <cell r="H7353" t="str">
            <v>LTE2100Exp (10MHz to 20MHz)_2x2 MIMO</v>
          </cell>
          <cell r="I7353" t="str">
            <v>INS</v>
          </cell>
          <cell r="L7353">
            <v>43611</v>
          </cell>
          <cell r="M7353">
            <v>43613</v>
          </cell>
          <cell r="N7353">
            <v>43612</v>
          </cell>
          <cell r="O7353">
            <v>43614</v>
          </cell>
          <cell r="P7353" t="str">
            <v>No Dependency</v>
          </cell>
        </row>
        <row r="7354">
          <cell r="C7354" t="str">
            <v>ZJZ521</v>
          </cell>
          <cell r="D7354" t="str">
            <v>Expansion Sites</v>
          </cell>
          <cell r="E7354" t="str">
            <v>Q3-2019</v>
          </cell>
          <cell r="F7354" t="str">
            <v>Mobile Aspiration</v>
          </cell>
          <cell r="G7354" t="str">
            <v>HUA</v>
          </cell>
          <cell r="H7354" t="str">
            <v>LTE2100Exp (10MHz to 20MHz)_2x2 MIMO</v>
          </cell>
          <cell r="I7354" t="str">
            <v>INS</v>
          </cell>
          <cell r="L7354">
            <v>43860</v>
          </cell>
          <cell r="M7354">
            <v>43709</v>
          </cell>
          <cell r="N7354">
            <v>43860</v>
          </cell>
          <cell r="O7354">
            <v>43710</v>
          </cell>
          <cell r="P7354" t="str">
            <v>No Dependency</v>
          </cell>
        </row>
        <row r="7355">
          <cell r="C7355" t="str">
            <v>ZJZ484</v>
          </cell>
          <cell r="D7355" t="str">
            <v>Expansion Sites</v>
          </cell>
          <cell r="E7355" t="str">
            <v>Q3-2019</v>
          </cell>
          <cell r="F7355" t="str">
            <v>Mobile Aspiration</v>
          </cell>
          <cell r="G7355" t="str">
            <v>HUA</v>
          </cell>
          <cell r="H7355" t="str">
            <v>LTE2100Exp (10MHz to 20MHz)_2x2 MIMO</v>
          </cell>
          <cell r="I7355" t="str">
            <v>INS</v>
          </cell>
          <cell r="L7355">
            <v>43863</v>
          </cell>
          <cell r="M7355">
            <v>43638</v>
          </cell>
          <cell r="N7355">
            <v>43864</v>
          </cell>
          <cell r="O7355">
            <v>43639</v>
          </cell>
          <cell r="P7355" t="str">
            <v>No Dependency</v>
          </cell>
        </row>
        <row r="7356">
          <cell r="C7356" t="str">
            <v>ZJZ483</v>
          </cell>
          <cell r="D7356" t="str">
            <v>Expansion Sites</v>
          </cell>
          <cell r="E7356" t="str">
            <v>Q3-2019</v>
          </cell>
          <cell r="F7356" t="str">
            <v>Mobile Aspiration</v>
          </cell>
          <cell r="G7356" t="str">
            <v>HUA</v>
          </cell>
          <cell r="H7356" t="str">
            <v>LTE2100Exp (10MHz to 20MHz)_2x2 MIMO</v>
          </cell>
          <cell r="I7356" t="str">
            <v>INS</v>
          </cell>
          <cell r="L7356">
            <v>43851</v>
          </cell>
          <cell r="M7356">
            <v>43709</v>
          </cell>
          <cell r="N7356">
            <v>43852</v>
          </cell>
          <cell r="O7356">
            <v>43710</v>
          </cell>
          <cell r="P7356" t="str">
            <v>No Dependency</v>
          </cell>
        </row>
        <row r="7357">
          <cell r="C7357" t="str">
            <v>ZJZ482</v>
          </cell>
          <cell r="D7357" t="str">
            <v>Expansion Sites</v>
          </cell>
          <cell r="E7357" t="str">
            <v>Q3-2019</v>
          </cell>
          <cell r="F7357" t="str">
            <v>Mobile Aspiration</v>
          </cell>
          <cell r="G7357" t="str">
            <v>HUA</v>
          </cell>
          <cell r="H7357" t="str">
            <v>LTE2100Exp (10MHz to 20MHz)_2x2 MIMO</v>
          </cell>
          <cell r="I7357" t="str">
            <v>INS</v>
          </cell>
          <cell r="L7357">
            <v>43851</v>
          </cell>
          <cell r="M7357">
            <v>43709</v>
          </cell>
          <cell r="N7357">
            <v>43852</v>
          </cell>
          <cell r="O7357">
            <v>43710</v>
          </cell>
          <cell r="P7357" t="str">
            <v>No Dependency</v>
          </cell>
        </row>
        <row r="7358">
          <cell r="C7358" t="str">
            <v>ZJZ480</v>
          </cell>
          <cell r="D7358" t="str">
            <v>Expansion Sites</v>
          </cell>
          <cell r="E7358" t="str">
            <v>Q3-2019</v>
          </cell>
          <cell r="F7358" t="str">
            <v>Mobile Aspiration</v>
          </cell>
          <cell r="G7358" t="str">
            <v>HUA</v>
          </cell>
          <cell r="H7358" t="str">
            <v>LTE2100Exp (10MHz to 20MHz)_2x2 MIMO</v>
          </cell>
          <cell r="I7358" t="str">
            <v>INS</v>
          </cell>
          <cell r="L7358">
            <v>43905</v>
          </cell>
          <cell r="M7358">
            <v>43605</v>
          </cell>
          <cell r="N7358">
            <v>43906</v>
          </cell>
          <cell r="O7358">
            <v>43606</v>
          </cell>
          <cell r="P7358" t="str">
            <v>No Dependency</v>
          </cell>
        </row>
        <row r="7359">
          <cell r="C7359" t="str">
            <v>ZJZ476</v>
          </cell>
          <cell r="D7359" t="str">
            <v>Expansion Sites</v>
          </cell>
          <cell r="E7359" t="str">
            <v>Q3-2019</v>
          </cell>
          <cell r="F7359" t="str">
            <v>Mobile Aspiration</v>
          </cell>
          <cell r="G7359" t="str">
            <v>HUA</v>
          </cell>
          <cell r="H7359" t="str">
            <v>LTE2100Exp (10MHz to 20MHz)_2x2 MIMO</v>
          </cell>
          <cell r="I7359" t="str">
            <v>INS</v>
          </cell>
          <cell r="L7359">
            <v>43691</v>
          </cell>
          <cell r="M7359">
            <v>43693</v>
          </cell>
          <cell r="N7359">
            <v>43692</v>
          </cell>
          <cell r="O7359">
            <v>43694</v>
          </cell>
          <cell r="P7359" t="str">
            <v>No Dependency</v>
          </cell>
        </row>
        <row r="7360">
          <cell r="C7360" t="str">
            <v>ZJZ475</v>
          </cell>
          <cell r="D7360" t="str">
            <v>Expansion Sites</v>
          </cell>
          <cell r="E7360" t="str">
            <v>Q3-2019</v>
          </cell>
          <cell r="F7360" t="str">
            <v>Mobile Aspiration</v>
          </cell>
          <cell r="G7360" t="str">
            <v>HUA</v>
          </cell>
          <cell r="H7360" t="str">
            <v>LTE2100Exp (10MHz to 20MHz)_2x2 MIMO</v>
          </cell>
          <cell r="I7360" t="str">
            <v>INS</v>
          </cell>
          <cell r="L7360">
            <v>43692</v>
          </cell>
          <cell r="M7360">
            <v>43660</v>
          </cell>
          <cell r="N7360">
            <v>43693</v>
          </cell>
          <cell r="O7360">
            <v>43661</v>
          </cell>
          <cell r="P7360" t="str">
            <v>No Dependency</v>
          </cell>
        </row>
        <row r="7361">
          <cell r="C7361" t="str">
            <v>ZJZ474</v>
          </cell>
          <cell r="D7361" t="str">
            <v>Expansion Sites</v>
          </cell>
          <cell r="E7361" t="str">
            <v>Q2-2019</v>
          </cell>
          <cell r="F7361" t="str">
            <v>Mobile Aspiration</v>
          </cell>
          <cell r="G7361" t="str">
            <v>HUA</v>
          </cell>
          <cell r="H7361" t="str">
            <v>LTE2100Exp (10MHz to 20MHz)_2x2 MIMO</v>
          </cell>
          <cell r="I7361" t="str">
            <v>INS</v>
          </cell>
          <cell r="L7361">
            <v>43903</v>
          </cell>
          <cell r="M7361">
            <v>43638</v>
          </cell>
          <cell r="N7361">
            <v>43904</v>
          </cell>
          <cell r="O7361">
            <v>43639</v>
          </cell>
          <cell r="P7361" t="str">
            <v>No Dependency</v>
          </cell>
        </row>
        <row r="7362">
          <cell r="C7362" t="str">
            <v>ZJZ471</v>
          </cell>
          <cell r="D7362" t="str">
            <v>Expansion Sites</v>
          </cell>
          <cell r="E7362" t="str">
            <v>Q3-2019</v>
          </cell>
          <cell r="F7362" t="str">
            <v>Mobile Aspiration</v>
          </cell>
          <cell r="G7362" t="str">
            <v>HUA</v>
          </cell>
          <cell r="H7362" t="str">
            <v>LTE2100Exp (10MHz to 20MHz)_2x2 MIMO</v>
          </cell>
          <cell r="I7362" t="str">
            <v>INS</v>
          </cell>
          <cell r="L7362">
            <v>43851</v>
          </cell>
          <cell r="M7362">
            <v>43634</v>
          </cell>
          <cell r="N7362">
            <v>43852</v>
          </cell>
          <cell r="O7362">
            <v>43635</v>
          </cell>
          <cell r="P7362" t="str">
            <v>No Dependency</v>
          </cell>
        </row>
        <row r="7363">
          <cell r="C7363" t="str">
            <v>ZJZ457</v>
          </cell>
          <cell r="D7363" t="str">
            <v>Expansion Sites</v>
          </cell>
          <cell r="E7363" t="str">
            <v>Q3-2019</v>
          </cell>
          <cell r="F7363" t="str">
            <v>Mobile Aspiration</v>
          </cell>
          <cell r="G7363" t="str">
            <v>HUA</v>
          </cell>
          <cell r="H7363" t="str">
            <v>LTE2100Exp (10MHz to 20MHz)_2x2 MIMO</v>
          </cell>
          <cell r="I7363" t="str">
            <v>INS</v>
          </cell>
          <cell r="L7363">
            <v>43881</v>
          </cell>
          <cell r="M7363">
            <v>43709</v>
          </cell>
          <cell r="N7363">
            <v>43881</v>
          </cell>
          <cell r="O7363">
            <v>43710</v>
          </cell>
          <cell r="P7363" t="str">
            <v>No Dependency</v>
          </cell>
        </row>
        <row r="7364">
          <cell r="C7364" t="str">
            <v>ZJZ442</v>
          </cell>
          <cell r="D7364" t="str">
            <v>Expansion Sites</v>
          </cell>
          <cell r="E7364" t="str">
            <v>Q3-2019</v>
          </cell>
          <cell r="F7364" t="str">
            <v>Mobile Aspiration</v>
          </cell>
          <cell r="G7364" t="str">
            <v>HUA</v>
          </cell>
          <cell r="H7364" t="str">
            <v>LTE2100Exp (10MHz to 20MHz)_2x2 MIMO</v>
          </cell>
          <cell r="I7364" t="str">
            <v>INS</v>
          </cell>
          <cell r="L7364">
            <v>43903</v>
          </cell>
          <cell r="M7364">
            <v>43637</v>
          </cell>
          <cell r="N7364">
            <v>43903</v>
          </cell>
          <cell r="O7364">
            <v>43638</v>
          </cell>
          <cell r="P7364" t="str">
            <v>No Dependency</v>
          </cell>
        </row>
        <row r="7365">
          <cell r="C7365" t="str">
            <v>ZJZ430</v>
          </cell>
          <cell r="D7365" t="str">
            <v>Expansion Sites</v>
          </cell>
          <cell r="E7365" t="str">
            <v>Q3-2019</v>
          </cell>
          <cell r="F7365" t="str">
            <v>Mobile Aspiration</v>
          </cell>
          <cell r="G7365" t="str">
            <v>HUA</v>
          </cell>
          <cell r="H7365" t="str">
            <v>LTE2100Exp (10MHz to 20MHz)_2x2 MIMO</v>
          </cell>
          <cell r="I7365" t="str">
            <v>INS</v>
          </cell>
          <cell r="L7365">
            <v>43851</v>
          </cell>
          <cell r="M7365">
            <v>43638</v>
          </cell>
          <cell r="N7365">
            <v>43852</v>
          </cell>
          <cell r="O7365">
            <v>43639</v>
          </cell>
          <cell r="P7365" t="str">
            <v>No Dependency</v>
          </cell>
        </row>
        <row r="7366">
          <cell r="C7366" t="str">
            <v>ZJZ429</v>
          </cell>
          <cell r="D7366" t="str">
            <v>Expansion Sites</v>
          </cell>
          <cell r="E7366" t="str">
            <v>Q3-2019</v>
          </cell>
          <cell r="F7366" t="str">
            <v>Mobile Aspiration</v>
          </cell>
          <cell r="G7366" t="str">
            <v>HUA</v>
          </cell>
          <cell r="H7366" t="str">
            <v>LTE2100Exp (10MHz to 20MHz)_2x2 MIMO</v>
          </cell>
          <cell r="I7366" t="str">
            <v>INS</v>
          </cell>
          <cell r="L7366">
            <v>43867</v>
          </cell>
          <cell r="M7366">
            <v>43625</v>
          </cell>
          <cell r="N7366">
            <v>43867</v>
          </cell>
          <cell r="O7366">
            <v>43626</v>
          </cell>
          <cell r="P7366" t="str">
            <v>No Dependency</v>
          </cell>
        </row>
        <row r="7367">
          <cell r="C7367" t="str">
            <v>ZJZ402</v>
          </cell>
          <cell r="D7367" t="str">
            <v>Expansion Sites</v>
          </cell>
          <cell r="E7367" t="str">
            <v>Q3-2019</v>
          </cell>
          <cell r="F7367" t="str">
            <v>Mobile Aspiration</v>
          </cell>
          <cell r="G7367" t="str">
            <v>HUA</v>
          </cell>
          <cell r="H7367" t="str">
            <v>LTE2100Exp (10MHz to 20MHz)_2x2 MIMO</v>
          </cell>
          <cell r="I7367" t="str">
            <v>INS</v>
          </cell>
          <cell r="L7367">
            <v>43676</v>
          </cell>
          <cell r="M7367">
            <v>43660</v>
          </cell>
          <cell r="N7367">
            <v>43677</v>
          </cell>
          <cell r="O7367">
            <v>43661</v>
          </cell>
          <cell r="P7367" t="str">
            <v>No Dependency</v>
          </cell>
        </row>
        <row r="7368">
          <cell r="C7368" t="str">
            <v>ZJZ388</v>
          </cell>
          <cell r="D7368" t="str">
            <v>Expansion Sites</v>
          </cell>
          <cell r="E7368" t="str">
            <v>Q3-2019</v>
          </cell>
          <cell r="F7368" t="str">
            <v>Mobile Aspiration</v>
          </cell>
          <cell r="G7368" t="str">
            <v>HUA</v>
          </cell>
          <cell r="H7368" t="str">
            <v>LTE2100Exp (10MHz to 20MHz)_2x2 MIMO</v>
          </cell>
          <cell r="I7368" t="str">
            <v>INS</v>
          </cell>
          <cell r="L7368">
            <v>43897</v>
          </cell>
          <cell r="N7368">
            <v>43897</v>
          </cell>
          <cell r="P7368" t="str">
            <v>No Dependency</v>
          </cell>
        </row>
        <row r="7369">
          <cell r="C7369" t="str">
            <v>ZJZ386</v>
          </cell>
          <cell r="D7369" t="str">
            <v>Expansion Sites</v>
          </cell>
          <cell r="E7369" t="str">
            <v>Q3-2019</v>
          </cell>
          <cell r="F7369" t="str">
            <v>Mobile Aspiration</v>
          </cell>
          <cell r="G7369" t="str">
            <v>HUA</v>
          </cell>
          <cell r="H7369" t="str">
            <v>LTE2100Exp (10MHz to 20MHz)_2x2 MIMO</v>
          </cell>
          <cell r="I7369" t="str">
            <v>INS</v>
          </cell>
          <cell r="L7369">
            <v>43869</v>
          </cell>
          <cell r="M7369">
            <v>43734</v>
          </cell>
          <cell r="N7369">
            <v>43869</v>
          </cell>
          <cell r="O7369">
            <v>43735</v>
          </cell>
          <cell r="P7369" t="str">
            <v>No Dependency</v>
          </cell>
        </row>
        <row r="7370">
          <cell r="C7370" t="str">
            <v>ZJZ379</v>
          </cell>
          <cell r="D7370" t="str">
            <v>Expansion Sites</v>
          </cell>
          <cell r="E7370" t="str">
            <v>Q3-2019</v>
          </cell>
          <cell r="F7370" t="str">
            <v>Mobile Aspiration</v>
          </cell>
          <cell r="G7370" t="str">
            <v>HUA</v>
          </cell>
          <cell r="H7370" t="str">
            <v>LTE2100Exp (10MHz to 20MHz)_2x2 MIMO</v>
          </cell>
          <cell r="I7370" t="str">
            <v>INS</v>
          </cell>
          <cell r="L7370">
            <v>43691</v>
          </cell>
          <cell r="M7370">
            <v>43693</v>
          </cell>
          <cell r="N7370">
            <v>43692</v>
          </cell>
          <cell r="O7370">
            <v>43694</v>
          </cell>
          <cell r="P7370" t="str">
            <v>No Dependency</v>
          </cell>
        </row>
        <row r="7371">
          <cell r="C7371" t="str">
            <v>ZJZ361</v>
          </cell>
          <cell r="D7371" t="str">
            <v>Expansion Sites</v>
          </cell>
          <cell r="E7371" t="str">
            <v>Q3-2019</v>
          </cell>
          <cell r="F7371" t="str">
            <v>Mobile Aspiration</v>
          </cell>
          <cell r="G7371" t="str">
            <v>HUA</v>
          </cell>
          <cell r="H7371" t="str">
            <v>LTE2100Exp (10MHz to 20MHz)_2x2 MIMO</v>
          </cell>
          <cell r="I7371" t="str">
            <v>INS</v>
          </cell>
          <cell r="L7371">
            <v>43867</v>
          </cell>
          <cell r="M7371">
            <v>43647</v>
          </cell>
          <cell r="N7371">
            <v>43867</v>
          </cell>
          <cell r="O7371">
            <v>43648</v>
          </cell>
          <cell r="P7371" t="str">
            <v>No Dependency</v>
          </cell>
        </row>
        <row r="7372">
          <cell r="C7372" t="str">
            <v>ZJZ360</v>
          </cell>
          <cell r="D7372" t="str">
            <v>Expansion Sites</v>
          </cell>
          <cell r="E7372" t="str">
            <v>Q3-2019</v>
          </cell>
          <cell r="F7372" t="str">
            <v>Mobile Aspiration</v>
          </cell>
          <cell r="G7372" t="str">
            <v>HUA</v>
          </cell>
          <cell r="H7372" t="str">
            <v>LTE2100Exp (10MHz to 20MHz)_2x2 MIMO</v>
          </cell>
          <cell r="I7372" t="str">
            <v>INS</v>
          </cell>
          <cell r="L7372">
            <v>43881</v>
          </cell>
          <cell r="M7372">
            <v>43715</v>
          </cell>
          <cell r="N7372">
            <v>43881</v>
          </cell>
          <cell r="O7372">
            <v>43716</v>
          </cell>
          <cell r="P7372" t="str">
            <v>No Dependency</v>
          </cell>
        </row>
        <row r="7373">
          <cell r="C7373" t="str">
            <v>ZJZ359</v>
          </cell>
          <cell r="D7373" t="str">
            <v>Expansion Sites</v>
          </cell>
          <cell r="E7373" t="str">
            <v>Q3-2019</v>
          </cell>
          <cell r="F7373" t="str">
            <v>Mobile Aspiration</v>
          </cell>
          <cell r="G7373" t="str">
            <v>HUA</v>
          </cell>
          <cell r="H7373" t="str">
            <v>LTE2100Exp (10MHz to 20MHz)_2x2 MIMO</v>
          </cell>
          <cell r="I7373" t="str">
            <v>INS</v>
          </cell>
          <cell r="L7373">
            <v>43618</v>
          </cell>
          <cell r="M7373">
            <v>43620</v>
          </cell>
          <cell r="N7373">
            <v>43619</v>
          </cell>
          <cell r="O7373">
            <v>43621</v>
          </cell>
          <cell r="P7373" t="str">
            <v>No Dependency</v>
          </cell>
        </row>
        <row r="7374">
          <cell r="C7374" t="str">
            <v>ZJZ226</v>
          </cell>
          <cell r="D7374" t="str">
            <v>Expansion Sites</v>
          </cell>
          <cell r="E7374" t="str">
            <v>Q3-2019</v>
          </cell>
          <cell r="F7374" t="str">
            <v>Mobile Aspiration</v>
          </cell>
          <cell r="G7374" t="str">
            <v>HUA</v>
          </cell>
          <cell r="H7374" t="str">
            <v>LTE2100Exp (10MHz to 20MHz)_2x2 MIMO</v>
          </cell>
          <cell r="I7374" t="str">
            <v>INS</v>
          </cell>
          <cell r="L7374">
            <v>43863</v>
          </cell>
          <cell r="M7374">
            <v>43638</v>
          </cell>
          <cell r="N7374">
            <v>43864</v>
          </cell>
          <cell r="O7374">
            <v>43639</v>
          </cell>
          <cell r="P7374" t="str">
            <v>No Dependency</v>
          </cell>
        </row>
        <row r="7375">
          <cell r="C7375" t="str">
            <v>ZJZ214</v>
          </cell>
          <cell r="D7375" t="str">
            <v>Expansion Sites</v>
          </cell>
          <cell r="E7375" t="str">
            <v>Q3-2019</v>
          </cell>
          <cell r="F7375" t="str">
            <v>Mobile Aspiration</v>
          </cell>
          <cell r="G7375" t="str">
            <v>HUA</v>
          </cell>
          <cell r="H7375" t="str">
            <v>LTE2100Exp (10MHz to 20MHz)_2x2 MIMO</v>
          </cell>
          <cell r="I7375" t="str">
            <v>INS</v>
          </cell>
          <cell r="L7375">
            <v>43856</v>
          </cell>
          <cell r="M7375">
            <v>43661</v>
          </cell>
          <cell r="N7375">
            <v>43857</v>
          </cell>
          <cell r="O7375">
            <v>43662</v>
          </cell>
          <cell r="P7375" t="str">
            <v>No Dependency</v>
          </cell>
        </row>
        <row r="7376">
          <cell r="C7376" t="str">
            <v>ZJZ185</v>
          </cell>
          <cell r="D7376" t="str">
            <v>Expansion Sites</v>
          </cell>
          <cell r="E7376" t="str">
            <v>Q3-2019</v>
          </cell>
          <cell r="F7376" t="str">
            <v>Mobile Aspiration</v>
          </cell>
          <cell r="G7376" t="str">
            <v>HUA</v>
          </cell>
          <cell r="H7376" t="str">
            <v>LTE2100Exp (10MHz to 20MHz)_2x2 MIMO</v>
          </cell>
          <cell r="I7376" t="str">
            <v>INS</v>
          </cell>
          <cell r="L7376">
            <v>43851</v>
          </cell>
          <cell r="M7376">
            <v>43629</v>
          </cell>
          <cell r="N7376">
            <v>43852</v>
          </cell>
          <cell r="O7376">
            <v>43630</v>
          </cell>
          <cell r="P7376" t="str">
            <v>No Dependency</v>
          </cell>
        </row>
        <row r="7377">
          <cell r="C7377" t="str">
            <v>ZJZ182</v>
          </cell>
          <cell r="D7377" t="str">
            <v>Expansion Sites</v>
          </cell>
          <cell r="E7377" t="str">
            <v>Q3-2019</v>
          </cell>
          <cell r="F7377" t="str">
            <v>Mobile Aspiration</v>
          </cell>
          <cell r="G7377" t="str">
            <v>HUA</v>
          </cell>
          <cell r="H7377" t="str">
            <v>LTE2100Exp (10MHz to 20MHz)_2x2 MIMO</v>
          </cell>
          <cell r="I7377" t="str">
            <v>INS</v>
          </cell>
          <cell r="L7377">
            <v>43869</v>
          </cell>
          <cell r="M7377">
            <v>43625</v>
          </cell>
          <cell r="N7377">
            <v>43869</v>
          </cell>
          <cell r="O7377">
            <v>43626</v>
          </cell>
          <cell r="P7377" t="str">
            <v>No Dependency</v>
          </cell>
        </row>
        <row r="7378">
          <cell r="C7378" t="str">
            <v>ZJZ180</v>
          </cell>
          <cell r="D7378" t="str">
            <v>Expansion Sites</v>
          </cell>
          <cell r="E7378" t="str">
            <v>Q3-2019</v>
          </cell>
          <cell r="F7378" t="str">
            <v>Mobile Aspiration</v>
          </cell>
          <cell r="G7378" t="str">
            <v>HUA</v>
          </cell>
          <cell r="H7378" t="str">
            <v>LTE2100Exp (10MHz to 20MHz)_2x2 MIMO</v>
          </cell>
          <cell r="I7378" t="str">
            <v>INS</v>
          </cell>
          <cell r="L7378">
            <v>43615</v>
          </cell>
          <cell r="M7378">
            <v>43617</v>
          </cell>
          <cell r="N7378">
            <v>43616</v>
          </cell>
          <cell r="O7378">
            <v>43618</v>
          </cell>
          <cell r="P7378" t="str">
            <v>No Dependency</v>
          </cell>
        </row>
        <row r="7379">
          <cell r="C7379" t="str">
            <v>ZJZ176</v>
          </cell>
          <cell r="D7379" t="str">
            <v>Expansion Sites</v>
          </cell>
          <cell r="E7379" t="str">
            <v>Q3-2019</v>
          </cell>
          <cell r="F7379" t="str">
            <v>Mobile Aspiration</v>
          </cell>
          <cell r="G7379" t="str">
            <v>HUA</v>
          </cell>
          <cell r="H7379" t="str">
            <v>LTE2100Exp (10MHz to 20MHz)_2x2 MIMO</v>
          </cell>
          <cell r="I7379" t="str">
            <v>INS</v>
          </cell>
          <cell r="L7379">
            <v>43863</v>
          </cell>
          <cell r="M7379">
            <v>43638</v>
          </cell>
          <cell r="N7379">
            <v>43864</v>
          </cell>
          <cell r="O7379">
            <v>43639</v>
          </cell>
          <cell r="P7379" t="str">
            <v>No Dependency</v>
          </cell>
        </row>
        <row r="7380">
          <cell r="C7380" t="str">
            <v>WANNA004</v>
          </cell>
          <cell r="D7380" t="str">
            <v>Expansion Sites</v>
          </cell>
          <cell r="E7380" t="str">
            <v>Q1-2020</v>
          </cell>
          <cell r="F7380" t="str">
            <v>Mobile Aspiration</v>
          </cell>
          <cell r="G7380" t="str">
            <v>HUA</v>
          </cell>
          <cell r="H7380" t="str">
            <v>LTE2100Exp (10MHz to 20MHz)_2x2 MIMO</v>
          </cell>
          <cell r="I7380" t="str">
            <v>INS</v>
          </cell>
          <cell r="L7380">
            <v>43874</v>
          </cell>
          <cell r="N7380">
            <v>43875</v>
          </cell>
          <cell r="P7380" t="str">
            <v>No Dependency</v>
          </cell>
        </row>
        <row r="7381">
          <cell r="C7381" t="str">
            <v>MW707</v>
          </cell>
          <cell r="D7381" t="str">
            <v>Expansion Sites</v>
          </cell>
          <cell r="E7381" t="str">
            <v>Q3-2019</v>
          </cell>
          <cell r="F7381" t="str">
            <v>Mobile Aspiration</v>
          </cell>
          <cell r="G7381" t="str">
            <v>HUA</v>
          </cell>
          <cell r="H7381" t="str">
            <v>LTE2100Exp (10MHz to 20MHz)_2x2 MIMO</v>
          </cell>
          <cell r="I7381" t="str">
            <v>INS</v>
          </cell>
          <cell r="L7381">
            <v>43897</v>
          </cell>
          <cell r="N7381">
            <v>43897</v>
          </cell>
          <cell r="P7381" t="str">
            <v>No Dependency</v>
          </cell>
        </row>
        <row r="7382">
          <cell r="C7382">
            <v>71500</v>
          </cell>
          <cell r="D7382" t="str">
            <v>Expansion Sites</v>
          </cell>
          <cell r="E7382" t="str">
            <v>Q3-2019</v>
          </cell>
          <cell r="F7382" t="str">
            <v>Mobile Aspiration</v>
          </cell>
          <cell r="G7382" t="str">
            <v>HUA</v>
          </cell>
          <cell r="H7382" t="str">
            <v>LTE2100Exp (10MHz to 20MHz)_2x2 MIMO</v>
          </cell>
          <cell r="I7382" t="str">
            <v>INS</v>
          </cell>
          <cell r="L7382">
            <v>43830</v>
          </cell>
          <cell r="N7382">
            <v>43831</v>
          </cell>
          <cell r="P7382" t="str">
            <v>No Dependency</v>
          </cell>
        </row>
        <row r="7383">
          <cell r="C7383">
            <v>70800</v>
          </cell>
          <cell r="D7383" t="str">
            <v>Expansion Sites</v>
          </cell>
          <cell r="E7383" t="str">
            <v>Q3-2019</v>
          </cell>
          <cell r="F7383" t="str">
            <v>Mobile Aspiration</v>
          </cell>
          <cell r="G7383" t="str">
            <v>HUA</v>
          </cell>
          <cell r="H7383" t="str">
            <v>LTE2100Exp (10MHz to 20MHz)_2x2 MIMO</v>
          </cell>
          <cell r="I7383" t="str">
            <v>INS</v>
          </cell>
          <cell r="L7383">
            <v>43869</v>
          </cell>
          <cell r="N7383">
            <v>43869</v>
          </cell>
          <cell r="P7383" t="str">
            <v>No Dependency</v>
          </cell>
        </row>
        <row r="7384">
          <cell r="C7384">
            <v>70741</v>
          </cell>
          <cell r="D7384" t="str">
            <v>Expansion Sites</v>
          </cell>
          <cell r="E7384" t="str">
            <v>Q3-2019</v>
          </cell>
          <cell r="F7384" t="str">
            <v>Mobile Aspiration</v>
          </cell>
          <cell r="G7384" t="str">
            <v>HUA</v>
          </cell>
          <cell r="H7384" t="str">
            <v>LTE2100Exp (10MHz to 20MHz)_2x2 MIMO</v>
          </cell>
          <cell r="I7384" t="str">
            <v>INS</v>
          </cell>
          <cell r="L7384">
            <v>43897</v>
          </cell>
          <cell r="N7384">
            <v>43897</v>
          </cell>
          <cell r="P7384" t="str">
            <v>No Dependency</v>
          </cell>
        </row>
        <row r="7385">
          <cell r="C7385">
            <v>70600</v>
          </cell>
          <cell r="D7385" t="str">
            <v>Expansion Sites</v>
          </cell>
          <cell r="E7385" t="str">
            <v>Q2-2019</v>
          </cell>
          <cell r="F7385" t="str">
            <v>Mobile Aspiration</v>
          </cell>
          <cell r="G7385" t="str">
            <v>HUA</v>
          </cell>
          <cell r="H7385" t="str">
            <v>LTE2100Exp (10MHz to 20MHz)_2x2 MIMO</v>
          </cell>
          <cell r="I7385" t="str">
            <v>INS</v>
          </cell>
          <cell r="L7385">
            <v>43896</v>
          </cell>
          <cell r="N7385">
            <v>43896</v>
          </cell>
          <cell r="P7385" t="str">
            <v>No Dependency</v>
          </cell>
        </row>
        <row r="7386">
          <cell r="C7386">
            <v>70341</v>
          </cell>
          <cell r="D7386" t="str">
            <v>Expansion Sites</v>
          </cell>
          <cell r="E7386" t="str">
            <v>Q3-2019</v>
          </cell>
          <cell r="F7386" t="str">
            <v>Mobile Aspiration</v>
          </cell>
          <cell r="G7386" t="str">
            <v>HUA</v>
          </cell>
          <cell r="H7386" t="str">
            <v>LTE2100Exp (10MHz to 20MHz)_2x2 MIMO</v>
          </cell>
          <cell r="I7386" t="str">
            <v>INS</v>
          </cell>
          <cell r="L7386">
            <v>43867</v>
          </cell>
          <cell r="N7386">
            <v>43867</v>
          </cell>
          <cell r="P7386" t="str">
            <v>No Dependency</v>
          </cell>
        </row>
        <row r="7387">
          <cell r="C7387">
            <v>70300</v>
          </cell>
          <cell r="D7387" t="str">
            <v>Expansion Sites</v>
          </cell>
          <cell r="E7387" t="str">
            <v>Q3-2019</v>
          </cell>
          <cell r="F7387" t="str">
            <v>Mobile Aspiration</v>
          </cell>
          <cell r="G7387" t="str">
            <v>HUA</v>
          </cell>
          <cell r="H7387" t="str">
            <v>LTE2100Exp (10MHz to 20MHz)_2x2 MIMO</v>
          </cell>
          <cell r="I7387" t="str">
            <v>INS</v>
          </cell>
          <cell r="L7387">
            <v>43867</v>
          </cell>
          <cell r="M7387">
            <v>43734</v>
          </cell>
          <cell r="N7387">
            <v>43867</v>
          </cell>
          <cell r="O7387">
            <v>43735</v>
          </cell>
          <cell r="P7387" t="str">
            <v>No Dependency</v>
          </cell>
        </row>
        <row r="7388">
          <cell r="C7388" t="str">
            <v>ZJZA019</v>
          </cell>
          <cell r="D7388" t="str">
            <v>Expansion Sites</v>
          </cell>
          <cell r="E7388" t="str">
            <v>Q3-2019</v>
          </cell>
          <cell r="F7388" t="str">
            <v>Mobile Aspiration</v>
          </cell>
          <cell r="G7388" t="str">
            <v>HUA</v>
          </cell>
          <cell r="H7388" t="str">
            <v>LTE2100Exp (10MHz to 20MHz)_2x2 MIMO</v>
          </cell>
          <cell r="I7388" t="str">
            <v>INS</v>
          </cell>
          <cell r="L7388">
            <v>43863</v>
          </cell>
          <cell r="M7388">
            <v>43648</v>
          </cell>
          <cell r="N7388">
            <v>43864</v>
          </cell>
          <cell r="O7388">
            <v>43649</v>
          </cell>
          <cell r="P7388" t="str">
            <v>No Dependency</v>
          </cell>
        </row>
        <row r="7389">
          <cell r="C7389" t="str">
            <v>ZJZ978</v>
          </cell>
          <cell r="D7389" t="str">
            <v>Expansion Sites</v>
          </cell>
          <cell r="E7389" t="str">
            <v>Q3-2019</v>
          </cell>
          <cell r="F7389" t="str">
            <v>Mobile Aspiration</v>
          </cell>
          <cell r="G7389" t="str">
            <v>HUA</v>
          </cell>
          <cell r="H7389" t="str">
            <v>LTE2100Exp (10MHz to 20MHz)_2x2 MIMO</v>
          </cell>
          <cell r="I7389" t="str">
            <v>INS</v>
          </cell>
          <cell r="L7389">
            <v>43867</v>
          </cell>
          <cell r="M7389">
            <v>43715</v>
          </cell>
          <cell r="N7389">
            <v>43867</v>
          </cell>
          <cell r="O7389">
            <v>43716</v>
          </cell>
          <cell r="P7389" t="str">
            <v>No Dependency</v>
          </cell>
        </row>
        <row r="7390">
          <cell r="C7390" t="str">
            <v>ZJZ962</v>
          </cell>
          <cell r="D7390" t="str">
            <v>Expansion Sites</v>
          </cell>
          <cell r="E7390" t="str">
            <v>Q3-2019</v>
          </cell>
          <cell r="F7390" t="str">
            <v>Mobile Aspiration</v>
          </cell>
          <cell r="G7390" t="str">
            <v>HUA</v>
          </cell>
          <cell r="H7390" t="str">
            <v>LTE2100Exp (10MHz to 20MHz)_2x2 MIMO</v>
          </cell>
          <cell r="I7390" t="str">
            <v>INS</v>
          </cell>
          <cell r="L7390">
            <v>43849</v>
          </cell>
          <cell r="M7390">
            <v>43638</v>
          </cell>
          <cell r="N7390">
            <v>43850</v>
          </cell>
          <cell r="O7390">
            <v>43639</v>
          </cell>
          <cell r="P7390" t="str">
            <v>No Dependency</v>
          </cell>
        </row>
        <row r="7391">
          <cell r="C7391" t="str">
            <v>ZJZ961</v>
          </cell>
          <cell r="D7391" t="str">
            <v>Expansion Sites</v>
          </cell>
          <cell r="E7391" t="str">
            <v>Q3-2019</v>
          </cell>
          <cell r="F7391" t="str">
            <v>Mobile Aspiration</v>
          </cell>
          <cell r="G7391" t="str">
            <v>HUA</v>
          </cell>
          <cell r="H7391" t="str">
            <v>LTE2100Exp (10MHz to 20MHz)_2x2 MIMO</v>
          </cell>
          <cell r="I7391" t="str">
            <v>INS</v>
          </cell>
          <cell r="L7391">
            <v>43856</v>
          </cell>
          <cell r="M7391">
            <v>43642</v>
          </cell>
          <cell r="N7391">
            <v>43857</v>
          </cell>
          <cell r="O7391">
            <v>43643</v>
          </cell>
          <cell r="P7391" t="str">
            <v>No Dependency</v>
          </cell>
        </row>
        <row r="7392">
          <cell r="C7392" t="str">
            <v>ZJZ958</v>
          </cell>
          <cell r="D7392" t="str">
            <v>Expansion Sites</v>
          </cell>
          <cell r="E7392" t="str">
            <v>Q3-2019</v>
          </cell>
          <cell r="F7392" t="str">
            <v>Mobile Aspiration</v>
          </cell>
          <cell r="G7392" t="str">
            <v>HUA</v>
          </cell>
          <cell r="H7392" t="str">
            <v>LTE2100Exp (10MHz to 20MHz)_2x2 MIMO</v>
          </cell>
          <cell r="I7392" t="str">
            <v>INS</v>
          </cell>
          <cell r="L7392">
            <v>43851</v>
          </cell>
          <cell r="M7392">
            <v>43715</v>
          </cell>
          <cell r="N7392">
            <v>43852</v>
          </cell>
          <cell r="O7392">
            <v>43716</v>
          </cell>
          <cell r="P7392" t="str">
            <v>No Dependency</v>
          </cell>
        </row>
        <row r="7393">
          <cell r="C7393" t="str">
            <v>ZJZ950</v>
          </cell>
          <cell r="D7393" t="str">
            <v>Expansion Sites</v>
          </cell>
          <cell r="E7393" t="str">
            <v>Q3-2019</v>
          </cell>
          <cell r="F7393" t="str">
            <v>Mobile Aspiration</v>
          </cell>
          <cell r="G7393" t="str">
            <v>HUA</v>
          </cell>
          <cell r="H7393" t="str">
            <v>LTE2100Exp (10MHz to 20MHz)_2x2 MIMO</v>
          </cell>
          <cell r="I7393" t="str">
            <v>INS</v>
          </cell>
          <cell r="L7393">
            <v>43674</v>
          </cell>
          <cell r="M7393">
            <v>43676</v>
          </cell>
          <cell r="N7393">
            <v>43675</v>
          </cell>
          <cell r="O7393">
            <v>43677</v>
          </cell>
          <cell r="P7393" t="str">
            <v>No Dependency</v>
          </cell>
        </row>
        <row r="7394">
          <cell r="C7394" t="str">
            <v>ZJZ937</v>
          </cell>
          <cell r="D7394" t="str">
            <v>Expansion Sites</v>
          </cell>
          <cell r="E7394" t="str">
            <v>Q3-2019</v>
          </cell>
          <cell r="F7394" t="str">
            <v>Mobile Aspiration</v>
          </cell>
          <cell r="G7394" t="str">
            <v>HUA</v>
          </cell>
          <cell r="H7394" t="str">
            <v>LTE2100Exp (10MHz to 20MHz)_2x2 MIMO</v>
          </cell>
          <cell r="I7394" t="str">
            <v>INS</v>
          </cell>
          <cell r="L7394">
            <v>43691</v>
          </cell>
          <cell r="M7394">
            <v>43693</v>
          </cell>
          <cell r="N7394">
            <v>43692</v>
          </cell>
          <cell r="O7394">
            <v>43694</v>
          </cell>
          <cell r="P7394" t="str">
            <v>No Dependency</v>
          </cell>
        </row>
        <row r="7395">
          <cell r="C7395" t="str">
            <v>ZJZ936</v>
          </cell>
          <cell r="D7395" t="str">
            <v>Expansion Sites</v>
          </cell>
          <cell r="E7395" t="str">
            <v>Q3-2019</v>
          </cell>
          <cell r="F7395" t="str">
            <v>Mobile Aspiration</v>
          </cell>
          <cell r="G7395" t="str">
            <v>HUA</v>
          </cell>
          <cell r="H7395" t="str">
            <v>LTE2100Exp (10MHz to 20MHz)_2x2 MIMO</v>
          </cell>
          <cell r="I7395" t="str">
            <v>INS</v>
          </cell>
          <cell r="L7395">
            <v>43863</v>
          </cell>
          <cell r="M7395">
            <v>43633</v>
          </cell>
          <cell r="N7395">
            <v>43864</v>
          </cell>
          <cell r="O7395">
            <v>43634</v>
          </cell>
          <cell r="P7395" t="str">
            <v>No Dependency</v>
          </cell>
        </row>
        <row r="7396">
          <cell r="C7396" t="str">
            <v>ZJZ935</v>
          </cell>
          <cell r="D7396" t="str">
            <v>Expansion Sites</v>
          </cell>
          <cell r="E7396" t="str">
            <v>Q3-2019</v>
          </cell>
          <cell r="F7396" t="str">
            <v>Mobile Aspiration</v>
          </cell>
          <cell r="G7396" t="str">
            <v>HUA</v>
          </cell>
          <cell r="H7396" t="str">
            <v>LTE2100Exp (10MHz to 20MHz)_2x2 MIMO</v>
          </cell>
          <cell r="I7396" t="str">
            <v>INS</v>
          </cell>
          <cell r="L7396">
            <v>43635</v>
          </cell>
          <cell r="M7396">
            <v>43637</v>
          </cell>
          <cell r="N7396">
            <v>43636</v>
          </cell>
          <cell r="O7396">
            <v>43638</v>
          </cell>
          <cell r="P7396" t="str">
            <v>No Dependency</v>
          </cell>
        </row>
        <row r="7397">
          <cell r="C7397" t="str">
            <v>ZJZ932</v>
          </cell>
          <cell r="D7397" t="str">
            <v>Expansion Sites</v>
          </cell>
          <cell r="E7397" t="str">
            <v>Q2-2019</v>
          </cell>
          <cell r="F7397" t="str">
            <v>Mobile Aspiration</v>
          </cell>
          <cell r="G7397" t="str">
            <v>HUA</v>
          </cell>
          <cell r="H7397" t="str">
            <v>LTE2100Exp (10MHz to 20MHz)_2x2 MIMO</v>
          </cell>
          <cell r="I7397" t="str">
            <v>INS</v>
          </cell>
          <cell r="L7397">
            <v>43639</v>
          </cell>
          <cell r="M7397">
            <v>43641</v>
          </cell>
          <cell r="N7397">
            <v>43640</v>
          </cell>
          <cell r="O7397">
            <v>43642</v>
          </cell>
          <cell r="P7397" t="str">
            <v>No Dependency</v>
          </cell>
        </row>
        <row r="7398">
          <cell r="C7398" t="str">
            <v>ZJZ926</v>
          </cell>
          <cell r="D7398" t="str">
            <v>Expansion Sites</v>
          </cell>
          <cell r="E7398" t="str">
            <v>Q3-2019</v>
          </cell>
          <cell r="F7398" t="str">
            <v>Mobile Aspiration</v>
          </cell>
          <cell r="G7398" t="str">
            <v>HUA</v>
          </cell>
          <cell r="H7398" t="str">
            <v>LTE2100Exp (10MHz to 20MHz)_2x2 MIMO</v>
          </cell>
          <cell r="I7398" t="str">
            <v>INS</v>
          </cell>
          <cell r="L7398">
            <v>43881</v>
          </cell>
          <cell r="M7398">
            <v>43733</v>
          </cell>
          <cell r="N7398">
            <v>43881</v>
          </cell>
          <cell r="O7398">
            <v>43734</v>
          </cell>
          <cell r="P7398" t="str">
            <v>No Dependency</v>
          </cell>
        </row>
        <row r="7399">
          <cell r="C7399" t="str">
            <v>ZJZ923</v>
          </cell>
          <cell r="D7399" t="str">
            <v>Expansion Sites</v>
          </cell>
          <cell r="E7399" t="str">
            <v>Q3-2019</v>
          </cell>
          <cell r="F7399" t="str">
            <v>Mobile Aspiration</v>
          </cell>
          <cell r="G7399" t="str">
            <v>HUA</v>
          </cell>
          <cell r="H7399" t="str">
            <v>LTE2100Exp (10MHz to 20MHz)_2x2 MIMO</v>
          </cell>
          <cell r="I7399" t="str">
            <v>INS</v>
          </cell>
          <cell r="L7399">
            <v>43895</v>
          </cell>
          <cell r="M7399">
            <v>43715</v>
          </cell>
          <cell r="N7399">
            <v>43895</v>
          </cell>
          <cell r="O7399">
            <v>43716</v>
          </cell>
          <cell r="P7399" t="str">
            <v>No Dependency</v>
          </cell>
        </row>
        <row r="7400">
          <cell r="C7400" t="str">
            <v>ZJZ918</v>
          </cell>
          <cell r="D7400" t="str">
            <v>Expansion Sites</v>
          </cell>
          <cell r="E7400" t="str">
            <v>Q2-2019</v>
          </cell>
          <cell r="F7400" t="str">
            <v>Mobile Aspiration</v>
          </cell>
          <cell r="G7400" t="str">
            <v>HUA</v>
          </cell>
          <cell r="H7400" t="str">
            <v>LTE2100Exp (10MHz to 20MHz)_2x2 MIMO</v>
          </cell>
          <cell r="I7400" t="str">
            <v>INS</v>
          </cell>
          <cell r="L7400">
            <v>43636</v>
          </cell>
          <cell r="M7400">
            <v>43638</v>
          </cell>
          <cell r="N7400">
            <v>43637</v>
          </cell>
          <cell r="O7400">
            <v>43639</v>
          </cell>
          <cell r="P7400" t="str">
            <v>No Dependency</v>
          </cell>
        </row>
        <row r="7401">
          <cell r="C7401" t="str">
            <v>ZJZ917</v>
          </cell>
          <cell r="D7401" t="str">
            <v>Expansion Sites</v>
          </cell>
          <cell r="E7401" t="str">
            <v>Q3-2019</v>
          </cell>
          <cell r="F7401" t="str">
            <v>Mobile Aspiration</v>
          </cell>
          <cell r="G7401" t="str">
            <v>HUA</v>
          </cell>
          <cell r="H7401" t="str">
            <v>LTE2100Exp (10MHz to 20MHz)_2x2 MIMO</v>
          </cell>
          <cell r="I7401" t="str">
            <v>INS</v>
          </cell>
          <cell r="L7401">
            <v>43891</v>
          </cell>
          <cell r="M7401">
            <v>43638</v>
          </cell>
          <cell r="N7401">
            <v>43892</v>
          </cell>
          <cell r="O7401">
            <v>43639</v>
          </cell>
          <cell r="P7401" t="str">
            <v>No Dependency</v>
          </cell>
        </row>
        <row r="7402">
          <cell r="C7402" t="str">
            <v>ZJZ916</v>
          </cell>
          <cell r="D7402" t="str">
            <v>Expansion Sites</v>
          </cell>
          <cell r="E7402" t="str">
            <v>Q3-2019</v>
          </cell>
          <cell r="F7402" t="str">
            <v>Mobile Aspiration</v>
          </cell>
          <cell r="G7402" t="str">
            <v>HUA</v>
          </cell>
          <cell r="H7402" t="str">
            <v>LTE2100Exp (10MHz to 20MHz)_2x2 MIMO</v>
          </cell>
          <cell r="I7402" t="str">
            <v>INS</v>
          </cell>
          <cell r="L7402">
            <v>43691</v>
          </cell>
          <cell r="M7402">
            <v>43693</v>
          </cell>
          <cell r="N7402">
            <v>43692</v>
          </cell>
          <cell r="O7402">
            <v>43694</v>
          </cell>
          <cell r="P7402" t="str">
            <v>No Dependency</v>
          </cell>
        </row>
        <row r="7403">
          <cell r="C7403" t="str">
            <v>ZJZ900</v>
          </cell>
          <cell r="D7403" t="str">
            <v>Expansion Sites</v>
          </cell>
          <cell r="E7403" t="str">
            <v>Q3-2019</v>
          </cell>
          <cell r="F7403" t="str">
            <v>Mobile Aspiration</v>
          </cell>
          <cell r="G7403" t="str">
            <v>HUA</v>
          </cell>
          <cell r="H7403" t="str">
            <v>LTE2100Exp (10MHz to 20MHz)_2x2 MIMO</v>
          </cell>
          <cell r="I7403" t="str">
            <v>INS</v>
          </cell>
          <cell r="L7403">
            <v>43863</v>
          </cell>
          <cell r="M7403">
            <v>43627</v>
          </cell>
          <cell r="N7403">
            <v>43864</v>
          </cell>
          <cell r="O7403">
            <v>43628</v>
          </cell>
          <cell r="P7403" t="str">
            <v>No Dependency</v>
          </cell>
        </row>
        <row r="7404">
          <cell r="C7404" t="str">
            <v>ZJZ899</v>
          </cell>
          <cell r="D7404" t="str">
            <v>Expansion Sites</v>
          </cell>
          <cell r="E7404" t="str">
            <v>Q3-2019</v>
          </cell>
          <cell r="F7404" t="str">
            <v>Mobile Aspiration</v>
          </cell>
          <cell r="G7404" t="str">
            <v>HUA</v>
          </cell>
          <cell r="H7404" t="str">
            <v>LTE2100Exp (10MHz to 20MHz)_2x2 MIMO</v>
          </cell>
          <cell r="I7404" t="str">
            <v>INS</v>
          </cell>
          <cell r="L7404">
            <v>43691</v>
          </cell>
          <cell r="M7404">
            <v>43693</v>
          </cell>
          <cell r="N7404">
            <v>43692</v>
          </cell>
          <cell r="O7404">
            <v>43694</v>
          </cell>
          <cell r="P7404" t="str">
            <v>No Dependency</v>
          </cell>
        </row>
        <row r="7405">
          <cell r="C7405" t="str">
            <v>ZJZ880</v>
          </cell>
          <cell r="D7405" t="str">
            <v>Expansion Sites</v>
          </cell>
          <cell r="E7405" t="str">
            <v>Q3-2019</v>
          </cell>
          <cell r="F7405" t="str">
            <v>Mobile Aspiration</v>
          </cell>
          <cell r="G7405" t="str">
            <v>HUA</v>
          </cell>
          <cell r="H7405" t="str">
            <v>LTE2100Exp (10MHz to 20MHz)_2x2 MIMO</v>
          </cell>
          <cell r="I7405" t="str">
            <v>INS</v>
          </cell>
          <cell r="L7405">
            <v>43683</v>
          </cell>
          <cell r="M7405">
            <v>43683</v>
          </cell>
          <cell r="N7405">
            <v>43684</v>
          </cell>
          <cell r="O7405">
            <v>43684</v>
          </cell>
          <cell r="P7405" t="str">
            <v>No Dependency</v>
          </cell>
        </row>
        <row r="7406">
          <cell r="C7406" t="str">
            <v>ZJZ874</v>
          </cell>
          <cell r="D7406" t="str">
            <v>Expansion Sites</v>
          </cell>
          <cell r="E7406" t="str">
            <v>Q3-2019</v>
          </cell>
          <cell r="F7406" t="str">
            <v>Mobile Aspiration</v>
          </cell>
          <cell r="G7406" t="str">
            <v>HUA</v>
          </cell>
          <cell r="H7406" t="str">
            <v>LTE2100Exp (10MHz to 20MHz)_2x2 MIMO</v>
          </cell>
          <cell r="I7406" t="str">
            <v>INS</v>
          </cell>
          <cell r="L7406">
            <v>43865</v>
          </cell>
          <cell r="M7406">
            <v>43638</v>
          </cell>
          <cell r="N7406">
            <v>43866</v>
          </cell>
          <cell r="O7406">
            <v>43639</v>
          </cell>
          <cell r="P7406" t="str">
            <v>No Dependency</v>
          </cell>
        </row>
        <row r="7407">
          <cell r="C7407" t="str">
            <v>ZJZ799</v>
          </cell>
          <cell r="D7407" t="str">
            <v>Expansion Sites</v>
          </cell>
          <cell r="E7407" t="str">
            <v>Q3-2019</v>
          </cell>
          <cell r="F7407" t="str">
            <v>Mobile Aspiration</v>
          </cell>
          <cell r="G7407" t="str">
            <v>HUA</v>
          </cell>
          <cell r="H7407" t="str">
            <v>LTE2100Exp (10MHz to 20MHz)_2x2 MIMO</v>
          </cell>
          <cell r="I7407" t="str">
            <v>INS</v>
          </cell>
          <cell r="L7407">
            <v>43672</v>
          </cell>
          <cell r="M7407">
            <v>43674</v>
          </cell>
          <cell r="N7407">
            <v>43673</v>
          </cell>
          <cell r="O7407">
            <v>43675</v>
          </cell>
          <cell r="P7407" t="str">
            <v>No Dependency</v>
          </cell>
        </row>
        <row r="7408">
          <cell r="C7408" t="str">
            <v>ZJZ796</v>
          </cell>
          <cell r="D7408" t="str">
            <v>Expansion Sites</v>
          </cell>
          <cell r="E7408" t="str">
            <v>Q3-2019</v>
          </cell>
          <cell r="F7408" t="str">
            <v>Mobile Aspiration</v>
          </cell>
          <cell r="G7408" t="str">
            <v>HUA</v>
          </cell>
          <cell r="H7408" t="str">
            <v>LTE2100Exp (10MHz to 20MHz)_2x2 MIMO</v>
          </cell>
          <cell r="I7408" t="str">
            <v>INS</v>
          </cell>
          <cell r="L7408">
            <v>43635</v>
          </cell>
          <cell r="M7408">
            <v>43637</v>
          </cell>
          <cell r="N7408">
            <v>43636</v>
          </cell>
          <cell r="O7408">
            <v>43638</v>
          </cell>
          <cell r="P7408" t="str">
            <v>No Dependency</v>
          </cell>
        </row>
        <row r="7409">
          <cell r="C7409" t="str">
            <v>ZJZ795</v>
          </cell>
          <cell r="D7409" t="str">
            <v>Expansion Sites</v>
          </cell>
          <cell r="E7409" t="str">
            <v>Q3-2019</v>
          </cell>
          <cell r="F7409" t="str">
            <v>Mobile Aspiration</v>
          </cell>
          <cell r="G7409" t="str">
            <v>HUA</v>
          </cell>
          <cell r="H7409" t="str">
            <v>LTE2100Exp (10MHz to 20MHz)_2x2 MIMO</v>
          </cell>
          <cell r="I7409" t="str">
            <v>INS</v>
          </cell>
          <cell r="L7409">
            <v>43895</v>
          </cell>
          <cell r="M7409">
            <v>43733</v>
          </cell>
          <cell r="N7409">
            <v>43895</v>
          </cell>
          <cell r="O7409">
            <v>43734</v>
          </cell>
          <cell r="P7409" t="str">
            <v>No Dependency</v>
          </cell>
        </row>
        <row r="7410">
          <cell r="C7410" t="str">
            <v>ZJZ791</v>
          </cell>
          <cell r="D7410" t="str">
            <v>Expansion Sites</v>
          </cell>
          <cell r="E7410" t="str">
            <v>Q3-2019</v>
          </cell>
          <cell r="F7410" t="str">
            <v>Mobile Aspiration</v>
          </cell>
          <cell r="G7410" t="str">
            <v>HUA</v>
          </cell>
          <cell r="H7410" t="str">
            <v>LTE2100Exp (10MHz to 20MHz)_2x2 MIMO</v>
          </cell>
          <cell r="I7410" t="str">
            <v>INS</v>
          </cell>
          <cell r="L7410">
            <v>43881</v>
          </cell>
          <cell r="M7410">
            <v>43715</v>
          </cell>
          <cell r="N7410">
            <v>43881</v>
          </cell>
          <cell r="O7410">
            <v>43716</v>
          </cell>
          <cell r="P7410" t="str">
            <v>No Dependency</v>
          </cell>
        </row>
        <row r="7411">
          <cell r="C7411" t="str">
            <v>ZJZ775</v>
          </cell>
          <cell r="D7411" t="str">
            <v>Expansion Sites</v>
          </cell>
          <cell r="E7411" t="str">
            <v>Q3-2019</v>
          </cell>
          <cell r="F7411" t="str">
            <v>Mobile Aspiration</v>
          </cell>
          <cell r="G7411" t="str">
            <v>HUA</v>
          </cell>
          <cell r="H7411" t="str">
            <v>LTE2100Exp (10MHz to 20MHz)_2x2 MIMO</v>
          </cell>
          <cell r="I7411" t="str">
            <v>INS</v>
          </cell>
          <cell r="L7411">
            <v>43856</v>
          </cell>
          <cell r="M7411">
            <v>43647</v>
          </cell>
          <cell r="N7411">
            <v>43857</v>
          </cell>
          <cell r="O7411">
            <v>43648</v>
          </cell>
          <cell r="P7411" t="str">
            <v>No Dependency</v>
          </cell>
        </row>
        <row r="7412">
          <cell r="C7412" t="str">
            <v>ZUZ999</v>
          </cell>
          <cell r="D7412" t="str">
            <v>Expansion Sites</v>
          </cell>
          <cell r="E7412" t="str">
            <v>Q3-2019</v>
          </cell>
          <cell r="F7412" t="str">
            <v>Mobile Aspiration</v>
          </cell>
          <cell r="G7412" t="str">
            <v>HUA</v>
          </cell>
          <cell r="H7412" t="str">
            <v>LTE2100Exp (10MHz to 20MHz)_2x2 MIMO</v>
          </cell>
          <cell r="I7412" t="str">
            <v>INS</v>
          </cell>
          <cell r="L7412">
            <v>43835</v>
          </cell>
          <cell r="M7412">
            <v>43644</v>
          </cell>
          <cell r="N7412">
            <v>43836</v>
          </cell>
          <cell r="O7412">
            <v>43645</v>
          </cell>
          <cell r="P7412" t="str">
            <v>No Dependency</v>
          </cell>
        </row>
        <row r="7413">
          <cell r="C7413" t="str">
            <v>ZUZ998</v>
          </cell>
          <cell r="D7413" t="str">
            <v>Expansion Sites</v>
          </cell>
          <cell r="E7413" t="str">
            <v>Q3-2019</v>
          </cell>
          <cell r="F7413" t="str">
            <v>Mobile Aspiration</v>
          </cell>
          <cell r="G7413" t="str">
            <v>HUA</v>
          </cell>
          <cell r="H7413" t="str">
            <v>LTE2100Exp (10MHz to 20MHz)_2x2 MIMO</v>
          </cell>
          <cell r="I7413" t="str">
            <v>INS</v>
          </cell>
          <cell r="L7413">
            <v>43900</v>
          </cell>
          <cell r="M7413">
            <v>43638</v>
          </cell>
          <cell r="N7413">
            <v>43901</v>
          </cell>
          <cell r="O7413">
            <v>43639</v>
          </cell>
          <cell r="P7413" t="str">
            <v>No Dependency</v>
          </cell>
        </row>
        <row r="7414">
          <cell r="C7414" t="str">
            <v>ZUZ996</v>
          </cell>
          <cell r="D7414" t="str">
            <v>Expansion Sites</v>
          </cell>
          <cell r="E7414" t="str">
            <v>Q3-2019</v>
          </cell>
          <cell r="F7414" t="str">
            <v>Mobile Aspiration</v>
          </cell>
          <cell r="G7414" t="str">
            <v>HUA</v>
          </cell>
          <cell r="H7414" t="str">
            <v>LTE2100Exp (10MHz to 20MHz)_2x2 MIMO</v>
          </cell>
          <cell r="I7414" t="str">
            <v>INS</v>
          </cell>
          <cell r="L7414">
            <v>43865</v>
          </cell>
          <cell r="M7414">
            <v>43626</v>
          </cell>
          <cell r="N7414">
            <v>43866</v>
          </cell>
          <cell r="O7414">
            <v>43627</v>
          </cell>
          <cell r="P7414" t="str">
            <v>No Dependency</v>
          </cell>
        </row>
        <row r="7415">
          <cell r="C7415" t="str">
            <v>ZUZ995</v>
          </cell>
          <cell r="D7415" t="str">
            <v>Expansion Sites</v>
          </cell>
          <cell r="E7415" t="str">
            <v>Q3-2019</v>
          </cell>
          <cell r="F7415" t="str">
            <v>Mobile Aspiration</v>
          </cell>
          <cell r="G7415" t="str">
            <v>HUA</v>
          </cell>
          <cell r="H7415" t="str">
            <v>LTE2100Exp (10MHz to 20MHz)_2x2 MIMO</v>
          </cell>
          <cell r="I7415" t="str">
            <v>INS</v>
          </cell>
          <cell r="L7415">
            <v>43883</v>
          </cell>
          <cell r="M7415">
            <v>43659</v>
          </cell>
          <cell r="N7415">
            <v>43883</v>
          </cell>
          <cell r="O7415">
            <v>43660</v>
          </cell>
          <cell r="P7415" t="str">
            <v>No Dependency</v>
          </cell>
        </row>
        <row r="7416">
          <cell r="C7416" t="str">
            <v>ZUZ992</v>
          </cell>
          <cell r="D7416" t="str">
            <v>Expansion Sites</v>
          </cell>
          <cell r="E7416" t="str">
            <v>Q1-2020</v>
          </cell>
          <cell r="F7416" t="str">
            <v>Mobile Aspiration</v>
          </cell>
          <cell r="G7416" t="str">
            <v>HUA</v>
          </cell>
          <cell r="H7416" t="str">
            <v>LTE2100Exp (10MHz to 20MHz)_2x2 MIMO</v>
          </cell>
          <cell r="I7416" t="str">
            <v>INS</v>
          </cell>
          <cell r="L7416">
            <v>43874</v>
          </cell>
          <cell r="M7416">
            <v>43715</v>
          </cell>
          <cell r="N7416">
            <v>43875</v>
          </cell>
          <cell r="O7416">
            <v>43716</v>
          </cell>
          <cell r="P7416" t="str">
            <v>No Dependency</v>
          </cell>
        </row>
        <row r="7417">
          <cell r="C7417" t="str">
            <v>ZUZ991</v>
          </cell>
          <cell r="D7417" t="str">
            <v>Expansion Sites</v>
          </cell>
          <cell r="E7417" t="str">
            <v>Q4-2019</v>
          </cell>
          <cell r="F7417" t="str">
            <v>Mobile Aspiration</v>
          </cell>
          <cell r="G7417" t="str">
            <v>HUA</v>
          </cell>
          <cell r="H7417" t="str">
            <v>LTE2100Exp (10MHz to 20MHz)_2x2 MIMO</v>
          </cell>
          <cell r="I7417" t="str">
            <v>INS</v>
          </cell>
          <cell r="L7417">
            <v>43677</v>
          </cell>
          <cell r="M7417">
            <v>43659</v>
          </cell>
          <cell r="N7417">
            <v>43678</v>
          </cell>
          <cell r="O7417">
            <v>43660</v>
          </cell>
          <cell r="P7417" t="str">
            <v>No Dependency</v>
          </cell>
        </row>
        <row r="7418">
          <cell r="C7418" t="str">
            <v>ZUZ989</v>
          </cell>
          <cell r="D7418" t="str">
            <v>Expansion Sites</v>
          </cell>
          <cell r="E7418" t="str">
            <v>Q3-2019</v>
          </cell>
          <cell r="F7418" t="str">
            <v>Mobile Aspiration</v>
          </cell>
          <cell r="G7418" t="str">
            <v>HUA</v>
          </cell>
          <cell r="H7418" t="str">
            <v>LTE2100Exp (10MHz to 20MHz)_2x2 MIMO</v>
          </cell>
          <cell r="I7418" t="str">
            <v>INS</v>
          </cell>
          <cell r="L7418">
            <v>43881</v>
          </cell>
          <cell r="M7418">
            <v>43659</v>
          </cell>
          <cell r="N7418">
            <v>43881</v>
          </cell>
          <cell r="O7418">
            <v>43660</v>
          </cell>
          <cell r="P7418" t="str">
            <v>No Dependency</v>
          </cell>
        </row>
        <row r="7419">
          <cell r="C7419" t="str">
            <v>ZUZ987</v>
          </cell>
          <cell r="D7419" t="str">
            <v>Expansion Sites</v>
          </cell>
          <cell r="E7419" t="str">
            <v>Q3-2019</v>
          </cell>
          <cell r="F7419" t="str">
            <v>Mobile Aspiration</v>
          </cell>
          <cell r="G7419" t="str">
            <v>HUA</v>
          </cell>
          <cell r="H7419" t="str">
            <v>LTE2100Exp (10MHz to 20MHz)_2x2 MIMO</v>
          </cell>
          <cell r="I7419" t="str">
            <v>INS</v>
          </cell>
          <cell r="L7419">
            <v>43902</v>
          </cell>
          <cell r="M7419">
            <v>43600</v>
          </cell>
          <cell r="N7419">
            <v>43903</v>
          </cell>
          <cell r="O7419">
            <v>43601</v>
          </cell>
          <cell r="P7419" t="str">
            <v>No Dependency</v>
          </cell>
        </row>
        <row r="7420">
          <cell r="C7420" t="str">
            <v>ZUZ985</v>
          </cell>
          <cell r="D7420" t="str">
            <v>Expansion Sites</v>
          </cell>
          <cell r="E7420" t="str">
            <v>Q3-2019</v>
          </cell>
          <cell r="F7420" t="str">
            <v>Mobile Aspiration</v>
          </cell>
          <cell r="G7420" t="str">
            <v>HUA</v>
          </cell>
          <cell r="H7420" t="str">
            <v>LTE2100Exp (10MHz to 20MHz)_2x2 MIMO</v>
          </cell>
          <cell r="I7420" t="str">
            <v>INS</v>
          </cell>
          <cell r="L7420">
            <v>43865</v>
          </cell>
          <cell r="M7420">
            <v>43653</v>
          </cell>
          <cell r="N7420">
            <v>43866</v>
          </cell>
          <cell r="O7420">
            <v>43654</v>
          </cell>
          <cell r="P7420" t="str">
            <v>No Dependency</v>
          </cell>
        </row>
        <row r="7421">
          <cell r="C7421" t="str">
            <v>ZUZ983</v>
          </cell>
          <cell r="D7421" t="str">
            <v>Expansion Sites</v>
          </cell>
          <cell r="E7421" t="str">
            <v>Q3-2019</v>
          </cell>
          <cell r="F7421" t="str">
            <v>Mobile Aspiration</v>
          </cell>
          <cell r="G7421" t="str">
            <v>HUA</v>
          </cell>
          <cell r="H7421" t="str">
            <v>LTE2100Exp (10MHz to 20MHz)_2x2 MIMO</v>
          </cell>
          <cell r="I7421" t="str">
            <v>INS</v>
          </cell>
          <cell r="L7421">
            <v>43897</v>
          </cell>
          <cell r="M7421">
            <v>43638</v>
          </cell>
          <cell r="N7421">
            <v>43898</v>
          </cell>
          <cell r="O7421">
            <v>43639</v>
          </cell>
          <cell r="P7421" t="str">
            <v>No Dependency</v>
          </cell>
        </row>
        <row r="7422">
          <cell r="C7422" t="str">
            <v>ZUZ982</v>
          </cell>
          <cell r="D7422" t="str">
            <v>Expansion Sites</v>
          </cell>
          <cell r="E7422" t="str">
            <v>Q3-2019</v>
          </cell>
          <cell r="F7422" t="str">
            <v>Mobile Aspiration</v>
          </cell>
          <cell r="G7422" t="str">
            <v>HUA</v>
          </cell>
          <cell r="H7422" t="str">
            <v>LTE2100Exp (10MHz to 20MHz)_2x2 MIMO</v>
          </cell>
          <cell r="I7422" t="str">
            <v>INS</v>
          </cell>
          <cell r="L7422">
            <v>43869</v>
          </cell>
          <cell r="M7422">
            <v>43733</v>
          </cell>
          <cell r="N7422">
            <v>43869</v>
          </cell>
          <cell r="O7422">
            <v>43734</v>
          </cell>
          <cell r="P7422" t="str">
            <v>No Dependency</v>
          </cell>
        </row>
        <row r="7423">
          <cell r="C7423" t="str">
            <v>ZUZ977</v>
          </cell>
          <cell r="D7423" t="str">
            <v>Expansion Sites</v>
          </cell>
          <cell r="E7423" t="str">
            <v>Q3-2019</v>
          </cell>
          <cell r="F7423" t="str">
            <v>Mobile Aspiration</v>
          </cell>
          <cell r="G7423" t="str">
            <v>HUA</v>
          </cell>
          <cell r="H7423" t="str">
            <v>LTE2100Exp (10MHz to 20MHz)_2x2 MIMO</v>
          </cell>
          <cell r="I7423" t="str">
            <v>INS</v>
          </cell>
          <cell r="L7423">
            <v>43691</v>
          </cell>
          <cell r="M7423">
            <v>43693</v>
          </cell>
          <cell r="N7423">
            <v>43692</v>
          </cell>
          <cell r="O7423">
            <v>43694</v>
          </cell>
          <cell r="P7423" t="str">
            <v>No Dependency</v>
          </cell>
        </row>
        <row r="7424">
          <cell r="C7424" t="str">
            <v>ZUZ975</v>
          </cell>
          <cell r="D7424" t="str">
            <v>Expansion Sites</v>
          </cell>
          <cell r="E7424" t="str">
            <v>Q3-2019</v>
          </cell>
          <cell r="F7424" t="str">
            <v>Mobile Aspiration</v>
          </cell>
          <cell r="G7424" t="str">
            <v>HUA</v>
          </cell>
          <cell r="H7424" t="str">
            <v>LTE2100Exp (10MHz to 20MHz)_2x2 MIMO</v>
          </cell>
          <cell r="I7424" t="str">
            <v>INS</v>
          </cell>
          <cell r="L7424">
            <v>43899</v>
          </cell>
          <cell r="M7424">
            <v>43634</v>
          </cell>
          <cell r="N7424">
            <v>43900</v>
          </cell>
          <cell r="O7424">
            <v>43635</v>
          </cell>
          <cell r="P7424" t="str">
            <v>No Dependency</v>
          </cell>
        </row>
        <row r="7425">
          <cell r="C7425" t="str">
            <v>ZUZ974</v>
          </cell>
          <cell r="D7425" t="str">
            <v>Expansion Sites</v>
          </cell>
          <cell r="E7425" t="str">
            <v>Q3-2019</v>
          </cell>
          <cell r="F7425" t="str">
            <v>Mobile Aspiration</v>
          </cell>
          <cell r="G7425" t="str">
            <v>HUA</v>
          </cell>
          <cell r="H7425" t="str">
            <v>LTE2100Exp (10MHz to 20MHz)_2x2 MIMO</v>
          </cell>
          <cell r="I7425" t="str">
            <v>INS</v>
          </cell>
          <cell r="L7425">
            <v>43865</v>
          </cell>
          <cell r="M7425">
            <v>43656</v>
          </cell>
          <cell r="N7425">
            <v>43866</v>
          </cell>
          <cell r="O7425">
            <v>43657</v>
          </cell>
          <cell r="P7425" t="str">
            <v>No Dependency</v>
          </cell>
        </row>
        <row r="7426">
          <cell r="C7426" t="str">
            <v>ZUZ971</v>
          </cell>
          <cell r="D7426" t="str">
            <v>Expansion Sites</v>
          </cell>
          <cell r="E7426" t="str">
            <v>Q3-2019</v>
          </cell>
          <cell r="F7426" t="str">
            <v>Mobile Aspiration</v>
          </cell>
          <cell r="G7426" t="str">
            <v>HUA</v>
          </cell>
          <cell r="H7426" t="str">
            <v>LTE2100Exp (10MHz to 20MHz)_2x2 MIMO</v>
          </cell>
          <cell r="I7426" t="str">
            <v>INS</v>
          </cell>
          <cell r="L7426">
            <v>43865</v>
          </cell>
          <cell r="M7426">
            <v>43597</v>
          </cell>
          <cell r="N7426">
            <v>43866</v>
          </cell>
          <cell r="O7426">
            <v>43598</v>
          </cell>
          <cell r="P7426" t="str">
            <v>No Dependency</v>
          </cell>
        </row>
        <row r="7427">
          <cell r="C7427" t="str">
            <v>ZUZ969</v>
          </cell>
          <cell r="D7427" t="str">
            <v>Expansion Sites</v>
          </cell>
          <cell r="E7427" t="str">
            <v>Q3-2019</v>
          </cell>
          <cell r="F7427" t="str">
            <v>Mobile Aspiration</v>
          </cell>
          <cell r="G7427" t="str">
            <v>HUA</v>
          </cell>
          <cell r="H7427" t="str">
            <v>LTE2100Exp (10MHz to 20MHz)_2x2 MIMO</v>
          </cell>
          <cell r="I7427" t="str">
            <v>INS</v>
          </cell>
          <cell r="L7427">
            <v>43691</v>
          </cell>
          <cell r="M7427">
            <v>43693</v>
          </cell>
          <cell r="N7427">
            <v>43692</v>
          </cell>
          <cell r="O7427">
            <v>43694</v>
          </cell>
          <cell r="P7427" t="str">
            <v>No Dependency</v>
          </cell>
        </row>
        <row r="7428">
          <cell r="C7428" t="str">
            <v>ZUZ968</v>
          </cell>
          <cell r="D7428" t="str">
            <v>Expansion Sites</v>
          </cell>
          <cell r="E7428" t="str">
            <v>Q3-2019</v>
          </cell>
          <cell r="F7428" t="str">
            <v>Mobile Aspiration</v>
          </cell>
          <cell r="G7428" t="str">
            <v>HUA</v>
          </cell>
          <cell r="H7428" t="str">
            <v>LTE2100Exp (10MHz to 20MHz)_2x2 MIMO</v>
          </cell>
          <cell r="I7428" t="str">
            <v>INS</v>
          </cell>
          <cell r="L7428">
            <v>43879</v>
          </cell>
          <cell r="M7428">
            <v>43659</v>
          </cell>
          <cell r="N7428">
            <v>43880</v>
          </cell>
          <cell r="O7428">
            <v>43660</v>
          </cell>
          <cell r="P7428" t="str">
            <v>No Dependency</v>
          </cell>
        </row>
        <row r="7429">
          <cell r="C7429" t="str">
            <v>ZUZ967</v>
          </cell>
          <cell r="D7429" t="str">
            <v>Expansion Sites</v>
          </cell>
          <cell r="E7429" t="str">
            <v>Q3-2019</v>
          </cell>
          <cell r="F7429" t="str">
            <v>Mobile Aspiration</v>
          </cell>
          <cell r="G7429" t="str">
            <v>HUA</v>
          </cell>
          <cell r="H7429" t="str">
            <v>LTE2100Exp (10MHz to 20MHz)_2x2 MIMO</v>
          </cell>
          <cell r="I7429" t="str">
            <v>INS</v>
          </cell>
          <cell r="L7429">
            <v>43691</v>
          </cell>
          <cell r="M7429">
            <v>43693</v>
          </cell>
          <cell r="N7429">
            <v>43692</v>
          </cell>
          <cell r="O7429">
            <v>43694</v>
          </cell>
          <cell r="P7429" t="str">
            <v>No Dependency</v>
          </cell>
        </row>
        <row r="7430">
          <cell r="C7430" t="str">
            <v>ZUZ966</v>
          </cell>
          <cell r="D7430" t="str">
            <v>Expansion Sites</v>
          </cell>
          <cell r="E7430" t="str">
            <v>Q3-2019</v>
          </cell>
          <cell r="F7430" t="str">
            <v>Mobile Aspiration</v>
          </cell>
          <cell r="G7430" t="str">
            <v>HUA</v>
          </cell>
          <cell r="H7430" t="str">
            <v>LTE2100Exp (10MHz to 20MHz)_2x2 MIMO</v>
          </cell>
          <cell r="I7430" t="str">
            <v>INS</v>
          </cell>
          <cell r="L7430">
            <v>43877</v>
          </cell>
          <cell r="M7430">
            <v>43637</v>
          </cell>
          <cell r="N7430">
            <v>43878</v>
          </cell>
          <cell r="O7430">
            <v>43638</v>
          </cell>
          <cell r="P7430" t="str">
            <v>No Dependency</v>
          </cell>
        </row>
        <row r="7431">
          <cell r="C7431" t="str">
            <v>ZUZ965</v>
          </cell>
          <cell r="D7431" t="str">
            <v>Expansion Sites</v>
          </cell>
          <cell r="E7431" t="str">
            <v>Q3-2019</v>
          </cell>
          <cell r="F7431" t="str">
            <v>Mobile Aspiration</v>
          </cell>
          <cell r="G7431" t="str">
            <v>HUA</v>
          </cell>
          <cell r="H7431" t="str">
            <v>LTE2100Exp (10MHz to 20MHz)_2x2 MIMO</v>
          </cell>
          <cell r="I7431" t="str">
            <v>INS</v>
          </cell>
          <cell r="L7431">
            <v>43903</v>
          </cell>
          <cell r="M7431">
            <v>43624</v>
          </cell>
          <cell r="N7431">
            <v>43904</v>
          </cell>
          <cell r="O7431">
            <v>43625</v>
          </cell>
          <cell r="P7431" t="str">
            <v>No Dependency</v>
          </cell>
        </row>
        <row r="7432">
          <cell r="C7432" t="str">
            <v>ZUZ964</v>
          </cell>
          <cell r="D7432" t="str">
            <v>Expansion Sites</v>
          </cell>
          <cell r="E7432" t="str">
            <v>Q3-2019</v>
          </cell>
          <cell r="F7432" t="str">
            <v>Mobile Aspiration</v>
          </cell>
          <cell r="G7432" t="str">
            <v>HUA</v>
          </cell>
          <cell r="H7432" t="str">
            <v>LTE2100Exp (10MHz to 20MHz)_2x2 MIMO</v>
          </cell>
          <cell r="I7432" t="str">
            <v>INS</v>
          </cell>
          <cell r="L7432">
            <v>43869</v>
          </cell>
          <cell r="M7432">
            <v>43654</v>
          </cell>
          <cell r="N7432">
            <v>43869</v>
          </cell>
          <cell r="O7432">
            <v>43655</v>
          </cell>
          <cell r="P7432" t="str">
            <v>No Dependency</v>
          </cell>
        </row>
        <row r="7433">
          <cell r="C7433" t="str">
            <v>ZUZ960</v>
          </cell>
          <cell r="D7433" t="str">
            <v>Expansion Sites</v>
          </cell>
          <cell r="E7433" t="str">
            <v>Q3-2019</v>
          </cell>
          <cell r="F7433" t="str">
            <v>Mobile Aspiration</v>
          </cell>
          <cell r="G7433" t="str">
            <v>HUA</v>
          </cell>
          <cell r="H7433" t="str">
            <v>LTE2100Exp (10MHz to 20MHz)_2x2 MIMO</v>
          </cell>
          <cell r="I7433" t="str">
            <v>INS</v>
          </cell>
          <cell r="L7433">
            <v>43879</v>
          </cell>
          <cell r="M7433">
            <v>43613</v>
          </cell>
          <cell r="N7433">
            <v>43880</v>
          </cell>
          <cell r="O7433">
            <v>43614</v>
          </cell>
          <cell r="P7433" t="str">
            <v>No Dependency</v>
          </cell>
        </row>
        <row r="7434">
          <cell r="C7434" t="str">
            <v>ZUZ057</v>
          </cell>
          <cell r="D7434" t="str">
            <v>Expansion Sites</v>
          </cell>
          <cell r="E7434" t="str">
            <v>Q3-2019</v>
          </cell>
          <cell r="F7434" t="str">
            <v>Mobile Aspiration</v>
          </cell>
          <cell r="G7434" t="str">
            <v>HUA</v>
          </cell>
          <cell r="H7434" t="str">
            <v>LTE2100Exp (10MHz to 20MHz)_2x2 MIMO</v>
          </cell>
          <cell r="I7434" t="str">
            <v>INS</v>
          </cell>
          <cell r="L7434">
            <v>43869</v>
          </cell>
          <cell r="M7434">
            <v>43772</v>
          </cell>
          <cell r="N7434">
            <v>43869</v>
          </cell>
          <cell r="O7434">
            <v>43773</v>
          </cell>
          <cell r="P7434" t="str">
            <v>No Dependency</v>
          </cell>
        </row>
        <row r="7435">
          <cell r="C7435" t="str">
            <v>ZUZ052</v>
          </cell>
          <cell r="D7435" t="str">
            <v>Expansion Sites</v>
          </cell>
          <cell r="E7435" t="str">
            <v>Q3-2019</v>
          </cell>
          <cell r="F7435" t="str">
            <v>Mobile Aspiration</v>
          </cell>
          <cell r="G7435" t="str">
            <v>HUA</v>
          </cell>
          <cell r="H7435" t="str">
            <v>LTE2100Exp (10MHz to 20MHz)_2x2 MIMO</v>
          </cell>
          <cell r="I7435" t="str">
            <v>INS</v>
          </cell>
          <cell r="L7435">
            <v>43879</v>
          </cell>
          <cell r="M7435">
            <v>43613</v>
          </cell>
          <cell r="N7435">
            <v>43880</v>
          </cell>
          <cell r="O7435">
            <v>43614</v>
          </cell>
          <cell r="P7435" t="str">
            <v>No Dependency</v>
          </cell>
        </row>
        <row r="7436">
          <cell r="C7436" t="str">
            <v>ZUZ051</v>
          </cell>
          <cell r="D7436" t="str">
            <v>Expansion Sites</v>
          </cell>
          <cell r="E7436" t="str">
            <v>Q3-2019</v>
          </cell>
          <cell r="F7436" t="str">
            <v>Mobile Aspiration</v>
          </cell>
          <cell r="G7436" t="str">
            <v>HUA</v>
          </cell>
          <cell r="H7436" t="str">
            <v>LTE2100Exp (10MHz to 20MHz)_2x2 MIMO</v>
          </cell>
          <cell r="I7436" t="str">
            <v>INS</v>
          </cell>
          <cell r="L7436">
            <v>43691</v>
          </cell>
          <cell r="M7436">
            <v>43693</v>
          </cell>
          <cell r="N7436">
            <v>43692</v>
          </cell>
          <cell r="O7436">
            <v>43694</v>
          </cell>
          <cell r="P7436" t="str">
            <v>No Dependency</v>
          </cell>
        </row>
        <row r="7437">
          <cell r="C7437" t="str">
            <v>ZUZ047</v>
          </cell>
          <cell r="D7437" t="str">
            <v>Expansion Sites</v>
          </cell>
          <cell r="E7437" t="str">
            <v>Q4-2019</v>
          </cell>
          <cell r="F7437" t="str">
            <v>Mobile Aspiration</v>
          </cell>
          <cell r="G7437" t="str">
            <v>HUA</v>
          </cell>
          <cell r="H7437" t="str">
            <v>LTE2100Exp (10MHz to 20MHz)_2x2 MIMO</v>
          </cell>
          <cell r="I7437" t="str">
            <v>INS</v>
          </cell>
          <cell r="L7437">
            <v>43691</v>
          </cell>
          <cell r="M7437">
            <v>43693</v>
          </cell>
          <cell r="N7437">
            <v>43692</v>
          </cell>
          <cell r="O7437">
            <v>43694</v>
          </cell>
          <cell r="P7437" t="str">
            <v>No Dependency</v>
          </cell>
        </row>
        <row r="7438">
          <cell r="C7438" t="str">
            <v>ZUZ042</v>
          </cell>
          <cell r="D7438" t="str">
            <v>Expansion Sites</v>
          </cell>
          <cell r="E7438" t="str">
            <v>Q4-2019</v>
          </cell>
          <cell r="F7438" t="str">
            <v>Mobile Aspiration</v>
          </cell>
          <cell r="G7438" t="str">
            <v>HUA</v>
          </cell>
          <cell r="H7438" t="str">
            <v>LTE2100Exp (10MHz to 20MHz)_2x2 MIMO</v>
          </cell>
          <cell r="I7438" t="str">
            <v>INS</v>
          </cell>
          <cell r="L7438">
            <v>43905</v>
          </cell>
          <cell r="M7438">
            <v>43661</v>
          </cell>
          <cell r="N7438">
            <v>43905</v>
          </cell>
          <cell r="O7438">
            <v>43662</v>
          </cell>
          <cell r="P7438" t="str">
            <v>No Dependency</v>
          </cell>
        </row>
        <row r="7439">
          <cell r="C7439" t="str">
            <v>ZUZ034</v>
          </cell>
          <cell r="D7439" t="str">
            <v>Expansion Sites</v>
          </cell>
          <cell r="E7439" t="str">
            <v>Q3-2019</v>
          </cell>
          <cell r="F7439" t="str">
            <v>Mobile Aspiration</v>
          </cell>
          <cell r="G7439" t="str">
            <v>HUA</v>
          </cell>
          <cell r="H7439" t="str">
            <v>LTE2100Exp (10MHz to 20MHz)_2x2 MIMO</v>
          </cell>
          <cell r="I7439" t="str">
            <v>INS</v>
          </cell>
          <cell r="L7439">
            <v>43869</v>
          </cell>
          <cell r="N7439">
            <v>43869</v>
          </cell>
          <cell r="P7439" t="str">
            <v>No Dependency</v>
          </cell>
        </row>
        <row r="7440">
          <cell r="C7440" t="str">
            <v>ZUZ032</v>
          </cell>
          <cell r="D7440" t="str">
            <v>Expansion Sites</v>
          </cell>
          <cell r="E7440" t="str">
            <v>Q3-2019</v>
          </cell>
          <cell r="F7440" t="str">
            <v>Mobile Aspiration</v>
          </cell>
          <cell r="G7440" t="str">
            <v>HUA</v>
          </cell>
          <cell r="H7440" t="str">
            <v>LTE2100Exp (10MHz to 20MHz)_2x2 MIMO</v>
          </cell>
          <cell r="I7440" t="str">
            <v>INS</v>
          </cell>
          <cell r="L7440">
            <v>43869</v>
          </cell>
          <cell r="M7440">
            <v>43653</v>
          </cell>
          <cell r="N7440">
            <v>43869</v>
          </cell>
          <cell r="O7440">
            <v>43654</v>
          </cell>
          <cell r="P7440" t="str">
            <v>No Dependency</v>
          </cell>
        </row>
        <row r="7441">
          <cell r="C7441" t="str">
            <v>ZUZ031</v>
          </cell>
          <cell r="D7441" t="str">
            <v>Expansion Sites</v>
          </cell>
          <cell r="E7441" t="str">
            <v>Q3-2019</v>
          </cell>
          <cell r="F7441" t="str">
            <v>Mobile Aspiration</v>
          </cell>
          <cell r="G7441" t="str">
            <v>HUA</v>
          </cell>
          <cell r="H7441" t="str">
            <v>LTE2100Exp (10MHz to 20MHz)_2x2 MIMO</v>
          </cell>
          <cell r="I7441" t="str">
            <v>INS</v>
          </cell>
          <cell r="L7441">
            <v>43904</v>
          </cell>
          <cell r="M7441">
            <v>43639</v>
          </cell>
          <cell r="N7441">
            <v>43905</v>
          </cell>
          <cell r="O7441">
            <v>43640</v>
          </cell>
          <cell r="P7441" t="str">
            <v>No Dependency</v>
          </cell>
        </row>
        <row r="7442">
          <cell r="C7442" t="str">
            <v>ZUZ030</v>
          </cell>
          <cell r="D7442" t="str">
            <v>Expansion Sites</v>
          </cell>
          <cell r="E7442" t="str">
            <v>Q3-2019</v>
          </cell>
          <cell r="F7442" t="str">
            <v>Mobile Aspiration</v>
          </cell>
          <cell r="G7442" t="str">
            <v>HUA</v>
          </cell>
          <cell r="H7442" t="str">
            <v>LTE2100Exp (10MHz to 20MHz)_2x2 MIMO</v>
          </cell>
          <cell r="I7442" t="str">
            <v>INS</v>
          </cell>
          <cell r="L7442">
            <v>43879</v>
          </cell>
          <cell r="M7442">
            <v>43656</v>
          </cell>
          <cell r="N7442">
            <v>43880</v>
          </cell>
          <cell r="O7442">
            <v>43657</v>
          </cell>
          <cell r="P7442" t="str">
            <v>No Dependency</v>
          </cell>
        </row>
        <row r="7443">
          <cell r="C7443" t="str">
            <v>ZUZ029</v>
          </cell>
          <cell r="D7443" t="str">
            <v>Expansion Sites</v>
          </cell>
          <cell r="E7443" t="str">
            <v>Q4-2019</v>
          </cell>
          <cell r="F7443" t="str">
            <v>Mobile Aspiration</v>
          </cell>
          <cell r="G7443" t="str">
            <v>HUA</v>
          </cell>
          <cell r="H7443" t="str">
            <v>LTE2100Exp (10MHz to 20MHz)_2x2 MIMO</v>
          </cell>
          <cell r="I7443" t="str">
            <v>INS</v>
          </cell>
          <cell r="L7443">
            <v>43691</v>
          </cell>
          <cell r="M7443">
            <v>43693</v>
          </cell>
          <cell r="N7443">
            <v>43692</v>
          </cell>
          <cell r="O7443">
            <v>43694</v>
          </cell>
          <cell r="P7443" t="str">
            <v>No Dependency</v>
          </cell>
        </row>
        <row r="7444">
          <cell r="C7444" t="str">
            <v>ZUZ028</v>
          </cell>
          <cell r="D7444" t="str">
            <v>Expansion Sites</v>
          </cell>
          <cell r="E7444" t="str">
            <v>Q3-2019</v>
          </cell>
          <cell r="F7444" t="str">
            <v>Mobile Aspiration</v>
          </cell>
          <cell r="G7444" t="str">
            <v>HUA</v>
          </cell>
          <cell r="H7444" t="str">
            <v>LTE2100Exp (10MHz to 20MHz)_2x2 MIMO</v>
          </cell>
          <cell r="I7444" t="str">
            <v>INS</v>
          </cell>
          <cell r="L7444">
            <v>43670</v>
          </cell>
          <cell r="M7444">
            <v>43672</v>
          </cell>
          <cell r="N7444">
            <v>43671</v>
          </cell>
          <cell r="O7444">
            <v>43673</v>
          </cell>
          <cell r="P7444" t="str">
            <v>No Dependency</v>
          </cell>
        </row>
        <row r="7445">
          <cell r="C7445" t="str">
            <v>ZUZ027</v>
          </cell>
          <cell r="D7445" t="str">
            <v>Expansion Sites</v>
          </cell>
          <cell r="E7445" t="str">
            <v>Q3-2019</v>
          </cell>
          <cell r="F7445" t="str">
            <v>Mobile Aspiration</v>
          </cell>
          <cell r="G7445" t="str">
            <v>HUA</v>
          </cell>
          <cell r="H7445" t="str">
            <v>LTE2100Exp (10MHz to 20MHz)_2x2 MIMO</v>
          </cell>
          <cell r="I7445" t="str">
            <v>INS</v>
          </cell>
          <cell r="L7445">
            <v>43857</v>
          </cell>
          <cell r="M7445">
            <v>43605</v>
          </cell>
          <cell r="N7445">
            <v>43858</v>
          </cell>
          <cell r="O7445">
            <v>43606</v>
          </cell>
          <cell r="P7445" t="str">
            <v>No Dependency</v>
          </cell>
        </row>
        <row r="7446">
          <cell r="C7446" t="str">
            <v>ZUZ025</v>
          </cell>
          <cell r="D7446" t="str">
            <v>Expansion Sites</v>
          </cell>
          <cell r="E7446" t="str">
            <v>Q3-2019</v>
          </cell>
          <cell r="F7446" t="str">
            <v>Mobile Aspiration</v>
          </cell>
          <cell r="G7446" t="str">
            <v>HUA</v>
          </cell>
          <cell r="H7446" t="str">
            <v>LTE2100Exp (10MHz to 20MHz)_2x2 MIMO</v>
          </cell>
          <cell r="I7446" t="str">
            <v>INS</v>
          </cell>
          <cell r="L7446">
            <v>43879</v>
          </cell>
          <cell r="M7446">
            <v>43615</v>
          </cell>
          <cell r="N7446">
            <v>43880</v>
          </cell>
          <cell r="O7446">
            <v>43616</v>
          </cell>
          <cell r="P7446" t="str">
            <v>No Dependency</v>
          </cell>
        </row>
        <row r="7447">
          <cell r="C7447" t="str">
            <v>ZUZ024</v>
          </cell>
          <cell r="D7447" t="str">
            <v>Expansion Sites</v>
          </cell>
          <cell r="E7447" t="str">
            <v>Q3-2019</v>
          </cell>
          <cell r="F7447" t="str">
            <v>Mobile Aspiration</v>
          </cell>
          <cell r="G7447" t="str">
            <v>HUA</v>
          </cell>
          <cell r="H7447" t="str">
            <v>LTE2100Exp (10MHz to 20MHz)_2x2 MIMO</v>
          </cell>
          <cell r="I7447" t="str">
            <v>INS</v>
          </cell>
          <cell r="L7447">
            <v>43877</v>
          </cell>
          <cell r="M7447">
            <v>43633</v>
          </cell>
          <cell r="N7447">
            <v>43878</v>
          </cell>
          <cell r="O7447">
            <v>43634</v>
          </cell>
          <cell r="P7447" t="str">
            <v>No Dependency</v>
          </cell>
        </row>
        <row r="7448">
          <cell r="C7448" t="str">
            <v>ZUZ021</v>
          </cell>
          <cell r="D7448" t="str">
            <v>Expansion Sites</v>
          </cell>
          <cell r="E7448" t="str">
            <v>Q3-2019</v>
          </cell>
          <cell r="F7448" t="str">
            <v>Mobile Aspiration</v>
          </cell>
          <cell r="G7448" t="str">
            <v>HUA</v>
          </cell>
          <cell r="H7448" t="str">
            <v>LTE2100Exp (10MHz to 20MHz)_2x2 MIMO</v>
          </cell>
          <cell r="I7448" t="str">
            <v>INS</v>
          </cell>
          <cell r="L7448">
            <v>43670</v>
          </cell>
          <cell r="M7448">
            <v>43672</v>
          </cell>
          <cell r="N7448">
            <v>43671</v>
          </cell>
          <cell r="O7448">
            <v>43673</v>
          </cell>
          <cell r="P7448" t="str">
            <v>No Dependency</v>
          </cell>
        </row>
        <row r="7449">
          <cell r="C7449" t="str">
            <v>ZUZ020</v>
          </cell>
          <cell r="D7449" t="str">
            <v>Expansion Sites</v>
          </cell>
          <cell r="E7449" t="str">
            <v>Q3-2019</v>
          </cell>
          <cell r="F7449" t="str">
            <v>Mobile Aspiration</v>
          </cell>
          <cell r="G7449" t="str">
            <v>HUA</v>
          </cell>
          <cell r="H7449" t="str">
            <v>LTE2100Exp (10MHz to 20MHz)_2x2 MIMO</v>
          </cell>
          <cell r="I7449" t="str">
            <v>INS</v>
          </cell>
          <cell r="L7449">
            <v>43865</v>
          </cell>
          <cell r="M7449">
            <v>43629</v>
          </cell>
          <cell r="N7449">
            <v>43866</v>
          </cell>
          <cell r="O7449">
            <v>43630</v>
          </cell>
          <cell r="P7449" t="str">
            <v>No Dependency</v>
          </cell>
        </row>
        <row r="7450">
          <cell r="C7450" t="str">
            <v>ZUZ019</v>
          </cell>
          <cell r="D7450" t="str">
            <v>Expansion Sites</v>
          </cell>
          <cell r="E7450" t="str">
            <v>Q4-2019</v>
          </cell>
          <cell r="F7450" t="str">
            <v>Mobile Aspiration</v>
          </cell>
          <cell r="G7450" t="str">
            <v>HUA</v>
          </cell>
          <cell r="H7450" t="str">
            <v>LTE2100Exp (10MHz to 20MHz)_2x2 MIMO</v>
          </cell>
          <cell r="I7450" t="str">
            <v>INS</v>
          </cell>
          <cell r="L7450">
            <v>43670</v>
          </cell>
          <cell r="M7450">
            <v>43672</v>
          </cell>
          <cell r="N7450">
            <v>43671</v>
          </cell>
          <cell r="O7450">
            <v>43673</v>
          </cell>
          <cell r="P7450" t="str">
            <v>No Dependency</v>
          </cell>
        </row>
        <row r="7451">
          <cell r="C7451" t="str">
            <v>ZUZ016</v>
          </cell>
          <cell r="D7451" t="str">
            <v>Expansion Sites</v>
          </cell>
          <cell r="E7451" t="str">
            <v>Q3-2019</v>
          </cell>
          <cell r="F7451" t="str">
            <v>Mobile Aspiration</v>
          </cell>
          <cell r="G7451" t="str">
            <v>HUA</v>
          </cell>
          <cell r="H7451" t="str">
            <v>LTE2100Exp (10MHz to 20MHz)_2x2 MIMO</v>
          </cell>
          <cell r="I7451" t="str">
            <v>INS</v>
          </cell>
          <cell r="L7451">
            <v>43615</v>
          </cell>
          <cell r="M7451">
            <v>43617</v>
          </cell>
          <cell r="N7451">
            <v>43616</v>
          </cell>
          <cell r="O7451">
            <v>43618</v>
          </cell>
          <cell r="P7451" t="str">
            <v>No Dependency</v>
          </cell>
        </row>
        <row r="7452">
          <cell r="C7452" t="str">
            <v>ZUZ015</v>
          </cell>
          <cell r="D7452" t="str">
            <v>Expansion Sites</v>
          </cell>
          <cell r="E7452" t="str">
            <v>Q3-2019</v>
          </cell>
          <cell r="F7452" t="str">
            <v>Mobile Aspiration</v>
          </cell>
          <cell r="G7452" t="str">
            <v>HUA</v>
          </cell>
          <cell r="H7452" t="str">
            <v>LTE2100Exp (10MHz to 20MHz)_2x2 MIMO</v>
          </cell>
          <cell r="I7452" t="str">
            <v>INS</v>
          </cell>
          <cell r="L7452">
            <v>43636</v>
          </cell>
          <cell r="M7452">
            <v>43599</v>
          </cell>
          <cell r="N7452">
            <v>43637</v>
          </cell>
          <cell r="O7452">
            <v>43600</v>
          </cell>
          <cell r="P7452" t="str">
            <v>No Dependency</v>
          </cell>
        </row>
        <row r="7453">
          <cell r="C7453" t="str">
            <v>ZUZ010</v>
          </cell>
          <cell r="D7453" t="str">
            <v>Expansion Sites</v>
          </cell>
          <cell r="E7453" t="str">
            <v>Q3-2019</v>
          </cell>
          <cell r="F7453" t="str">
            <v>Mobile Aspiration</v>
          </cell>
          <cell r="G7453" t="str">
            <v>HUA</v>
          </cell>
          <cell r="H7453" t="str">
            <v>LTE2100Exp (10MHz to 20MHz)_2x2 MIMO</v>
          </cell>
          <cell r="I7453" t="str">
            <v>INS</v>
          </cell>
          <cell r="L7453">
            <v>43893</v>
          </cell>
          <cell r="M7453">
            <v>43605</v>
          </cell>
          <cell r="N7453">
            <v>43894</v>
          </cell>
          <cell r="O7453">
            <v>43606</v>
          </cell>
          <cell r="P7453" t="str">
            <v>No Dependency</v>
          </cell>
        </row>
        <row r="7454">
          <cell r="C7454" t="str">
            <v>ZUZ009</v>
          </cell>
          <cell r="D7454" t="str">
            <v>Expansion Sites</v>
          </cell>
          <cell r="E7454" t="str">
            <v>Q4-2019</v>
          </cell>
          <cell r="F7454" t="str">
            <v>Mobile Aspiration</v>
          </cell>
          <cell r="G7454" t="str">
            <v>HUA</v>
          </cell>
          <cell r="H7454" t="str">
            <v>LTE2100Exp (10MHz to 20MHz)_2x2 MIMO</v>
          </cell>
          <cell r="I7454" t="str">
            <v>INS</v>
          </cell>
          <cell r="L7454">
            <v>43907</v>
          </cell>
          <cell r="M7454">
            <v>43708</v>
          </cell>
          <cell r="N7454">
            <v>43908</v>
          </cell>
          <cell r="O7454">
            <v>43709</v>
          </cell>
          <cell r="P7454" t="str">
            <v>No Dependency</v>
          </cell>
        </row>
        <row r="7455">
          <cell r="C7455" t="str">
            <v>ZUZ008</v>
          </cell>
          <cell r="D7455" t="str">
            <v>Expansion Sites</v>
          </cell>
          <cell r="E7455" t="str">
            <v>Q3-2019</v>
          </cell>
          <cell r="F7455" t="str">
            <v>Mobile Aspiration</v>
          </cell>
          <cell r="G7455" t="str">
            <v>HUA</v>
          </cell>
          <cell r="H7455" t="str">
            <v>LTE2100Exp (10MHz to 20MHz)_2x2 MIMO</v>
          </cell>
          <cell r="I7455" t="str">
            <v>INS</v>
          </cell>
          <cell r="L7455">
            <v>43691</v>
          </cell>
          <cell r="M7455">
            <v>43693</v>
          </cell>
          <cell r="N7455">
            <v>43692</v>
          </cell>
          <cell r="O7455">
            <v>43694</v>
          </cell>
          <cell r="P7455" t="str">
            <v>No Dependency</v>
          </cell>
        </row>
        <row r="7456">
          <cell r="C7456" t="str">
            <v>ZUZ007</v>
          </cell>
          <cell r="D7456" t="str">
            <v>Expansion Sites</v>
          </cell>
          <cell r="E7456" t="str">
            <v>Q3-2019</v>
          </cell>
          <cell r="F7456" t="str">
            <v>Mobile Aspiration</v>
          </cell>
          <cell r="G7456" t="str">
            <v>HUA</v>
          </cell>
          <cell r="H7456" t="str">
            <v>LTE2100Exp (10MHz to 20MHz)_2x2 MIMO</v>
          </cell>
          <cell r="I7456" t="str">
            <v>INS</v>
          </cell>
          <cell r="L7456">
            <v>43691</v>
          </cell>
          <cell r="M7456">
            <v>43693</v>
          </cell>
          <cell r="N7456">
            <v>43692</v>
          </cell>
          <cell r="O7456">
            <v>43694</v>
          </cell>
          <cell r="P7456" t="str">
            <v>No Dependency</v>
          </cell>
        </row>
        <row r="7457">
          <cell r="C7457" t="str">
            <v>ZUZ006</v>
          </cell>
          <cell r="D7457" t="str">
            <v>Expansion Sites</v>
          </cell>
          <cell r="E7457" t="str">
            <v>Q3-2019</v>
          </cell>
          <cell r="F7457" t="str">
            <v>Mobile Aspiration</v>
          </cell>
          <cell r="G7457" t="str">
            <v>HUA</v>
          </cell>
          <cell r="H7457" t="str">
            <v>LTE2100Exp (10MHz to 20MHz)_2x2 MIMO</v>
          </cell>
          <cell r="I7457" t="str">
            <v>INS</v>
          </cell>
          <cell r="L7457">
            <v>43691</v>
          </cell>
          <cell r="M7457">
            <v>43693</v>
          </cell>
          <cell r="N7457">
            <v>43692</v>
          </cell>
          <cell r="O7457">
            <v>43694</v>
          </cell>
          <cell r="P7457" t="str">
            <v>No Dependency</v>
          </cell>
        </row>
        <row r="7458">
          <cell r="C7458" t="str">
            <v>ZUZ002</v>
          </cell>
          <cell r="D7458" t="str">
            <v>Expansion Sites</v>
          </cell>
          <cell r="E7458" t="str">
            <v>Q3-2019</v>
          </cell>
          <cell r="F7458" t="str">
            <v>Mobile Aspiration</v>
          </cell>
          <cell r="G7458" t="str">
            <v>HUA</v>
          </cell>
          <cell r="H7458" t="str">
            <v>LTE2100Exp (10MHz to 20MHz)_2x2 MIMO</v>
          </cell>
          <cell r="I7458" t="str">
            <v>INS</v>
          </cell>
          <cell r="L7458">
            <v>43680</v>
          </cell>
          <cell r="M7458">
            <v>43669</v>
          </cell>
          <cell r="N7458">
            <v>43681</v>
          </cell>
          <cell r="O7458">
            <v>43670</v>
          </cell>
          <cell r="P7458" t="str">
            <v>No Dependency</v>
          </cell>
        </row>
        <row r="7459">
          <cell r="C7459" t="str">
            <v>ZUZ001</v>
          </cell>
          <cell r="D7459" t="str">
            <v>Expansion Sites</v>
          </cell>
          <cell r="E7459" t="str">
            <v>Q4-2019</v>
          </cell>
          <cell r="F7459" t="str">
            <v>Mobile Aspiration</v>
          </cell>
          <cell r="G7459" t="str">
            <v>HUA</v>
          </cell>
          <cell r="H7459" t="str">
            <v>LTE2100Exp (10MHz to 20MHz)_2x2 MIMO</v>
          </cell>
          <cell r="I7459" t="str">
            <v>INS</v>
          </cell>
          <cell r="L7459">
            <v>43691</v>
          </cell>
          <cell r="M7459">
            <v>43693</v>
          </cell>
          <cell r="N7459">
            <v>43692</v>
          </cell>
          <cell r="O7459">
            <v>43694</v>
          </cell>
          <cell r="P7459" t="str">
            <v>No Dependency</v>
          </cell>
        </row>
        <row r="7460">
          <cell r="C7460" t="str">
            <v>ZTBA031</v>
          </cell>
          <cell r="D7460" t="str">
            <v>Expansion Sites</v>
          </cell>
          <cell r="E7460" t="str">
            <v>Q1-2020</v>
          </cell>
          <cell r="F7460" t="str">
            <v>Mobile Aspiration</v>
          </cell>
          <cell r="G7460" t="str">
            <v>HUA</v>
          </cell>
          <cell r="H7460" t="str">
            <v>LTE2100Exp (10MHz to 20MHz)_2x2 MIMO</v>
          </cell>
          <cell r="I7460" t="str">
            <v>INS</v>
          </cell>
          <cell r="L7460">
            <v>43874</v>
          </cell>
          <cell r="N7460">
            <v>43875</v>
          </cell>
          <cell r="P7460" t="str">
            <v>No Dependency</v>
          </cell>
        </row>
        <row r="7461">
          <cell r="C7461" t="str">
            <v>ZTBA030</v>
          </cell>
          <cell r="D7461" t="str">
            <v>Expansion Sites</v>
          </cell>
          <cell r="E7461" t="str">
            <v>Q3-2019</v>
          </cell>
          <cell r="F7461" t="str">
            <v>Mobile Aspiration</v>
          </cell>
          <cell r="G7461" t="str">
            <v>HUA</v>
          </cell>
          <cell r="H7461" t="str">
            <v>LTE2100Exp (10MHz to 20MHz)_2x2 MIMO</v>
          </cell>
          <cell r="I7461" t="str">
            <v>INS</v>
          </cell>
          <cell r="L7461">
            <v>43891</v>
          </cell>
          <cell r="M7461">
            <v>43653</v>
          </cell>
          <cell r="N7461">
            <v>43892</v>
          </cell>
          <cell r="O7461">
            <v>43654</v>
          </cell>
          <cell r="P7461" t="str">
            <v>No Dependency</v>
          </cell>
        </row>
        <row r="7462">
          <cell r="C7462" t="str">
            <v>ZTBA029</v>
          </cell>
          <cell r="D7462" t="str">
            <v>Expansion Sites</v>
          </cell>
          <cell r="E7462" t="str">
            <v>Q2-2019</v>
          </cell>
          <cell r="F7462" t="str">
            <v>Mobile Aspiration</v>
          </cell>
          <cell r="G7462" t="str">
            <v>HUA</v>
          </cell>
          <cell r="H7462" t="str">
            <v>LTE2100Exp (10MHz to 20MHz)_2x2 MIMO</v>
          </cell>
          <cell r="I7462" t="str">
            <v>INS</v>
          </cell>
          <cell r="L7462">
            <v>43630</v>
          </cell>
          <cell r="M7462">
            <v>43611</v>
          </cell>
          <cell r="N7462">
            <v>43631</v>
          </cell>
          <cell r="O7462">
            <v>43612</v>
          </cell>
          <cell r="P7462" t="str">
            <v>No Dependency</v>
          </cell>
        </row>
        <row r="7463">
          <cell r="C7463" t="str">
            <v>ZTBA028</v>
          </cell>
          <cell r="D7463" t="str">
            <v>Expansion Sites</v>
          </cell>
          <cell r="E7463" t="str">
            <v>Q3-2019</v>
          </cell>
          <cell r="F7463" t="str">
            <v>Mobile Aspiration</v>
          </cell>
          <cell r="G7463" t="str">
            <v>HUA</v>
          </cell>
          <cell r="H7463" t="str">
            <v>LTE2100Exp (10MHz to 20MHz)_2x2 MIMO</v>
          </cell>
          <cell r="I7463" t="str">
            <v>INS</v>
          </cell>
          <cell r="L7463">
            <v>43863</v>
          </cell>
          <cell r="M7463">
            <v>43648</v>
          </cell>
          <cell r="N7463">
            <v>43864</v>
          </cell>
          <cell r="O7463">
            <v>43649</v>
          </cell>
          <cell r="P7463" t="str">
            <v>No Dependency</v>
          </cell>
        </row>
        <row r="7464">
          <cell r="C7464" t="str">
            <v>ZTBA027</v>
          </cell>
          <cell r="D7464" t="str">
            <v>Expansion Sites</v>
          </cell>
          <cell r="E7464" t="str">
            <v>Q3-2019</v>
          </cell>
          <cell r="F7464" t="str">
            <v>Mobile Aspiration</v>
          </cell>
          <cell r="G7464" t="str">
            <v>HUA</v>
          </cell>
          <cell r="H7464" t="str">
            <v>LTE2100Exp (10MHz to 20MHz)_2x2 MIMO</v>
          </cell>
          <cell r="I7464" t="str">
            <v>INS</v>
          </cell>
          <cell r="L7464">
            <v>43671</v>
          </cell>
          <cell r="M7464">
            <v>43635</v>
          </cell>
          <cell r="N7464">
            <v>43672</v>
          </cell>
          <cell r="O7464">
            <v>43636</v>
          </cell>
          <cell r="P7464" t="str">
            <v>No Dependency</v>
          </cell>
        </row>
        <row r="7465">
          <cell r="C7465" t="str">
            <v>ZTBA026</v>
          </cell>
          <cell r="D7465" t="str">
            <v>Expansion Sites</v>
          </cell>
          <cell r="E7465" t="str">
            <v>Q4-2019</v>
          </cell>
          <cell r="F7465" t="str">
            <v>Mobile Aspiration</v>
          </cell>
          <cell r="G7465" t="str">
            <v>HUA</v>
          </cell>
          <cell r="H7465" t="str">
            <v>LTE2100Exp (10MHz to 20MHz)_2x2 MIMO</v>
          </cell>
          <cell r="I7465" t="str">
            <v>INS</v>
          </cell>
          <cell r="L7465">
            <v>43911</v>
          </cell>
          <cell r="M7465">
            <v>43758</v>
          </cell>
          <cell r="N7465">
            <v>43911</v>
          </cell>
          <cell r="O7465">
            <v>43759</v>
          </cell>
          <cell r="P7465" t="str">
            <v>No Dependency</v>
          </cell>
        </row>
        <row r="7466">
          <cell r="C7466" t="str">
            <v>ZTBA024</v>
          </cell>
          <cell r="D7466" t="str">
            <v>Expansion Sites</v>
          </cell>
          <cell r="E7466" t="str">
            <v>Q4-2019</v>
          </cell>
          <cell r="F7466" t="str">
            <v>Mobile Aspiration</v>
          </cell>
          <cell r="G7466" t="str">
            <v>HUA</v>
          </cell>
          <cell r="H7466" t="str">
            <v>LTE2100Exp (10MHz to 20MHz)_2x2 MIMO</v>
          </cell>
          <cell r="I7466" t="str">
            <v>INS</v>
          </cell>
          <cell r="L7466">
            <v>43909</v>
          </cell>
          <cell r="M7466">
            <v>43636</v>
          </cell>
          <cell r="N7466">
            <v>43910</v>
          </cell>
          <cell r="O7466">
            <v>43637</v>
          </cell>
          <cell r="P7466" t="str">
            <v>No Dependency</v>
          </cell>
        </row>
        <row r="7467">
          <cell r="C7467" t="str">
            <v>ZTBA023</v>
          </cell>
          <cell r="D7467" t="str">
            <v>Expansion Sites</v>
          </cell>
          <cell r="E7467" t="str">
            <v>Q3-2019</v>
          </cell>
          <cell r="F7467" t="str">
            <v>Mobile Aspiration</v>
          </cell>
          <cell r="G7467" t="str">
            <v>HUA</v>
          </cell>
          <cell r="H7467" t="str">
            <v>LTE2100Exp (10MHz to 20MHz)_2x2 MIMO</v>
          </cell>
          <cell r="I7467" t="str">
            <v>INS</v>
          </cell>
          <cell r="L7467">
            <v>43897</v>
          </cell>
          <cell r="M7467">
            <v>43666</v>
          </cell>
          <cell r="N7467">
            <v>43897</v>
          </cell>
          <cell r="O7467">
            <v>43667</v>
          </cell>
          <cell r="P7467" t="str">
            <v>No Dependency</v>
          </cell>
        </row>
        <row r="7468">
          <cell r="C7468" t="str">
            <v>ZTBA022</v>
          </cell>
          <cell r="D7468" t="str">
            <v>Expansion Sites</v>
          </cell>
          <cell r="E7468" t="str">
            <v>Q3-2019</v>
          </cell>
          <cell r="F7468" t="str">
            <v>Mobile Aspiration</v>
          </cell>
          <cell r="G7468" t="str">
            <v>HUA</v>
          </cell>
          <cell r="H7468" t="str">
            <v>LTE2100Exp (10MHz to 20MHz)_2x2 MIMO</v>
          </cell>
          <cell r="I7468" t="str">
            <v>INS</v>
          </cell>
          <cell r="L7468">
            <v>43891</v>
          </cell>
          <cell r="M7468">
            <v>43638</v>
          </cell>
          <cell r="N7468">
            <v>43892</v>
          </cell>
          <cell r="O7468">
            <v>43639</v>
          </cell>
          <cell r="P7468" t="str">
            <v>No Dependency</v>
          </cell>
        </row>
        <row r="7469">
          <cell r="C7469" t="str">
            <v>ZTBA017</v>
          </cell>
          <cell r="D7469" t="str">
            <v>Expansion Sites</v>
          </cell>
          <cell r="E7469" t="str">
            <v>Q3-2019</v>
          </cell>
          <cell r="F7469" t="str">
            <v>Mobile Aspiration</v>
          </cell>
          <cell r="G7469" t="str">
            <v>HUA</v>
          </cell>
          <cell r="H7469" t="str">
            <v>LTE2100Exp (10MHz to 20MHz)_2x2 MIMO</v>
          </cell>
          <cell r="I7469" t="str">
            <v>INS</v>
          </cell>
          <cell r="L7469">
            <v>43893</v>
          </cell>
          <cell r="M7469">
            <v>43640</v>
          </cell>
          <cell r="N7469">
            <v>43894</v>
          </cell>
          <cell r="O7469">
            <v>43641</v>
          </cell>
          <cell r="P7469" t="str">
            <v>No Dependency</v>
          </cell>
        </row>
        <row r="7470">
          <cell r="C7470" t="str">
            <v>ZTBA015</v>
          </cell>
          <cell r="D7470" t="str">
            <v>Expansion Sites</v>
          </cell>
          <cell r="E7470" t="str">
            <v>Q4-2019</v>
          </cell>
          <cell r="F7470" t="str">
            <v>Mobile Aspiration</v>
          </cell>
          <cell r="G7470" t="str">
            <v>HUA</v>
          </cell>
          <cell r="H7470" t="str">
            <v>LTE2100Exp (10MHz to 20MHz)_2x2 MIMO</v>
          </cell>
          <cell r="I7470" t="str">
            <v>INS</v>
          </cell>
          <cell r="L7470">
            <v>43911</v>
          </cell>
          <cell r="M7470">
            <v>43715</v>
          </cell>
          <cell r="N7470">
            <v>43911</v>
          </cell>
          <cell r="O7470">
            <v>43716</v>
          </cell>
          <cell r="P7470" t="str">
            <v>No Dependency</v>
          </cell>
        </row>
        <row r="7471">
          <cell r="C7471" t="str">
            <v>ZTBA014</v>
          </cell>
          <cell r="D7471" t="str">
            <v>Expansion Sites</v>
          </cell>
          <cell r="E7471" t="str">
            <v>Q3-2019</v>
          </cell>
          <cell r="F7471" t="str">
            <v>Mobile Aspiration</v>
          </cell>
          <cell r="G7471" t="str">
            <v>HUA</v>
          </cell>
          <cell r="H7471" t="str">
            <v>LTE2100Exp (10MHz to 20MHz)_2x2 MIMO</v>
          </cell>
          <cell r="I7471" t="str">
            <v>INS</v>
          </cell>
          <cell r="L7471">
            <v>43669</v>
          </cell>
          <cell r="M7471">
            <v>43671</v>
          </cell>
          <cell r="N7471">
            <v>43670</v>
          </cell>
          <cell r="O7471">
            <v>43672</v>
          </cell>
          <cell r="P7471" t="str">
            <v>No Dependency</v>
          </cell>
        </row>
        <row r="7472">
          <cell r="C7472" t="str">
            <v>ZTBA010</v>
          </cell>
          <cell r="D7472" t="str">
            <v>Expansion Sites</v>
          </cell>
          <cell r="E7472" t="str">
            <v>Q3-2019</v>
          </cell>
          <cell r="F7472" t="str">
            <v>Mobile Aspiration</v>
          </cell>
          <cell r="G7472" t="str">
            <v>HUA</v>
          </cell>
          <cell r="H7472" t="str">
            <v>LTE2100Exp (10MHz to 20MHz)_2x2 MIMO</v>
          </cell>
          <cell r="I7472" t="str">
            <v>INS</v>
          </cell>
          <cell r="L7472">
            <v>43893</v>
          </cell>
          <cell r="M7472">
            <v>43638</v>
          </cell>
          <cell r="N7472">
            <v>43894</v>
          </cell>
          <cell r="O7472">
            <v>43639</v>
          </cell>
          <cell r="P7472" t="str">
            <v>No Dependency</v>
          </cell>
        </row>
        <row r="7473">
          <cell r="C7473" t="str">
            <v>ZTBA008</v>
          </cell>
          <cell r="D7473" t="str">
            <v>Expansion Sites</v>
          </cell>
          <cell r="E7473" t="str">
            <v>Q4-2019</v>
          </cell>
          <cell r="F7473" t="str">
            <v>Mobile Aspiration</v>
          </cell>
          <cell r="G7473" t="str">
            <v>HUA</v>
          </cell>
          <cell r="H7473" t="str">
            <v>LTE2100Exp (10MHz to 20MHz)_2x2 MIMO</v>
          </cell>
          <cell r="I7473" t="str">
            <v>INS</v>
          </cell>
          <cell r="L7473">
            <v>43913</v>
          </cell>
          <cell r="M7473">
            <v>43734</v>
          </cell>
          <cell r="N7473">
            <v>43913</v>
          </cell>
          <cell r="O7473">
            <v>43735</v>
          </cell>
          <cell r="P7473" t="str">
            <v>No Dependency</v>
          </cell>
        </row>
        <row r="7474">
          <cell r="C7474" t="str">
            <v>ZTBA006</v>
          </cell>
          <cell r="D7474" t="str">
            <v>Expansion Sites</v>
          </cell>
          <cell r="E7474" t="str">
            <v>Q3-2019</v>
          </cell>
          <cell r="F7474" t="str">
            <v>Mobile Aspiration</v>
          </cell>
          <cell r="G7474" t="str">
            <v>HUA</v>
          </cell>
          <cell r="H7474" t="str">
            <v>LTE2100Exp (10MHz to 20MHz)_2x2 MIMO</v>
          </cell>
          <cell r="I7474" t="str">
            <v>INS</v>
          </cell>
          <cell r="L7474">
            <v>43842</v>
          </cell>
          <cell r="M7474">
            <v>43625</v>
          </cell>
          <cell r="N7474">
            <v>43843</v>
          </cell>
          <cell r="O7474">
            <v>43626</v>
          </cell>
          <cell r="P7474" t="str">
            <v>No Dependency</v>
          </cell>
        </row>
        <row r="7475">
          <cell r="C7475" t="str">
            <v>ZTBA005</v>
          </cell>
          <cell r="D7475" t="str">
            <v>Expansion Sites</v>
          </cell>
          <cell r="E7475" t="str">
            <v>Q3-2019</v>
          </cell>
          <cell r="F7475" t="str">
            <v>Mobile Aspiration</v>
          </cell>
          <cell r="G7475" t="str">
            <v>HUA</v>
          </cell>
          <cell r="H7475" t="str">
            <v>LTE2100Exp (10MHz to 20MHz)_2x2 MIMO</v>
          </cell>
          <cell r="I7475" t="str">
            <v>INS</v>
          </cell>
          <cell r="L7475">
            <v>43897</v>
          </cell>
          <cell r="M7475">
            <v>43752</v>
          </cell>
          <cell r="N7475">
            <v>43897</v>
          </cell>
          <cell r="O7475">
            <v>43753</v>
          </cell>
          <cell r="P7475" t="str">
            <v>No Dependency</v>
          </cell>
        </row>
        <row r="7476">
          <cell r="C7476" t="str">
            <v>ZTBA004</v>
          </cell>
          <cell r="D7476" t="str">
            <v>Expansion Sites</v>
          </cell>
          <cell r="E7476" t="str">
            <v>Q3-2019</v>
          </cell>
          <cell r="F7476" t="str">
            <v>Mobile Aspiration</v>
          </cell>
          <cell r="G7476" t="str">
            <v>HUA</v>
          </cell>
          <cell r="H7476" t="str">
            <v>LTE2100Exp (10MHz to 20MHz)_2x2 MIMO</v>
          </cell>
          <cell r="I7476" t="str">
            <v>INS</v>
          </cell>
          <cell r="L7476">
            <v>43895</v>
          </cell>
          <cell r="M7476">
            <v>43734</v>
          </cell>
          <cell r="N7476">
            <v>43895</v>
          </cell>
          <cell r="O7476">
            <v>43735</v>
          </cell>
          <cell r="P7476" t="str">
            <v>No Dependency</v>
          </cell>
        </row>
        <row r="7477">
          <cell r="C7477" t="str">
            <v>ZTBA003</v>
          </cell>
          <cell r="D7477" t="str">
            <v>Expansion Sites</v>
          </cell>
          <cell r="E7477" t="str">
            <v>Q3-2019</v>
          </cell>
          <cell r="F7477" t="str">
            <v>Mobile Aspiration</v>
          </cell>
          <cell r="G7477" t="str">
            <v>HUA</v>
          </cell>
          <cell r="H7477" t="str">
            <v>LTE2100Exp (10MHz to 20MHz)_2x2 MIMO</v>
          </cell>
          <cell r="I7477" t="str">
            <v>INS</v>
          </cell>
          <cell r="L7477">
            <v>43865</v>
          </cell>
          <cell r="M7477">
            <v>43635</v>
          </cell>
          <cell r="N7477">
            <v>43866</v>
          </cell>
          <cell r="O7477">
            <v>43636</v>
          </cell>
          <cell r="P7477" t="str">
            <v>No Dependency</v>
          </cell>
        </row>
        <row r="7478">
          <cell r="C7478" t="str">
            <v>ZTB999</v>
          </cell>
          <cell r="D7478" t="str">
            <v>Expansion Sites</v>
          </cell>
          <cell r="E7478" t="str">
            <v>Q1-2020</v>
          </cell>
          <cell r="F7478" t="str">
            <v>Mobile Aspiration</v>
          </cell>
          <cell r="G7478" t="str">
            <v>HUA</v>
          </cell>
          <cell r="H7478" t="str">
            <v>LTE2100Exp (10MHz to 20MHz)_2x2 MIMO</v>
          </cell>
          <cell r="I7478" t="str">
            <v>INS</v>
          </cell>
          <cell r="L7478">
            <v>43905</v>
          </cell>
          <cell r="M7478">
            <v>43743</v>
          </cell>
          <cell r="N7478">
            <v>43905</v>
          </cell>
          <cell r="O7478">
            <v>43744</v>
          </cell>
          <cell r="P7478" t="str">
            <v>No Dependency</v>
          </cell>
        </row>
        <row r="7479">
          <cell r="C7479" t="str">
            <v>ZTB998</v>
          </cell>
          <cell r="D7479" t="str">
            <v>Expansion Sites</v>
          </cell>
          <cell r="E7479" t="str">
            <v>Q3-2019</v>
          </cell>
          <cell r="F7479" t="str">
            <v>Mobile Aspiration</v>
          </cell>
          <cell r="G7479" t="str">
            <v>HUA</v>
          </cell>
          <cell r="H7479" t="str">
            <v>LTE2100Exp (10MHz to 20MHz)_2x2 MIMO</v>
          </cell>
          <cell r="I7479" t="str">
            <v>INS</v>
          </cell>
          <cell r="L7479">
            <v>43839</v>
          </cell>
          <cell r="N7479">
            <v>43839</v>
          </cell>
          <cell r="P7479" t="str">
            <v>No Dependency</v>
          </cell>
        </row>
        <row r="7480">
          <cell r="C7480" t="str">
            <v>ZTB996</v>
          </cell>
          <cell r="D7480" t="str">
            <v>Expansion Sites</v>
          </cell>
          <cell r="E7480" t="str">
            <v>Q4-2019</v>
          </cell>
          <cell r="F7480" t="str">
            <v>Mobile Aspiration</v>
          </cell>
          <cell r="G7480" t="str">
            <v>HUA</v>
          </cell>
          <cell r="H7480" t="str">
            <v>LTE2100Exp (10MHz to 20MHz)_2x2 MIMO</v>
          </cell>
          <cell r="I7480" t="str">
            <v>INS</v>
          </cell>
          <cell r="L7480">
            <v>43670</v>
          </cell>
          <cell r="M7480">
            <v>43672</v>
          </cell>
          <cell r="N7480">
            <v>43671</v>
          </cell>
          <cell r="O7480">
            <v>43673</v>
          </cell>
          <cell r="P7480" t="str">
            <v>No Dependency</v>
          </cell>
        </row>
        <row r="7481">
          <cell r="C7481" t="str">
            <v>ZTB994</v>
          </cell>
          <cell r="D7481" t="str">
            <v>Expansion Sites</v>
          </cell>
          <cell r="E7481" t="str">
            <v>Q3-2019</v>
          </cell>
          <cell r="F7481" t="str">
            <v>Mobile Aspiration</v>
          </cell>
          <cell r="G7481" t="str">
            <v>HUA</v>
          </cell>
          <cell r="H7481" t="str">
            <v>LTE2100Exp (10MHz to 20MHz)_2x2 MIMO</v>
          </cell>
          <cell r="I7481" t="str">
            <v>INS</v>
          </cell>
          <cell r="L7481">
            <v>43863</v>
          </cell>
          <cell r="M7481">
            <v>43708</v>
          </cell>
          <cell r="N7481">
            <v>43864</v>
          </cell>
          <cell r="O7481">
            <v>43709</v>
          </cell>
          <cell r="P7481" t="str">
            <v>No Dependency</v>
          </cell>
        </row>
        <row r="7482">
          <cell r="C7482" t="str">
            <v>ZTB993</v>
          </cell>
          <cell r="D7482" t="str">
            <v>Expansion Sites</v>
          </cell>
          <cell r="E7482" t="str">
            <v>Q4-2019</v>
          </cell>
          <cell r="F7482" t="str">
            <v>Mobile Aspiration</v>
          </cell>
          <cell r="G7482" t="str">
            <v>HUA</v>
          </cell>
          <cell r="H7482" t="str">
            <v>LTE2100Exp (10MHz to 20MHz)_2x2 MIMO</v>
          </cell>
          <cell r="I7482" t="str">
            <v>INS</v>
          </cell>
          <cell r="L7482">
            <v>43901</v>
          </cell>
          <cell r="M7482">
            <v>43611</v>
          </cell>
          <cell r="N7482">
            <v>43902</v>
          </cell>
          <cell r="O7482">
            <v>43612</v>
          </cell>
          <cell r="P7482" t="str">
            <v>No Dependency</v>
          </cell>
        </row>
        <row r="7483">
          <cell r="C7483" t="str">
            <v>ZTB992</v>
          </cell>
          <cell r="D7483" t="str">
            <v>Expansion Sites</v>
          </cell>
          <cell r="E7483" t="str">
            <v>Q4-2019</v>
          </cell>
          <cell r="F7483" t="str">
            <v>Mobile Aspiration</v>
          </cell>
          <cell r="G7483" t="str">
            <v>HUA</v>
          </cell>
          <cell r="H7483" t="str">
            <v>LTE2100Exp (10MHz to 20MHz)_2x2 MIMO</v>
          </cell>
          <cell r="I7483" t="str">
            <v>INS</v>
          </cell>
          <cell r="L7483">
            <v>43913</v>
          </cell>
          <cell r="M7483">
            <v>43750</v>
          </cell>
          <cell r="N7483">
            <v>43913</v>
          </cell>
          <cell r="O7483">
            <v>43751</v>
          </cell>
          <cell r="P7483" t="str">
            <v>No Dependency</v>
          </cell>
        </row>
        <row r="7484">
          <cell r="C7484" t="str">
            <v>ZTB991</v>
          </cell>
          <cell r="D7484" t="str">
            <v>Expansion Sites</v>
          </cell>
          <cell r="E7484" t="str">
            <v>Q1-2020</v>
          </cell>
          <cell r="F7484" t="str">
            <v>Mobile Aspiration</v>
          </cell>
          <cell r="G7484" t="str">
            <v>HUA</v>
          </cell>
          <cell r="H7484" t="str">
            <v>LTE2100Exp (10MHz to 20MHz)_2x2 MIMO</v>
          </cell>
          <cell r="I7484" t="str">
            <v>INS</v>
          </cell>
          <cell r="L7484">
            <v>43700</v>
          </cell>
          <cell r="M7484">
            <v>43700</v>
          </cell>
          <cell r="N7484">
            <v>43701</v>
          </cell>
          <cell r="O7484">
            <v>43701</v>
          </cell>
          <cell r="P7484" t="str">
            <v>No Dependency</v>
          </cell>
        </row>
        <row r="7485">
          <cell r="C7485" t="str">
            <v>ZTB989</v>
          </cell>
          <cell r="D7485" t="str">
            <v>Expansion Sites</v>
          </cell>
          <cell r="E7485" t="str">
            <v>Q3-2019</v>
          </cell>
          <cell r="F7485" t="str">
            <v>Mobile Aspiration</v>
          </cell>
          <cell r="G7485" t="str">
            <v>HUA</v>
          </cell>
          <cell r="H7485" t="str">
            <v>LTE2100Exp (10MHz to 20MHz)_2x2 MIMO</v>
          </cell>
          <cell r="I7485" t="str">
            <v>INS</v>
          </cell>
          <cell r="L7485">
            <v>43691</v>
          </cell>
          <cell r="M7485">
            <v>43693</v>
          </cell>
          <cell r="N7485">
            <v>43692</v>
          </cell>
          <cell r="O7485">
            <v>43694</v>
          </cell>
          <cell r="P7485" t="str">
            <v>No Dependency</v>
          </cell>
        </row>
        <row r="7486">
          <cell r="C7486" t="str">
            <v>ZTB988</v>
          </cell>
          <cell r="D7486" t="str">
            <v>Expansion Sites</v>
          </cell>
          <cell r="E7486" t="str">
            <v>Q3-2019</v>
          </cell>
          <cell r="F7486" t="str">
            <v>Mobile Aspiration</v>
          </cell>
          <cell r="G7486" t="str">
            <v>HUA</v>
          </cell>
          <cell r="H7486" t="str">
            <v>LTE2100Exp (10MHz to 20MHz)_2x2 MIMO</v>
          </cell>
          <cell r="I7486" t="str">
            <v>INS</v>
          </cell>
          <cell r="L7486">
            <v>43904</v>
          </cell>
          <cell r="M7486">
            <v>43640</v>
          </cell>
          <cell r="N7486">
            <v>43905</v>
          </cell>
          <cell r="O7486">
            <v>43641</v>
          </cell>
          <cell r="P7486" t="str">
            <v>No Dependency</v>
          </cell>
        </row>
        <row r="7487">
          <cell r="C7487" t="str">
            <v>ZTB987</v>
          </cell>
          <cell r="D7487" t="str">
            <v>Expansion Sites</v>
          </cell>
          <cell r="E7487" t="str">
            <v>Q4-2019</v>
          </cell>
          <cell r="F7487" t="str">
            <v>Mobile Aspiration</v>
          </cell>
          <cell r="G7487" t="str">
            <v>HUA</v>
          </cell>
          <cell r="H7487" t="str">
            <v>LTE2100Exp (10MHz to 20MHz)_2x2 MIMO</v>
          </cell>
          <cell r="I7487" t="str">
            <v>INS</v>
          </cell>
          <cell r="L7487">
            <v>43685</v>
          </cell>
          <cell r="M7487">
            <v>43685</v>
          </cell>
          <cell r="N7487">
            <v>43686</v>
          </cell>
          <cell r="O7487">
            <v>43686</v>
          </cell>
          <cell r="P7487" t="str">
            <v>No Dependency</v>
          </cell>
        </row>
        <row r="7488">
          <cell r="C7488" t="str">
            <v>ZTB986</v>
          </cell>
          <cell r="D7488" t="str">
            <v>Expansion Sites</v>
          </cell>
          <cell r="E7488" t="str">
            <v>Q1-2020</v>
          </cell>
          <cell r="F7488" t="str">
            <v>Mobile Aspiration</v>
          </cell>
          <cell r="G7488" t="str">
            <v>HUA</v>
          </cell>
          <cell r="H7488" t="str">
            <v>LTE2100Exp (10MHz to 20MHz)_2x2 MIMO</v>
          </cell>
          <cell r="I7488" t="str">
            <v>INS</v>
          </cell>
          <cell r="L7488">
            <v>43911</v>
          </cell>
          <cell r="M7488">
            <v>43715</v>
          </cell>
          <cell r="N7488">
            <v>43911</v>
          </cell>
          <cell r="O7488">
            <v>43716</v>
          </cell>
          <cell r="P7488" t="str">
            <v>No Dependency</v>
          </cell>
        </row>
        <row r="7489">
          <cell r="C7489" t="str">
            <v>ZTB985</v>
          </cell>
          <cell r="D7489" t="str">
            <v>Expansion Sites</v>
          </cell>
          <cell r="E7489" t="str">
            <v>Q4-2019</v>
          </cell>
          <cell r="F7489" t="str">
            <v>Mobile Aspiration</v>
          </cell>
          <cell r="G7489" t="str">
            <v>HUA</v>
          </cell>
          <cell r="H7489" t="str">
            <v>LTE2100Exp (10MHz to 20MHz)_2x2 MIMO</v>
          </cell>
          <cell r="I7489" t="str">
            <v>INS</v>
          </cell>
          <cell r="L7489">
            <v>43683</v>
          </cell>
          <cell r="M7489">
            <v>43683</v>
          </cell>
          <cell r="N7489">
            <v>43684</v>
          </cell>
          <cell r="O7489">
            <v>43684</v>
          </cell>
          <cell r="P7489" t="str">
            <v>No Dependency</v>
          </cell>
        </row>
        <row r="7490">
          <cell r="C7490" t="str">
            <v>ZTB982</v>
          </cell>
          <cell r="D7490" t="str">
            <v>Expansion Sites</v>
          </cell>
          <cell r="E7490" t="str">
            <v>Q4-2019</v>
          </cell>
          <cell r="F7490" t="str">
            <v>Mobile Aspiration</v>
          </cell>
          <cell r="G7490" t="str">
            <v>HUA</v>
          </cell>
          <cell r="H7490" t="str">
            <v>LTE2100Exp (10MHz to 20MHz)_2x2 MIMO</v>
          </cell>
          <cell r="I7490" t="str">
            <v>INS</v>
          </cell>
          <cell r="L7490">
            <v>43911</v>
          </cell>
          <cell r="M7490">
            <v>43733</v>
          </cell>
          <cell r="N7490">
            <v>43911</v>
          </cell>
          <cell r="O7490">
            <v>43734</v>
          </cell>
          <cell r="P7490" t="str">
            <v>No Dependency</v>
          </cell>
        </row>
        <row r="7491">
          <cell r="C7491" t="str">
            <v>ZTB981</v>
          </cell>
          <cell r="D7491" t="str">
            <v>Expansion Sites</v>
          </cell>
          <cell r="E7491" t="str">
            <v>Q3-2019</v>
          </cell>
          <cell r="F7491" t="str">
            <v>Mobile Aspiration</v>
          </cell>
          <cell r="G7491" t="str">
            <v>HUA</v>
          </cell>
          <cell r="H7491" t="str">
            <v>LTE2100Exp (10MHz to 20MHz)_2x2 MIMO</v>
          </cell>
          <cell r="I7491" t="str">
            <v>INS</v>
          </cell>
          <cell r="L7491">
            <v>43691</v>
          </cell>
          <cell r="M7491">
            <v>43693</v>
          </cell>
          <cell r="N7491">
            <v>43692</v>
          </cell>
          <cell r="O7491">
            <v>43694</v>
          </cell>
          <cell r="P7491" t="str">
            <v>No Dependency</v>
          </cell>
        </row>
        <row r="7492">
          <cell r="C7492" t="str">
            <v>ZTB980</v>
          </cell>
          <cell r="D7492" t="str">
            <v>Expansion Sites</v>
          </cell>
          <cell r="E7492" t="str">
            <v>Q4-2019</v>
          </cell>
          <cell r="F7492" t="str">
            <v>Mobile Aspiration</v>
          </cell>
          <cell r="G7492" t="str">
            <v>HUA</v>
          </cell>
          <cell r="H7492" t="str">
            <v>LTE2100Exp (10MHz to 20MHz)_2x2 MIMO</v>
          </cell>
          <cell r="I7492" t="str">
            <v>INS</v>
          </cell>
          <cell r="L7492">
            <v>43911</v>
          </cell>
          <cell r="M7492">
            <v>43715</v>
          </cell>
          <cell r="N7492">
            <v>43911</v>
          </cell>
          <cell r="O7492">
            <v>43716</v>
          </cell>
          <cell r="P7492" t="str">
            <v>No Dependency</v>
          </cell>
        </row>
        <row r="7493">
          <cell r="C7493" t="str">
            <v>ZTB979</v>
          </cell>
          <cell r="D7493" t="str">
            <v>Expansion Sites</v>
          </cell>
          <cell r="E7493" t="str">
            <v>Q4-2019</v>
          </cell>
          <cell r="F7493" t="str">
            <v>Mobile Aspiration</v>
          </cell>
          <cell r="G7493" t="str">
            <v>HUA</v>
          </cell>
          <cell r="H7493" t="str">
            <v>LTE2100Exp (10MHz to 20MHz)_2x2 MIMO</v>
          </cell>
          <cell r="I7493" t="str">
            <v>INS</v>
          </cell>
          <cell r="L7493">
            <v>43913</v>
          </cell>
          <cell r="M7493">
            <v>43744</v>
          </cell>
          <cell r="N7493">
            <v>43913</v>
          </cell>
          <cell r="O7493">
            <v>43745</v>
          </cell>
          <cell r="P7493" t="str">
            <v>No Dependency</v>
          </cell>
        </row>
        <row r="7494">
          <cell r="C7494" t="str">
            <v>ZTB978</v>
          </cell>
          <cell r="D7494" t="str">
            <v>Expansion Sites</v>
          </cell>
          <cell r="E7494" t="str">
            <v>Q4-2019</v>
          </cell>
          <cell r="F7494" t="str">
            <v>Mobile Aspiration</v>
          </cell>
          <cell r="G7494" t="str">
            <v>HUA</v>
          </cell>
          <cell r="H7494" t="str">
            <v>LTE2100Exp (10MHz to 20MHz)_2x2 MIMO</v>
          </cell>
          <cell r="I7494" t="str">
            <v>INS</v>
          </cell>
          <cell r="L7494">
            <v>43909</v>
          </cell>
          <cell r="M7494">
            <v>43715</v>
          </cell>
          <cell r="N7494">
            <v>43910</v>
          </cell>
          <cell r="O7494">
            <v>43716</v>
          </cell>
          <cell r="P7494" t="str">
            <v>No Dependency</v>
          </cell>
        </row>
        <row r="7495">
          <cell r="C7495" t="str">
            <v>ZTB977</v>
          </cell>
          <cell r="D7495" t="str">
            <v>Expansion Sites</v>
          </cell>
          <cell r="E7495" t="str">
            <v>Q3-2019</v>
          </cell>
          <cell r="F7495" t="str">
            <v>Mobile Aspiration</v>
          </cell>
          <cell r="G7495" t="str">
            <v>HUA</v>
          </cell>
          <cell r="H7495" t="str">
            <v>LTE2100Exp (10MHz to 20MHz)_2x2 MIMO</v>
          </cell>
          <cell r="I7495" t="str">
            <v>INS</v>
          </cell>
          <cell r="L7495">
            <v>43917</v>
          </cell>
          <cell r="M7495">
            <v>43715</v>
          </cell>
          <cell r="N7495">
            <v>43917</v>
          </cell>
          <cell r="O7495">
            <v>43716</v>
          </cell>
          <cell r="P7495" t="str">
            <v>No Dependency</v>
          </cell>
        </row>
        <row r="7496">
          <cell r="C7496" t="str">
            <v>ZTB976</v>
          </cell>
          <cell r="D7496" t="str">
            <v>Expansion Sites</v>
          </cell>
          <cell r="E7496" t="str">
            <v>Q1-2020</v>
          </cell>
          <cell r="F7496" t="str">
            <v>Mobile Aspiration</v>
          </cell>
          <cell r="G7496" t="str">
            <v>HUA</v>
          </cell>
          <cell r="H7496" t="str">
            <v>LTE2100Exp (10MHz to 20MHz)_2x2 MIMO</v>
          </cell>
          <cell r="I7496" t="str">
            <v>INS</v>
          </cell>
          <cell r="L7496">
            <v>43911</v>
          </cell>
          <cell r="M7496">
            <v>43715</v>
          </cell>
          <cell r="N7496">
            <v>43911</v>
          </cell>
          <cell r="O7496">
            <v>43716</v>
          </cell>
          <cell r="P7496" t="str">
            <v>No Dependency</v>
          </cell>
        </row>
        <row r="7497">
          <cell r="C7497" t="str">
            <v>ZTB975</v>
          </cell>
          <cell r="D7497" t="str">
            <v>Expansion Sites</v>
          </cell>
          <cell r="E7497" t="str">
            <v>Q1-2020</v>
          </cell>
          <cell r="F7497" t="str">
            <v>Mobile Aspiration</v>
          </cell>
          <cell r="G7497" t="str">
            <v>HUA</v>
          </cell>
          <cell r="H7497" t="str">
            <v>LTE2100Exp (10MHz to 20MHz)_2x2 MIMO</v>
          </cell>
          <cell r="I7497" t="str">
            <v>INS</v>
          </cell>
          <cell r="L7497">
            <v>43913</v>
          </cell>
          <cell r="M7497">
            <v>43715</v>
          </cell>
          <cell r="N7497">
            <v>43913</v>
          </cell>
          <cell r="O7497">
            <v>43716</v>
          </cell>
          <cell r="P7497" t="str">
            <v>No Dependency</v>
          </cell>
        </row>
        <row r="7498">
          <cell r="C7498" t="str">
            <v>ZTB970</v>
          </cell>
          <cell r="D7498" t="str">
            <v>Expansion Sites</v>
          </cell>
          <cell r="E7498" t="str">
            <v>Q3-2019</v>
          </cell>
          <cell r="F7498" t="str">
            <v>Mobile Aspiration</v>
          </cell>
          <cell r="G7498" t="str">
            <v>HUA</v>
          </cell>
          <cell r="H7498" t="str">
            <v>LTE2100Exp (10MHz to 20MHz)_2x2 MIMO</v>
          </cell>
          <cell r="I7498" t="str">
            <v>INS</v>
          </cell>
          <cell r="L7498">
            <v>43830</v>
          </cell>
          <cell r="M7498">
            <v>43628</v>
          </cell>
          <cell r="N7498">
            <v>43831</v>
          </cell>
          <cell r="O7498">
            <v>43629</v>
          </cell>
          <cell r="P7498" t="str">
            <v>No Dependency</v>
          </cell>
        </row>
        <row r="7499">
          <cell r="C7499" t="str">
            <v>ZTB968</v>
          </cell>
          <cell r="D7499" t="str">
            <v>Expansion Sites</v>
          </cell>
          <cell r="E7499" t="str">
            <v>Q2-2019</v>
          </cell>
          <cell r="F7499" t="str">
            <v>Mobile Aspiration</v>
          </cell>
          <cell r="G7499" t="str">
            <v>HUA</v>
          </cell>
          <cell r="H7499" t="str">
            <v>LTE2100Exp (10MHz to 20MHz)_2x2 MIMO</v>
          </cell>
          <cell r="I7499" t="str">
            <v>INS</v>
          </cell>
          <cell r="L7499">
            <v>43832</v>
          </cell>
          <cell r="M7499">
            <v>43643</v>
          </cell>
          <cell r="N7499">
            <v>43833</v>
          </cell>
          <cell r="O7499">
            <v>43644</v>
          </cell>
          <cell r="P7499" t="str">
            <v>No Dependency</v>
          </cell>
        </row>
        <row r="7500">
          <cell r="C7500" t="str">
            <v>ZTB966</v>
          </cell>
          <cell r="D7500" t="str">
            <v>Expansion Sites</v>
          </cell>
          <cell r="E7500" t="str">
            <v>Q4-2019</v>
          </cell>
          <cell r="F7500" t="str">
            <v>Mobile Aspiration</v>
          </cell>
          <cell r="G7500" t="str">
            <v>HUA</v>
          </cell>
          <cell r="H7500" t="str">
            <v>LTE2100Exp (10MHz to 20MHz)_2x2 MIMO</v>
          </cell>
          <cell r="I7500" t="str">
            <v>INS</v>
          </cell>
          <cell r="L7500">
            <v>43691</v>
          </cell>
          <cell r="M7500">
            <v>43693</v>
          </cell>
          <cell r="N7500">
            <v>43692</v>
          </cell>
          <cell r="O7500">
            <v>43694</v>
          </cell>
          <cell r="P7500" t="str">
            <v>No Dependency</v>
          </cell>
        </row>
        <row r="7501">
          <cell r="C7501" t="str">
            <v>ZTB964</v>
          </cell>
          <cell r="D7501" t="str">
            <v>Expansion Sites</v>
          </cell>
          <cell r="E7501" t="str">
            <v>Q3-2019</v>
          </cell>
          <cell r="F7501" t="str">
            <v>Mobile Aspiration</v>
          </cell>
          <cell r="G7501" t="str">
            <v>HUA</v>
          </cell>
          <cell r="H7501" t="str">
            <v>LTE2100Exp (10MHz to 20MHz)_2x2 MIMO</v>
          </cell>
          <cell r="I7501" t="str">
            <v>INS</v>
          </cell>
          <cell r="L7501">
            <v>43900</v>
          </cell>
          <cell r="M7501">
            <v>43639</v>
          </cell>
          <cell r="N7501">
            <v>43901</v>
          </cell>
          <cell r="O7501">
            <v>43640</v>
          </cell>
          <cell r="P7501" t="str">
            <v>No Dependency</v>
          </cell>
        </row>
        <row r="7502">
          <cell r="C7502" t="str">
            <v>ZTB963</v>
          </cell>
          <cell r="D7502" t="str">
            <v>Expansion Sites</v>
          </cell>
          <cell r="E7502" t="str">
            <v>Q4-2019</v>
          </cell>
          <cell r="F7502" t="str">
            <v>Mobile Aspiration</v>
          </cell>
          <cell r="G7502" t="str">
            <v>HUA</v>
          </cell>
          <cell r="H7502" t="str">
            <v>LTE2100Exp (10MHz to 20MHz)_2x2 MIMO</v>
          </cell>
          <cell r="I7502" t="str">
            <v>INS</v>
          </cell>
          <cell r="L7502">
            <v>43913</v>
          </cell>
          <cell r="M7502">
            <v>43715</v>
          </cell>
          <cell r="N7502">
            <v>43913</v>
          </cell>
          <cell r="O7502">
            <v>43716</v>
          </cell>
          <cell r="P7502" t="str">
            <v>No Dependency</v>
          </cell>
        </row>
        <row r="7503">
          <cell r="C7503" t="str">
            <v>ZTB962</v>
          </cell>
          <cell r="D7503" t="str">
            <v>Expansion Sites</v>
          </cell>
          <cell r="E7503" t="str">
            <v>Q4-2019</v>
          </cell>
          <cell r="F7503" t="str">
            <v>Mobile Aspiration</v>
          </cell>
          <cell r="G7503" t="str">
            <v>HUA</v>
          </cell>
          <cell r="H7503" t="str">
            <v>LTE2100Exp (10MHz to 20MHz)_2x2 MIMO</v>
          </cell>
          <cell r="I7503" t="str">
            <v>INS</v>
          </cell>
          <cell r="L7503">
            <v>43691</v>
          </cell>
          <cell r="M7503">
            <v>43693</v>
          </cell>
          <cell r="N7503">
            <v>43692</v>
          </cell>
          <cell r="O7503">
            <v>43694</v>
          </cell>
          <cell r="P7503" t="str">
            <v>No Dependency</v>
          </cell>
        </row>
        <row r="7504">
          <cell r="C7504" t="str">
            <v>ZTB961</v>
          </cell>
          <cell r="D7504" t="str">
            <v>Expansion Sites</v>
          </cell>
          <cell r="E7504" t="str">
            <v>Q4-2019</v>
          </cell>
          <cell r="F7504" t="str">
            <v>Mobile Aspiration</v>
          </cell>
          <cell r="G7504" t="str">
            <v>HUA</v>
          </cell>
          <cell r="H7504" t="str">
            <v>LTE2100Exp (10MHz to 20MHz)_2x2 MIMO</v>
          </cell>
          <cell r="I7504" t="str">
            <v>INS</v>
          </cell>
          <cell r="L7504">
            <v>43691</v>
          </cell>
          <cell r="M7504">
            <v>43693</v>
          </cell>
          <cell r="N7504">
            <v>43692</v>
          </cell>
          <cell r="O7504">
            <v>43694</v>
          </cell>
          <cell r="P7504" t="str">
            <v>No Dependency</v>
          </cell>
        </row>
        <row r="7505">
          <cell r="C7505" t="str">
            <v>ZTB960</v>
          </cell>
          <cell r="D7505" t="str">
            <v>Expansion Sites</v>
          </cell>
          <cell r="E7505" t="str">
            <v>Q1-2020</v>
          </cell>
          <cell r="F7505" t="str">
            <v>Mobile Aspiration</v>
          </cell>
          <cell r="G7505" t="str">
            <v>HUA</v>
          </cell>
          <cell r="H7505" t="str">
            <v>LTE2100Exp (10MHz to 20MHz)_2x2 MIMO</v>
          </cell>
          <cell r="I7505" t="str">
            <v>INS</v>
          </cell>
          <cell r="L7505">
            <v>43913</v>
          </cell>
          <cell r="M7505">
            <v>43725</v>
          </cell>
          <cell r="N7505">
            <v>43913</v>
          </cell>
          <cell r="O7505">
            <v>43726</v>
          </cell>
          <cell r="P7505" t="str">
            <v>No Dependency</v>
          </cell>
        </row>
        <row r="7506">
          <cell r="C7506" t="str">
            <v>ZTB959</v>
          </cell>
          <cell r="D7506" t="str">
            <v>Expansion Sites</v>
          </cell>
          <cell r="E7506" t="str">
            <v>Q3-2019</v>
          </cell>
          <cell r="F7506" t="str">
            <v>Mobile Aspiration</v>
          </cell>
          <cell r="G7506" t="str">
            <v>HUA</v>
          </cell>
          <cell r="H7506" t="str">
            <v>LTE2100Exp (10MHz to 20MHz)_2x2 MIMO</v>
          </cell>
          <cell r="I7506" t="str">
            <v>INS</v>
          </cell>
          <cell r="L7506">
            <v>43893</v>
          </cell>
          <cell r="M7506">
            <v>43708</v>
          </cell>
          <cell r="N7506">
            <v>43894</v>
          </cell>
          <cell r="O7506">
            <v>43709</v>
          </cell>
          <cell r="P7506" t="str">
            <v>No Dependency</v>
          </cell>
        </row>
        <row r="7507">
          <cell r="C7507" t="str">
            <v>ZTB958</v>
          </cell>
          <cell r="D7507" t="str">
            <v>Expansion Sites</v>
          </cell>
          <cell r="E7507" t="str">
            <v>Q4-2019</v>
          </cell>
          <cell r="F7507" t="str">
            <v>Mobile Aspiration</v>
          </cell>
          <cell r="G7507" t="str">
            <v>HUA</v>
          </cell>
          <cell r="H7507" t="str">
            <v>LTE2100Exp (10MHz to 20MHz)_2x2 MIMO</v>
          </cell>
          <cell r="I7507" t="str">
            <v>INS</v>
          </cell>
          <cell r="L7507">
            <v>43911</v>
          </cell>
          <cell r="M7507">
            <v>43715</v>
          </cell>
          <cell r="N7507">
            <v>43911</v>
          </cell>
          <cell r="O7507">
            <v>43716</v>
          </cell>
          <cell r="P7507" t="str">
            <v>No Dependency</v>
          </cell>
        </row>
        <row r="7508">
          <cell r="C7508" t="str">
            <v>ZTB957</v>
          </cell>
          <cell r="D7508" t="str">
            <v>Expansion Sites</v>
          </cell>
          <cell r="E7508" t="str">
            <v>Q4-2019</v>
          </cell>
          <cell r="F7508" t="str">
            <v>Mobile Aspiration</v>
          </cell>
          <cell r="G7508" t="str">
            <v>HUA</v>
          </cell>
          <cell r="H7508" t="str">
            <v>LTE2100Exp (10MHz to 20MHz)_2x2 MIMO</v>
          </cell>
          <cell r="I7508" t="str">
            <v>INS</v>
          </cell>
          <cell r="L7508">
            <v>43905</v>
          </cell>
          <cell r="M7508">
            <v>43733</v>
          </cell>
          <cell r="N7508">
            <v>43905</v>
          </cell>
          <cell r="O7508">
            <v>43734</v>
          </cell>
          <cell r="P7508" t="str">
            <v>No Dependency</v>
          </cell>
        </row>
        <row r="7509">
          <cell r="C7509" t="str">
            <v>ZTB952</v>
          </cell>
          <cell r="D7509" t="str">
            <v>Expansion Sites</v>
          </cell>
          <cell r="E7509" t="str">
            <v>Q3-2019</v>
          </cell>
          <cell r="F7509" t="str">
            <v>Mobile Aspiration</v>
          </cell>
          <cell r="G7509" t="str">
            <v>HUA</v>
          </cell>
          <cell r="H7509" t="str">
            <v>LTE2100Exp (10MHz to 20MHz)_2x2 MIMO</v>
          </cell>
          <cell r="I7509" t="str">
            <v>INS</v>
          </cell>
          <cell r="L7509">
            <v>43897</v>
          </cell>
          <cell r="M7509">
            <v>43638</v>
          </cell>
          <cell r="N7509">
            <v>43898</v>
          </cell>
          <cell r="O7509">
            <v>43639</v>
          </cell>
          <cell r="P7509" t="str">
            <v>No Dependency</v>
          </cell>
        </row>
        <row r="7510">
          <cell r="C7510" t="str">
            <v>ZTB950</v>
          </cell>
          <cell r="D7510" t="str">
            <v>Expansion Sites</v>
          </cell>
          <cell r="E7510" t="str">
            <v>Q3-2019</v>
          </cell>
          <cell r="F7510" t="str">
            <v>Mobile Aspiration</v>
          </cell>
          <cell r="G7510" t="str">
            <v>HUA</v>
          </cell>
          <cell r="H7510" t="str">
            <v>LTE2100Exp (10MHz to 20MHz)_2x2 MIMO</v>
          </cell>
          <cell r="I7510" t="str">
            <v>INS</v>
          </cell>
          <cell r="L7510">
            <v>43677</v>
          </cell>
          <cell r="M7510">
            <v>43656</v>
          </cell>
          <cell r="N7510">
            <v>43678</v>
          </cell>
          <cell r="O7510">
            <v>43657</v>
          </cell>
          <cell r="P7510" t="str">
            <v>No Dependency</v>
          </cell>
        </row>
        <row r="7511">
          <cell r="C7511" t="str">
            <v>ZTB949</v>
          </cell>
          <cell r="D7511" t="str">
            <v>Expansion Sites</v>
          </cell>
          <cell r="E7511" t="str">
            <v>Q4-2019</v>
          </cell>
          <cell r="F7511" t="str">
            <v>Mobile Aspiration</v>
          </cell>
          <cell r="G7511" t="str">
            <v>HUA</v>
          </cell>
          <cell r="H7511" t="str">
            <v>LTE2100Exp (10MHz to 20MHz)_2x2 MIMO</v>
          </cell>
          <cell r="I7511" t="str">
            <v>INS</v>
          </cell>
          <cell r="L7511">
            <v>43901</v>
          </cell>
          <cell r="M7511">
            <v>43709</v>
          </cell>
          <cell r="N7511">
            <v>43902</v>
          </cell>
          <cell r="O7511">
            <v>43710</v>
          </cell>
          <cell r="P7511" t="str">
            <v>No Dependency</v>
          </cell>
        </row>
        <row r="7512">
          <cell r="C7512" t="str">
            <v>ZTB948</v>
          </cell>
          <cell r="D7512" t="str">
            <v>Expansion Sites</v>
          </cell>
          <cell r="E7512" t="str">
            <v>Q4-2019</v>
          </cell>
          <cell r="F7512" t="str">
            <v>Mobile Aspiration</v>
          </cell>
          <cell r="G7512" t="str">
            <v>HUA</v>
          </cell>
          <cell r="H7512" t="str">
            <v>LTE2100Exp (10MHz to 20MHz)_2x2 MIMO</v>
          </cell>
          <cell r="I7512" t="str">
            <v>INS</v>
          </cell>
          <cell r="L7512">
            <v>43913</v>
          </cell>
          <cell r="M7512">
            <v>43715</v>
          </cell>
          <cell r="N7512">
            <v>43913</v>
          </cell>
          <cell r="O7512">
            <v>43716</v>
          </cell>
          <cell r="P7512" t="str">
            <v>No Dependency</v>
          </cell>
        </row>
        <row r="7513">
          <cell r="C7513" t="str">
            <v>ZTB947</v>
          </cell>
          <cell r="D7513" t="str">
            <v>Expansion Sites</v>
          </cell>
          <cell r="E7513" t="str">
            <v>Q3-2019</v>
          </cell>
          <cell r="F7513" t="str">
            <v>Mobile Aspiration</v>
          </cell>
          <cell r="G7513" t="str">
            <v>HUA</v>
          </cell>
          <cell r="H7513" t="str">
            <v>LTE2100Exp (10MHz to 20MHz)_2x2 MIMO</v>
          </cell>
          <cell r="I7513" t="str">
            <v>INS</v>
          </cell>
          <cell r="L7513">
            <v>43897</v>
          </cell>
          <cell r="M7513">
            <v>43733</v>
          </cell>
          <cell r="N7513">
            <v>43897</v>
          </cell>
          <cell r="O7513">
            <v>43734</v>
          </cell>
          <cell r="P7513" t="str">
            <v>No Dependency</v>
          </cell>
        </row>
        <row r="7514">
          <cell r="C7514" t="str">
            <v>ZTB944</v>
          </cell>
          <cell r="D7514" t="str">
            <v>Expansion Sites</v>
          </cell>
          <cell r="E7514" t="str">
            <v>Q3-2019</v>
          </cell>
          <cell r="F7514" t="str">
            <v>Mobile Aspiration</v>
          </cell>
          <cell r="G7514" t="str">
            <v>HUA</v>
          </cell>
          <cell r="H7514" t="str">
            <v>LTE2100Exp (10MHz to 20MHz)_2x2 MIMO</v>
          </cell>
          <cell r="I7514" t="str">
            <v>INS</v>
          </cell>
          <cell r="L7514">
            <v>43614</v>
          </cell>
          <cell r="M7514">
            <v>43616</v>
          </cell>
          <cell r="N7514">
            <v>43615</v>
          </cell>
          <cell r="O7514">
            <v>43617</v>
          </cell>
          <cell r="P7514" t="str">
            <v>No Dependency</v>
          </cell>
        </row>
        <row r="7515">
          <cell r="C7515" t="str">
            <v>ZTB943</v>
          </cell>
          <cell r="D7515" t="str">
            <v>Expansion Sites</v>
          </cell>
          <cell r="E7515" t="str">
            <v>Q3-2019</v>
          </cell>
          <cell r="F7515" t="str">
            <v>Mobile Aspiration</v>
          </cell>
          <cell r="G7515" t="str">
            <v>HUA</v>
          </cell>
          <cell r="H7515" t="str">
            <v>LTE2100Exp (10MHz to 20MHz)_2x2 MIMO</v>
          </cell>
          <cell r="I7515" t="str">
            <v>INS</v>
          </cell>
          <cell r="L7515">
            <v>43893</v>
          </cell>
          <cell r="M7515">
            <v>43640</v>
          </cell>
          <cell r="N7515">
            <v>43894</v>
          </cell>
          <cell r="O7515">
            <v>43641</v>
          </cell>
          <cell r="P7515" t="str">
            <v>No Dependency</v>
          </cell>
        </row>
        <row r="7516">
          <cell r="C7516" t="str">
            <v>ZTB940</v>
          </cell>
          <cell r="D7516" t="str">
            <v>Expansion Sites</v>
          </cell>
          <cell r="E7516" t="str">
            <v>Q4-2019</v>
          </cell>
          <cell r="F7516" t="str">
            <v>Mobile Aspiration</v>
          </cell>
          <cell r="G7516" t="str">
            <v>HUA</v>
          </cell>
          <cell r="H7516" t="str">
            <v>LTE2100Exp (10MHz to 20MHz)_2x2 MIMO</v>
          </cell>
          <cell r="I7516" t="str">
            <v>INS</v>
          </cell>
          <cell r="L7516">
            <v>43907</v>
          </cell>
          <cell r="M7516">
            <v>43652</v>
          </cell>
          <cell r="N7516">
            <v>43908</v>
          </cell>
          <cell r="O7516">
            <v>43653</v>
          </cell>
          <cell r="P7516" t="str">
            <v>No Dependency</v>
          </cell>
        </row>
        <row r="7517">
          <cell r="C7517" t="str">
            <v>ZTB937</v>
          </cell>
          <cell r="D7517" t="str">
            <v>Expansion Sites</v>
          </cell>
          <cell r="E7517" t="str">
            <v>Q4-2019</v>
          </cell>
          <cell r="F7517" t="str">
            <v>Mobile Aspiration</v>
          </cell>
          <cell r="G7517" t="str">
            <v>HUA</v>
          </cell>
          <cell r="H7517" t="str">
            <v>LTE2100Exp (10MHz to 20MHz)_2x2 MIMO</v>
          </cell>
          <cell r="I7517" t="str">
            <v>INS</v>
          </cell>
          <cell r="L7517">
            <v>43688</v>
          </cell>
          <cell r="M7517">
            <v>43662</v>
          </cell>
          <cell r="N7517">
            <v>43689</v>
          </cell>
          <cell r="O7517">
            <v>43663</v>
          </cell>
          <cell r="P7517" t="str">
            <v>No Dependency</v>
          </cell>
        </row>
        <row r="7518">
          <cell r="C7518" t="str">
            <v>ZTB936</v>
          </cell>
          <cell r="D7518" t="str">
            <v>Expansion Sites</v>
          </cell>
          <cell r="E7518" t="str">
            <v>Q3-2019</v>
          </cell>
          <cell r="F7518" t="str">
            <v>Mobile Aspiration</v>
          </cell>
          <cell r="G7518" t="str">
            <v>HUA</v>
          </cell>
          <cell r="H7518" t="str">
            <v>LTE2100Exp (10MHz to 20MHz)_2x2 MIMO</v>
          </cell>
          <cell r="I7518" t="str">
            <v>INS</v>
          </cell>
          <cell r="L7518">
            <v>43897</v>
          </cell>
          <cell r="M7518">
            <v>43733</v>
          </cell>
          <cell r="N7518">
            <v>43897</v>
          </cell>
          <cell r="O7518">
            <v>43734</v>
          </cell>
          <cell r="P7518" t="str">
            <v>No Dependency</v>
          </cell>
        </row>
        <row r="7519">
          <cell r="C7519" t="str">
            <v>ZTB935</v>
          </cell>
          <cell r="D7519" t="str">
            <v>Expansion Sites</v>
          </cell>
          <cell r="E7519" t="str">
            <v>Q3-2019</v>
          </cell>
          <cell r="F7519" t="str">
            <v>Mobile Aspiration</v>
          </cell>
          <cell r="G7519" t="str">
            <v>HUA</v>
          </cell>
          <cell r="H7519" t="str">
            <v>LTE2100Exp (10MHz to 20MHz)_2x2 MIMO</v>
          </cell>
          <cell r="I7519" t="str">
            <v>INS</v>
          </cell>
          <cell r="L7519">
            <v>43891</v>
          </cell>
          <cell r="M7519">
            <v>43667</v>
          </cell>
          <cell r="N7519">
            <v>43892</v>
          </cell>
          <cell r="O7519">
            <v>43668</v>
          </cell>
          <cell r="P7519" t="str">
            <v>No Dependency</v>
          </cell>
        </row>
        <row r="7520">
          <cell r="C7520" t="str">
            <v>ZTB934</v>
          </cell>
          <cell r="D7520" t="str">
            <v>Expansion Sites</v>
          </cell>
          <cell r="E7520" t="str">
            <v>Q4-2019</v>
          </cell>
          <cell r="F7520" t="str">
            <v>Mobile Aspiration</v>
          </cell>
          <cell r="G7520" t="str">
            <v>HUA</v>
          </cell>
          <cell r="H7520" t="str">
            <v>LTE2100Exp (10MHz to 20MHz)_2x2 MIMO</v>
          </cell>
          <cell r="I7520" t="str">
            <v>INS</v>
          </cell>
          <cell r="L7520">
            <v>43909</v>
          </cell>
          <cell r="M7520">
            <v>43651</v>
          </cell>
          <cell r="N7520">
            <v>43910</v>
          </cell>
          <cell r="O7520">
            <v>43652</v>
          </cell>
          <cell r="P7520" t="str">
            <v>No Dependency</v>
          </cell>
        </row>
        <row r="7521">
          <cell r="C7521" t="str">
            <v>ZTB930</v>
          </cell>
          <cell r="D7521" t="str">
            <v>Expansion Sites</v>
          </cell>
          <cell r="E7521" t="str">
            <v>Q3-2019</v>
          </cell>
          <cell r="F7521" t="str">
            <v>Mobile Aspiration</v>
          </cell>
          <cell r="G7521" t="str">
            <v>HUA</v>
          </cell>
          <cell r="H7521" t="str">
            <v>LTE2100Exp (10MHz to 20MHz)_2x2 MIMO</v>
          </cell>
          <cell r="I7521" t="str">
            <v>INS</v>
          </cell>
          <cell r="L7521">
            <v>43842</v>
          </cell>
          <cell r="M7521">
            <v>43647</v>
          </cell>
          <cell r="N7521">
            <v>43843</v>
          </cell>
          <cell r="O7521">
            <v>43648</v>
          </cell>
          <cell r="P7521" t="str">
            <v>No Dependency</v>
          </cell>
        </row>
        <row r="7522">
          <cell r="C7522" t="str">
            <v>ZTB928</v>
          </cell>
          <cell r="D7522" t="str">
            <v>Expansion Sites</v>
          </cell>
          <cell r="E7522" t="str">
            <v>Q4-2019</v>
          </cell>
          <cell r="F7522" t="str">
            <v>Mobile Aspiration</v>
          </cell>
          <cell r="G7522" t="str">
            <v>HUA</v>
          </cell>
          <cell r="H7522" t="str">
            <v>LTE2100Exp (10MHz to 20MHz)_2x2 MIMO</v>
          </cell>
          <cell r="I7522" t="str">
            <v>INS</v>
          </cell>
          <cell r="L7522">
            <v>43691</v>
          </cell>
          <cell r="M7522">
            <v>43693</v>
          </cell>
          <cell r="N7522">
            <v>43692</v>
          </cell>
          <cell r="O7522">
            <v>43694</v>
          </cell>
          <cell r="P7522" t="str">
            <v>No Dependency</v>
          </cell>
        </row>
        <row r="7523">
          <cell r="C7523" t="str">
            <v>ZTB927</v>
          </cell>
          <cell r="D7523" t="str">
            <v>Expansion Sites</v>
          </cell>
          <cell r="E7523" t="str">
            <v>Q1-2020</v>
          </cell>
          <cell r="F7523" t="str">
            <v>Mobile Aspiration</v>
          </cell>
          <cell r="G7523" t="str">
            <v>HUA</v>
          </cell>
          <cell r="H7523" t="str">
            <v>LTE2100Exp (10MHz to 20MHz)_2x2 MIMO</v>
          </cell>
          <cell r="I7523" t="str">
            <v>INS</v>
          </cell>
          <cell r="L7523">
            <v>43874</v>
          </cell>
          <cell r="N7523">
            <v>43875</v>
          </cell>
          <cell r="P7523" t="str">
            <v>No Dependency</v>
          </cell>
        </row>
        <row r="7524">
          <cell r="C7524" t="str">
            <v>ZTB923</v>
          </cell>
          <cell r="D7524" t="str">
            <v>Expansion Sites</v>
          </cell>
          <cell r="E7524" t="str">
            <v>Q4-2019</v>
          </cell>
          <cell r="F7524" t="str">
            <v>Mobile Aspiration</v>
          </cell>
          <cell r="G7524" t="str">
            <v>HUA</v>
          </cell>
          <cell r="H7524" t="str">
            <v>LTE2100Exp (10MHz to 20MHz)_2x2 MIMO</v>
          </cell>
          <cell r="I7524" t="str">
            <v>INS</v>
          </cell>
          <cell r="L7524">
            <v>43901</v>
          </cell>
          <cell r="M7524">
            <v>43658</v>
          </cell>
          <cell r="N7524">
            <v>43902</v>
          </cell>
          <cell r="O7524">
            <v>43659</v>
          </cell>
          <cell r="P7524" t="str">
            <v>No Dependency</v>
          </cell>
        </row>
        <row r="7525">
          <cell r="C7525" t="str">
            <v>ZTB921</v>
          </cell>
          <cell r="D7525" t="str">
            <v>Expansion Sites</v>
          </cell>
          <cell r="E7525" t="str">
            <v>Q1-2020</v>
          </cell>
          <cell r="F7525" t="str">
            <v>Mobile Aspiration</v>
          </cell>
          <cell r="G7525" t="str">
            <v>HUA</v>
          </cell>
          <cell r="H7525" t="str">
            <v>LTE2100Exp (10MHz to 20MHz)_2x2 MIMO</v>
          </cell>
          <cell r="I7525" t="str">
            <v>INS</v>
          </cell>
          <cell r="L7525">
            <v>43874</v>
          </cell>
          <cell r="M7525">
            <v>43715</v>
          </cell>
          <cell r="N7525">
            <v>43875</v>
          </cell>
          <cell r="O7525">
            <v>43716</v>
          </cell>
          <cell r="P7525" t="str">
            <v>No Dependency</v>
          </cell>
        </row>
        <row r="7526">
          <cell r="C7526" t="str">
            <v>ZTB920</v>
          </cell>
          <cell r="D7526" t="str">
            <v>Expansion Sites</v>
          </cell>
          <cell r="E7526" t="str">
            <v>Q3-2019</v>
          </cell>
          <cell r="F7526" t="str">
            <v>Mobile Aspiration</v>
          </cell>
          <cell r="G7526" t="str">
            <v>HUA</v>
          </cell>
          <cell r="H7526" t="str">
            <v>LTE2100Exp (10MHz to 20MHz)_2x2 MIMO</v>
          </cell>
          <cell r="I7526" t="str">
            <v>INS</v>
          </cell>
          <cell r="L7526">
            <v>43907</v>
          </cell>
          <cell r="M7526">
            <v>43640</v>
          </cell>
          <cell r="N7526">
            <v>43907</v>
          </cell>
          <cell r="O7526">
            <v>43641</v>
          </cell>
          <cell r="P7526" t="str">
            <v>No Dependency</v>
          </cell>
        </row>
        <row r="7527">
          <cell r="C7527" t="str">
            <v>ZTB918</v>
          </cell>
          <cell r="D7527" t="str">
            <v>Expansion Sites</v>
          </cell>
          <cell r="E7527" t="str">
            <v>Q4-2019</v>
          </cell>
          <cell r="F7527" t="str">
            <v>Mobile Aspiration</v>
          </cell>
          <cell r="G7527" t="str">
            <v>HUA</v>
          </cell>
          <cell r="H7527" t="str">
            <v>LTE2100Exp (10MHz to 20MHz)_2x2 MIMO</v>
          </cell>
          <cell r="I7527" t="str">
            <v>INS</v>
          </cell>
          <cell r="L7527">
            <v>43911</v>
          </cell>
          <cell r="M7527">
            <v>43715</v>
          </cell>
          <cell r="N7527">
            <v>43911</v>
          </cell>
          <cell r="O7527">
            <v>43716</v>
          </cell>
          <cell r="P7527" t="str">
            <v>No Dependency</v>
          </cell>
        </row>
        <row r="7528">
          <cell r="C7528" t="str">
            <v>ZTB917</v>
          </cell>
          <cell r="D7528" t="str">
            <v>Expansion Sites</v>
          </cell>
          <cell r="E7528" t="str">
            <v>Q4-2019</v>
          </cell>
          <cell r="F7528" t="str">
            <v>Mobile Aspiration</v>
          </cell>
          <cell r="G7528" t="str">
            <v>HUA</v>
          </cell>
          <cell r="H7528" t="str">
            <v>LTE2100Exp (10MHz to 20MHz)_2x2 MIMO</v>
          </cell>
          <cell r="I7528" t="str">
            <v>INS</v>
          </cell>
          <cell r="L7528">
            <v>43911</v>
          </cell>
          <cell r="M7528">
            <v>43715</v>
          </cell>
          <cell r="N7528">
            <v>43911</v>
          </cell>
          <cell r="O7528">
            <v>43716</v>
          </cell>
          <cell r="P7528" t="str">
            <v>No Dependency</v>
          </cell>
        </row>
        <row r="7529">
          <cell r="C7529" t="str">
            <v>ZTB914</v>
          </cell>
          <cell r="D7529" t="str">
            <v>Expansion Sites</v>
          </cell>
          <cell r="E7529" t="str">
            <v>Q3-2019</v>
          </cell>
          <cell r="F7529" t="str">
            <v>Mobile Aspiration</v>
          </cell>
          <cell r="G7529" t="str">
            <v>HUA</v>
          </cell>
          <cell r="H7529" t="str">
            <v>LTE2100Exp (10MHz to 20MHz)_2x2 MIMO</v>
          </cell>
          <cell r="I7529" t="str">
            <v>INS</v>
          </cell>
          <cell r="L7529">
            <v>43644</v>
          </cell>
          <cell r="M7529">
            <v>43646</v>
          </cell>
          <cell r="N7529">
            <v>43645</v>
          </cell>
          <cell r="O7529">
            <v>43647</v>
          </cell>
          <cell r="P7529" t="str">
            <v>No Dependency</v>
          </cell>
        </row>
        <row r="7530">
          <cell r="C7530" t="str">
            <v>ZTB912</v>
          </cell>
          <cell r="D7530" t="str">
            <v>Expansion Sites</v>
          </cell>
          <cell r="E7530" t="str">
            <v>Q1-2020</v>
          </cell>
          <cell r="F7530" t="str">
            <v>Mobile Aspiration</v>
          </cell>
          <cell r="G7530" t="str">
            <v>HUA</v>
          </cell>
          <cell r="H7530" t="str">
            <v>LTE2100Exp (10MHz to 20MHz)_2x2 MIMO</v>
          </cell>
          <cell r="I7530" t="str">
            <v>INS</v>
          </cell>
          <cell r="L7530">
            <v>43874</v>
          </cell>
          <cell r="M7530">
            <v>43715</v>
          </cell>
          <cell r="N7530">
            <v>43875</v>
          </cell>
          <cell r="O7530">
            <v>43716</v>
          </cell>
          <cell r="P7530" t="str">
            <v>No Dependency</v>
          </cell>
        </row>
        <row r="7531">
          <cell r="C7531" t="str">
            <v>ZTB909</v>
          </cell>
          <cell r="D7531" t="str">
            <v>Expansion Sites</v>
          </cell>
          <cell r="E7531" t="str">
            <v>Q3-2019</v>
          </cell>
          <cell r="F7531" t="str">
            <v>Mobile Aspiration</v>
          </cell>
          <cell r="G7531" t="str">
            <v>HUA</v>
          </cell>
          <cell r="H7531" t="str">
            <v>LTE2100Exp (10MHz to 20MHz)_2x2 MIMO</v>
          </cell>
          <cell r="I7531" t="str">
            <v>INS</v>
          </cell>
          <cell r="L7531">
            <v>43913</v>
          </cell>
          <cell r="M7531">
            <v>43643</v>
          </cell>
          <cell r="N7531">
            <v>43914</v>
          </cell>
          <cell r="O7531">
            <v>43644</v>
          </cell>
          <cell r="P7531" t="str">
            <v>No Dependency</v>
          </cell>
        </row>
        <row r="7532">
          <cell r="C7532" t="str">
            <v>ZTB906</v>
          </cell>
          <cell r="D7532" t="str">
            <v>Expansion Sites</v>
          </cell>
          <cell r="E7532" t="str">
            <v>Q4-2019</v>
          </cell>
          <cell r="F7532" t="str">
            <v>Mobile Aspiration</v>
          </cell>
          <cell r="G7532" t="str">
            <v>HUA</v>
          </cell>
          <cell r="H7532" t="str">
            <v>LTE2100Exp (10MHz to 20MHz)_2x2 MIMO</v>
          </cell>
          <cell r="I7532" t="str">
            <v>INS</v>
          </cell>
          <cell r="L7532">
            <v>43907</v>
          </cell>
          <cell r="M7532">
            <v>43658</v>
          </cell>
          <cell r="N7532">
            <v>43908</v>
          </cell>
          <cell r="O7532">
            <v>43659</v>
          </cell>
          <cell r="P7532" t="str">
            <v>No Dependency</v>
          </cell>
        </row>
        <row r="7533">
          <cell r="C7533" t="str">
            <v>ZTB905</v>
          </cell>
          <cell r="D7533" t="str">
            <v>Expansion Sites</v>
          </cell>
          <cell r="E7533" t="str">
            <v>Q3-2019</v>
          </cell>
          <cell r="F7533" t="str">
            <v>Mobile Aspiration</v>
          </cell>
          <cell r="G7533" t="str">
            <v>HUA</v>
          </cell>
          <cell r="H7533" t="str">
            <v>LTE2100Exp (10MHz to 20MHz)_2x2 MIMO</v>
          </cell>
          <cell r="I7533" t="str">
            <v>INS</v>
          </cell>
          <cell r="L7533">
            <v>43893</v>
          </cell>
          <cell r="M7533">
            <v>43633</v>
          </cell>
          <cell r="N7533">
            <v>43894</v>
          </cell>
          <cell r="O7533">
            <v>43634</v>
          </cell>
          <cell r="P7533" t="str">
            <v>No Dependency</v>
          </cell>
        </row>
        <row r="7534">
          <cell r="C7534" t="str">
            <v>ZTB903</v>
          </cell>
          <cell r="D7534" t="str">
            <v>Expansion Sites</v>
          </cell>
          <cell r="E7534" t="str">
            <v>Q4-2019</v>
          </cell>
          <cell r="F7534" t="str">
            <v>Mobile Aspiration</v>
          </cell>
          <cell r="G7534" t="str">
            <v>HUA</v>
          </cell>
          <cell r="H7534" t="str">
            <v>LTE2100Exp (10MHz to 20MHz)_2x2 MIMO</v>
          </cell>
          <cell r="I7534" t="str">
            <v>INS</v>
          </cell>
          <cell r="L7534">
            <v>43911</v>
          </cell>
          <cell r="M7534">
            <v>43715</v>
          </cell>
          <cell r="N7534">
            <v>43911</v>
          </cell>
          <cell r="O7534">
            <v>43716</v>
          </cell>
          <cell r="P7534" t="str">
            <v>No Dependency</v>
          </cell>
        </row>
        <row r="7535">
          <cell r="C7535" t="str">
            <v>ZTB902</v>
          </cell>
          <cell r="D7535" t="str">
            <v>Expansion Sites</v>
          </cell>
          <cell r="E7535" t="str">
            <v>Q1-2020</v>
          </cell>
          <cell r="F7535" t="str">
            <v>Mobile Aspiration</v>
          </cell>
          <cell r="G7535" t="str">
            <v>HUA</v>
          </cell>
          <cell r="H7535" t="str">
            <v>LTE2100Exp (10MHz to 20MHz)_2x2 MIMO</v>
          </cell>
          <cell r="I7535" t="str">
            <v>INS</v>
          </cell>
          <cell r="L7535">
            <v>43911</v>
          </cell>
          <cell r="M7535">
            <v>43715</v>
          </cell>
          <cell r="N7535">
            <v>43911</v>
          </cell>
          <cell r="O7535">
            <v>43716</v>
          </cell>
          <cell r="P7535" t="str">
            <v>No Dependency</v>
          </cell>
        </row>
        <row r="7536">
          <cell r="C7536" t="str">
            <v>ZTB901</v>
          </cell>
          <cell r="D7536" t="str">
            <v>Expansion Sites</v>
          </cell>
          <cell r="E7536" t="str">
            <v>Q1-2020</v>
          </cell>
          <cell r="F7536" t="str">
            <v>Mobile Aspiration</v>
          </cell>
          <cell r="G7536" t="str">
            <v>HUA</v>
          </cell>
          <cell r="H7536" t="str">
            <v>LTE2100Exp (10MHz to 20MHz)_2x2 MIMO</v>
          </cell>
          <cell r="I7536" t="str">
            <v>INS</v>
          </cell>
          <cell r="L7536">
            <v>43874</v>
          </cell>
          <cell r="M7536">
            <v>43715</v>
          </cell>
          <cell r="N7536">
            <v>43875</v>
          </cell>
          <cell r="O7536">
            <v>43716</v>
          </cell>
          <cell r="P7536" t="str">
            <v>No Dependency</v>
          </cell>
        </row>
        <row r="7537">
          <cell r="C7537" t="str">
            <v>ZTB900</v>
          </cell>
          <cell r="D7537" t="str">
            <v>Expansion Sites</v>
          </cell>
          <cell r="E7537" t="str">
            <v>Q4-2019</v>
          </cell>
          <cell r="F7537" t="str">
            <v>Mobile Aspiration</v>
          </cell>
          <cell r="G7537" t="str">
            <v>HUA</v>
          </cell>
          <cell r="H7537" t="str">
            <v>LTE2100Exp (10MHz to 20MHz)_2x2 MIMO</v>
          </cell>
          <cell r="I7537" t="str">
            <v>INS</v>
          </cell>
          <cell r="L7537">
            <v>43911</v>
          </cell>
          <cell r="M7537">
            <v>43715</v>
          </cell>
          <cell r="N7537">
            <v>43911</v>
          </cell>
          <cell r="O7537">
            <v>43716</v>
          </cell>
          <cell r="P7537" t="str">
            <v>No Dependency</v>
          </cell>
        </row>
        <row r="7538">
          <cell r="C7538" t="str">
            <v>ZTB898</v>
          </cell>
          <cell r="D7538" t="str">
            <v>Expansion Sites</v>
          </cell>
          <cell r="E7538" t="str">
            <v>Q4-2019</v>
          </cell>
          <cell r="F7538" t="str">
            <v>Mobile Aspiration</v>
          </cell>
          <cell r="G7538" t="str">
            <v>HUA</v>
          </cell>
          <cell r="H7538" t="str">
            <v>LTE2100Exp (10MHz to 20MHz)_2x2 MIMO</v>
          </cell>
          <cell r="I7538" t="str">
            <v>INS</v>
          </cell>
          <cell r="L7538">
            <v>43663</v>
          </cell>
          <cell r="M7538">
            <v>43665</v>
          </cell>
          <cell r="N7538">
            <v>43664</v>
          </cell>
          <cell r="O7538">
            <v>43666</v>
          </cell>
          <cell r="P7538" t="str">
            <v>No Dependency</v>
          </cell>
        </row>
        <row r="7539">
          <cell r="C7539" t="str">
            <v>ZTB897</v>
          </cell>
          <cell r="D7539" t="str">
            <v>Expansion Sites</v>
          </cell>
          <cell r="E7539" t="str">
            <v>Q4-2019</v>
          </cell>
          <cell r="F7539" t="str">
            <v>Mobile Aspiration</v>
          </cell>
          <cell r="G7539" t="str">
            <v>HUA</v>
          </cell>
          <cell r="H7539" t="str">
            <v>LTE2100Exp (10MHz to 20MHz)_2x2 MIMO</v>
          </cell>
          <cell r="I7539" t="str">
            <v>INS</v>
          </cell>
          <cell r="L7539">
            <v>43907</v>
          </cell>
          <cell r="M7539">
            <v>43658</v>
          </cell>
          <cell r="N7539">
            <v>43908</v>
          </cell>
          <cell r="O7539">
            <v>43659</v>
          </cell>
          <cell r="P7539" t="str">
            <v>No Dependency</v>
          </cell>
        </row>
        <row r="7540">
          <cell r="C7540" t="str">
            <v>ZTB895</v>
          </cell>
          <cell r="D7540" t="str">
            <v>Expansion Sites</v>
          </cell>
          <cell r="E7540" t="str">
            <v>Q4-2019</v>
          </cell>
          <cell r="F7540" t="str">
            <v>Mobile Aspiration</v>
          </cell>
          <cell r="G7540" t="str">
            <v>HUA</v>
          </cell>
          <cell r="H7540" t="str">
            <v>LTE2100Exp (10MHz to 20MHz)_2x2 MIMO</v>
          </cell>
          <cell r="I7540" t="str">
            <v>INS</v>
          </cell>
          <cell r="L7540">
            <v>43907</v>
          </cell>
          <cell r="M7540">
            <v>43655</v>
          </cell>
          <cell r="N7540">
            <v>43908</v>
          </cell>
          <cell r="O7540">
            <v>43656</v>
          </cell>
          <cell r="P7540" t="str">
            <v>No Dependency</v>
          </cell>
        </row>
        <row r="7541">
          <cell r="C7541" t="str">
            <v>ZTB893</v>
          </cell>
          <cell r="D7541" t="str">
            <v>Expansion Sites</v>
          </cell>
          <cell r="E7541" t="str">
            <v>Q3-2019</v>
          </cell>
          <cell r="F7541" t="str">
            <v>Mobile Aspiration</v>
          </cell>
          <cell r="G7541" t="str">
            <v>HUA</v>
          </cell>
          <cell r="H7541" t="str">
            <v>LTE2100Exp (10MHz to 20MHz)_2x2 MIMO</v>
          </cell>
          <cell r="I7541" t="str">
            <v>INS</v>
          </cell>
          <cell r="L7541">
            <v>43691</v>
          </cell>
          <cell r="M7541">
            <v>43693</v>
          </cell>
          <cell r="N7541">
            <v>43692</v>
          </cell>
          <cell r="O7541">
            <v>43694</v>
          </cell>
          <cell r="P7541" t="str">
            <v>No Dependency</v>
          </cell>
        </row>
        <row r="7542">
          <cell r="C7542" t="str">
            <v>ZTB892</v>
          </cell>
          <cell r="D7542" t="str">
            <v>Expansion Sites</v>
          </cell>
          <cell r="E7542" t="str">
            <v>Q4-2019</v>
          </cell>
          <cell r="F7542" t="str">
            <v>Mobile Aspiration</v>
          </cell>
          <cell r="G7542" t="str">
            <v>HUA</v>
          </cell>
          <cell r="H7542" t="str">
            <v>LTE2100Exp (10MHz to 20MHz)_2x2 MIMO</v>
          </cell>
          <cell r="I7542" t="str">
            <v>INS</v>
          </cell>
          <cell r="L7542">
            <v>43700</v>
          </cell>
          <cell r="M7542">
            <v>43700</v>
          </cell>
          <cell r="N7542">
            <v>43701</v>
          </cell>
          <cell r="O7542">
            <v>43701</v>
          </cell>
          <cell r="P7542" t="str">
            <v>No Dependency</v>
          </cell>
        </row>
        <row r="7543">
          <cell r="C7543" t="str">
            <v>ZTB890</v>
          </cell>
          <cell r="D7543" t="str">
            <v>Expansion Sites</v>
          </cell>
          <cell r="E7543" t="str">
            <v>Q1-2020</v>
          </cell>
          <cell r="F7543" t="str">
            <v>Mobile Aspiration</v>
          </cell>
          <cell r="G7543" t="str">
            <v>HUA</v>
          </cell>
          <cell r="H7543" t="str">
            <v>LTE2100Exp (10MHz to 20MHz)_2x2 MIMO</v>
          </cell>
          <cell r="I7543" t="str">
            <v>INS</v>
          </cell>
          <cell r="L7543">
            <v>43886</v>
          </cell>
          <cell r="M7543">
            <v>43715</v>
          </cell>
          <cell r="N7543">
            <v>43887</v>
          </cell>
          <cell r="O7543">
            <v>43716</v>
          </cell>
          <cell r="P7543" t="str">
            <v>No Dependency</v>
          </cell>
        </row>
        <row r="7544">
          <cell r="C7544" t="str">
            <v>ZTB888</v>
          </cell>
          <cell r="D7544" t="str">
            <v>Expansion Sites</v>
          </cell>
          <cell r="E7544" t="str">
            <v>Q4-2019</v>
          </cell>
          <cell r="F7544" t="str">
            <v>Mobile Aspiration</v>
          </cell>
          <cell r="G7544" t="str">
            <v>HUA</v>
          </cell>
          <cell r="H7544" t="str">
            <v>LTE2100Exp (10MHz to 20MHz)_2x2 MIMO</v>
          </cell>
          <cell r="I7544" t="str">
            <v>INS</v>
          </cell>
          <cell r="L7544">
            <v>43691</v>
          </cell>
          <cell r="M7544">
            <v>43656</v>
          </cell>
          <cell r="N7544">
            <v>43692</v>
          </cell>
          <cell r="O7544">
            <v>43657</v>
          </cell>
          <cell r="P7544" t="str">
            <v>No Dependency</v>
          </cell>
        </row>
        <row r="7545">
          <cell r="C7545" t="str">
            <v>ZTB887</v>
          </cell>
          <cell r="D7545" t="str">
            <v>Expansion Sites</v>
          </cell>
          <cell r="E7545" t="str">
            <v>Q3-2019</v>
          </cell>
          <cell r="F7545" t="str">
            <v>Mobile Aspiration</v>
          </cell>
          <cell r="G7545" t="str">
            <v>HUA</v>
          </cell>
          <cell r="H7545" t="str">
            <v>LTE2100Exp (10MHz to 20MHz)_2x2 MIMO</v>
          </cell>
          <cell r="I7545" t="str">
            <v>INS</v>
          </cell>
          <cell r="L7545">
            <v>43691</v>
          </cell>
          <cell r="M7545">
            <v>43693</v>
          </cell>
          <cell r="N7545">
            <v>43692</v>
          </cell>
          <cell r="O7545">
            <v>43694</v>
          </cell>
          <cell r="P7545" t="str">
            <v>No Dependency</v>
          </cell>
        </row>
        <row r="7546">
          <cell r="C7546" t="str">
            <v>ZTB886</v>
          </cell>
          <cell r="D7546" t="str">
            <v>Expansion Sites</v>
          </cell>
          <cell r="E7546" t="str">
            <v>Q1-2020</v>
          </cell>
          <cell r="F7546" t="str">
            <v>Mobile Aspiration</v>
          </cell>
          <cell r="G7546" t="str">
            <v>HUA</v>
          </cell>
          <cell r="H7546" t="str">
            <v>LTE2100Exp (10MHz to 20MHz)_2x2 MIMO</v>
          </cell>
          <cell r="I7546" t="str">
            <v>INS</v>
          </cell>
          <cell r="L7546">
            <v>43874</v>
          </cell>
          <cell r="M7546">
            <v>43750</v>
          </cell>
          <cell r="N7546">
            <v>43875</v>
          </cell>
          <cell r="O7546">
            <v>43751</v>
          </cell>
          <cell r="P7546" t="str">
            <v>No Dependency</v>
          </cell>
        </row>
        <row r="7547">
          <cell r="C7547" t="str">
            <v>ZTB884</v>
          </cell>
          <cell r="D7547" t="str">
            <v>Expansion Sites</v>
          </cell>
          <cell r="E7547" t="str">
            <v>Q3-2019</v>
          </cell>
          <cell r="F7547" t="str">
            <v>Mobile Aspiration</v>
          </cell>
          <cell r="G7547" t="str">
            <v>HUA</v>
          </cell>
          <cell r="H7547" t="str">
            <v>LTE2100Exp (10MHz to 20MHz)_2x2 MIMO</v>
          </cell>
          <cell r="I7547" t="str">
            <v>INS</v>
          </cell>
          <cell r="L7547">
            <v>43899</v>
          </cell>
          <cell r="M7547">
            <v>43638</v>
          </cell>
          <cell r="N7547">
            <v>43900</v>
          </cell>
          <cell r="O7547">
            <v>43639</v>
          </cell>
          <cell r="P7547" t="str">
            <v>No Dependency</v>
          </cell>
        </row>
        <row r="7548">
          <cell r="C7548" t="str">
            <v>ZTB883</v>
          </cell>
          <cell r="D7548" t="str">
            <v>Expansion Sites</v>
          </cell>
          <cell r="E7548" t="str">
            <v>Q1-2020</v>
          </cell>
          <cell r="F7548" t="str">
            <v>Mobile Aspiration</v>
          </cell>
          <cell r="G7548" t="str">
            <v>HUA</v>
          </cell>
          <cell r="H7548" t="str">
            <v>LTE2100Exp (10MHz to 20MHz)_2x2 MIMO</v>
          </cell>
          <cell r="I7548" t="str">
            <v>INS</v>
          </cell>
          <cell r="L7548">
            <v>43874</v>
          </cell>
          <cell r="M7548">
            <v>43734</v>
          </cell>
          <cell r="N7548">
            <v>43875</v>
          </cell>
          <cell r="O7548">
            <v>43735</v>
          </cell>
          <cell r="P7548" t="str">
            <v>No Dependency</v>
          </cell>
        </row>
        <row r="7549">
          <cell r="C7549" t="str">
            <v>ZTB882</v>
          </cell>
          <cell r="D7549" t="str">
            <v>Expansion Sites</v>
          </cell>
          <cell r="E7549" t="str">
            <v>Q3-2019</v>
          </cell>
          <cell r="F7549" t="str">
            <v>Mobile Aspiration</v>
          </cell>
          <cell r="G7549" t="str">
            <v>HUA</v>
          </cell>
          <cell r="H7549" t="str">
            <v>LTE2100Exp (10MHz to 20MHz)_2x2 MIMO</v>
          </cell>
          <cell r="I7549" t="str">
            <v>INS</v>
          </cell>
          <cell r="L7549">
            <v>43846</v>
          </cell>
          <cell r="M7549">
            <v>43630</v>
          </cell>
          <cell r="N7549">
            <v>43846</v>
          </cell>
          <cell r="O7549">
            <v>43631</v>
          </cell>
          <cell r="P7549" t="str">
            <v>No Dependency</v>
          </cell>
        </row>
        <row r="7550">
          <cell r="C7550" t="str">
            <v>ZTB881</v>
          </cell>
          <cell r="D7550" t="str">
            <v>Expansion Sites</v>
          </cell>
          <cell r="E7550" t="str">
            <v>Q2-2019</v>
          </cell>
          <cell r="F7550" t="str">
            <v>Mobile Aspiration</v>
          </cell>
          <cell r="G7550" t="str">
            <v>HUA</v>
          </cell>
          <cell r="H7550" t="str">
            <v>LTE2100Exp (10MHz to 20MHz)_2x2 MIMO</v>
          </cell>
          <cell r="I7550" t="str">
            <v>INS</v>
          </cell>
          <cell r="L7550">
            <v>43867</v>
          </cell>
          <cell r="M7550">
            <v>43636</v>
          </cell>
          <cell r="N7550">
            <v>43868</v>
          </cell>
          <cell r="O7550">
            <v>43637</v>
          </cell>
          <cell r="P7550" t="str">
            <v>No Dependency</v>
          </cell>
        </row>
        <row r="7551">
          <cell r="C7551" t="str">
            <v>ZTB880</v>
          </cell>
          <cell r="D7551" t="str">
            <v>Expansion Sites</v>
          </cell>
          <cell r="E7551" t="str">
            <v>Q3-2019</v>
          </cell>
          <cell r="F7551" t="str">
            <v>Mobile Aspiration</v>
          </cell>
          <cell r="G7551" t="str">
            <v>HUA</v>
          </cell>
          <cell r="H7551" t="str">
            <v>LTE2100Exp (10MHz to 20MHz)_2x2 MIMO</v>
          </cell>
          <cell r="I7551" t="str">
            <v>INS</v>
          </cell>
          <cell r="L7551">
            <v>43846</v>
          </cell>
          <cell r="M7551">
            <v>43638</v>
          </cell>
          <cell r="N7551">
            <v>43846</v>
          </cell>
          <cell r="O7551">
            <v>43639</v>
          </cell>
          <cell r="P7551" t="str">
            <v>No Dependency</v>
          </cell>
        </row>
        <row r="7552">
          <cell r="C7552" t="str">
            <v>ZTB878</v>
          </cell>
          <cell r="D7552" t="str">
            <v>Expansion Sites</v>
          </cell>
          <cell r="E7552" t="str">
            <v>Q3-2019</v>
          </cell>
          <cell r="F7552" t="str">
            <v>Mobile Aspiration</v>
          </cell>
          <cell r="G7552" t="str">
            <v>HUA</v>
          </cell>
          <cell r="H7552" t="str">
            <v>LTE2100Exp (10MHz to 20MHz)_2x2 MIMO</v>
          </cell>
          <cell r="I7552" t="str">
            <v>INS</v>
          </cell>
          <cell r="L7552">
            <v>43905</v>
          </cell>
          <cell r="M7552">
            <v>43639</v>
          </cell>
          <cell r="N7552">
            <v>43906</v>
          </cell>
          <cell r="O7552">
            <v>43640</v>
          </cell>
          <cell r="P7552" t="str">
            <v>No Dependency</v>
          </cell>
        </row>
        <row r="7553">
          <cell r="C7553" t="str">
            <v>ZTB861</v>
          </cell>
          <cell r="D7553" t="str">
            <v>Expansion Sites</v>
          </cell>
          <cell r="E7553" t="str">
            <v>Q3-2019</v>
          </cell>
          <cell r="F7553" t="str">
            <v>Mobile Aspiration</v>
          </cell>
          <cell r="G7553" t="str">
            <v>HUA</v>
          </cell>
          <cell r="H7553" t="str">
            <v>LTE2100Exp (10MHz to 20MHz)_2x2 MIMO</v>
          </cell>
          <cell r="I7553" t="str">
            <v>INS</v>
          </cell>
          <cell r="L7553">
            <v>43691</v>
          </cell>
          <cell r="M7553">
            <v>43693</v>
          </cell>
          <cell r="N7553">
            <v>43692</v>
          </cell>
          <cell r="O7553">
            <v>43694</v>
          </cell>
          <cell r="P7553" t="str">
            <v>No Dependency</v>
          </cell>
        </row>
        <row r="7554">
          <cell r="C7554" t="str">
            <v>ZTB860</v>
          </cell>
          <cell r="D7554" t="str">
            <v>Expansion Sites</v>
          </cell>
          <cell r="E7554" t="str">
            <v>Q4-2019</v>
          </cell>
          <cell r="F7554" t="str">
            <v>Mobile Aspiration</v>
          </cell>
          <cell r="G7554" t="str">
            <v>HUA</v>
          </cell>
          <cell r="H7554" t="str">
            <v>LTE2100Exp (10MHz to 20MHz)_2x2 MIMO</v>
          </cell>
          <cell r="I7554" t="str">
            <v>INS</v>
          </cell>
          <cell r="L7554">
            <v>43674</v>
          </cell>
          <cell r="M7554">
            <v>43676</v>
          </cell>
          <cell r="N7554">
            <v>43675</v>
          </cell>
          <cell r="O7554">
            <v>43677</v>
          </cell>
          <cell r="P7554" t="str">
            <v>No Dependency</v>
          </cell>
        </row>
        <row r="7555">
          <cell r="C7555" t="str">
            <v>ZTB859</v>
          </cell>
          <cell r="D7555" t="str">
            <v>Expansion Sites</v>
          </cell>
          <cell r="E7555" t="str">
            <v>Q3-2019</v>
          </cell>
          <cell r="F7555" t="str">
            <v>Mobile Aspiration</v>
          </cell>
          <cell r="G7555" t="str">
            <v>HUA</v>
          </cell>
          <cell r="H7555" t="str">
            <v>LTE2100Exp (10MHz to 20MHz)_2x2 MIMO</v>
          </cell>
          <cell r="I7555" t="str">
            <v>INS</v>
          </cell>
          <cell r="L7555">
            <v>43917</v>
          </cell>
          <cell r="M7555">
            <v>43750</v>
          </cell>
          <cell r="N7555">
            <v>43917</v>
          </cell>
          <cell r="O7555">
            <v>43751</v>
          </cell>
          <cell r="P7555" t="str">
            <v>No Dependency</v>
          </cell>
        </row>
        <row r="7556">
          <cell r="C7556" t="str">
            <v>ZTB857</v>
          </cell>
          <cell r="D7556" t="str">
            <v>Expansion Sites</v>
          </cell>
          <cell r="E7556" t="str">
            <v>Q4-2019</v>
          </cell>
          <cell r="F7556" t="str">
            <v>Mobile Aspiration</v>
          </cell>
          <cell r="G7556" t="str">
            <v>HUA</v>
          </cell>
          <cell r="H7556" t="str">
            <v>LTE2100Exp (10MHz to 20MHz)_2x2 MIMO</v>
          </cell>
          <cell r="I7556" t="str">
            <v>INS</v>
          </cell>
          <cell r="L7556">
            <v>43905</v>
          </cell>
          <cell r="M7556">
            <v>43731</v>
          </cell>
          <cell r="N7556">
            <v>43905</v>
          </cell>
          <cell r="O7556">
            <v>43732</v>
          </cell>
          <cell r="P7556" t="str">
            <v>No Dependency</v>
          </cell>
        </row>
        <row r="7557">
          <cell r="C7557" t="str">
            <v>ZTB405</v>
          </cell>
          <cell r="D7557" t="str">
            <v>Expansion Sites</v>
          </cell>
          <cell r="E7557" t="str">
            <v>Q3-2019</v>
          </cell>
          <cell r="F7557" t="str">
            <v>Mobile Aspiration</v>
          </cell>
          <cell r="G7557" t="str">
            <v>HUA</v>
          </cell>
          <cell r="H7557" t="str">
            <v>LTE2100Exp (10MHz to 20MHz)_2x2 MIMO</v>
          </cell>
          <cell r="I7557" t="str">
            <v>INS</v>
          </cell>
          <cell r="L7557">
            <v>43700</v>
          </cell>
          <cell r="M7557">
            <v>43700</v>
          </cell>
          <cell r="N7557">
            <v>43701</v>
          </cell>
          <cell r="O7557">
            <v>43701</v>
          </cell>
          <cell r="P7557" t="str">
            <v>No Dependency</v>
          </cell>
        </row>
        <row r="7558">
          <cell r="C7558" t="str">
            <v>ZTB373</v>
          </cell>
          <cell r="D7558" t="str">
            <v>Expansion Sites</v>
          </cell>
          <cell r="E7558" t="str">
            <v>Q1-2020</v>
          </cell>
          <cell r="F7558" t="str">
            <v>Mobile Aspiration</v>
          </cell>
          <cell r="G7558" t="str">
            <v>HUA</v>
          </cell>
          <cell r="H7558" t="str">
            <v>LTE2100Exp (10MHz to 20MHz)_2x2 MIMO</v>
          </cell>
          <cell r="I7558" t="str">
            <v>INS</v>
          </cell>
          <cell r="L7558">
            <v>43911</v>
          </cell>
          <cell r="M7558">
            <v>43734</v>
          </cell>
          <cell r="N7558">
            <v>43911</v>
          </cell>
          <cell r="O7558">
            <v>43735</v>
          </cell>
          <cell r="P7558" t="str">
            <v>No Dependency</v>
          </cell>
        </row>
        <row r="7559">
          <cell r="C7559" t="str">
            <v>ZTB346</v>
          </cell>
          <cell r="D7559" t="str">
            <v>Expansion Sites</v>
          </cell>
          <cell r="E7559" t="str">
            <v>Q3-2019</v>
          </cell>
          <cell r="F7559" t="str">
            <v>Mobile Aspiration</v>
          </cell>
          <cell r="G7559" t="str">
            <v>HUA</v>
          </cell>
          <cell r="H7559" t="str">
            <v>LTE2100Exp (10MHz to 20MHz)_2x2 MIMO</v>
          </cell>
          <cell r="I7559" t="str">
            <v>INS</v>
          </cell>
          <cell r="L7559">
            <v>43902</v>
          </cell>
          <cell r="M7559">
            <v>43639</v>
          </cell>
          <cell r="N7559">
            <v>43903</v>
          </cell>
          <cell r="O7559">
            <v>43640</v>
          </cell>
          <cell r="P7559" t="str">
            <v>No Dependency</v>
          </cell>
        </row>
        <row r="7560">
          <cell r="C7560" t="str">
            <v>ZTB333</v>
          </cell>
          <cell r="D7560" t="str">
            <v>Expansion Sites</v>
          </cell>
          <cell r="E7560" t="str">
            <v>Q3-2019</v>
          </cell>
          <cell r="F7560" t="str">
            <v>Mobile Aspiration</v>
          </cell>
          <cell r="G7560" t="str">
            <v>HUA</v>
          </cell>
          <cell r="H7560" t="str">
            <v>LTE2100Exp (10MHz to 20MHz)_2x2 MIMO</v>
          </cell>
          <cell r="I7560" t="str">
            <v>INS</v>
          </cell>
          <cell r="L7560">
            <v>43865</v>
          </cell>
          <cell r="M7560">
            <v>43638</v>
          </cell>
          <cell r="N7560">
            <v>43866</v>
          </cell>
          <cell r="O7560">
            <v>43639</v>
          </cell>
          <cell r="P7560" t="str">
            <v>No Dependency</v>
          </cell>
        </row>
        <row r="7561">
          <cell r="C7561" t="str">
            <v>ZTB332</v>
          </cell>
          <cell r="D7561" t="str">
            <v>Expansion Sites</v>
          </cell>
          <cell r="E7561" t="str">
            <v>Q1-2020</v>
          </cell>
          <cell r="F7561" t="str">
            <v>Mobile Aspiration</v>
          </cell>
          <cell r="G7561" t="str">
            <v>HUA</v>
          </cell>
          <cell r="H7561" t="str">
            <v>LTE2100Exp (10MHz to 20MHz)_2x2 MIMO</v>
          </cell>
          <cell r="I7561" t="str">
            <v>INS</v>
          </cell>
          <cell r="L7561">
            <v>43886</v>
          </cell>
          <cell r="M7561">
            <v>43715</v>
          </cell>
          <cell r="N7561">
            <v>43887</v>
          </cell>
          <cell r="O7561">
            <v>43716</v>
          </cell>
          <cell r="P7561" t="str">
            <v>No Dependency</v>
          </cell>
        </row>
        <row r="7562">
          <cell r="C7562" t="str">
            <v>ZTB109</v>
          </cell>
          <cell r="D7562" t="str">
            <v>Expansion Sites</v>
          </cell>
          <cell r="E7562" t="str">
            <v>Q4-2019</v>
          </cell>
          <cell r="F7562" t="str">
            <v>Mobile Aspiration</v>
          </cell>
          <cell r="G7562" t="str">
            <v>HUA</v>
          </cell>
          <cell r="H7562" t="str">
            <v>LTE2100Exp (10MHz to 20MHz)_2x2 MIMO</v>
          </cell>
          <cell r="I7562" t="str">
            <v>INS</v>
          </cell>
          <cell r="L7562">
            <v>43911</v>
          </cell>
          <cell r="M7562">
            <v>43734</v>
          </cell>
          <cell r="N7562">
            <v>43911</v>
          </cell>
          <cell r="O7562">
            <v>43735</v>
          </cell>
          <cell r="P7562" t="str">
            <v>No Dependency</v>
          </cell>
        </row>
        <row r="7563">
          <cell r="C7563" t="str">
            <v>ZTB103</v>
          </cell>
          <cell r="D7563" t="str">
            <v>Expansion Sites</v>
          </cell>
          <cell r="E7563" t="str">
            <v>Q1-2020</v>
          </cell>
          <cell r="F7563" t="str">
            <v>Mobile Aspiration</v>
          </cell>
          <cell r="G7563" t="str">
            <v>HUA</v>
          </cell>
          <cell r="H7563" t="str">
            <v>LTE2100Exp (10MHz to 20MHz)_2x2 MIMO</v>
          </cell>
          <cell r="I7563" t="str">
            <v>INS</v>
          </cell>
          <cell r="L7563">
            <v>43905</v>
          </cell>
          <cell r="M7563">
            <v>43715</v>
          </cell>
          <cell r="N7563">
            <v>43905</v>
          </cell>
          <cell r="O7563">
            <v>43716</v>
          </cell>
          <cell r="P7563" t="str">
            <v>No Dependency</v>
          </cell>
        </row>
        <row r="7564">
          <cell r="C7564" t="str">
            <v>ZTB101</v>
          </cell>
          <cell r="D7564" t="str">
            <v>Expansion Sites</v>
          </cell>
          <cell r="E7564" t="str">
            <v>Q3-2019</v>
          </cell>
          <cell r="F7564" t="str">
            <v>Mobile Aspiration</v>
          </cell>
          <cell r="G7564" t="str">
            <v>HUA</v>
          </cell>
          <cell r="H7564" t="str">
            <v>LTE2100Exp (10MHz to 20MHz)_2x2 MIMO</v>
          </cell>
          <cell r="I7564" t="str">
            <v>INS</v>
          </cell>
          <cell r="L7564">
            <v>43691</v>
          </cell>
          <cell r="M7564">
            <v>43693</v>
          </cell>
          <cell r="N7564">
            <v>43692</v>
          </cell>
          <cell r="O7564">
            <v>43694</v>
          </cell>
          <cell r="P7564" t="str">
            <v>No Dependency</v>
          </cell>
        </row>
        <row r="7565">
          <cell r="C7565" t="str">
            <v>ZTB133</v>
          </cell>
          <cell r="D7565" t="str">
            <v>Expansion Sites</v>
          </cell>
          <cell r="E7565" t="str">
            <v>Q3-2019</v>
          </cell>
          <cell r="F7565" t="str">
            <v>Mobile Aspiration</v>
          </cell>
          <cell r="G7565" t="str">
            <v>HUA</v>
          </cell>
          <cell r="H7565" t="str">
            <v>LTE2100Exp (10MHz to 20MHz)_2x2 MIMO</v>
          </cell>
          <cell r="I7565" t="str">
            <v>INS</v>
          </cell>
          <cell r="L7565">
            <v>43903</v>
          </cell>
          <cell r="M7565">
            <v>43642</v>
          </cell>
          <cell r="N7565">
            <v>43904</v>
          </cell>
          <cell r="O7565">
            <v>43643</v>
          </cell>
          <cell r="P7565" t="str">
            <v>No Dependency</v>
          </cell>
        </row>
        <row r="7566">
          <cell r="C7566" t="str">
            <v>ZTB126</v>
          </cell>
          <cell r="D7566" t="str">
            <v>Expansion Sites</v>
          </cell>
          <cell r="E7566" t="str">
            <v>Q3-2019</v>
          </cell>
          <cell r="F7566" t="str">
            <v>Mobile Aspiration</v>
          </cell>
          <cell r="G7566" t="str">
            <v>HUA</v>
          </cell>
          <cell r="H7566" t="str">
            <v>LTE2100Exp (10MHz to 20MHz)_2x2 MIMO</v>
          </cell>
          <cell r="I7566" t="str">
            <v>INS</v>
          </cell>
          <cell r="L7566">
            <v>43867</v>
          </cell>
          <cell r="M7566">
            <v>43664</v>
          </cell>
          <cell r="N7566">
            <v>43867</v>
          </cell>
          <cell r="O7566">
            <v>43665</v>
          </cell>
          <cell r="P7566" t="str">
            <v>No Dependency</v>
          </cell>
        </row>
        <row r="7567">
          <cell r="C7567" t="str">
            <v>ZTB121</v>
          </cell>
          <cell r="D7567" t="str">
            <v>Expansion Sites</v>
          </cell>
          <cell r="E7567" t="str">
            <v>Q1-2020</v>
          </cell>
          <cell r="F7567" t="str">
            <v>Mobile Aspiration</v>
          </cell>
          <cell r="G7567" t="str">
            <v>HUA</v>
          </cell>
          <cell r="H7567" t="str">
            <v>LTE2100Exp (10MHz to 20MHz)_2x2 MIMO</v>
          </cell>
          <cell r="I7567" t="str">
            <v>INS</v>
          </cell>
          <cell r="L7567">
            <v>43911</v>
          </cell>
          <cell r="M7567">
            <v>43734</v>
          </cell>
          <cell r="N7567">
            <v>43911</v>
          </cell>
          <cell r="O7567">
            <v>43735</v>
          </cell>
          <cell r="P7567" t="str">
            <v>No Dependency</v>
          </cell>
        </row>
        <row r="7568">
          <cell r="C7568" t="str">
            <v>ZTB099</v>
          </cell>
          <cell r="D7568" t="str">
            <v>Expansion Sites</v>
          </cell>
          <cell r="E7568" t="str">
            <v>Q4-2019</v>
          </cell>
          <cell r="F7568" t="str">
            <v>Mobile Aspiration</v>
          </cell>
          <cell r="G7568" t="str">
            <v>HUA</v>
          </cell>
          <cell r="H7568" t="str">
            <v>LTE2100Exp (10MHz to 20MHz)_2x2 MIMO</v>
          </cell>
          <cell r="I7568" t="str">
            <v>INS</v>
          </cell>
          <cell r="L7568">
            <v>43684</v>
          </cell>
          <cell r="M7568">
            <v>43684</v>
          </cell>
          <cell r="N7568">
            <v>43685</v>
          </cell>
          <cell r="O7568">
            <v>43685</v>
          </cell>
          <cell r="P7568" t="str">
            <v>No Dependency</v>
          </cell>
        </row>
        <row r="7569">
          <cell r="C7569" t="str">
            <v>ZTB098</v>
          </cell>
          <cell r="D7569" t="str">
            <v>Expansion Sites</v>
          </cell>
          <cell r="E7569" t="str">
            <v>Q3-2019</v>
          </cell>
          <cell r="F7569" t="str">
            <v>Mobile Aspiration</v>
          </cell>
          <cell r="G7569" t="str">
            <v>HUA</v>
          </cell>
          <cell r="H7569" t="str">
            <v>LTE2100Exp (10MHz to 20MHz)_2x2 MIMO</v>
          </cell>
          <cell r="I7569" t="str">
            <v>INS</v>
          </cell>
          <cell r="L7569">
            <v>43823</v>
          </cell>
          <cell r="M7569">
            <v>43715</v>
          </cell>
          <cell r="N7569">
            <v>43824</v>
          </cell>
          <cell r="O7569">
            <v>43716</v>
          </cell>
          <cell r="P7569" t="str">
            <v>No Dependency</v>
          </cell>
        </row>
        <row r="7570">
          <cell r="C7570" t="str">
            <v>ZTB072</v>
          </cell>
          <cell r="D7570" t="str">
            <v>Expansion Sites</v>
          </cell>
          <cell r="E7570" t="str">
            <v>Q1-2020</v>
          </cell>
          <cell r="F7570" t="str">
            <v>Mobile Aspiration</v>
          </cell>
          <cell r="G7570" t="str">
            <v>HUA</v>
          </cell>
          <cell r="H7570" t="str">
            <v>LTE2100Exp (10MHz to 20MHz)_2x2 MIMO</v>
          </cell>
          <cell r="I7570" t="str">
            <v>INS</v>
          </cell>
          <cell r="L7570">
            <v>43874</v>
          </cell>
          <cell r="N7570">
            <v>43875</v>
          </cell>
          <cell r="P7570" t="str">
            <v>No Dependency</v>
          </cell>
        </row>
        <row r="7571">
          <cell r="C7571" t="str">
            <v>ZTB039</v>
          </cell>
          <cell r="D7571" t="str">
            <v>Expansion Sites</v>
          </cell>
          <cell r="E7571" t="str">
            <v>Q3-2019</v>
          </cell>
          <cell r="F7571" t="str">
            <v>Mobile Aspiration</v>
          </cell>
          <cell r="G7571" t="str">
            <v>HUA</v>
          </cell>
          <cell r="H7571" t="str">
            <v>LTE2100Exp (10MHz to 20MHz)_2x2 MIMO</v>
          </cell>
          <cell r="I7571" t="str">
            <v>INS</v>
          </cell>
          <cell r="L7571">
            <v>43903</v>
          </cell>
          <cell r="M7571">
            <v>43638</v>
          </cell>
          <cell r="N7571">
            <v>43904</v>
          </cell>
          <cell r="O7571">
            <v>43639</v>
          </cell>
          <cell r="P7571" t="str">
            <v>No Dependency</v>
          </cell>
        </row>
        <row r="7572">
          <cell r="C7572" t="str">
            <v>ZTB038</v>
          </cell>
          <cell r="D7572" t="str">
            <v>Expansion Sites</v>
          </cell>
          <cell r="E7572" t="str">
            <v>Q3-2019</v>
          </cell>
          <cell r="F7572" t="str">
            <v>Mobile Aspiration</v>
          </cell>
          <cell r="G7572" t="str">
            <v>HUA</v>
          </cell>
          <cell r="H7572" t="str">
            <v>LTE2100Exp (10MHz to 20MHz)_2x2 MIMO</v>
          </cell>
          <cell r="I7572" t="str">
            <v>INS</v>
          </cell>
          <cell r="L7572">
            <v>43904</v>
          </cell>
          <cell r="M7572">
            <v>43640</v>
          </cell>
          <cell r="N7572">
            <v>43905</v>
          </cell>
          <cell r="O7572">
            <v>43641</v>
          </cell>
          <cell r="P7572" t="str">
            <v>No Dependency</v>
          </cell>
        </row>
        <row r="7573">
          <cell r="C7573" t="str">
            <v>ZTB037</v>
          </cell>
          <cell r="D7573" t="str">
            <v>Expansion Sites</v>
          </cell>
          <cell r="E7573" t="str">
            <v>Q4-2019</v>
          </cell>
          <cell r="F7573" t="str">
            <v>Mobile Aspiration</v>
          </cell>
          <cell r="G7573" t="str">
            <v>HUA</v>
          </cell>
          <cell r="H7573" t="str">
            <v>LTE2100Exp (10MHz to 20MHz)_2x2 MIMO</v>
          </cell>
          <cell r="I7573" t="str">
            <v>INS</v>
          </cell>
          <cell r="L7573">
            <v>43905</v>
          </cell>
          <cell r="M7573">
            <v>43715</v>
          </cell>
          <cell r="N7573">
            <v>43905</v>
          </cell>
          <cell r="O7573">
            <v>43716</v>
          </cell>
          <cell r="P7573" t="str">
            <v>No Dependency</v>
          </cell>
        </row>
        <row r="7574">
          <cell r="C7574" t="str">
            <v>ZTB032</v>
          </cell>
          <cell r="D7574" t="str">
            <v>Expansion Sites</v>
          </cell>
          <cell r="E7574" t="str">
            <v>Q3-2019</v>
          </cell>
          <cell r="F7574" t="str">
            <v>Mobile Aspiration</v>
          </cell>
          <cell r="G7574" t="str">
            <v>HUA</v>
          </cell>
          <cell r="H7574" t="str">
            <v>LTE2100Exp (10MHz to 20MHz)_2x2 MIMO</v>
          </cell>
          <cell r="I7574" t="str">
            <v>INS</v>
          </cell>
          <cell r="L7574">
            <v>43863</v>
          </cell>
          <cell r="M7574">
            <v>43648</v>
          </cell>
          <cell r="N7574">
            <v>43864</v>
          </cell>
          <cell r="O7574">
            <v>43649</v>
          </cell>
          <cell r="P7574" t="str">
            <v>No Dependency</v>
          </cell>
        </row>
        <row r="7575">
          <cell r="C7575" t="str">
            <v>ZTB001</v>
          </cell>
          <cell r="D7575" t="str">
            <v>Expansion Sites</v>
          </cell>
          <cell r="E7575" t="str">
            <v>Q4-2019</v>
          </cell>
          <cell r="F7575" t="str">
            <v>Mobile Aspiration</v>
          </cell>
          <cell r="G7575" t="str">
            <v>HUA</v>
          </cell>
          <cell r="H7575" t="str">
            <v>LTE2100Exp (10MHz to 20MHz)_2x2 MIMO</v>
          </cell>
          <cell r="I7575" t="str">
            <v>INS</v>
          </cell>
          <cell r="L7575">
            <v>43905</v>
          </cell>
          <cell r="M7575">
            <v>43750</v>
          </cell>
          <cell r="N7575">
            <v>43905</v>
          </cell>
          <cell r="O7575">
            <v>43751</v>
          </cell>
          <cell r="P7575" t="str">
            <v>No Dependency</v>
          </cell>
        </row>
        <row r="7576">
          <cell r="C7576" t="str">
            <v>ZND999</v>
          </cell>
          <cell r="D7576" t="str">
            <v>Expansion Sites</v>
          </cell>
          <cell r="E7576" t="str">
            <v>Q4-2019</v>
          </cell>
          <cell r="F7576" t="str">
            <v>Mobile Aspiration</v>
          </cell>
          <cell r="G7576" t="str">
            <v>HUA</v>
          </cell>
          <cell r="H7576" t="str">
            <v>LTE2100Exp (10MHz to 20MHz)_2x2 MIMO</v>
          </cell>
          <cell r="I7576" t="str">
            <v>INS</v>
          </cell>
          <cell r="L7576">
            <v>43687</v>
          </cell>
          <cell r="M7576">
            <v>43689</v>
          </cell>
          <cell r="N7576">
            <v>43688</v>
          </cell>
          <cell r="O7576">
            <v>43690</v>
          </cell>
          <cell r="P7576" t="str">
            <v>No Dependency</v>
          </cell>
        </row>
        <row r="7577">
          <cell r="C7577" t="str">
            <v>ZND997</v>
          </cell>
          <cell r="D7577" t="str">
            <v>Expansion Sites</v>
          </cell>
          <cell r="E7577" t="str">
            <v>Q3-2019</v>
          </cell>
          <cell r="F7577" t="str">
            <v>Mobile Aspiration</v>
          </cell>
          <cell r="G7577" t="str">
            <v>HUA</v>
          </cell>
          <cell r="H7577" t="str">
            <v>LTE2100Exp (10MHz to 20MHz)_2x2 MIMO</v>
          </cell>
          <cell r="I7577" t="str">
            <v>INS</v>
          </cell>
          <cell r="L7577">
            <v>43853</v>
          </cell>
          <cell r="M7577">
            <v>43731</v>
          </cell>
          <cell r="N7577">
            <v>43853</v>
          </cell>
          <cell r="O7577">
            <v>43732</v>
          </cell>
          <cell r="P7577" t="str">
            <v>No Dependency</v>
          </cell>
        </row>
        <row r="7578">
          <cell r="C7578" t="str">
            <v>ZND996</v>
          </cell>
          <cell r="D7578" t="str">
            <v>Expansion Sites</v>
          </cell>
          <cell r="E7578" t="str">
            <v>Q3-2019</v>
          </cell>
          <cell r="F7578" t="str">
            <v>Mobile Aspiration</v>
          </cell>
          <cell r="G7578" t="str">
            <v>HUA</v>
          </cell>
          <cell r="H7578" t="str">
            <v>LTE2100Exp (10MHz to 20MHz)_2x2 MIMO</v>
          </cell>
          <cell r="I7578" t="str">
            <v>INS</v>
          </cell>
          <cell r="L7578">
            <v>43863</v>
          </cell>
          <cell r="M7578">
            <v>43648</v>
          </cell>
          <cell r="N7578">
            <v>43864</v>
          </cell>
          <cell r="O7578">
            <v>43649</v>
          </cell>
          <cell r="P7578" t="str">
            <v>No Dependency</v>
          </cell>
        </row>
        <row r="7579">
          <cell r="C7579" t="str">
            <v>ZND993</v>
          </cell>
          <cell r="D7579" t="str">
            <v>Expansion Sites</v>
          </cell>
          <cell r="E7579" t="str">
            <v>Q3-2019</v>
          </cell>
          <cell r="F7579" t="str">
            <v>Mobile Aspiration</v>
          </cell>
          <cell r="G7579" t="str">
            <v>HUA</v>
          </cell>
          <cell r="H7579" t="str">
            <v>LTE2100Exp (10MHz to 20MHz)_2x2 MIMO</v>
          </cell>
          <cell r="I7579" t="str">
            <v>INS</v>
          </cell>
          <cell r="L7579">
            <v>43896</v>
          </cell>
          <cell r="M7579">
            <v>43634</v>
          </cell>
          <cell r="N7579">
            <v>43897</v>
          </cell>
          <cell r="O7579">
            <v>43635</v>
          </cell>
          <cell r="P7579" t="str">
            <v>No Dependency</v>
          </cell>
        </row>
        <row r="7580">
          <cell r="C7580" t="str">
            <v>ZND981</v>
          </cell>
          <cell r="D7580" t="str">
            <v>Expansion Sites</v>
          </cell>
          <cell r="E7580" t="str">
            <v>Q2-2019</v>
          </cell>
          <cell r="F7580" t="str">
            <v>Mobile Aspiration</v>
          </cell>
          <cell r="G7580" t="str">
            <v>HUA</v>
          </cell>
          <cell r="H7580" t="str">
            <v>LTE2100Exp (10MHz to 20MHz)_2x2 MIMO</v>
          </cell>
          <cell r="I7580" t="str">
            <v>INS</v>
          </cell>
          <cell r="L7580">
            <v>43892</v>
          </cell>
          <cell r="M7580">
            <v>43642</v>
          </cell>
          <cell r="N7580">
            <v>43893</v>
          </cell>
          <cell r="O7580">
            <v>43643</v>
          </cell>
          <cell r="P7580" t="str">
            <v>No Dependency</v>
          </cell>
        </row>
        <row r="7581">
          <cell r="C7581" t="str">
            <v>ZND976</v>
          </cell>
          <cell r="D7581" t="str">
            <v>Expansion Sites</v>
          </cell>
          <cell r="E7581" t="str">
            <v>Q3-2019</v>
          </cell>
          <cell r="F7581" t="str">
            <v>Mobile Aspiration</v>
          </cell>
          <cell r="G7581" t="str">
            <v>HUA</v>
          </cell>
          <cell r="H7581" t="str">
            <v>LTE2100Exp (10MHz to 20MHz)_2x2 MIMO</v>
          </cell>
          <cell r="I7581" t="str">
            <v>INS</v>
          </cell>
          <cell r="L7581">
            <v>43879</v>
          </cell>
          <cell r="M7581">
            <v>43599</v>
          </cell>
          <cell r="N7581">
            <v>43880</v>
          </cell>
          <cell r="O7581">
            <v>43600</v>
          </cell>
          <cell r="P7581" t="str">
            <v>No Dependency</v>
          </cell>
        </row>
        <row r="7582">
          <cell r="C7582" t="str">
            <v>ZND959</v>
          </cell>
          <cell r="D7582" t="str">
            <v>Expansion Sites</v>
          </cell>
          <cell r="E7582" t="str">
            <v>Q3-2019</v>
          </cell>
          <cell r="F7582" t="str">
            <v>Mobile Aspiration</v>
          </cell>
          <cell r="G7582" t="str">
            <v>HUA</v>
          </cell>
          <cell r="H7582" t="str">
            <v>LTE2100Exp (10MHz to 20MHz)_2x2 MIMO</v>
          </cell>
          <cell r="I7582" t="str">
            <v>INS</v>
          </cell>
          <cell r="L7582">
            <v>43876</v>
          </cell>
          <cell r="M7582">
            <v>43733</v>
          </cell>
          <cell r="N7582">
            <v>43876</v>
          </cell>
          <cell r="O7582">
            <v>43734</v>
          </cell>
          <cell r="P7582" t="str">
            <v>No Dependency</v>
          </cell>
        </row>
        <row r="7583">
          <cell r="C7583" t="str">
            <v>ZND958</v>
          </cell>
          <cell r="D7583" t="str">
            <v>Expansion Sites</v>
          </cell>
          <cell r="E7583" t="str">
            <v>Q4-2019</v>
          </cell>
          <cell r="F7583" t="str">
            <v>Mobile Aspiration</v>
          </cell>
          <cell r="G7583" t="str">
            <v>HUA</v>
          </cell>
          <cell r="H7583" t="str">
            <v>LTE2100Exp (10MHz to 20MHz)_2x2 MIMO</v>
          </cell>
          <cell r="I7583" t="str">
            <v>INS</v>
          </cell>
          <cell r="L7583">
            <v>43905</v>
          </cell>
          <cell r="M7583">
            <v>43678</v>
          </cell>
          <cell r="N7583">
            <v>43905</v>
          </cell>
          <cell r="O7583">
            <v>43679</v>
          </cell>
          <cell r="P7583" t="str">
            <v>No Dependency</v>
          </cell>
        </row>
        <row r="7584">
          <cell r="C7584" t="str">
            <v>ZND956</v>
          </cell>
          <cell r="D7584" t="str">
            <v>Expansion Sites</v>
          </cell>
          <cell r="E7584" t="str">
            <v>Q1-2020</v>
          </cell>
          <cell r="F7584" t="str">
            <v>Mobile Aspiration</v>
          </cell>
          <cell r="G7584" t="str">
            <v>HUA</v>
          </cell>
          <cell r="H7584" t="str">
            <v>LTE2100Exp (10MHz to 20MHz)_2x2 MIMO</v>
          </cell>
          <cell r="I7584" t="str">
            <v>INS</v>
          </cell>
          <cell r="L7584">
            <v>43907</v>
          </cell>
          <cell r="M7584">
            <v>43666</v>
          </cell>
          <cell r="N7584">
            <v>43908</v>
          </cell>
          <cell r="O7584">
            <v>43667</v>
          </cell>
          <cell r="P7584" t="str">
            <v>No Dependency</v>
          </cell>
        </row>
        <row r="7585">
          <cell r="C7585" t="str">
            <v>ZND954</v>
          </cell>
          <cell r="D7585" t="str">
            <v>Expansion Sites</v>
          </cell>
          <cell r="E7585" t="str">
            <v>Q3-2019</v>
          </cell>
          <cell r="F7585" t="str">
            <v>Mobile Aspiration</v>
          </cell>
          <cell r="G7585" t="str">
            <v>HUA</v>
          </cell>
          <cell r="H7585" t="str">
            <v>LTE2100Exp (10MHz to 20MHz)_2x2 MIMO</v>
          </cell>
          <cell r="I7585" t="str">
            <v>INS</v>
          </cell>
          <cell r="L7585">
            <v>43897</v>
          </cell>
          <cell r="M7585">
            <v>43606</v>
          </cell>
          <cell r="N7585">
            <v>43897</v>
          </cell>
          <cell r="O7585">
            <v>43607</v>
          </cell>
          <cell r="P7585" t="str">
            <v>No Dependency</v>
          </cell>
        </row>
        <row r="7586">
          <cell r="C7586" t="str">
            <v>ZND953</v>
          </cell>
          <cell r="D7586" t="str">
            <v>Expansion Sites</v>
          </cell>
          <cell r="E7586" t="str">
            <v>Q3-2019</v>
          </cell>
          <cell r="F7586" t="str">
            <v>Mobile Aspiration</v>
          </cell>
          <cell r="G7586" t="str">
            <v>HUA</v>
          </cell>
          <cell r="H7586" t="str">
            <v>LTE2100Exp (10MHz to 20MHz)_2x2 MIMO</v>
          </cell>
          <cell r="I7586" t="str">
            <v>INS</v>
          </cell>
          <cell r="L7586">
            <v>43890</v>
          </cell>
          <cell r="M7586">
            <v>43620</v>
          </cell>
          <cell r="N7586">
            <v>43890</v>
          </cell>
          <cell r="O7586">
            <v>43621</v>
          </cell>
          <cell r="P7586" t="str">
            <v>No Dependency</v>
          </cell>
        </row>
        <row r="7587">
          <cell r="C7587" t="str">
            <v>ZND948</v>
          </cell>
          <cell r="D7587" t="str">
            <v>Expansion Sites</v>
          </cell>
          <cell r="E7587" t="str">
            <v>Q1-2020</v>
          </cell>
          <cell r="F7587" t="str">
            <v>Mobile Aspiration</v>
          </cell>
          <cell r="G7587" t="str">
            <v>HUA</v>
          </cell>
          <cell r="H7587" t="str">
            <v>LTE2100Exp (10MHz to 20MHz)_2x2 MIMO</v>
          </cell>
          <cell r="I7587" t="str">
            <v>INS</v>
          </cell>
          <cell r="L7587">
            <v>43907</v>
          </cell>
          <cell r="M7587">
            <v>43667</v>
          </cell>
          <cell r="N7587">
            <v>43908</v>
          </cell>
          <cell r="O7587">
            <v>43668</v>
          </cell>
          <cell r="P7587" t="str">
            <v>No Dependency</v>
          </cell>
        </row>
        <row r="7588">
          <cell r="C7588" t="str">
            <v>ZND946</v>
          </cell>
          <cell r="D7588" t="str">
            <v>Expansion Sites</v>
          </cell>
          <cell r="E7588" t="str">
            <v>Q3-2019</v>
          </cell>
          <cell r="F7588" t="str">
            <v>Mobile Aspiration</v>
          </cell>
          <cell r="G7588" t="str">
            <v>HUA</v>
          </cell>
          <cell r="H7588" t="str">
            <v>LTE2100Exp (10MHz to 20MHz)_2x2 MIMO</v>
          </cell>
          <cell r="I7588" t="str">
            <v>INS</v>
          </cell>
          <cell r="L7588">
            <v>43895</v>
          </cell>
          <cell r="M7588">
            <v>43616</v>
          </cell>
          <cell r="N7588">
            <v>43895</v>
          </cell>
          <cell r="O7588">
            <v>43617</v>
          </cell>
          <cell r="P7588" t="str">
            <v>No Dependency</v>
          </cell>
        </row>
        <row r="7589">
          <cell r="C7589" t="str">
            <v>ZND936</v>
          </cell>
          <cell r="D7589" t="str">
            <v>Expansion Sites</v>
          </cell>
          <cell r="E7589" t="str">
            <v>Q3-2019</v>
          </cell>
          <cell r="F7589" t="str">
            <v>Mobile Aspiration</v>
          </cell>
          <cell r="G7589" t="str">
            <v>HUA</v>
          </cell>
          <cell r="H7589" t="str">
            <v>LTE2100Exp (10MHz to 20MHz)_2x2 MIMO</v>
          </cell>
          <cell r="I7589" t="str">
            <v>INS</v>
          </cell>
          <cell r="L7589">
            <v>43896</v>
          </cell>
          <cell r="M7589">
            <v>43624</v>
          </cell>
          <cell r="N7589">
            <v>43897</v>
          </cell>
          <cell r="O7589">
            <v>43625</v>
          </cell>
          <cell r="P7589" t="str">
            <v>No Dependency</v>
          </cell>
        </row>
        <row r="7590">
          <cell r="C7590" t="str">
            <v>ZND931</v>
          </cell>
          <cell r="D7590" t="str">
            <v>Expansion Sites</v>
          </cell>
          <cell r="E7590" t="str">
            <v>Q3-2019</v>
          </cell>
          <cell r="F7590" t="str">
            <v>Mobile Aspiration</v>
          </cell>
          <cell r="G7590" t="str">
            <v>HUA</v>
          </cell>
          <cell r="H7590" t="str">
            <v>LTE2100Exp (10MHz to 20MHz)_2x2 MIMO</v>
          </cell>
          <cell r="I7590" t="str">
            <v>INS</v>
          </cell>
          <cell r="L7590">
            <v>43875</v>
          </cell>
          <cell r="M7590">
            <v>43612</v>
          </cell>
          <cell r="N7590">
            <v>43876</v>
          </cell>
          <cell r="O7590">
            <v>43613</v>
          </cell>
          <cell r="P7590" t="str">
            <v>No Dependency</v>
          </cell>
        </row>
        <row r="7591">
          <cell r="C7591" t="str">
            <v>ZND930</v>
          </cell>
          <cell r="D7591" t="str">
            <v>Expansion Sites</v>
          </cell>
          <cell r="E7591" t="str">
            <v>Q3-2019</v>
          </cell>
          <cell r="F7591" t="str">
            <v>Mobile Aspiration</v>
          </cell>
          <cell r="G7591" t="str">
            <v>HUA</v>
          </cell>
          <cell r="H7591" t="str">
            <v>LTE2100Exp (10MHz to 20MHz)_2x2 MIMO</v>
          </cell>
          <cell r="I7591" t="str">
            <v>INS</v>
          </cell>
          <cell r="L7591">
            <v>43869</v>
          </cell>
          <cell r="M7591">
            <v>43733</v>
          </cell>
          <cell r="N7591">
            <v>43869</v>
          </cell>
          <cell r="O7591">
            <v>43734</v>
          </cell>
          <cell r="P7591" t="str">
            <v>No Dependency</v>
          </cell>
        </row>
        <row r="7592">
          <cell r="C7592" t="str">
            <v>ZND929</v>
          </cell>
          <cell r="D7592" t="str">
            <v>Expansion Sites</v>
          </cell>
          <cell r="E7592" t="str">
            <v>Q3-2019</v>
          </cell>
          <cell r="F7592" t="str">
            <v>Mobile Aspiration</v>
          </cell>
          <cell r="G7592" t="str">
            <v>HUA</v>
          </cell>
          <cell r="H7592" t="str">
            <v>LTE2100Exp (10MHz to 20MHz)_2x2 MIMO</v>
          </cell>
          <cell r="I7592" t="str">
            <v>INS</v>
          </cell>
          <cell r="L7592">
            <v>43872</v>
          </cell>
          <cell r="M7592">
            <v>43624</v>
          </cell>
          <cell r="N7592">
            <v>43873</v>
          </cell>
          <cell r="O7592">
            <v>43625</v>
          </cell>
          <cell r="P7592" t="str">
            <v>No Dependency</v>
          </cell>
        </row>
        <row r="7593">
          <cell r="C7593" t="str">
            <v>ZND916</v>
          </cell>
          <cell r="D7593" t="str">
            <v>Expansion Sites</v>
          </cell>
          <cell r="E7593" t="str">
            <v>Q3-2019</v>
          </cell>
          <cell r="F7593" t="str">
            <v>Mobile Aspiration</v>
          </cell>
          <cell r="G7593" t="str">
            <v>HUA</v>
          </cell>
          <cell r="H7593" t="str">
            <v>LTE2100Exp (10MHz to 20MHz)_2x2 MIMO</v>
          </cell>
          <cell r="I7593" t="str">
            <v>INS</v>
          </cell>
          <cell r="L7593">
            <v>43863</v>
          </cell>
          <cell r="M7593">
            <v>43638</v>
          </cell>
          <cell r="N7593">
            <v>43864</v>
          </cell>
          <cell r="O7593">
            <v>43639</v>
          </cell>
          <cell r="P7593" t="str">
            <v>No Dependency</v>
          </cell>
        </row>
        <row r="7594">
          <cell r="C7594" t="str">
            <v>ZND915</v>
          </cell>
          <cell r="D7594" t="str">
            <v>Expansion Sites</v>
          </cell>
          <cell r="E7594" t="str">
            <v>Q2-2019</v>
          </cell>
          <cell r="F7594" t="str">
            <v>Mobile Aspiration</v>
          </cell>
          <cell r="G7594" t="str">
            <v>HUA</v>
          </cell>
          <cell r="H7594" t="str">
            <v>LTE2100Exp (10MHz to 20MHz)_2x2 MIMO</v>
          </cell>
          <cell r="I7594" t="str">
            <v>INS</v>
          </cell>
          <cell r="L7594">
            <v>43892</v>
          </cell>
          <cell r="M7594">
            <v>43629</v>
          </cell>
          <cell r="N7594">
            <v>43892</v>
          </cell>
          <cell r="O7594">
            <v>43630</v>
          </cell>
          <cell r="P7594" t="str">
            <v>No Dependency</v>
          </cell>
        </row>
        <row r="7595">
          <cell r="C7595" t="str">
            <v>ZND913</v>
          </cell>
          <cell r="D7595" t="str">
            <v>Expansion Sites</v>
          </cell>
          <cell r="E7595" t="str">
            <v>Q3-2019</v>
          </cell>
          <cell r="F7595" t="str">
            <v>Mobile Aspiration</v>
          </cell>
          <cell r="G7595" t="str">
            <v>HUA</v>
          </cell>
          <cell r="H7595" t="str">
            <v>LTE2100Exp (10MHz to 20MHz)_2x2 MIMO</v>
          </cell>
          <cell r="I7595" t="str">
            <v>INS</v>
          </cell>
          <cell r="L7595">
            <v>43853</v>
          </cell>
          <cell r="M7595">
            <v>43752</v>
          </cell>
          <cell r="N7595">
            <v>43853</v>
          </cell>
          <cell r="O7595">
            <v>43753</v>
          </cell>
          <cell r="P7595" t="str">
            <v>No Dependency</v>
          </cell>
        </row>
        <row r="7596">
          <cell r="C7596" t="str">
            <v>ZND912</v>
          </cell>
          <cell r="D7596" t="str">
            <v>Expansion Sites</v>
          </cell>
          <cell r="E7596" t="str">
            <v>Q3-2019</v>
          </cell>
          <cell r="F7596" t="str">
            <v>Mobile Aspiration</v>
          </cell>
          <cell r="G7596" t="str">
            <v>HUA</v>
          </cell>
          <cell r="H7596" t="str">
            <v>LTE2100Exp (10MHz to 20MHz)_2x2 MIMO</v>
          </cell>
          <cell r="I7596" t="str">
            <v>INS</v>
          </cell>
          <cell r="L7596">
            <v>43881</v>
          </cell>
          <cell r="N7596">
            <v>43881</v>
          </cell>
          <cell r="P7596" t="str">
            <v>No Dependency</v>
          </cell>
        </row>
        <row r="7597">
          <cell r="C7597" t="str">
            <v>ZND903</v>
          </cell>
          <cell r="D7597" t="str">
            <v>Expansion Sites</v>
          </cell>
          <cell r="E7597" t="str">
            <v>Q3-2019</v>
          </cell>
          <cell r="F7597" t="str">
            <v>Mobile Aspiration</v>
          </cell>
          <cell r="G7597" t="str">
            <v>HUA</v>
          </cell>
          <cell r="H7597" t="str">
            <v>LTE2100Exp (10MHz to 20MHz)_2x2 MIMO</v>
          </cell>
          <cell r="I7597" t="str">
            <v>INS</v>
          </cell>
          <cell r="L7597">
            <v>43881</v>
          </cell>
          <cell r="M7597">
            <v>43610</v>
          </cell>
          <cell r="N7597">
            <v>43881</v>
          </cell>
          <cell r="O7597">
            <v>43611</v>
          </cell>
          <cell r="P7597" t="str">
            <v>No Dependency</v>
          </cell>
        </row>
        <row r="7598">
          <cell r="C7598" t="str">
            <v>ZND902</v>
          </cell>
          <cell r="D7598" t="str">
            <v>Expansion Sites</v>
          </cell>
          <cell r="E7598" t="str">
            <v>Q3-2019</v>
          </cell>
          <cell r="F7598" t="str">
            <v>Mobile Aspiration</v>
          </cell>
          <cell r="G7598" t="str">
            <v>HUA</v>
          </cell>
          <cell r="H7598" t="str">
            <v>LTE2100Exp (10MHz to 20MHz)_2x2 MIMO</v>
          </cell>
          <cell r="I7598" t="str">
            <v>INS</v>
          </cell>
          <cell r="L7598">
            <v>43894</v>
          </cell>
          <cell r="M7598">
            <v>43636</v>
          </cell>
          <cell r="N7598">
            <v>43895</v>
          </cell>
          <cell r="O7598">
            <v>43637</v>
          </cell>
          <cell r="P7598" t="str">
            <v>No Dependency</v>
          </cell>
        </row>
        <row r="7599">
          <cell r="C7599" t="str">
            <v>ZND890</v>
          </cell>
          <cell r="D7599" t="str">
            <v>Expansion Sites</v>
          </cell>
          <cell r="E7599" t="str">
            <v>Q3-2019</v>
          </cell>
          <cell r="F7599" t="str">
            <v>Mobile Aspiration</v>
          </cell>
          <cell r="G7599" t="str">
            <v>HUA</v>
          </cell>
          <cell r="H7599" t="str">
            <v>LTE2100Exp (10MHz to 20MHz)_2x2 MIMO</v>
          </cell>
          <cell r="I7599" t="str">
            <v>INS</v>
          </cell>
          <cell r="L7599">
            <v>43885</v>
          </cell>
          <cell r="M7599">
            <v>43605</v>
          </cell>
          <cell r="N7599">
            <v>43886</v>
          </cell>
          <cell r="O7599">
            <v>43606</v>
          </cell>
          <cell r="P7599" t="str">
            <v>No Dependency</v>
          </cell>
        </row>
        <row r="7600">
          <cell r="C7600" t="str">
            <v>ZND884</v>
          </cell>
          <cell r="D7600" t="str">
            <v>Expansion Sites</v>
          </cell>
          <cell r="E7600" t="str">
            <v>Q2-2019</v>
          </cell>
          <cell r="F7600" t="str">
            <v>Mobile Aspiration</v>
          </cell>
          <cell r="G7600" t="str">
            <v>HUA</v>
          </cell>
          <cell r="H7600" t="str">
            <v>LTE2100Exp (10MHz to 20MHz)_2x2 MIMO</v>
          </cell>
          <cell r="I7600" t="str">
            <v>INS</v>
          </cell>
          <cell r="L7600">
            <v>43895</v>
          </cell>
          <cell r="M7600">
            <v>43596</v>
          </cell>
          <cell r="N7600">
            <v>43896</v>
          </cell>
          <cell r="O7600">
            <v>43597</v>
          </cell>
          <cell r="P7600" t="str">
            <v>No Dependency</v>
          </cell>
        </row>
        <row r="7601">
          <cell r="C7601" t="str">
            <v>ZND881</v>
          </cell>
          <cell r="D7601" t="str">
            <v>Expansion Sites</v>
          </cell>
          <cell r="E7601" t="str">
            <v>Q3-2019</v>
          </cell>
          <cell r="F7601" t="str">
            <v>Mobile Aspiration</v>
          </cell>
          <cell r="G7601" t="str">
            <v>HUA</v>
          </cell>
          <cell r="H7601" t="str">
            <v>LTE2100Exp (10MHz to 20MHz)_2x2 MIMO</v>
          </cell>
          <cell r="I7601" t="str">
            <v>INS</v>
          </cell>
          <cell r="L7601">
            <v>43667</v>
          </cell>
          <cell r="M7601">
            <v>43669</v>
          </cell>
          <cell r="N7601">
            <v>43668</v>
          </cell>
          <cell r="O7601">
            <v>43670</v>
          </cell>
          <cell r="P7601" t="str">
            <v>No Dependency</v>
          </cell>
        </row>
        <row r="7602">
          <cell r="C7602" t="str">
            <v>ZND876</v>
          </cell>
          <cell r="D7602" t="str">
            <v>Expansion Sites</v>
          </cell>
          <cell r="E7602" t="str">
            <v>Q1-2020</v>
          </cell>
          <cell r="F7602" t="str">
            <v>Mobile Aspiration</v>
          </cell>
          <cell r="G7602" t="str">
            <v>HUA</v>
          </cell>
          <cell r="H7602" t="str">
            <v>LTE2100Exp (10MHz to 20MHz)_2x2 MIMO</v>
          </cell>
          <cell r="I7602" t="str">
            <v>INS</v>
          </cell>
          <cell r="L7602">
            <v>43905</v>
          </cell>
          <cell r="M7602">
            <v>43733</v>
          </cell>
          <cell r="N7602">
            <v>43905</v>
          </cell>
          <cell r="O7602">
            <v>43734</v>
          </cell>
          <cell r="P7602" t="str">
            <v>No Dependency</v>
          </cell>
        </row>
        <row r="7603">
          <cell r="C7603" t="str">
            <v>ZND874</v>
          </cell>
          <cell r="D7603" t="str">
            <v>Expansion Sites</v>
          </cell>
          <cell r="E7603" t="str">
            <v>Q3-2019</v>
          </cell>
          <cell r="F7603" t="str">
            <v>Mobile Aspiration</v>
          </cell>
          <cell r="G7603" t="str">
            <v>HUA</v>
          </cell>
          <cell r="H7603" t="str">
            <v>LTE2100Exp (10MHz to 20MHz)_2x2 MIMO</v>
          </cell>
          <cell r="I7603" t="str">
            <v>INS</v>
          </cell>
          <cell r="L7603">
            <v>43867</v>
          </cell>
          <cell r="M7603">
            <v>43668</v>
          </cell>
          <cell r="N7603">
            <v>43867</v>
          </cell>
          <cell r="O7603">
            <v>43669</v>
          </cell>
          <cell r="P7603" t="str">
            <v>No Dependency</v>
          </cell>
        </row>
        <row r="7604">
          <cell r="C7604" t="str">
            <v>ZND871</v>
          </cell>
          <cell r="D7604" t="str">
            <v>Expansion Sites</v>
          </cell>
          <cell r="E7604" t="str">
            <v>Q1-2020</v>
          </cell>
          <cell r="F7604" t="str">
            <v>Mobile Aspiration</v>
          </cell>
          <cell r="G7604" t="str">
            <v>HUA</v>
          </cell>
          <cell r="H7604" t="str">
            <v>LTE2100Exp (10MHz to 20MHz)_2x2 MIMO</v>
          </cell>
          <cell r="I7604" t="str">
            <v>INS</v>
          </cell>
          <cell r="L7604">
            <v>43911</v>
          </cell>
          <cell r="N7604">
            <v>43911</v>
          </cell>
          <cell r="P7604" t="str">
            <v>No Dependency</v>
          </cell>
        </row>
        <row r="7605">
          <cell r="C7605" t="str">
            <v>ZND868</v>
          </cell>
          <cell r="D7605" t="str">
            <v>Expansion Sites</v>
          </cell>
          <cell r="E7605" t="str">
            <v>Q4-2019</v>
          </cell>
          <cell r="F7605" t="str">
            <v>Mobile Aspiration</v>
          </cell>
          <cell r="G7605" t="str">
            <v>HUA</v>
          </cell>
          <cell r="H7605" t="str">
            <v>LTE2100Exp (10MHz to 20MHz)_2x2 MIMO</v>
          </cell>
          <cell r="I7605" t="str">
            <v>INS</v>
          </cell>
          <cell r="L7605">
            <v>43691</v>
          </cell>
          <cell r="M7605">
            <v>43693</v>
          </cell>
          <cell r="N7605">
            <v>43692</v>
          </cell>
          <cell r="O7605">
            <v>43694</v>
          </cell>
          <cell r="P7605" t="str">
            <v>No Dependency</v>
          </cell>
        </row>
        <row r="7606">
          <cell r="C7606" t="str">
            <v>ZND867</v>
          </cell>
          <cell r="D7606" t="str">
            <v>Expansion Sites</v>
          </cell>
          <cell r="E7606" t="str">
            <v>Q1-2020</v>
          </cell>
          <cell r="F7606" t="str">
            <v>Mobile Aspiration</v>
          </cell>
          <cell r="G7606" t="str">
            <v>HUA</v>
          </cell>
          <cell r="H7606" t="str">
            <v>LTE2100Exp (10MHz to 20MHz)_2x2 MIMO</v>
          </cell>
          <cell r="I7606" t="str">
            <v>INS</v>
          </cell>
          <cell r="L7606">
            <v>43913</v>
          </cell>
          <cell r="M7606">
            <v>43731</v>
          </cell>
          <cell r="N7606">
            <v>43913</v>
          </cell>
          <cell r="O7606">
            <v>43732</v>
          </cell>
          <cell r="P7606" t="str">
            <v>No Dependency</v>
          </cell>
        </row>
        <row r="7607">
          <cell r="C7607" t="str">
            <v>ZND864</v>
          </cell>
          <cell r="D7607" t="str">
            <v>Expansion Sites</v>
          </cell>
          <cell r="E7607" t="str">
            <v>Q3-2019</v>
          </cell>
          <cell r="F7607" t="str">
            <v>Mobile Aspiration</v>
          </cell>
          <cell r="G7607" t="str">
            <v>HUA</v>
          </cell>
          <cell r="H7607" t="str">
            <v>LTE2100Exp (10MHz to 20MHz)_2x2 MIMO</v>
          </cell>
          <cell r="I7607" t="str">
            <v>INS</v>
          </cell>
          <cell r="L7607">
            <v>43868</v>
          </cell>
          <cell r="M7607">
            <v>43634</v>
          </cell>
          <cell r="N7607">
            <v>43869</v>
          </cell>
          <cell r="O7607">
            <v>43635</v>
          </cell>
          <cell r="P7607" t="str">
            <v>No Dependency</v>
          </cell>
        </row>
        <row r="7608">
          <cell r="C7608" t="str">
            <v>ZND861</v>
          </cell>
          <cell r="D7608" t="str">
            <v>Expansion Sites</v>
          </cell>
          <cell r="E7608" t="str">
            <v>Q2-2019</v>
          </cell>
          <cell r="F7608" t="str">
            <v>Mobile Aspiration</v>
          </cell>
          <cell r="G7608" t="str">
            <v>HUA</v>
          </cell>
          <cell r="H7608" t="str">
            <v>LTE2100Exp (10MHz to 20MHz)_2x2 MIMO</v>
          </cell>
          <cell r="I7608" t="str">
            <v>INS</v>
          </cell>
          <cell r="L7608">
            <v>43905</v>
          </cell>
          <cell r="M7608">
            <v>43605</v>
          </cell>
          <cell r="N7608">
            <v>43906</v>
          </cell>
          <cell r="O7608">
            <v>43606</v>
          </cell>
          <cell r="P7608" t="str">
            <v>No Dependency</v>
          </cell>
        </row>
        <row r="7609">
          <cell r="C7609" t="str">
            <v>ZND851</v>
          </cell>
          <cell r="D7609" t="str">
            <v>Expansion Sites</v>
          </cell>
          <cell r="E7609" t="str">
            <v>Q2-2019</v>
          </cell>
          <cell r="F7609" t="str">
            <v>Mobile Aspiration</v>
          </cell>
          <cell r="G7609" t="str">
            <v>HUA</v>
          </cell>
          <cell r="H7609" t="str">
            <v>LTE2100Exp (10MHz to 20MHz)_2x2 MIMO</v>
          </cell>
          <cell r="I7609" t="str">
            <v>INS</v>
          </cell>
          <cell r="L7609">
            <v>43859</v>
          </cell>
          <cell r="M7609">
            <v>43708</v>
          </cell>
          <cell r="N7609">
            <v>43860</v>
          </cell>
          <cell r="O7609">
            <v>43709</v>
          </cell>
          <cell r="P7609" t="str">
            <v>No Dependency</v>
          </cell>
        </row>
        <row r="7610">
          <cell r="C7610" t="str">
            <v>ZND849</v>
          </cell>
          <cell r="D7610" t="str">
            <v>Expansion Sites</v>
          </cell>
          <cell r="E7610" t="str">
            <v>Q3-2019</v>
          </cell>
          <cell r="F7610" t="str">
            <v>Mobile Aspiration</v>
          </cell>
          <cell r="G7610" t="str">
            <v>HUA</v>
          </cell>
          <cell r="H7610" t="str">
            <v>LTE2100Exp (10MHz to 20MHz)_2x2 MIMO</v>
          </cell>
          <cell r="I7610" t="str">
            <v>INS</v>
          </cell>
          <cell r="L7610">
            <v>43869</v>
          </cell>
          <cell r="M7610">
            <v>43651</v>
          </cell>
          <cell r="N7610">
            <v>43869</v>
          </cell>
          <cell r="O7610">
            <v>43652</v>
          </cell>
          <cell r="P7610" t="str">
            <v>No Dependency</v>
          </cell>
        </row>
        <row r="7611">
          <cell r="C7611" t="str">
            <v>ZND846</v>
          </cell>
          <cell r="D7611" t="str">
            <v>Expansion Sites</v>
          </cell>
          <cell r="E7611" t="str">
            <v>Q4-2019</v>
          </cell>
          <cell r="F7611" t="str">
            <v>Mobile Aspiration</v>
          </cell>
          <cell r="G7611" t="str">
            <v>HUA</v>
          </cell>
          <cell r="H7611" t="str">
            <v>LTE2100Exp (10MHz to 20MHz)_2x2 MIMO</v>
          </cell>
          <cell r="I7611" t="str">
            <v>INS</v>
          </cell>
          <cell r="L7611">
            <v>43913</v>
          </cell>
          <cell r="M7611">
            <v>43658</v>
          </cell>
          <cell r="N7611">
            <v>43913</v>
          </cell>
          <cell r="O7611">
            <v>43659</v>
          </cell>
          <cell r="P7611" t="str">
            <v>No Dependency</v>
          </cell>
        </row>
        <row r="7612">
          <cell r="C7612" t="str">
            <v>ZND836</v>
          </cell>
          <cell r="D7612" t="str">
            <v>Expansion Sites</v>
          </cell>
          <cell r="E7612" t="str">
            <v>Q3-2019</v>
          </cell>
          <cell r="F7612" t="str">
            <v>Mobile Aspiration</v>
          </cell>
          <cell r="G7612" t="str">
            <v>HUA</v>
          </cell>
          <cell r="H7612" t="str">
            <v>LTE2100Exp (10MHz to 20MHz)_2x2 MIMO</v>
          </cell>
          <cell r="I7612" t="str">
            <v>INS</v>
          </cell>
          <cell r="L7612">
            <v>43869</v>
          </cell>
          <cell r="M7612">
            <v>43743</v>
          </cell>
          <cell r="N7612">
            <v>43869</v>
          </cell>
          <cell r="O7612">
            <v>43744</v>
          </cell>
          <cell r="P7612" t="str">
            <v>No Dependency</v>
          </cell>
        </row>
        <row r="7613">
          <cell r="C7613" t="str">
            <v>ZND835</v>
          </cell>
          <cell r="D7613" t="str">
            <v>Expansion Sites</v>
          </cell>
          <cell r="E7613" t="str">
            <v>Q3-2019</v>
          </cell>
          <cell r="F7613" t="str">
            <v>Mobile Aspiration</v>
          </cell>
          <cell r="G7613" t="str">
            <v>HUA</v>
          </cell>
          <cell r="H7613" t="str">
            <v>LTE2100Exp (10MHz to 20MHz)_2x2 MIMO</v>
          </cell>
          <cell r="I7613" t="str">
            <v>INS</v>
          </cell>
          <cell r="L7613">
            <v>43900</v>
          </cell>
          <cell r="M7613">
            <v>43638</v>
          </cell>
          <cell r="N7613">
            <v>43901</v>
          </cell>
          <cell r="O7613">
            <v>43639</v>
          </cell>
          <cell r="P7613" t="str">
            <v>No Dependency</v>
          </cell>
        </row>
        <row r="7614">
          <cell r="C7614" t="str">
            <v>ZND834</v>
          </cell>
          <cell r="D7614" t="str">
            <v>Expansion Sites</v>
          </cell>
          <cell r="E7614" t="str">
            <v>Q3-2019</v>
          </cell>
          <cell r="F7614" t="str">
            <v>Mobile Aspiration</v>
          </cell>
          <cell r="G7614" t="str">
            <v>HUA</v>
          </cell>
          <cell r="H7614" t="str">
            <v>LTE2100Exp (10MHz to 20MHz)_2x2 MIMO</v>
          </cell>
          <cell r="I7614" t="str">
            <v>INS</v>
          </cell>
          <cell r="L7614">
            <v>43886</v>
          </cell>
          <cell r="M7614">
            <v>43640</v>
          </cell>
          <cell r="N7614">
            <v>43887</v>
          </cell>
          <cell r="O7614">
            <v>43641</v>
          </cell>
          <cell r="P7614" t="str">
            <v>No Dependency</v>
          </cell>
        </row>
        <row r="7615">
          <cell r="C7615" t="str">
            <v>ZND832</v>
          </cell>
          <cell r="D7615" t="str">
            <v>Expansion Sites</v>
          </cell>
          <cell r="E7615" t="str">
            <v>Q2-2019</v>
          </cell>
          <cell r="F7615" t="str">
            <v>Mobile Aspiration</v>
          </cell>
          <cell r="G7615" t="str">
            <v>HUA</v>
          </cell>
          <cell r="H7615" t="str">
            <v>LTE2100Exp (10MHz to 20MHz)_2x2 MIMO</v>
          </cell>
          <cell r="I7615" t="str">
            <v>INS</v>
          </cell>
          <cell r="L7615">
            <v>43867</v>
          </cell>
          <cell r="M7615">
            <v>43602</v>
          </cell>
          <cell r="N7615">
            <v>43868</v>
          </cell>
          <cell r="O7615">
            <v>43603</v>
          </cell>
          <cell r="P7615" t="str">
            <v>No Dependency</v>
          </cell>
        </row>
        <row r="7616">
          <cell r="C7616" t="str">
            <v>ZND828</v>
          </cell>
          <cell r="D7616" t="str">
            <v>Expansion Sites</v>
          </cell>
          <cell r="E7616" t="str">
            <v>Q3-2019</v>
          </cell>
          <cell r="F7616" t="str">
            <v>Mobile Aspiration</v>
          </cell>
          <cell r="G7616" t="str">
            <v>HUA</v>
          </cell>
          <cell r="H7616" t="str">
            <v>LTE2100Exp (10MHz to 20MHz)_2x2 MIMO</v>
          </cell>
          <cell r="I7616" t="str">
            <v>INS</v>
          </cell>
          <cell r="L7616">
            <v>43849</v>
          </cell>
          <cell r="M7616">
            <v>43644</v>
          </cell>
          <cell r="N7616">
            <v>43850</v>
          </cell>
          <cell r="O7616">
            <v>43645</v>
          </cell>
          <cell r="P7616" t="str">
            <v>No Dependency</v>
          </cell>
        </row>
        <row r="7617">
          <cell r="C7617" t="str">
            <v>ZND827</v>
          </cell>
          <cell r="D7617" t="str">
            <v>Expansion Sites</v>
          </cell>
          <cell r="E7617" t="str">
            <v>Q3-2019</v>
          </cell>
          <cell r="F7617" t="str">
            <v>Mobile Aspiration</v>
          </cell>
          <cell r="G7617" t="str">
            <v>HUA</v>
          </cell>
          <cell r="H7617" t="str">
            <v>LTE2100Exp (10MHz to 20MHz)_2x2 MIMO</v>
          </cell>
          <cell r="I7617" t="str">
            <v>INS</v>
          </cell>
          <cell r="L7617">
            <v>43877</v>
          </cell>
          <cell r="M7617">
            <v>43708</v>
          </cell>
          <cell r="N7617">
            <v>43878</v>
          </cell>
          <cell r="O7617">
            <v>43709</v>
          </cell>
          <cell r="P7617" t="str">
            <v>No Dependency</v>
          </cell>
        </row>
        <row r="7618">
          <cell r="C7618" t="str">
            <v>ZND802</v>
          </cell>
          <cell r="D7618" t="str">
            <v>Expansion Sites</v>
          </cell>
          <cell r="E7618" t="str">
            <v>Q2-2019</v>
          </cell>
          <cell r="F7618" t="str">
            <v>Mobile Aspiration</v>
          </cell>
          <cell r="G7618" t="str">
            <v>HUA</v>
          </cell>
          <cell r="H7618" t="str">
            <v>LTE2100Exp (10MHz to 20MHz)_2x2 MIMO</v>
          </cell>
          <cell r="I7618" t="str">
            <v>INS</v>
          </cell>
          <cell r="L7618">
            <v>43906</v>
          </cell>
          <cell r="M7618">
            <v>43624</v>
          </cell>
          <cell r="N7618">
            <v>43907</v>
          </cell>
          <cell r="O7618">
            <v>43625</v>
          </cell>
          <cell r="P7618" t="str">
            <v>No Dependency</v>
          </cell>
        </row>
        <row r="7619">
          <cell r="C7619" t="str">
            <v>ZND801</v>
          </cell>
          <cell r="D7619" t="str">
            <v>Expansion Sites</v>
          </cell>
          <cell r="E7619" t="str">
            <v>Q1-2020</v>
          </cell>
          <cell r="F7619" t="str">
            <v>Mobile Aspiration</v>
          </cell>
          <cell r="G7619" t="str">
            <v>HUA</v>
          </cell>
          <cell r="H7619" t="str">
            <v>LTE2100Exp (10MHz to 20MHz)_2x2 MIMO</v>
          </cell>
          <cell r="I7619" t="str">
            <v>INS</v>
          </cell>
          <cell r="L7619">
            <v>43911</v>
          </cell>
          <cell r="M7619">
            <v>43661</v>
          </cell>
          <cell r="N7619">
            <v>43911</v>
          </cell>
          <cell r="O7619">
            <v>43662</v>
          </cell>
          <cell r="P7619" t="str">
            <v>No Dependency</v>
          </cell>
        </row>
        <row r="7620">
          <cell r="C7620" t="str">
            <v>ZND799</v>
          </cell>
          <cell r="D7620" t="str">
            <v>Expansion Sites</v>
          </cell>
          <cell r="E7620" t="str">
            <v>Q3-2019</v>
          </cell>
          <cell r="F7620" t="str">
            <v>Mobile Aspiration</v>
          </cell>
          <cell r="G7620" t="str">
            <v>HUA</v>
          </cell>
          <cell r="H7620" t="str">
            <v>LTE2100Exp (10MHz to 20MHz)_2x2 MIMO</v>
          </cell>
          <cell r="I7620" t="str">
            <v>INS</v>
          </cell>
          <cell r="L7620">
            <v>43876</v>
          </cell>
          <cell r="M7620">
            <v>43675</v>
          </cell>
          <cell r="N7620">
            <v>43876</v>
          </cell>
          <cell r="O7620">
            <v>43676</v>
          </cell>
          <cell r="P7620" t="str">
            <v>No Dependency</v>
          </cell>
        </row>
        <row r="7621">
          <cell r="C7621" t="str">
            <v>ZND798</v>
          </cell>
          <cell r="D7621" t="str">
            <v>Expansion Sites</v>
          </cell>
          <cell r="E7621" t="str">
            <v>Q3-2019</v>
          </cell>
          <cell r="F7621" t="str">
            <v>Mobile Aspiration</v>
          </cell>
          <cell r="G7621" t="str">
            <v>HUA</v>
          </cell>
          <cell r="H7621" t="str">
            <v>LTE2100Exp (10MHz to 20MHz)_2x2 MIMO</v>
          </cell>
          <cell r="I7621" t="str">
            <v>INS</v>
          </cell>
          <cell r="L7621">
            <v>43876</v>
          </cell>
          <cell r="M7621">
            <v>43652</v>
          </cell>
          <cell r="N7621">
            <v>43876</v>
          </cell>
          <cell r="O7621">
            <v>43653</v>
          </cell>
          <cell r="P7621" t="str">
            <v>No Dependency</v>
          </cell>
        </row>
        <row r="7622">
          <cell r="C7622" t="str">
            <v>ZND793</v>
          </cell>
          <cell r="D7622" t="str">
            <v>Expansion Sites</v>
          </cell>
          <cell r="E7622" t="str">
            <v>Q1-2020</v>
          </cell>
          <cell r="F7622" t="str">
            <v>Mobile Aspiration</v>
          </cell>
          <cell r="G7622" t="str">
            <v>HUA</v>
          </cell>
          <cell r="H7622" t="str">
            <v>LTE2100Exp (10MHz to 20MHz)_2x2 MIMO</v>
          </cell>
          <cell r="I7622" t="str">
            <v>INS</v>
          </cell>
          <cell r="L7622">
            <v>43911</v>
          </cell>
          <cell r="M7622">
            <v>43666</v>
          </cell>
          <cell r="N7622">
            <v>43911</v>
          </cell>
          <cell r="O7622">
            <v>43667</v>
          </cell>
          <cell r="P7622" t="str">
            <v>No Dependency</v>
          </cell>
        </row>
        <row r="7623">
          <cell r="C7623" t="str">
            <v>ZND782</v>
          </cell>
          <cell r="D7623" t="str">
            <v>Expansion Sites</v>
          </cell>
          <cell r="E7623" t="str">
            <v>Q1-2020</v>
          </cell>
          <cell r="F7623" t="str">
            <v>Mobile Aspiration</v>
          </cell>
          <cell r="G7623" t="str">
            <v>HUA</v>
          </cell>
          <cell r="H7623" t="str">
            <v>LTE2100Exp (10MHz to 20MHz)_2x2 MIMO</v>
          </cell>
          <cell r="I7623" t="str">
            <v>INS</v>
          </cell>
          <cell r="L7623">
            <v>43907</v>
          </cell>
          <cell r="M7623">
            <v>43708</v>
          </cell>
          <cell r="N7623">
            <v>43908</v>
          </cell>
          <cell r="O7623">
            <v>43709</v>
          </cell>
          <cell r="P7623" t="str">
            <v>No Dependency</v>
          </cell>
        </row>
        <row r="7624">
          <cell r="C7624" t="str">
            <v>ZND774</v>
          </cell>
          <cell r="D7624" t="str">
            <v>Expansion Sites</v>
          </cell>
          <cell r="E7624" t="str">
            <v>Q1-2020</v>
          </cell>
          <cell r="F7624" t="str">
            <v>Mobile Aspiration</v>
          </cell>
          <cell r="G7624" t="str">
            <v>HUA</v>
          </cell>
          <cell r="H7624" t="str">
            <v>LTE2100Exp (10MHz to 20MHz)_2x2 MIMO</v>
          </cell>
          <cell r="I7624" t="str">
            <v>INS</v>
          </cell>
          <cell r="L7624">
            <v>43913</v>
          </cell>
          <cell r="M7624">
            <v>43715</v>
          </cell>
          <cell r="N7624">
            <v>43913</v>
          </cell>
          <cell r="O7624">
            <v>43716</v>
          </cell>
          <cell r="P7624" t="str">
            <v>No Dependency</v>
          </cell>
        </row>
        <row r="7625">
          <cell r="C7625" t="str">
            <v>ZND766</v>
          </cell>
          <cell r="D7625" t="str">
            <v>Expansion Sites</v>
          </cell>
          <cell r="E7625" t="str">
            <v>Q3-2019</v>
          </cell>
          <cell r="F7625" t="str">
            <v>Mobile Aspiration</v>
          </cell>
          <cell r="G7625" t="str">
            <v>HUA</v>
          </cell>
          <cell r="H7625" t="str">
            <v>LTE2100Exp (10MHz to 20MHz)_2x2 MIMO</v>
          </cell>
          <cell r="I7625" t="str">
            <v>INS</v>
          </cell>
          <cell r="L7625">
            <v>43897</v>
          </cell>
          <cell r="M7625">
            <v>43630</v>
          </cell>
          <cell r="N7625">
            <v>43897</v>
          </cell>
          <cell r="O7625">
            <v>43631</v>
          </cell>
          <cell r="P7625" t="str">
            <v>No Dependency</v>
          </cell>
        </row>
        <row r="7626">
          <cell r="C7626" t="str">
            <v>ZND750</v>
          </cell>
          <cell r="D7626" t="str">
            <v>Expansion Sites</v>
          </cell>
          <cell r="E7626" t="str">
            <v>Q1-2020</v>
          </cell>
          <cell r="F7626" t="str">
            <v>Mobile Aspiration</v>
          </cell>
          <cell r="G7626" t="str">
            <v>HUA</v>
          </cell>
          <cell r="H7626" t="str">
            <v>LTE2100Exp (10MHz to 20MHz)_2x2 MIMO</v>
          </cell>
          <cell r="I7626" t="str">
            <v>INS</v>
          </cell>
          <cell r="L7626">
            <v>43666</v>
          </cell>
          <cell r="M7626">
            <v>43668</v>
          </cell>
          <cell r="N7626">
            <v>43667</v>
          </cell>
          <cell r="O7626">
            <v>43669</v>
          </cell>
          <cell r="P7626" t="str">
            <v>No Dependency</v>
          </cell>
        </row>
        <row r="7627">
          <cell r="C7627" t="str">
            <v>ZND741</v>
          </cell>
          <cell r="D7627" t="str">
            <v>Expansion Sites</v>
          </cell>
          <cell r="E7627" t="str">
            <v>Q3-2019</v>
          </cell>
          <cell r="F7627" t="str">
            <v>Mobile Aspiration</v>
          </cell>
          <cell r="G7627" t="str">
            <v>HUA</v>
          </cell>
          <cell r="H7627" t="str">
            <v>LTE2100Exp (10MHz to 20MHz)_2x2 MIMO</v>
          </cell>
          <cell r="I7627" t="str">
            <v>INS</v>
          </cell>
          <cell r="L7627">
            <v>43869</v>
          </cell>
          <cell r="M7627">
            <v>43612</v>
          </cell>
          <cell r="N7627">
            <v>43869</v>
          </cell>
          <cell r="O7627">
            <v>43613</v>
          </cell>
          <cell r="P7627" t="str">
            <v>No Dependency</v>
          </cell>
        </row>
        <row r="7628">
          <cell r="C7628" t="str">
            <v>ZND739</v>
          </cell>
          <cell r="D7628" t="str">
            <v>Expansion Sites</v>
          </cell>
          <cell r="E7628" t="str">
            <v>Q2-2019</v>
          </cell>
          <cell r="F7628" t="str">
            <v>Mobile Aspiration</v>
          </cell>
          <cell r="G7628" t="str">
            <v>HUA</v>
          </cell>
          <cell r="H7628" t="str">
            <v>LTE2100Exp (10MHz to 20MHz)_2x2 MIMO</v>
          </cell>
          <cell r="I7628" t="str">
            <v>INS</v>
          </cell>
          <cell r="L7628">
            <v>43910</v>
          </cell>
          <cell r="M7628">
            <v>43715</v>
          </cell>
          <cell r="N7628">
            <v>43910</v>
          </cell>
          <cell r="O7628">
            <v>43716</v>
          </cell>
          <cell r="P7628" t="str">
            <v>No Dependency</v>
          </cell>
        </row>
        <row r="7629">
          <cell r="C7629" t="str">
            <v>ZND738</v>
          </cell>
          <cell r="D7629" t="str">
            <v>Expansion Sites</v>
          </cell>
          <cell r="E7629" t="str">
            <v>Q2-2019</v>
          </cell>
          <cell r="F7629" t="str">
            <v>Mobile Aspiration</v>
          </cell>
          <cell r="G7629" t="str">
            <v>HUA</v>
          </cell>
          <cell r="H7629" t="str">
            <v>LTE2100Exp (10MHz to 20MHz)_2x2 MIMO</v>
          </cell>
          <cell r="I7629" t="str">
            <v>INS</v>
          </cell>
          <cell r="L7629">
            <v>43834</v>
          </cell>
          <cell r="M7629">
            <v>43666</v>
          </cell>
          <cell r="N7629">
            <v>43834</v>
          </cell>
          <cell r="O7629">
            <v>43667</v>
          </cell>
          <cell r="P7629" t="str">
            <v>No Dependency</v>
          </cell>
        </row>
        <row r="7630">
          <cell r="C7630" t="str">
            <v>ZND737</v>
          </cell>
          <cell r="D7630" t="str">
            <v>Expansion Sites</v>
          </cell>
          <cell r="E7630" t="str">
            <v>Q2-2019</v>
          </cell>
          <cell r="F7630" t="str">
            <v>Mobile Aspiration</v>
          </cell>
          <cell r="G7630" t="str">
            <v>HUA</v>
          </cell>
          <cell r="H7630" t="str">
            <v>LTE2100Exp (10MHz to 20MHz)_2x2 MIMO</v>
          </cell>
          <cell r="I7630" t="str">
            <v>INS</v>
          </cell>
          <cell r="L7630">
            <v>43859</v>
          </cell>
          <cell r="M7630">
            <v>43629</v>
          </cell>
          <cell r="N7630">
            <v>43860</v>
          </cell>
          <cell r="O7630">
            <v>43630</v>
          </cell>
          <cell r="P7630" t="str">
            <v>No Dependency</v>
          </cell>
        </row>
        <row r="7631">
          <cell r="C7631" t="str">
            <v>ZND736</v>
          </cell>
          <cell r="D7631" t="str">
            <v>Expansion Sites</v>
          </cell>
          <cell r="E7631" t="str">
            <v>Q3-2019</v>
          </cell>
          <cell r="F7631" t="str">
            <v>Mobile Aspiration</v>
          </cell>
          <cell r="G7631" t="str">
            <v>HUA</v>
          </cell>
          <cell r="H7631" t="str">
            <v>LTE2100Exp (10MHz to 20MHz)_2x2 MIMO</v>
          </cell>
          <cell r="I7631" t="str">
            <v>INS</v>
          </cell>
          <cell r="L7631">
            <v>43895</v>
          </cell>
          <cell r="M7631">
            <v>43612</v>
          </cell>
          <cell r="N7631">
            <v>43896</v>
          </cell>
          <cell r="O7631">
            <v>43613</v>
          </cell>
          <cell r="P7631" t="str">
            <v>No Dependency</v>
          </cell>
        </row>
        <row r="7632">
          <cell r="C7632" t="str">
            <v>ZND735</v>
          </cell>
          <cell r="D7632" t="str">
            <v>Expansion Sites</v>
          </cell>
          <cell r="E7632" t="str">
            <v>Q3-2019</v>
          </cell>
          <cell r="F7632" t="str">
            <v>Mobile Aspiration</v>
          </cell>
          <cell r="G7632" t="str">
            <v>HUA</v>
          </cell>
          <cell r="H7632" t="str">
            <v>LTE2100Exp (10MHz to 20MHz)_2x2 MIMO</v>
          </cell>
          <cell r="I7632" t="str">
            <v>INS</v>
          </cell>
          <cell r="L7632">
            <v>43869</v>
          </cell>
          <cell r="M7632">
            <v>43673</v>
          </cell>
          <cell r="N7632">
            <v>43869</v>
          </cell>
          <cell r="O7632">
            <v>43674</v>
          </cell>
          <cell r="P7632" t="str">
            <v>No Dependency</v>
          </cell>
        </row>
        <row r="7633">
          <cell r="C7633" t="str">
            <v>ZND734</v>
          </cell>
          <cell r="D7633" t="str">
            <v>Expansion Sites</v>
          </cell>
          <cell r="E7633" t="str">
            <v>Q3-2019</v>
          </cell>
          <cell r="F7633" t="str">
            <v>Mobile Aspiration</v>
          </cell>
          <cell r="G7633" t="str">
            <v>HUA</v>
          </cell>
          <cell r="H7633" t="str">
            <v>LTE2100Exp (10MHz to 20MHz)_2x2 MIMO</v>
          </cell>
          <cell r="I7633" t="str">
            <v>INS</v>
          </cell>
          <cell r="L7633">
            <v>43900</v>
          </cell>
          <cell r="M7633">
            <v>43639</v>
          </cell>
          <cell r="N7633">
            <v>43901</v>
          </cell>
          <cell r="O7633">
            <v>43640</v>
          </cell>
          <cell r="P7633" t="str">
            <v>No Dependency</v>
          </cell>
        </row>
        <row r="7634">
          <cell r="C7634" t="str">
            <v>ZND733</v>
          </cell>
          <cell r="D7634" t="str">
            <v>Expansion Sites</v>
          </cell>
          <cell r="E7634" t="str">
            <v>Q3-2019</v>
          </cell>
          <cell r="F7634" t="str">
            <v>Mobile Aspiration</v>
          </cell>
          <cell r="G7634" t="str">
            <v>HUA</v>
          </cell>
          <cell r="H7634" t="str">
            <v>LTE2100Exp (10MHz to 20MHz)_2x2 MIMO</v>
          </cell>
          <cell r="I7634" t="str">
            <v>INS</v>
          </cell>
          <cell r="L7634">
            <v>43905</v>
          </cell>
          <cell r="M7634">
            <v>43638</v>
          </cell>
          <cell r="N7634">
            <v>43905</v>
          </cell>
          <cell r="O7634">
            <v>43639</v>
          </cell>
          <cell r="P7634" t="str">
            <v>No Dependency</v>
          </cell>
        </row>
        <row r="7635">
          <cell r="C7635" t="str">
            <v>ZND732</v>
          </cell>
          <cell r="D7635" t="str">
            <v>Expansion Sites</v>
          </cell>
          <cell r="E7635" t="str">
            <v>Q3-2019</v>
          </cell>
          <cell r="F7635" t="str">
            <v>Mobile Aspiration</v>
          </cell>
          <cell r="G7635" t="str">
            <v>HUA</v>
          </cell>
          <cell r="H7635" t="str">
            <v>LTE2100Exp (10MHz to 20MHz)_2x2 MIMO</v>
          </cell>
          <cell r="I7635" t="str">
            <v>INS</v>
          </cell>
          <cell r="L7635">
            <v>43897</v>
          </cell>
          <cell r="M7635">
            <v>43596</v>
          </cell>
          <cell r="N7635">
            <v>43898</v>
          </cell>
          <cell r="O7635">
            <v>43597</v>
          </cell>
          <cell r="P7635" t="str">
            <v>No Dependency</v>
          </cell>
        </row>
        <row r="7636">
          <cell r="C7636" t="str">
            <v>ZND731</v>
          </cell>
          <cell r="D7636" t="str">
            <v>Expansion Sites</v>
          </cell>
          <cell r="E7636" t="str">
            <v>Q3-2019</v>
          </cell>
          <cell r="F7636" t="str">
            <v>Mobile Aspiration</v>
          </cell>
          <cell r="G7636" t="str">
            <v>HUA</v>
          </cell>
          <cell r="H7636" t="str">
            <v>LTE2100Exp (10MHz to 20MHz)_2x2 MIMO</v>
          </cell>
          <cell r="I7636" t="str">
            <v>INS</v>
          </cell>
          <cell r="L7636">
            <v>43881</v>
          </cell>
          <cell r="M7636">
            <v>43651</v>
          </cell>
          <cell r="N7636">
            <v>43881</v>
          </cell>
          <cell r="O7636">
            <v>43652</v>
          </cell>
          <cell r="P7636" t="str">
            <v>No Dependency</v>
          </cell>
        </row>
        <row r="7637">
          <cell r="C7637" t="str">
            <v>ZND729</v>
          </cell>
          <cell r="D7637" t="str">
            <v>Expansion Sites</v>
          </cell>
          <cell r="E7637" t="str">
            <v>Q2-2019</v>
          </cell>
          <cell r="F7637" t="str">
            <v>Mobile Aspiration</v>
          </cell>
          <cell r="G7637" t="str">
            <v>HUA</v>
          </cell>
          <cell r="H7637" t="str">
            <v>LTE2100Exp (10MHz to 20MHz)_2x2 MIMO</v>
          </cell>
          <cell r="I7637" t="str">
            <v>INS</v>
          </cell>
          <cell r="L7637">
            <v>43902</v>
          </cell>
          <cell r="M7637">
            <v>43637</v>
          </cell>
          <cell r="N7637">
            <v>43903</v>
          </cell>
          <cell r="O7637">
            <v>43638</v>
          </cell>
          <cell r="P7637" t="str">
            <v>No Dependency</v>
          </cell>
        </row>
        <row r="7638">
          <cell r="C7638" t="str">
            <v>ZND728</v>
          </cell>
          <cell r="D7638" t="str">
            <v>Expansion Sites</v>
          </cell>
          <cell r="E7638" t="str">
            <v>Q2-2019</v>
          </cell>
          <cell r="F7638" t="str">
            <v>Mobile Aspiration</v>
          </cell>
          <cell r="G7638" t="str">
            <v>HUA</v>
          </cell>
          <cell r="H7638" t="str">
            <v>LTE2100Exp (10MHz to 20MHz)_2x2 MIMO</v>
          </cell>
          <cell r="I7638" t="str">
            <v>INS</v>
          </cell>
          <cell r="L7638">
            <v>43865</v>
          </cell>
          <cell r="M7638">
            <v>43633</v>
          </cell>
          <cell r="N7638">
            <v>43865</v>
          </cell>
          <cell r="O7638">
            <v>43634</v>
          </cell>
          <cell r="P7638" t="str">
            <v>No Dependency</v>
          </cell>
        </row>
        <row r="7639">
          <cell r="C7639" t="str">
            <v>ZND727</v>
          </cell>
          <cell r="D7639" t="str">
            <v>Expansion Sites</v>
          </cell>
          <cell r="E7639" t="str">
            <v>Q1-2020</v>
          </cell>
          <cell r="F7639" t="str">
            <v>Mobile Aspiration</v>
          </cell>
          <cell r="G7639" t="str">
            <v>HUA</v>
          </cell>
          <cell r="H7639" t="str">
            <v>LTE2100Exp (10MHz to 20MHz)_2x2 MIMO</v>
          </cell>
          <cell r="I7639" t="str">
            <v>INS</v>
          </cell>
          <cell r="L7639">
            <v>43907</v>
          </cell>
          <cell r="M7639">
            <v>43634</v>
          </cell>
          <cell r="N7639">
            <v>43908</v>
          </cell>
          <cell r="O7639">
            <v>43635</v>
          </cell>
          <cell r="P7639" t="str">
            <v>No Dependency</v>
          </cell>
        </row>
        <row r="7640">
          <cell r="C7640" t="str">
            <v>ZND725</v>
          </cell>
          <cell r="D7640" t="str">
            <v>Expansion Sites</v>
          </cell>
          <cell r="E7640" t="str">
            <v>Q1-2020</v>
          </cell>
          <cell r="F7640" t="str">
            <v>Mobile Aspiration</v>
          </cell>
          <cell r="G7640" t="str">
            <v>HUA</v>
          </cell>
          <cell r="H7640" t="str">
            <v>LTE2100Exp (10MHz to 20MHz)_2x2 MIMO</v>
          </cell>
          <cell r="I7640" t="str">
            <v>INS</v>
          </cell>
          <cell r="L7640">
            <v>43660</v>
          </cell>
          <cell r="M7640">
            <v>43662</v>
          </cell>
          <cell r="N7640">
            <v>43661</v>
          </cell>
          <cell r="O7640">
            <v>43663</v>
          </cell>
          <cell r="P7640" t="str">
            <v>No Dependency</v>
          </cell>
        </row>
        <row r="7641">
          <cell r="C7641" t="str">
            <v>ZND718</v>
          </cell>
          <cell r="D7641" t="str">
            <v>Expansion Sites</v>
          </cell>
          <cell r="E7641" t="str">
            <v>Q1-2020</v>
          </cell>
          <cell r="F7641" t="str">
            <v>Mobile Aspiration</v>
          </cell>
          <cell r="G7641" t="str">
            <v>HUA</v>
          </cell>
          <cell r="H7641" t="str">
            <v>LTE2100Exp (10MHz to 20MHz)_2x2 MIMO</v>
          </cell>
          <cell r="I7641" t="str">
            <v>INS</v>
          </cell>
          <cell r="L7641">
            <v>43911</v>
          </cell>
          <cell r="M7641">
            <v>43681</v>
          </cell>
          <cell r="N7641">
            <v>43911</v>
          </cell>
          <cell r="O7641">
            <v>43682</v>
          </cell>
          <cell r="P7641" t="str">
            <v>No Dependency</v>
          </cell>
        </row>
        <row r="7642">
          <cell r="C7642" t="str">
            <v>ZND701</v>
          </cell>
          <cell r="D7642" t="str">
            <v>Expansion Sites</v>
          </cell>
          <cell r="E7642" t="str">
            <v>Q1-2020</v>
          </cell>
          <cell r="F7642" t="str">
            <v>Mobile Aspiration</v>
          </cell>
          <cell r="G7642" t="str">
            <v>HUA</v>
          </cell>
          <cell r="H7642" t="str">
            <v>LTE2100Exp (10MHz to 20MHz)_2x2 MIMO</v>
          </cell>
          <cell r="I7642" t="str">
            <v>INS</v>
          </cell>
          <cell r="L7642">
            <v>43907</v>
          </cell>
          <cell r="M7642">
            <v>43708</v>
          </cell>
          <cell r="N7642">
            <v>43908</v>
          </cell>
          <cell r="O7642">
            <v>43709</v>
          </cell>
          <cell r="P7642" t="str">
            <v>No Dependency</v>
          </cell>
        </row>
        <row r="7643">
          <cell r="C7643" t="str">
            <v>ZND700</v>
          </cell>
          <cell r="D7643" t="str">
            <v>Expansion Sites</v>
          </cell>
          <cell r="E7643" t="str">
            <v>Q3-2019</v>
          </cell>
          <cell r="F7643" t="str">
            <v>Mobile Aspiration</v>
          </cell>
          <cell r="G7643" t="str">
            <v>HUA</v>
          </cell>
          <cell r="H7643" t="str">
            <v>LTE2100Exp (10MHz to 20MHz)_2x2 MIMO</v>
          </cell>
          <cell r="I7643" t="str">
            <v>INS</v>
          </cell>
          <cell r="L7643">
            <v>43865</v>
          </cell>
          <cell r="M7643">
            <v>43652</v>
          </cell>
          <cell r="N7643">
            <v>43866</v>
          </cell>
          <cell r="O7643">
            <v>43653</v>
          </cell>
          <cell r="P7643" t="str">
            <v>No Dependency</v>
          </cell>
        </row>
        <row r="7644">
          <cell r="C7644" t="str">
            <v>ZND669</v>
          </cell>
          <cell r="D7644" t="str">
            <v>Expansion Sites</v>
          </cell>
          <cell r="E7644" t="str">
            <v>Q1-2020</v>
          </cell>
          <cell r="F7644" t="str">
            <v>Mobile Aspiration</v>
          </cell>
          <cell r="G7644" t="str">
            <v>HUA</v>
          </cell>
          <cell r="H7644" t="str">
            <v>LTE2100Exp (10MHz to 20MHz)_2x2 MIMO</v>
          </cell>
          <cell r="I7644" t="str">
            <v>INS</v>
          </cell>
          <cell r="L7644">
            <v>43913</v>
          </cell>
          <cell r="M7644">
            <v>43759</v>
          </cell>
          <cell r="N7644">
            <v>43913</v>
          </cell>
          <cell r="O7644">
            <v>43760</v>
          </cell>
          <cell r="P7644" t="str">
            <v>No Dependency</v>
          </cell>
        </row>
        <row r="7645">
          <cell r="C7645" t="str">
            <v>ZND667</v>
          </cell>
          <cell r="D7645" t="str">
            <v>Expansion Sites</v>
          </cell>
          <cell r="E7645" t="str">
            <v>Q2-2019</v>
          </cell>
          <cell r="F7645" t="str">
            <v>Mobile Aspiration</v>
          </cell>
          <cell r="G7645" t="str">
            <v>HUA</v>
          </cell>
          <cell r="H7645" t="str">
            <v>LTE2100Exp (10MHz to 20MHz)_2x2 MIMO</v>
          </cell>
          <cell r="I7645" t="str">
            <v>INS</v>
          </cell>
          <cell r="L7645">
            <v>43831</v>
          </cell>
          <cell r="M7645">
            <v>43605</v>
          </cell>
          <cell r="N7645">
            <v>43832</v>
          </cell>
          <cell r="O7645">
            <v>43606</v>
          </cell>
          <cell r="P7645" t="str">
            <v>No Dependency</v>
          </cell>
        </row>
        <row r="7646">
          <cell r="C7646" t="str">
            <v>ZND662</v>
          </cell>
          <cell r="D7646" t="str">
            <v>Expansion Sites</v>
          </cell>
          <cell r="E7646" t="str">
            <v>Q3-2019</v>
          </cell>
          <cell r="F7646" t="str">
            <v>Mobile Aspiration</v>
          </cell>
          <cell r="G7646" t="str">
            <v>HUA</v>
          </cell>
          <cell r="H7646" t="str">
            <v>LTE2100Exp (10MHz to 20MHz)_2x2 MIMO</v>
          </cell>
          <cell r="I7646" t="str">
            <v>INS</v>
          </cell>
          <cell r="L7646">
            <v>43867</v>
          </cell>
          <cell r="M7646">
            <v>43654</v>
          </cell>
          <cell r="N7646">
            <v>43867</v>
          </cell>
          <cell r="O7646">
            <v>43655</v>
          </cell>
          <cell r="P7646" t="str">
            <v>No Dependency</v>
          </cell>
        </row>
        <row r="7647">
          <cell r="C7647" t="str">
            <v>ZND654</v>
          </cell>
          <cell r="D7647" t="str">
            <v>Expansion Sites</v>
          </cell>
          <cell r="E7647" t="str">
            <v>Q1-2020</v>
          </cell>
          <cell r="F7647" t="str">
            <v>Mobile Aspiration</v>
          </cell>
          <cell r="G7647" t="str">
            <v>HUA</v>
          </cell>
          <cell r="H7647" t="str">
            <v>LTE2100Exp (10MHz to 20MHz)_2x2 MIMO</v>
          </cell>
          <cell r="I7647" t="str">
            <v>INS</v>
          </cell>
          <cell r="L7647">
            <v>43680</v>
          </cell>
          <cell r="M7647">
            <v>43659</v>
          </cell>
          <cell r="N7647">
            <v>43681</v>
          </cell>
          <cell r="O7647">
            <v>43660</v>
          </cell>
          <cell r="P7647" t="str">
            <v>No Dependency</v>
          </cell>
        </row>
        <row r="7648">
          <cell r="C7648" t="str">
            <v>ZND653</v>
          </cell>
          <cell r="D7648" t="str">
            <v>Expansion Sites</v>
          </cell>
          <cell r="E7648" t="str">
            <v>Q2-2019</v>
          </cell>
          <cell r="F7648" t="str">
            <v>Mobile Aspiration</v>
          </cell>
          <cell r="G7648" t="str">
            <v>HUA</v>
          </cell>
          <cell r="H7648" t="str">
            <v>LTE2100Exp (10MHz to 20MHz)_2x2 MIMO</v>
          </cell>
          <cell r="I7648" t="str">
            <v>INS</v>
          </cell>
          <cell r="L7648">
            <v>43915</v>
          </cell>
          <cell r="M7648">
            <v>43641</v>
          </cell>
          <cell r="N7648">
            <v>43916</v>
          </cell>
          <cell r="O7648">
            <v>43642</v>
          </cell>
          <cell r="P7648" t="str">
            <v>No Dependency</v>
          </cell>
        </row>
        <row r="7649">
          <cell r="C7649" t="str">
            <v>ZND652</v>
          </cell>
          <cell r="D7649" t="str">
            <v>Expansion Sites</v>
          </cell>
          <cell r="E7649" t="str">
            <v>Q3-2019</v>
          </cell>
          <cell r="F7649" t="str">
            <v>Mobile Aspiration</v>
          </cell>
          <cell r="G7649" t="str">
            <v>HUA</v>
          </cell>
          <cell r="H7649" t="str">
            <v>LTE2100Exp (10MHz to 20MHz)_2x2 MIMO</v>
          </cell>
          <cell r="I7649" t="str">
            <v>INS</v>
          </cell>
          <cell r="L7649">
            <v>43877</v>
          </cell>
          <cell r="M7649">
            <v>43638</v>
          </cell>
          <cell r="N7649">
            <v>43878</v>
          </cell>
          <cell r="O7649">
            <v>43639</v>
          </cell>
          <cell r="P7649" t="str">
            <v>No Dependency</v>
          </cell>
        </row>
        <row r="7650">
          <cell r="C7650" t="str">
            <v>ZND651</v>
          </cell>
          <cell r="D7650" t="str">
            <v>Expansion Sites</v>
          </cell>
          <cell r="E7650" t="str">
            <v>Q2-2019</v>
          </cell>
          <cell r="F7650" t="str">
            <v>Mobile Aspiration</v>
          </cell>
          <cell r="G7650" t="str">
            <v>HUA</v>
          </cell>
          <cell r="H7650" t="str">
            <v>LTE2100Exp (10MHz to 20MHz)_2x2 MIMO</v>
          </cell>
          <cell r="I7650" t="str">
            <v>INS</v>
          </cell>
          <cell r="L7650">
            <v>43860</v>
          </cell>
          <cell r="M7650">
            <v>43630</v>
          </cell>
          <cell r="N7650">
            <v>43861</v>
          </cell>
          <cell r="O7650">
            <v>43631</v>
          </cell>
          <cell r="P7650" t="str">
            <v>No Dependency</v>
          </cell>
        </row>
        <row r="7651">
          <cell r="C7651" t="str">
            <v>ZND650</v>
          </cell>
          <cell r="D7651" t="str">
            <v>Expansion Sites</v>
          </cell>
          <cell r="E7651" t="str">
            <v>Q4-2019</v>
          </cell>
          <cell r="F7651" t="str">
            <v>Mobile Aspiration</v>
          </cell>
          <cell r="G7651" t="str">
            <v>HUA</v>
          </cell>
          <cell r="H7651" t="str">
            <v>LTE2100Exp (10MHz to 20MHz)_2x2 MIMO</v>
          </cell>
          <cell r="I7651" t="str">
            <v>INS</v>
          </cell>
          <cell r="L7651">
            <v>43677</v>
          </cell>
          <cell r="M7651">
            <v>43656</v>
          </cell>
          <cell r="N7651">
            <v>43678</v>
          </cell>
          <cell r="O7651">
            <v>43657</v>
          </cell>
          <cell r="P7651" t="str">
            <v>No Dependency</v>
          </cell>
        </row>
        <row r="7652">
          <cell r="C7652" t="str">
            <v>ZND646</v>
          </cell>
          <cell r="D7652" t="str">
            <v>Expansion Sites</v>
          </cell>
          <cell r="E7652" t="str">
            <v>Q1-2020</v>
          </cell>
          <cell r="F7652" t="str">
            <v>Mobile Aspiration</v>
          </cell>
          <cell r="G7652" t="str">
            <v>HUA</v>
          </cell>
          <cell r="H7652" t="str">
            <v>LTE2100Exp (10MHz to 20MHz)_2x2 MIMO</v>
          </cell>
          <cell r="I7652" t="str">
            <v>INS</v>
          </cell>
          <cell r="L7652">
            <v>43909</v>
          </cell>
          <cell r="M7652">
            <v>43715</v>
          </cell>
          <cell r="N7652">
            <v>43910</v>
          </cell>
          <cell r="O7652">
            <v>43716</v>
          </cell>
          <cell r="P7652" t="str">
            <v>No Dependency</v>
          </cell>
        </row>
        <row r="7653">
          <cell r="C7653" t="str">
            <v>ZND644</v>
          </cell>
          <cell r="D7653" t="str">
            <v>Expansion Sites</v>
          </cell>
          <cell r="E7653" t="str">
            <v>Q2-2019</v>
          </cell>
          <cell r="F7653" t="str">
            <v>Mobile Aspiration</v>
          </cell>
          <cell r="G7653" t="str">
            <v>HUA</v>
          </cell>
          <cell r="H7653" t="str">
            <v>LTE2100Exp (10MHz to 20MHz)_2x2 MIMO</v>
          </cell>
          <cell r="I7653" t="str">
            <v>INS</v>
          </cell>
          <cell r="L7653">
            <v>43915</v>
          </cell>
          <cell r="M7653">
            <v>43671</v>
          </cell>
          <cell r="N7653">
            <v>43915</v>
          </cell>
          <cell r="O7653">
            <v>43672</v>
          </cell>
          <cell r="P7653" t="str">
            <v>No Dependency</v>
          </cell>
        </row>
        <row r="7654">
          <cell r="C7654" t="str">
            <v>ZND640</v>
          </cell>
          <cell r="D7654" t="str">
            <v>Expansion Sites</v>
          </cell>
          <cell r="E7654" t="str">
            <v>Q3-2019</v>
          </cell>
          <cell r="F7654" t="str">
            <v>Mobile Aspiration</v>
          </cell>
          <cell r="G7654" t="str">
            <v>HUA</v>
          </cell>
          <cell r="H7654" t="str">
            <v>LTE2100Exp (10MHz to 20MHz)_2x2 MIMO</v>
          </cell>
          <cell r="I7654" t="str">
            <v>INS</v>
          </cell>
          <cell r="L7654">
            <v>43876</v>
          </cell>
          <cell r="M7654">
            <v>43665</v>
          </cell>
          <cell r="N7654">
            <v>43876</v>
          </cell>
          <cell r="O7654">
            <v>43666</v>
          </cell>
          <cell r="P7654" t="str">
            <v>No Dependency</v>
          </cell>
        </row>
        <row r="7655">
          <cell r="C7655" t="str">
            <v>ZND638</v>
          </cell>
          <cell r="D7655" t="str">
            <v>Expansion Sites</v>
          </cell>
          <cell r="E7655" t="str">
            <v>Q2-2019</v>
          </cell>
          <cell r="F7655" t="str">
            <v>Mobile Aspiration</v>
          </cell>
          <cell r="G7655" t="str">
            <v>HUA</v>
          </cell>
          <cell r="H7655" t="str">
            <v>LTE2100Exp (10MHz to 20MHz)_2x2 MIMO</v>
          </cell>
          <cell r="I7655" t="str">
            <v>INS</v>
          </cell>
          <cell r="L7655">
            <v>43858</v>
          </cell>
          <cell r="M7655">
            <v>43629</v>
          </cell>
          <cell r="N7655">
            <v>43859</v>
          </cell>
          <cell r="O7655">
            <v>43630</v>
          </cell>
          <cell r="P7655" t="str">
            <v>No Dependency</v>
          </cell>
        </row>
        <row r="7656">
          <cell r="C7656" t="str">
            <v>ZND631</v>
          </cell>
          <cell r="D7656" t="str">
            <v>Expansion Sites</v>
          </cell>
          <cell r="E7656" t="str">
            <v>Q1-2020</v>
          </cell>
          <cell r="F7656" t="str">
            <v>Mobile Aspiration</v>
          </cell>
          <cell r="G7656" t="str">
            <v>HUA</v>
          </cell>
          <cell r="H7656" t="str">
            <v>LTE2100Exp (10MHz to 20MHz)_2x2 MIMO</v>
          </cell>
          <cell r="I7656" t="str">
            <v>INS</v>
          </cell>
          <cell r="L7656">
            <v>43905</v>
          </cell>
          <cell r="M7656">
            <v>43744</v>
          </cell>
          <cell r="N7656">
            <v>43905</v>
          </cell>
          <cell r="O7656">
            <v>43745</v>
          </cell>
          <cell r="P7656" t="str">
            <v>No Dependency</v>
          </cell>
        </row>
        <row r="7657">
          <cell r="C7657" t="str">
            <v>ZND628</v>
          </cell>
          <cell r="D7657" t="str">
            <v>Expansion Sites</v>
          </cell>
          <cell r="E7657" t="str">
            <v>Q1-2020</v>
          </cell>
          <cell r="F7657" t="str">
            <v>Mobile Aspiration</v>
          </cell>
          <cell r="G7657" t="str">
            <v>HUA</v>
          </cell>
          <cell r="H7657" t="str">
            <v>LTE2100Exp (10MHz to 20MHz)_2x2 MIMO</v>
          </cell>
          <cell r="I7657" t="str">
            <v>INS</v>
          </cell>
          <cell r="L7657">
            <v>43874</v>
          </cell>
          <cell r="M7657">
            <v>43740</v>
          </cell>
          <cell r="N7657">
            <v>43875</v>
          </cell>
          <cell r="O7657">
            <v>43741</v>
          </cell>
          <cell r="P7657" t="str">
            <v>No Dependency</v>
          </cell>
        </row>
        <row r="7658">
          <cell r="C7658" t="str">
            <v>ZND625</v>
          </cell>
          <cell r="D7658" t="str">
            <v>Expansion Sites</v>
          </cell>
          <cell r="E7658" t="str">
            <v>Q3-2019</v>
          </cell>
          <cell r="F7658" t="str">
            <v>Mobile Aspiration</v>
          </cell>
          <cell r="G7658" t="str">
            <v>HUA</v>
          </cell>
          <cell r="H7658" t="str">
            <v>LTE2100Exp (10MHz to 20MHz)_2x2 MIMO</v>
          </cell>
          <cell r="I7658" t="str">
            <v>INS</v>
          </cell>
          <cell r="L7658">
            <v>43883</v>
          </cell>
          <cell r="M7658">
            <v>43671</v>
          </cell>
          <cell r="N7658">
            <v>43883</v>
          </cell>
          <cell r="O7658">
            <v>43672</v>
          </cell>
          <cell r="P7658" t="str">
            <v>No Dependency</v>
          </cell>
        </row>
        <row r="7659">
          <cell r="C7659" t="str">
            <v>ZND624</v>
          </cell>
          <cell r="D7659" t="str">
            <v>Expansion Sites</v>
          </cell>
          <cell r="E7659" t="str">
            <v>Q3-2019</v>
          </cell>
          <cell r="F7659" t="str">
            <v>Mobile Aspiration</v>
          </cell>
          <cell r="G7659" t="str">
            <v>HUA</v>
          </cell>
          <cell r="H7659" t="str">
            <v>LTE2100Exp (10MHz to 20MHz)_2x2 MIMO</v>
          </cell>
          <cell r="I7659" t="str">
            <v>INS</v>
          </cell>
          <cell r="L7659">
            <v>43867</v>
          </cell>
          <cell r="M7659">
            <v>43603</v>
          </cell>
          <cell r="N7659">
            <v>43867</v>
          </cell>
          <cell r="O7659">
            <v>43604</v>
          </cell>
          <cell r="P7659" t="str">
            <v>No Dependency</v>
          </cell>
        </row>
        <row r="7660">
          <cell r="C7660" t="str">
            <v>ZND623</v>
          </cell>
          <cell r="D7660" t="str">
            <v>Expansion Sites</v>
          </cell>
          <cell r="E7660" t="str">
            <v>Q3-2019</v>
          </cell>
          <cell r="F7660" t="str">
            <v>Mobile Aspiration</v>
          </cell>
          <cell r="G7660" t="str">
            <v>HUA</v>
          </cell>
          <cell r="H7660" t="str">
            <v>LTE2100Exp (10MHz to 20MHz)_2x2 MIMO</v>
          </cell>
          <cell r="I7660" t="str">
            <v>INS</v>
          </cell>
          <cell r="L7660">
            <v>43660</v>
          </cell>
          <cell r="M7660">
            <v>43662</v>
          </cell>
          <cell r="N7660">
            <v>43661</v>
          </cell>
          <cell r="O7660">
            <v>43663</v>
          </cell>
          <cell r="P7660" t="str">
            <v>No Dependency</v>
          </cell>
        </row>
        <row r="7661">
          <cell r="C7661" t="str">
            <v>ZND620</v>
          </cell>
          <cell r="D7661" t="str">
            <v>Expansion Sites</v>
          </cell>
          <cell r="E7661" t="str">
            <v>Q3-2019</v>
          </cell>
          <cell r="F7661" t="str">
            <v>Mobile Aspiration</v>
          </cell>
          <cell r="G7661" t="str">
            <v>HUA</v>
          </cell>
          <cell r="H7661" t="str">
            <v>LTE2100Exp (10MHz to 20MHz)_2x2 MIMO</v>
          </cell>
          <cell r="I7661" t="str">
            <v>INS</v>
          </cell>
          <cell r="L7661">
            <v>43876</v>
          </cell>
          <cell r="M7661">
            <v>43655</v>
          </cell>
          <cell r="N7661">
            <v>43876</v>
          </cell>
          <cell r="O7661">
            <v>43656</v>
          </cell>
          <cell r="P7661" t="str">
            <v>No Dependency</v>
          </cell>
        </row>
        <row r="7662">
          <cell r="C7662" t="str">
            <v>ZND618</v>
          </cell>
          <cell r="D7662" t="str">
            <v>Expansion Sites</v>
          </cell>
          <cell r="E7662" t="str">
            <v>Q3-2019</v>
          </cell>
          <cell r="F7662" t="str">
            <v>Mobile Aspiration</v>
          </cell>
          <cell r="G7662" t="str">
            <v>HUA</v>
          </cell>
          <cell r="H7662" t="str">
            <v>LTE2100Exp (10MHz to 20MHz)_2x2 MIMO</v>
          </cell>
          <cell r="I7662" t="str">
            <v>INS</v>
          </cell>
          <cell r="L7662">
            <v>43691</v>
          </cell>
          <cell r="M7662">
            <v>43693</v>
          </cell>
          <cell r="N7662">
            <v>43692</v>
          </cell>
          <cell r="O7662">
            <v>43694</v>
          </cell>
          <cell r="P7662" t="str">
            <v>No Dependency</v>
          </cell>
        </row>
        <row r="7663">
          <cell r="C7663" t="str">
            <v>ZND616</v>
          </cell>
          <cell r="D7663" t="str">
            <v>Expansion Sites</v>
          </cell>
          <cell r="E7663" t="str">
            <v>Q1-2020</v>
          </cell>
          <cell r="F7663" t="str">
            <v>Mobile Aspiration</v>
          </cell>
          <cell r="G7663" t="str">
            <v>HUA</v>
          </cell>
          <cell r="H7663" t="str">
            <v>LTE2100Exp (10MHz to 20MHz)_2x2 MIMO</v>
          </cell>
          <cell r="I7663" t="str">
            <v>INS</v>
          </cell>
          <cell r="L7663">
            <v>43913</v>
          </cell>
          <cell r="M7663">
            <v>43709</v>
          </cell>
          <cell r="N7663">
            <v>43913</v>
          </cell>
          <cell r="O7663">
            <v>43710</v>
          </cell>
          <cell r="P7663" t="str">
            <v>No Dependency</v>
          </cell>
        </row>
        <row r="7664">
          <cell r="C7664" t="str">
            <v>ZND613</v>
          </cell>
          <cell r="D7664" t="str">
            <v>Expansion Sites</v>
          </cell>
          <cell r="E7664" t="str">
            <v>Q2-2019</v>
          </cell>
          <cell r="F7664" t="str">
            <v>Mobile Aspiration</v>
          </cell>
          <cell r="G7664" t="str">
            <v>HUA</v>
          </cell>
          <cell r="H7664" t="str">
            <v>LTE2100Exp (10MHz to 20MHz)_2x2 MIMO</v>
          </cell>
          <cell r="I7664" t="str">
            <v>INS</v>
          </cell>
          <cell r="L7664">
            <v>43869</v>
          </cell>
          <cell r="M7664">
            <v>43634</v>
          </cell>
          <cell r="N7664">
            <v>43870</v>
          </cell>
          <cell r="O7664">
            <v>43635</v>
          </cell>
          <cell r="P7664" t="str">
            <v>No Dependency</v>
          </cell>
        </row>
        <row r="7665">
          <cell r="C7665" t="str">
            <v>ZND611</v>
          </cell>
          <cell r="D7665" t="str">
            <v>Expansion Sites</v>
          </cell>
          <cell r="E7665" t="str">
            <v>Q2-2019</v>
          </cell>
          <cell r="F7665" t="str">
            <v>Mobile Aspiration</v>
          </cell>
          <cell r="G7665" t="str">
            <v>HUA</v>
          </cell>
          <cell r="H7665" t="str">
            <v>LTE2100Exp (10MHz to 20MHz)_2x2 MIMO</v>
          </cell>
          <cell r="I7665" t="str">
            <v>INS</v>
          </cell>
          <cell r="L7665">
            <v>43838</v>
          </cell>
          <cell r="M7665">
            <v>43644</v>
          </cell>
          <cell r="N7665">
            <v>43838</v>
          </cell>
          <cell r="O7665">
            <v>43645</v>
          </cell>
          <cell r="P7665" t="str">
            <v>No Dependency</v>
          </cell>
        </row>
        <row r="7666">
          <cell r="C7666" t="str">
            <v>ZND610</v>
          </cell>
          <cell r="D7666" t="str">
            <v>Expansion Sites</v>
          </cell>
          <cell r="E7666" t="str">
            <v>Q2-2019</v>
          </cell>
          <cell r="F7666" t="str">
            <v>Mobile Aspiration</v>
          </cell>
          <cell r="G7666" t="str">
            <v>HUA</v>
          </cell>
          <cell r="H7666" t="str">
            <v>LTE2100Exp (10MHz to 20MHz)_2x2 MIMO</v>
          </cell>
          <cell r="I7666" t="str">
            <v>INS</v>
          </cell>
          <cell r="L7666">
            <v>43627</v>
          </cell>
          <cell r="M7666">
            <v>43627</v>
          </cell>
          <cell r="N7666">
            <v>43628</v>
          </cell>
          <cell r="O7666">
            <v>43628</v>
          </cell>
          <cell r="P7666" t="str">
            <v>No Dependency</v>
          </cell>
        </row>
        <row r="7667">
          <cell r="C7667" t="str">
            <v>ZND609</v>
          </cell>
          <cell r="D7667" t="str">
            <v>Expansion Sites</v>
          </cell>
          <cell r="E7667" t="str">
            <v>Q3-2019</v>
          </cell>
          <cell r="F7667" t="str">
            <v>Mobile Aspiration</v>
          </cell>
          <cell r="G7667" t="str">
            <v>HUA</v>
          </cell>
          <cell r="H7667" t="str">
            <v>LTE2100Exp (10MHz to 20MHz)_2x2 MIMO</v>
          </cell>
          <cell r="I7667" t="str">
            <v>INS</v>
          </cell>
          <cell r="L7667">
            <v>43867</v>
          </cell>
          <cell r="M7667">
            <v>43654</v>
          </cell>
          <cell r="N7667">
            <v>43867</v>
          </cell>
          <cell r="O7667">
            <v>43655</v>
          </cell>
          <cell r="P7667" t="str">
            <v>No Dependency</v>
          </cell>
        </row>
        <row r="7668">
          <cell r="C7668" t="str">
            <v>ZND599</v>
          </cell>
          <cell r="D7668" t="str">
            <v>Expansion Sites</v>
          </cell>
          <cell r="E7668" t="str">
            <v>Q2-2019</v>
          </cell>
          <cell r="F7668" t="str">
            <v>Mobile Aspiration</v>
          </cell>
          <cell r="G7668" t="str">
            <v>HUA</v>
          </cell>
          <cell r="H7668" t="str">
            <v>LTE2100Exp (10MHz to 20MHz)_2x2 MIMO</v>
          </cell>
          <cell r="I7668" t="str">
            <v>INS</v>
          </cell>
          <cell r="L7668">
            <v>43836</v>
          </cell>
          <cell r="M7668">
            <v>43644</v>
          </cell>
          <cell r="N7668">
            <v>43836</v>
          </cell>
          <cell r="O7668">
            <v>43645</v>
          </cell>
          <cell r="P7668" t="str">
            <v>No Dependency</v>
          </cell>
        </row>
        <row r="7669">
          <cell r="C7669" t="str">
            <v>ZND585</v>
          </cell>
          <cell r="D7669" t="str">
            <v>Expansion Sites</v>
          </cell>
          <cell r="E7669" t="str">
            <v>Q1-2020</v>
          </cell>
          <cell r="F7669" t="str">
            <v>Mobile Aspiration</v>
          </cell>
          <cell r="G7669" t="str">
            <v>HUA</v>
          </cell>
          <cell r="H7669" t="str">
            <v>LTE2100Exp (10MHz to 20MHz)_2x2 MIMO</v>
          </cell>
          <cell r="I7669" t="str">
            <v>INS</v>
          </cell>
          <cell r="L7669">
            <v>43874</v>
          </cell>
          <cell r="N7669">
            <v>43875</v>
          </cell>
          <cell r="P7669" t="str">
            <v>No Dependency</v>
          </cell>
        </row>
        <row r="7670">
          <cell r="C7670" t="str">
            <v>ZND582</v>
          </cell>
          <cell r="D7670" t="str">
            <v>Expansion Sites</v>
          </cell>
          <cell r="E7670" t="str">
            <v>Q4-2019</v>
          </cell>
          <cell r="F7670" t="str">
            <v>Mobile Aspiration</v>
          </cell>
          <cell r="G7670" t="str">
            <v>HUA</v>
          </cell>
          <cell r="H7670" t="str">
            <v>LTE2100Exp (10MHz to 20MHz)_2x2 MIMO</v>
          </cell>
          <cell r="I7670" t="str">
            <v>INS</v>
          </cell>
          <cell r="L7670">
            <v>43691</v>
          </cell>
          <cell r="M7670">
            <v>43693</v>
          </cell>
          <cell r="N7670">
            <v>43692</v>
          </cell>
          <cell r="O7670">
            <v>43694</v>
          </cell>
          <cell r="P7670" t="str">
            <v>No Dependency</v>
          </cell>
        </row>
        <row r="7671">
          <cell r="C7671" t="str">
            <v>ZND562</v>
          </cell>
          <cell r="D7671" t="str">
            <v>Expansion Sites</v>
          </cell>
          <cell r="E7671" t="str">
            <v>Q1-2020</v>
          </cell>
          <cell r="F7671" t="str">
            <v>Mobile Aspiration</v>
          </cell>
          <cell r="G7671" t="str">
            <v>HUA</v>
          </cell>
          <cell r="H7671" t="str">
            <v>LTE2100Exp (10MHz to 20MHz)_2x2 MIMO</v>
          </cell>
          <cell r="I7671" t="str">
            <v>INS</v>
          </cell>
          <cell r="L7671">
            <v>43874</v>
          </cell>
          <cell r="M7671">
            <v>43715</v>
          </cell>
          <cell r="N7671">
            <v>43875</v>
          </cell>
          <cell r="O7671">
            <v>43716</v>
          </cell>
          <cell r="P7671" t="str">
            <v>No Dependency</v>
          </cell>
        </row>
        <row r="7672">
          <cell r="C7672" t="str">
            <v>ZND558</v>
          </cell>
          <cell r="D7672" t="str">
            <v>Expansion Sites</v>
          </cell>
          <cell r="E7672" t="str">
            <v>Q2-2019</v>
          </cell>
          <cell r="F7672" t="str">
            <v>Mobile Aspiration</v>
          </cell>
          <cell r="G7672" t="str">
            <v>HUA</v>
          </cell>
          <cell r="H7672" t="str">
            <v>LTE2100Exp (10MHz to 20MHz)_2x2 MIMO</v>
          </cell>
          <cell r="I7672" t="str">
            <v>INS</v>
          </cell>
          <cell r="L7672">
            <v>43917</v>
          </cell>
          <cell r="M7672">
            <v>43667</v>
          </cell>
          <cell r="N7672">
            <v>43917</v>
          </cell>
          <cell r="O7672">
            <v>43668</v>
          </cell>
          <cell r="P7672" t="str">
            <v>No Dependency</v>
          </cell>
        </row>
        <row r="7673">
          <cell r="C7673" t="str">
            <v>ZND548</v>
          </cell>
          <cell r="D7673" t="str">
            <v>Expansion Sites</v>
          </cell>
          <cell r="E7673" t="str">
            <v>Q2-2019</v>
          </cell>
          <cell r="F7673" t="str">
            <v>Mobile Aspiration</v>
          </cell>
          <cell r="G7673" t="str">
            <v>HUA</v>
          </cell>
          <cell r="H7673" t="str">
            <v>LTE2100Exp (10MHz to 20MHz)_2x2 MIMO</v>
          </cell>
          <cell r="I7673" t="str">
            <v>INS</v>
          </cell>
          <cell r="L7673">
            <v>43862</v>
          </cell>
          <cell r="M7673">
            <v>43629</v>
          </cell>
          <cell r="N7673">
            <v>43863</v>
          </cell>
          <cell r="O7673">
            <v>43630</v>
          </cell>
          <cell r="P7673" t="str">
            <v>No Dependency</v>
          </cell>
        </row>
        <row r="7674">
          <cell r="C7674" t="str">
            <v>ZND546</v>
          </cell>
          <cell r="D7674" t="str">
            <v>Expansion Sites</v>
          </cell>
          <cell r="E7674" t="str">
            <v>Q2-2019</v>
          </cell>
          <cell r="F7674" t="str">
            <v>Mobile Aspiration</v>
          </cell>
          <cell r="G7674" t="str">
            <v>HUA</v>
          </cell>
          <cell r="H7674" t="str">
            <v>LTE2100Exp (10MHz to 20MHz)_2x2 MIMO</v>
          </cell>
          <cell r="I7674" t="str">
            <v>INS</v>
          </cell>
          <cell r="L7674">
            <v>43859</v>
          </cell>
          <cell r="M7674">
            <v>43602</v>
          </cell>
          <cell r="N7674">
            <v>43860</v>
          </cell>
          <cell r="O7674">
            <v>43603</v>
          </cell>
          <cell r="P7674" t="str">
            <v>No Dependency</v>
          </cell>
        </row>
        <row r="7675">
          <cell r="C7675" t="str">
            <v>ZND528</v>
          </cell>
          <cell r="D7675" t="str">
            <v>Expansion Sites</v>
          </cell>
          <cell r="E7675" t="str">
            <v>Q4-2019</v>
          </cell>
          <cell r="F7675" t="str">
            <v>Mobile Aspiration</v>
          </cell>
          <cell r="G7675" t="str">
            <v>HUA</v>
          </cell>
          <cell r="H7675" t="str">
            <v>LTE2100Exp (10MHz to 20MHz)_2x2 MIMO</v>
          </cell>
          <cell r="I7675" t="str">
            <v>INS</v>
          </cell>
          <cell r="L7675">
            <v>43913</v>
          </cell>
          <cell r="N7675">
            <v>43913</v>
          </cell>
          <cell r="P7675" t="str">
            <v>No Dependency</v>
          </cell>
        </row>
        <row r="7676">
          <cell r="C7676" t="str">
            <v>ZND520</v>
          </cell>
          <cell r="D7676" t="str">
            <v>Expansion Sites</v>
          </cell>
          <cell r="E7676" t="str">
            <v>Q1-2020</v>
          </cell>
          <cell r="F7676" t="str">
            <v>Mobile Aspiration</v>
          </cell>
          <cell r="G7676" t="str">
            <v>HUA</v>
          </cell>
          <cell r="H7676" t="str">
            <v>LTE2100Exp (10MHz to 20MHz)_2x2 MIMO</v>
          </cell>
          <cell r="I7676" t="str">
            <v>INS</v>
          </cell>
          <cell r="L7676">
            <v>43909</v>
          </cell>
          <cell r="M7676">
            <v>43708</v>
          </cell>
          <cell r="N7676">
            <v>43910</v>
          </cell>
          <cell r="O7676">
            <v>43709</v>
          </cell>
          <cell r="P7676" t="str">
            <v>No Dependency</v>
          </cell>
        </row>
        <row r="7677">
          <cell r="C7677" t="str">
            <v>ZND518</v>
          </cell>
          <cell r="D7677" t="str">
            <v>Expansion Sites</v>
          </cell>
          <cell r="E7677" t="str">
            <v>Q3-2019</v>
          </cell>
          <cell r="F7677" t="str">
            <v>Mobile Aspiration</v>
          </cell>
          <cell r="G7677" t="str">
            <v>HUA</v>
          </cell>
          <cell r="H7677" t="str">
            <v>LTE2100Exp (10MHz to 20MHz)_2x2 MIMO</v>
          </cell>
          <cell r="I7677" t="str">
            <v>INS</v>
          </cell>
          <cell r="L7677">
            <v>43869</v>
          </cell>
          <cell r="N7677">
            <v>43869</v>
          </cell>
          <cell r="P7677" t="str">
            <v>No Dependency</v>
          </cell>
        </row>
        <row r="7678">
          <cell r="C7678" t="str">
            <v>ZND516</v>
          </cell>
          <cell r="D7678" t="str">
            <v>Expansion Sites</v>
          </cell>
          <cell r="E7678" t="str">
            <v>Q3-2019</v>
          </cell>
          <cell r="F7678" t="str">
            <v>Mobile Aspiration</v>
          </cell>
          <cell r="G7678" t="str">
            <v>HUA</v>
          </cell>
          <cell r="H7678" t="str">
            <v>LTE2100Exp (10MHz to 20MHz)_2x2 MIMO</v>
          </cell>
          <cell r="I7678" t="str">
            <v>INS</v>
          </cell>
          <cell r="L7678">
            <v>43877</v>
          </cell>
          <cell r="M7678">
            <v>43654</v>
          </cell>
          <cell r="N7678">
            <v>43878</v>
          </cell>
          <cell r="O7678">
            <v>43655</v>
          </cell>
          <cell r="P7678" t="str">
            <v>No Dependency</v>
          </cell>
        </row>
        <row r="7679">
          <cell r="C7679" t="str">
            <v>ZND511</v>
          </cell>
          <cell r="D7679" t="str">
            <v>Expansion Sites</v>
          </cell>
          <cell r="E7679" t="str">
            <v>Q3-2019</v>
          </cell>
          <cell r="F7679" t="str">
            <v>Mobile Aspiration</v>
          </cell>
          <cell r="G7679" t="str">
            <v>HUA</v>
          </cell>
          <cell r="H7679" t="str">
            <v>LTE2100Exp (10MHz to 20MHz)_2x2 MIMO</v>
          </cell>
          <cell r="I7679" t="str">
            <v>INS</v>
          </cell>
          <cell r="L7679">
            <v>43869</v>
          </cell>
          <cell r="M7679">
            <v>43671</v>
          </cell>
          <cell r="N7679">
            <v>43869</v>
          </cell>
          <cell r="O7679">
            <v>43672</v>
          </cell>
          <cell r="P7679" t="str">
            <v>No Dependency</v>
          </cell>
        </row>
        <row r="7680">
          <cell r="C7680" t="str">
            <v>ZND510</v>
          </cell>
          <cell r="D7680" t="str">
            <v>Expansion Sites</v>
          </cell>
          <cell r="E7680" t="str">
            <v>Q3-2019</v>
          </cell>
          <cell r="F7680" t="str">
            <v>Mobile Aspiration</v>
          </cell>
          <cell r="G7680" t="str">
            <v>HUA</v>
          </cell>
          <cell r="H7680" t="str">
            <v>LTE2100Exp (10MHz to 20MHz)_2x2 MIMO</v>
          </cell>
          <cell r="I7680" t="str">
            <v>INS</v>
          </cell>
          <cell r="L7680">
            <v>43881</v>
          </cell>
          <cell r="M7680">
            <v>43664</v>
          </cell>
          <cell r="N7680">
            <v>43881</v>
          </cell>
          <cell r="O7680">
            <v>43665</v>
          </cell>
          <cell r="P7680" t="str">
            <v>No Dependency</v>
          </cell>
        </row>
        <row r="7681">
          <cell r="C7681" t="str">
            <v>ZND509</v>
          </cell>
          <cell r="D7681" t="str">
            <v>Expansion Sites</v>
          </cell>
          <cell r="E7681" t="str">
            <v>Q1-2020</v>
          </cell>
          <cell r="F7681" t="str">
            <v>Mobile Aspiration</v>
          </cell>
          <cell r="G7681" t="str">
            <v>HUA</v>
          </cell>
          <cell r="H7681" t="str">
            <v>LTE2100Exp (10MHz to 20MHz)_2x2 MIMO</v>
          </cell>
          <cell r="I7681" t="str">
            <v>INS</v>
          </cell>
          <cell r="L7681">
            <v>43911</v>
          </cell>
          <cell r="M7681">
            <v>43673</v>
          </cell>
          <cell r="N7681">
            <v>43911</v>
          </cell>
          <cell r="O7681">
            <v>43674</v>
          </cell>
          <cell r="P7681" t="str">
            <v>No Dependency</v>
          </cell>
        </row>
        <row r="7682">
          <cell r="C7682" t="str">
            <v>ZND503</v>
          </cell>
          <cell r="D7682" t="str">
            <v>Expansion Sites</v>
          </cell>
          <cell r="E7682" t="str">
            <v>Q2-2019</v>
          </cell>
          <cell r="F7682" t="str">
            <v>Mobile Aspiration</v>
          </cell>
          <cell r="G7682" t="str">
            <v>HUA</v>
          </cell>
          <cell r="H7682" t="str">
            <v>LTE2100Exp (10MHz to 20MHz)_2x2 MIMO</v>
          </cell>
          <cell r="I7682" t="str">
            <v>INS</v>
          </cell>
          <cell r="L7682">
            <v>43884</v>
          </cell>
          <cell r="M7682">
            <v>43634</v>
          </cell>
          <cell r="N7682">
            <v>43885</v>
          </cell>
          <cell r="O7682">
            <v>43635</v>
          </cell>
          <cell r="P7682" t="str">
            <v>No Dependency</v>
          </cell>
        </row>
        <row r="7683">
          <cell r="C7683" t="str">
            <v>ZND499</v>
          </cell>
          <cell r="D7683" t="str">
            <v>Expansion Sites</v>
          </cell>
          <cell r="E7683" t="str">
            <v>Q1-2020</v>
          </cell>
          <cell r="F7683" t="str">
            <v>Mobile Aspiration</v>
          </cell>
          <cell r="G7683" t="str">
            <v>HUA</v>
          </cell>
          <cell r="H7683" t="str">
            <v>LTE2100Exp (10MHz to 20MHz)_2x2 MIMO</v>
          </cell>
          <cell r="I7683" t="str">
            <v>INS</v>
          </cell>
          <cell r="L7683">
            <v>43874</v>
          </cell>
          <cell r="M7683">
            <v>43734</v>
          </cell>
          <cell r="N7683">
            <v>43875</v>
          </cell>
          <cell r="O7683">
            <v>43735</v>
          </cell>
          <cell r="P7683" t="str">
            <v>No Dependency</v>
          </cell>
        </row>
        <row r="7684">
          <cell r="C7684" t="str">
            <v>ZND498</v>
          </cell>
          <cell r="D7684" t="str">
            <v>Expansion Sites</v>
          </cell>
          <cell r="E7684" t="str">
            <v>Q3-2019</v>
          </cell>
          <cell r="F7684" t="str">
            <v>Mobile Aspiration</v>
          </cell>
          <cell r="G7684" t="str">
            <v>HUA</v>
          </cell>
          <cell r="H7684" t="str">
            <v>LTE2100Exp (10MHz to 20MHz)_2x2 MIMO</v>
          </cell>
          <cell r="I7684" t="str">
            <v>INS</v>
          </cell>
          <cell r="L7684">
            <v>43902</v>
          </cell>
          <cell r="M7684">
            <v>43636</v>
          </cell>
          <cell r="N7684">
            <v>43903</v>
          </cell>
          <cell r="O7684">
            <v>43637</v>
          </cell>
          <cell r="P7684" t="str">
            <v>No Dependency</v>
          </cell>
        </row>
        <row r="7685">
          <cell r="C7685" t="str">
            <v>ZND497</v>
          </cell>
          <cell r="D7685" t="str">
            <v>Expansion Sites</v>
          </cell>
          <cell r="E7685" t="str">
            <v>Q3-2019</v>
          </cell>
          <cell r="F7685" t="str">
            <v>Mobile Aspiration</v>
          </cell>
          <cell r="G7685" t="str">
            <v>HUA</v>
          </cell>
          <cell r="H7685" t="str">
            <v>LTE2100Exp (10MHz to 20MHz)_2x2 MIMO</v>
          </cell>
          <cell r="I7685" t="str">
            <v>INS</v>
          </cell>
          <cell r="L7685">
            <v>43862</v>
          </cell>
          <cell r="M7685">
            <v>43634</v>
          </cell>
          <cell r="N7685">
            <v>43863</v>
          </cell>
          <cell r="O7685">
            <v>43635</v>
          </cell>
          <cell r="P7685" t="str">
            <v>No Dependency</v>
          </cell>
        </row>
        <row r="7686">
          <cell r="C7686" t="str">
            <v>ZND490</v>
          </cell>
          <cell r="D7686" t="str">
            <v>Expansion Sites</v>
          </cell>
          <cell r="E7686" t="str">
            <v>Q1-2020</v>
          </cell>
          <cell r="F7686" t="str">
            <v>Mobile Aspiration</v>
          </cell>
          <cell r="G7686" t="str">
            <v>HUA</v>
          </cell>
          <cell r="H7686" t="str">
            <v>LTE2100Exp (10MHz to 20MHz)_2x2 MIMO</v>
          </cell>
          <cell r="I7686" t="str">
            <v>INS</v>
          </cell>
          <cell r="L7686">
            <v>43911</v>
          </cell>
          <cell r="N7686">
            <v>43911</v>
          </cell>
          <cell r="P7686" t="str">
            <v>No Dependency</v>
          </cell>
        </row>
        <row r="7687">
          <cell r="C7687" t="str">
            <v>ZND487</v>
          </cell>
          <cell r="D7687" t="str">
            <v>Expansion Sites</v>
          </cell>
          <cell r="E7687" t="str">
            <v>Q1-2020</v>
          </cell>
          <cell r="F7687" t="str">
            <v>Mobile Aspiration</v>
          </cell>
          <cell r="G7687" t="str">
            <v>HUA</v>
          </cell>
          <cell r="H7687" t="str">
            <v>LTE2100Exp (10MHz to 20MHz)_2x2 MIMO</v>
          </cell>
          <cell r="I7687" t="str">
            <v>INS</v>
          </cell>
          <cell r="L7687">
            <v>43911</v>
          </cell>
          <cell r="M7687">
            <v>43734</v>
          </cell>
          <cell r="N7687">
            <v>43911</v>
          </cell>
          <cell r="O7687">
            <v>43735</v>
          </cell>
          <cell r="P7687" t="str">
            <v>No Dependency</v>
          </cell>
        </row>
        <row r="7688">
          <cell r="C7688" t="str">
            <v>ZND485</v>
          </cell>
          <cell r="D7688" t="str">
            <v>Expansion Sites</v>
          </cell>
          <cell r="E7688" t="str">
            <v>Q1-2020</v>
          </cell>
          <cell r="F7688" t="str">
            <v>Mobile Aspiration</v>
          </cell>
          <cell r="G7688" t="str">
            <v>HUA</v>
          </cell>
          <cell r="H7688" t="str">
            <v>LTE2100Exp (10MHz to 20MHz)_2x2 MIMO</v>
          </cell>
          <cell r="I7688" t="str">
            <v>INS</v>
          </cell>
          <cell r="L7688">
            <v>43913</v>
          </cell>
          <cell r="M7688">
            <v>43772</v>
          </cell>
          <cell r="N7688">
            <v>43913</v>
          </cell>
          <cell r="O7688">
            <v>43773</v>
          </cell>
          <cell r="P7688" t="str">
            <v>No Dependency</v>
          </cell>
        </row>
        <row r="7689">
          <cell r="C7689" t="str">
            <v>ZND473</v>
          </cell>
          <cell r="D7689" t="str">
            <v>Expansion Sites</v>
          </cell>
          <cell r="E7689" t="str">
            <v>Q1-2020</v>
          </cell>
          <cell r="F7689" t="str">
            <v>Mobile Aspiration</v>
          </cell>
          <cell r="G7689" t="str">
            <v>HUA</v>
          </cell>
          <cell r="H7689" t="str">
            <v>LTE2100Exp (10MHz to 20MHz)_2x2 MIMO</v>
          </cell>
          <cell r="I7689" t="str">
            <v>INS</v>
          </cell>
          <cell r="L7689">
            <v>43911</v>
          </cell>
          <cell r="N7689">
            <v>43911</v>
          </cell>
          <cell r="P7689" t="str">
            <v>No Dependency</v>
          </cell>
        </row>
        <row r="7690">
          <cell r="C7690" t="str">
            <v>ZND470</v>
          </cell>
          <cell r="D7690" t="str">
            <v>Expansion Sites</v>
          </cell>
          <cell r="E7690" t="str">
            <v>Q3-2019</v>
          </cell>
          <cell r="F7690" t="str">
            <v>Mobile Aspiration</v>
          </cell>
          <cell r="G7690" t="str">
            <v>HUA</v>
          </cell>
          <cell r="H7690" t="str">
            <v>LTE2100Exp (10MHz to 20MHz)_2x2 MIMO</v>
          </cell>
          <cell r="I7690" t="str">
            <v>INS</v>
          </cell>
          <cell r="L7690">
            <v>43693</v>
          </cell>
          <cell r="M7690">
            <v>43665</v>
          </cell>
          <cell r="N7690">
            <v>43897</v>
          </cell>
          <cell r="O7690">
            <v>43666</v>
          </cell>
          <cell r="P7690" t="str">
            <v>No Dependency</v>
          </cell>
        </row>
        <row r="7691">
          <cell r="C7691" t="str">
            <v>ZND469</v>
          </cell>
          <cell r="D7691" t="str">
            <v>Expansion Sites</v>
          </cell>
          <cell r="E7691" t="str">
            <v>Q1-2020</v>
          </cell>
          <cell r="F7691" t="str">
            <v>Mobile Aspiration</v>
          </cell>
          <cell r="G7691" t="str">
            <v>HUA</v>
          </cell>
          <cell r="H7691" t="str">
            <v>LTE2100Exp (10MHz to 20MHz)_2x2 MIMO</v>
          </cell>
          <cell r="I7691" t="str">
            <v>INS</v>
          </cell>
          <cell r="L7691">
            <v>43911</v>
          </cell>
          <cell r="N7691">
            <v>43911</v>
          </cell>
          <cell r="P7691" t="str">
            <v>No Dependency</v>
          </cell>
        </row>
        <row r="7692">
          <cell r="C7692" t="str">
            <v>ZND457</v>
          </cell>
          <cell r="D7692" t="str">
            <v>Expansion Sites</v>
          </cell>
          <cell r="E7692" t="str">
            <v>Q3-2019</v>
          </cell>
          <cell r="F7692" t="str">
            <v>Mobile Aspiration</v>
          </cell>
          <cell r="G7692" t="str">
            <v>HUA</v>
          </cell>
          <cell r="H7692" t="str">
            <v>LTE2100Exp (10MHz to 20MHz)_2x2 MIMO</v>
          </cell>
          <cell r="I7692" t="str">
            <v>INS</v>
          </cell>
          <cell r="L7692">
            <v>43877</v>
          </cell>
          <cell r="M7692">
            <v>43614</v>
          </cell>
          <cell r="N7692">
            <v>43878</v>
          </cell>
          <cell r="O7692">
            <v>43615</v>
          </cell>
          <cell r="P7692" t="str">
            <v>No Dependency</v>
          </cell>
        </row>
        <row r="7693">
          <cell r="C7693" t="str">
            <v>ZND456</v>
          </cell>
          <cell r="D7693" t="str">
            <v>Expansion Sites</v>
          </cell>
          <cell r="E7693" t="str">
            <v>Q3-2019</v>
          </cell>
          <cell r="F7693" t="str">
            <v>Mobile Aspiration</v>
          </cell>
          <cell r="G7693" t="str">
            <v>HUA</v>
          </cell>
          <cell r="H7693" t="str">
            <v>LTE2100Exp (10MHz to 20MHz)_2x2 MIMO</v>
          </cell>
          <cell r="I7693" t="str">
            <v>INS</v>
          </cell>
          <cell r="L7693">
            <v>43881</v>
          </cell>
          <cell r="M7693">
            <v>43650</v>
          </cell>
          <cell r="N7693">
            <v>43881</v>
          </cell>
          <cell r="O7693">
            <v>43651</v>
          </cell>
          <cell r="P7693" t="str">
            <v>No Dependency</v>
          </cell>
        </row>
        <row r="7694">
          <cell r="C7694" t="str">
            <v>ZND450</v>
          </cell>
          <cell r="D7694" t="str">
            <v>Expansion Sites</v>
          </cell>
          <cell r="E7694" t="str">
            <v>Q3-2019</v>
          </cell>
          <cell r="F7694" t="str">
            <v>Mobile Aspiration</v>
          </cell>
          <cell r="G7694" t="str">
            <v>HUA</v>
          </cell>
          <cell r="H7694" t="str">
            <v>LTE2100Exp (10MHz to 20MHz)_2x2 MIMO</v>
          </cell>
          <cell r="I7694" t="str">
            <v>INS</v>
          </cell>
          <cell r="L7694">
            <v>43876</v>
          </cell>
          <cell r="M7694">
            <v>43671</v>
          </cell>
          <cell r="N7694">
            <v>43876</v>
          </cell>
          <cell r="O7694">
            <v>43672</v>
          </cell>
          <cell r="P7694" t="str">
            <v>No Dependency</v>
          </cell>
        </row>
        <row r="7695">
          <cell r="C7695" t="str">
            <v>ZND449</v>
          </cell>
          <cell r="D7695" t="str">
            <v>Expansion Sites</v>
          </cell>
          <cell r="E7695" t="str">
            <v>Q2-2019</v>
          </cell>
          <cell r="F7695" t="str">
            <v>Mobile Aspiration</v>
          </cell>
          <cell r="G7695" t="str">
            <v>HUA</v>
          </cell>
          <cell r="H7695" t="str">
            <v>LTE2100Exp (10MHz to 20MHz)_2x2 MIMO</v>
          </cell>
          <cell r="I7695" t="str">
            <v>INS</v>
          </cell>
          <cell r="L7695">
            <v>43911</v>
          </cell>
          <cell r="M7695">
            <v>43651</v>
          </cell>
          <cell r="N7695">
            <v>43912</v>
          </cell>
          <cell r="O7695">
            <v>43652</v>
          </cell>
          <cell r="P7695" t="str">
            <v>No Dependency</v>
          </cell>
        </row>
        <row r="7696">
          <cell r="C7696" t="str">
            <v>ZND448</v>
          </cell>
          <cell r="D7696" t="str">
            <v>Expansion Sites</v>
          </cell>
          <cell r="E7696" t="str">
            <v>Q2-2019</v>
          </cell>
          <cell r="F7696" t="str">
            <v>Mobile Aspiration</v>
          </cell>
          <cell r="G7696" t="str">
            <v>HUA</v>
          </cell>
          <cell r="H7696" t="str">
            <v>LTE2100Exp (10MHz to 20MHz)_2x2 MIMO</v>
          </cell>
          <cell r="I7696" t="str">
            <v>INS</v>
          </cell>
          <cell r="L7696">
            <v>43862</v>
          </cell>
          <cell r="M7696">
            <v>43629</v>
          </cell>
          <cell r="N7696">
            <v>43863</v>
          </cell>
          <cell r="O7696">
            <v>43632</v>
          </cell>
          <cell r="P7696" t="str">
            <v>No Dependency</v>
          </cell>
        </row>
        <row r="7697">
          <cell r="C7697" t="str">
            <v>ZND447</v>
          </cell>
          <cell r="D7697" t="str">
            <v>Expansion Sites</v>
          </cell>
          <cell r="E7697" t="str">
            <v>Q2-2019</v>
          </cell>
          <cell r="F7697" t="str">
            <v>Mobile Aspiration</v>
          </cell>
          <cell r="G7697" t="str">
            <v>HUA</v>
          </cell>
          <cell r="H7697" t="str">
            <v>LTE2100Exp (10MHz to 20MHz)_2x2 MIMO</v>
          </cell>
          <cell r="I7697" t="str">
            <v>INS</v>
          </cell>
          <cell r="L7697">
            <v>43913</v>
          </cell>
          <cell r="M7697">
            <v>43612</v>
          </cell>
          <cell r="N7697">
            <v>43914</v>
          </cell>
          <cell r="O7697">
            <v>43613</v>
          </cell>
          <cell r="P7697" t="str">
            <v>No Dependency</v>
          </cell>
        </row>
        <row r="7698">
          <cell r="C7698" t="str">
            <v>ZND446</v>
          </cell>
          <cell r="D7698" t="str">
            <v>Expansion Sites</v>
          </cell>
          <cell r="E7698" t="str">
            <v>Q3-2019</v>
          </cell>
          <cell r="F7698" t="str">
            <v>Mobile Aspiration</v>
          </cell>
          <cell r="G7698" t="str">
            <v>HUA</v>
          </cell>
          <cell r="H7698" t="str">
            <v>LTE2100Exp (10MHz to 20MHz)_2x2 MIMO</v>
          </cell>
          <cell r="I7698" t="str">
            <v>INS</v>
          </cell>
          <cell r="L7698">
            <v>43872</v>
          </cell>
          <cell r="M7698">
            <v>43652</v>
          </cell>
          <cell r="N7698">
            <v>43873</v>
          </cell>
          <cell r="O7698">
            <v>43653</v>
          </cell>
          <cell r="P7698" t="str">
            <v>No Dependency</v>
          </cell>
        </row>
        <row r="7699">
          <cell r="C7699" t="str">
            <v>ZND445</v>
          </cell>
          <cell r="D7699" t="str">
            <v>Expansion Sites</v>
          </cell>
          <cell r="E7699" t="str">
            <v>Q3-2019</v>
          </cell>
          <cell r="F7699" t="str">
            <v>Mobile Aspiration</v>
          </cell>
          <cell r="G7699" t="str">
            <v>HUA</v>
          </cell>
          <cell r="H7699" t="str">
            <v>LTE2100Exp (10MHz to 20MHz)_2x2 MIMO</v>
          </cell>
          <cell r="I7699" t="str">
            <v>INS</v>
          </cell>
          <cell r="L7699">
            <v>43867</v>
          </cell>
          <cell r="M7699">
            <v>43659</v>
          </cell>
          <cell r="N7699">
            <v>43867</v>
          </cell>
          <cell r="O7699">
            <v>43660</v>
          </cell>
          <cell r="P7699" t="str">
            <v>No Dependency</v>
          </cell>
        </row>
        <row r="7700">
          <cell r="C7700" t="str">
            <v>ZND444</v>
          </cell>
          <cell r="D7700" t="str">
            <v>Expansion Sites</v>
          </cell>
          <cell r="E7700" t="str">
            <v>Q3-2019</v>
          </cell>
          <cell r="F7700" t="str">
            <v>Mobile Aspiration</v>
          </cell>
          <cell r="G7700" t="str">
            <v>HUA</v>
          </cell>
          <cell r="H7700" t="str">
            <v>LTE2100Exp (10MHz to 20MHz)_2x2 MIMO</v>
          </cell>
          <cell r="I7700" t="str">
            <v>INS</v>
          </cell>
          <cell r="L7700">
            <v>43874</v>
          </cell>
          <cell r="M7700">
            <v>43637</v>
          </cell>
          <cell r="N7700">
            <v>43875</v>
          </cell>
          <cell r="O7700">
            <v>43638</v>
          </cell>
          <cell r="P7700" t="str">
            <v>No Dependency</v>
          </cell>
        </row>
        <row r="7701">
          <cell r="C7701" t="str">
            <v>ZND443</v>
          </cell>
          <cell r="D7701" t="str">
            <v>Expansion Sites</v>
          </cell>
          <cell r="E7701" t="str">
            <v>Q3-2019</v>
          </cell>
          <cell r="F7701" t="str">
            <v>Mobile Aspiration</v>
          </cell>
          <cell r="G7701" t="str">
            <v>HUA</v>
          </cell>
          <cell r="H7701" t="str">
            <v>LTE2100Exp (10MHz to 20MHz)_2x2 MIMO</v>
          </cell>
          <cell r="I7701" t="str">
            <v>INS</v>
          </cell>
          <cell r="L7701">
            <v>43888</v>
          </cell>
          <cell r="M7701">
            <v>43637</v>
          </cell>
          <cell r="N7701">
            <v>43889</v>
          </cell>
          <cell r="O7701">
            <v>43638</v>
          </cell>
          <cell r="P7701" t="str">
            <v>No Dependency</v>
          </cell>
        </row>
        <row r="7702">
          <cell r="C7702" t="str">
            <v>ZND442</v>
          </cell>
          <cell r="D7702" t="str">
            <v>Expansion Sites</v>
          </cell>
          <cell r="E7702" t="str">
            <v>Q3-2019</v>
          </cell>
          <cell r="F7702" t="str">
            <v>Mobile Aspiration</v>
          </cell>
          <cell r="G7702" t="str">
            <v>HUA</v>
          </cell>
          <cell r="H7702" t="str">
            <v>LTE2100Exp (10MHz to 20MHz)_2x2 MIMO</v>
          </cell>
          <cell r="I7702" t="str">
            <v>INS</v>
          </cell>
          <cell r="L7702">
            <v>43857</v>
          </cell>
          <cell r="M7702">
            <v>43634</v>
          </cell>
          <cell r="N7702">
            <v>43858</v>
          </cell>
          <cell r="O7702">
            <v>43635</v>
          </cell>
          <cell r="P7702" t="str">
            <v>No Dependency</v>
          </cell>
        </row>
        <row r="7703">
          <cell r="C7703" t="str">
            <v>ZND439</v>
          </cell>
          <cell r="D7703" t="str">
            <v>Expansion Sites</v>
          </cell>
          <cell r="E7703" t="str">
            <v>Q2-2019</v>
          </cell>
          <cell r="F7703" t="str">
            <v>Mobile Aspiration</v>
          </cell>
          <cell r="G7703" t="str">
            <v>HUA</v>
          </cell>
          <cell r="H7703" t="str">
            <v>LTE2100Exp (10MHz to 20MHz)_2x2 MIMO</v>
          </cell>
          <cell r="I7703" t="str">
            <v>INS</v>
          </cell>
          <cell r="L7703">
            <v>43854</v>
          </cell>
          <cell r="M7703">
            <v>43596</v>
          </cell>
          <cell r="N7703">
            <v>43855</v>
          </cell>
          <cell r="O7703">
            <v>43597</v>
          </cell>
          <cell r="P7703" t="str">
            <v>No Dependency</v>
          </cell>
        </row>
        <row r="7704">
          <cell r="C7704" t="str">
            <v>ZND437</v>
          </cell>
          <cell r="D7704" t="str">
            <v>Expansion Sites</v>
          </cell>
          <cell r="E7704" t="str">
            <v>Q2-2019</v>
          </cell>
          <cell r="F7704" t="str">
            <v>Mobile Aspiration</v>
          </cell>
          <cell r="G7704" t="str">
            <v>HUA</v>
          </cell>
          <cell r="H7704" t="str">
            <v>LTE2100Exp (10MHz to 20MHz)_2x2 MIMO</v>
          </cell>
          <cell r="I7704" t="str">
            <v>INS</v>
          </cell>
          <cell r="L7704">
            <v>43885</v>
          </cell>
          <cell r="M7704">
            <v>43605</v>
          </cell>
          <cell r="N7704">
            <v>43886</v>
          </cell>
          <cell r="O7704">
            <v>43606</v>
          </cell>
          <cell r="P7704" t="str">
            <v>No Dependency</v>
          </cell>
        </row>
        <row r="7705">
          <cell r="C7705" t="str">
            <v>ZND436</v>
          </cell>
          <cell r="D7705" t="str">
            <v>Expansion Sites</v>
          </cell>
          <cell r="E7705" t="str">
            <v>Q2-2019</v>
          </cell>
          <cell r="F7705" t="str">
            <v>Mobile Aspiration</v>
          </cell>
          <cell r="G7705" t="str">
            <v>HUA</v>
          </cell>
          <cell r="H7705" t="str">
            <v>LTE2100Exp (10MHz to 20MHz)_2x2 MIMO</v>
          </cell>
          <cell r="I7705" t="str">
            <v>INS</v>
          </cell>
          <cell r="L7705">
            <v>43903</v>
          </cell>
          <cell r="M7705">
            <v>43638</v>
          </cell>
          <cell r="N7705">
            <v>43904</v>
          </cell>
          <cell r="O7705">
            <v>43639</v>
          </cell>
          <cell r="P7705" t="str">
            <v>No Dependency</v>
          </cell>
        </row>
        <row r="7706">
          <cell r="C7706" t="str">
            <v>ZND435</v>
          </cell>
          <cell r="D7706" t="str">
            <v>Expansion Sites</v>
          </cell>
          <cell r="E7706" t="str">
            <v>Q3-2019</v>
          </cell>
          <cell r="F7706" t="str">
            <v>Mobile Aspiration</v>
          </cell>
          <cell r="G7706" t="str">
            <v>HUA</v>
          </cell>
          <cell r="H7706" t="str">
            <v>LTE2100Exp (10MHz to 20MHz)_2x2 MIMO</v>
          </cell>
          <cell r="I7706" t="str">
            <v>INS</v>
          </cell>
          <cell r="L7706">
            <v>43902</v>
          </cell>
          <cell r="M7706">
            <v>43638</v>
          </cell>
          <cell r="N7706">
            <v>43902</v>
          </cell>
          <cell r="O7706">
            <v>43639</v>
          </cell>
          <cell r="P7706" t="str">
            <v>No Dependency</v>
          </cell>
        </row>
        <row r="7707">
          <cell r="C7707" t="str">
            <v>ZND433</v>
          </cell>
          <cell r="D7707" t="str">
            <v>Expansion Sites</v>
          </cell>
          <cell r="E7707" t="str">
            <v>Q2-2019</v>
          </cell>
          <cell r="F7707" t="str">
            <v>Mobile Aspiration</v>
          </cell>
          <cell r="G7707" t="str">
            <v>HUA</v>
          </cell>
          <cell r="H7707" t="str">
            <v>LTE2100Exp (10MHz to 20MHz)_2x2 MIMO</v>
          </cell>
          <cell r="I7707" t="str">
            <v>INS</v>
          </cell>
          <cell r="L7707">
            <v>43885</v>
          </cell>
          <cell r="M7707">
            <v>43626</v>
          </cell>
          <cell r="N7707">
            <v>43886</v>
          </cell>
          <cell r="O7707">
            <v>43627</v>
          </cell>
          <cell r="P7707" t="str">
            <v>No Dependency</v>
          </cell>
        </row>
        <row r="7708">
          <cell r="C7708" t="str">
            <v>ZND432</v>
          </cell>
          <cell r="D7708" t="str">
            <v>Expansion Sites</v>
          </cell>
          <cell r="E7708" t="str">
            <v>Q3-2019</v>
          </cell>
          <cell r="F7708" t="str">
            <v>Mobile Aspiration</v>
          </cell>
          <cell r="G7708" t="str">
            <v>HUA</v>
          </cell>
          <cell r="H7708" t="str">
            <v>LTE2100Exp (10MHz to 20MHz)_2x2 MIMO</v>
          </cell>
          <cell r="I7708" t="str">
            <v>INS</v>
          </cell>
          <cell r="L7708">
            <v>43869</v>
          </cell>
          <cell r="M7708">
            <v>43671</v>
          </cell>
          <cell r="N7708">
            <v>43869</v>
          </cell>
          <cell r="O7708">
            <v>43672</v>
          </cell>
          <cell r="P7708" t="str">
            <v>No Dependency</v>
          </cell>
        </row>
        <row r="7709">
          <cell r="C7709" t="str">
            <v>ZND431</v>
          </cell>
          <cell r="D7709" t="str">
            <v>Expansion Sites</v>
          </cell>
          <cell r="E7709" t="str">
            <v>Q3-2019</v>
          </cell>
          <cell r="F7709" t="str">
            <v>Mobile Aspiration</v>
          </cell>
          <cell r="G7709" t="str">
            <v>HUA</v>
          </cell>
          <cell r="H7709" t="str">
            <v>LTE2100Exp (10MHz to 20MHz)_2x2 MIMO</v>
          </cell>
          <cell r="I7709" t="str">
            <v>INS</v>
          </cell>
          <cell r="L7709">
            <v>43867</v>
          </cell>
          <cell r="M7709">
            <v>43633</v>
          </cell>
          <cell r="N7709">
            <v>43868</v>
          </cell>
          <cell r="O7709">
            <v>43634</v>
          </cell>
          <cell r="P7709" t="str">
            <v>No Dependency</v>
          </cell>
        </row>
        <row r="7710">
          <cell r="C7710" t="str">
            <v>ZND427</v>
          </cell>
          <cell r="D7710" t="str">
            <v>Expansion Sites</v>
          </cell>
          <cell r="E7710" t="str">
            <v>Q3-2019</v>
          </cell>
          <cell r="F7710" t="str">
            <v>Mobile Aspiration</v>
          </cell>
          <cell r="G7710" t="str">
            <v>HUA</v>
          </cell>
          <cell r="H7710" t="str">
            <v>LTE2100Exp (10MHz to 20MHz)_2x2 MIMO</v>
          </cell>
          <cell r="I7710" t="str">
            <v>INS</v>
          </cell>
          <cell r="L7710">
            <v>43881</v>
          </cell>
          <cell r="M7710">
            <v>43734</v>
          </cell>
          <cell r="N7710">
            <v>43881</v>
          </cell>
          <cell r="O7710">
            <v>43735</v>
          </cell>
          <cell r="P7710" t="str">
            <v>No Dependency</v>
          </cell>
        </row>
        <row r="7711">
          <cell r="C7711" t="str">
            <v>ZND426</v>
          </cell>
          <cell r="D7711" t="str">
            <v>Expansion Sites</v>
          </cell>
          <cell r="E7711" t="str">
            <v>Q3-2019</v>
          </cell>
          <cell r="F7711" t="str">
            <v>Mobile Aspiration</v>
          </cell>
          <cell r="G7711" t="str">
            <v>HUA</v>
          </cell>
          <cell r="H7711" t="str">
            <v>LTE2100Exp (10MHz to 20MHz)_2x2 MIMO</v>
          </cell>
          <cell r="I7711" t="str">
            <v>INS</v>
          </cell>
          <cell r="L7711">
            <v>43883</v>
          </cell>
          <cell r="M7711">
            <v>43652</v>
          </cell>
          <cell r="N7711">
            <v>43883</v>
          </cell>
          <cell r="O7711">
            <v>43653</v>
          </cell>
          <cell r="P7711" t="str">
            <v>No Dependency</v>
          </cell>
        </row>
        <row r="7712">
          <cell r="C7712" t="str">
            <v>ZND424</v>
          </cell>
          <cell r="D7712" t="str">
            <v>Expansion Sites</v>
          </cell>
          <cell r="E7712" t="str">
            <v>Q3-2019</v>
          </cell>
          <cell r="F7712" t="str">
            <v>Mobile Aspiration</v>
          </cell>
          <cell r="G7712" t="str">
            <v>HUA</v>
          </cell>
          <cell r="H7712" t="str">
            <v>LTE2100Exp (10MHz to 20MHz)_2x2 MIMO</v>
          </cell>
          <cell r="I7712" t="str">
            <v>INS</v>
          </cell>
          <cell r="L7712">
            <v>43868</v>
          </cell>
          <cell r="M7712">
            <v>43637</v>
          </cell>
          <cell r="N7712">
            <v>43869</v>
          </cell>
          <cell r="O7712">
            <v>43638</v>
          </cell>
          <cell r="P7712" t="str">
            <v>No Dependency</v>
          </cell>
        </row>
        <row r="7713">
          <cell r="C7713" t="str">
            <v>ZND419</v>
          </cell>
          <cell r="D7713" t="str">
            <v>Expansion Sites</v>
          </cell>
          <cell r="E7713" t="str">
            <v>Q3-2019</v>
          </cell>
          <cell r="F7713" t="str">
            <v>Mobile Aspiration</v>
          </cell>
          <cell r="G7713" t="str">
            <v>HUA</v>
          </cell>
          <cell r="H7713" t="str">
            <v>LTE2100Exp (10MHz to 20MHz)_2x2 MIMO</v>
          </cell>
          <cell r="I7713" t="str">
            <v>INS</v>
          </cell>
          <cell r="L7713">
            <v>43906</v>
          </cell>
          <cell r="M7713">
            <v>43638</v>
          </cell>
          <cell r="N7713">
            <v>43906</v>
          </cell>
          <cell r="O7713">
            <v>43639</v>
          </cell>
          <cell r="P7713" t="str">
            <v>No Dependency</v>
          </cell>
        </row>
        <row r="7714">
          <cell r="C7714" t="str">
            <v>ZND417</v>
          </cell>
          <cell r="D7714" t="str">
            <v>Expansion Sites</v>
          </cell>
          <cell r="E7714" t="str">
            <v>Q3-2019</v>
          </cell>
          <cell r="F7714" t="str">
            <v>Mobile Aspiration</v>
          </cell>
          <cell r="G7714" t="str">
            <v>HUA</v>
          </cell>
          <cell r="H7714" t="str">
            <v>LTE2100Exp (10MHz to 20MHz)_2x2 MIMO</v>
          </cell>
          <cell r="I7714" t="str">
            <v>INS</v>
          </cell>
          <cell r="L7714">
            <v>43688</v>
          </cell>
          <cell r="M7714">
            <v>43669</v>
          </cell>
          <cell r="N7714">
            <v>43689</v>
          </cell>
          <cell r="O7714">
            <v>43670</v>
          </cell>
          <cell r="P7714" t="str">
            <v>No Dependency</v>
          </cell>
        </row>
        <row r="7715">
          <cell r="C7715" t="str">
            <v>ZND416</v>
          </cell>
          <cell r="D7715" t="str">
            <v>Expansion Sites</v>
          </cell>
          <cell r="E7715" t="str">
            <v>Q1-2020</v>
          </cell>
          <cell r="F7715" t="str">
            <v>Mobile Aspiration</v>
          </cell>
          <cell r="G7715" t="str">
            <v>HUA</v>
          </cell>
          <cell r="H7715" t="str">
            <v>LTE2100Exp (10MHz to 20MHz)_2x2 MIMO</v>
          </cell>
          <cell r="I7715" t="str">
            <v>INS</v>
          </cell>
          <cell r="L7715">
            <v>43874</v>
          </cell>
          <cell r="M7715">
            <v>43734</v>
          </cell>
          <cell r="N7715">
            <v>43875</v>
          </cell>
          <cell r="O7715">
            <v>43735</v>
          </cell>
          <cell r="P7715" t="str">
            <v>No Dependency</v>
          </cell>
        </row>
        <row r="7716">
          <cell r="C7716" t="str">
            <v>ZND392</v>
          </cell>
          <cell r="D7716" t="str">
            <v>Expansion Sites</v>
          </cell>
          <cell r="E7716" t="str">
            <v>Q3-2019</v>
          </cell>
          <cell r="F7716" t="str">
            <v>Mobile Aspiration</v>
          </cell>
          <cell r="G7716" t="str">
            <v>HUA</v>
          </cell>
          <cell r="H7716" t="str">
            <v>LTE2100Exp (10MHz to 20MHz)_2x2 MIMO</v>
          </cell>
          <cell r="I7716" t="str">
            <v>INS</v>
          </cell>
          <cell r="L7716">
            <v>43883</v>
          </cell>
          <cell r="M7716">
            <v>43629</v>
          </cell>
          <cell r="N7716">
            <v>43883</v>
          </cell>
          <cell r="O7716">
            <v>43630</v>
          </cell>
          <cell r="P7716" t="str">
            <v>No Dependency</v>
          </cell>
        </row>
        <row r="7717">
          <cell r="C7717" t="str">
            <v>ZND388</v>
          </cell>
          <cell r="D7717" t="str">
            <v>Expansion Sites</v>
          </cell>
          <cell r="E7717" t="str">
            <v>Q3-2019</v>
          </cell>
          <cell r="F7717" t="str">
            <v>Mobile Aspiration</v>
          </cell>
          <cell r="G7717" t="str">
            <v>HUA</v>
          </cell>
          <cell r="H7717" t="str">
            <v>LTE2100Exp (10MHz to 20MHz)_2x2 MIMO</v>
          </cell>
          <cell r="I7717" t="str">
            <v>INS</v>
          </cell>
          <cell r="L7717">
            <v>43867</v>
          </cell>
          <cell r="N7717">
            <v>43867</v>
          </cell>
          <cell r="P7717" t="str">
            <v>No Dependency</v>
          </cell>
        </row>
        <row r="7718">
          <cell r="C7718" t="str">
            <v>ZND387</v>
          </cell>
          <cell r="D7718" t="str">
            <v>Expansion Sites</v>
          </cell>
          <cell r="E7718" t="str">
            <v>Q1-2020</v>
          </cell>
          <cell r="F7718" t="str">
            <v>Mobile Aspiration</v>
          </cell>
          <cell r="G7718" t="str">
            <v>HUA</v>
          </cell>
          <cell r="H7718" t="str">
            <v>LTE2100Exp (10MHz to 20MHz)_2x2 MIMO</v>
          </cell>
          <cell r="I7718" t="str">
            <v>INS</v>
          </cell>
          <cell r="L7718">
            <v>43913</v>
          </cell>
          <cell r="N7718">
            <v>43913</v>
          </cell>
          <cell r="P7718" t="str">
            <v>No Dependency</v>
          </cell>
        </row>
        <row r="7719">
          <cell r="C7719" t="str">
            <v>ZND386</v>
          </cell>
          <cell r="D7719" t="str">
            <v>Expansion Sites</v>
          </cell>
          <cell r="E7719" t="str">
            <v>Q1-2020</v>
          </cell>
          <cell r="F7719" t="str">
            <v>Mobile Aspiration</v>
          </cell>
          <cell r="G7719" t="str">
            <v>HUA</v>
          </cell>
          <cell r="H7719" t="str">
            <v>LTE2100Exp (10MHz to 20MHz)_2x2 MIMO</v>
          </cell>
          <cell r="I7719" t="str">
            <v>INS</v>
          </cell>
          <cell r="L7719">
            <v>43874</v>
          </cell>
          <cell r="N7719">
            <v>43875</v>
          </cell>
          <cell r="P7719" t="str">
            <v>No Dependency</v>
          </cell>
        </row>
        <row r="7720">
          <cell r="C7720" t="str">
            <v>ZND366</v>
          </cell>
          <cell r="D7720" t="str">
            <v>Expansion Sites</v>
          </cell>
          <cell r="E7720" t="str">
            <v>Q1-2020</v>
          </cell>
          <cell r="F7720" t="str">
            <v>Mobile Aspiration</v>
          </cell>
          <cell r="G7720" t="str">
            <v>HUA</v>
          </cell>
          <cell r="H7720" t="str">
            <v>LTE2100Exp (10MHz to 20MHz)_2x2 MIMO</v>
          </cell>
          <cell r="I7720" t="str">
            <v>INS</v>
          </cell>
          <cell r="L7720">
            <v>43913</v>
          </cell>
          <cell r="M7720">
            <v>43734</v>
          </cell>
          <cell r="N7720">
            <v>43913</v>
          </cell>
          <cell r="O7720">
            <v>43735</v>
          </cell>
          <cell r="P7720" t="str">
            <v>No Dependency</v>
          </cell>
        </row>
        <row r="7721">
          <cell r="C7721" t="str">
            <v>ZND365</v>
          </cell>
          <cell r="D7721" t="str">
            <v>Expansion Sites</v>
          </cell>
          <cell r="E7721" t="str">
            <v>Q3-2019</v>
          </cell>
          <cell r="F7721" t="str">
            <v>Mobile Aspiration</v>
          </cell>
          <cell r="G7721" t="str">
            <v>HUA</v>
          </cell>
          <cell r="H7721" t="str">
            <v>LTE2100Exp (10MHz to 20MHz)_2x2 MIMO</v>
          </cell>
          <cell r="I7721" t="str">
            <v>INS</v>
          </cell>
          <cell r="L7721">
            <v>43867</v>
          </cell>
          <cell r="M7721">
            <v>43659</v>
          </cell>
          <cell r="N7721">
            <v>43867</v>
          </cell>
          <cell r="O7721">
            <v>43660</v>
          </cell>
          <cell r="P7721" t="str">
            <v>No Dependency</v>
          </cell>
        </row>
        <row r="7722">
          <cell r="C7722" t="str">
            <v>ZND364</v>
          </cell>
          <cell r="D7722" t="str">
            <v>Expansion Sites</v>
          </cell>
          <cell r="E7722" t="str">
            <v>Q1-2020</v>
          </cell>
          <cell r="F7722" t="str">
            <v>Mobile Aspiration</v>
          </cell>
          <cell r="G7722" t="str">
            <v>HUA</v>
          </cell>
          <cell r="H7722" t="str">
            <v>LTE2100Exp (10MHz to 20MHz)_2x2 MIMO</v>
          </cell>
          <cell r="I7722" t="str">
            <v>INS</v>
          </cell>
          <cell r="L7722">
            <v>43911</v>
          </cell>
          <cell r="M7722">
            <v>43715</v>
          </cell>
          <cell r="N7722">
            <v>43911</v>
          </cell>
          <cell r="O7722">
            <v>43716</v>
          </cell>
          <cell r="P7722" t="str">
            <v>No Dependency</v>
          </cell>
        </row>
        <row r="7723">
          <cell r="C7723" t="str">
            <v>ZND360</v>
          </cell>
          <cell r="D7723" t="str">
            <v>Expansion Sites</v>
          </cell>
          <cell r="E7723" t="str">
            <v>Q3-2019</v>
          </cell>
          <cell r="F7723" t="str">
            <v>Mobile Aspiration</v>
          </cell>
          <cell r="G7723" t="str">
            <v>HUA</v>
          </cell>
          <cell r="H7723" t="str">
            <v>LTE2100Exp (10MHz to 20MHz)_2x2 MIMO</v>
          </cell>
          <cell r="I7723" t="str">
            <v>INS</v>
          </cell>
          <cell r="L7723">
            <v>43881</v>
          </cell>
          <cell r="M7723">
            <v>43655</v>
          </cell>
          <cell r="N7723">
            <v>43881</v>
          </cell>
          <cell r="O7723">
            <v>43656</v>
          </cell>
          <cell r="P7723" t="str">
            <v>No Dependency</v>
          </cell>
        </row>
        <row r="7724">
          <cell r="C7724" t="str">
            <v>ZND348</v>
          </cell>
          <cell r="D7724" t="str">
            <v>Expansion Sites</v>
          </cell>
          <cell r="E7724" t="str">
            <v>Q1-2020</v>
          </cell>
          <cell r="F7724" t="str">
            <v>Mobile Aspiration</v>
          </cell>
          <cell r="G7724" t="str">
            <v>HUA</v>
          </cell>
          <cell r="H7724" t="str">
            <v>LTE2100Exp (10MHz to 20MHz)_2x2 MIMO</v>
          </cell>
          <cell r="I7724" t="str">
            <v>INS</v>
          </cell>
          <cell r="L7724">
            <v>43697</v>
          </cell>
          <cell r="M7724">
            <v>43697</v>
          </cell>
          <cell r="N7724">
            <v>43698</v>
          </cell>
          <cell r="O7724">
            <v>43698</v>
          </cell>
          <cell r="P7724" t="str">
            <v>No Dependency</v>
          </cell>
        </row>
        <row r="7725">
          <cell r="C7725" t="str">
            <v>ZND341</v>
          </cell>
          <cell r="D7725" t="str">
            <v>Expansion Sites</v>
          </cell>
          <cell r="E7725" t="str">
            <v>Q3-2019</v>
          </cell>
          <cell r="F7725" t="str">
            <v>Mobile Aspiration</v>
          </cell>
          <cell r="G7725" t="str">
            <v>HUA</v>
          </cell>
          <cell r="H7725" t="str">
            <v>LTE2100Exp (10MHz to 20MHz)_2x2 MIMO</v>
          </cell>
          <cell r="I7725" t="str">
            <v>INS</v>
          </cell>
          <cell r="L7725">
            <v>43869</v>
          </cell>
          <cell r="M7725">
            <v>43734</v>
          </cell>
          <cell r="N7725">
            <v>43869</v>
          </cell>
          <cell r="O7725">
            <v>43735</v>
          </cell>
          <cell r="P7725" t="str">
            <v>No Dependency</v>
          </cell>
        </row>
        <row r="7726">
          <cell r="C7726" t="str">
            <v>ZND330</v>
          </cell>
          <cell r="D7726" t="str">
            <v>Expansion Sites</v>
          </cell>
          <cell r="E7726" t="str">
            <v>Q3-2019</v>
          </cell>
          <cell r="F7726" t="str">
            <v>Mobile Aspiration</v>
          </cell>
          <cell r="G7726" t="str">
            <v>HUA</v>
          </cell>
          <cell r="H7726" t="str">
            <v>LTE2100Exp (10MHz to 20MHz)_2x2 MIMO</v>
          </cell>
          <cell r="I7726" t="str">
            <v>INS</v>
          </cell>
          <cell r="L7726">
            <v>43867</v>
          </cell>
          <cell r="M7726">
            <v>43634</v>
          </cell>
          <cell r="N7726">
            <v>43868</v>
          </cell>
          <cell r="O7726">
            <v>43635</v>
          </cell>
          <cell r="P7726" t="str">
            <v>No Dependency</v>
          </cell>
        </row>
        <row r="7727">
          <cell r="C7727" t="str">
            <v>ZND315</v>
          </cell>
          <cell r="D7727" t="str">
            <v>Expansion Sites</v>
          </cell>
          <cell r="E7727" t="str">
            <v>Q3-2019</v>
          </cell>
          <cell r="F7727" t="str">
            <v>Mobile Aspiration</v>
          </cell>
          <cell r="G7727" t="str">
            <v>HUA</v>
          </cell>
          <cell r="H7727" t="str">
            <v>LTE2100Exp (10MHz to 20MHz)_2x2 MIMO</v>
          </cell>
          <cell r="I7727" t="str">
            <v>INS</v>
          </cell>
          <cell r="L7727">
            <v>43839</v>
          </cell>
          <cell r="M7727">
            <v>43644</v>
          </cell>
          <cell r="N7727">
            <v>43839</v>
          </cell>
          <cell r="O7727">
            <v>43645</v>
          </cell>
          <cell r="P7727" t="str">
            <v>No Dependency</v>
          </cell>
        </row>
        <row r="7728">
          <cell r="C7728" t="str">
            <v>ZND313</v>
          </cell>
          <cell r="D7728" t="str">
            <v>Expansion Sites</v>
          </cell>
          <cell r="E7728" t="str">
            <v>Q3-2019</v>
          </cell>
          <cell r="F7728" t="str">
            <v>Mobile Aspiration</v>
          </cell>
          <cell r="G7728" t="str">
            <v>HUA</v>
          </cell>
          <cell r="H7728" t="str">
            <v>LTE2100Exp (10MHz to 20MHz)_2x2 MIMO</v>
          </cell>
          <cell r="I7728" t="str">
            <v>INS</v>
          </cell>
          <cell r="L7728">
            <v>43869</v>
          </cell>
          <cell r="M7728">
            <v>43667</v>
          </cell>
          <cell r="N7728">
            <v>43869</v>
          </cell>
          <cell r="O7728">
            <v>43668</v>
          </cell>
          <cell r="P7728" t="str">
            <v>No Dependency</v>
          </cell>
        </row>
        <row r="7729">
          <cell r="C7729" t="str">
            <v>ZND312</v>
          </cell>
          <cell r="D7729" t="str">
            <v>Expansion Sites</v>
          </cell>
          <cell r="E7729" t="str">
            <v>Q2-2019</v>
          </cell>
          <cell r="F7729" t="str">
            <v>Mobile Aspiration</v>
          </cell>
          <cell r="G7729" t="str">
            <v>HUA</v>
          </cell>
          <cell r="H7729" t="str">
            <v>LTE2100Exp (10MHz to 20MHz)_2x2 MIMO</v>
          </cell>
          <cell r="I7729" t="str">
            <v>INS</v>
          </cell>
          <cell r="L7729">
            <v>43875</v>
          </cell>
          <cell r="M7729">
            <v>43634</v>
          </cell>
          <cell r="N7729">
            <v>43876</v>
          </cell>
          <cell r="O7729">
            <v>43635</v>
          </cell>
          <cell r="P7729" t="str">
            <v>No Dependency</v>
          </cell>
        </row>
        <row r="7730">
          <cell r="C7730" t="str">
            <v>ZND304</v>
          </cell>
          <cell r="D7730" t="str">
            <v>Expansion Sites</v>
          </cell>
          <cell r="E7730" t="str">
            <v>Q1-2020</v>
          </cell>
          <cell r="F7730" t="str">
            <v>Mobile Aspiration</v>
          </cell>
          <cell r="G7730" t="str">
            <v>HUA</v>
          </cell>
          <cell r="H7730" t="str">
            <v>LTE2100Exp (10MHz to 20MHz)_2x2 MIMO</v>
          </cell>
          <cell r="I7730" t="str">
            <v>INS</v>
          </cell>
          <cell r="L7730">
            <v>43679</v>
          </cell>
          <cell r="M7730">
            <v>43649</v>
          </cell>
          <cell r="N7730">
            <v>43680</v>
          </cell>
          <cell r="O7730">
            <v>43650</v>
          </cell>
          <cell r="P7730" t="str">
            <v>No Dependency</v>
          </cell>
        </row>
        <row r="7731">
          <cell r="C7731" t="str">
            <v>ZND302</v>
          </cell>
          <cell r="D7731" t="str">
            <v>Expansion Sites</v>
          </cell>
          <cell r="E7731" t="str">
            <v>Q1-2020</v>
          </cell>
          <cell r="F7731" t="str">
            <v>Mobile Aspiration</v>
          </cell>
          <cell r="G7731" t="str">
            <v>HUA</v>
          </cell>
          <cell r="H7731" t="str">
            <v>LTE2100Exp (10MHz to 20MHz)_2x2 MIMO</v>
          </cell>
          <cell r="I7731" t="str">
            <v>INS</v>
          </cell>
          <cell r="L7731">
            <v>43913</v>
          </cell>
          <cell r="M7731">
            <v>43744</v>
          </cell>
          <cell r="N7731">
            <v>43913</v>
          </cell>
          <cell r="O7731">
            <v>43745</v>
          </cell>
          <cell r="P7731" t="str">
            <v>No Dependency</v>
          </cell>
        </row>
        <row r="7732">
          <cell r="C7732" t="str">
            <v>ZND294</v>
          </cell>
          <cell r="D7732" t="str">
            <v>Expansion Sites</v>
          </cell>
          <cell r="E7732" t="str">
            <v>Q4-2019</v>
          </cell>
          <cell r="F7732" t="str">
            <v>Mobile Aspiration</v>
          </cell>
          <cell r="G7732" t="str">
            <v>HUA</v>
          </cell>
          <cell r="H7732" t="str">
            <v>LTE2100Exp (10MHz to 20MHz)_2x2 MIMO</v>
          </cell>
          <cell r="I7732" t="str">
            <v>INS</v>
          </cell>
          <cell r="L7732">
            <v>43905</v>
          </cell>
          <cell r="N7732">
            <v>43905</v>
          </cell>
          <cell r="P7732" t="str">
            <v>No Dependency</v>
          </cell>
        </row>
        <row r="7733">
          <cell r="C7733" t="str">
            <v>ZND292</v>
          </cell>
          <cell r="D7733" t="str">
            <v>Expansion Sites</v>
          </cell>
          <cell r="E7733" t="str">
            <v>Q4-2019</v>
          </cell>
          <cell r="F7733" t="str">
            <v>Mobile Aspiration</v>
          </cell>
          <cell r="G7733" t="str">
            <v>HUA</v>
          </cell>
          <cell r="H7733" t="str">
            <v>LTE2100Exp (10MHz to 20MHz)_2x2 MIMO</v>
          </cell>
          <cell r="I7733" t="str">
            <v>INS</v>
          </cell>
          <cell r="L7733">
            <v>43913</v>
          </cell>
          <cell r="N7733">
            <v>43913</v>
          </cell>
          <cell r="P7733" t="str">
            <v>No Dependency</v>
          </cell>
        </row>
        <row r="7734">
          <cell r="C7734" t="str">
            <v>ZND279</v>
          </cell>
          <cell r="D7734" t="str">
            <v>Expansion Sites</v>
          </cell>
          <cell r="E7734" t="str">
            <v>Q1-2020</v>
          </cell>
          <cell r="F7734" t="str">
            <v>Mobile Aspiration</v>
          </cell>
          <cell r="G7734" t="str">
            <v>HUA</v>
          </cell>
          <cell r="H7734" t="str">
            <v>LTE2100Exp (10MHz to 20MHz)_2x2 MIMO</v>
          </cell>
          <cell r="I7734" t="str">
            <v>INS</v>
          </cell>
          <cell r="L7734">
            <v>43691</v>
          </cell>
          <cell r="M7734">
            <v>43693</v>
          </cell>
          <cell r="N7734">
            <v>43692</v>
          </cell>
          <cell r="O7734">
            <v>43694</v>
          </cell>
          <cell r="P7734" t="str">
            <v>No Dependency</v>
          </cell>
        </row>
        <row r="7735">
          <cell r="C7735" t="str">
            <v>ZND278</v>
          </cell>
          <cell r="D7735" t="str">
            <v>Expansion Sites</v>
          </cell>
          <cell r="E7735" t="str">
            <v>Q1-2020</v>
          </cell>
          <cell r="F7735" t="str">
            <v>Mobile Aspiration</v>
          </cell>
          <cell r="G7735" t="str">
            <v>HUA</v>
          </cell>
          <cell r="H7735" t="str">
            <v>LTE2100Exp (10MHz to 20MHz)_2x2 MIMO</v>
          </cell>
          <cell r="I7735" t="str">
            <v>INS</v>
          </cell>
          <cell r="L7735">
            <v>43703</v>
          </cell>
          <cell r="M7735">
            <v>43703</v>
          </cell>
          <cell r="N7735">
            <v>43704</v>
          </cell>
          <cell r="O7735">
            <v>43704</v>
          </cell>
          <cell r="P7735" t="str">
            <v>No Dependency</v>
          </cell>
        </row>
        <row r="7736">
          <cell r="C7736" t="str">
            <v>ZND276</v>
          </cell>
          <cell r="D7736" t="str">
            <v>Expansion Sites</v>
          </cell>
          <cell r="E7736" t="str">
            <v>Q1-2020</v>
          </cell>
          <cell r="F7736" t="str">
            <v>Mobile Aspiration</v>
          </cell>
          <cell r="G7736" t="str">
            <v>HUA</v>
          </cell>
          <cell r="H7736" t="str">
            <v>LTE2100Exp (10MHz to 20MHz)_2x2 MIMO</v>
          </cell>
          <cell r="I7736" t="str">
            <v>INS</v>
          </cell>
          <cell r="L7736">
            <v>43911</v>
          </cell>
          <cell r="N7736">
            <v>43911</v>
          </cell>
          <cell r="P7736" t="str">
            <v>No Dependency</v>
          </cell>
        </row>
        <row r="7737">
          <cell r="C7737" t="str">
            <v>ZND267</v>
          </cell>
          <cell r="D7737" t="str">
            <v>Expansion Sites</v>
          </cell>
          <cell r="E7737" t="str">
            <v>Q1-2020</v>
          </cell>
          <cell r="F7737" t="str">
            <v>Mobile Aspiration</v>
          </cell>
          <cell r="G7737" t="str">
            <v>HUA</v>
          </cell>
          <cell r="H7737" t="str">
            <v>LTE2100Exp (10MHz to 20MHz)_2x2 MIMO</v>
          </cell>
          <cell r="I7737" t="str">
            <v>INS</v>
          </cell>
          <cell r="L7737">
            <v>43874</v>
          </cell>
          <cell r="M7737">
            <v>43734</v>
          </cell>
          <cell r="N7737">
            <v>43875</v>
          </cell>
          <cell r="O7737">
            <v>43735</v>
          </cell>
          <cell r="P7737" t="str">
            <v>No Dependency</v>
          </cell>
        </row>
        <row r="7738">
          <cell r="C7738" t="str">
            <v>ZND266</v>
          </cell>
          <cell r="D7738" t="str">
            <v>Expansion Sites</v>
          </cell>
          <cell r="E7738" t="str">
            <v>Q3-2019</v>
          </cell>
          <cell r="F7738" t="str">
            <v>Mobile Aspiration</v>
          </cell>
          <cell r="G7738" t="str">
            <v>HUA</v>
          </cell>
          <cell r="H7738" t="str">
            <v>LTE2100Exp (10MHz to 20MHz)_2x2 MIMO</v>
          </cell>
          <cell r="I7738" t="str">
            <v>INS</v>
          </cell>
          <cell r="L7738">
            <v>43865</v>
          </cell>
          <cell r="M7738">
            <v>43653</v>
          </cell>
          <cell r="N7738">
            <v>43866</v>
          </cell>
          <cell r="O7738">
            <v>43654</v>
          </cell>
          <cell r="P7738" t="str">
            <v>No Dependency</v>
          </cell>
        </row>
        <row r="7739">
          <cell r="C7739" t="str">
            <v>ZND265</v>
          </cell>
          <cell r="D7739" t="str">
            <v>Expansion Sites</v>
          </cell>
          <cell r="E7739" t="str">
            <v>Q3-2019</v>
          </cell>
          <cell r="F7739" t="str">
            <v>Mobile Aspiration</v>
          </cell>
          <cell r="G7739" t="str">
            <v>HUA</v>
          </cell>
          <cell r="H7739" t="str">
            <v>LTE2100Exp (10MHz to 20MHz)_2x2 MIMO</v>
          </cell>
          <cell r="I7739" t="str">
            <v>INS</v>
          </cell>
          <cell r="L7739">
            <v>43865</v>
          </cell>
          <cell r="M7739">
            <v>43654</v>
          </cell>
          <cell r="N7739">
            <v>43866</v>
          </cell>
          <cell r="O7739">
            <v>43655</v>
          </cell>
          <cell r="P7739" t="str">
            <v>No Dependency</v>
          </cell>
        </row>
        <row r="7740">
          <cell r="C7740" t="str">
            <v>ZND264</v>
          </cell>
          <cell r="D7740" t="str">
            <v>Expansion Sites</v>
          </cell>
          <cell r="E7740" t="str">
            <v>Q3-2019</v>
          </cell>
          <cell r="F7740" t="str">
            <v>Mobile Aspiration</v>
          </cell>
          <cell r="G7740" t="str">
            <v>HUA</v>
          </cell>
          <cell r="H7740" t="str">
            <v>LTE2100Exp (10MHz to 20MHz)_2x2 MIMO</v>
          </cell>
          <cell r="I7740" t="str">
            <v>INS</v>
          </cell>
          <cell r="L7740">
            <v>43874</v>
          </cell>
          <cell r="M7740">
            <v>43637</v>
          </cell>
          <cell r="N7740">
            <v>43875</v>
          </cell>
          <cell r="O7740">
            <v>43638</v>
          </cell>
          <cell r="P7740" t="str">
            <v>No Dependency</v>
          </cell>
        </row>
        <row r="7741">
          <cell r="C7741" t="str">
            <v>ZND262</v>
          </cell>
          <cell r="D7741" t="str">
            <v>Expansion Sites</v>
          </cell>
          <cell r="E7741" t="str">
            <v>Q2-2019</v>
          </cell>
          <cell r="F7741" t="str">
            <v>Mobile Aspiration</v>
          </cell>
          <cell r="G7741" t="str">
            <v>HUA</v>
          </cell>
          <cell r="H7741" t="str">
            <v>LTE2100Exp (10MHz to 20MHz)_2x2 MIMO</v>
          </cell>
          <cell r="I7741" t="str">
            <v>INS</v>
          </cell>
          <cell r="L7741">
            <v>43865</v>
          </cell>
          <cell r="M7741">
            <v>43634</v>
          </cell>
          <cell r="N7741">
            <v>43866</v>
          </cell>
          <cell r="O7741">
            <v>43635</v>
          </cell>
          <cell r="P7741" t="str">
            <v>No Dependency</v>
          </cell>
        </row>
        <row r="7742">
          <cell r="C7742" t="str">
            <v>ZND261</v>
          </cell>
          <cell r="D7742" t="str">
            <v>Expansion Sites</v>
          </cell>
          <cell r="E7742" t="str">
            <v>Q2-2019</v>
          </cell>
          <cell r="F7742" t="str">
            <v>Mobile Aspiration</v>
          </cell>
          <cell r="G7742" t="str">
            <v>HUA</v>
          </cell>
          <cell r="H7742" t="str">
            <v>LTE2100Exp (10MHz to 20MHz)_2x2 MIMO</v>
          </cell>
          <cell r="I7742" t="str">
            <v>INS</v>
          </cell>
          <cell r="L7742">
            <v>43870</v>
          </cell>
          <cell r="M7742">
            <v>43629</v>
          </cell>
          <cell r="N7742">
            <v>43871</v>
          </cell>
          <cell r="O7742">
            <v>43630</v>
          </cell>
          <cell r="P7742" t="str">
            <v>No Dependency</v>
          </cell>
        </row>
        <row r="7743">
          <cell r="C7743" t="str">
            <v>ZND260</v>
          </cell>
          <cell r="D7743" t="str">
            <v>Expansion Sites</v>
          </cell>
          <cell r="E7743" t="str">
            <v>Q1-2020</v>
          </cell>
          <cell r="F7743" t="str">
            <v>Mobile Aspiration</v>
          </cell>
          <cell r="G7743" t="str">
            <v>HUA</v>
          </cell>
          <cell r="H7743" t="str">
            <v>LTE2100Exp (10MHz to 20MHz)_2x2 MIMO</v>
          </cell>
          <cell r="I7743" t="str">
            <v>INS</v>
          </cell>
          <cell r="L7743">
            <v>43911</v>
          </cell>
          <cell r="M7743">
            <v>43715</v>
          </cell>
          <cell r="N7743">
            <v>43911</v>
          </cell>
          <cell r="O7743">
            <v>43716</v>
          </cell>
          <cell r="P7743" t="str">
            <v>No Dependency</v>
          </cell>
        </row>
        <row r="7744">
          <cell r="C7744" t="str">
            <v>ZND259</v>
          </cell>
          <cell r="D7744" t="str">
            <v>Expansion Sites</v>
          </cell>
          <cell r="E7744" t="str">
            <v>Q2-2019</v>
          </cell>
          <cell r="F7744" t="str">
            <v>Mobile Aspiration</v>
          </cell>
          <cell r="G7744" t="str">
            <v>HUA</v>
          </cell>
          <cell r="H7744" t="str">
            <v>LTE2100Exp (10MHz to 20MHz)_2x2 MIMO</v>
          </cell>
          <cell r="I7744" t="str">
            <v>INS</v>
          </cell>
          <cell r="L7744">
            <v>43666</v>
          </cell>
          <cell r="M7744">
            <v>43668</v>
          </cell>
          <cell r="N7744">
            <v>43667</v>
          </cell>
          <cell r="O7744">
            <v>43669</v>
          </cell>
          <cell r="P7744" t="str">
            <v>No Dependency</v>
          </cell>
        </row>
        <row r="7745">
          <cell r="C7745" t="str">
            <v>ZND248</v>
          </cell>
          <cell r="D7745" t="str">
            <v>Expansion Sites</v>
          </cell>
          <cell r="E7745" t="str">
            <v>Q1-2020</v>
          </cell>
          <cell r="F7745" t="str">
            <v>Mobile Aspiration</v>
          </cell>
          <cell r="G7745" t="str">
            <v>HUA</v>
          </cell>
          <cell r="H7745" t="str">
            <v>LTE2100Exp (10MHz to 20MHz)_2x2 MIMO</v>
          </cell>
          <cell r="I7745" t="str">
            <v>INS</v>
          </cell>
          <cell r="L7745">
            <v>43911</v>
          </cell>
          <cell r="N7745">
            <v>43911</v>
          </cell>
          <cell r="P7745" t="str">
            <v>No Dependency</v>
          </cell>
        </row>
        <row r="7746">
          <cell r="C7746" t="str">
            <v>ZND238</v>
          </cell>
          <cell r="D7746" t="str">
            <v>Expansion Sites</v>
          </cell>
          <cell r="E7746" t="str">
            <v>Q3-2019</v>
          </cell>
          <cell r="F7746" t="str">
            <v>Mobile Aspiration</v>
          </cell>
          <cell r="G7746" t="str">
            <v>HUA</v>
          </cell>
          <cell r="H7746" t="str">
            <v>LTE2100Exp (10MHz to 20MHz)_2x2 MIMO</v>
          </cell>
          <cell r="I7746" t="str">
            <v>INS</v>
          </cell>
          <cell r="L7746">
            <v>43881</v>
          </cell>
          <cell r="M7746">
            <v>43664</v>
          </cell>
          <cell r="N7746">
            <v>43881</v>
          </cell>
          <cell r="O7746">
            <v>43665</v>
          </cell>
          <cell r="P7746" t="str">
            <v>No Dependency</v>
          </cell>
        </row>
        <row r="7747">
          <cell r="C7747" t="str">
            <v>ZND228</v>
          </cell>
          <cell r="D7747" t="str">
            <v>Expansion Sites</v>
          </cell>
          <cell r="E7747" t="str">
            <v>Q4-2019</v>
          </cell>
          <cell r="F7747" t="str">
            <v>Mobile Aspiration</v>
          </cell>
          <cell r="G7747" t="str">
            <v>HUA</v>
          </cell>
          <cell r="H7747" t="str">
            <v>LTE2100Exp (10MHz to 20MHz)_2x2 MIMO</v>
          </cell>
          <cell r="I7747" t="str">
            <v>INS</v>
          </cell>
          <cell r="L7747">
            <v>43691</v>
          </cell>
          <cell r="M7747">
            <v>43693</v>
          </cell>
          <cell r="N7747">
            <v>43692</v>
          </cell>
          <cell r="O7747">
            <v>43694</v>
          </cell>
          <cell r="P7747" t="str">
            <v>No Dependency</v>
          </cell>
        </row>
        <row r="7748">
          <cell r="C7748" t="str">
            <v>ZND225</v>
          </cell>
          <cell r="D7748" t="str">
            <v>Expansion Sites</v>
          </cell>
          <cell r="E7748" t="str">
            <v>Q3-2019</v>
          </cell>
          <cell r="F7748" t="str">
            <v>Mobile Aspiration</v>
          </cell>
          <cell r="G7748" t="str">
            <v>HUA</v>
          </cell>
          <cell r="H7748" t="str">
            <v>LTE2100Exp (10MHz to 20MHz)_2x2 MIMO</v>
          </cell>
          <cell r="I7748" t="str">
            <v>INS</v>
          </cell>
          <cell r="L7748">
            <v>43879</v>
          </cell>
          <cell r="M7748">
            <v>43654</v>
          </cell>
          <cell r="N7748">
            <v>43880</v>
          </cell>
          <cell r="O7748">
            <v>43655</v>
          </cell>
          <cell r="P7748" t="str">
            <v>No Dependency</v>
          </cell>
        </row>
        <row r="7749">
          <cell r="C7749" t="str">
            <v>ZND223</v>
          </cell>
          <cell r="D7749" t="str">
            <v>Expansion Sites</v>
          </cell>
          <cell r="E7749" t="str">
            <v>Q1-2020</v>
          </cell>
          <cell r="F7749" t="str">
            <v>Mobile Aspiration</v>
          </cell>
          <cell r="G7749" t="str">
            <v>HUA</v>
          </cell>
          <cell r="H7749" t="str">
            <v>LTE2100Exp (10MHz to 20MHz)_2x2 MIMO</v>
          </cell>
          <cell r="I7749" t="str">
            <v>INS</v>
          </cell>
          <cell r="L7749">
            <v>43913</v>
          </cell>
          <cell r="M7749">
            <v>43715</v>
          </cell>
          <cell r="N7749">
            <v>43913</v>
          </cell>
          <cell r="O7749">
            <v>43716</v>
          </cell>
          <cell r="P7749" t="str">
            <v>No Dependency</v>
          </cell>
        </row>
        <row r="7750">
          <cell r="C7750" t="str">
            <v>ZND211</v>
          </cell>
          <cell r="D7750" t="str">
            <v>Expansion Sites</v>
          </cell>
          <cell r="E7750" t="str">
            <v>Q2-2019</v>
          </cell>
          <cell r="F7750" t="str">
            <v>Mobile Aspiration</v>
          </cell>
          <cell r="G7750" t="str">
            <v>HUA</v>
          </cell>
          <cell r="H7750" t="str">
            <v>LTE2100Exp (10MHz to 20MHz)_2x2 MIMO</v>
          </cell>
          <cell r="I7750" t="str">
            <v>INS</v>
          </cell>
          <cell r="L7750">
            <v>43863</v>
          </cell>
          <cell r="M7750">
            <v>43605</v>
          </cell>
          <cell r="N7750">
            <v>43864</v>
          </cell>
          <cell r="O7750">
            <v>43606</v>
          </cell>
          <cell r="P7750" t="str">
            <v>No Dependency</v>
          </cell>
        </row>
        <row r="7751">
          <cell r="C7751" t="str">
            <v>ZND186</v>
          </cell>
          <cell r="D7751" t="str">
            <v>Expansion Sites</v>
          </cell>
          <cell r="E7751" t="str">
            <v>Q3-2019</v>
          </cell>
          <cell r="F7751" t="str">
            <v>Mobile Aspiration</v>
          </cell>
          <cell r="G7751" t="str">
            <v>HUA</v>
          </cell>
          <cell r="H7751" t="str">
            <v>LTE2100Exp (10MHz to 20MHz)_2x2 MIMO</v>
          </cell>
          <cell r="I7751" t="str">
            <v>INS</v>
          </cell>
          <cell r="L7751">
            <v>43872</v>
          </cell>
          <cell r="M7751">
            <v>43638</v>
          </cell>
          <cell r="N7751">
            <v>43873</v>
          </cell>
          <cell r="O7751">
            <v>43639</v>
          </cell>
          <cell r="P7751" t="str">
            <v>No Dependency</v>
          </cell>
        </row>
        <row r="7752">
          <cell r="C7752" t="str">
            <v>ZND183</v>
          </cell>
          <cell r="D7752" t="str">
            <v>Expansion Sites</v>
          </cell>
          <cell r="E7752" t="str">
            <v>Q2-2019</v>
          </cell>
          <cell r="F7752" t="str">
            <v>Mobile Aspiration</v>
          </cell>
          <cell r="G7752" t="str">
            <v>HUA</v>
          </cell>
          <cell r="H7752" t="str">
            <v>LTE2100Exp (10MHz to 20MHz)_2x2 MIMO</v>
          </cell>
          <cell r="I7752" t="str">
            <v>INS</v>
          </cell>
          <cell r="L7752">
            <v>43883</v>
          </cell>
          <cell r="M7752">
            <v>43629</v>
          </cell>
          <cell r="N7752">
            <v>43884</v>
          </cell>
          <cell r="O7752">
            <v>43630</v>
          </cell>
          <cell r="P7752" t="str">
            <v>No Dependency</v>
          </cell>
        </row>
        <row r="7753">
          <cell r="C7753" t="str">
            <v>ZND180</v>
          </cell>
          <cell r="D7753" t="str">
            <v>Expansion Sites</v>
          </cell>
          <cell r="E7753" t="str">
            <v>Q2-2019</v>
          </cell>
          <cell r="F7753" t="str">
            <v>Mobile Aspiration</v>
          </cell>
          <cell r="G7753" t="str">
            <v>HUA</v>
          </cell>
          <cell r="H7753" t="str">
            <v>LTE2100Exp (10MHz to 20MHz)_2x2 MIMO</v>
          </cell>
          <cell r="I7753" t="str">
            <v>INS</v>
          </cell>
          <cell r="L7753">
            <v>43630</v>
          </cell>
          <cell r="M7753">
            <v>43632</v>
          </cell>
          <cell r="N7753">
            <v>43631</v>
          </cell>
          <cell r="O7753">
            <v>43633</v>
          </cell>
          <cell r="P7753" t="str">
            <v>No Dependency</v>
          </cell>
        </row>
        <row r="7754">
          <cell r="C7754" t="str">
            <v>ZND179</v>
          </cell>
          <cell r="D7754" t="str">
            <v>Expansion Sites</v>
          </cell>
          <cell r="E7754" t="str">
            <v>Q3-2019</v>
          </cell>
          <cell r="F7754" t="str">
            <v>Mobile Aspiration</v>
          </cell>
          <cell r="G7754" t="str">
            <v>HUA</v>
          </cell>
          <cell r="H7754" t="str">
            <v>LTE2100Exp (10MHz to 20MHz)_2x2 MIMO</v>
          </cell>
          <cell r="I7754" t="str">
            <v>INS</v>
          </cell>
          <cell r="L7754">
            <v>43867</v>
          </cell>
          <cell r="M7754">
            <v>43664</v>
          </cell>
          <cell r="N7754">
            <v>43867</v>
          </cell>
          <cell r="O7754">
            <v>43665</v>
          </cell>
          <cell r="P7754" t="str">
            <v>No Dependency</v>
          </cell>
        </row>
        <row r="7755">
          <cell r="C7755" t="str">
            <v>ZND175</v>
          </cell>
          <cell r="D7755" t="str">
            <v>Expansion Sites</v>
          </cell>
          <cell r="E7755" t="str">
            <v>Q3-2019</v>
          </cell>
          <cell r="F7755" t="str">
            <v>Mobile Aspiration</v>
          </cell>
          <cell r="G7755" t="str">
            <v>HUA</v>
          </cell>
          <cell r="H7755" t="str">
            <v>LTE2100Exp (10MHz to 20MHz)_2x2 MIMO</v>
          </cell>
          <cell r="I7755" t="str">
            <v>INS</v>
          </cell>
          <cell r="L7755">
            <v>43608</v>
          </cell>
          <cell r="M7755">
            <v>43611</v>
          </cell>
          <cell r="N7755">
            <v>43609</v>
          </cell>
          <cell r="O7755">
            <v>43612</v>
          </cell>
          <cell r="P7755" t="str">
            <v>No Dependency</v>
          </cell>
        </row>
        <row r="7756">
          <cell r="C7756" t="str">
            <v>ZND166</v>
          </cell>
          <cell r="D7756" t="str">
            <v>Expansion Sites</v>
          </cell>
          <cell r="E7756" t="str">
            <v>Q1-2020</v>
          </cell>
          <cell r="F7756" t="str">
            <v>Mobile Aspiration</v>
          </cell>
          <cell r="G7756" t="str">
            <v>HUA</v>
          </cell>
          <cell r="H7756" t="str">
            <v>LTE2100Exp (10MHz to 20MHz)_2x2 MIMO</v>
          </cell>
          <cell r="I7756" t="str">
            <v>INS</v>
          </cell>
          <cell r="L7756">
            <v>43905</v>
          </cell>
          <cell r="M7756">
            <v>43734</v>
          </cell>
          <cell r="N7756">
            <v>43905</v>
          </cell>
          <cell r="O7756">
            <v>43735</v>
          </cell>
          <cell r="P7756" t="str">
            <v>No Dependency</v>
          </cell>
        </row>
        <row r="7757">
          <cell r="C7757" t="str">
            <v>ZND165</v>
          </cell>
          <cell r="D7757" t="str">
            <v>Expansion Sites</v>
          </cell>
          <cell r="E7757" t="str">
            <v>Q1-2020</v>
          </cell>
          <cell r="F7757" t="str">
            <v>Mobile Aspiration</v>
          </cell>
          <cell r="G7757" t="str">
            <v>HUA</v>
          </cell>
          <cell r="H7757" t="str">
            <v>LTE2100Exp (10MHz to 20MHz)_2x2 MIMO</v>
          </cell>
          <cell r="I7757" t="str">
            <v>INS</v>
          </cell>
          <cell r="L7757">
            <v>43874</v>
          </cell>
          <cell r="M7757">
            <v>43734</v>
          </cell>
          <cell r="N7757">
            <v>43875</v>
          </cell>
          <cell r="O7757">
            <v>43735</v>
          </cell>
          <cell r="P7757" t="str">
            <v>No Dependency</v>
          </cell>
        </row>
        <row r="7758">
          <cell r="C7758" t="str">
            <v>ZND161</v>
          </cell>
          <cell r="D7758" t="str">
            <v>Expansion Sites</v>
          </cell>
          <cell r="E7758" t="str">
            <v>Q1-2020</v>
          </cell>
          <cell r="F7758" t="str">
            <v>Mobile Aspiration</v>
          </cell>
          <cell r="G7758" t="str">
            <v>HUA</v>
          </cell>
          <cell r="H7758" t="str">
            <v>LTE2100Exp (10MHz to 20MHz)_2x2 MIMO</v>
          </cell>
          <cell r="I7758" t="str">
            <v>INS</v>
          </cell>
          <cell r="L7758">
            <v>43911</v>
          </cell>
          <cell r="M7758">
            <v>43662</v>
          </cell>
          <cell r="N7758">
            <v>43911</v>
          </cell>
          <cell r="O7758">
            <v>43663</v>
          </cell>
          <cell r="P7758" t="str">
            <v>No Dependency</v>
          </cell>
        </row>
        <row r="7759">
          <cell r="C7759" t="str">
            <v>ZND158</v>
          </cell>
          <cell r="D7759" t="str">
            <v>Expansion Sites</v>
          </cell>
          <cell r="E7759" t="str">
            <v>Q3-2019</v>
          </cell>
          <cell r="F7759" t="str">
            <v>Mobile Aspiration</v>
          </cell>
          <cell r="G7759" t="str">
            <v>HUA</v>
          </cell>
          <cell r="H7759" t="str">
            <v>LTE2100Exp (10MHz to 20MHz)_2x2 MIMO</v>
          </cell>
          <cell r="I7759" t="str">
            <v>INS</v>
          </cell>
          <cell r="L7759">
            <v>43895</v>
          </cell>
          <cell r="M7759">
            <v>43671</v>
          </cell>
          <cell r="N7759">
            <v>43895</v>
          </cell>
          <cell r="O7759">
            <v>43672</v>
          </cell>
          <cell r="P7759" t="str">
            <v>No Dependency</v>
          </cell>
        </row>
        <row r="7760">
          <cell r="C7760" t="str">
            <v>ZND143</v>
          </cell>
          <cell r="D7760" t="str">
            <v>Expansion Sites</v>
          </cell>
          <cell r="E7760" t="str">
            <v>Q1-2020</v>
          </cell>
          <cell r="F7760" t="str">
            <v>Mobile Aspiration</v>
          </cell>
          <cell r="G7760" t="str">
            <v>HUA</v>
          </cell>
          <cell r="H7760" t="str">
            <v>LTE2100Exp (10MHz to 20MHz)_2x2 MIMO</v>
          </cell>
          <cell r="I7760" t="str">
            <v>INS</v>
          </cell>
          <cell r="L7760">
            <v>43874</v>
          </cell>
          <cell r="M7760">
            <v>43725</v>
          </cell>
          <cell r="N7760">
            <v>43875</v>
          </cell>
          <cell r="O7760">
            <v>43726</v>
          </cell>
          <cell r="P7760" t="str">
            <v>No Dependency</v>
          </cell>
        </row>
        <row r="7761">
          <cell r="C7761" t="str">
            <v>ZND119</v>
          </cell>
          <cell r="D7761" t="str">
            <v>Expansion Sites</v>
          </cell>
          <cell r="E7761" t="str">
            <v>Q1-2020</v>
          </cell>
          <cell r="F7761" t="str">
            <v>Mobile Aspiration</v>
          </cell>
          <cell r="G7761" t="str">
            <v>HUA</v>
          </cell>
          <cell r="H7761" t="str">
            <v>LTE2100Exp (10MHz to 20MHz)_2x2 MIMO</v>
          </cell>
          <cell r="I7761" t="str">
            <v>INS</v>
          </cell>
          <cell r="L7761">
            <v>43913</v>
          </cell>
          <cell r="M7761">
            <v>43715</v>
          </cell>
          <cell r="N7761">
            <v>43913</v>
          </cell>
          <cell r="O7761">
            <v>43716</v>
          </cell>
          <cell r="P7761" t="str">
            <v>No Dependency</v>
          </cell>
        </row>
        <row r="7762">
          <cell r="C7762" t="str">
            <v>ZND118</v>
          </cell>
          <cell r="D7762" t="str">
            <v>Expansion Sites</v>
          </cell>
          <cell r="E7762" t="str">
            <v>Q1-2020</v>
          </cell>
          <cell r="F7762" t="str">
            <v>Mobile Aspiration</v>
          </cell>
          <cell r="G7762" t="str">
            <v>HUA</v>
          </cell>
          <cell r="H7762" t="str">
            <v>LTE2100Exp (10MHz to 20MHz)_2x2 MIMO</v>
          </cell>
          <cell r="I7762" t="str">
            <v>INS</v>
          </cell>
          <cell r="L7762">
            <v>43691</v>
          </cell>
          <cell r="M7762">
            <v>43693</v>
          </cell>
          <cell r="N7762">
            <v>43692</v>
          </cell>
          <cell r="O7762">
            <v>43694</v>
          </cell>
          <cell r="P7762" t="str">
            <v>No Dependency</v>
          </cell>
        </row>
        <row r="7763">
          <cell r="C7763" t="str">
            <v>ZND116</v>
          </cell>
          <cell r="D7763" t="str">
            <v>Expansion Sites</v>
          </cell>
          <cell r="E7763" t="str">
            <v>Q1-2020</v>
          </cell>
          <cell r="F7763" t="str">
            <v>Mobile Aspiration</v>
          </cell>
          <cell r="G7763" t="str">
            <v>HUA</v>
          </cell>
          <cell r="H7763" t="str">
            <v>LTE2100Exp (10MHz to 20MHz)_2x2 MIMO</v>
          </cell>
          <cell r="I7763" t="str">
            <v>INS</v>
          </cell>
          <cell r="L7763">
            <v>43874</v>
          </cell>
          <cell r="M7763">
            <v>43734</v>
          </cell>
          <cell r="N7763">
            <v>43875</v>
          </cell>
          <cell r="O7763">
            <v>43735</v>
          </cell>
          <cell r="P7763" t="str">
            <v>No Dependency</v>
          </cell>
        </row>
        <row r="7764">
          <cell r="C7764" t="str">
            <v>ZND115</v>
          </cell>
          <cell r="D7764" t="str">
            <v>Expansion Sites</v>
          </cell>
          <cell r="E7764" t="str">
            <v>Q4-2019</v>
          </cell>
          <cell r="F7764" t="str">
            <v>Mobile Aspiration</v>
          </cell>
          <cell r="G7764" t="str">
            <v>HUA</v>
          </cell>
          <cell r="H7764" t="str">
            <v>LTE2100Exp (10MHz to 20MHz)_2x2 MIMO</v>
          </cell>
          <cell r="I7764" t="str">
            <v>INS</v>
          </cell>
          <cell r="L7764">
            <v>43691</v>
          </cell>
          <cell r="M7764">
            <v>43693</v>
          </cell>
          <cell r="N7764">
            <v>43692</v>
          </cell>
          <cell r="O7764">
            <v>43694</v>
          </cell>
          <cell r="P7764" t="str">
            <v>No Dependency</v>
          </cell>
        </row>
        <row r="7765">
          <cell r="C7765" t="str">
            <v>ZND114</v>
          </cell>
          <cell r="D7765" t="str">
            <v>Expansion Sites</v>
          </cell>
          <cell r="E7765" t="str">
            <v>Q4-2019</v>
          </cell>
          <cell r="F7765" t="str">
            <v>Mobile Aspiration</v>
          </cell>
          <cell r="G7765" t="str">
            <v>HUA</v>
          </cell>
          <cell r="H7765" t="str">
            <v>LTE2100Exp (10MHz to 20MHz)_2x2 MIMO</v>
          </cell>
          <cell r="I7765" t="str">
            <v>INS</v>
          </cell>
          <cell r="L7765">
            <v>43670</v>
          </cell>
          <cell r="M7765">
            <v>43672</v>
          </cell>
          <cell r="N7765">
            <v>43671</v>
          </cell>
          <cell r="O7765">
            <v>43673</v>
          </cell>
          <cell r="P7765" t="str">
            <v>No Dependency</v>
          </cell>
        </row>
        <row r="7766">
          <cell r="C7766" t="str">
            <v>ZND100</v>
          </cell>
          <cell r="D7766" t="str">
            <v>Expansion Sites</v>
          </cell>
          <cell r="E7766" t="str">
            <v>Q1-2020</v>
          </cell>
          <cell r="F7766" t="str">
            <v>Mobile Aspiration</v>
          </cell>
          <cell r="G7766" t="str">
            <v>HUA</v>
          </cell>
          <cell r="H7766" t="str">
            <v>LTE2100Exp (10MHz to 20MHz)_2x2 MIMO</v>
          </cell>
          <cell r="I7766" t="str">
            <v>INS</v>
          </cell>
          <cell r="L7766">
            <v>43911</v>
          </cell>
          <cell r="M7766">
            <v>43734</v>
          </cell>
          <cell r="N7766">
            <v>43911</v>
          </cell>
          <cell r="O7766">
            <v>43735</v>
          </cell>
          <cell r="P7766" t="str">
            <v>No Dependency</v>
          </cell>
        </row>
        <row r="7767">
          <cell r="C7767" t="str">
            <v>ZND094</v>
          </cell>
          <cell r="D7767" t="str">
            <v>Expansion Sites</v>
          </cell>
          <cell r="E7767" t="str">
            <v>Q1-2020</v>
          </cell>
          <cell r="F7767" t="str">
            <v>Mobile Aspiration</v>
          </cell>
          <cell r="G7767" t="str">
            <v>HUA</v>
          </cell>
          <cell r="H7767" t="str">
            <v>LTE2100Exp (10MHz to 20MHz)_2x2 MIMO</v>
          </cell>
          <cell r="I7767" t="str">
            <v>INS</v>
          </cell>
          <cell r="L7767">
            <v>43909</v>
          </cell>
          <cell r="M7767">
            <v>43708</v>
          </cell>
          <cell r="N7767">
            <v>43910</v>
          </cell>
          <cell r="O7767">
            <v>43709</v>
          </cell>
          <cell r="P7767" t="str">
            <v>No Dependency</v>
          </cell>
        </row>
        <row r="7768">
          <cell r="C7768" t="str">
            <v>ZND093</v>
          </cell>
          <cell r="D7768" t="str">
            <v>Expansion Sites</v>
          </cell>
          <cell r="E7768" t="str">
            <v>Q1-2020</v>
          </cell>
          <cell r="F7768" t="str">
            <v>Mobile Aspiration</v>
          </cell>
          <cell r="G7768" t="str">
            <v>HUA</v>
          </cell>
          <cell r="H7768" t="str">
            <v>LTE2100Exp (10MHz to 20MHz)_2x2 MIMO</v>
          </cell>
          <cell r="I7768" t="str">
            <v>INS</v>
          </cell>
          <cell r="L7768">
            <v>43913</v>
          </cell>
          <cell r="M7768">
            <v>43709</v>
          </cell>
          <cell r="N7768">
            <v>43913</v>
          </cell>
          <cell r="O7768">
            <v>43710</v>
          </cell>
          <cell r="P7768" t="str">
            <v>No Dependency</v>
          </cell>
        </row>
        <row r="7769">
          <cell r="C7769" t="str">
            <v>ZND077</v>
          </cell>
          <cell r="D7769" t="str">
            <v>Expansion Sites</v>
          </cell>
          <cell r="E7769" t="str">
            <v>Q4-2019</v>
          </cell>
          <cell r="F7769" t="str">
            <v>Mobile Aspiration</v>
          </cell>
          <cell r="G7769" t="str">
            <v>HUA</v>
          </cell>
          <cell r="H7769" t="str">
            <v>LTE2100Exp (10MHz to 20MHz)_2x2 MIMO</v>
          </cell>
          <cell r="I7769" t="str">
            <v>INS</v>
          </cell>
          <cell r="L7769">
            <v>43691</v>
          </cell>
          <cell r="M7769">
            <v>43693</v>
          </cell>
          <cell r="N7769">
            <v>43692</v>
          </cell>
          <cell r="O7769">
            <v>43694</v>
          </cell>
          <cell r="P7769" t="str">
            <v>No Dependency</v>
          </cell>
        </row>
        <row r="7770">
          <cell r="C7770" t="str">
            <v>ZND076</v>
          </cell>
          <cell r="D7770" t="str">
            <v>Expansion Sites</v>
          </cell>
          <cell r="E7770" t="str">
            <v>Q1-2020</v>
          </cell>
          <cell r="F7770" t="str">
            <v>Mobile Aspiration</v>
          </cell>
          <cell r="G7770" t="str">
            <v>HUA</v>
          </cell>
          <cell r="H7770" t="str">
            <v>LTE2100Exp (10MHz to 20MHz)_2x2 MIMO</v>
          </cell>
          <cell r="I7770" t="str">
            <v>INS</v>
          </cell>
          <cell r="L7770">
            <v>43913</v>
          </cell>
          <cell r="M7770">
            <v>43734</v>
          </cell>
          <cell r="N7770">
            <v>43913</v>
          </cell>
          <cell r="O7770">
            <v>43735</v>
          </cell>
          <cell r="P7770" t="str">
            <v>No Dependency</v>
          </cell>
        </row>
        <row r="7771">
          <cell r="C7771" t="str">
            <v>ZND072</v>
          </cell>
          <cell r="D7771" t="str">
            <v>Expansion Sites</v>
          </cell>
          <cell r="E7771" t="str">
            <v>Q1-2020</v>
          </cell>
          <cell r="F7771" t="str">
            <v>Mobile Aspiration</v>
          </cell>
          <cell r="G7771" t="str">
            <v>HUA</v>
          </cell>
          <cell r="H7771" t="str">
            <v>LTE2100Exp (10MHz to 20MHz)_2x2 MIMO</v>
          </cell>
          <cell r="I7771" t="str">
            <v>INS</v>
          </cell>
          <cell r="L7771">
            <v>43905</v>
          </cell>
          <cell r="N7771">
            <v>43905</v>
          </cell>
          <cell r="P7771" t="str">
            <v>No Dependency</v>
          </cell>
        </row>
        <row r="7772">
          <cell r="C7772" t="str">
            <v>ZND071</v>
          </cell>
          <cell r="D7772" t="str">
            <v>Expansion Sites</v>
          </cell>
          <cell r="E7772" t="str">
            <v>Q3-2019</v>
          </cell>
          <cell r="F7772" t="str">
            <v>Mobile Aspiration</v>
          </cell>
          <cell r="G7772" t="str">
            <v>HUA</v>
          </cell>
          <cell r="H7772" t="str">
            <v>LTE2100Exp (10MHz to 20MHz)_2x2 MIMO</v>
          </cell>
          <cell r="I7772" t="str">
            <v>INS</v>
          </cell>
          <cell r="L7772">
            <v>43881</v>
          </cell>
          <cell r="N7772">
            <v>43881</v>
          </cell>
          <cell r="P7772" t="str">
            <v>No Dependency</v>
          </cell>
        </row>
        <row r="7773">
          <cell r="C7773" t="str">
            <v>ZND068</v>
          </cell>
          <cell r="D7773" t="str">
            <v>Expansion Sites</v>
          </cell>
          <cell r="E7773" t="str">
            <v>Q4-2019</v>
          </cell>
          <cell r="F7773" t="str">
            <v>Mobile Aspiration</v>
          </cell>
          <cell r="G7773" t="str">
            <v>HUA</v>
          </cell>
          <cell r="H7773" t="str">
            <v>LTE2100Exp (10MHz to 20MHz)_2x2 MIMO</v>
          </cell>
          <cell r="I7773" t="str">
            <v>INS</v>
          </cell>
          <cell r="L7773">
            <v>43913</v>
          </cell>
          <cell r="N7773">
            <v>43913</v>
          </cell>
          <cell r="P7773" t="str">
            <v>No Dependency</v>
          </cell>
        </row>
        <row r="7774">
          <cell r="C7774" t="str">
            <v>ZND061</v>
          </cell>
          <cell r="D7774" t="str">
            <v>Expansion Sites</v>
          </cell>
          <cell r="E7774" t="str">
            <v>Q4-2019</v>
          </cell>
          <cell r="F7774" t="str">
            <v>Mobile Aspiration</v>
          </cell>
          <cell r="G7774" t="str">
            <v>HUA</v>
          </cell>
          <cell r="H7774" t="str">
            <v>LTE2100Exp (10MHz to 20MHz)_2x2 MIMO</v>
          </cell>
          <cell r="I7774" t="str">
            <v>INS</v>
          </cell>
          <cell r="L7774">
            <v>43909</v>
          </cell>
          <cell r="M7774">
            <v>43708</v>
          </cell>
          <cell r="N7774">
            <v>43910</v>
          </cell>
          <cell r="O7774">
            <v>43709</v>
          </cell>
          <cell r="P7774" t="str">
            <v>No Dependency</v>
          </cell>
        </row>
        <row r="7775">
          <cell r="C7775" t="str">
            <v>ZND049</v>
          </cell>
          <cell r="D7775" t="str">
            <v>Expansion Sites</v>
          </cell>
          <cell r="E7775" t="str">
            <v>Q1-2020</v>
          </cell>
          <cell r="F7775" t="str">
            <v>Mobile Aspiration</v>
          </cell>
          <cell r="G7775" t="str">
            <v>HUA</v>
          </cell>
          <cell r="H7775" t="str">
            <v>LTE2100Exp (10MHz to 20MHz)_2x2 MIMO</v>
          </cell>
          <cell r="I7775" t="str">
            <v>INS</v>
          </cell>
          <cell r="L7775">
            <v>43691</v>
          </cell>
          <cell r="M7775">
            <v>43693</v>
          </cell>
          <cell r="N7775">
            <v>43692</v>
          </cell>
          <cell r="O7775">
            <v>43694</v>
          </cell>
          <cell r="P7775" t="str">
            <v>No Dependency</v>
          </cell>
        </row>
        <row r="7776">
          <cell r="C7776" t="str">
            <v>ZND031</v>
          </cell>
          <cell r="D7776" t="str">
            <v>Expansion Sites</v>
          </cell>
          <cell r="E7776" t="str">
            <v>Q1-2020</v>
          </cell>
          <cell r="F7776" t="str">
            <v>Mobile Aspiration</v>
          </cell>
          <cell r="G7776" t="str">
            <v>HUA</v>
          </cell>
          <cell r="H7776" t="str">
            <v>LTE2100Exp (10MHz to 20MHz)_2x2 MIMO</v>
          </cell>
          <cell r="I7776" t="str">
            <v>INS</v>
          </cell>
          <cell r="L7776">
            <v>43913</v>
          </cell>
          <cell r="M7776">
            <v>43715</v>
          </cell>
          <cell r="N7776">
            <v>43913</v>
          </cell>
          <cell r="O7776">
            <v>43716</v>
          </cell>
          <cell r="P7776" t="str">
            <v>No Dependency</v>
          </cell>
        </row>
        <row r="7777">
          <cell r="C7777" t="str">
            <v>ZND029</v>
          </cell>
          <cell r="D7777" t="str">
            <v>Expansion Sites</v>
          </cell>
          <cell r="E7777" t="str">
            <v>Q1-2020</v>
          </cell>
          <cell r="F7777" t="str">
            <v>Mobile Aspiration</v>
          </cell>
          <cell r="G7777" t="str">
            <v>HUA</v>
          </cell>
          <cell r="H7777" t="str">
            <v>LTE2100Exp (10MHz to 20MHz)_2x2 MIMO</v>
          </cell>
          <cell r="I7777" t="str">
            <v>INS</v>
          </cell>
          <cell r="L7777">
            <v>43687</v>
          </cell>
          <cell r="M7777">
            <v>43689</v>
          </cell>
          <cell r="N7777">
            <v>43688</v>
          </cell>
          <cell r="O7777">
            <v>43690</v>
          </cell>
          <cell r="P7777" t="str">
            <v>No Dependency</v>
          </cell>
        </row>
        <row r="7778">
          <cell r="C7778" t="str">
            <v>ZND013</v>
          </cell>
          <cell r="D7778" t="str">
            <v>Expansion Sites</v>
          </cell>
          <cell r="E7778" t="str">
            <v>Q1-2020</v>
          </cell>
          <cell r="F7778" t="str">
            <v>Mobile Aspiration</v>
          </cell>
          <cell r="G7778" t="str">
            <v>HUA</v>
          </cell>
          <cell r="H7778" t="str">
            <v>LTE2100Exp (10MHz to 20MHz)_2x2 MIMO</v>
          </cell>
          <cell r="I7778" t="str">
            <v>INS</v>
          </cell>
          <cell r="L7778">
            <v>43913</v>
          </cell>
          <cell r="M7778">
            <v>43731</v>
          </cell>
          <cell r="N7778">
            <v>43913</v>
          </cell>
          <cell r="O7778">
            <v>43732</v>
          </cell>
          <cell r="P7778" t="str">
            <v>No Dependency</v>
          </cell>
        </row>
        <row r="7779">
          <cell r="C7779" t="str">
            <v>ZMB004</v>
          </cell>
          <cell r="D7779" t="str">
            <v>Expansion Sites</v>
          </cell>
          <cell r="E7779" t="str">
            <v>Q3-2019</v>
          </cell>
          <cell r="F7779" t="str">
            <v>Mobile Aspiration</v>
          </cell>
          <cell r="G7779" t="str">
            <v>HUA</v>
          </cell>
          <cell r="H7779" t="str">
            <v>LTE2100Exp (10MHz to 20MHz)_2x2 MIMO</v>
          </cell>
          <cell r="I7779" t="str">
            <v>INS</v>
          </cell>
          <cell r="L7779">
            <v>43872</v>
          </cell>
          <cell r="M7779">
            <v>43708</v>
          </cell>
          <cell r="N7779">
            <v>43873</v>
          </cell>
          <cell r="O7779">
            <v>43709</v>
          </cell>
          <cell r="P7779" t="str">
            <v>No Dependency</v>
          </cell>
        </row>
        <row r="7780">
          <cell r="C7780" t="str">
            <v>ZKU053</v>
          </cell>
          <cell r="D7780" t="str">
            <v>Expansion Sites</v>
          </cell>
          <cell r="E7780" t="str">
            <v>Q3-2019</v>
          </cell>
          <cell r="F7780" t="str">
            <v>Mobile Aspiration</v>
          </cell>
          <cell r="G7780" t="str">
            <v>HUA</v>
          </cell>
          <cell r="H7780" t="str">
            <v>LTE2100Exp (10MHz to 20MHz)_2x2 MIMO</v>
          </cell>
          <cell r="I7780" t="str">
            <v>INS</v>
          </cell>
          <cell r="L7780">
            <v>43869</v>
          </cell>
          <cell r="M7780">
            <v>43744</v>
          </cell>
          <cell r="N7780">
            <v>43869</v>
          </cell>
          <cell r="O7780">
            <v>43745</v>
          </cell>
          <cell r="P7780" t="str">
            <v>No Dependency</v>
          </cell>
        </row>
        <row r="7781">
          <cell r="C7781" t="str">
            <v>ZKU045</v>
          </cell>
          <cell r="D7781" t="str">
            <v>Expansion Sites</v>
          </cell>
          <cell r="E7781" t="str">
            <v>Q4-2019</v>
          </cell>
          <cell r="F7781" t="str">
            <v>Mobile Aspiration</v>
          </cell>
          <cell r="G7781" t="str">
            <v>HUA</v>
          </cell>
          <cell r="H7781" t="str">
            <v>LTE2100Exp (10MHz to 20MHz)_2x2 MIMO</v>
          </cell>
          <cell r="I7781" t="str">
            <v>INS</v>
          </cell>
          <cell r="L7781">
            <v>43913</v>
          </cell>
          <cell r="M7781">
            <v>43772</v>
          </cell>
          <cell r="N7781">
            <v>43913</v>
          </cell>
          <cell r="O7781">
            <v>43773</v>
          </cell>
          <cell r="P7781" t="str">
            <v>No Dependency</v>
          </cell>
        </row>
        <row r="7782">
          <cell r="C7782" t="str">
            <v>ZKU028</v>
          </cell>
          <cell r="D7782" t="str">
            <v>Expansion Sites</v>
          </cell>
          <cell r="E7782" t="str">
            <v>Q4-2019</v>
          </cell>
          <cell r="F7782" t="str">
            <v>Mobile Aspiration</v>
          </cell>
          <cell r="G7782" t="str">
            <v>HUA</v>
          </cell>
          <cell r="H7782" t="str">
            <v>LTE2100Exp (10MHz to 20MHz)_2x2 MIMO</v>
          </cell>
          <cell r="I7782" t="str">
            <v>INS</v>
          </cell>
          <cell r="L7782">
            <v>43691</v>
          </cell>
          <cell r="M7782">
            <v>43693</v>
          </cell>
          <cell r="N7782">
            <v>43692</v>
          </cell>
          <cell r="O7782">
            <v>43694</v>
          </cell>
          <cell r="P7782" t="str">
            <v>No Dependency</v>
          </cell>
        </row>
        <row r="7783">
          <cell r="C7783" t="str">
            <v>ZKU027</v>
          </cell>
          <cell r="D7783" t="str">
            <v>Expansion Sites</v>
          </cell>
          <cell r="E7783" t="str">
            <v>Q3-2019</v>
          </cell>
          <cell r="F7783" t="str">
            <v>Mobile Aspiration</v>
          </cell>
          <cell r="G7783" t="str">
            <v>HUA</v>
          </cell>
          <cell r="H7783" t="str">
            <v>LTE2100Exp (10MHz to 20MHz)_2x2 MIMO</v>
          </cell>
          <cell r="I7783" t="str">
            <v>INS</v>
          </cell>
          <cell r="L7783">
            <v>43881</v>
          </cell>
          <cell r="N7783">
            <v>43882</v>
          </cell>
          <cell r="P7783" t="str">
            <v>No Dependency</v>
          </cell>
        </row>
        <row r="7784">
          <cell r="C7784" t="str">
            <v>ZKU024</v>
          </cell>
          <cell r="D7784" t="str">
            <v>Expansion Sites</v>
          </cell>
          <cell r="E7784" t="str">
            <v>Q3-2019</v>
          </cell>
          <cell r="F7784" t="str">
            <v>Mobile Aspiration</v>
          </cell>
          <cell r="G7784" t="str">
            <v>HUA</v>
          </cell>
          <cell r="H7784" t="str">
            <v>LTE2100Exp (10MHz to 20MHz)_2x2 MIMO</v>
          </cell>
          <cell r="I7784" t="str">
            <v>INS</v>
          </cell>
          <cell r="L7784">
            <v>43891</v>
          </cell>
          <cell r="M7784">
            <v>43612</v>
          </cell>
          <cell r="N7784">
            <v>43892</v>
          </cell>
          <cell r="O7784">
            <v>43613</v>
          </cell>
          <cell r="P7784" t="str">
            <v>No Dependency</v>
          </cell>
        </row>
        <row r="7785">
          <cell r="C7785" t="str">
            <v>ZKU013</v>
          </cell>
          <cell r="D7785" t="str">
            <v>Expansion Sites</v>
          </cell>
          <cell r="E7785" t="str">
            <v>Q3-2019</v>
          </cell>
          <cell r="F7785" t="str">
            <v>Mobile Aspiration</v>
          </cell>
          <cell r="G7785" t="str">
            <v>HUA</v>
          </cell>
          <cell r="H7785" t="str">
            <v>LTE2100Exp (10MHz to 20MHz)_2x2 MIMO</v>
          </cell>
          <cell r="I7785" t="str">
            <v>INS</v>
          </cell>
          <cell r="L7785">
            <v>43855</v>
          </cell>
          <cell r="M7785">
            <v>43632</v>
          </cell>
          <cell r="N7785">
            <v>43856</v>
          </cell>
          <cell r="O7785">
            <v>43633</v>
          </cell>
          <cell r="P7785" t="str">
            <v>No Dependency</v>
          </cell>
        </row>
        <row r="7786">
          <cell r="C7786" t="str">
            <v>ZJB999</v>
          </cell>
          <cell r="D7786" t="str">
            <v>Expansion Sites</v>
          </cell>
          <cell r="E7786" t="str">
            <v>Q3-2019</v>
          </cell>
          <cell r="F7786" t="str">
            <v>Mobile Aspiration</v>
          </cell>
          <cell r="G7786" t="str">
            <v>HUA</v>
          </cell>
          <cell r="H7786" t="str">
            <v>LTE2100Exp (10MHz to 20MHz)_2x2 MIMO</v>
          </cell>
          <cell r="I7786" t="str">
            <v>INS</v>
          </cell>
          <cell r="L7786">
            <v>43893</v>
          </cell>
          <cell r="M7786">
            <v>43637</v>
          </cell>
          <cell r="N7786">
            <v>43894</v>
          </cell>
          <cell r="O7786">
            <v>43638</v>
          </cell>
          <cell r="P7786" t="str">
            <v>No Dependency</v>
          </cell>
        </row>
        <row r="7787">
          <cell r="C7787" t="str">
            <v>ZJB998</v>
          </cell>
          <cell r="D7787" t="str">
            <v>Expansion Sites</v>
          </cell>
          <cell r="E7787" t="str">
            <v>Q3-2019</v>
          </cell>
          <cell r="F7787" t="str">
            <v>Mobile Aspiration</v>
          </cell>
          <cell r="G7787" t="str">
            <v>HUA</v>
          </cell>
          <cell r="H7787" t="str">
            <v>LTE2100Exp (10MHz to 20MHz)_2x2 MIMO</v>
          </cell>
          <cell r="I7787" t="str">
            <v>INS</v>
          </cell>
          <cell r="L7787">
            <v>43886</v>
          </cell>
          <cell r="M7787">
            <v>43640</v>
          </cell>
          <cell r="N7787">
            <v>43887</v>
          </cell>
          <cell r="O7787">
            <v>43641</v>
          </cell>
          <cell r="P7787" t="str">
            <v>No Dependency</v>
          </cell>
        </row>
        <row r="7788">
          <cell r="C7788" t="str">
            <v>ZJB997</v>
          </cell>
          <cell r="D7788" t="str">
            <v>Expansion Sites</v>
          </cell>
          <cell r="E7788" t="str">
            <v>Q1-2020</v>
          </cell>
          <cell r="F7788" t="str">
            <v>Mobile Aspiration</v>
          </cell>
          <cell r="G7788" t="str">
            <v>HUA</v>
          </cell>
          <cell r="H7788" t="str">
            <v>LTE2100Exp (10MHz to 20MHz)_2x2 MIMO</v>
          </cell>
          <cell r="I7788" t="str">
            <v>INS</v>
          </cell>
          <cell r="L7788">
            <v>43913</v>
          </cell>
          <cell r="M7788">
            <v>43680</v>
          </cell>
          <cell r="N7788">
            <v>43913</v>
          </cell>
          <cell r="O7788">
            <v>43681</v>
          </cell>
          <cell r="P7788" t="str">
            <v>No Dependency</v>
          </cell>
        </row>
        <row r="7789">
          <cell r="C7789" t="str">
            <v>ZJB996</v>
          </cell>
          <cell r="D7789" t="str">
            <v>Expansion Sites</v>
          </cell>
          <cell r="E7789" t="str">
            <v>Q3-2019</v>
          </cell>
          <cell r="F7789" t="str">
            <v>Mobile Aspiration</v>
          </cell>
          <cell r="G7789" t="str">
            <v>HUA</v>
          </cell>
          <cell r="H7789" t="str">
            <v>LTE2100Exp (10MHz to 20MHz)_2x2 MIMO</v>
          </cell>
          <cell r="I7789" t="str">
            <v>INS</v>
          </cell>
          <cell r="L7789">
            <v>43900</v>
          </cell>
          <cell r="M7789">
            <v>43613</v>
          </cell>
          <cell r="N7789">
            <v>43901</v>
          </cell>
          <cell r="O7789">
            <v>43614</v>
          </cell>
          <cell r="P7789" t="str">
            <v>No Dependency</v>
          </cell>
        </row>
        <row r="7790">
          <cell r="C7790" t="str">
            <v>ZJB995</v>
          </cell>
          <cell r="D7790" t="str">
            <v>Expansion Sites</v>
          </cell>
          <cell r="E7790" t="str">
            <v>Q3-2019</v>
          </cell>
          <cell r="F7790" t="str">
            <v>Mobile Aspiration</v>
          </cell>
          <cell r="G7790" t="str">
            <v>HUA</v>
          </cell>
          <cell r="H7790" t="str">
            <v>LTE2100Exp (10MHz to 20MHz)_2x2 MIMO</v>
          </cell>
          <cell r="I7790" t="str">
            <v>INS</v>
          </cell>
          <cell r="L7790">
            <v>43861</v>
          </cell>
          <cell r="M7790">
            <v>43612</v>
          </cell>
          <cell r="N7790">
            <v>43862</v>
          </cell>
          <cell r="O7790">
            <v>43613</v>
          </cell>
          <cell r="P7790" t="str">
            <v>No Dependency</v>
          </cell>
        </row>
        <row r="7791">
          <cell r="C7791" t="str">
            <v>ZJB992</v>
          </cell>
          <cell r="D7791" t="str">
            <v>Expansion Sites</v>
          </cell>
          <cell r="E7791" t="str">
            <v>Q4-2019</v>
          </cell>
          <cell r="F7791" t="str">
            <v>Mobile Aspiration</v>
          </cell>
          <cell r="G7791" t="str">
            <v>HUA</v>
          </cell>
          <cell r="H7791" t="str">
            <v>LTE2100Exp (10MHz to 20MHz)_2x2 MIMO</v>
          </cell>
          <cell r="I7791" t="str">
            <v>INS</v>
          </cell>
          <cell r="L7791">
            <v>43674</v>
          </cell>
          <cell r="M7791">
            <v>43676</v>
          </cell>
          <cell r="N7791">
            <v>43675</v>
          </cell>
          <cell r="O7791">
            <v>43677</v>
          </cell>
          <cell r="P7791" t="str">
            <v>No Dependency</v>
          </cell>
        </row>
        <row r="7792">
          <cell r="C7792" t="str">
            <v>ZJB990</v>
          </cell>
          <cell r="D7792" t="str">
            <v>Expansion Sites</v>
          </cell>
          <cell r="E7792" t="str">
            <v>Q3-2019</v>
          </cell>
          <cell r="F7792" t="str">
            <v>Mobile Aspiration</v>
          </cell>
          <cell r="G7792" t="str">
            <v>HUA</v>
          </cell>
          <cell r="H7792" t="str">
            <v>LTE2100Exp (10MHz to 20MHz)_2x2 MIMO</v>
          </cell>
          <cell r="I7792" t="str">
            <v>INS</v>
          </cell>
          <cell r="L7792">
            <v>43860</v>
          </cell>
          <cell r="M7792">
            <v>43673</v>
          </cell>
          <cell r="N7792">
            <v>43860</v>
          </cell>
          <cell r="O7792">
            <v>43674</v>
          </cell>
          <cell r="P7792" t="str">
            <v>No Dependency</v>
          </cell>
        </row>
        <row r="7793">
          <cell r="C7793" t="str">
            <v>ZJB989</v>
          </cell>
          <cell r="D7793" t="str">
            <v>Expansion Sites</v>
          </cell>
          <cell r="E7793" t="str">
            <v>Q3-2019</v>
          </cell>
          <cell r="F7793" t="str">
            <v>Mobile Aspiration</v>
          </cell>
          <cell r="G7793" t="str">
            <v>HUA</v>
          </cell>
          <cell r="H7793" t="str">
            <v>LTE2100Exp (10MHz to 20MHz)_2x2 MIMO</v>
          </cell>
          <cell r="I7793" t="str">
            <v>INS</v>
          </cell>
          <cell r="L7793">
            <v>43856</v>
          </cell>
          <cell r="M7793">
            <v>43638</v>
          </cell>
          <cell r="N7793">
            <v>43857</v>
          </cell>
          <cell r="O7793">
            <v>43639</v>
          </cell>
          <cell r="P7793" t="str">
            <v>No Dependency</v>
          </cell>
        </row>
        <row r="7794">
          <cell r="C7794" t="str">
            <v>ZJB988</v>
          </cell>
          <cell r="D7794" t="str">
            <v>Expansion Sites</v>
          </cell>
          <cell r="E7794" t="str">
            <v>Q3-2019</v>
          </cell>
          <cell r="F7794" t="str">
            <v>Mobile Aspiration</v>
          </cell>
          <cell r="G7794" t="str">
            <v>HUA</v>
          </cell>
          <cell r="H7794" t="str">
            <v>LTE2100Exp (10MHz to 20MHz)_2x2 MIMO</v>
          </cell>
          <cell r="I7794" t="str">
            <v>INS</v>
          </cell>
          <cell r="L7794">
            <v>43666</v>
          </cell>
          <cell r="M7794">
            <v>43668</v>
          </cell>
          <cell r="N7794">
            <v>43667</v>
          </cell>
          <cell r="O7794">
            <v>43669</v>
          </cell>
          <cell r="P7794" t="str">
            <v>No Dependency</v>
          </cell>
        </row>
        <row r="7795">
          <cell r="C7795" t="str">
            <v>ZJB987</v>
          </cell>
          <cell r="D7795" t="str">
            <v>Expansion Sites</v>
          </cell>
          <cell r="E7795" t="str">
            <v>Q1-2020</v>
          </cell>
          <cell r="F7795" t="str">
            <v>Mobile Aspiration</v>
          </cell>
          <cell r="G7795" t="str">
            <v>HUA</v>
          </cell>
          <cell r="H7795" t="str">
            <v>LTE2100Exp (10MHz to 20MHz)_2x2 MIMO</v>
          </cell>
          <cell r="I7795" t="str">
            <v>INS</v>
          </cell>
          <cell r="L7795">
            <v>43911</v>
          </cell>
          <cell r="N7795">
            <v>43911</v>
          </cell>
          <cell r="P7795" t="str">
            <v>No Dependency</v>
          </cell>
        </row>
        <row r="7796">
          <cell r="C7796" t="str">
            <v>ZJB978</v>
          </cell>
          <cell r="D7796" t="str">
            <v>Expansion Sites</v>
          </cell>
          <cell r="E7796" t="str">
            <v>Q3-2019</v>
          </cell>
          <cell r="F7796" t="str">
            <v>Mobile Aspiration</v>
          </cell>
          <cell r="G7796" t="str">
            <v>HUA</v>
          </cell>
          <cell r="H7796" t="str">
            <v>LTE2100Exp (10MHz to 20MHz)_2x2 MIMO</v>
          </cell>
          <cell r="I7796" t="str">
            <v>INS</v>
          </cell>
          <cell r="L7796">
            <v>43904</v>
          </cell>
          <cell r="M7796">
            <v>43640</v>
          </cell>
          <cell r="N7796">
            <v>43905</v>
          </cell>
          <cell r="O7796">
            <v>43641</v>
          </cell>
          <cell r="P7796" t="str">
            <v>No Dependency</v>
          </cell>
        </row>
        <row r="7797">
          <cell r="C7797" t="str">
            <v>ZJB977</v>
          </cell>
          <cell r="D7797" t="str">
            <v>Expansion Sites</v>
          </cell>
          <cell r="E7797" t="str">
            <v>Q1-2020</v>
          </cell>
          <cell r="F7797" t="str">
            <v>Mobile Aspiration</v>
          </cell>
          <cell r="G7797" t="str">
            <v>HUA</v>
          </cell>
          <cell r="H7797" t="str">
            <v>LTE2100Exp (10MHz to 20MHz)_2x2 MIMO</v>
          </cell>
          <cell r="I7797" t="str">
            <v>INS</v>
          </cell>
          <cell r="L7797">
            <v>43703</v>
          </cell>
          <cell r="M7797">
            <v>43703</v>
          </cell>
          <cell r="N7797">
            <v>43704</v>
          </cell>
          <cell r="O7797">
            <v>43704</v>
          </cell>
          <cell r="P7797" t="str">
            <v>No Dependency</v>
          </cell>
        </row>
        <row r="7798">
          <cell r="C7798" t="str">
            <v>ZJB976</v>
          </cell>
          <cell r="D7798" t="str">
            <v>Expansion Sites</v>
          </cell>
          <cell r="E7798" t="str">
            <v>Q3-2019</v>
          </cell>
          <cell r="F7798" t="str">
            <v>Mobile Aspiration</v>
          </cell>
          <cell r="G7798" t="str">
            <v>HUA</v>
          </cell>
          <cell r="H7798" t="str">
            <v>LTE2100Exp (10MHz to 20MHz)_2x2 MIMO</v>
          </cell>
          <cell r="I7798" t="str">
            <v>INS</v>
          </cell>
          <cell r="L7798">
            <v>43873</v>
          </cell>
          <cell r="M7798">
            <v>43634</v>
          </cell>
          <cell r="N7798">
            <v>43874</v>
          </cell>
          <cell r="O7798">
            <v>43635</v>
          </cell>
          <cell r="P7798" t="str">
            <v>No Dependency</v>
          </cell>
        </row>
        <row r="7799">
          <cell r="C7799" t="str">
            <v>ZJB975</v>
          </cell>
          <cell r="D7799" t="str">
            <v>Expansion Sites</v>
          </cell>
          <cell r="E7799" t="str">
            <v>Q3-2019</v>
          </cell>
          <cell r="F7799" t="str">
            <v>Mobile Aspiration</v>
          </cell>
          <cell r="G7799" t="str">
            <v>HUA</v>
          </cell>
          <cell r="H7799" t="str">
            <v>LTE2100Exp (10MHz to 20MHz)_2x2 MIMO</v>
          </cell>
          <cell r="I7799" t="str">
            <v>INS</v>
          </cell>
          <cell r="L7799">
            <v>43877</v>
          </cell>
          <cell r="M7799">
            <v>43651</v>
          </cell>
          <cell r="N7799">
            <v>43878</v>
          </cell>
          <cell r="O7799">
            <v>43652</v>
          </cell>
          <cell r="P7799" t="str">
            <v>No Dependency</v>
          </cell>
        </row>
        <row r="7800">
          <cell r="C7800" t="str">
            <v>ZJB972</v>
          </cell>
          <cell r="D7800" t="str">
            <v>Expansion Sites</v>
          </cell>
          <cell r="E7800" t="str">
            <v>Q1-2020</v>
          </cell>
          <cell r="F7800" t="str">
            <v>Mobile Aspiration</v>
          </cell>
          <cell r="G7800" t="str">
            <v>HUA</v>
          </cell>
          <cell r="H7800" t="str">
            <v>LTE2100Exp (10MHz to 20MHz)_2x2 MIMO</v>
          </cell>
          <cell r="I7800" t="str">
            <v>INS</v>
          </cell>
          <cell r="L7800">
            <v>43874</v>
          </cell>
          <cell r="M7800">
            <v>43733</v>
          </cell>
          <cell r="N7800">
            <v>43875</v>
          </cell>
          <cell r="O7800">
            <v>43734</v>
          </cell>
          <cell r="P7800" t="str">
            <v>No Dependency</v>
          </cell>
        </row>
        <row r="7801">
          <cell r="C7801" t="str">
            <v>ZJB971</v>
          </cell>
          <cell r="D7801" t="str">
            <v>Expansion Sites</v>
          </cell>
          <cell r="E7801" t="str">
            <v>Q4-2019</v>
          </cell>
          <cell r="F7801" t="str">
            <v>Mobile Aspiration</v>
          </cell>
          <cell r="G7801" t="str">
            <v>HUA</v>
          </cell>
          <cell r="H7801" t="str">
            <v>LTE2100Exp (10MHz to 20MHz)_2x2 MIMO</v>
          </cell>
          <cell r="I7801" t="str">
            <v>INS</v>
          </cell>
          <cell r="L7801">
            <v>43905</v>
          </cell>
          <cell r="M7801">
            <v>43715</v>
          </cell>
          <cell r="N7801">
            <v>43905</v>
          </cell>
          <cell r="O7801">
            <v>43716</v>
          </cell>
          <cell r="P7801" t="str">
            <v>No Dependency</v>
          </cell>
        </row>
        <row r="7802">
          <cell r="C7802" t="str">
            <v>ZJB970</v>
          </cell>
          <cell r="D7802" t="str">
            <v>Expansion Sites</v>
          </cell>
          <cell r="E7802" t="str">
            <v>Q4-2019</v>
          </cell>
          <cell r="F7802" t="str">
            <v>Mobile Aspiration</v>
          </cell>
          <cell r="G7802" t="str">
            <v>HUA</v>
          </cell>
          <cell r="H7802" t="str">
            <v>LTE2100Exp (10MHz to 20MHz)_2x2 MIMO</v>
          </cell>
          <cell r="I7802" t="str">
            <v>INS</v>
          </cell>
          <cell r="L7802">
            <v>43905</v>
          </cell>
          <cell r="N7802">
            <v>43905</v>
          </cell>
          <cell r="P7802" t="str">
            <v>No Dependency</v>
          </cell>
        </row>
        <row r="7803">
          <cell r="C7803" t="str">
            <v>ZJB968</v>
          </cell>
          <cell r="D7803" t="str">
            <v>Expansion Sites</v>
          </cell>
          <cell r="E7803" t="str">
            <v>Q3-2019</v>
          </cell>
          <cell r="F7803" t="str">
            <v>Mobile Aspiration</v>
          </cell>
          <cell r="G7803" t="str">
            <v>HUA</v>
          </cell>
          <cell r="H7803" t="str">
            <v>LTE2100Exp (10MHz to 20MHz)_2x2 MIMO</v>
          </cell>
          <cell r="I7803" t="str">
            <v>INS</v>
          </cell>
          <cell r="L7803">
            <v>43860</v>
          </cell>
          <cell r="M7803">
            <v>43651</v>
          </cell>
          <cell r="N7803">
            <v>43860</v>
          </cell>
          <cell r="O7803">
            <v>43652</v>
          </cell>
          <cell r="P7803" t="str">
            <v>No Dependency</v>
          </cell>
        </row>
        <row r="7804">
          <cell r="C7804" t="str">
            <v>ZJB966</v>
          </cell>
          <cell r="D7804" t="str">
            <v>Expansion Sites</v>
          </cell>
          <cell r="E7804" t="str">
            <v>Q3-2019</v>
          </cell>
          <cell r="F7804" t="str">
            <v>Mobile Aspiration</v>
          </cell>
          <cell r="G7804" t="str">
            <v>HUA</v>
          </cell>
          <cell r="H7804" t="str">
            <v>LTE2100Exp (10MHz to 20MHz)_2x2 MIMO</v>
          </cell>
          <cell r="I7804" t="str">
            <v>INS</v>
          </cell>
          <cell r="L7804">
            <v>43881</v>
          </cell>
          <cell r="M7804">
            <v>43692</v>
          </cell>
          <cell r="N7804">
            <v>43881</v>
          </cell>
          <cell r="O7804">
            <v>43693</v>
          </cell>
          <cell r="P7804" t="str">
            <v>No Dependency</v>
          </cell>
        </row>
        <row r="7805">
          <cell r="C7805" t="str">
            <v>ZJB965</v>
          </cell>
          <cell r="D7805" t="str">
            <v>Expansion Sites</v>
          </cell>
          <cell r="E7805" t="str">
            <v>Q3-2019</v>
          </cell>
          <cell r="F7805" t="str">
            <v>Mobile Aspiration</v>
          </cell>
          <cell r="G7805" t="str">
            <v>HUA</v>
          </cell>
          <cell r="H7805" t="str">
            <v>LTE2100Exp (10MHz to 20MHz)_2x2 MIMO</v>
          </cell>
          <cell r="I7805" t="str">
            <v>INS</v>
          </cell>
          <cell r="L7805">
            <v>43890</v>
          </cell>
          <cell r="M7805">
            <v>43633</v>
          </cell>
          <cell r="N7805">
            <v>43890</v>
          </cell>
          <cell r="O7805">
            <v>43634</v>
          </cell>
          <cell r="P7805" t="str">
            <v>No Dependency</v>
          </cell>
        </row>
        <row r="7806">
          <cell r="C7806" t="str">
            <v>ZJB964</v>
          </cell>
          <cell r="D7806" t="str">
            <v>Expansion Sites</v>
          </cell>
          <cell r="E7806" t="str">
            <v>Q3-2019</v>
          </cell>
          <cell r="F7806" t="str">
            <v>Mobile Aspiration</v>
          </cell>
          <cell r="G7806" t="str">
            <v>HUA</v>
          </cell>
          <cell r="H7806" t="str">
            <v>LTE2100Exp (10MHz to 20MHz)_2x2 MIMO</v>
          </cell>
          <cell r="I7806" t="str">
            <v>INS</v>
          </cell>
          <cell r="L7806">
            <v>43881</v>
          </cell>
          <cell r="N7806">
            <v>43881</v>
          </cell>
          <cell r="P7806" t="str">
            <v>No Dependency</v>
          </cell>
        </row>
        <row r="7807">
          <cell r="C7807" t="str">
            <v>ZJB962</v>
          </cell>
          <cell r="D7807" t="str">
            <v>Expansion Sites</v>
          </cell>
          <cell r="E7807" t="str">
            <v>Q3-2019</v>
          </cell>
          <cell r="F7807" t="str">
            <v>Mobile Aspiration</v>
          </cell>
          <cell r="G7807" t="str">
            <v>HUA</v>
          </cell>
          <cell r="H7807" t="str">
            <v>LTE2100Exp (10MHz to 20MHz)_2x2 MIMO</v>
          </cell>
          <cell r="I7807" t="str">
            <v>INS</v>
          </cell>
          <cell r="L7807">
            <v>43881</v>
          </cell>
          <cell r="M7807">
            <v>43650</v>
          </cell>
          <cell r="N7807">
            <v>43881</v>
          </cell>
          <cell r="O7807">
            <v>43651</v>
          </cell>
          <cell r="P7807" t="str">
            <v>No Dependency</v>
          </cell>
        </row>
        <row r="7808">
          <cell r="C7808" t="str">
            <v>ZJB958</v>
          </cell>
          <cell r="D7808" t="str">
            <v>Expansion Sites</v>
          </cell>
          <cell r="E7808" t="str">
            <v>Q1-2020</v>
          </cell>
          <cell r="F7808" t="str">
            <v>Mobile Aspiration</v>
          </cell>
          <cell r="G7808" t="str">
            <v>HUA</v>
          </cell>
          <cell r="H7808" t="str">
            <v>LTE2100Exp (10MHz to 20MHz)_2x2 MIMO</v>
          </cell>
          <cell r="I7808" t="str">
            <v>INS</v>
          </cell>
          <cell r="L7808">
            <v>43874</v>
          </cell>
          <cell r="N7808">
            <v>43875</v>
          </cell>
          <cell r="P7808" t="str">
            <v>No Dependency</v>
          </cell>
        </row>
        <row r="7809">
          <cell r="C7809" t="str">
            <v>ZJB957</v>
          </cell>
          <cell r="D7809" t="str">
            <v>Expansion Sites</v>
          </cell>
          <cell r="E7809" t="str">
            <v>Q3-2019</v>
          </cell>
          <cell r="F7809" t="str">
            <v>Mobile Aspiration</v>
          </cell>
          <cell r="G7809" t="str">
            <v>HUA</v>
          </cell>
          <cell r="H7809" t="str">
            <v>LTE2100Exp (10MHz to 20MHz)_2x2 MIMO</v>
          </cell>
          <cell r="I7809" t="str">
            <v>INS</v>
          </cell>
          <cell r="L7809">
            <v>43860</v>
          </cell>
          <cell r="M7809">
            <v>43647</v>
          </cell>
          <cell r="N7809">
            <v>43860</v>
          </cell>
          <cell r="O7809">
            <v>43648</v>
          </cell>
          <cell r="P7809" t="str">
            <v>No Dependency</v>
          </cell>
        </row>
        <row r="7810">
          <cell r="C7810" t="str">
            <v>ZJB955</v>
          </cell>
          <cell r="D7810" t="str">
            <v>Expansion Sites</v>
          </cell>
          <cell r="E7810" t="str">
            <v>Q3-2019</v>
          </cell>
          <cell r="F7810" t="str">
            <v>Mobile Aspiration</v>
          </cell>
          <cell r="G7810" t="str">
            <v>HUA</v>
          </cell>
          <cell r="H7810" t="str">
            <v>LTE2100Exp (10MHz to 20MHz)_2x2 MIMO</v>
          </cell>
          <cell r="I7810" t="str">
            <v>INS</v>
          </cell>
          <cell r="L7810">
            <v>43860</v>
          </cell>
          <cell r="M7810">
            <v>43630</v>
          </cell>
          <cell r="N7810">
            <v>43860</v>
          </cell>
          <cell r="O7810">
            <v>43631</v>
          </cell>
          <cell r="P7810" t="str">
            <v>No Dependency</v>
          </cell>
        </row>
        <row r="7811">
          <cell r="C7811" t="str">
            <v>ZJB952</v>
          </cell>
          <cell r="D7811" t="str">
            <v>Expansion Sites</v>
          </cell>
          <cell r="E7811" t="str">
            <v>Q3-2019</v>
          </cell>
          <cell r="F7811" t="str">
            <v>Mobile Aspiration</v>
          </cell>
          <cell r="G7811" t="str">
            <v>HUA</v>
          </cell>
          <cell r="H7811" t="str">
            <v>LTE2100Exp (10MHz to 20MHz)_2x2 MIMO</v>
          </cell>
          <cell r="I7811" t="str">
            <v>INS</v>
          </cell>
          <cell r="L7811">
            <v>43860</v>
          </cell>
          <cell r="M7811">
            <v>43654</v>
          </cell>
          <cell r="N7811">
            <v>43860</v>
          </cell>
          <cell r="O7811">
            <v>43655</v>
          </cell>
          <cell r="P7811" t="str">
            <v>No Dependency</v>
          </cell>
        </row>
        <row r="7812">
          <cell r="C7812" t="str">
            <v>ZJB951</v>
          </cell>
          <cell r="D7812" t="str">
            <v>Expansion Sites</v>
          </cell>
          <cell r="E7812" t="str">
            <v>Q3-2019</v>
          </cell>
          <cell r="F7812" t="str">
            <v>Mobile Aspiration</v>
          </cell>
          <cell r="G7812" t="str">
            <v>HUA</v>
          </cell>
          <cell r="H7812" t="str">
            <v>LTE2100Exp (10MHz to 20MHz)_2x2 MIMO</v>
          </cell>
          <cell r="I7812" t="str">
            <v>INS</v>
          </cell>
          <cell r="L7812">
            <v>43607</v>
          </cell>
          <cell r="M7812">
            <v>43609</v>
          </cell>
          <cell r="N7812">
            <v>43608</v>
          </cell>
          <cell r="O7812">
            <v>43610</v>
          </cell>
          <cell r="P7812" t="str">
            <v>No Dependency</v>
          </cell>
        </row>
        <row r="7813">
          <cell r="C7813" t="str">
            <v>ZJB945</v>
          </cell>
          <cell r="D7813" t="str">
            <v>Expansion Sites</v>
          </cell>
          <cell r="E7813" t="str">
            <v>Q3-2019</v>
          </cell>
          <cell r="F7813" t="str">
            <v>Mobile Aspiration</v>
          </cell>
          <cell r="G7813" t="str">
            <v>HUA</v>
          </cell>
          <cell r="H7813" t="str">
            <v>LTE2100Exp (10MHz to 20MHz)_2x2 MIMO</v>
          </cell>
          <cell r="I7813" t="str">
            <v>INS</v>
          </cell>
          <cell r="L7813">
            <v>43860</v>
          </cell>
          <cell r="M7813">
            <v>43632</v>
          </cell>
          <cell r="N7813">
            <v>43860</v>
          </cell>
          <cell r="O7813">
            <v>43633</v>
          </cell>
          <cell r="P7813" t="str">
            <v>No Dependency</v>
          </cell>
        </row>
        <row r="7814">
          <cell r="C7814" t="str">
            <v>ZJB944</v>
          </cell>
          <cell r="D7814" t="str">
            <v>Expansion Sites</v>
          </cell>
          <cell r="E7814" t="str">
            <v>Q1-2020</v>
          </cell>
          <cell r="F7814" t="str">
            <v>Mobile Aspiration</v>
          </cell>
          <cell r="G7814" t="str">
            <v>HUA</v>
          </cell>
          <cell r="H7814" t="str">
            <v>LTE2100Exp (10MHz to 20MHz)_2x2 MIMO</v>
          </cell>
          <cell r="I7814" t="str">
            <v>INS</v>
          </cell>
          <cell r="L7814">
            <v>43663</v>
          </cell>
          <cell r="M7814">
            <v>43665</v>
          </cell>
          <cell r="N7814">
            <v>43664</v>
          </cell>
          <cell r="O7814">
            <v>43666</v>
          </cell>
          <cell r="P7814" t="str">
            <v>No Dependency</v>
          </cell>
        </row>
        <row r="7815">
          <cell r="C7815" t="str">
            <v>ZJB943</v>
          </cell>
          <cell r="D7815" t="str">
            <v>Expansion Sites</v>
          </cell>
          <cell r="E7815" t="str">
            <v>Q1-2020</v>
          </cell>
          <cell r="F7815" t="str">
            <v>Mobile Aspiration</v>
          </cell>
          <cell r="G7815" t="str">
            <v>HUA</v>
          </cell>
          <cell r="H7815" t="str">
            <v>LTE2100Exp (10MHz to 20MHz)_2x2 MIMO</v>
          </cell>
          <cell r="I7815" t="str">
            <v>INS</v>
          </cell>
          <cell r="L7815">
            <v>43691</v>
          </cell>
          <cell r="M7815">
            <v>43693</v>
          </cell>
          <cell r="N7815">
            <v>43692</v>
          </cell>
          <cell r="O7815">
            <v>43694</v>
          </cell>
          <cell r="P7815" t="str">
            <v>No Dependency</v>
          </cell>
        </row>
        <row r="7816">
          <cell r="C7816" t="str">
            <v>ZJB940</v>
          </cell>
          <cell r="D7816" t="str">
            <v>Expansion Sites</v>
          </cell>
          <cell r="E7816" t="str">
            <v>Q3-2019</v>
          </cell>
          <cell r="F7816" t="str">
            <v>Mobile Aspiration</v>
          </cell>
          <cell r="G7816" t="str">
            <v>HUA</v>
          </cell>
          <cell r="H7816" t="str">
            <v>LTE2100Exp (10MHz to 20MHz)_2x2 MIMO</v>
          </cell>
          <cell r="I7816" t="str">
            <v>INS</v>
          </cell>
          <cell r="L7816">
            <v>43674</v>
          </cell>
          <cell r="M7816">
            <v>43676</v>
          </cell>
          <cell r="N7816">
            <v>43675</v>
          </cell>
          <cell r="O7816">
            <v>43677</v>
          </cell>
          <cell r="P7816" t="str">
            <v>No Dependency</v>
          </cell>
        </row>
        <row r="7817">
          <cell r="C7817" t="str">
            <v>ZJB938</v>
          </cell>
          <cell r="D7817" t="str">
            <v>Expansion Sites</v>
          </cell>
          <cell r="E7817" t="str">
            <v>Q3-2019</v>
          </cell>
          <cell r="F7817" t="str">
            <v>Mobile Aspiration</v>
          </cell>
          <cell r="G7817" t="str">
            <v>HUA</v>
          </cell>
          <cell r="H7817" t="str">
            <v>LTE2100Exp (10MHz to 20MHz)_2x2 MIMO</v>
          </cell>
          <cell r="I7817" t="str">
            <v>INS</v>
          </cell>
          <cell r="L7817">
            <v>43873</v>
          </cell>
          <cell r="M7817">
            <v>43634</v>
          </cell>
          <cell r="N7817">
            <v>43874</v>
          </cell>
          <cell r="O7817">
            <v>43635</v>
          </cell>
          <cell r="P7817" t="str">
            <v>No Dependency</v>
          </cell>
        </row>
        <row r="7818">
          <cell r="C7818" t="str">
            <v>ZJB935</v>
          </cell>
          <cell r="D7818" t="str">
            <v>Expansion Sites</v>
          </cell>
          <cell r="E7818" t="str">
            <v>Q3-2019</v>
          </cell>
          <cell r="F7818" t="str">
            <v>Mobile Aspiration</v>
          </cell>
          <cell r="G7818" t="str">
            <v>HUA</v>
          </cell>
          <cell r="H7818" t="str">
            <v>LTE2100Exp (10MHz to 20MHz)_2x2 MIMO</v>
          </cell>
          <cell r="I7818" t="str">
            <v>INS</v>
          </cell>
          <cell r="L7818">
            <v>43856</v>
          </cell>
          <cell r="M7818">
            <v>43612</v>
          </cell>
          <cell r="N7818">
            <v>43857</v>
          </cell>
          <cell r="O7818">
            <v>43613</v>
          </cell>
          <cell r="P7818" t="str">
            <v>No Dependency</v>
          </cell>
        </row>
        <row r="7819">
          <cell r="C7819" t="str">
            <v>ZJB934</v>
          </cell>
          <cell r="D7819" t="str">
            <v>Expansion Sites</v>
          </cell>
          <cell r="E7819" t="str">
            <v>Q3-2019</v>
          </cell>
          <cell r="F7819" t="str">
            <v>Mobile Aspiration</v>
          </cell>
          <cell r="G7819" t="str">
            <v>HUA</v>
          </cell>
          <cell r="H7819" t="str">
            <v>LTE2100Exp (10MHz to 20MHz)_2x2 MIMO</v>
          </cell>
          <cell r="I7819" t="str">
            <v>INS</v>
          </cell>
          <cell r="L7819">
            <v>43890</v>
          </cell>
          <cell r="M7819">
            <v>43627</v>
          </cell>
          <cell r="N7819">
            <v>43890</v>
          </cell>
          <cell r="O7819">
            <v>43628</v>
          </cell>
          <cell r="P7819" t="str">
            <v>No Dependency</v>
          </cell>
        </row>
        <row r="7820">
          <cell r="C7820" t="str">
            <v>ZJB933</v>
          </cell>
          <cell r="D7820" t="str">
            <v>Expansion Sites</v>
          </cell>
          <cell r="E7820" t="str">
            <v>Q1-2020</v>
          </cell>
          <cell r="F7820" t="str">
            <v>Mobile Aspiration</v>
          </cell>
          <cell r="G7820" t="str">
            <v>HUA</v>
          </cell>
          <cell r="H7820" t="str">
            <v>LTE2100Exp (10MHz to 20MHz)_2x2 MIMO</v>
          </cell>
          <cell r="I7820" t="str">
            <v>INS</v>
          </cell>
          <cell r="L7820">
            <v>43674</v>
          </cell>
          <cell r="M7820">
            <v>43676</v>
          </cell>
          <cell r="N7820">
            <v>43675</v>
          </cell>
          <cell r="O7820">
            <v>43677</v>
          </cell>
          <cell r="P7820" t="str">
            <v>No Dependency</v>
          </cell>
        </row>
        <row r="7821">
          <cell r="C7821" t="str">
            <v>ZJB932</v>
          </cell>
          <cell r="D7821" t="str">
            <v>Expansion Sites</v>
          </cell>
          <cell r="E7821" t="str">
            <v>Q3-2019</v>
          </cell>
          <cell r="F7821" t="str">
            <v>Mobile Aspiration</v>
          </cell>
          <cell r="G7821" t="str">
            <v>HUA</v>
          </cell>
          <cell r="H7821" t="str">
            <v>LTE2100Exp (10MHz to 20MHz)_2x2 MIMO</v>
          </cell>
          <cell r="I7821" t="str">
            <v>INS</v>
          </cell>
          <cell r="L7821">
            <v>43860</v>
          </cell>
          <cell r="M7821">
            <v>43668</v>
          </cell>
          <cell r="N7821">
            <v>43860</v>
          </cell>
          <cell r="O7821">
            <v>43669</v>
          </cell>
          <cell r="P7821" t="str">
            <v>No Dependency</v>
          </cell>
        </row>
        <row r="7822">
          <cell r="C7822" t="str">
            <v>ZJB931</v>
          </cell>
          <cell r="D7822" t="str">
            <v>Expansion Sites</v>
          </cell>
          <cell r="E7822" t="str">
            <v>Q4-2019</v>
          </cell>
          <cell r="F7822" t="str">
            <v>Mobile Aspiration</v>
          </cell>
          <cell r="G7822" t="str">
            <v>HUA</v>
          </cell>
          <cell r="H7822" t="str">
            <v>LTE2100Exp (10MHz to 20MHz)_2x2 MIMO</v>
          </cell>
          <cell r="I7822" t="str">
            <v>INS</v>
          </cell>
          <cell r="L7822">
            <v>43670</v>
          </cell>
          <cell r="M7822">
            <v>43672</v>
          </cell>
          <cell r="N7822">
            <v>43671</v>
          </cell>
          <cell r="O7822">
            <v>43673</v>
          </cell>
          <cell r="P7822" t="str">
            <v>No Dependency</v>
          </cell>
        </row>
        <row r="7823">
          <cell r="C7823" t="str">
            <v>ZJB930</v>
          </cell>
          <cell r="D7823" t="str">
            <v>Expansion Sites</v>
          </cell>
          <cell r="E7823" t="str">
            <v>Q3-2019</v>
          </cell>
          <cell r="F7823" t="str">
            <v>Mobile Aspiration</v>
          </cell>
          <cell r="G7823" t="str">
            <v>HUA</v>
          </cell>
          <cell r="H7823" t="str">
            <v>LTE2100Exp (10MHz to 20MHz)_2x2 MIMO</v>
          </cell>
          <cell r="I7823" t="str">
            <v>INS</v>
          </cell>
          <cell r="L7823">
            <v>43866</v>
          </cell>
          <cell r="M7823">
            <v>43634</v>
          </cell>
          <cell r="N7823">
            <v>43867</v>
          </cell>
          <cell r="O7823">
            <v>43635</v>
          </cell>
          <cell r="P7823" t="str">
            <v>No Dependency</v>
          </cell>
        </row>
        <row r="7824">
          <cell r="C7824" t="str">
            <v>ZJB926</v>
          </cell>
          <cell r="D7824" t="str">
            <v>Expansion Sites</v>
          </cell>
          <cell r="E7824" t="str">
            <v>Q3-2019</v>
          </cell>
          <cell r="F7824" t="str">
            <v>Mobile Aspiration</v>
          </cell>
          <cell r="G7824" t="str">
            <v>HUA</v>
          </cell>
          <cell r="H7824" t="str">
            <v>LTE2100Exp (10MHz to 20MHz)_2x2 MIMO</v>
          </cell>
          <cell r="I7824" t="str">
            <v>INS</v>
          </cell>
          <cell r="L7824">
            <v>43615</v>
          </cell>
          <cell r="M7824">
            <v>43617</v>
          </cell>
          <cell r="N7824">
            <v>43616</v>
          </cell>
          <cell r="O7824">
            <v>43618</v>
          </cell>
          <cell r="P7824" t="str">
            <v>No Dependency</v>
          </cell>
        </row>
        <row r="7825">
          <cell r="C7825" t="str">
            <v>ZJB923</v>
          </cell>
          <cell r="D7825" t="str">
            <v>Expansion Sites</v>
          </cell>
          <cell r="E7825" t="str">
            <v>Q3-2019</v>
          </cell>
          <cell r="F7825" t="str">
            <v>Mobile Aspiration</v>
          </cell>
          <cell r="G7825" t="str">
            <v>HUA</v>
          </cell>
          <cell r="H7825" t="str">
            <v>LTE2100Exp (10MHz to 20MHz)_2x2 MIMO</v>
          </cell>
          <cell r="I7825" t="str">
            <v>INS</v>
          </cell>
          <cell r="L7825">
            <v>43860</v>
          </cell>
          <cell r="M7825">
            <v>43715</v>
          </cell>
          <cell r="N7825">
            <v>43860</v>
          </cell>
          <cell r="O7825">
            <v>43716</v>
          </cell>
          <cell r="P7825" t="str">
            <v>No Dependency</v>
          </cell>
        </row>
        <row r="7826">
          <cell r="C7826" t="str">
            <v>ZJB921</v>
          </cell>
          <cell r="D7826" t="str">
            <v>Expansion Sites</v>
          </cell>
          <cell r="E7826" t="str">
            <v>Q3-2019</v>
          </cell>
          <cell r="F7826" t="str">
            <v>Mobile Aspiration</v>
          </cell>
          <cell r="G7826" t="str">
            <v>HUA</v>
          </cell>
          <cell r="H7826" t="str">
            <v>LTE2100Exp (10MHz to 20MHz)_2x2 MIMO</v>
          </cell>
          <cell r="I7826" t="str">
            <v>INS</v>
          </cell>
          <cell r="L7826">
            <v>43877</v>
          </cell>
          <cell r="M7826">
            <v>43648</v>
          </cell>
          <cell r="N7826">
            <v>43878</v>
          </cell>
          <cell r="O7826">
            <v>43649</v>
          </cell>
          <cell r="P7826" t="str">
            <v>No Dependency</v>
          </cell>
        </row>
        <row r="7827">
          <cell r="C7827" t="str">
            <v>ZJB920</v>
          </cell>
          <cell r="D7827" t="str">
            <v>Expansion Sites</v>
          </cell>
          <cell r="E7827" t="str">
            <v>Q3-2019</v>
          </cell>
          <cell r="F7827" t="str">
            <v>Mobile Aspiration</v>
          </cell>
          <cell r="G7827" t="str">
            <v>HUA</v>
          </cell>
          <cell r="H7827" t="str">
            <v>LTE2100Exp (10MHz to 20MHz)_2x2 MIMO</v>
          </cell>
          <cell r="I7827" t="str">
            <v>INS</v>
          </cell>
          <cell r="L7827">
            <v>43674</v>
          </cell>
          <cell r="M7827">
            <v>43676</v>
          </cell>
          <cell r="N7827">
            <v>43675</v>
          </cell>
          <cell r="O7827">
            <v>43677</v>
          </cell>
          <cell r="P7827" t="str">
            <v>No Dependency</v>
          </cell>
        </row>
        <row r="7828">
          <cell r="C7828" t="str">
            <v>ZJB919</v>
          </cell>
          <cell r="D7828" t="str">
            <v>Expansion Sites</v>
          </cell>
          <cell r="E7828" t="str">
            <v>Q3-2019</v>
          </cell>
          <cell r="F7828" t="str">
            <v>Mobile Aspiration</v>
          </cell>
          <cell r="G7828" t="str">
            <v>HUA</v>
          </cell>
          <cell r="H7828" t="str">
            <v>LTE2100Exp (10MHz to 20MHz)_2x2 MIMO</v>
          </cell>
          <cell r="I7828" t="str">
            <v>INS</v>
          </cell>
          <cell r="L7828">
            <v>43877</v>
          </cell>
          <cell r="M7828">
            <v>43708</v>
          </cell>
          <cell r="N7828">
            <v>43878</v>
          </cell>
          <cell r="O7828">
            <v>43709</v>
          </cell>
          <cell r="P7828" t="str">
            <v>No Dependency</v>
          </cell>
        </row>
        <row r="7829">
          <cell r="C7829" t="str">
            <v>ZJB917</v>
          </cell>
          <cell r="D7829" t="str">
            <v>Expansion Sites</v>
          </cell>
          <cell r="E7829" t="str">
            <v>Q1-2020</v>
          </cell>
          <cell r="F7829" t="str">
            <v>Mobile Aspiration</v>
          </cell>
          <cell r="G7829" t="str">
            <v>HUA</v>
          </cell>
          <cell r="H7829" t="str">
            <v>LTE2100Exp (10MHz to 20MHz)_2x2 MIMO</v>
          </cell>
          <cell r="I7829" t="str">
            <v>INS</v>
          </cell>
          <cell r="L7829">
            <v>43913</v>
          </cell>
          <cell r="N7829">
            <v>43913</v>
          </cell>
          <cell r="P7829" t="str">
            <v>No Dependency</v>
          </cell>
        </row>
        <row r="7830">
          <cell r="C7830" t="str">
            <v>ZJB916</v>
          </cell>
          <cell r="D7830" t="str">
            <v>Expansion Sites</v>
          </cell>
          <cell r="E7830" t="str">
            <v>Q1-2020</v>
          </cell>
          <cell r="F7830" t="str">
            <v>Mobile Aspiration</v>
          </cell>
          <cell r="G7830" t="str">
            <v>HUA</v>
          </cell>
          <cell r="H7830" t="str">
            <v>LTE2100Exp (10MHz to 20MHz)_2x2 MIMO</v>
          </cell>
          <cell r="I7830" t="str">
            <v>INS</v>
          </cell>
          <cell r="L7830">
            <v>43913</v>
          </cell>
          <cell r="N7830">
            <v>43913</v>
          </cell>
          <cell r="P7830" t="str">
            <v>No Dependency</v>
          </cell>
        </row>
        <row r="7831">
          <cell r="C7831" t="str">
            <v>ZJB915</v>
          </cell>
          <cell r="D7831" t="str">
            <v>Expansion Sites</v>
          </cell>
          <cell r="E7831" t="str">
            <v>Q3-2019</v>
          </cell>
          <cell r="F7831" t="str">
            <v>Mobile Aspiration</v>
          </cell>
          <cell r="G7831" t="str">
            <v>HUA</v>
          </cell>
          <cell r="H7831" t="str">
            <v>LTE2100Exp (10MHz to 20MHz)_2x2 MIMO</v>
          </cell>
          <cell r="I7831" t="str">
            <v>INS</v>
          </cell>
          <cell r="L7831">
            <v>43881</v>
          </cell>
          <cell r="M7831">
            <v>43734</v>
          </cell>
          <cell r="N7831">
            <v>43881</v>
          </cell>
          <cell r="O7831">
            <v>43735</v>
          </cell>
          <cell r="P7831" t="str">
            <v>No Dependency</v>
          </cell>
        </row>
        <row r="7832">
          <cell r="C7832" t="str">
            <v>ZJB914</v>
          </cell>
          <cell r="D7832" t="str">
            <v>Expansion Sites</v>
          </cell>
          <cell r="E7832" t="str">
            <v>Q1-2020</v>
          </cell>
          <cell r="F7832" t="str">
            <v>Mobile Aspiration</v>
          </cell>
          <cell r="G7832" t="str">
            <v>HUA</v>
          </cell>
          <cell r="H7832" t="str">
            <v>LTE2100Exp (10MHz to 20MHz)_2x2 MIMO</v>
          </cell>
          <cell r="I7832" t="str">
            <v>INS</v>
          </cell>
          <cell r="L7832">
            <v>43913</v>
          </cell>
          <cell r="M7832">
            <v>43715</v>
          </cell>
          <cell r="N7832">
            <v>43913</v>
          </cell>
          <cell r="O7832">
            <v>43716</v>
          </cell>
          <cell r="P7832" t="str">
            <v>No Dependency</v>
          </cell>
        </row>
        <row r="7833">
          <cell r="C7833" t="str">
            <v>ZJB906</v>
          </cell>
          <cell r="D7833" t="str">
            <v>Expansion Sites</v>
          </cell>
          <cell r="E7833" t="str">
            <v>Q3-2019</v>
          </cell>
          <cell r="F7833" t="str">
            <v>Mobile Aspiration</v>
          </cell>
          <cell r="G7833" t="str">
            <v>HUA</v>
          </cell>
          <cell r="H7833" t="str">
            <v>LTE2100Exp (10MHz to 20MHz)_2x2 MIMO</v>
          </cell>
          <cell r="I7833" t="str">
            <v>INS</v>
          </cell>
          <cell r="L7833">
            <v>43881</v>
          </cell>
          <cell r="M7833">
            <v>43634</v>
          </cell>
          <cell r="N7833">
            <v>43881</v>
          </cell>
          <cell r="O7833">
            <v>43635</v>
          </cell>
          <cell r="P7833" t="str">
            <v>No Dependency</v>
          </cell>
        </row>
        <row r="7834">
          <cell r="C7834" t="str">
            <v>ZJB905</v>
          </cell>
          <cell r="D7834" t="str">
            <v>Expansion Sites</v>
          </cell>
          <cell r="E7834" t="str">
            <v>Q1-2020</v>
          </cell>
          <cell r="F7834" t="str">
            <v>Mobile Aspiration</v>
          </cell>
          <cell r="G7834" t="str">
            <v>HUA</v>
          </cell>
          <cell r="H7834" t="str">
            <v>LTE2100Exp (10MHz to 20MHz)_2x2 MIMO</v>
          </cell>
          <cell r="I7834" t="str">
            <v>INS</v>
          </cell>
          <cell r="L7834">
            <v>43691</v>
          </cell>
          <cell r="M7834">
            <v>43693</v>
          </cell>
          <cell r="N7834">
            <v>43692</v>
          </cell>
          <cell r="O7834">
            <v>43694</v>
          </cell>
          <cell r="P7834" t="str">
            <v>No Dependency</v>
          </cell>
        </row>
        <row r="7835">
          <cell r="C7835" t="str">
            <v>ZJB888</v>
          </cell>
          <cell r="D7835" t="str">
            <v>Expansion Sites</v>
          </cell>
          <cell r="E7835" t="str">
            <v>Q3-2019</v>
          </cell>
          <cell r="F7835" t="str">
            <v>Mobile Aspiration</v>
          </cell>
          <cell r="G7835" t="str">
            <v>HUA</v>
          </cell>
          <cell r="H7835" t="str">
            <v>LTE2100Exp (10MHz to 20MHz)_2x2 MIMO</v>
          </cell>
          <cell r="I7835" t="str">
            <v>INS</v>
          </cell>
          <cell r="L7835">
            <v>43665</v>
          </cell>
          <cell r="M7835">
            <v>43660</v>
          </cell>
          <cell r="N7835">
            <v>43666</v>
          </cell>
          <cell r="O7835">
            <v>43661</v>
          </cell>
          <cell r="P7835" t="str">
            <v>No Dependency</v>
          </cell>
        </row>
        <row r="7836">
          <cell r="C7836" t="str">
            <v>ZJB886</v>
          </cell>
          <cell r="D7836" t="str">
            <v>Expansion Sites</v>
          </cell>
          <cell r="E7836" t="str">
            <v>Q4-2019</v>
          </cell>
          <cell r="F7836" t="str">
            <v>Mobile Aspiration</v>
          </cell>
          <cell r="G7836" t="str">
            <v>HUA</v>
          </cell>
          <cell r="H7836" t="str">
            <v>LTE2100Exp (10MHz to 20MHz)_2x2 MIMO</v>
          </cell>
          <cell r="I7836" t="str">
            <v>INS</v>
          </cell>
          <cell r="L7836">
            <v>43685</v>
          </cell>
          <cell r="M7836">
            <v>43685</v>
          </cell>
          <cell r="N7836">
            <v>43686</v>
          </cell>
          <cell r="O7836">
            <v>43686</v>
          </cell>
          <cell r="P7836" t="str">
            <v>No Dependency</v>
          </cell>
        </row>
        <row r="7837">
          <cell r="C7837" t="str">
            <v>ZJB885</v>
          </cell>
          <cell r="D7837" t="str">
            <v>Expansion Sites</v>
          </cell>
          <cell r="E7837" t="str">
            <v>Q3-2019</v>
          </cell>
          <cell r="F7837" t="str">
            <v>Mobile Aspiration</v>
          </cell>
          <cell r="G7837" t="str">
            <v>HUA</v>
          </cell>
          <cell r="H7837" t="str">
            <v>LTE2100Exp (10MHz to 20MHz)_2x2 MIMO</v>
          </cell>
          <cell r="I7837" t="str">
            <v>INS</v>
          </cell>
          <cell r="L7837">
            <v>43860</v>
          </cell>
          <cell r="M7837">
            <v>43673</v>
          </cell>
          <cell r="N7837">
            <v>43860</v>
          </cell>
          <cell r="O7837">
            <v>43674</v>
          </cell>
          <cell r="P7837" t="str">
            <v>No Dependency</v>
          </cell>
        </row>
        <row r="7838">
          <cell r="C7838" t="str">
            <v>ZJB884</v>
          </cell>
          <cell r="D7838" t="str">
            <v>Expansion Sites</v>
          </cell>
          <cell r="E7838" t="str">
            <v>Q3-2019</v>
          </cell>
          <cell r="F7838" t="str">
            <v>Mobile Aspiration</v>
          </cell>
          <cell r="G7838" t="str">
            <v>HUA</v>
          </cell>
          <cell r="H7838" t="str">
            <v>LTE2100Exp (10MHz to 20MHz)_2x2 MIMO</v>
          </cell>
          <cell r="I7838" t="str">
            <v>INS</v>
          </cell>
          <cell r="L7838">
            <v>43860</v>
          </cell>
          <cell r="N7838">
            <v>43860</v>
          </cell>
          <cell r="P7838" t="str">
            <v>No Dependency</v>
          </cell>
        </row>
        <row r="7839">
          <cell r="C7839" t="str">
            <v>ZJB881</v>
          </cell>
          <cell r="D7839" t="str">
            <v>Expansion Sites</v>
          </cell>
          <cell r="E7839" t="str">
            <v>Q3-2019</v>
          </cell>
          <cell r="F7839" t="str">
            <v>Mobile Aspiration</v>
          </cell>
          <cell r="G7839" t="str">
            <v>HUA</v>
          </cell>
          <cell r="H7839" t="str">
            <v>LTE2100Exp (10MHz to 20MHz)_2x2 MIMO</v>
          </cell>
          <cell r="I7839" t="str">
            <v>INS</v>
          </cell>
          <cell r="L7839">
            <v>43863</v>
          </cell>
          <cell r="M7839">
            <v>43646</v>
          </cell>
          <cell r="N7839">
            <v>43864</v>
          </cell>
          <cell r="O7839">
            <v>43647</v>
          </cell>
          <cell r="P7839" t="str">
            <v>No Dependency</v>
          </cell>
        </row>
        <row r="7840">
          <cell r="C7840" t="str">
            <v>ZJB880</v>
          </cell>
          <cell r="D7840" t="str">
            <v>Expansion Sites</v>
          </cell>
          <cell r="E7840" t="str">
            <v>Q3-2019</v>
          </cell>
          <cell r="F7840" t="str">
            <v>Mobile Aspiration</v>
          </cell>
          <cell r="G7840" t="str">
            <v>HUA</v>
          </cell>
          <cell r="H7840" t="str">
            <v>LTE2100Exp (10MHz to 20MHz)_2x2 MIMO</v>
          </cell>
          <cell r="I7840" t="str">
            <v>INS</v>
          </cell>
          <cell r="L7840">
            <v>43860</v>
          </cell>
          <cell r="M7840">
            <v>43660</v>
          </cell>
          <cell r="N7840">
            <v>43860</v>
          </cell>
          <cell r="O7840">
            <v>43661</v>
          </cell>
          <cell r="P7840" t="str">
            <v>No Dependency</v>
          </cell>
        </row>
        <row r="7841">
          <cell r="C7841" t="str">
            <v>ZJB879</v>
          </cell>
          <cell r="D7841" t="str">
            <v>Expansion Sites</v>
          </cell>
          <cell r="E7841" t="str">
            <v>Q4-2019</v>
          </cell>
          <cell r="F7841" t="str">
            <v>Mobile Aspiration</v>
          </cell>
          <cell r="G7841" t="str">
            <v>HUA</v>
          </cell>
          <cell r="H7841" t="str">
            <v>LTE2100Exp (10MHz to 20MHz)_2x2 MIMO</v>
          </cell>
          <cell r="I7841" t="str">
            <v>INS</v>
          </cell>
          <cell r="L7841">
            <v>43691</v>
          </cell>
          <cell r="M7841">
            <v>43693</v>
          </cell>
          <cell r="N7841">
            <v>43692</v>
          </cell>
          <cell r="O7841">
            <v>43694</v>
          </cell>
          <cell r="P7841" t="str">
            <v>No Dependency</v>
          </cell>
        </row>
        <row r="7842">
          <cell r="C7842" t="str">
            <v>ZJB877</v>
          </cell>
          <cell r="D7842" t="str">
            <v>Expansion Sites</v>
          </cell>
          <cell r="E7842" t="str">
            <v>Q3-2019</v>
          </cell>
          <cell r="F7842" t="str">
            <v>Mobile Aspiration</v>
          </cell>
          <cell r="G7842" t="str">
            <v>HUA</v>
          </cell>
          <cell r="H7842" t="str">
            <v>LTE2100Exp (10MHz to 20MHz)_2x2 MIMO</v>
          </cell>
          <cell r="I7842" t="str">
            <v>INS</v>
          </cell>
          <cell r="L7842">
            <v>43669</v>
          </cell>
          <cell r="M7842">
            <v>43671</v>
          </cell>
          <cell r="N7842">
            <v>43670</v>
          </cell>
          <cell r="O7842">
            <v>43672</v>
          </cell>
          <cell r="P7842" t="str">
            <v>No Dependency</v>
          </cell>
        </row>
        <row r="7843">
          <cell r="C7843" t="str">
            <v>ZJB876</v>
          </cell>
          <cell r="D7843" t="str">
            <v>Expansion Sites</v>
          </cell>
          <cell r="E7843" t="str">
            <v>Q3-2019</v>
          </cell>
          <cell r="F7843" t="str">
            <v>Mobile Aspiration</v>
          </cell>
          <cell r="G7843" t="str">
            <v>HUA</v>
          </cell>
          <cell r="H7843" t="str">
            <v>LTE2100Exp (10MHz to 20MHz)_2x2 MIMO</v>
          </cell>
          <cell r="I7843" t="str">
            <v>INS</v>
          </cell>
          <cell r="L7843">
            <v>43835</v>
          </cell>
          <cell r="M7843">
            <v>43641</v>
          </cell>
          <cell r="N7843">
            <v>43835</v>
          </cell>
          <cell r="O7843">
            <v>43642</v>
          </cell>
          <cell r="P7843" t="str">
            <v>No Dependency</v>
          </cell>
        </row>
        <row r="7844">
          <cell r="C7844" t="str">
            <v>ZJB875</v>
          </cell>
          <cell r="D7844" t="str">
            <v>Expansion Sites</v>
          </cell>
          <cell r="E7844" t="str">
            <v>Q3-2019</v>
          </cell>
          <cell r="F7844" t="str">
            <v>Mobile Aspiration</v>
          </cell>
          <cell r="G7844" t="str">
            <v>HUA</v>
          </cell>
          <cell r="H7844" t="str">
            <v>LTE2100Exp (10MHz to 20MHz)_2x2 MIMO</v>
          </cell>
          <cell r="I7844" t="str">
            <v>INS</v>
          </cell>
          <cell r="L7844">
            <v>43609</v>
          </cell>
          <cell r="M7844">
            <v>43611</v>
          </cell>
          <cell r="N7844">
            <v>43610</v>
          </cell>
          <cell r="O7844">
            <v>43612</v>
          </cell>
          <cell r="P7844" t="str">
            <v>No Dependency</v>
          </cell>
        </row>
        <row r="7845">
          <cell r="C7845" t="str">
            <v>ZJB870</v>
          </cell>
          <cell r="D7845" t="str">
            <v>Expansion Sites</v>
          </cell>
          <cell r="E7845" t="str">
            <v>Q3-2019</v>
          </cell>
          <cell r="F7845" t="str">
            <v>Mobile Aspiration</v>
          </cell>
          <cell r="G7845" t="str">
            <v>HUA</v>
          </cell>
          <cell r="H7845" t="str">
            <v>LTE2100Exp (10MHz to 20MHz)_2x2 MIMO</v>
          </cell>
          <cell r="I7845" t="str">
            <v>INS</v>
          </cell>
          <cell r="L7845">
            <v>43886</v>
          </cell>
          <cell r="M7845">
            <v>43635</v>
          </cell>
          <cell r="N7845">
            <v>43887</v>
          </cell>
          <cell r="O7845">
            <v>43636</v>
          </cell>
          <cell r="P7845" t="str">
            <v>No Dependency</v>
          </cell>
        </row>
        <row r="7846">
          <cell r="C7846" t="str">
            <v>ZJB866</v>
          </cell>
          <cell r="D7846" t="str">
            <v>Expansion Sites</v>
          </cell>
          <cell r="E7846" t="str">
            <v>Q3-2019</v>
          </cell>
          <cell r="F7846" t="str">
            <v>Mobile Aspiration</v>
          </cell>
          <cell r="G7846" t="str">
            <v>HUA</v>
          </cell>
          <cell r="H7846" t="str">
            <v>LTE2100Exp (10MHz to 20MHz)_2x2 MIMO</v>
          </cell>
          <cell r="I7846" t="str">
            <v>INS</v>
          </cell>
          <cell r="L7846">
            <v>43867</v>
          </cell>
          <cell r="M7846">
            <v>43743</v>
          </cell>
          <cell r="N7846">
            <v>43867</v>
          </cell>
          <cell r="O7846">
            <v>43744</v>
          </cell>
          <cell r="P7846" t="str">
            <v>No Dependency</v>
          </cell>
        </row>
        <row r="7847">
          <cell r="C7847" t="str">
            <v>ZJB865</v>
          </cell>
          <cell r="D7847" t="str">
            <v>Expansion Sites</v>
          </cell>
          <cell r="E7847" t="str">
            <v>Q3-2019</v>
          </cell>
          <cell r="F7847" t="str">
            <v>Mobile Aspiration</v>
          </cell>
          <cell r="G7847" t="str">
            <v>HUA</v>
          </cell>
          <cell r="H7847" t="str">
            <v>LTE2100Exp (10MHz to 20MHz)_2x2 MIMO</v>
          </cell>
          <cell r="I7847" t="str">
            <v>INS</v>
          </cell>
          <cell r="L7847">
            <v>43691</v>
          </cell>
          <cell r="M7847">
            <v>43693</v>
          </cell>
          <cell r="N7847">
            <v>43692</v>
          </cell>
          <cell r="O7847">
            <v>43694</v>
          </cell>
          <cell r="P7847" t="str">
            <v>No Dependency</v>
          </cell>
        </row>
        <row r="7848">
          <cell r="C7848" t="str">
            <v>ZJB863</v>
          </cell>
          <cell r="D7848" t="str">
            <v>Expansion Sites</v>
          </cell>
          <cell r="E7848" t="str">
            <v>Q3-2019</v>
          </cell>
          <cell r="F7848" t="str">
            <v>Mobile Aspiration</v>
          </cell>
          <cell r="G7848" t="str">
            <v>HUA</v>
          </cell>
          <cell r="H7848" t="str">
            <v>LTE2100Exp (10MHz to 20MHz)_2x2 MIMO</v>
          </cell>
          <cell r="I7848" t="str">
            <v>INS</v>
          </cell>
          <cell r="L7848">
            <v>43863</v>
          </cell>
          <cell r="M7848">
            <v>43645</v>
          </cell>
          <cell r="N7848">
            <v>43864</v>
          </cell>
          <cell r="O7848">
            <v>43646</v>
          </cell>
          <cell r="P7848" t="str">
            <v>No Dependency</v>
          </cell>
        </row>
        <row r="7849">
          <cell r="C7849" t="str">
            <v>ZJB862</v>
          </cell>
          <cell r="D7849" t="str">
            <v>Expansion Sites</v>
          </cell>
          <cell r="E7849" t="str">
            <v>Q1-2020</v>
          </cell>
          <cell r="F7849" t="str">
            <v>Mobile Aspiration</v>
          </cell>
          <cell r="G7849" t="str">
            <v>HUA</v>
          </cell>
          <cell r="H7849" t="str">
            <v>LTE2100Exp (10MHz to 20MHz)_2x2 MIMO</v>
          </cell>
          <cell r="I7849" t="str">
            <v>INS</v>
          </cell>
          <cell r="L7849">
            <v>43874</v>
          </cell>
          <cell r="M7849">
            <v>43715</v>
          </cell>
          <cell r="N7849">
            <v>43875</v>
          </cell>
          <cell r="O7849">
            <v>43716</v>
          </cell>
          <cell r="P7849" t="str">
            <v>No Dependency</v>
          </cell>
        </row>
        <row r="7850">
          <cell r="C7850" t="str">
            <v>ZJB860</v>
          </cell>
          <cell r="D7850" t="str">
            <v>Expansion Sites</v>
          </cell>
          <cell r="E7850" t="str">
            <v>Q3-2019</v>
          </cell>
          <cell r="F7850" t="str">
            <v>Mobile Aspiration</v>
          </cell>
          <cell r="G7850" t="str">
            <v>HUA</v>
          </cell>
          <cell r="H7850" t="str">
            <v>LTE2100Exp (10MHz to 20MHz)_2x2 MIMO</v>
          </cell>
          <cell r="I7850" t="str">
            <v>INS</v>
          </cell>
          <cell r="L7850">
            <v>43881</v>
          </cell>
          <cell r="M7850">
            <v>43648</v>
          </cell>
          <cell r="N7850">
            <v>43881</v>
          </cell>
          <cell r="O7850">
            <v>43649</v>
          </cell>
          <cell r="P7850" t="str">
            <v>No Dependency</v>
          </cell>
        </row>
        <row r="7851">
          <cell r="C7851" t="str">
            <v>ZJB858</v>
          </cell>
          <cell r="D7851" t="str">
            <v>Expansion Sites</v>
          </cell>
          <cell r="E7851" t="str">
            <v>Q1-2020</v>
          </cell>
          <cell r="F7851" t="str">
            <v>Mobile Aspiration</v>
          </cell>
          <cell r="G7851" t="str">
            <v>HUA</v>
          </cell>
          <cell r="H7851" t="str">
            <v>LTE2100Exp (10MHz to 20MHz)_2x2 MIMO</v>
          </cell>
          <cell r="I7851" t="str">
            <v>INS</v>
          </cell>
          <cell r="L7851">
            <v>43874</v>
          </cell>
          <cell r="M7851">
            <v>43734</v>
          </cell>
          <cell r="N7851">
            <v>43875</v>
          </cell>
          <cell r="O7851">
            <v>43735</v>
          </cell>
          <cell r="P7851" t="str">
            <v>No Dependency</v>
          </cell>
        </row>
        <row r="7852">
          <cell r="C7852" t="str">
            <v>ZJB855</v>
          </cell>
          <cell r="D7852" t="str">
            <v>Expansion Sites</v>
          </cell>
          <cell r="E7852" t="str">
            <v>Q3-2019</v>
          </cell>
          <cell r="F7852" t="str">
            <v>Mobile Aspiration</v>
          </cell>
          <cell r="G7852" t="str">
            <v>HUA</v>
          </cell>
          <cell r="H7852" t="str">
            <v>LTE2100Exp (10MHz to 20MHz)_2x2 MIMO</v>
          </cell>
          <cell r="I7852" t="str">
            <v>INS</v>
          </cell>
          <cell r="L7852">
            <v>43863</v>
          </cell>
          <cell r="M7852">
            <v>43658</v>
          </cell>
          <cell r="N7852">
            <v>43864</v>
          </cell>
          <cell r="O7852">
            <v>43659</v>
          </cell>
          <cell r="P7852" t="str">
            <v>No Dependency</v>
          </cell>
        </row>
        <row r="7853">
          <cell r="C7853" t="str">
            <v>ZJB852</v>
          </cell>
          <cell r="D7853" t="str">
            <v>Expansion Sites</v>
          </cell>
          <cell r="E7853" t="str">
            <v>Q3-2019</v>
          </cell>
          <cell r="F7853" t="str">
            <v>Mobile Aspiration</v>
          </cell>
          <cell r="G7853" t="str">
            <v>HUA</v>
          </cell>
          <cell r="H7853" t="str">
            <v>LTE2100Exp (10MHz to 20MHz)_2x2 MIMO</v>
          </cell>
          <cell r="I7853" t="str">
            <v>INS</v>
          </cell>
          <cell r="L7853">
            <v>43691</v>
          </cell>
          <cell r="M7853">
            <v>43693</v>
          </cell>
          <cell r="N7853">
            <v>43692</v>
          </cell>
          <cell r="O7853">
            <v>43694</v>
          </cell>
          <cell r="P7853" t="str">
            <v>No Dependency</v>
          </cell>
        </row>
        <row r="7854">
          <cell r="C7854" t="str">
            <v>ZJB851</v>
          </cell>
          <cell r="D7854" t="str">
            <v>Expansion Sites</v>
          </cell>
          <cell r="E7854" t="str">
            <v>Q3-2019</v>
          </cell>
          <cell r="F7854" t="str">
            <v>Mobile Aspiration</v>
          </cell>
          <cell r="G7854" t="str">
            <v>HUA</v>
          </cell>
          <cell r="H7854" t="str">
            <v>LTE2100Exp (10MHz to 20MHz)_2x2 MIMO</v>
          </cell>
          <cell r="I7854" t="str">
            <v>INS</v>
          </cell>
          <cell r="L7854">
            <v>43863</v>
          </cell>
          <cell r="M7854">
            <v>43637</v>
          </cell>
          <cell r="N7854">
            <v>43864</v>
          </cell>
          <cell r="O7854">
            <v>43638</v>
          </cell>
          <cell r="P7854" t="str">
            <v>No Dependency</v>
          </cell>
        </row>
        <row r="7855">
          <cell r="C7855" t="str">
            <v>ZJB843</v>
          </cell>
          <cell r="D7855" t="str">
            <v>Expansion Sites</v>
          </cell>
          <cell r="E7855" t="str">
            <v>Q4-2019</v>
          </cell>
          <cell r="F7855" t="str">
            <v>Mobile Aspiration</v>
          </cell>
          <cell r="G7855" t="str">
            <v>HUA</v>
          </cell>
          <cell r="H7855" t="str">
            <v>LTE2100Exp (10MHz to 20MHz)_2x2 MIMO</v>
          </cell>
          <cell r="I7855" t="str">
            <v>INS</v>
          </cell>
          <cell r="L7855">
            <v>43657</v>
          </cell>
          <cell r="M7855">
            <v>43659</v>
          </cell>
          <cell r="N7855">
            <v>43658</v>
          </cell>
          <cell r="O7855">
            <v>43660</v>
          </cell>
          <cell r="P7855" t="str">
            <v>No Dependency</v>
          </cell>
        </row>
        <row r="7856">
          <cell r="C7856" t="str">
            <v>ZJB842</v>
          </cell>
          <cell r="D7856" t="str">
            <v>Expansion Sites</v>
          </cell>
          <cell r="E7856" t="str">
            <v>Q3-2019</v>
          </cell>
          <cell r="F7856" t="str">
            <v>Mobile Aspiration</v>
          </cell>
          <cell r="G7856" t="str">
            <v>HUA</v>
          </cell>
          <cell r="H7856" t="str">
            <v>LTE2100Exp (10MHz to 20MHz)_2x2 MIMO</v>
          </cell>
          <cell r="I7856" t="str">
            <v>INS</v>
          </cell>
          <cell r="L7856">
            <v>43860</v>
          </cell>
          <cell r="M7856">
            <v>43758</v>
          </cell>
          <cell r="N7856">
            <v>43860</v>
          </cell>
          <cell r="O7856">
            <v>43759</v>
          </cell>
          <cell r="P7856" t="str">
            <v>No Dependency</v>
          </cell>
        </row>
        <row r="7857">
          <cell r="C7857" t="str">
            <v>ZJB841</v>
          </cell>
          <cell r="D7857" t="str">
            <v>Expansion Sites</v>
          </cell>
          <cell r="E7857" t="str">
            <v>Q3-2019</v>
          </cell>
          <cell r="F7857" t="str">
            <v>Mobile Aspiration</v>
          </cell>
          <cell r="G7857" t="str">
            <v>HUA</v>
          </cell>
          <cell r="H7857" t="str">
            <v>LTE2100Exp (10MHz to 20MHz)_2x2 MIMO</v>
          </cell>
          <cell r="I7857" t="str">
            <v>INS</v>
          </cell>
          <cell r="L7857">
            <v>43636</v>
          </cell>
          <cell r="M7857">
            <v>43638</v>
          </cell>
          <cell r="N7857">
            <v>43637</v>
          </cell>
          <cell r="O7857">
            <v>43639</v>
          </cell>
          <cell r="P7857" t="str">
            <v>No Dependency</v>
          </cell>
        </row>
        <row r="7858">
          <cell r="C7858" t="str">
            <v>ZJB839</v>
          </cell>
          <cell r="D7858" t="str">
            <v>Expansion Sites</v>
          </cell>
          <cell r="E7858" t="str">
            <v>Q3-2019</v>
          </cell>
          <cell r="F7858" t="str">
            <v>Mobile Aspiration</v>
          </cell>
          <cell r="G7858" t="str">
            <v>HUA</v>
          </cell>
          <cell r="H7858" t="str">
            <v>LTE2100Exp (10MHz to 20MHz)_2x2 MIMO</v>
          </cell>
          <cell r="I7858" t="str">
            <v>INS</v>
          </cell>
          <cell r="L7858">
            <v>43601</v>
          </cell>
          <cell r="M7858">
            <v>43603</v>
          </cell>
          <cell r="N7858">
            <v>43602</v>
          </cell>
          <cell r="O7858">
            <v>43604</v>
          </cell>
          <cell r="P7858" t="str">
            <v>No Dependency</v>
          </cell>
        </row>
        <row r="7859">
          <cell r="C7859" t="str">
            <v>ZJB837</v>
          </cell>
          <cell r="D7859" t="str">
            <v>Expansion Sites</v>
          </cell>
          <cell r="E7859" t="str">
            <v>Q3-2019</v>
          </cell>
          <cell r="F7859" t="str">
            <v>Mobile Aspiration</v>
          </cell>
          <cell r="G7859" t="str">
            <v>HUA</v>
          </cell>
          <cell r="H7859" t="str">
            <v>LTE2100Exp (10MHz to 20MHz)_2x2 MIMO</v>
          </cell>
          <cell r="I7859" t="str">
            <v>INS</v>
          </cell>
          <cell r="L7859">
            <v>43856</v>
          </cell>
          <cell r="M7859">
            <v>43662</v>
          </cell>
          <cell r="N7859">
            <v>43857</v>
          </cell>
          <cell r="O7859">
            <v>43663</v>
          </cell>
          <cell r="P7859" t="str">
            <v>No Dependency</v>
          </cell>
        </row>
        <row r="7860">
          <cell r="C7860" t="str">
            <v>ZJB836</v>
          </cell>
          <cell r="D7860" t="str">
            <v>Expansion Sites</v>
          </cell>
          <cell r="E7860" t="str">
            <v>Q3-2019</v>
          </cell>
          <cell r="F7860" t="str">
            <v>Mobile Aspiration</v>
          </cell>
          <cell r="G7860" t="str">
            <v>HUA</v>
          </cell>
          <cell r="H7860" t="str">
            <v>LTE2100Exp (10MHz to 20MHz)_2x2 MIMO</v>
          </cell>
          <cell r="I7860" t="str">
            <v>INS</v>
          </cell>
          <cell r="L7860">
            <v>43899</v>
          </cell>
          <cell r="M7860">
            <v>43634</v>
          </cell>
          <cell r="N7860">
            <v>43900</v>
          </cell>
          <cell r="O7860">
            <v>43635</v>
          </cell>
          <cell r="P7860" t="str">
            <v>No Dependency</v>
          </cell>
        </row>
        <row r="7861">
          <cell r="C7861" t="str">
            <v>ZJB834</v>
          </cell>
          <cell r="D7861" t="str">
            <v>Expansion Sites</v>
          </cell>
          <cell r="E7861" t="str">
            <v>Q1-2020</v>
          </cell>
          <cell r="F7861" t="str">
            <v>Mobile Aspiration</v>
          </cell>
          <cell r="G7861" t="str">
            <v>HUA</v>
          </cell>
          <cell r="H7861" t="str">
            <v>LTE2100Exp (10MHz to 20MHz)_2x2 MIMO</v>
          </cell>
          <cell r="I7861" t="str">
            <v>INS</v>
          </cell>
          <cell r="L7861">
            <v>43874</v>
          </cell>
          <cell r="N7861">
            <v>43875</v>
          </cell>
          <cell r="P7861" t="str">
            <v>No Dependency</v>
          </cell>
        </row>
        <row r="7862">
          <cell r="C7862" t="str">
            <v>ZJB830</v>
          </cell>
          <cell r="D7862" t="str">
            <v>Expansion Sites</v>
          </cell>
          <cell r="E7862" t="str">
            <v>Q3-2019</v>
          </cell>
          <cell r="F7862" t="str">
            <v>Mobile Aspiration</v>
          </cell>
          <cell r="G7862" t="str">
            <v>HUA</v>
          </cell>
          <cell r="H7862" t="str">
            <v>LTE2100Exp (10MHz to 20MHz)_2x2 MIMO</v>
          </cell>
          <cell r="I7862" t="str">
            <v>INS</v>
          </cell>
          <cell r="L7862">
            <v>43621</v>
          </cell>
          <cell r="M7862">
            <v>43623</v>
          </cell>
          <cell r="N7862">
            <v>43622</v>
          </cell>
          <cell r="O7862">
            <v>43624</v>
          </cell>
          <cell r="P7862" t="str">
            <v>No Dependency</v>
          </cell>
        </row>
        <row r="7863">
          <cell r="C7863" t="str">
            <v>ZJB829</v>
          </cell>
          <cell r="D7863" t="str">
            <v>Expansion Sites</v>
          </cell>
          <cell r="E7863" t="str">
            <v>Q3-2019</v>
          </cell>
          <cell r="F7863" t="str">
            <v>Mobile Aspiration</v>
          </cell>
          <cell r="G7863" t="str">
            <v>HUA</v>
          </cell>
          <cell r="H7863" t="str">
            <v>LTE2100Exp (10MHz to 20MHz)_2x2 MIMO</v>
          </cell>
          <cell r="I7863" t="str">
            <v>INS</v>
          </cell>
          <cell r="L7863">
            <v>43669</v>
          </cell>
          <cell r="M7863">
            <v>43671</v>
          </cell>
          <cell r="N7863">
            <v>43670</v>
          </cell>
          <cell r="O7863">
            <v>43672</v>
          </cell>
          <cell r="P7863" t="str">
            <v>No Dependency</v>
          </cell>
        </row>
        <row r="7864">
          <cell r="C7864" t="str">
            <v>ZJB828</v>
          </cell>
          <cell r="D7864" t="str">
            <v>Expansion Sites</v>
          </cell>
          <cell r="E7864" t="str">
            <v>Q3-2019</v>
          </cell>
          <cell r="F7864" t="str">
            <v>Mobile Aspiration</v>
          </cell>
          <cell r="G7864" t="str">
            <v>HUA</v>
          </cell>
          <cell r="H7864" t="str">
            <v>LTE2100Exp (10MHz to 20MHz)_2x2 MIMO</v>
          </cell>
          <cell r="I7864" t="str">
            <v>INS</v>
          </cell>
          <cell r="L7864">
            <v>43877</v>
          </cell>
          <cell r="M7864">
            <v>43614</v>
          </cell>
          <cell r="N7864">
            <v>43878</v>
          </cell>
          <cell r="O7864">
            <v>43615</v>
          </cell>
          <cell r="P7864" t="str">
            <v>No Dependency</v>
          </cell>
        </row>
        <row r="7865">
          <cell r="C7865" t="str">
            <v>ZJB825</v>
          </cell>
          <cell r="D7865" t="str">
            <v>Expansion Sites</v>
          </cell>
          <cell r="E7865" t="str">
            <v>Q3-2019</v>
          </cell>
          <cell r="F7865" t="str">
            <v>Mobile Aspiration</v>
          </cell>
          <cell r="G7865" t="str">
            <v>HUA</v>
          </cell>
          <cell r="H7865" t="str">
            <v>LTE2100Exp (10MHz to 20MHz)_2x2 MIMO</v>
          </cell>
          <cell r="I7865" t="str">
            <v>INS</v>
          </cell>
          <cell r="L7865">
            <v>43635</v>
          </cell>
          <cell r="M7865">
            <v>43637</v>
          </cell>
          <cell r="N7865">
            <v>43636</v>
          </cell>
          <cell r="O7865">
            <v>43638</v>
          </cell>
          <cell r="P7865" t="str">
            <v>No Dependency</v>
          </cell>
        </row>
        <row r="7866">
          <cell r="C7866" t="str">
            <v>ZJB824</v>
          </cell>
          <cell r="D7866" t="str">
            <v>Expansion Sites</v>
          </cell>
          <cell r="E7866" t="str">
            <v>Q3-2019</v>
          </cell>
          <cell r="F7866" t="str">
            <v>Mobile Aspiration</v>
          </cell>
          <cell r="G7866" t="str">
            <v>HUA</v>
          </cell>
          <cell r="H7866" t="str">
            <v>LTE2100Exp (10MHz to 20MHz)_2x2 MIMO</v>
          </cell>
          <cell r="I7866" t="str">
            <v>INS</v>
          </cell>
          <cell r="L7866">
            <v>43863</v>
          </cell>
          <cell r="M7866">
            <v>43659</v>
          </cell>
          <cell r="N7866">
            <v>43864</v>
          </cell>
          <cell r="O7866">
            <v>43660</v>
          </cell>
          <cell r="P7866" t="str">
            <v>No Dependency</v>
          </cell>
        </row>
        <row r="7867">
          <cell r="C7867" t="str">
            <v>ZJB822</v>
          </cell>
          <cell r="D7867" t="str">
            <v>Expansion Sites</v>
          </cell>
          <cell r="E7867" t="str">
            <v>Q3-2019</v>
          </cell>
          <cell r="F7867" t="str">
            <v>Mobile Aspiration</v>
          </cell>
          <cell r="G7867" t="str">
            <v>HUA</v>
          </cell>
          <cell r="H7867" t="str">
            <v>LTE2100Exp (10MHz to 20MHz)_2x2 MIMO</v>
          </cell>
          <cell r="I7867" t="str">
            <v>INS</v>
          </cell>
          <cell r="L7867">
            <v>43641</v>
          </cell>
          <cell r="M7867">
            <v>43644</v>
          </cell>
          <cell r="N7867">
            <v>43642</v>
          </cell>
          <cell r="O7867">
            <v>43645</v>
          </cell>
          <cell r="P7867" t="str">
            <v>No Dependency</v>
          </cell>
        </row>
        <row r="7868">
          <cell r="C7868" t="str">
            <v>ZJB821</v>
          </cell>
          <cell r="D7868" t="str">
            <v>Expansion Sites</v>
          </cell>
          <cell r="E7868" t="str">
            <v>Q3-2019</v>
          </cell>
          <cell r="F7868" t="str">
            <v>Mobile Aspiration</v>
          </cell>
          <cell r="G7868" t="str">
            <v>HUA</v>
          </cell>
          <cell r="H7868" t="str">
            <v>LTE2100Exp (10MHz to 20MHz)_2x2 MIMO</v>
          </cell>
          <cell r="I7868" t="str">
            <v>INS</v>
          </cell>
          <cell r="L7868">
            <v>43863</v>
          </cell>
          <cell r="M7868">
            <v>43660</v>
          </cell>
          <cell r="N7868">
            <v>43864</v>
          </cell>
          <cell r="O7868">
            <v>43661</v>
          </cell>
          <cell r="P7868" t="str">
            <v>No Dependency</v>
          </cell>
        </row>
        <row r="7869">
          <cell r="C7869" t="str">
            <v>ZJB820</v>
          </cell>
          <cell r="D7869" t="str">
            <v>Expansion Sites</v>
          </cell>
          <cell r="E7869" t="str">
            <v>Q3-2019</v>
          </cell>
          <cell r="F7869" t="str">
            <v>Mobile Aspiration</v>
          </cell>
          <cell r="G7869" t="str">
            <v>HUA</v>
          </cell>
          <cell r="H7869" t="str">
            <v>LTE2100Exp (10MHz to 20MHz)_2x2 MIMO</v>
          </cell>
          <cell r="I7869" t="str">
            <v>INS</v>
          </cell>
          <cell r="L7869">
            <v>43650</v>
          </cell>
          <cell r="M7869">
            <v>43652</v>
          </cell>
          <cell r="N7869">
            <v>43651</v>
          </cell>
          <cell r="O7869">
            <v>43653</v>
          </cell>
          <cell r="P7869" t="str">
            <v>No Dependency</v>
          </cell>
        </row>
        <row r="7870">
          <cell r="C7870" t="str">
            <v>ZJB819</v>
          </cell>
          <cell r="D7870" t="str">
            <v>Expansion Sites</v>
          </cell>
          <cell r="E7870" t="str">
            <v>Q1-2020</v>
          </cell>
          <cell r="F7870" t="str">
            <v>Mobile Aspiration</v>
          </cell>
          <cell r="G7870" t="str">
            <v>HUA</v>
          </cell>
          <cell r="H7870" t="str">
            <v>LTE2100Exp (10MHz to 20MHz)_2x2 MIMO</v>
          </cell>
          <cell r="I7870" t="str">
            <v>INS</v>
          </cell>
          <cell r="L7870">
            <v>43874</v>
          </cell>
          <cell r="M7870">
            <v>43767</v>
          </cell>
          <cell r="N7870">
            <v>43875</v>
          </cell>
          <cell r="O7870">
            <v>43768</v>
          </cell>
          <cell r="P7870" t="str">
            <v>No Dependency</v>
          </cell>
        </row>
        <row r="7871">
          <cell r="C7871" t="str">
            <v>ZJB818</v>
          </cell>
          <cell r="D7871" t="str">
            <v>Expansion Sites</v>
          </cell>
          <cell r="E7871" t="str">
            <v>Q3-2019</v>
          </cell>
          <cell r="F7871" t="str">
            <v>Mobile Aspiration</v>
          </cell>
          <cell r="G7871" t="str">
            <v>HUA</v>
          </cell>
          <cell r="H7871" t="str">
            <v>LTE2100Exp (10MHz to 20MHz)_2x2 MIMO</v>
          </cell>
          <cell r="I7871" t="str">
            <v>INS</v>
          </cell>
          <cell r="L7871">
            <v>43623</v>
          </cell>
          <cell r="M7871">
            <v>43625</v>
          </cell>
          <cell r="N7871">
            <v>43624</v>
          </cell>
          <cell r="O7871">
            <v>43626</v>
          </cell>
          <cell r="P7871" t="str">
            <v>No Dependency</v>
          </cell>
        </row>
        <row r="7872">
          <cell r="C7872" t="str">
            <v>ZJB817</v>
          </cell>
          <cell r="D7872" t="str">
            <v>Expansion Sites</v>
          </cell>
          <cell r="E7872" t="str">
            <v>Q3-2019</v>
          </cell>
          <cell r="F7872" t="str">
            <v>Mobile Aspiration</v>
          </cell>
          <cell r="G7872" t="str">
            <v>HUA</v>
          </cell>
          <cell r="H7872" t="str">
            <v>LTE2100Exp (10MHz to 20MHz)_2x2 MIMO</v>
          </cell>
          <cell r="I7872" t="str">
            <v>INS</v>
          </cell>
          <cell r="L7872">
            <v>43874</v>
          </cell>
          <cell r="M7872">
            <v>43634</v>
          </cell>
          <cell r="N7872">
            <v>43875</v>
          </cell>
          <cell r="O7872">
            <v>43635</v>
          </cell>
          <cell r="P7872" t="str">
            <v>No Dependency</v>
          </cell>
        </row>
        <row r="7873">
          <cell r="C7873" t="str">
            <v>ZJB816</v>
          </cell>
          <cell r="D7873" t="str">
            <v>Expansion Sites</v>
          </cell>
          <cell r="E7873" t="str">
            <v>Q1-2020</v>
          </cell>
          <cell r="F7873" t="str">
            <v>Mobile Aspiration</v>
          </cell>
          <cell r="G7873" t="str">
            <v>HUA</v>
          </cell>
          <cell r="H7873" t="str">
            <v>LTE2100Exp (10MHz to 20MHz)_2x2 MIMO</v>
          </cell>
          <cell r="I7873" t="str">
            <v>INS</v>
          </cell>
          <cell r="L7873">
            <v>43650</v>
          </cell>
          <cell r="M7873">
            <v>43652</v>
          </cell>
          <cell r="N7873">
            <v>43651</v>
          </cell>
          <cell r="O7873">
            <v>43653</v>
          </cell>
          <cell r="P7873" t="str">
            <v>No Dependency</v>
          </cell>
        </row>
        <row r="7874">
          <cell r="C7874" t="str">
            <v>ZJB815</v>
          </cell>
          <cell r="D7874" t="str">
            <v>Expansion Sites</v>
          </cell>
          <cell r="E7874" t="str">
            <v>Q1-2020</v>
          </cell>
          <cell r="F7874" t="str">
            <v>Mobile Aspiration</v>
          </cell>
          <cell r="G7874" t="str">
            <v>HUA</v>
          </cell>
          <cell r="H7874" t="str">
            <v>LTE2100Exp (10MHz to 20MHz)_2x2 MIMO</v>
          </cell>
          <cell r="I7874" t="str">
            <v>INS</v>
          </cell>
          <cell r="L7874">
            <v>43691</v>
          </cell>
          <cell r="M7874">
            <v>43693</v>
          </cell>
          <cell r="N7874">
            <v>43692</v>
          </cell>
          <cell r="O7874">
            <v>43694</v>
          </cell>
          <cell r="P7874" t="str">
            <v>No Dependency</v>
          </cell>
        </row>
        <row r="7875">
          <cell r="C7875" t="str">
            <v>ZJB814</v>
          </cell>
          <cell r="D7875" t="str">
            <v>Expansion Sites</v>
          </cell>
          <cell r="E7875" t="str">
            <v>Q3-2019</v>
          </cell>
          <cell r="F7875" t="str">
            <v>Mobile Aspiration</v>
          </cell>
          <cell r="G7875" t="str">
            <v>HUA</v>
          </cell>
          <cell r="H7875" t="str">
            <v>LTE2100Exp (10MHz to 20MHz)_2x2 MIMO</v>
          </cell>
          <cell r="I7875" t="str">
            <v>INS</v>
          </cell>
          <cell r="L7875">
            <v>43856</v>
          </cell>
          <cell r="M7875">
            <v>43661</v>
          </cell>
          <cell r="N7875">
            <v>43857</v>
          </cell>
          <cell r="O7875">
            <v>43662</v>
          </cell>
          <cell r="P7875" t="str">
            <v>No Dependency</v>
          </cell>
        </row>
        <row r="7876">
          <cell r="C7876" t="str">
            <v>ZJB813</v>
          </cell>
          <cell r="D7876" t="str">
            <v>Expansion Sites</v>
          </cell>
          <cell r="E7876" t="str">
            <v>Q1-2020</v>
          </cell>
          <cell r="F7876" t="str">
            <v>Mobile Aspiration</v>
          </cell>
          <cell r="G7876" t="str">
            <v>HUA</v>
          </cell>
          <cell r="H7876" t="str">
            <v>LTE2100Exp (10MHz to 20MHz)_2x2 MIMO</v>
          </cell>
          <cell r="I7876" t="str">
            <v>INS</v>
          </cell>
          <cell r="L7876">
            <v>43674</v>
          </cell>
          <cell r="M7876">
            <v>43676</v>
          </cell>
          <cell r="N7876">
            <v>43675</v>
          </cell>
          <cell r="O7876">
            <v>43677</v>
          </cell>
          <cell r="P7876" t="str">
            <v>No Dependency</v>
          </cell>
        </row>
        <row r="7877">
          <cell r="C7877" t="str">
            <v>ZJB812</v>
          </cell>
          <cell r="D7877" t="str">
            <v>Expansion Sites</v>
          </cell>
          <cell r="E7877" t="str">
            <v>Q1-2020</v>
          </cell>
          <cell r="F7877" t="str">
            <v>Mobile Aspiration</v>
          </cell>
          <cell r="G7877" t="str">
            <v>HUA</v>
          </cell>
          <cell r="H7877" t="str">
            <v>LTE2100Exp (10MHz to 20MHz)_2x2 MIMO</v>
          </cell>
          <cell r="I7877" t="str">
            <v>INS</v>
          </cell>
          <cell r="L7877">
            <v>43909</v>
          </cell>
          <cell r="M7877">
            <v>43708</v>
          </cell>
          <cell r="N7877">
            <v>43910</v>
          </cell>
          <cell r="O7877">
            <v>43709</v>
          </cell>
          <cell r="P7877" t="str">
            <v>No Dependency</v>
          </cell>
        </row>
        <row r="7878">
          <cell r="C7878" t="str">
            <v>ZJB809</v>
          </cell>
          <cell r="D7878" t="str">
            <v>Expansion Sites</v>
          </cell>
          <cell r="E7878" t="str">
            <v>Q3-2019</v>
          </cell>
          <cell r="F7878" t="str">
            <v>Mobile Aspiration</v>
          </cell>
          <cell r="G7878" t="str">
            <v>HUA</v>
          </cell>
          <cell r="H7878" t="str">
            <v>LTE2100Exp (10MHz to 20MHz)_2x2 MIMO</v>
          </cell>
          <cell r="I7878" t="str">
            <v>INS</v>
          </cell>
          <cell r="L7878">
            <v>43860</v>
          </cell>
          <cell r="M7878">
            <v>43715</v>
          </cell>
          <cell r="N7878">
            <v>43860</v>
          </cell>
          <cell r="O7878">
            <v>43716</v>
          </cell>
          <cell r="P7878" t="str">
            <v>No Dependency</v>
          </cell>
        </row>
        <row r="7879">
          <cell r="C7879" t="str">
            <v>ZJB800</v>
          </cell>
          <cell r="D7879" t="str">
            <v>Expansion Sites</v>
          </cell>
          <cell r="E7879" t="str">
            <v>Q1-2020</v>
          </cell>
          <cell r="F7879" t="str">
            <v>Mobile Aspiration</v>
          </cell>
          <cell r="G7879" t="str">
            <v>HUA</v>
          </cell>
          <cell r="H7879" t="str">
            <v>LTE2100Exp (10MHz to 20MHz)_2x2 MIMO</v>
          </cell>
          <cell r="I7879" t="str">
            <v>INS</v>
          </cell>
          <cell r="L7879">
            <v>43700</v>
          </cell>
          <cell r="M7879">
            <v>43700</v>
          </cell>
          <cell r="N7879">
            <v>43701</v>
          </cell>
          <cell r="O7879">
            <v>43701</v>
          </cell>
          <cell r="P7879" t="str">
            <v>No Dependency</v>
          </cell>
        </row>
        <row r="7880">
          <cell r="C7880" t="str">
            <v>ZJB786</v>
          </cell>
          <cell r="D7880" t="str">
            <v>Expansion Sites</v>
          </cell>
          <cell r="E7880" t="str">
            <v>Q3-2019</v>
          </cell>
          <cell r="F7880" t="str">
            <v>Mobile Aspiration</v>
          </cell>
          <cell r="G7880" t="str">
            <v>HUA</v>
          </cell>
          <cell r="H7880" t="str">
            <v>LTE2100Exp (10MHz to 20MHz)_2x2 MIMO</v>
          </cell>
          <cell r="I7880" t="str">
            <v>INS</v>
          </cell>
          <cell r="L7880">
            <v>43886</v>
          </cell>
          <cell r="M7880">
            <v>43624</v>
          </cell>
          <cell r="N7880">
            <v>43887</v>
          </cell>
          <cell r="O7880">
            <v>43625</v>
          </cell>
          <cell r="P7880" t="str">
            <v>No Dependency</v>
          </cell>
        </row>
        <row r="7881">
          <cell r="C7881" t="str">
            <v>ZJB226</v>
          </cell>
          <cell r="D7881" t="str">
            <v>Expansion Sites</v>
          </cell>
          <cell r="E7881" t="str">
            <v>Q3-2019</v>
          </cell>
          <cell r="F7881" t="str">
            <v>Mobile Aspiration</v>
          </cell>
          <cell r="G7881" t="str">
            <v>HUA</v>
          </cell>
          <cell r="H7881" t="str">
            <v>LTE2100Exp (10MHz to 20MHz)_2x2 MIMO</v>
          </cell>
          <cell r="I7881" t="str">
            <v>INS</v>
          </cell>
          <cell r="L7881">
            <v>43877</v>
          </cell>
          <cell r="M7881">
            <v>43715</v>
          </cell>
          <cell r="N7881">
            <v>43878</v>
          </cell>
          <cell r="O7881">
            <v>43716</v>
          </cell>
          <cell r="P7881" t="str">
            <v>No Dependency</v>
          </cell>
        </row>
        <row r="7882">
          <cell r="C7882" t="str">
            <v>ZJB224</v>
          </cell>
          <cell r="D7882" t="str">
            <v>Expansion Sites</v>
          </cell>
          <cell r="E7882" t="str">
            <v>Q3-2019</v>
          </cell>
          <cell r="F7882" t="str">
            <v>Mobile Aspiration</v>
          </cell>
          <cell r="G7882" t="str">
            <v>HUA</v>
          </cell>
          <cell r="H7882" t="str">
            <v>LTE2100Exp (10MHz to 20MHz)_2x2 MIMO</v>
          </cell>
          <cell r="I7882" t="str">
            <v>INS</v>
          </cell>
          <cell r="L7882">
            <v>43667</v>
          </cell>
          <cell r="M7882">
            <v>43669</v>
          </cell>
          <cell r="N7882">
            <v>43668</v>
          </cell>
          <cell r="O7882">
            <v>43670</v>
          </cell>
          <cell r="P7882" t="str">
            <v>No Dependency</v>
          </cell>
        </row>
        <row r="7883">
          <cell r="C7883" t="str">
            <v>ZJB220</v>
          </cell>
          <cell r="D7883" t="str">
            <v>Expansion Sites</v>
          </cell>
          <cell r="E7883" t="str">
            <v>Q3-2019</v>
          </cell>
          <cell r="F7883" t="str">
            <v>Mobile Aspiration</v>
          </cell>
          <cell r="G7883" t="str">
            <v>HUA</v>
          </cell>
          <cell r="H7883" t="str">
            <v>LTE2100Exp (10MHz to 20MHz)_2x2 MIMO</v>
          </cell>
          <cell r="I7883" t="str">
            <v>INS</v>
          </cell>
          <cell r="L7883">
            <v>43669</v>
          </cell>
          <cell r="M7883">
            <v>43671</v>
          </cell>
          <cell r="N7883">
            <v>43670</v>
          </cell>
          <cell r="O7883">
            <v>43672</v>
          </cell>
          <cell r="P7883" t="str">
            <v>No Dependency</v>
          </cell>
        </row>
        <row r="7884">
          <cell r="C7884" t="str">
            <v>ZJB217</v>
          </cell>
          <cell r="D7884" t="str">
            <v>Expansion Sites</v>
          </cell>
          <cell r="E7884" t="str">
            <v>Q3-2019</v>
          </cell>
          <cell r="F7884" t="str">
            <v>Mobile Aspiration</v>
          </cell>
          <cell r="G7884" t="str">
            <v>HUA</v>
          </cell>
          <cell r="H7884" t="str">
            <v>LTE2100Exp (10MHz to 20MHz)_2x2 MIMO</v>
          </cell>
          <cell r="I7884" t="str">
            <v>INS</v>
          </cell>
          <cell r="L7884">
            <v>43881</v>
          </cell>
          <cell r="M7884">
            <v>43734</v>
          </cell>
          <cell r="N7884">
            <v>43881</v>
          </cell>
          <cell r="O7884">
            <v>43735</v>
          </cell>
          <cell r="P7884" t="str">
            <v>No Dependency</v>
          </cell>
        </row>
        <row r="7885">
          <cell r="C7885" t="str">
            <v>ZJB216</v>
          </cell>
          <cell r="D7885" t="str">
            <v>Expansion Sites</v>
          </cell>
          <cell r="E7885" t="str">
            <v>Q3-2019</v>
          </cell>
          <cell r="F7885" t="str">
            <v>Mobile Aspiration</v>
          </cell>
          <cell r="G7885" t="str">
            <v>HUA</v>
          </cell>
          <cell r="H7885" t="str">
            <v>LTE2100Exp (10MHz to 20MHz)_2x2 MIMO</v>
          </cell>
          <cell r="I7885" t="str">
            <v>INS</v>
          </cell>
          <cell r="L7885">
            <v>43863</v>
          </cell>
          <cell r="M7885">
            <v>43635</v>
          </cell>
          <cell r="N7885">
            <v>43864</v>
          </cell>
          <cell r="O7885">
            <v>43636</v>
          </cell>
          <cell r="P7885" t="str">
            <v>No Dependency</v>
          </cell>
        </row>
        <row r="7886">
          <cell r="C7886" t="str">
            <v>ZJB215</v>
          </cell>
          <cell r="D7886" t="str">
            <v>Expansion Sites</v>
          </cell>
          <cell r="E7886" t="str">
            <v>Q1-2020</v>
          </cell>
          <cell r="F7886" t="str">
            <v>Mobile Aspiration</v>
          </cell>
          <cell r="G7886" t="str">
            <v>HUA</v>
          </cell>
          <cell r="H7886" t="str">
            <v>LTE2100Exp (10MHz to 20MHz)_2x2 MIMO</v>
          </cell>
          <cell r="I7886" t="str">
            <v>INS</v>
          </cell>
          <cell r="L7886">
            <v>43874</v>
          </cell>
          <cell r="M7886">
            <v>43668</v>
          </cell>
          <cell r="N7886">
            <v>43875</v>
          </cell>
          <cell r="O7886">
            <v>43669</v>
          </cell>
          <cell r="P7886" t="str">
            <v>No Dependency</v>
          </cell>
        </row>
        <row r="7887">
          <cell r="C7887" t="str">
            <v>ZJB214</v>
          </cell>
          <cell r="D7887" t="str">
            <v>Expansion Sites</v>
          </cell>
          <cell r="E7887" t="str">
            <v>Q3-2019</v>
          </cell>
          <cell r="F7887" t="str">
            <v>Mobile Aspiration</v>
          </cell>
          <cell r="G7887" t="str">
            <v>HUA</v>
          </cell>
          <cell r="H7887" t="str">
            <v>LTE2100Exp (10MHz to 20MHz)_2x2 MIMO</v>
          </cell>
          <cell r="I7887" t="str">
            <v>INS</v>
          </cell>
          <cell r="L7887">
            <v>43649</v>
          </cell>
          <cell r="M7887">
            <v>43651</v>
          </cell>
          <cell r="N7887">
            <v>43650</v>
          </cell>
          <cell r="O7887">
            <v>43652</v>
          </cell>
          <cell r="P7887" t="str">
            <v>No Dependency</v>
          </cell>
        </row>
        <row r="7888">
          <cell r="C7888" t="str">
            <v>ZJB200</v>
          </cell>
          <cell r="D7888" t="str">
            <v>Expansion Sites</v>
          </cell>
          <cell r="E7888" t="str">
            <v>Q3-2019</v>
          </cell>
          <cell r="F7888" t="str">
            <v>Mobile Aspiration</v>
          </cell>
          <cell r="G7888" t="str">
            <v>HUA</v>
          </cell>
          <cell r="H7888" t="str">
            <v>LTE2100Exp (10MHz to 20MHz)_2x2 MIMO</v>
          </cell>
          <cell r="I7888" t="str">
            <v>INS</v>
          </cell>
          <cell r="L7888">
            <v>43895</v>
          </cell>
          <cell r="M7888">
            <v>43612</v>
          </cell>
          <cell r="N7888">
            <v>43896</v>
          </cell>
          <cell r="O7888">
            <v>43613</v>
          </cell>
          <cell r="P7888" t="str">
            <v>No Dependency</v>
          </cell>
        </row>
        <row r="7889">
          <cell r="C7889" t="str">
            <v>ZJB180</v>
          </cell>
          <cell r="D7889" t="str">
            <v>Expansion Sites</v>
          </cell>
          <cell r="E7889" t="str">
            <v>Q3-2019</v>
          </cell>
          <cell r="F7889" t="str">
            <v>Mobile Aspiration</v>
          </cell>
          <cell r="G7889" t="str">
            <v>HUA</v>
          </cell>
          <cell r="H7889" t="str">
            <v>LTE2100Exp (10MHz to 20MHz)_2x2 MIMO</v>
          </cell>
          <cell r="I7889" t="str">
            <v>INS</v>
          </cell>
          <cell r="L7889">
            <v>43856</v>
          </cell>
          <cell r="M7889">
            <v>43628</v>
          </cell>
          <cell r="N7889">
            <v>43857</v>
          </cell>
          <cell r="O7889">
            <v>43629</v>
          </cell>
          <cell r="P7889" t="str">
            <v>No Dependency</v>
          </cell>
        </row>
        <row r="7890">
          <cell r="C7890" t="str">
            <v>ZJB172</v>
          </cell>
          <cell r="D7890" t="str">
            <v>Expansion Sites</v>
          </cell>
          <cell r="E7890" t="str">
            <v>Q3-2019</v>
          </cell>
          <cell r="F7890" t="str">
            <v>Mobile Aspiration</v>
          </cell>
          <cell r="G7890" t="str">
            <v>HUA</v>
          </cell>
          <cell r="H7890" t="str">
            <v>LTE2100Exp (10MHz to 20MHz)_2x2 MIMO</v>
          </cell>
          <cell r="I7890" t="str">
            <v>INS</v>
          </cell>
          <cell r="L7890">
            <v>43627</v>
          </cell>
          <cell r="M7890">
            <v>43629</v>
          </cell>
          <cell r="N7890">
            <v>43628</v>
          </cell>
          <cell r="O7890">
            <v>43630</v>
          </cell>
          <cell r="P7890" t="str">
            <v>No Dependency</v>
          </cell>
        </row>
        <row r="7891">
          <cell r="C7891" t="str">
            <v>ZJB171</v>
          </cell>
          <cell r="D7891" t="str">
            <v>Expansion Sites</v>
          </cell>
          <cell r="E7891" t="str">
            <v>Q3-2019</v>
          </cell>
          <cell r="F7891" t="str">
            <v>Mobile Aspiration</v>
          </cell>
          <cell r="G7891" t="str">
            <v>HUA</v>
          </cell>
          <cell r="H7891" t="str">
            <v>LTE2100Exp (10MHz to 20MHz)_2x2 MIMO</v>
          </cell>
          <cell r="I7891" t="str">
            <v>INS</v>
          </cell>
          <cell r="L7891">
            <v>43874</v>
          </cell>
          <cell r="N7891">
            <v>43875</v>
          </cell>
          <cell r="P7891" t="str">
            <v>No Dependency</v>
          </cell>
        </row>
        <row r="7892">
          <cell r="C7892" t="str">
            <v>ZJB169</v>
          </cell>
          <cell r="D7892" t="str">
            <v>Expansion Sites</v>
          </cell>
          <cell r="E7892" t="str">
            <v>Q3-2019</v>
          </cell>
          <cell r="F7892" t="str">
            <v>Mobile Aspiration</v>
          </cell>
          <cell r="G7892" t="str">
            <v>HUA</v>
          </cell>
          <cell r="H7892" t="str">
            <v>LTE2100Exp (10MHz to 20MHz)_2x2 MIMO</v>
          </cell>
          <cell r="I7892" t="str">
            <v>INS</v>
          </cell>
          <cell r="L7892">
            <v>43886</v>
          </cell>
          <cell r="M7892">
            <v>43708</v>
          </cell>
          <cell r="N7892">
            <v>43887</v>
          </cell>
          <cell r="O7892">
            <v>43709</v>
          </cell>
          <cell r="P7892" t="str">
            <v>No Dependency</v>
          </cell>
        </row>
        <row r="7893">
          <cell r="C7893" t="str">
            <v>ZJB168</v>
          </cell>
          <cell r="D7893" t="str">
            <v>Expansion Sites</v>
          </cell>
          <cell r="E7893" t="str">
            <v>Q3-2019</v>
          </cell>
          <cell r="F7893" t="str">
            <v>Mobile Aspiration</v>
          </cell>
          <cell r="G7893" t="str">
            <v>HUA</v>
          </cell>
          <cell r="H7893" t="str">
            <v>LTE2100Exp (10MHz to 20MHz)_2x2 MIMO</v>
          </cell>
          <cell r="I7893" t="str">
            <v>INS</v>
          </cell>
          <cell r="L7893">
            <v>43874</v>
          </cell>
          <cell r="N7893">
            <v>43875</v>
          </cell>
          <cell r="P7893" t="str">
            <v>No Dependency</v>
          </cell>
        </row>
        <row r="7894">
          <cell r="C7894" t="str">
            <v>ZJB098</v>
          </cell>
          <cell r="D7894" t="str">
            <v>Expansion Sites</v>
          </cell>
          <cell r="E7894" t="str">
            <v>Q3-2019</v>
          </cell>
          <cell r="F7894" t="str">
            <v>Mobile Aspiration</v>
          </cell>
          <cell r="G7894" t="str">
            <v>HUA</v>
          </cell>
          <cell r="H7894" t="str">
            <v>LTE2100Exp (10MHz to 20MHz)_2x2 MIMO</v>
          </cell>
          <cell r="I7894" t="str">
            <v>INS</v>
          </cell>
          <cell r="L7894">
            <v>43846</v>
          </cell>
          <cell r="N7894">
            <v>43846</v>
          </cell>
          <cell r="P7894" t="str">
            <v>No Dependency</v>
          </cell>
        </row>
        <row r="7895">
          <cell r="C7895" t="str">
            <v>ZJB097</v>
          </cell>
          <cell r="D7895" t="str">
            <v>Expansion Sites</v>
          </cell>
          <cell r="E7895" t="str">
            <v>Q4-2019</v>
          </cell>
          <cell r="F7895" t="str">
            <v>Mobile Aspiration</v>
          </cell>
          <cell r="G7895" t="str">
            <v>HUA</v>
          </cell>
          <cell r="H7895" t="str">
            <v>LTE2100Exp (10MHz to 20MHz)_2x2 MIMO</v>
          </cell>
          <cell r="I7895" t="str">
            <v>INS</v>
          </cell>
          <cell r="L7895">
            <v>43913</v>
          </cell>
          <cell r="N7895">
            <v>43913</v>
          </cell>
          <cell r="P7895" t="str">
            <v>No Dependency</v>
          </cell>
        </row>
        <row r="7896">
          <cell r="C7896" t="str">
            <v>ZJB078</v>
          </cell>
          <cell r="D7896" t="str">
            <v>Expansion Sites</v>
          </cell>
          <cell r="E7896" t="str">
            <v>Q3-2019</v>
          </cell>
          <cell r="F7896" t="str">
            <v>Mobile Aspiration</v>
          </cell>
          <cell r="G7896" t="str">
            <v>HUA</v>
          </cell>
          <cell r="H7896" t="str">
            <v>LTE2100Exp (10MHz to 20MHz)_2x2 MIMO</v>
          </cell>
          <cell r="I7896" t="str">
            <v>INS</v>
          </cell>
          <cell r="L7896">
            <v>43830</v>
          </cell>
          <cell r="M7896">
            <v>43680</v>
          </cell>
          <cell r="N7896">
            <v>43831</v>
          </cell>
          <cell r="O7896">
            <v>43681</v>
          </cell>
          <cell r="P7896" t="str">
            <v>No Dependency</v>
          </cell>
        </row>
        <row r="7897">
          <cell r="C7897" t="str">
            <v>ZJB075</v>
          </cell>
          <cell r="D7897" t="str">
            <v>Expansion Sites</v>
          </cell>
          <cell r="E7897" t="str">
            <v>Q4-2019</v>
          </cell>
          <cell r="F7897" t="str">
            <v>Mobile Aspiration</v>
          </cell>
          <cell r="G7897" t="str">
            <v>HUA</v>
          </cell>
          <cell r="H7897" t="str">
            <v>LTE2100Exp (10MHz to 20MHz)_2x2 MIMO</v>
          </cell>
          <cell r="I7897" t="str">
            <v>INS</v>
          </cell>
          <cell r="L7897">
            <v>43913</v>
          </cell>
          <cell r="N7897">
            <v>43913</v>
          </cell>
          <cell r="P7897" t="str">
            <v>No Dependency</v>
          </cell>
        </row>
        <row r="7898">
          <cell r="C7898" t="str">
            <v>ZJB073</v>
          </cell>
          <cell r="D7898" t="str">
            <v>Expansion Sites</v>
          </cell>
          <cell r="E7898" t="str">
            <v>Q3-2019</v>
          </cell>
          <cell r="F7898" t="str">
            <v>Mobile Aspiration</v>
          </cell>
          <cell r="G7898" t="str">
            <v>HUA</v>
          </cell>
          <cell r="H7898" t="str">
            <v>LTE2100Exp (10MHz to 20MHz)_2x2 MIMO</v>
          </cell>
          <cell r="I7898" t="str">
            <v>INS</v>
          </cell>
          <cell r="L7898">
            <v>43842</v>
          </cell>
          <cell r="M7898">
            <v>43626</v>
          </cell>
          <cell r="N7898">
            <v>43843</v>
          </cell>
          <cell r="O7898">
            <v>43627</v>
          </cell>
          <cell r="P7898" t="str">
            <v>No Dependency</v>
          </cell>
        </row>
        <row r="7899">
          <cell r="C7899" t="str">
            <v>ZJB071</v>
          </cell>
          <cell r="D7899" t="str">
            <v>Expansion Sites</v>
          </cell>
          <cell r="E7899" t="str">
            <v>Q4-2019</v>
          </cell>
          <cell r="F7899" t="str">
            <v>Mobile Aspiration</v>
          </cell>
          <cell r="G7899" t="str">
            <v>HUA</v>
          </cell>
          <cell r="H7899" t="str">
            <v>LTE2100Exp (10MHz to 20MHz)_2x2 MIMO</v>
          </cell>
          <cell r="I7899" t="str">
            <v>INS</v>
          </cell>
          <cell r="L7899">
            <v>43905</v>
          </cell>
          <cell r="M7899">
            <v>43715</v>
          </cell>
          <cell r="N7899">
            <v>43905</v>
          </cell>
          <cell r="O7899">
            <v>43716</v>
          </cell>
          <cell r="P7899" t="str">
            <v>No Dependency</v>
          </cell>
        </row>
        <row r="7900">
          <cell r="C7900" t="str">
            <v>ZJB063</v>
          </cell>
          <cell r="D7900" t="str">
            <v>Expansion Sites</v>
          </cell>
          <cell r="E7900" t="str">
            <v>Q3-2019</v>
          </cell>
          <cell r="F7900" t="str">
            <v>Mobile Aspiration</v>
          </cell>
          <cell r="G7900" t="str">
            <v>HUA</v>
          </cell>
          <cell r="H7900" t="str">
            <v>LTE2100Exp (10MHz to 20MHz)_2x2 MIMO</v>
          </cell>
          <cell r="I7900" t="str">
            <v>INS</v>
          </cell>
          <cell r="L7900">
            <v>43867</v>
          </cell>
          <cell r="M7900">
            <v>43615</v>
          </cell>
          <cell r="N7900">
            <v>43868</v>
          </cell>
          <cell r="O7900">
            <v>43616</v>
          </cell>
          <cell r="P7900" t="str">
            <v>No Dependency</v>
          </cell>
        </row>
        <row r="7901">
          <cell r="C7901" t="str">
            <v>ZJB060</v>
          </cell>
          <cell r="D7901" t="str">
            <v>Expansion Sites</v>
          </cell>
          <cell r="E7901" t="str">
            <v>Q3-2019</v>
          </cell>
          <cell r="F7901" t="str">
            <v>Mobile Aspiration</v>
          </cell>
          <cell r="G7901" t="str">
            <v>HUA</v>
          </cell>
          <cell r="H7901" t="str">
            <v>LTE2100Exp (10MHz to 20MHz)_2x2 MIMO</v>
          </cell>
          <cell r="I7901" t="str">
            <v>INS</v>
          </cell>
          <cell r="L7901">
            <v>43860</v>
          </cell>
          <cell r="M7901">
            <v>43715</v>
          </cell>
          <cell r="N7901">
            <v>43860</v>
          </cell>
          <cell r="O7901">
            <v>43716</v>
          </cell>
          <cell r="P7901" t="str">
            <v>No Dependency</v>
          </cell>
        </row>
        <row r="7902">
          <cell r="C7902" t="str">
            <v>ZJB056</v>
          </cell>
          <cell r="D7902" t="str">
            <v>Expansion Sites</v>
          </cell>
          <cell r="E7902" t="str">
            <v>Q3-2019</v>
          </cell>
          <cell r="F7902" t="str">
            <v>Mobile Aspiration</v>
          </cell>
          <cell r="G7902" t="str">
            <v>HUA</v>
          </cell>
          <cell r="H7902" t="str">
            <v>LTE2100Exp (10MHz to 20MHz)_2x2 MIMO</v>
          </cell>
          <cell r="I7902" t="str">
            <v>INS</v>
          </cell>
          <cell r="L7902">
            <v>43615</v>
          </cell>
          <cell r="M7902">
            <v>43617</v>
          </cell>
          <cell r="N7902">
            <v>43616</v>
          </cell>
          <cell r="O7902">
            <v>43618</v>
          </cell>
          <cell r="P7902" t="str">
            <v>No Dependency</v>
          </cell>
        </row>
        <row r="7903">
          <cell r="C7903" t="str">
            <v>ZJB042</v>
          </cell>
          <cell r="D7903" t="str">
            <v>Expansion Sites</v>
          </cell>
          <cell r="E7903" t="str">
            <v>Q1-2020</v>
          </cell>
          <cell r="F7903" t="str">
            <v>Mobile Aspiration</v>
          </cell>
          <cell r="G7903" t="str">
            <v>HUA</v>
          </cell>
          <cell r="H7903" t="str">
            <v>LTE2100Exp (10MHz to 20MHz)_2x2 MIMO</v>
          </cell>
          <cell r="I7903" t="str">
            <v>INS</v>
          </cell>
          <cell r="L7903">
            <v>43911</v>
          </cell>
          <cell r="M7903">
            <v>43715</v>
          </cell>
          <cell r="N7903">
            <v>43911</v>
          </cell>
          <cell r="O7903">
            <v>43716</v>
          </cell>
          <cell r="P7903" t="str">
            <v>No Dependency</v>
          </cell>
        </row>
        <row r="7904">
          <cell r="C7904" t="str">
            <v>ZJB038</v>
          </cell>
          <cell r="D7904" t="str">
            <v>Expansion Sites</v>
          </cell>
          <cell r="E7904" t="str">
            <v>Q3-2019</v>
          </cell>
          <cell r="F7904" t="str">
            <v>Mobile Aspiration</v>
          </cell>
          <cell r="G7904" t="str">
            <v>HUA</v>
          </cell>
          <cell r="H7904" t="str">
            <v>LTE2100Exp (10MHz to 20MHz)_2x2 MIMO</v>
          </cell>
          <cell r="I7904" t="str">
            <v>INS</v>
          </cell>
          <cell r="L7904">
            <v>43624</v>
          </cell>
          <cell r="M7904">
            <v>43626</v>
          </cell>
          <cell r="N7904">
            <v>43625</v>
          </cell>
          <cell r="O7904">
            <v>43627</v>
          </cell>
          <cell r="P7904" t="str">
            <v>No Dependency</v>
          </cell>
        </row>
        <row r="7905">
          <cell r="C7905" t="str">
            <v>ZJB037</v>
          </cell>
          <cell r="D7905" t="str">
            <v>Expansion Sites</v>
          </cell>
          <cell r="E7905" t="str">
            <v>Q1-2020</v>
          </cell>
          <cell r="F7905" t="str">
            <v>Mobile Aspiration</v>
          </cell>
          <cell r="G7905" t="str">
            <v>HUA</v>
          </cell>
          <cell r="H7905" t="str">
            <v>LTE2100Exp (10MHz to 20MHz)_2x2 MIMO</v>
          </cell>
          <cell r="I7905" t="str">
            <v>INS</v>
          </cell>
          <cell r="L7905">
            <v>43657</v>
          </cell>
          <cell r="M7905">
            <v>43659</v>
          </cell>
          <cell r="N7905">
            <v>43658</v>
          </cell>
          <cell r="O7905">
            <v>43660</v>
          </cell>
          <cell r="P7905" t="str">
            <v>No Dependency</v>
          </cell>
        </row>
        <row r="7906">
          <cell r="C7906" t="str">
            <v>ZJB032</v>
          </cell>
          <cell r="D7906" t="str">
            <v>Expansion Sites</v>
          </cell>
          <cell r="E7906" t="str">
            <v>Q4-2019</v>
          </cell>
          <cell r="F7906" t="str">
            <v>Mobile Aspiration</v>
          </cell>
          <cell r="G7906" t="str">
            <v>HUA</v>
          </cell>
          <cell r="H7906" t="str">
            <v>LTE2100Exp (10MHz to 20MHz)_2x2 MIMO</v>
          </cell>
          <cell r="I7906" t="str">
            <v>INS</v>
          </cell>
          <cell r="L7906">
            <v>43670</v>
          </cell>
          <cell r="M7906">
            <v>43672</v>
          </cell>
          <cell r="N7906">
            <v>43671</v>
          </cell>
          <cell r="O7906">
            <v>43673</v>
          </cell>
          <cell r="P7906" t="str">
            <v>No Dependency</v>
          </cell>
        </row>
        <row r="7907">
          <cell r="C7907" t="str">
            <v>ZJB017</v>
          </cell>
          <cell r="D7907" t="str">
            <v>Expansion Sites</v>
          </cell>
          <cell r="E7907" t="str">
            <v>Q3-2019</v>
          </cell>
          <cell r="F7907" t="str">
            <v>Mobile Aspiration</v>
          </cell>
          <cell r="G7907" t="str">
            <v>HUA</v>
          </cell>
          <cell r="H7907" t="str">
            <v>LTE2100Exp (10MHz to 20MHz)_2x2 MIMO</v>
          </cell>
          <cell r="I7907" t="str">
            <v>INS</v>
          </cell>
          <cell r="L7907">
            <v>43877</v>
          </cell>
          <cell r="M7907">
            <v>43618</v>
          </cell>
          <cell r="N7907">
            <v>43878</v>
          </cell>
          <cell r="O7907">
            <v>43619</v>
          </cell>
          <cell r="P7907" t="str">
            <v>No Dependency</v>
          </cell>
        </row>
        <row r="7908">
          <cell r="C7908" t="str">
            <v>ZJB014</v>
          </cell>
          <cell r="D7908" t="str">
            <v>Expansion Sites</v>
          </cell>
          <cell r="E7908" t="str">
            <v>Q1-2020</v>
          </cell>
          <cell r="F7908" t="str">
            <v>Mobile Aspiration</v>
          </cell>
          <cell r="G7908" t="str">
            <v>HUA</v>
          </cell>
          <cell r="H7908" t="str">
            <v>LTE2100Exp (10MHz to 20MHz)_2x2 MIMO</v>
          </cell>
          <cell r="I7908" t="str">
            <v>INS</v>
          </cell>
          <cell r="L7908">
            <v>43703</v>
          </cell>
          <cell r="M7908">
            <v>43703</v>
          </cell>
          <cell r="N7908">
            <v>43704</v>
          </cell>
          <cell r="O7908">
            <v>43704</v>
          </cell>
          <cell r="P7908" t="str">
            <v>No Dependency</v>
          </cell>
        </row>
        <row r="7909">
          <cell r="C7909" t="str">
            <v>ZJB011</v>
          </cell>
          <cell r="D7909" t="str">
            <v>Expansion Sites</v>
          </cell>
          <cell r="E7909" t="str">
            <v>Q4-2019</v>
          </cell>
          <cell r="F7909" t="str">
            <v>Mobile Aspiration</v>
          </cell>
          <cell r="G7909" t="str">
            <v>HUA</v>
          </cell>
          <cell r="H7909" t="str">
            <v>LTE2100Exp (10MHz to 20MHz)_2x2 MIMO</v>
          </cell>
          <cell r="I7909" t="str">
            <v>INS</v>
          </cell>
          <cell r="L7909">
            <v>43691</v>
          </cell>
          <cell r="M7909">
            <v>43693</v>
          </cell>
          <cell r="N7909">
            <v>43692</v>
          </cell>
          <cell r="O7909">
            <v>43694</v>
          </cell>
          <cell r="P7909" t="str">
            <v>No Dependency</v>
          </cell>
        </row>
        <row r="7910">
          <cell r="C7910" t="str">
            <v>ZJB009</v>
          </cell>
          <cell r="D7910" t="str">
            <v>Expansion Sites</v>
          </cell>
          <cell r="E7910" t="str">
            <v>Q1-2020</v>
          </cell>
          <cell r="F7910" t="str">
            <v>Mobile Aspiration</v>
          </cell>
          <cell r="G7910" t="str">
            <v>HUA</v>
          </cell>
          <cell r="H7910" t="str">
            <v>LTE2100Exp (10MHz to 20MHz)_2x2 MIMO</v>
          </cell>
          <cell r="I7910" t="str">
            <v>INS</v>
          </cell>
          <cell r="L7910">
            <v>43913</v>
          </cell>
          <cell r="M7910">
            <v>43734</v>
          </cell>
          <cell r="N7910">
            <v>43913</v>
          </cell>
          <cell r="O7910">
            <v>43735</v>
          </cell>
          <cell r="P7910" t="str">
            <v>No Dependency</v>
          </cell>
        </row>
        <row r="7911">
          <cell r="C7911" t="str">
            <v>ZJB008</v>
          </cell>
          <cell r="D7911" t="str">
            <v>Expansion Sites</v>
          </cell>
          <cell r="E7911" t="str">
            <v>Q1-2020</v>
          </cell>
          <cell r="F7911" t="str">
            <v>Mobile Aspiration</v>
          </cell>
          <cell r="G7911" t="str">
            <v>HUA</v>
          </cell>
          <cell r="H7911" t="str">
            <v>LTE2100Exp (10MHz to 20MHz)_2x2 MIMO</v>
          </cell>
          <cell r="I7911" t="str">
            <v>INS</v>
          </cell>
          <cell r="L7911">
            <v>43913</v>
          </cell>
          <cell r="M7911">
            <v>43725</v>
          </cell>
          <cell r="N7911">
            <v>43913</v>
          </cell>
          <cell r="O7911">
            <v>43726</v>
          </cell>
          <cell r="P7911" t="str">
            <v>No Dependency</v>
          </cell>
        </row>
        <row r="7912">
          <cell r="C7912" t="str">
            <v>ZJB007</v>
          </cell>
          <cell r="D7912" t="str">
            <v>Expansion Sites</v>
          </cell>
          <cell r="E7912" t="str">
            <v>Q3-2019</v>
          </cell>
          <cell r="F7912" t="str">
            <v>Mobile Aspiration</v>
          </cell>
          <cell r="G7912" t="str">
            <v>HUA</v>
          </cell>
          <cell r="H7912" t="str">
            <v>LTE2100Exp (10MHz to 20MHz)_2x2 MIMO</v>
          </cell>
          <cell r="I7912" t="str">
            <v>INS</v>
          </cell>
          <cell r="L7912">
            <v>43886</v>
          </cell>
          <cell r="M7912">
            <v>43624</v>
          </cell>
          <cell r="N7912">
            <v>43887</v>
          </cell>
          <cell r="O7912">
            <v>43625</v>
          </cell>
          <cell r="P7912" t="str">
            <v>No Dependency</v>
          </cell>
        </row>
        <row r="7913">
          <cell r="C7913" t="str">
            <v>ZJB005</v>
          </cell>
          <cell r="D7913" t="str">
            <v>Expansion Sites</v>
          </cell>
          <cell r="E7913" t="str">
            <v>Q1-2020</v>
          </cell>
          <cell r="F7913" t="str">
            <v>Mobile Aspiration</v>
          </cell>
          <cell r="G7913" t="str">
            <v>HUA</v>
          </cell>
          <cell r="H7913" t="str">
            <v>LTE2100Exp (10MHz to 20MHz)_2x2 MIMO</v>
          </cell>
          <cell r="I7913" t="str">
            <v>INS</v>
          </cell>
          <cell r="L7913">
            <v>43913</v>
          </cell>
          <cell r="M7913">
            <v>43725</v>
          </cell>
          <cell r="N7913">
            <v>43913</v>
          </cell>
          <cell r="O7913">
            <v>43726</v>
          </cell>
          <cell r="P7913" t="str">
            <v>No Dependency</v>
          </cell>
        </row>
        <row r="7914">
          <cell r="C7914" t="str">
            <v>ZJB003</v>
          </cell>
          <cell r="D7914" t="str">
            <v>Expansion Sites</v>
          </cell>
          <cell r="E7914" t="str">
            <v>Q1-2020</v>
          </cell>
          <cell r="F7914" t="str">
            <v>Mobile Aspiration</v>
          </cell>
          <cell r="G7914" t="str">
            <v>HUA</v>
          </cell>
          <cell r="H7914" t="str">
            <v>LTE2100Exp (10MHz to 20MHz)_2x2 MIMO</v>
          </cell>
          <cell r="I7914" t="str">
            <v>INS</v>
          </cell>
          <cell r="L7914">
            <v>43913</v>
          </cell>
          <cell r="N7914">
            <v>43913</v>
          </cell>
          <cell r="P7914" t="str">
            <v>No Dependency</v>
          </cell>
        </row>
        <row r="7915">
          <cell r="C7915" t="str">
            <v>ZJB001</v>
          </cell>
          <cell r="D7915" t="str">
            <v>Expansion Sites</v>
          </cell>
          <cell r="E7915" t="str">
            <v>Q3-2019</v>
          </cell>
          <cell r="F7915" t="str">
            <v>Mobile Aspiration</v>
          </cell>
          <cell r="G7915" t="str">
            <v>HUA</v>
          </cell>
          <cell r="H7915" t="str">
            <v>LTE2100Exp (10MHz to 20MHz)_2x2 MIMO</v>
          </cell>
          <cell r="I7915" t="str">
            <v>INS</v>
          </cell>
          <cell r="L7915">
            <v>43877</v>
          </cell>
          <cell r="M7915">
            <v>43648</v>
          </cell>
          <cell r="N7915">
            <v>43878</v>
          </cell>
          <cell r="O7915">
            <v>43649</v>
          </cell>
          <cell r="P7915" t="str">
            <v>No Dependency</v>
          </cell>
        </row>
        <row r="7916">
          <cell r="C7916" t="str">
            <v>ZDM142</v>
          </cell>
          <cell r="D7916" t="str">
            <v>Expansion Sites</v>
          </cell>
          <cell r="E7916" t="str">
            <v>Q1-2020</v>
          </cell>
          <cell r="F7916" t="str">
            <v>Mobile Aspiration</v>
          </cell>
          <cell r="G7916" t="str">
            <v>HUA</v>
          </cell>
          <cell r="H7916" t="str">
            <v>LTE2100Exp (10MHz to 20MHz)_2x2 MIMO</v>
          </cell>
          <cell r="I7916" t="str">
            <v>INS</v>
          </cell>
          <cell r="L7916">
            <v>43874</v>
          </cell>
          <cell r="M7916">
            <v>43734</v>
          </cell>
          <cell r="N7916">
            <v>43875</v>
          </cell>
          <cell r="O7916">
            <v>43735</v>
          </cell>
          <cell r="P7916" t="str">
            <v>No Dependency</v>
          </cell>
        </row>
        <row r="7917">
          <cell r="C7917" t="str">
            <v>ZDM129</v>
          </cell>
          <cell r="D7917" t="str">
            <v>Expansion Sites</v>
          </cell>
          <cell r="E7917" t="str">
            <v>Q1-2020</v>
          </cell>
          <cell r="F7917" t="str">
            <v>Mobile Aspiration</v>
          </cell>
          <cell r="G7917" t="str">
            <v>HUA</v>
          </cell>
          <cell r="H7917" t="str">
            <v>LTE2100Exp (10MHz to 20MHz)_2x2 MIMO</v>
          </cell>
          <cell r="I7917" t="str">
            <v>INS</v>
          </cell>
          <cell r="L7917">
            <v>43913</v>
          </cell>
          <cell r="M7917">
            <v>43709</v>
          </cell>
          <cell r="N7917">
            <v>43913</v>
          </cell>
          <cell r="O7917">
            <v>43710</v>
          </cell>
          <cell r="P7917" t="str">
            <v>No Dependency</v>
          </cell>
        </row>
        <row r="7918">
          <cell r="C7918" t="str">
            <v>ZDM125</v>
          </cell>
          <cell r="D7918" t="str">
            <v>Expansion Sites</v>
          </cell>
          <cell r="E7918" t="str">
            <v>Q3-2019</v>
          </cell>
          <cell r="F7918" t="str">
            <v>Mobile Aspiration</v>
          </cell>
          <cell r="G7918" t="str">
            <v>HUA</v>
          </cell>
          <cell r="H7918" t="str">
            <v>LTE2100Exp (10MHz to 20MHz)_2x2 MIMO</v>
          </cell>
          <cell r="I7918" t="str">
            <v>INS</v>
          </cell>
          <cell r="L7918">
            <v>43670</v>
          </cell>
          <cell r="M7918">
            <v>43672</v>
          </cell>
          <cell r="N7918">
            <v>43671</v>
          </cell>
          <cell r="O7918">
            <v>43673</v>
          </cell>
          <cell r="P7918" t="str">
            <v>No Dependency</v>
          </cell>
        </row>
        <row r="7919">
          <cell r="C7919" t="str">
            <v>ZDM116</v>
          </cell>
          <cell r="D7919" t="str">
            <v>Expansion Sites</v>
          </cell>
          <cell r="E7919" t="str">
            <v>Q3-2019</v>
          </cell>
          <cell r="F7919" t="str">
            <v>Mobile Aspiration</v>
          </cell>
          <cell r="G7919" t="str">
            <v>HUA</v>
          </cell>
          <cell r="H7919" t="str">
            <v>LTE2100Exp (10MHz to 20MHz)_2x2 MIMO</v>
          </cell>
          <cell r="I7919" t="str">
            <v>INS</v>
          </cell>
          <cell r="L7919">
            <v>43867</v>
          </cell>
          <cell r="M7919">
            <v>43652</v>
          </cell>
          <cell r="N7919">
            <v>43867</v>
          </cell>
          <cell r="O7919">
            <v>43653</v>
          </cell>
          <cell r="P7919" t="str">
            <v>No Dependency</v>
          </cell>
        </row>
        <row r="7920">
          <cell r="C7920" t="str">
            <v>ZDM114</v>
          </cell>
          <cell r="D7920" t="str">
            <v>Expansion Sites</v>
          </cell>
          <cell r="E7920" t="str">
            <v>Q1-2020</v>
          </cell>
          <cell r="F7920" t="str">
            <v>Mobile Aspiration</v>
          </cell>
          <cell r="G7920" t="str">
            <v>HUA</v>
          </cell>
          <cell r="H7920" t="str">
            <v>LTE2100Exp (10MHz to 20MHz)_2x2 MIMO</v>
          </cell>
          <cell r="I7920" t="str">
            <v>INS</v>
          </cell>
          <cell r="L7920">
            <v>43911</v>
          </cell>
          <cell r="M7920">
            <v>43672</v>
          </cell>
          <cell r="N7920">
            <v>43911</v>
          </cell>
          <cell r="O7920">
            <v>43673</v>
          </cell>
          <cell r="P7920" t="str">
            <v>No Dependency</v>
          </cell>
        </row>
        <row r="7921">
          <cell r="C7921" t="str">
            <v>ZDM106</v>
          </cell>
          <cell r="D7921" t="str">
            <v>Expansion Sites</v>
          </cell>
          <cell r="E7921" t="str">
            <v>Q1-2020</v>
          </cell>
          <cell r="F7921" t="str">
            <v>Mobile Aspiration</v>
          </cell>
          <cell r="G7921" t="str">
            <v>HUA</v>
          </cell>
          <cell r="H7921" t="str">
            <v>LTE2100Exp (10MHz to 20MHz)_2x2 MIMO</v>
          </cell>
          <cell r="I7921" t="str">
            <v>INS</v>
          </cell>
          <cell r="L7921">
            <v>43652</v>
          </cell>
          <cell r="M7921">
            <v>43654</v>
          </cell>
          <cell r="N7921">
            <v>43653</v>
          </cell>
          <cell r="O7921">
            <v>43655</v>
          </cell>
          <cell r="P7921" t="str">
            <v>No Dependency</v>
          </cell>
        </row>
        <row r="7922">
          <cell r="C7922" t="str">
            <v>ZDM105</v>
          </cell>
          <cell r="D7922" t="str">
            <v>Expansion Sites</v>
          </cell>
          <cell r="E7922" t="str">
            <v>Q1-2020</v>
          </cell>
          <cell r="F7922" t="str">
            <v>Mobile Aspiration</v>
          </cell>
          <cell r="G7922" t="str">
            <v>HUA</v>
          </cell>
          <cell r="H7922" t="str">
            <v>LTE2100Exp (10MHz to 20MHz)_2x2 MIMO</v>
          </cell>
          <cell r="I7922" t="str">
            <v>INS</v>
          </cell>
          <cell r="L7922">
            <v>43874</v>
          </cell>
          <cell r="M7922">
            <v>43709</v>
          </cell>
          <cell r="N7922">
            <v>43875</v>
          </cell>
          <cell r="O7922">
            <v>43710</v>
          </cell>
          <cell r="P7922" t="str">
            <v>No Dependency</v>
          </cell>
        </row>
        <row r="7923">
          <cell r="C7923" t="str">
            <v>ZDM103</v>
          </cell>
          <cell r="D7923" t="str">
            <v>Expansion Sites</v>
          </cell>
          <cell r="E7923" t="str">
            <v>Q4-2019</v>
          </cell>
          <cell r="F7923" t="str">
            <v>Mobile Aspiration</v>
          </cell>
          <cell r="G7923" t="str">
            <v>HUA</v>
          </cell>
          <cell r="H7923" t="str">
            <v>LTE2100Exp (10MHz to 20MHz)_2x2 MIMO</v>
          </cell>
          <cell r="I7923" t="str">
            <v>INS</v>
          </cell>
          <cell r="L7923">
            <v>43901</v>
          </cell>
          <cell r="M7923">
            <v>43635</v>
          </cell>
          <cell r="N7923">
            <v>43902</v>
          </cell>
          <cell r="O7923">
            <v>43636</v>
          </cell>
          <cell r="P7923" t="str">
            <v>No Dependency</v>
          </cell>
        </row>
        <row r="7924">
          <cell r="C7924" t="str">
            <v>ZDM094</v>
          </cell>
          <cell r="D7924" t="str">
            <v>Expansion Sites</v>
          </cell>
          <cell r="E7924" t="str">
            <v>Q3-2019</v>
          </cell>
          <cell r="F7924" t="str">
            <v>Mobile Aspiration</v>
          </cell>
          <cell r="G7924" t="str">
            <v>HUA</v>
          </cell>
          <cell r="H7924" t="str">
            <v>LTE2100Exp (10MHz to 20MHz)_2x2 MIMO</v>
          </cell>
          <cell r="I7924" t="str">
            <v>INS</v>
          </cell>
          <cell r="L7924">
            <v>43653</v>
          </cell>
          <cell r="M7924">
            <v>43655</v>
          </cell>
          <cell r="N7924">
            <v>43654</v>
          </cell>
          <cell r="O7924">
            <v>43656</v>
          </cell>
          <cell r="P7924" t="str">
            <v>No Dependency</v>
          </cell>
        </row>
        <row r="7925">
          <cell r="C7925" t="str">
            <v>ZDM079</v>
          </cell>
          <cell r="D7925" t="str">
            <v>Expansion Sites</v>
          </cell>
          <cell r="E7925" t="str">
            <v>Q2-2019</v>
          </cell>
          <cell r="F7925" t="str">
            <v>Mobile Aspiration</v>
          </cell>
          <cell r="G7925" t="str">
            <v>HUA</v>
          </cell>
          <cell r="H7925" t="str">
            <v>LTE2100Exp (10MHz to 20MHz)_2x2 MIMO</v>
          </cell>
          <cell r="I7925" t="str">
            <v>INS</v>
          </cell>
          <cell r="L7925">
            <v>43864</v>
          </cell>
          <cell r="M7925">
            <v>43597</v>
          </cell>
          <cell r="N7925">
            <v>43865</v>
          </cell>
          <cell r="O7925">
            <v>43598</v>
          </cell>
          <cell r="P7925" t="str">
            <v>No Dependency</v>
          </cell>
        </row>
        <row r="7926">
          <cell r="C7926" t="str">
            <v>ZDM073</v>
          </cell>
          <cell r="D7926" t="str">
            <v>Expansion Sites</v>
          </cell>
          <cell r="E7926" t="str">
            <v>Q4-2019</v>
          </cell>
          <cell r="F7926" t="str">
            <v>Mobile Aspiration</v>
          </cell>
          <cell r="G7926" t="str">
            <v>HUA</v>
          </cell>
          <cell r="H7926" t="str">
            <v>LTE2100Exp (10MHz to 20MHz)_2x2 MIMO</v>
          </cell>
          <cell r="I7926" t="str">
            <v>INS</v>
          </cell>
          <cell r="L7926">
            <v>43691</v>
          </cell>
          <cell r="M7926">
            <v>43693</v>
          </cell>
          <cell r="N7926">
            <v>43692</v>
          </cell>
          <cell r="O7926">
            <v>43694</v>
          </cell>
          <cell r="P7926" t="str">
            <v>No Dependency</v>
          </cell>
        </row>
        <row r="7927">
          <cell r="C7927" t="str">
            <v>ZDM062</v>
          </cell>
          <cell r="D7927" t="str">
            <v>Expansion Sites</v>
          </cell>
          <cell r="E7927" t="str">
            <v>Q1-2020</v>
          </cell>
          <cell r="F7927" t="str">
            <v>Mobile Aspiration</v>
          </cell>
          <cell r="G7927" t="str">
            <v>HUA</v>
          </cell>
          <cell r="H7927" t="str">
            <v>LTE2100Exp (10MHz to 20MHz)_2x2 MIMO</v>
          </cell>
          <cell r="I7927" t="str">
            <v>INS</v>
          </cell>
          <cell r="L7927">
            <v>43691</v>
          </cell>
          <cell r="M7927">
            <v>43693</v>
          </cell>
          <cell r="N7927">
            <v>43692</v>
          </cell>
          <cell r="O7927">
            <v>43694</v>
          </cell>
          <cell r="P7927" t="str">
            <v>No Dependency</v>
          </cell>
        </row>
        <row r="7928">
          <cell r="C7928" t="str">
            <v>ZDM049</v>
          </cell>
          <cell r="D7928" t="str">
            <v>Expansion Sites</v>
          </cell>
          <cell r="E7928" t="str">
            <v>Q2-2019</v>
          </cell>
          <cell r="F7928" t="str">
            <v>Mobile Aspiration</v>
          </cell>
          <cell r="G7928" t="str">
            <v>HUA</v>
          </cell>
          <cell r="H7928" t="str">
            <v>LTE2100Exp (10MHz to 20MHz)_2x2 MIMO</v>
          </cell>
          <cell r="I7928" t="str">
            <v>INS</v>
          </cell>
          <cell r="L7928">
            <v>43878</v>
          </cell>
          <cell r="M7928">
            <v>43625</v>
          </cell>
          <cell r="N7928">
            <v>43879</v>
          </cell>
          <cell r="O7928">
            <v>43626</v>
          </cell>
          <cell r="P7928" t="str">
            <v>No Dependency</v>
          </cell>
        </row>
        <row r="7929">
          <cell r="C7929" t="str">
            <v>ZDM046</v>
          </cell>
          <cell r="D7929" t="str">
            <v>Expansion Sites</v>
          </cell>
          <cell r="E7929" t="str">
            <v>Q4-2019</v>
          </cell>
          <cell r="F7929" t="str">
            <v>Mobile Aspiration</v>
          </cell>
          <cell r="G7929" t="str">
            <v>HUA</v>
          </cell>
          <cell r="H7929" t="str">
            <v>LTE2100Exp (10MHz to 20MHz)_2x2 MIMO</v>
          </cell>
          <cell r="I7929" t="str">
            <v>INS</v>
          </cell>
          <cell r="L7929">
            <v>43905</v>
          </cell>
          <cell r="M7929">
            <v>43674</v>
          </cell>
          <cell r="N7929">
            <v>43905</v>
          </cell>
          <cell r="O7929">
            <v>43675</v>
          </cell>
          <cell r="P7929" t="str">
            <v>No Dependency</v>
          </cell>
        </row>
        <row r="7930">
          <cell r="C7930" t="str">
            <v>ZDM043</v>
          </cell>
          <cell r="D7930" t="str">
            <v>Expansion Sites</v>
          </cell>
          <cell r="E7930" t="str">
            <v>Q3-2019</v>
          </cell>
          <cell r="F7930" t="str">
            <v>Mobile Aspiration</v>
          </cell>
          <cell r="G7930" t="str">
            <v>HUA</v>
          </cell>
          <cell r="H7930" t="str">
            <v>LTE2100Exp (10MHz to 20MHz)_2x2 MIMO</v>
          </cell>
          <cell r="I7930" t="str">
            <v>INS</v>
          </cell>
          <cell r="L7930">
            <v>43865</v>
          </cell>
          <cell r="M7930">
            <v>43605</v>
          </cell>
          <cell r="N7930">
            <v>43866</v>
          </cell>
          <cell r="O7930">
            <v>43606</v>
          </cell>
          <cell r="P7930" t="str">
            <v>No Dependency</v>
          </cell>
        </row>
        <row r="7931">
          <cell r="C7931" t="str">
            <v>ZDM037</v>
          </cell>
          <cell r="D7931" t="str">
            <v>Expansion Sites</v>
          </cell>
          <cell r="E7931" t="str">
            <v>Q1-2020</v>
          </cell>
          <cell r="F7931" t="str">
            <v>Mobile Aspiration</v>
          </cell>
          <cell r="G7931" t="str">
            <v>HUA</v>
          </cell>
          <cell r="H7931" t="str">
            <v>LTE2100Exp (10MHz to 20MHz)_2x2 MIMO</v>
          </cell>
          <cell r="I7931" t="str">
            <v>INS</v>
          </cell>
          <cell r="L7931">
            <v>43913</v>
          </cell>
          <cell r="M7931">
            <v>43734</v>
          </cell>
          <cell r="N7931">
            <v>43913</v>
          </cell>
          <cell r="O7931">
            <v>43735</v>
          </cell>
          <cell r="P7931" t="str">
            <v>No Dependency</v>
          </cell>
        </row>
        <row r="7932">
          <cell r="C7932" t="str">
            <v>ZDM022</v>
          </cell>
          <cell r="D7932" t="str">
            <v>Expansion Sites</v>
          </cell>
          <cell r="E7932" t="str">
            <v>Q1-2020</v>
          </cell>
          <cell r="F7932" t="str">
            <v>Mobile Aspiration</v>
          </cell>
          <cell r="G7932" t="str">
            <v>HUA</v>
          </cell>
          <cell r="H7932" t="str">
            <v>LTE2100Exp (10MHz to 20MHz)_2x2 MIMO</v>
          </cell>
          <cell r="I7932" t="str">
            <v>INS</v>
          </cell>
          <cell r="L7932">
            <v>43691</v>
          </cell>
          <cell r="M7932">
            <v>43693</v>
          </cell>
          <cell r="N7932">
            <v>43692</v>
          </cell>
          <cell r="O7932">
            <v>43694</v>
          </cell>
          <cell r="P7932" t="str">
            <v>No Dependency</v>
          </cell>
        </row>
        <row r="7933">
          <cell r="C7933" t="str">
            <v>ZDM021</v>
          </cell>
          <cell r="D7933" t="str">
            <v>Expansion Sites</v>
          </cell>
          <cell r="E7933" t="str">
            <v>Q3-2019</v>
          </cell>
          <cell r="F7933" t="str">
            <v>Mobile Aspiration</v>
          </cell>
          <cell r="G7933" t="str">
            <v>HUA</v>
          </cell>
          <cell r="H7933" t="str">
            <v>LTE2100Exp (10MHz to 20MHz)_2x2 MIMO</v>
          </cell>
          <cell r="I7933" t="str">
            <v>INS</v>
          </cell>
          <cell r="L7933">
            <v>43692</v>
          </cell>
          <cell r="M7933">
            <v>43669</v>
          </cell>
          <cell r="N7933">
            <v>43693</v>
          </cell>
          <cell r="O7933">
            <v>43670</v>
          </cell>
          <cell r="P7933" t="str">
            <v>No Dependency</v>
          </cell>
        </row>
        <row r="7934">
          <cell r="C7934" t="str">
            <v>ZDM016</v>
          </cell>
          <cell r="D7934" t="str">
            <v>Expansion Sites</v>
          </cell>
          <cell r="E7934" t="str">
            <v>Q4-2019</v>
          </cell>
          <cell r="F7934" t="str">
            <v>Mobile Aspiration</v>
          </cell>
          <cell r="G7934" t="str">
            <v>HUA</v>
          </cell>
          <cell r="H7934" t="str">
            <v>LTE2100Exp (10MHz to 20MHz)_2x2 MIMO</v>
          </cell>
          <cell r="I7934" t="str">
            <v>INS</v>
          </cell>
          <cell r="L7934">
            <v>43905</v>
          </cell>
          <cell r="M7934">
            <v>43671</v>
          </cell>
          <cell r="N7934">
            <v>43905</v>
          </cell>
          <cell r="O7934">
            <v>43672</v>
          </cell>
          <cell r="P7934" t="str">
            <v>No Dependency</v>
          </cell>
        </row>
        <row r="7935">
          <cell r="C7935" t="str">
            <v>ZDM009</v>
          </cell>
          <cell r="D7935" t="str">
            <v>Expansion Sites</v>
          </cell>
          <cell r="E7935" t="str">
            <v>Q1-2020</v>
          </cell>
          <cell r="F7935" t="str">
            <v>Mobile Aspiration</v>
          </cell>
          <cell r="G7935" t="str">
            <v>HUA</v>
          </cell>
          <cell r="H7935" t="str">
            <v>LTE2100Exp (10MHz to 20MHz)_2x2 MIMO</v>
          </cell>
          <cell r="I7935" t="str">
            <v>INS</v>
          </cell>
          <cell r="L7935">
            <v>43874</v>
          </cell>
          <cell r="M7935">
            <v>43709</v>
          </cell>
          <cell r="N7935">
            <v>43875</v>
          </cell>
          <cell r="O7935">
            <v>43710</v>
          </cell>
          <cell r="P7935" t="str">
            <v>No Dependency</v>
          </cell>
        </row>
        <row r="7936">
          <cell r="C7936" t="str">
            <v>ZBR998</v>
          </cell>
          <cell r="D7936" t="str">
            <v>Expansion Sites</v>
          </cell>
          <cell r="E7936" t="str">
            <v>Q3-2019</v>
          </cell>
          <cell r="F7936" t="str">
            <v>Mobile Aspiration</v>
          </cell>
          <cell r="G7936" t="str">
            <v>HUA</v>
          </cell>
          <cell r="H7936" t="str">
            <v>LTE2100Exp (10MHz to 20MHz)_2x2 MIMO</v>
          </cell>
          <cell r="I7936" t="str">
            <v>INS</v>
          </cell>
          <cell r="L7936">
            <v>43902</v>
          </cell>
          <cell r="M7936">
            <v>43640</v>
          </cell>
          <cell r="N7936">
            <v>43903</v>
          </cell>
          <cell r="O7936">
            <v>43641</v>
          </cell>
          <cell r="P7936" t="str">
            <v>No Dependency</v>
          </cell>
        </row>
        <row r="7937">
          <cell r="C7937" t="str">
            <v>ZBR996</v>
          </cell>
          <cell r="D7937" t="str">
            <v>Expansion Sites</v>
          </cell>
          <cell r="E7937" t="str">
            <v>Q3-2019</v>
          </cell>
          <cell r="F7937" t="str">
            <v>Mobile Aspiration</v>
          </cell>
          <cell r="G7937" t="str">
            <v>HUA</v>
          </cell>
          <cell r="H7937" t="str">
            <v>LTE2100Exp (10MHz to 20MHz)_2x2 MIMO</v>
          </cell>
          <cell r="I7937" t="str">
            <v>INS</v>
          </cell>
          <cell r="L7937">
            <v>43691</v>
          </cell>
          <cell r="M7937">
            <v>43693</v>
          </cell>
          <cell r="N7937">
            <v>43692</v>
          </cell>
          <cell r="O7937">
            <v>43694</v>
          </cell>
          <cell r="P7937" t="str">
            <v>No Dependency</v>
          </cell>
        </row>
        <row r="7938">
          <cell r="C7938" t="str">
            <v>ZBR995</v>
          </cell>
          <cell r="D7938" t="str">
            <v>Expansion Sites</v>
          </cell>
          <cell r="E7938" t="str">
            <v>Q3-2019</v>
          </cell>
          <cell r="F7938" t="str">
            <v>Mobile Aspiration</v>
          </cell>
          <cell r="G7938" t="str">
            <v>HUA</v>
          </cell>
          <cell r="H7938" t="str">
            <v>LTE2100Exp (10MHz to 20MHz)_2x2 MIMO</v>
          </cell>
          <cell r="I7938" t="str">
            <v>INS</v>
          </cell>
          <cell r="L7938">
            <v>43667</v>
          </cell>
          <cell r="M7938">
            <v>43669</v>
          </cell>
          <cell r="N7938">
            <v>43668</v>
          </cell>
          <cell r="O7938">
            <v>43670</v>
          </cell>
          <cell r="P7938" t="str">
            <v>No Dependency</v>
          </cell>
        </row>
        <row r="7939">
          <cell r="C7939" t="str">
            <v>ZBR994</v>
          </cell>
          <cell r="D7939" t="str">
            <v>Expansion Sites</v>
          </cell>
          <cell r="E7939" t="str">
            <v>Q2-2019</v>
          </cell>
          <cell r="F7939" t="str">
            <v>Mobile Aspiration</v>
          </cell>
          <cell r="G7939" t="str">
            <v>HUA</v>
          </cell>
          <cell r="H7939" t="str">
            <v>LTE2100Exp (10MHz to 20MHz)_2x2 MIMO</v>
          </cell>
          <cell r="I7939" t="str">
            <v>INS</v>
          </cell>
          <cell r="L7939">
            <v>43691</v>
          </cell>
          <cell r="M7939">
            <v>43693</v>
          </cell>
          <cell r="N7939">
            <v>43692</v>
          </cell>
          <cell r="O7939">
            <v>43694</v>
          </cell>
          <cell r="P7939" t="str">
            <v>No Dependency</v>
          </cell>
        </row>
        <row r="7940">
          <cell r="C7940" t="str">
            <v>ZBR993</v>
          </cell>
          <cell r="D7940" t="str">
            <v>Expansion Sites</v>
          </cell>
          <cell r="E7940" t="str">
            <v>Q4-2019</v>
          </cell>
          <cell r="F7940" t="str">
            <v>Mobile Aspiration</v>
          </cell>
          <cell r="G7940" t="str">
            <v>HUA</v>
          </cell>
          <cell r="H7940" t="str">
            <v>LTE2100Exp (10MHz to 20MHz)_2x2 MIMO</v>
          </cell>
          <cell r="I7940" t="str">
            <v>INS</v>
          </cell>
          <cell r="L7940">
            <v>43905</v>
          </cell>
          <cell r="M7940">
            <v>43733</v>
          </cell>
          <cell r="N7940">
            <v>43905</v>
          </cell>
          <cell r="O7940">
            <v>43734</v>
          </cell>
          <cell r="P7940" t="str">
            <v>No Dependency</v>
          </cell>
        </row>
        <row r="7941">
          <cell r="C7941" t="str">
            <v>ZBR991</v>
          </cell>
          <cell r="D7941" t="str">
            <v>Expansion Sites</v>
          </cell>
          <cell r="E7941" t="str">
            <v>Q4-2019</v>
          </cell>
          <cell r="F7941" t="str">
            <v>Mobile Aspiration</v>
          </cell>
          <cell r="G7941" t="str">
            <v>HUA</v>
          </cell>
          <cell r="H7941" t="str">
            <v>LTE2100Exp (10MHz to 20MHz)_2x2 MIMO</v>
          </cell>
          <cell r="I7941" t="str">
            <v>INS</v>
          </cell>
          <cell r="L7941">
            <v>43670</v>
          </cell>
          <cell r="M7941">
            <v>43672</v>
          </cell>
          <cell r="N7941">
            <v>43671</v>
          </cell>
          <cell r="O7941">
            <v>43673</v>
          </cell>
          <cell r="P7941" t="str">
            <v>No Dependency</v>
          </cell>
        </row>
        <row r="7942">
          <cell r="C7942" t="str">
            <v>ZBR990</v>
          </cell>
          <cell r="D7942" t="str">
            <v>Expansion Sites</v>
          </cell>
          <cell r="E7942" t="str">
            <v>Q4-2019</v>
          </cell>
          <cell r="F7942" t="str">
            <v>Mobile Aspiration</v>
          </cell>
          <cell r="G7942" t="str">
            <v>HUA</v>
          </cell>
          <cell r="H7942" t="str">
            <v>LTE2100Exp (10MHz to 20MHz)_2x2 MIMO</v>
          </cell>
          <cell r="I7942" t="str">
            <v>INS</v>
          </cell>
          <cell r="L7942">
            <v>43688</v>
          </cell>
          <cell r="M7942">
            <v>43690</v>
          </cell>
          <cell r="N7942">
            <v>43689</v>
          </cell>
          <cell r="O7942">
            <v>43691</v>
          </cell>
          <cell r="P7942" t="str">
            <v>No Dependency</v>
          </cell>
        </row>
        <row r="7943">
          <cell r="C7943" t="str">
            <v>ZBR989</v>
          </cell>
          <cell r="D7943" t="str">
            <v>Expansion Sites</v>
          </cell>
          <cell r="E7943" t="str">
            <v>Q2-2019</v>
          </cell>
          <cell r="F7943" t="str">
            <v>Mobile Aspiration</v>
          </cell>
          <cell r="G7943" t="str">
            <v>HUA</v>
          </cell>
          <cell r="H7943" t="str">
            <v>LTE2100Exp (10MHz to 20MHz)_2x2 MIMO</v>
          </cell>
          <cell r="I7943" t="str">
            <v>INS</v>
          </cell>
          <cell r="L7943">
            <v>43917</v>
          </cell>
          <cell r="M7943">
            <v>43709</v>
          </cell>
          <cell r="N7943">
            <v>43917</v>
          </cell>
          <cell r="O7943">
            <v>43710</v>
          </cell>
          <cell r="P7943" t="str">
            <v>No Dependency</v>
          </cell>
        </row>
        <row r="7944">
          <cell r="C7944" t="str">
            <v>ZBR988</v>
          </cell>
          <cell r="D7944" t="str">
            <v>Expansion Sites</v>
          </cell>
          <cell r="E7944" t="str">
            <v>Q3-2019</v>
          </cell>
          <cell r="F7944" t="str">
            <v>Mobile Aspiration</v>
          </cell>
          <cell r="G7944" t="str">
            <v>HUA</v>
          </cell>
          <cell r="H7944" t="str">
            <v>LTE2100Exp (10MHz to 20MHz)_2x2 MIMO</v>
          </cell>
          <cell r="I7944" t="str">
            <v>INS</v>
          </cell>
          <cell r="L7944">
            <v>43894</v>
          </cell>
          <cell r="M7944">
            <v>43634</v>
          </cell>
          <cell r="N7944">
            <v>43895</v>
          </cell>
          <cell r="O7944">
            <v>43635</v>
          </cell>
          <cell r="P7944" t="str">
            <v>No Dependency</v>
          </cell>
        </row>
        <row r="7945">
          <cell r="C7945" t="str">
            <v>ZBR987</v>
          </cell>
          <cell r="D7945" t="str">
            <v>Expansion Sites</v>
          </cell>
          <cell r="E7945" t="str">
            <v>Q3-2019</v>
          </cell>
          <cell r="F7945" t="str">
            <v>Mobile Aspiration</v>
          </cell>
          <cell r="G7945" t="str">
            <v>HUA</v>
          </cell>
          <cell r="H7945" t="str">
            <v>LTE2100Exp (10MHz to 20MHz)_2x2 MIMO</v>
          </cell>
          <cell r="I7945" t="str">
            <v>INS</v>
          </cell>
          <cell r="L7945">
            <v>43669</v>
          </cell>
          <cell r="M7945">
            <v>43671</v>
          </cell>
          <cell r="N7945">
            <v>43670</v>
          </cell>
          <cell r="O7945">
            <v>43672</v>
          </cell>
          <cell r="P7945" t="str">
            <v>No Dependency</v>
          </cell>
        </row>
        <row r="7946">
          <cell r="C7946" t="str">
            <v>ZBR986</v>
          </cell>
          <cell r="D7946" t="str">
            <v>Expansion Sites</v>
          </cell>
          <cell r="E7946" t="str">
            <v>Q2-2019</v>
          </cell>
          <cell r="F7946" t="str">
            <v>Mobile Aspiration</v>
          </cell>
          <cell r="G7946" t="str">
            <v>HUA</v>
          </cell>
          <cell r="H7946" t="str">
            <v>LTE2100Exp (10MHz to 20MHz)_2x2 MIMO</v>
          </cell>
          <cell r="I7946" t="str">
            <v>INS</v>
          </cell>
          <cell r="L7946">
            <v>43691</v>
          </cell>
          <cell r="M7946">
            <v>43693</v>
          </cell>
          <cell r="N7946">
            <v>43692</v>
          </cell>
          <cell r="O7946">
            <v>43694</v>
          </cell>
          <cell r="P7946" t="str">
            <v>No Dependency</v>
          </cell>
        </row>
        <row r="7947">
          <cell r="C7947" t="str">
            <v>ZBR985</v>
          </cell>
          <cell r="D7947" t="str">
            <v>Expansion Sites</v>
          </cell>
          <cell r="E7947" t="str">
            <v>Q3-2019</v>
          </cell>
          <cell r="F7947" t="str">
            <v>Mobile Aspiration</v>
          </cell>
          <cell r="G7947" t="str">
            <v>HUA</v>
          </cell>
          <cell r="H7947" t="str">
            <v>LTE2100Exp (10MHz to 20MHz)_2x2 MIMO</v>
          </cell>
          <cell r="I7947" t="str">
            <v>INS</v>
          </cell>
          <cell r="L7947">
            <v>43853</v>
          </cell>
          <cell r="M7947">
            <v>43743</v>
          </cell>
          <cell r="N7947">
            <v>43853</v>
          </cell>
          <cell r="O7947">
            <v>43744</v>
          </cell>
          <cell r="P7947" t="str">
            <v>No Dependency</v>
          </cell>
        </row>
        <row r="7948">
          <cell r="C7948" t="str">
            <v>ZBR984</v>
          </cell>
          <cell r="D7948" t="str">
            <v>Expansion Sites</v>
          </cell>
          <cell r="E7948" t="str">
            <v>Q2-2019</v>
          </cell>
          <cell r="F7948" t="str">
            <v>Mobile Aspiration</v>
          </cell>
          <cell r="G7948" t="str">
            <v>HUA</v>
          </cell>
          <cell r="H7948" t="str">
            <v>LTE2100Exp (10MHz to 20MHz)_2x2 MIMO</v>
          </cell>
          <cell r="I7948" t="str">
            <v>INS</v>
          </cell>
          <cell r="L7948">
            <v>43897</v>
          </cell>
          <cell r="M7948">
            <v>43605</v>
          </cell>
          <cell r="N7948">
            <v>43898</v>
          </cell>
          <cell r="O7948">
            <v>43606</v>
          </cell>
          <cell r="P7948" t="str">
            <v>No Dependency</v>
          </cell>
        </row>
        <row r="7949">
          <cell r="C7949" t="str">
            <v>ZBR983</v>
          </cell>
          <cell r="D7949" t="str">
            <v>Expansion Sites</v>
          </cell>
          <cell r="E7949" t="str">
            <v>Q2-2019</v>
          </cell>
          <cell r="F7949" t="str">
            <v>Mobile Aspiration</v>
          </cell>
          <cell r="G7949" t="str">
            <v>HUA</v>
          </cell>
          <cell r="H7949" t="str">
            <v>LTE2100Exp (10MHz to 20MHz)_2x2 MIMO</v>
          </cell>
          <cell r="I7949" t="str">
            <v>INS</v>
          </cell>
          <cell r="L7949">
            <v>43859</v>
          </cell>
          <cell r="M7949">
            <v>43634</v>
          </cell>
          <cell r="N7949">
            <v>43860</v>
          </cell>
          <cell r="O7949">
            <v>43635</v>
          </cell>
          <cell r="P7949" t="str">
            <v>No Dependency</v>
          </cell>
        </row>
        <row r="7950">
          <cell r="C7950" t="str">
            <v>ZBR982</v>
          </cell>
          <cell r="D7950" t="str">
            <v>Expansion Sites</v>
          </cell>
          <cell r="E7950" t="str">
            <v>Q3-2019</v>
          </cell>
          <cell r="F7950" t="str">
            <v>Mobile Aspiration</v>
          </cell>
          <cell r="G7950" t="str">
            <v>HUA</v>
          </cell>
          <cell r="H7950" t="str">
            <v>LTE2100Exp (10MHz to 20MHz)_2x2 MIMO</v>
          </cell>
          <cell r="I7950" t="str">
            <v>INS</v>
          </cell>
          <cell r="L7950">
            <v>43856</v>
          </cell>
          <cell r="M7950">
            <v>43627</v>
          </cell>
          <cell r="N7950">
            <v>43857</v>
          </cell>
          <cell r="O7950">
            <v>43628</v>
          </cell>
          <cell r="P7950" t="str">
            <v>No Dependency</v>
          </cell>
        </row>
        <row r="7951">
          <cell r="C7951" t="str">
            <v>ZBR980</v>
          </cell>
          <cell r="D7951" t="str">
            <v>Expansion Sites</v>
          </cell>
          <cell r="E7951" t="str">
            <v>Q4-2019</v>
          </cell>
          <cell r="F7951" t="str">
            <v>Mobile Aspiration</v>
          </cell>
          <cell r="G7951" t="str">
            <v>HUA</v>
          </cell>
          <cell r="H7951" t="str">
            <v>LTE2100Exp (10MHz to 20MHz)_2x2 MIMO</v>
          </cell>
          <cell r="I7951" t="str">
            <v>INS</v>
          </cell>
          <cell r="L7951">
            <v>43691</v>
          </cell>
          <cell r="M7951">
            <v>43693</v>
          </cell>
          <cell r="N7951">
            <v>43692</v>
          </cell>
          <cell r="O7951">
            <v>43694</v>
          </cell>
          <cell r="P7951" t="str">
            <v>No Dependency</v>
          </cell>
        </row>
        <row r="7952">
          <cell r="C7952" t="str">
            <v>ZBR979</v>
          </cell>
          <cell r="D7952" t="str">
            <v>Expansion Sites</v>
          </cell>
          <cell r="E7952" t="str">
            <v>Q3-2019</v>
          </cell>
          <cell r="F7952" t="str">
            <v>Mobile Aspiration</v>
          </cell>
          <cell r="G7952" t="str">
            <v>HUA</v>
          </cell>
          <cell r="H7952" t="str">
            <v>LTE2100Exp (10MHz to 20MHz)_2x2 MIMO</v>
          </cell>
          <cell r="I7952" t="str">
            <v>INS</v>
          </cell>
          <cell r="L7952">
            <v>43691</v>
          </cell>
          <cell r="M7952">
            <v>43693</v>
          </cell>
          <cell r="N7952">
            <v>43692</v>
          </cell>
          <cell r="O7952">
            <v>43694</v>
          </cell>
          <cell r="P7952" t="str">
            <v>No Dependency</v>
          </cell>
        </row>
        <row r="7953">
          <cell r="C7953" t="str">
            <v>ZBR978</v>
          </cell>
          <cell r="D7953" t="str">
            <v>Expansion Sites</v>
          </cell>
          <cell r="E7953" t="str">
            <v>Q2-2019</v>
          </cell>
          <cell r="F7953" t="str">
            <v>Mobile Aspiration</v>
          </cell>
          <cell r="G7953" t="str">
            <v>HUA</v>
          </cell>
          <cell r="H7953" t="str">
            <v>LTE2100Exp (10MHz to 20MHz)_2x2 MIMO</v>
          </cell>
          <cell r="I7953" t="str">
            <v>INS</v>
          </cell>
          <cell r="L7953">
            <v>43623</v>
          </cell>
          <cell r="M7953">
            <v>43625</v>
          </cell>
          <cell r="N7953">
            <v>43624</v>
          </cell>
          <cell r="O7953">
            <v>43626</v>
          </cell>
          <cell r="P7953" t="str">
            <v>No Dependency</v>
          </cell>
        </row>
        <row r="7954">
          <cell r="C7954" t="str">
            <v>ZBR977</v>
          </cell>
          <cell r="D7954" t="str">
            <v>Expansion Sites</v>
          </cell>
          <cell r="E7954" t="str">
            <v>Q3-2019</v>
          </cell>
          <cell r="F7954" t="str">
            <v>Mobile Aspiration</v>
          </cell>
          <cell r="G7954" t="str">
            <v>HUA</v>
          </cell>
          <cell r="H7954" t="str">
            <v>LTE2100Exp (10MHz to 20MHz)_2x2 MIMO</v>
          </cell>
          <cell r="I7954" t="str">
            <v>INS</v>
          </cell>
          <cell r="L7954">
            <v>43846</v>
          </cell>
          <cell r="N7954">
            <v>43846</v>
          </cell>
          <cell r="P7954" t="str">
            <v>No Dependency</v>
          </cell>
        </row>
        <row r="7955">
          <cell r="C7955" t="str">
            <v>ZBR976</v>
          </cell>
          <cell r="D7955" t="str">
            <v>Expansion Sites</v>
          </cell>
          <cell r="E7955" t="str">
            <v>Q2-2019</v>
          </cell>
          <cell r="F7955" t="str">
            <v>Mobile Aspiration</v>
          </cell>
          <cell r="G7955" t="str">
            <v>HUA</v>
          </cell>
          <cell r="H7955" t="str">
            <v>LTE2100Exp (10MHz to 20MHz)_2x2 MIMO</v>
          </cell>
          <cell r="I7955" t="str">
            <v>INS</v>
          </cell>
          <cell r="L7955">
            <v>43913</v>
          </cell>
          <cell r="M7955">
            <v>43643</v>
          </cell>
          <cell r="N7955">
            <v>43914</v>
          </cell>
          <cell r="O7955">
            <v>43644</v>
          </cell>
          <cell r="P7955" t="str">
            <v>No Dependency</v>
          </cell>
        </row>
        <row r="7956">
          <cell r="C7956" t="str">
            <v>ZBR974</v>
          </cell>
          <cell r="D7956" t="str">
            <v>Expansion Sites</v>
          </cell>
          <cell r="E7956" t="str">
            <v>Q4-2019</v>
          </cell>
          <cell r="F7956" t="str">
            <v>Mobile Aspiration</v>
          </cell>
          <cell r="G7956" t="str">
            <v>HUA</v>
          </cell>
          <cell r="H7956" t="str">
            <v>LTE2100Exp (10MHz to 20MHz)_2x2 MIMO</v>
          </cell>
          <cell r="I7956" t="str">
            <v>INS</v>
          </cell>
          <cell r="L7956">
            <v>43905</v>
          </cell>
          <cell r="M7956">
            <v>43733</v>
          </cell>
          <cell r="N7956">
            <v>43905</v>
          </cell>
          <cell r="O7956">
            <v>43734</v>
          </cell>
          <cell r="P7956" t="str">
            <v>No Dependency</v>
          </cell>
        </row>
        <row r="7957">
          <cell r="C7957" t="str">
            <v>ZBR973</v>
          </cell>
          <cell r="D7957" t="str">
            <v>Expansion Sites</v>
          </cell>
          <cell r="E7957" t="str">
            <v>Q4-2019</v>
          </cell>
          <cell r="F7957" t="str">
            <v>Mobile Aspiration</v>
          </cell>
          <cell r="G7957" t="str">
            <v>HUA</v>
          </cell>
          <cell r="H7957" t="str">
            <v>LTE2100Exp (10MHz to 20MHz)_2x2 MIMO</v>
          </cell>
          <cell r="I7957" t="str">
            <v>INS</v>
          </cell>
          <cell r="L7957">
            <v>43660</v>
          </cell>
          <cell r="M7957">
            <v>43662</v>
          </cell>
          <cell r="N7957">
            <v>43661</v>
          </cell>
          <cell r="O7957">
            <v>43663</v>
          </cell>
          <cell r="P7957" t="str">
            <v>No Dependency</v>
          </cell>
        </row>
        <row r="7958">
          <cell r="C7958" t="str">
            <v>ZBR972</v>
          </cell>
          <cell r="D7958" t="str">
            <v>Expansion Sites</v>
          </cell>
          <cell r="E7958" t="str">
            <v>Q4-2019</v>
          </cell>
          <cell r="F7958" t="str">
            <v>Mobile Aspiration</v>
          </cell>
          <cell r="G7958" t="str">
            <v>HUA</v>
          </cell>
          <cell r="H7958" t="str">
            <v>LTE2100Exp (10MHz to 20MHz)_2x2 MIMO</v>
          </cell>
          <cell r="I7958" t="str">
            <v>INS</v>
          </cell>
          <cell r="L7958">
            <v>43901</v>
          </cell>
          <cell r="M7958">
            <v>43676</v>
          </cell>
          <cell r="N7958">
            <v>43902</v>
          </cell>
          <cell r="O7958">
            <v>43677</v>
          </cell>
          <cell r="P7958" t="str">
            <v>No Dependency</v>
          </cell>
        </row>
        <row r="7959">
          <cell r="C7959" t="str">
            <v>ZBR971</v>
          </cell>
          <cell r="D7959" t="str">
            <v>Expansion Sites</v>
          </cell>
          <cell r="E7959" t="str">
            <v>Q4-2019</v>
          </cell>
          <cell r="F7959" t="str">
            <v>Mobile Aspiration</v>
          </cell>
          <cell r="G7959" t="str">
            <v>HUA</v>
          </cell>
          <cell r="H7959" t="str">
            <v>LTE2100Exp (10MHz to 20MHz)_2x2 MIMO</v>
          </cell>
          <cell r="I7959" t="str">
            <v>INS</v>
          </cell>
          <cell r="L7959">
            <v>43907</v>
          </cell>
          <cell r="M7959">
            <v>43676</v>
          </cell>
          <cell r="N7959">
            <v>43908</v>
          </cell>
          <cell r="O7959">
            <v>43677</v>
          </cell>
          <cell r="P7959" t="str">
            <v>No Dependency</v>
          </cell>
        </row>
        <row r="7960">
          <cell r="C7960" t="str">
            <v>ZBR970</v>
          </cell>
          <cell r="D7960" t="str">
            <v>Expansion Sites</v>
          </cell>
          <cell r="E7960" t="str">
            <v>Q2-2019</v>
          </cell>
          <cell r="F7960" t="str">
            <v>Mobile Aspiration</v>
          </cell>
          <cell r="G7960" t="str">
            <v>HUA</v>
          </cell>
          <cell r="H7960" t="str">
            <v>LTE2100Exp (10MHz to 20MHz)_2x2 MIMO</v>
          </cell>
          <cell r="I7960" t="str">
            <v>INS</v>
          </cell>
          <cell r="L7960">
            <v>43913</v>
          </cell>
          <cell r="M7960">
            <v>43606</v>
          </cell>
          <cell r="N7960">
            <v>43914</v>
          </cell>
          <cell r="O7960">
            <v>43607</v>
          </cell>
          <cell r="P7960" t="str">
            <v>No Dependency</v>
          </cell>
        </row>
        <row r="7961">
          <cell r="C7961" t="str">
            <v>ZBR969</v>
          </cell>
          <cell r="D7961" t="str">
            <v>Expansion Sites</v>
          </cell>
          <cell r="E7961" t="str">
            <v>Q3-2019</v>
          </cell>
          <cell r="F7961" t="str">
            <v>Mobile Aspiration</v>
          </cell>
          <cell r="G7961" t="str">
            <v>HUA</v>
          </cell>
          <cell r="H7961" t="str">
            <v>LTE2100Exp (10MHz to 20MHz)_2x2 MIMO</v>
          </cell>
          <cell r="I7961" t="str">
            <v>INS</v>
          </cell>
          <cell r="L7961">
            <v>43853</v>
          </cell>
          <cell r="M7961">
            <v>43733</v>
          </cell>
          <cell r="N7961">
            <v>43853</v>
          </cell>
          <cell r="O7961">
            <v>43734</v>
          </cell>
          <cell r="P7961" t="str">
            <v>No Dependency</v>
          </cell>
        </row>
        <row r="7962">
          <cell r="C7962" t="str">
            <v>ZBR968</v>
          </cell>
          <cell r="D7962" t="str">
            <v>Expansion Sites</v>
          </cell>
          <cell r="E7962" t="str">
            <v>Q3-2019</v>
          </cell>
          <cell r="F7962" t="str">
            <v>Mobile Aspiration</v>
          </cell>
          <cell r="G7962" t="str">
            <v>HUA</v>
          </cell>
          <cell r="H7962" t="str">
            <v>LTE2100Exp (10MHz to 20MHz)_2x2 MIMO</v>
          </cell>
          <cell r="I7962" t="str">
            <v>INS</v>
          </cell>
          <cell r="L7962">
            <v>43891</v>
          </cell>
          <cell r="M7962">
            <v>43709</v>
          </cell>
          <cell r="N7962">
            <v>43892</v>
          </cell>
          <cell r="O7962">
            <v>43710</v>
          </cell>
          <cell r="P7962" t="str">
            <v>No Dependency</v>
          </cell>
        </row>
        <row r="7963">
          <cell r="C7963" t="str">
            <v>ZBR967</v>
          </cell>
          <cell r="D7963" t="str">
            <v>Expansion Sites</v>
          </cell>
          <cell r="E7963" t="str">
            <v>Q4-2019</v>
          </cell>
          <cell r="F7963" t="str">
            <v>Mobile Aspiration</v>
          </cell>
          <cell r="G7963" t="str">
            <v>HUA</v>
          </cell>
          <cell r="H7963" t="str">
            <v>LTE2100Exp (10MHz to 20MHz)_2x2 MIMO</v>
          </cell>
          <cell r="I7963" t="str">
            <v>INS</v>
          </cell>
          <cell r="L7963">
            <v>43688</v>
          </cell>
          <cell r="M7963">
            <v>43690</v>
          </cell>
          <cell r="N7963">
            <v>43689</v>
          </cell>
          <cell r="O7963">
            <v>43691</v>
          </cell>
          <cell r="P7963" t="str">
            <v>No Dependency</v>
          </cell>
        </row>
        <row r="7964">
          <cell r="C7964" t="str">
            <v>ZBR966</v>
          </cell>
          <cell r="D7964" t="str">
            <v>Expansion Sites</v>
          </cell>
          <cell r="E7964" t="str">
            <v>Q2-2019</v>
          </cell>
          <cell r="F7964" t="str">
            <v>Mobile Aspiration</v>
          </cell>
          <cell r="G7964" t="str">
            <v>HUA</v>
          </cell>
          <cell r="H7964" t="str">
            <v>LTE2100Exp (10MHz to 20MHz)_2x2 MIMO</v>
          </cell>
          <cell r="I7964" t="str">
            <v>INS</v>
          </cell>
          <cell r="L7964">
            <v>43595</v>
          </cell>
          <cell r="M7964">
            <v>43597</v>
          </cell>
          <cell r="N7964">
            <v>43596</v>
          </cell>
          <cell r="O7964">
            <v>43598</v>
          </cell>
          <cell r="P7964" t="str">
            <v>No Dependency</v>
          </cell>
        </row>
        <row r="7965">
          <cell r="C7965" t="str">
            <v>ZBR965</v>
          </cell>
          <cell r="D7965" t="str">
            <v>Expansion Sites</v>
          </cell>
          <cell r="E7965" t="str">
            <v>Q3-2019</v>
          </cell>
          <cell r="F7965" t="str">
            <v>Mobile Aspiration</v>
          </cell>
          <cell r="G7965" t="str">
            <v>HUA</v>
          </cell>
          <cell r="H7965" t="str">
            <v>LTE2100Exp (10MHz to 20MHz)_2x2 MIMO</v>
          </cell>
          <cell r="I7965" t="str">
            <v>INS</v>
          </cell>
          <cell r="L7965">
            <v>43691</v>
          </cell>
          <cell r="M7965">
            <v>43693</v>
          </cell>
          <cell r="N7965">
            <v>43692</v>
          </cell>
          <cell r="O7965">
            <v>43694</v>
          </cell>
          <cell r="P7965" t="str">
            <v>No Dependency</v>
          </cell>
        </row>
        <row r="7966">
          <cell r="C7966" t="str">
            <v>ZBR963</v>
          </cell>
          <cell r="D7966" t="str">
            <v>Expansion Sites</v>
          </cell>
          <cell r="E7966" t="str">
            <v>Q3-2019</v>
          </cell>
          <cell r="F7966" t="str">
            <v>Mobile Aspiration</v>
          </cell>
          <cell r="G7966" t="str">
            <v>HUA</v>
          </cell>
          <cell r="H7966" t="str">
            <v>LTE2100Exp (10MHz to 20MHz)_2x2 MIMO</v>
          </cell>
          <cell r="I7966" t="str">
            <v>INS</v>
          </cell>
          <cell r="L7966">
            <v>43860</v>
          </cell>
          <cell r="M7966">
            <v>43709</v>
          </cell>
          <cell r="N7966">
            <v>43860</v>
          </cell>
          <cell r="O7966">
            <v>43710</v>
          </cell>
          <cell r="P7966" t="str">
            <v>No Dependency</v>
          </cell>
        </row>
        <row r="7967">
          <cell r="C7967" t="str">
            <v>ZBR961</v>
          </cell>
          <cell r="D7967" t="str">
            <v>Expansion Sites</v>
          </cell>
          <cell r="E7967" t="str">
            <v>Q4-2019</v>
          </cell>
          <cell r="F7967" t="str">
            <v>Mobile Aspiration</v>
          </cell>
          <cell r="G7967" t="str">
            <v>HUA</v>
          </cell>
          <cell r="H7967" t="str">
            <v>LTE2100Exp (10MHz to 20MHz)_2x2 MIMO</v>
          </cell>
          <cell r="I7967" t="str">
            <v>INS</v>
          </cell>
          <cell r="L7967">
            <v>43670</v>
          </cell>
          <cell r="M7967">
            <v>43672</v>
          </cell>
          <cell r="N7967">
            <v>43671</v>
          </cell>
          <cell r="O7967">
            <v>43673</v>
          </cell>
          <cell r="P7967" t="str">
            <v>No Dependency</v>
          </cell>
        </row>
        <row r="7968">
          <cell r="C7968" t="str">
            <v>ZBR960</v>
          </cell>
          <cell r="D7968" t="str">
            <v>Expansion Sites</v>
          </cell>
          <cell r="E7968" t="str">
            <v>Q4-2019</v>
          </cell>
          <cell r="F7968" t="str">
            <v>Mobile Aspiration</v>
          </cell>
          <cell r="G7968" t="str">
            <v>HUA</v>
          </cell>
          <cell r="H7968" t="str">
            <v>LTE2100Exp (10MHz to 20MHz)_2x2 MIMO</v>
          </cell>
          <cell r="I7968" t="str">
            <v>INS</v>
          </cell>
          <cell r="L7968">
            <v>43691</v>
          </cell>
          <cell r="M7968">
            <v>43693</v>
          </cell>
          <cell r="N7968">
            <v>43692</v>
          </cell>
          <cell r="O7968">
            <v>43694</v>
          </cell>
          <cell r="P7968" t="str">
            <v>No Dependency</v>
          </cell>
        </row>
        <row r="7969">
          <cell r="C7969" t="str">
            <v>ZBR957</v>
          </cell>
          <cell r="D7969" t="str">
            <v>Expansion Sites</v>
          </cell>
          <cell r="E7969" t="str">
            <v>Q3-2019</v>
          </cell>
          <cell r="F7969" t="str">
            <v>Mobile Aspiration</v>
          </cell>
          <cell r="G7969" t="str">
            <v>HUA</v>
          </cell>
          <cell r="H7969" t="str">
            <v>LTE2100Exp (10MHz to 20MHz)_2x2 MIMO</v>
          </cell>
          <cell r="I7969" t="str">
            <v>INS</v>
          </cell>
          <cell r="L7969">
            <v>43666</v>
          </cell>
          <cell r="M7969">
            <v>43668</v>
          </cell>
          <cell r="N7969">
            <v>43667</v>
          </cell>
          <cell r="O7969">
            <v>43669</v>
          </cell>
          <cell r="P7969" t="str">
            <v>No Dependency</v>
          </cell>
        </row>
        <row r="7970">
          <cell r="C7970" t="str">
            <v>ZBR956</v>
          </cell>
          <cell r="D7970" t="str">
            <v>Expansion Sites</v>
          </cell>
          <cell r="E7970" t="str">
            <v>Q2-2019</v>
          </cell>
          <cell r="F7970" t="str">
            <v>Mobile Aspiration</v>
          </cell>
          <cell r="G7970" t="str">
            <v>HUA</v>
          </cell>
          <cell r="H7970" t="str">
            <v>LTE2100Exp (10MHz to 20MHz)_2x2 MIMO</v>
          </cell>
          <cell r="I7970" t="str">
            <v>INS</v>
          </cell>
          <cell r="L7970">
            <v>43915</v>
          </cell>
          <cell r="M7970">
            <v>43657</v>
          </cell>
          <cell r="N7970">
            <v>43915</v>
          </cell>
          <cell r="O7970">
            <v>43658</v>
          </cell>
          <cell r="P7970" t="str">
            <v>No Dependency</v>
          </cell>
        </row>
        <row r="7971">
          <cell r="C7971" t="str">
            <v>ZBR953</v>
          </cell>
          <cell r="D7971" t="str">
            <v>Expansion Sites</v>
          </cell>
          <cell r="E7971" t="str">
            <v>Q2-2019</v>
          </cell>
          <cell r="F7971" t="str">
            <v>Mobile Aspiration</v>
          </cell>
          <cell r="G7971" t="str">
            <v>HUA</v>
          </cell>
          <cell r="H7971" t="str">
            <v>LTE2100Exp (10MHz to 20MHz)_2x2 MIMO</v>
          </cell>
          <cell r="I7971" t="str">
            <v>INS</v>
          </cell>
          <cell r="L7971">
            <v>43839</v>
          </cell>
          <cell r="N7971">
            <v>43839</v>
          </cell>
          <cell r="P7971" t="str">
            <v>No Dependency</v>
          </cell>
        </row>
        <row r="7972">
          <cell r="C7972" t="str">
            <v>ZBR952</v>
          </cell>
          <cell r="D7972" t="str">
            <v>Expansion Sites</v>
          </cell>
          <cell r="E7972" t="str">
            <v>Q2-2019</v>
          </cell>
          <cell r="F7972" t="str">
            <v>Mobile Aspiration</v>
          </cell>
          <cell r="G7972" t="str">
            <v>HUA</v>
          </cell>
          <cell r="H7972" t="str">
            <v>LTE2100Exp (10MHz to 20MHz)_2x2 MIMO</v>
          </cell>
          <cell r="I7972" t="str">
            <v>INS</v>
          </cell>
          <cell r="L7972">
            <v>43913</v>
          </cell>
          <cell r="M7972">
            <v>43660</v>
          </cell>
          <cell r="N7972">
            <v>43914</v>
          </cell>
          <cell r="O7972">
            <v>43661</v>
          </cell>
          <cell r="P7972" t="str">
            <v>No Dependency</v>
          </cell>
        </row>
        <row r="7973">
          <cell r="C7973" t="str">
            <v>ZBR950</v>
          </cell>
          <cell r="D7973" t="str">
            <v>Expansion Sites</v>
          </cell>
          <cell r="E7973" t="str">
            <v>Q3-2019</v>
          </cell>
          <cell r="F7973" t="str">
            <v>Mobile Aspiration</v>
          </cell>
          <cell r="G7973" t="str">
            <v>HUA</v>
          </cell>
          <cell r="H7973" t="str">
            <v>LTE2100Exp (10MHz to 20MHz)_2x2 MIMO</v>
          </cell>
          <cell r="I7973" t="str">
            <v>INS</v>
          </cell>
          <cell r="L7973">
            <v>43853</v>
          </cell>
          <cell r="M7973">
            <v>43733</v>
          </cell>
          <cell r="N7973">
            <v>43853</v>
          </cell>
          <cell r="O7973">
            <v>43734</v>
          </cell>
          <cell r="P7973" t="str">
            <v>No Dependency</v>
          </cell>
        </row>
        <row r="7974">
          <cell r="C7974" t="str">
            <v>ZBR949</v>
          </cell>
          <cell r="D7974" t="str">
            <v>Expansion Sites</v>
          </cell>
          <cell r="E7974" t="str">
            <v>Q3-2019</v>
          </cell>
          <cell r="F7974" t="str">
            <v>Mobile Aspiration</v>
          </cell>
          <cell r="G7974" t="str">
            <v>HUA</v>
          </cell>
          <cell r="H7974" t="str">
            <v>LTE2100Exp (10MHz to 20MHz)_2x2 MIMO</v>
          </cell>
          <cell r="I7974" t="str">
            <v>INS</v>
          </cell>
          <cell r="L7974">
            <v>43636</v>
          </cell>
          <cell r="M7974">
            <v>43638</v>
          </cell>
          <cell r="N7974">
            <v>43637</v>
          </cell>
          <cell r="O7974">
            <v>43639</v>
          </cell>
          <cell r="P7974" t="str">
            <v>No Dependency</v>
          </cell>
        </row>
        <row r="7975">
          <cell r="C7975" t="str">
            <v>ZBR948</v>
          </cell>
          <cell r="D7975" t="str">
            <v>Expansion Sites</v>
          </cell>
          <cell r="E7975" t="str">
            <v>Q4-2019</v>
          </cell>
          <cell r="F7975" t="str">
            <v>Mobile Aspiration</v>
          </cell>
          <cell r="G7975" t="str">
            <v>HUA</v>
          </cell>
          <cell r="H7975" t="str">
            <v>LTE2100Exp (10MHz to 20MHz)_2x2 MIMO</v>
          </cell>
          <cell r="I7975" t="str">
            <v>INS</v>
          </cell>
          <cell r="L7975">
            <v>43913</v>
          </cell>
          <cell r="M7975">
            <v>43733</v>
          </cell>
          <cell r="N7975">
            <v>43913</v>
          </cell>
          <cell r="O7975">
            <v>43734</v>
          </cell>
          <cell r="P7975" t="str">
            <v>No Dependency</v>
          </cell>
        </row>
        <row r="7976">
          <cell r="C7976" t="str">
            <v>ZBR947</v>
          </cell>
          <cell r="D7976" t="str">
            <v>Expansion Sites</v>
          </cell>
          <cell r="E7976" t="str">
            <v>Q3-2019</v>
          </cell>
          <cell r="F7976" t="str">
            <v>Mobile Aspiration</v>
          </cell>
          <cell r="G7976" t="str">
            <v>HUA</v>
          </cell>
          <cell r="H7976" t="str">
            <v>LTE2100Exp (10MHz to 20MHz)_2x2 MIMO</v>
          </cell>
          <cell r="I7976" t="str">
            <v>INS</v>
          </cell>
          <cell r="L7976">
            <v>43691</v>
          </cell>
          <cell r="M7976">
            <v>43693</v>
          </cell>
          <cell r="N7976">
            <v>43692</v>
          </cell>
          <cell r="O7976">
            <v>43694</v>
          </cell>
          <cell r="P7976" t="str">
            <v>No Dependency</v>
          </cell>
        </row>
        <row r="7977">
          <cell r="C7977" t="str">
            <v>ZBR944</v>
          </cell>
          <cell r="D7977" t="str">
            <v>Expansion Sites</v>
          </cell>
          <cell r="E7977" t="str">
            <v>Q3-2019</v>
          </cell>
          <cell r="F7977" t="str">
            <v>Mobile Aspiration</v>
          </cell>
          <cell r="G7977" t="str">
            <v>HUA</v>
          </cell>
          <cell r="H7977" t="str">
            <v>LTE2100Exp (10MHz to 20MHz)_2x2 MIMO</v>
          </cell>
          <cell r="I7977" t="str">
            <v>INS</v>
          </cell>
          <cell r="L7977">
            <v>43670</v>
          </cell>
          <cell r="M7977">
            <v>43672</v>
          </cell>
          <cell r="N7977">
            <v>43671</v>
          </cell>
          <cell r="O7977">
            <v>43673</v>
          </cell>
          <cell r="P7977" t="str">
            <v>No Dependency</v>
          </cell>
        </row>
        <row r="7978">
          <cell r="C7978" t="str">
            <v>ZBR943</v>
          </cell>
          <cell r="D7978" t="str">
            <v>Expansion Sites</v>
          </cell>
          <cell r="E7978" t="str">
            <v>Q3-2019</v>
          </cell>
          <cell r="F7978" t="str">
            <v>Mobile Aspiration</v>
          </cell>
          <cell r="G7978" t="str">
            <v>HUA</v>
          </cell>
          <cell r="H7978" t="str">
            <v>LTE2100Exp (10MHz to 20MHz)_2x2 MIMO</v>
          </cell>
          <cell r="I7978" t="str">
            <v>INS</v>
          </cell>
          <cell r="L7978">
            <v>43899</v>
          </cell>
          <cell r="M7978">
            <v>43636</v>
          </cell>
          <cell r="N7978">
            <v>43900</v>
          </cell>
          <cell r="O7978">
            <v>43637</v>
          </cell>
          <cell r="P7978" t="str">
            <v>No Dependency</v>
          </cell>
        </row>
        <row r="7979">
          <cell r="C7979" t="str">
            <v>ZBR942</v>
          </cell>
          <cell r="D7979" t="str">
            <v>Expansion Sites</v>
          </cell>
          <cell r="E7979" t="str">
            <v>Q3-2019</v>
          </cell>
          <cell r="F7979" t="str">
            <v>Mobile Aspiration</v>
          </cell>
          <cell r="G7979" t="str">
            <v>HUA</v>
          </cell>
          <cell r="H7979" t="str">
            <v>LTE2100Exp (10MHz to 20MHz)_2x2 MIMO</v>
          </cell>
          <cell r="I7979" t="str">
            <v>INS</v>
          </cell>
          <cell r="L7979">
            <v>43903</v>
          </cell>
          <cell r="M7979">
            <v>43608</v>
          </cell>
          <cell r="N7979">
            <v>43904</v>
          </cell>
          <cell r="O7979">
            <v>43609</v>
          </cell>
          <cell r="P7979" t="str">
            <v>No Dependency</v>
          </cell>
        </row>
        <row r="7980">
          <cell r="C7980" t="str">
            <v>ZBR941</v>
          </cell>
          <cell r="D7980" t="str">
            <v>Expansion Sites</v>
          </cell>
          <cell r="E7980" t="str">
            <v>Q2-2019</v>
          </cell>
          <cell r="F7980" t="str">
            <v>Mobile Aspiration</v>
          </cell>
          <cell r="G7980" t="str">
            <v>HUA</v>
          </cell>
          <cell r="H7980" t="str">
            <v>LTE2100Exp (10MHz to 20MHz)_2x2 MIMO</v>
          </cell>
          <cell r="I7980" t="str">
            <v>INS</v>
          </cell>
          <cell r="L7980">
            <v>43917</v>
          </cell>
          <cell r="M7980">
            <v>43645</v>
          </cell>
          <cell r="N7980">
            <v>43917</v>
          </cell>
          <cell r="O7980">
            <v>43646</v>
          </cell>
          <cell r="P7980" t="str">
            <v>No Dependency</v>
          </cell>
        </row>
        <row r="7981">
          <cell r="C7981" t="str">
            <v>ZBR940</v>
          </cell>
          <cell r="D7981" t="str">
            <v>Expansion Sites</v>
          </cell>
          <cell r="E7981" t="str">
            <v>Q3-2019</v>
          </cell>
          <cell r="F7981" t="str">
            <v>Mobile Aspiration</v>
          </cell>
          <cell r="G7981" t="str">
            <v>HUA</v>
          </cell>
          <cell r="H7981" t="str">
            <v>LTE2100Exp (10MHz to 20MHz)_2x2 MIMO</v>
          </cell>
          <cell r="I7981" t="str">
            <v>INS</v>
          </cell>
          <cell r="L7981">
            <v>43846</v>
          </cell>
          <cell r="M7981">
            <v>43709</v>
          </cell>
          <cell r="N7981">
            <v>43846</v>
          </cell>
          <cell r="O7981">
            <v>43710</v>
          </cell>
          <cell r="P7981" t="str">
            <v>No Dependency</v>
          </cell>
        </row>
        <row r="7982">
          <cell r="C7982" t="str">
            <v>ZBR939</v>
          </cell>
          <cell r="D7982" t="str">
            <v>Expansion Sites</v>
          </cell>
          <cell r="E7982" t="str">
            <v>Q2-2019</v>
          </cell>
          <cell r="F7982" t="str">
            <v>Mobile Aspiration</v>
          </cell>
          <cell r="G7982" t="str">
            <v>HUA</v>
          </cell>
          <cell r="H7982" t="str">
            <v>LTE2100Exp (10MHz to 20MHz)_2x2 MIMO</v>
          </cell>
          <cell r="I7982" t="str">
            <v>INS</v>
          </cell>
          <cell r="L7982">
            <v>43857</v>
          </cell>
          <cell r="M7982">
            <v>43625</v>
          </cell>
          <cell r="N7982">
            <v>43858</v>
          </cell>
          <cell r="O7982">
            <v>43626</v>
          </cell>
          <cell r="P7982" t="str">
            <v>No Dependency</v>
          </cell>
        </row>
        <row r="7983">
          <cell r="C7983" t="str">
            <v>ZBR936</v>
          </cell>
          <cell r="D7983" t="str">
            <v>Expansion Sites</v>
          </cell>
          <cell r="E7983" t="str">
            <v>Q2-2019</v>
          </cell>
          <cell r="F7983" t="str">
            <v>Mobile Aspiration</v>
          </cell>
          <cell r="G7983" t="str">
            <v>HUA</v>
          </cell>
          <cell r="H7983" t="str">
            <v>LTE2100Exp (10MHz to 20MHz)_2x2 MIMO</v>
          </cell>
          <cell r="I7983" t="str">
            <v>INS</v>
          </cell>
          <cell r="L7983">
            <v>43836</v>
          </cell>
          <cell r="M7983">
            <v>43644</v>
          </cell>
          <cell r="N7983">
            <v>43837</v>
          </cell>
          <cell r="O7983">
            <v>43645</v>
          </cell>
          <cell r="P7983" t="str">
            <v>No Dependency</v>
          </cell>
        </row>
        <row r="7984">
          <cell r="C7984" t="str">
            <v>ZBR934</v>
          </cell>
          <cell r="D7984" t="str">
            <v>Expansion Sites</v>
          </cell>
          <cell r="E7984" t="str">
            <v>Q3-2019</v>
          </cell>
          <cell r="F7984" t="str">
            <v>Mobile Aspiration</v>
          </cell>
          <cell r="G7984" t="str">
            <v>HUA</v>
          </cell>
          <cell r="H7984" t="str">
            <v>LTE2100Exp (10MHz to 20MHz)_2x2 MIMO</v>
          </cell>
          <cell r="I7984" t="str">
            <v>INS</v>
          </cell>
          <cell r="L7984">
            <v>43902</v>
          </cell>
          <cell r="M7984">
            <v>43634</v>
          </cell>
          <cell r="N7984">
            <v>43903</v>
          </cell>
          <cell r="O7984">
            <v>43635</v>
          </cell>
          <cell r="P7984" t="str">
            <v>No Dependency</v>
          </cell>
        </row>
        <row r="7985">
          <cell r="C7985" t="str">
            <v>ZBR932</v>
          </cell>
          <cell r="D7985" t="str">
            <v>Expansion Sites</v>
          </cell>
          <cell r="E7985" t="str">
            <v>Q4-2019</v>
          </cell>
          <cell r="F7985" t="str">
            <v>Mobile Aspiration</v>
          </cell>
          <cell r="G7985" t="str">
            <v>HUA</v>
          </cell>
          <cell r="H7985" t="str">
            <v>LTE2100Exp (10MHz to 20MHz)_2x2 MIMO</v>
          </cell>
          <cell r="I7985" t="str">
            <v>INS</v>
          </cell>
          <cell r="L7985">
            <v>43691</v>
          </cell>
          <cell r="M7985">
            <v>43693</v>
          </cell>
          <cell r="N7985">
            <v>43692</v>
          </cell>
          <cell r="O7985">
            <v>43694</v>
          </cell>
          <cell r="P7985" t="str">
            <v>No Dependency</v>
          </cell>
        </row>
        <row r="7986">
          <cell r="C7986" t="str">
            <v>ZBR929</v>
          </cell>
          <cell r="D7986" t="str">
            <v>Expansion Sites</v>
          </cell>
          <cell r="E7986" t="str">
            <v>Q3-2019</v>
          </cell>
          <cell r="F7986" t="str">
            <v>Mobile Aspiration</v>
          </cell>
          <cell r="G7986" t="str">
            <v>HUA</v>
          </cell>
          <cell r="H7986" t="str">
            <v>LTE2100Exp (10MHz to 20MHz)_2x2 MIMO</v>
          </cell>
          <cell r="I7986" t="str">
            <v>INS</v>
          </cell>
          <cell r="L7986">
            <v>43691</v>
          </cell>
          <cell r="M7986">
            <v>43693</v>
          </cell>
          <cell r="N7986">
            <v>43692</v>
          </cell>
          <cell r="O7986">
            <v>43694</v>
          </cell>
          <cell r="P7986" t="str">
            <v>No Dependency</v>
          </cell>
        </row>
        <row r="7987">
          <cell r="C7987" t="str">
            <v>ZBR928</v>
          </cell>
          <cell r="D7987" t="str">
            <v>Expansion Sites</v>
          </cell>
          <cell r="E7987" t="str">
            <v>Q3-2019</v>
          </cell>
          <cell r="F7987" t="str">
            <v>Mobile Aspiration</v>
          </cell>
          <cell r="G7987" t="str">
            <v>HUA</v>
          </cell>
          <cell r="H7987" t="str">
            <v>LTE2100Exp (10MHz to 20MHz)_2x2 MIMO</v>
          </cell>
          <cell r="I7987" t="str">
            <v>INS</v>
          </cell>
          <cell r="L7987">
            <v>43904</v>
          </cell>
          <cell r="M7987">
            <v>43640</v>
          </cell>
          <cell r="N7987">
            <v>43905</v>
          </cell>
          <cell r="O7987">
            <v>43641</v>
          </cell>
          <cell r="P7987" t="str">
            <v>No Dependency</v>
          </cell>
        </row>
        <row r="7988">
          <cell r="C7988" t="str">
            <v>ZBR926</v>
          </cell>
          <cell r="D7988" t="str">
            <v>Expansion Sites</v>
          </cell>
          <cell r="E7988" t="str">
            <v>Q2-2019</v>
          </cell>
          <cell r="F7988" t="str">
            <v>Mobile Aspiration</v>
          </cell>
          <cell r="G7988" t="str">
            <v>HUA</v>
          </cell>
          <cell r="H7988" t="str">
            <v>LTE2100Exp (10MHz to 20MHz)_2x2 MIMO</v>
          </cell>
          <cell r="I7988" t="str">
            <v>INS</v>
          </cell>
          <cell r="L7988">
            <v>43835</v>
          </cell>
          <cell r="M7988">
            <v>43675</v>
          </cell>
          <cell r="N7988">
            <v>43836</v>
          </cell>
          <cell r="O7988">
            <v>43676</v>
          </cell>
          <cell r="P7988" t="str">
            <v>No Dependency</v>
          </cell>
        </row>
        <row r="7989">
          <cell r="C7989" t="str">
            <v>ZBR925</v>
          </cell>
          <cell r="D7989" t="str">
            <v>Expansion Sites</v>
          </cell>
          <cell r="E7989" t="str">
            <v>Q3-2019</v>
          </cell>
          <cell r="F7989" t="str">
            <v>Mobile Aspiration</v>
          </cell>
          <cell r="G7989" t="str">
            <v>HUA</v>
          </cell>
          <cell r="H7989" t="str">
            <v>LTE2100Exp (10MHz to 20MHz)_2x2 MIMO</v>
          </cell>
          <cell r="I7989" t="str">
            <v>INS</v>
          </cell>
          <cell r="L7989">
            <v>43691</v>
          </cell>
          <cell r="M7989">
            <v>43693</v>
          </cell>
          <cell r="N7989">
            <v>43692</v>
          </cell>
          <cell r="O7989">
            <v>43694</v>
          </cell>
          <cell r="P7989" t="str">
            <v>No Dependency</v>
          </cell>
        </row>
        <row r="7990">
          <cell r="C7990" t="str">
            <v>ZBR924</v>
          </cell>
          <cell r="D7990" t="str">
            <v>Expansion Sites</v>
          </cell>
          <cell r="E7990" t="str">
            <v>Q3-2019</v>
          </cell>
          <cell r="F7990" t="str">
            <v>Mobile Aspiration</v>
          </cell>
          <cell r="G7990" t="str">
            <v>HUA</v>
          </cell>
          <cell r="H7990" t="str">
            <v>LTE2100Exp (10MHz to 20MHz)_2x2 MIMO</v>
          </cell>
          <cell r="I7990" t="str">
            <v>INS</v>
          </cell>
          <cell r="L7990">
            <v>43691</v>
          </cell>
          <cell r="M7990">
            <v>43693</v>
          </cell>
          <cell r="N7990">
            <v>43692</v>
          </cell>
          <cell r="O7990">
            <v>43694</v>
          </cell>
          <cell r="P7990" t="str">
            <v>No Dependency</v>
          </cell>
        </row>
        <row r="7991">
          <cell r="C7991" t="str">
            <v>ZBR923</v>
          </cell>
          <cell r="D7991" t="str">
            <v>Expansion Sites</v>
          </cell>
          <cell r="E7991" t="str">
            <v>Q2-2019</v>
          </cell>
          <cell r="F7991" t="str">
            <v>Mobile Aspiration</v>
          </cell>
          <cell r="G7991" t="str">
            <v>HUA</v>
          </cell>
          <cell r="H7991" t="str">
            <v>LTE2100Exp (10MHz to 20MHz)_2x2 MIMO</v>
          </cell>
          <cell r="I7991" t="str">
            <v>INS</v>
          </cell>
          <cell r="L7991">
            <v>43858</v>
          </cell>
          <cell r="M7991">
            <v>43634</v>
          </cell>
          <cell r="N7991">
            <v>43859</v>
          </cell>
          <cell r="O7991">
            <v>43635</v>
          </cell>
          <cell r="P7991" t="str">
            <v>No Dependency</v>
          </cell>
        </row>
        <row r="7992">
          <cell r="C7992" t="str">
            <v>ZBR922</v>
          </cell>
          <cell r="D7992" t="str">
            <v>Expansion Sites</v>
          </cell>
          <cell r="E7992" t="str">
            <v>Q3-2019</v>
          </cell>
          <cell r="F7992" t="str">
            <v>Mobile Aspiration</v>
          </cell>
          <cell r="G7992" t="str">
            <v>HUA</v>
          </cell>
          <cell r="H7992" t="str">
            <v>LTE2100Exp (10MHz to 20MHz)_2x2 MIMO</v>
          </cell>
          <cell r="I7992" t="str">
            <v>INS</v>
          </cell>
          <cell r="L7992">
            <v>43856</v>
          </cell>
          <cell r="M7992">
            <v>43709</v>
          </cell>
          <cell r="N7992">
            <v>43857</v>
          </cell>
          <cell r="O7992">
            <v>43710</v>
          </cell>
          <cell r="P7992" t="str">
            <v>No Dependency</v>
          </cell>
        </row>
        <row r="7993">
          <cell r="C7993" t="str">
            <v>ZBR917</v>
          </cell>
          <cell r="D7993" t="str">
            <v>Expansion Sites</v>
          </cell>
          <cell r="E7993" t="str">
            <v>Q3-2019</v>
          </cell>
          <cell r="F7993" t="str">
            <v>Mobile Aspiration</v>
          </cell>
          <cell r="G7993" t="str">
            <v>HUA</v>
          </cell>
          <cell r="H7993" t="str">
            <v>LTE2100Exp (10MHz to 20MHz)_2x2 MIMO</v>
          </cell>
          <cell r="I7993" t="str">
            <v>INS</v>
          </cell>
          <cell r="L7993">
            <v>43691</v>
          </cell>
          <cell r="M7993">
            <v>43693</v>
          </cell>
          <cell r="N7993">
            <v>43692</v>
          </cell>
          <cell r="O7993">
            <v>43694</v>
          </cell>
          <cell r="P7993" t="str">
            <v>No Dependency</v>
          </cell>
        </row>
        <row r="7994">
          <cell r="C7994" t="str">
            <v>ZBR916</v>
          </cell>
          <cell r="D7994" t="str">
            <v>Expansion Sites</v>
          </cell>
          <cell r="E7994" t="str">
            <v>Q3-2019</v>
          </cell>
          <cell r="F7994" t="str">
            <v>Mobile Aspiration</v>
          </cell>
          <cell r="G7994" t="str">
            <v>HUA</v>
          </cell>
          <cell r="H7994" t="str">
            <v>LTE2100Exp (10MHz to 20MHz)_2x2 MIMO</v>
          </cell>
          <cell r="I7994" t="str">
            <v>INS</v>
          </cell>
          <cell r="L7994">
            <v>43691</v>
          </cell>
          <cell r="M7994">
            <v>43693</v>
          </cell>
          <cell r="N7994">
            <v>43692</v>
          </cell>
          <cell r="O7994">
            <v>43694</v>
          </cell>
          <cell r="P7994" t="str">
            <v>No Dependency</v>
          </cell>
        </row>
        <row r="7995">
          <cell r="C7995" t="str">
            <v>ZBR915</v>
          </cell>
          <cell r="D7995" t="str">
            <v>Expansion Sites</v>
          </cell>
          <cell r="E7995" t="str">
            <v>Q2-2019</v>
          </cell>
          <cell r="F7995" t="str">
            <v>Mobile Aspiration</v>
          </cell>
          <cell r="G7995" t="str">
            <v>HUA</v>
          </cell>
          <cell r="H7995" t="str">
            <v>LTE2100Exp (10MHz to 20MHz)_2x2 MIMO</v>
          </cell>
          <cell r="I7995" t="str">
            <v>INS</v>
          </cell>
          <cell r="L7995">
            <v>43691</v>
          </cell>
          <cell r="M7995">
            <v>43693</v>
          </cell>
          <cell r="N7995">
            <v>43692</v>
          </cell>
          <cell r="O7995">
            <v>43694</v>
          </cell>
          <cell r="P7995" t="str">
            <v>No Dependency</v>
          </cell>
        </row>
        <row r="7996">
          <cell r="C7996" t="str">
            <v>ZBR914</v>
          </cell>
          <cell r="D7996" t="str">
            <v>Expansion Sites</v>
          </cell>
          <cell r="E7996" t="str">
            <v>Q4-2019</v>
          </cell>
          <cell r="F7996" t="str">
            <v>Mobile Aspiration</v>
          </cell>
          <cell r="G7996" t="str">
            <v>HUA</v>
          </cell>
          <cell r="H7996" t="str">
            <v>LTE2100Exp (10MHz to 20MHz)_2x2 MIMO</v>
          </cell>
          <cell r="I7996" t="str">
            <v>INS</v>
          </cell>
          <cell r="L7996">
            <v>43858</v>
          </cell>
          <cell r="M7996">
            <v>43592</v>
          </cell>
          <cell r="N7996">
            <v>43859</v>
          </cell>
          <cell r="O7996">
            <v>43593</v>
          </cell>
          <cell r="P7996" t="str">
            <v>No Dependency</v>
          </cell>
        </row>
        <row r="7997">
          <cell r="C7997" t="str">
            <v>ZBR911</v>
          </cell>
          <cell r="D7997" t="str">
            <v>Expansion Sites</v>
          </cell>
          <cell r="E7997" t="str">
            <v>Q2-2019</v>
          </cell>
          <cell r="F7997" t="str">
            <v>Mobile Aspiration</v>
          </cell>
          <cell r="G7997" t="str">
            <v>HUA</v>
          </cell>
          <cell r="H7997" t="str">
            <v>LTE2100Exp (10MHz to 20MHz)_2x2 MIMO</v>
          </cell>
          <cell r="I7997" t="str">
            <v>INS</v>
          </cell>
          <cell r="L7997">
            <v>43875</v>
          </cell>
          <cell r="M7997">
            <v>43631</v>
          </cell>
          <cell r="N7997">
            <v>43876</v>
          </cell>
          <cell r="O7997">
            <v>43632</v>
          </cell>
          <cell r="P7997" t="str">
            <v>No Dependency</v>
          </cell>
        </row>
        <row r="7998">
          <cell r="C7998" t="str">
            <v>ZBR910</v>
          </cell>
          <cell r="D7998" t="str">
            <v>Expansion Sites</v>
          </cell>
          <cell r="E7998" t="str">
            <v>Q2-2019</v>
          </cell>
          <cell r="F7998" t="str">
            <v>Mobile Aspiration</v>
          </cell>
          <cell r="G7998" t="str">
            <v>HUA</v>
          </cell>
          <cell r="H7998" t="str">
            <v>LTE2100Exp (10MHz to 20MHz)_2x2 MIMO</v>
          </cell>
          <cell r="I7998" t="str">
            <v>INS</v>
          </cell>
          <cell r="L7998">
            <v>43691</v>
          </cell>
          <cell r="M7998">
            <v>43693</v>
          </cell>
          <cell r="N7998">
            <v>43692</v>
          </cell>
          <cell r="O7998">
            <v>43694</v>
          </cell>
          <cell r="P7998" t="str">
            <v>No Dependency</v>
          </cell>
        </row>
        <row r="7999">
          <cell r="C7999" t="str">
            <v>ZBR909</v>
          </cell>
          <cell r="D7999" t="str">
            <v>Expansion Sites</v>
          </cell>
          <cell r="E7999" t="str">
            <v>Q3-2019</v>
          </cell>
          <cell r="F7999" t="str">
            <v>Mobile Aspiration</v>
          </cell>
          <cell r="G7999" t="str">
            <v>HUA</v>
          </cell>
          <cell r="H7999" t="str">
            <v>LTE2100Exp (10MHz to 20MHz)_2x2 MIMO</v>
          </cell>
          <cell r="I7999" t="str">
            <v>INS</v>
          </cell>
          <cell r="L7999">
            <v>43842</v>
          </cell>
          <cell r="M7999">
            <v>43676</v>
          </cell>
          <cell r="N7999">
            <v>43843</v>
          </cell>
          <cell r="O7999">
            <v>43677</v>
          </cell>
          <cell r="P7999" t="str">
            <v>No Dependency</v>
          </cell>
        </row>
        <row r="8000">
          <cell r="C8000" t="str">
            <v>ZBR907</v>
          </cell>
          <cell r="D8000" t="str">
            <v>Expansion Sites</v>
          </cell>
          <cell r="E8000" t="str">
            <v>Q2-2019</v>
          </cell>
          <cell r="F8000" t="str">
            <v>Mobile Aspiration</v>
          </cell>
          <cell r="G8000" t="str">
            <v>HUA</v>
          </cell>
          <cell r="H8000" t="str">
            <v>LTE2100Exp (10MHz to 20MHz)_2x2 MIMO</v>
          </cell>
          <cell r="I8000" t="str">
            <v>INS</v>
          </cell>
          <cell r="L8000">
            <v>43917</v>
          </cell>
          <cell r="M8000">
            <v>43709</v>
          </cell>
          <cell r="N8000">
            <v>43917</v>
          </cell>
          <cell r="O8000">
            <v>43710</v>
          </cell>
          <cell r="P8000" t="str">
            <v>No Dependency</v>
          </cell>
        </row>
        <row r="8001">
          <cell r="C8001" t="str">
            <v>ZBR906</v>
          </cell>
          <cell r="D8001" t="str">
            <v>Expansion Sites</v>
          </cell>
          <cell r="E8001" t="str">
            <v>Q3-2019</v>
          </cell>
          <cell r="F8001" t="str">
            <v>Mobile Aspiration</v>
          </cell>
          <cell r="G8001" t="str">
            <v>HUA</v>
          </cell>
          <cell r="H8001" t="str">
            <v>LTE2100Exp (10MHz to 20MHz)_2x2 MIMO</v>
          </cell>
          <cell r="I8001" t="str">
            <v>INS</v>
          </cell>
          <cell r="L8001">
            <v>43897</v>
          </cell>
          <cell r="M8001">
            <v>43634</v>
          </cell>
          <cell r="N8001">
            <v>43898</v>
          </cell>
          <cell r="O8001">
            <v>43635</v>
          </cell>
          <cell r="P8001" t="str">
            <v>No Dependency</v>
          </cell>
        </row>
        <row r="8002">
          <cell r="C8002" t="str">
            <v>ZBR905</v>
          </cell>
          <cell r="D8002" t="str">
            <v>Expansion Sites</v>
          </cell>
          <cell r="E8002" t="str">
            <v>Q3-2019</v>
          </cell>
          <cell r="F8002" t="str">
            <v>Mobile Aspiration</v>
          </cell>
          <cell r="G8002" t="str">
            <v>HUA</v>
          </cell>
          <cell r="H8002" t="str">
            <v>LTE2100Exp (10MHz to 20MHz)_2x2 MIMO</v>
          </cell>
          <cell r="I8002" t="str">
            <v>INS</v>
          </cell>
          <cell r="L8002">
            <v>43860</v>
          </cell>
          <cell r="M8002">
            <v>43665</v>
          </cell>
          <cell r="N8002">
            <v>43860</v>
          </cell>
          <cell r="O8002">
            <v>43666</v>
          </cell>
          <cell r="P8002" t="str">
            <v>No Dependency</v>
          </cell>
        </row>
        <row r="8003">
          <cell r="C8003" t="str">
            <v>ZBR903</v>
          </cell>
          <cell r="D8003" t="str">
            <v>Expansion Sites</v>
          </cell>
          <cell r="E8003" t="str">
            <v>Q2-2019</v>
          </cell>
          <cell r="F8003" t="str">
            <v>Mobile Aspiration</v>
          </cell>
          <cell r="G8003" t="str">
            <v>HUA</v>
          </cell>
          <cell r="H8003" t="str">
            <v>LTE2100Exp (10MHz to 20MHz)_2x2 MIMO</v>
          </cell>
          <cell r="I8003" t="str">
            <v>INS</v>
          </cell>
          <cell r="L8003">
            <v>43835</v>
          </cell>
          <cell r="M8003">
            <v>43654</v>
          </cell>
          <cell r="N8003">
            <v>43836</v>
          </cell>
          <cell r="O8003">
            <v>43655</v>
          </cell>
          <cell r="P8003" t="str">
            <v>No Dependency</v>
          </cell>
        </row>
        <row r="8004">
          <cell r="C8004" t="str">
            <v>ZBR902</v>
          </cell>
          <cell r="D8004" t="str">
            <v>Expansion Sites</v>
          </cell>
          <cell r="E8004" t="str">
            <v>Q2-2019</v>
          </cell>
          <cell r="F8004" t="str">
            <v>Mobile Aspiration</v>
          </cell>
          <cell r="G8004" t="str">
            <v>HUA</v>
          </cell>
          <cell r="H8004" t="str">
            <v>LTE2100Exp (10MHz to 20MHz)_2x2 MIMO</v>
          </cell>
          <cell r="I8004" t="str">
            <v>INS</v>
          </cell>
          <cell r="L8004">
            <v>43611</v>
          </cell>
          <cell r="M8004">
            <v>43613</v>
          </cell>
          <cell r="N8004">
            <v>43612</v>
          </cell>
          <cell r="O8004">
            <v>43614</v>
          </cell>
          <cell r="P8004" t="str">
            <v>No Dependency</v>
          </cell>
        </row>
        <row r="8005">
          <cell r="C8005" t="str">
            <v>ZBR901</v>
          </cell>
          <cell r="D8005" t="str">
            <v>Expansion Sites</v>
          </cell>
          <cell r="E8005" t="str">
            <v>Q2-2019</v>
          </cell>
          <cell r="F8005" t="str">
            <v>Mobile Aspiration</v>
          </cell>
          <cell r="G8005" t="str">
            <v>HUA</v>
          </cell>
          <cell r="H8005" t="str">
            <v>LTE2100Exp (10MHz to 20MHz)_2x2 MIMO</v>
          </cell>
          <cell r="I8005" t="str">
            <v>INS</v>
          </cell>
          <cell r="L8005">
            <v>43894</v>
          </cell>
          <cell r="M8005">
            <v>43634</v>
          </cell>
          <cell r="N8005">
            <v>43895</v>
          </cell>
          <cell r="O8005">
            <v>43635</v>
          </cell>
          <cell r="P8005" t="str">
            <v>No Dependency</v>
          </cell>
        </row>
        <row r="8006">
          <cell r="C8006" t="str">
            <v>ZBR900</v>
          </cell>
          <cell r="D8006" t="str">
            <v>Expansion Sites</v>
          </cell>
          <cell r="E8006" t="str">
            <v>Q3-2019</v>
          </cell>
          <cell r="F8006" t="str">
            <v>Mobile Aspiration</v>
          </cell>
          <cell r="G8006" t="str">
            <v>HUA</v>
          </cell>
          <cell r="H8006" t="str">
            <v>LTE2100Exp (10MHz to 20MHz)_2x2 MIMO</v>
          </cell>
          <cell r="I8006" t="str">
            <v>INS</v>
          </cell>
          <cell r="L8006">
            <v>43600</v>
          </cell>
          <cell r="M8006">
            <v>43602</v>
          </cell>
          <cell r="N8006">
            <v>43601</v>
          </cell>
          <cell r="O8006">
            <v>43603</v>
          </cell>
          <cell r="P8006" t="str">
            <v>No Dependency</v>
          </cell>
        </row>
        <row r="8007">
          <cell r="C8007" t="str">
            <v>ZBR895</v>
          </cell>
          <cell r="D8007" t="str">
            <v>Expansion Sites</v>
          </cell>
          <cell r="E8007" t="str">
            <v>Q2-2019</v>
          </cell>
          <cell r="F8007" t="str">
            <v>Mobile Aspiration</v>
          </cell>
          <cell r="G8007" t="str">
            <v>HUA</v>
          </cell>
          <cell r="H8007" t="str">
            <v>LTE2100Exp (10MHz to 20MHz)_2x2 MIMO</v>
          </cell>
          <cell r="I8007" t="str">
            <v>INS</v>
          </cell>
          <cell r="L8007">
            <v>43875</v>
          </cell>
          <cell r="M8007">
            <v>43600</v>
          </cell>
          <cell r="N8007">
            <v>43876</v>
          </cell>
          <cell r="O8007">
            <v>43601</v>
          </cell>
          <cell r="P8007" t="str">
            <v>No Dependency</v>
          </cell>
        </row>
        <row r="8008">
          <cell r="C8008" t="str">
            <v>ZBR894</v>
          </cell>
          <cell r="D8008" t="str">
            <v>Expansion Sites</v>
          </cell>
          <cell r="E8008" t="str">
            <v>Q2-2019</v>
          </cell>
          <cell r="F8008" t="str">
            <v>Mobile Aspiration</v>
          </cell>
          <cell r="G8008" t="str">
            <v>HUA</v>
          </cell>
          <cell r="H8008" t="str">
            <v>LTE2100Exp (10MHz to 20MHz)_2x2 MIMO</v>
          </cell>
          <cell r="I8008" t="str">
            <v>INS</v>
          </cell>
          <cell r="L8008">
            <v>43691</v>
          </cell>
          <cell r="M8008">
            <v>43693</v>
          </cell>
          <cell r="N8008">
            <v>43692</v>
          </cell>
          <cell r="O8008">
            <v>43694</v>
          </cell>
          <cell r="P8008" t="str">
            <v>No Dependency</v>
          </cell>
        </row>
        <row r="8009">
          <cell r="C8009" t="str">
            <v>ZBR893</v>
          </cell>
          <cell r="D8009" t="str">
            <v>Expansion Sites</v>
          </cell>
          <cell r="E8009" t="str">
            <v>Q2-2019</v>
          </cell>
          <cell r="F8009" t="str">
            <v>Mobile Aspiration</v>
          </cell>
          <cell r="G8009" t="str">
            <v>HUA</v>
          </cell>
          <cell r="H8009" t="str">
            <v>LTE2100Exp (10MHz to 20MHz)_2x2 MIMO</v>
          </cell>
          <cell r="I8009" t="str">
            <v>INS</v>
          </cell>
          <cell r="L8009">
            <v>43835</v>
          </cell>
          <cell r="M8009">
            <v>43653</v>
          </cell>
          <cell r="N8009">
            <v>43836</v>
          </cell>
          <cell r="O8009">
            <v>43654</v>
          </cell>
          <cell r="P8009" t="str">
            <v>No Dependency</v>
          </cell>
        </row>
        <row r="8010">
          <cell r="C8010" t="str">
            <v>ZBR891</v>
          </cell>
          <cell r="D8010" t="str">
            <v>Expansion Sites</v>
          </cell>
          <cell r="E8010" t="str">
            <v>Q3-2019</v>
          </cell>
          <cell r="F8010" t="str">
            <v>Mobile Aspiration</v>
          </cell>
          <cell r="G8010" t="str">
            <v>HUA</v>
          </cell>
          <cell r="H8010" t="str">
            <v>LTE2100Exp (10MHz to 20MHz)_2x2 MIMO</v>
          </cell>
          <cell r="I8010" t="str">
            <v>INS</v>
          </cell>
          <cell r="L8010">
            <v>43899</v>
          </cell>
          <cell r="M8010">
            <v>43605</v>
          </cell>
          <cell r="N8010">
            <v>43900</v>
          </cell>
          <cell r="O8010">
            <v>43606</v>
          </cell>
          <cell r="P8010" t="str">
            <v>No Dependency</v>
          </cell>
        </row>
        <row r="8011">
          <cell r="C8011" t="str">
            <v>ZBR890</v>
          </cell>
          <cell r="D8011" t="str">
            <v>Expansion Sites</v>
          </cell>
          <cell r="E8011" t="str">
            <v>Q4-2019</v>
          </cell>
          <cell r="F8011" t="str">
            <v>Mobile Aspiration</v>
          </cell>
          <cell r="G8011" t="str">
            <v>HUA</v>
          </cell>
          <cell r="H8011" t="str">
            <v>LTE2100Exp (10MHz to 20MHz)_2x2 MIMO</v>
          </cell>
          <cell r="I8011" t="str">
            <v>INS</v>
          </cell>
          <cell r="L8011">
            <v>43911</v>
          </cell>
          <cell r="M8011">
            <v>43743</v>
          </cell>
          <cell r="N8011">
            <v>43911</v>
          </cell>
          <cell r="O8011">
            <v>43744</v>
          </cell>
          <cell r="P8011" t="str">
            <v>No Dependency</v>
          </cell>
        </row>
        <row r="8012">
          <cell r="C8012" t="str">
            <v>ZBR880</v>
          </cell>
          <cell r="D8012" t="str">
            <v>Expansion Sites</v>
          </cell>
          <cell r="E8012" t="str">
            <v>Q2-2019</v>
          </cell>
          <cell r="F8012" t="str">
            <v>Mobile Aspiration</v>
          </cell>
          <cell r="G8012" t="str">
            <v>HUA</v>
          </cell>
          <cell r="H8012" t="str">
            <v>LTE2100Exp (10MHz to 20MHz)_2x2 MIMO</v>
          </cell>
          <cell r="I8012" t="str">
            <v>INS</v>
          </cell>
          <cell r="L8012">
            <v>43691</v>
          </cell>
          <cell r="M8012">
            <v>43693</v>
          </cell>
          <cell r="N8012">
            <v>43692</v>
          </cell>
          <cell r="O8012">
            <v>43694</v>
          </cell>
          <cell r="P8012" t="str">
            <v>No Dependency</v>
          </cell>
        </row>
        <row r="8013">
          <cell r="C8013" t="str">
            <v>ZBR878</v>
          </cell>
          <cell r="D8013" t="str">
            <v>Expansion Sites</v>
          </cell>
          <cell r="E8013" t="str">
            <v>Q3-2019</v>
          </cell>
          <cell r="F8013" t="str">
            <v>Mobile Aspiration</v>
          </cell>
          <cell r="G8013" t="str">
            <v>HUA</v>
          </cell>
          <cell r="H8013" t="str">
            <v>LTE2100Exp (10MHz to 20MHz)_2x2 MIMO</v>
          </cell>
          <cell r="I8013" t="str">
            <v>INS</v>
          </cell>
          <cell r="L8013">
            <v>43856</v>
          </cell>
          <cell r="M8013">
            <v>43605</v>
          </cell>
          <cell r="N8013">
            <v>43857</v>
          </cell>
          <cell r="O8013">
            <v>43606</v>
          </cell>
          <cell r="P8013" t="str">
            <v>No Dependency</v>
          </cell>
        </row>
        <row r="8014">
          <cell r="C8014" t="str">
            <v>ZBR200</v>
          </cell>
          <cell r="D8014" t="str">
            <v>Expansion Sites</v>
          </cell>
          <cell r="E8014" t="str">
            <v>Q3-2019</v>
          </cell>
          <cell r="F8014" t="str">
            <v>Mobile Aspiration</v>
          </cell>
          <cell r="G8014" t="str">
            <v>HUA</v>
          </cell>
          <cell r="H8014" t="str">
            <v>LTE2100Exp (10MHz to 20MHz)_2x2 MIMO</v>
          </cell>
          <cell r="I8014" t="str">
            <v>INS</v>
          </cell>
          <cell r="L8014">
            <v>43666</v>
          </cell>
          <cell r="M8014">
            <v>43668</v>
          </cell>
          <cell r="N8014">
            <v>43667</v>
          </cell>
          <cell r="O8014">
            <v>43669</v>
          </cell>
          <cell r="P8014" t="str">
            <v>No Dependency</v>
          </cell>
        </row>
        <row r="8015">
          <cell r="C8015" t="str">
            <v>ZBR144</v>
          </cell>
          <cell r="D8015" t="str">
            <v>Expansion Sites</v>
          </cell>
          <cell r="E8015" t="str">
            <v>Q2-2019</v>
          </cell>
          <cell r="F8015" t="str">
            <v>Mobile Aspiration</v>
          </cell>
          <cell r="G8015" t="str">
            <v>HUA</v>
          </cell>
          <cell r="H8015" t="str">
            <v>LTE2100Exp (10MHz to 20MHz)_2x2 MIMO</v>
          </cell>
          <cell r="I8015" t="str">
            <v>INS</v>
          </cell>
          <cell r="L8015">
            <v>43915</v>
          </cell>
          <cell r="M8015">
            <v>43660</v>
          </cell>
          <cell r="N8015">
            <v>43915</v>
          </cell>
          <cell r="O8015">
            <v>43661</v>
          </cell>
          <cell r="P8015" t="str">
            <v>No Dependency</v>
          </cell>
        </row>
        <row r="8016">
          <cell r="C8016" t="str">
            <v>ZBR140</v>
          </cell>
          <cell r="D8016" t="str">
            <v>Expansion Sites</v>
          </cell>
          <cell r="E8016" t="str">
            <v>Q3-2019</v>
          </cell>
          <cell r="F8016" t="str">
            <v>Mobile Aspiration</v>
          </cell>
          <cell r="G8016" t="str">
            <v>HUA</v>
          </cell>
          <cell r="H8016" t="str">
            <v>LTE2100Exp (10MHz to 20MHz)_2x2 MIMO</v>
          </cell>
          <cell r="I8016" t="str">
            <v>INS</v>
          </cell>
          <cell r="L8016">
            <v>43856</v>
          </cell>
          <cell r="M8016">
            <v>43605</v>
          </cell>
          <cell r="N8016">
            <v>43857</v>
          </cell>
          <cell r="O8016">
            <v>43606</v>
          </cell>
          <cell r="P8016" t="str">
            <v>No Dependency</v>
          </cell>
        </row>
        <row r="8017">
          <cell r="C8017" t="str">
            <v>ZBR135</v>
          </cell>
          <cell r="D8017" t="str">
            <v>Expansion Sites</v>
          </cell>
          <cell r="E8017" t="str">
            <v>Q3-2019</v>
          </cell>
          <cell r="F8017" t="str">
            <v>Mobile Aspiration</v>
          </cell>
          <cell r="G8017" t="str">
            <v>HUA</v>
          </cell>
          <cell r="H8017" t="str">
            <v>LTE2100Exp (10MHz to 20MHz)_2x2 MIMO</v>
          </cell>
          <cell r="I8017" t="str">
            <v>INS</v>
          </cell>
          <cell r="L8017">
            <v>43860</v>
          </cell>
          <cell r="M8017">
            <v>43665</v>
          </cell>
          <cell r="N8017">
            <v>43860</v>
          </cell>
          <cell r="O8017">
            <v>43666</v>
          </cell>
          <cell r="P8017" t="str">
            <v>No Dependency</v>
          </cell>
        </row>
        <row r="8018">
          <cell r="C8018" t="str">
            <v>ZBR128</v>
          </cell>
          <cell r="D8018" t="str">
            <v>Expansion Sites</v>
          </cell>
          <cell r="E8018" t="str">
            <v>Q3-2019</v>
          </cell>
          <cell r="F8018" t="str">
            <v>Mobile Aspiration</v>
          </cell>
          <cell r="G8018" t="str">
            <v>HUA</v>
          </cell>
          <cell r="H8018" t="str">
            <v>LTE2100Exp (10MHz to 20MHz)_2x2 MIMO</v>
          </cell>
          <cell r="I8018" t="str">
            <v>INS</v>
          </cell>
          <cell r="L8018">
            <v>43891</v>
          </cell>
          <cell r="M8018">
            <v>43606</v>
          </cell>
          <cell r="N8018">
            <v>43892</v>
          </cell>
          <cell r="O8018">
            <v>43607</v>
          </cell>
          <cell r="P8018" t="str">
            <v>No Dependency</v>
          </cell>
        </row>
        <row r="8019">
          <cell r="C8019" t="str">
            <v>ZBR124</v>
          </cell>
          <cell r="D8019" t="str">
            <v>Expansion Sites</v>
          </cell>
          <cell r="E8019" t="str">
            <v>Q4-2019</v>
          </cell>
          <cell r="F8019" t="str">
            <v>Mobile Aspiration</v>
          </cell>
          <cell r="G8019" t="str">
            <v>HUA</v>
          </cell>
          <cell r="H8019" t="str">
            <v>LTE2100Exp (10MHz to 20MHz)_2x2 MIMO</v>
          </cell>
          <cell r="I8019" t="str">
            <v>INS</v>
          </cell>
          <cell r="L8019">
            <v>43691</v>
          </cell>
          <cell r="M8019">
            <v>43693</v>
          </cell>
          <cell r="N8019">
            <v>43692</v>
          </cell>
          <cell r="O8019">
            <v>43694</v>
          </cell>
          <cell r="P8019" t="str">
            <v>No Dependency</v>
          </cell>
        </row>
        <row r="8020">
          <cell r="C8020" t="str">
            <v>ZBR122</v>
          </cell>
          <cell r="D8020" t="str">
            <v>Expansion Sites</v>
          </cell>
          <cell r="E8020" t="str">
            <v>Q2-2019</v>
          </cell>
          <cell r="F8020" t="str">
            <v>Mobile Aspiration</v>
          </cell>
          <cell r="G8020" t="str">
            <v>HUA</v>
          </cell>
          <cell r="H8020" t="str">
            <v>LTE2100Exp (10MHz to 20MHz)_2x2 MIMO</v>
          </cell>
          <cell r="I8020" t="str">
            <v>INS</v>
          </cell>
          <cell r="L8020">
            <v>43867</v>
          </cell>
          <cell r="M8020">
            <v>43590</v>
          </cell>
          <cell r="N8020">
            <v>43868</v>
          </cell>
          <cell r="O8020">
            <v>43591</v>
          </cell>
          <cell r="P8020" t="str">
            <v>No Dependency</v>
          </cell>
        </row>
        <row r="8021">
          <cell r="C8021" t="str">
            <v>ZBR116</v>
          </cell>
          <cell r="D8021" t="str">
            <v>Expansion Sites</v>
          </cell>
          <cell r="E8021" t="str">
            <v>Q1-2020</v>
          </cell>
          <cell r="F8021" t="str">
            <v>Mobile Aspiration</v>
          </cell>
          <cell r="G8021" t="str">
            <v>HUA</v>
          </cell>
          <cell r="H8021" t="str">
            <v>LTE2100Exp (10MHz to 20MHz)_2x2 MIMO</v>
          </cell>
          <cell r="I8021" t="str">
            <v>INS</v>
          </cell>
          <cell r="L8021">
            <v>43911</v>
          </cell>
          <cell r="M8021">
            <v>43709</v>
          </cell>
          <cell r="N8021">
            <v>43911</v>
          </cell>
          <cell r="O8021">
            <v>43710</v>
          </cell>
          <cell r="P8021" t="str">
            <v>No Dependency</v>
          </cell>
        </row>
        <row r="8022">
          <cell r="C8022" t="str">
            <v>ZBR115</v>
          </cell>
          <cell r="D8022" t="str">
            <v>Expansion Sites</v>
          </cell>
          <cell r="E8022" t="str">
            <v>Q3-2019</v>
          </cell>
          <cell r="F8022" t="str">
            <v>Mobile Aspiration</v>
          </cell>
          <cell r="G8022" t="str">
            <v>HUA</v>
          </cell>
          <cell r="H8022" t="str">
            <v>LTE2100Exp (10MHz to 20MHz)_2x2 MIMO</v>
          </cell>
          <cell r="I8022" t="str">
            <v>INS</v>
          </cell>
          <cell r="L8022">
            <v>43691</v>
          </cell>
          <cell r="M8022">
            <v>43693</v>
          </cell>
          <cell r="N8022">
            <v>43692</v>
          </cell>
          <cell r="O8022">
            <v>43694</v>
          </cell>
          <cell r="P8022" t="str">
            <v>No Dependency</v>
          </cell>
        </row>
        <row r="8023">
          <cell r="C8023" t="str">
            <v>ZBR114</v>
          </cell>
          <cell r="D8023" t="str">
            <v>Expansion Sites</v>
          </cell>
          <cell r="E8023" t="str">
            <v>Q3-2019</v>
          </cell>
          <cell r="F8023" t="str">
            <v>Mobile Aspiration</v>
          </cell>
          <cell r="G8023" t="str">
            <v>HUA</v>
          </cell>
          <cell r="H8023" t="str">
            <v>LTE2100Exp (10MHz to 20MHz)_2x2 MIMO</v>
          </cell>
          <cell r="I8023" t="str">
            <v>INS</v>
          </cell>
          <cell r="L8023">
            <v>43846</v>
          </cell>
          <cell r="N8023">
            <v>43846</v>
          </cell>
          <cell r="P8023" t="str">
            <v>No Dependency</v>
          </cell>
        </row>
        <row r="8024">
          <cell r="C8024" t="str">
            <v>ZBR111</v>
          </cell>
          <cell r="D8024" t="str">
            <v>Expansion Sites</v>
          </cell>
          <cell r="E8024" t="str">
            <v>Q3-2019</v>
          </cell>
          <cell r="F8024" t="str">
            <v>Mobile Aspiration</v>
          </cell>
          <cell r="G8024" t="str">
            <v>HUA</v>
          </cell>
          <cell r="H8024" t="str">
            <v>LTE2100Exp (10MHz to 20MHz)_2x2 MIMO</v>
          </cell>
          <cell r="I8024" t="str">
            <v>INS</v>
          </cell>
          <cell r="L8024">
            <v>43668</v>
          </cell>
          <cell r="M8024">
            <v>43670</v>
          </cell>
          <cell r="N8024">
            <v>43669</v>
          </cell>
          <cell r="O8024">
            <v>43671</v>
          </cell>
          <cell r="P8024" t="str">
            <v>No Dependency</v>
          </cell>
        </row>
        <row r="8025">
          <cell r="C8025" t="str">
            <v>ZBR103</v>
          </cell>
          <cell r="D8025" t="str">
            <v>Expansion Sites</v>
          </cell>
          <cell r="E8025" t="str">
            <v>Q2-2019</v>
          </cell>
          <cell r="F8025" t="str">
            <v>Mobile Aspiration</v>
          </cell>
          <cell r="G8025" t="str">
            <v>HUA</v>
          </cell>
          <cell r="H8025" t="str">
            <v>LTE2100Exp (10MHz to 20MHz)_2x2 MIMO</v>
          </cell>
          <cell r="I8025" t="str">
            <v>INS</v>
          </cell>
          <cell r="L8025">
            <v>43911</v>
          </cell>
          <cell r="M8025">
            <v>43638</v>
          </cell>
          <cell r="N8025">
            <v>43912</v>
          </cell>
          <cell r="O8025">
            <v>43639</v>
          </cell>
          <cell r="P8025" t="str">
            <v>No Dependency</v>
          </cell>
        </row>
        <row r="8026">
          <cell r="C8026" t="str">
            <v>ZBR098</v>
          </cell>
          <cell r="D8026" t="str">
            <v>Expansion Sites</v>
          </cell>
          <cell r="E8026" t="str">
            <v>Q2-2019</v>
          </cell>
          <cell r="F8026" t="str">
            <v>Mobile Aspiration</v>
          </cell>
          <cell r="G8026" t="str">
            <v>HUA</v>
          </cell>
          <cell r="H8026" t="str">
            <v>LTE2100Exp (10MHz to 20MHz)_2x2 MIMO</v>
          </cell>
          <cell r="I8026" t="str">
            <v>INS</v>
          </cell>
          <cell r="L8026">
            <v>43917</v>
          </cell>
          <cell r="M8026">
            <v>43709</v>
          </cell>
          <cell r="N8026">
            <v>43917</v>
          </cell>
          <cell r="O8026">
            <v>43710</v>
          </cell>
          <cell r="P8026" t="str">
            <v>No Dependency</v>
          </cell>
        </row>
        <row r="8027">
          <cell r="C8027" t="str">
            <v>ZBR097</v>
          </cell>
          <cell r="D8027" t="str">
            <v>Expansion Sites</v>
          </cell>
          <cell r="E8027" t="str">
            <v>Q3-2019</v>
          </cell>
          <cell r="F8027" t="str">
            <v>Mobile Aspiration</v>
          </cell>
          <cell r="G8027" t="str">
            <v>HUA</v>
          </cell>
          <cell r="H8027" t="str">
            <v>LTE2100Exp (10MHz to 20MHz)_2x2 MIMO</v>
          </cell>
          <cell r="I8027" t="str">
            <v>INS</v>
          </cell>
          <cell r="L8027">
            <v>43895</v>
          </cell>
          <cell r="N8027">
            <v>43895</v>
          </cell>
          <cell r="P8027" t="str">
            <v>No Dependency</v>
          </cell>
        </row>
        <row r="8028">
          <cell r="C8028" t="str">
            <v>ZBR096</v>
          </cell>
          <cell r="D8028" t="str">
            <v>Expansion Sites</v>
          </cell>
          <cell r="E8028" t="str">
            <v>Q2-2019</v>
          </cell>
          <cell r="F8028" t="str">
            <v>Mobile Aspiration</v>
          </cell>
          <cell r="G8028" t="str">
            <v>HUA</v>
          </cell>
          <cell r="H8028" t="str">
            <v>LTE2100Exp (10MHz to 20MHz)_2x2 MIMO</v>
          </cell>
          <cell r="I8028" t="str">
            <v>INS</v>
          </cell>
          <cell r="L8028">
            <v>43917</v>
          </cell>
          <cell r="M8028">
            <v>43734</v>
          </cell>
          <cell r="N8028">
            <v>43917</v>
          </cell>
          <cell r="O8028">
            <v>43735</v>
          </cell>
          <cell r="P8028" t="str">
            <v>No Dependency</v>
          </cell>
        </row>
        <row r="8029">
          <cell r="C8029" t="str">
            <v>ZBR095</v>
          </cell>
          <cell r="D8029" t="str">
            <v>Expansion Sites</v>
          </cell>
          <cell r="E8029" t="str">
            <v>Q4-2019</v>
          </cell>
          <cell r="F8029" t="str">
            <v>Mobile Aspiration</v>
          </cell>
          <cell r="G8029" t="str">
            <v>HUA</v>
          </cell>
          <cell r="H8029" t="str">
            <v>LTE2100Exp (10MHz to 20MHz)_2x2 MIMO</v>
          </cell>
          <cell r="I8029" t="str">
            <v>INS</v>
          </cell>
          <cell r="L8029">
            <v>43691</v>
          </cell>
          <cell r="M8029">
            <v>43693</v>
          </cell>
          <cell r="N8029">
            <v>43692</v>
          </cell>
          <cell r="O8029">
            <v>43694</v>
          </cell>
          <cell r="P8029" t="str">
            <v>No Dependency</v>
          </cell>
        </row>
        <row r="8030">
          <cell r="C8030" t="str">
            <v>ZBR091</v>
          </cell>
          <cell r="D8030" t="str">
            <v>Expansion Sites</v>
          </cell>
          <cell r="E8030" t="str">
            <v>Q2-2019</v>
          </cell>
          <cell r="F8030" t="str">
            <v>Mobile Aspiration</v>
          </cell>
          <cell r="G8030" t="str">
            <v>HUA</v>
          </cell>
          <cell r="H8030" t="str">
            <v>LTE2100Exp (10MHz to 20MHz)_2x2 MIMO</v>
          </cell>
          <cell r="I8030" t="str">
            <v>INS</v>
          </cell>
          <cell r="L8030">
            <v>43835</v>
          </cell>
          <cell r="M8030">
            <v>43638</v>
          </cell>
          <cell r="N8030">
            <v>43836</v>
          </cell>
          <cell r="O8030">
            <v>43639</v>
          </cell>
          <cell r="P8030" t="str">
            <v>No Dependency</v>
          </cell>
        </row>
        <row r="8031">
          <cell r="C8031" t="str">
            <v>ZBR090</v>
          </cell>
          <cell r="D8031" t="str">
            <v>Expansion Sites</v>
          </cell>
          <cell r="E8031" t="str">
            <v>Q2-2019</v>
          </cell>
          <cell r="F8031" t="str">
            <v>Mobile Aspiration</v>
          </cell>
          <cell r="G8031" t="str">
            <v>HUA</v>
          </cell>
          <cell r="H8031" t="str">
            <v>LTE2100Exp (10MHz to 20MHz)_2x2 MIMO</v>
          </cell>
          <cell r="I8031" t="str">
            <v>INS</v>
          </cell>
          <cell r="L8031">
            <v>43864</v>
          </cell>
          <cell r="M8031">
            <v>43605</v>
          </cell>
          <cell r="N8031">
            <v>43865</v>
          </cell>
          <cell r="O8031">
            <v>43606</v>
          </cell>
          <cell r="P8031" t="str">
            <v>No Dependency</v>
          </cell>
        </row>
        <row r="8032">
          <cell r="C8032" t="str">
            <v>ZBR089</v>
          </cell>
          <cell r="D8032" t="str">
            <v>Expansion Sites</v>
          </cell>
          <cell r="E8032" t="str">
            <v>Q2-2019</v>
          </cell>
          <cell r="F8032" t="str">
            <v>Mobile Aspiration</v>
          </cell>
          <cell r="G8032" t="str">
            <v>HUA</v>
          </cell>
          <cell r="H8032" t="str">
            <v>LTE2100Exp (10MHz to 20MHz)_2x2 MIMO</v>
          </cell>
          <cell r="I8032" t="str">
            <v>INS</v>
          </cell>
          <cell r="L8032">
            <v>43896</v>
          </cell>
          <cell r="M8032">
            <v>43639</v>
          </cell>
          <cell r="N8032">
            <v>43897</v>
          </cell>
          <cell r="O8032">
            <v>43640</v>
          </cell>
          <cell r="P8032" t="str">
            <v>No Dependency</v>
          </cell>
        </row>
        <row r="8033">
          <cell r="C8033" t="str">
            <v>ZBR085</v>
          </cell>
          <cell r="D8033" t="str">
            <v>Expansion Sites</v>
          </cell>
          <cell r="E8033" t="str">
            <v>Q2-2019</v>
          </cell>
          <cell r="F8033" t="str">
            <v>Mobile Aspiration</v>
          </cell>
          <cell r="G8033" t="str">
            <v>HUA</v>
          </cell>
          <cell r="H8033" t="str">
            <v>LTE2100Exp (10MHz to 20MHz)_2x2 MIMO</v>
          </cell>
          <cell r="I8033" t="str">
            <v>INS</v>
          </cell>
          <cell r="L8033">
            <v>43858</v>
          </cell>
          <cell r="M8033">
            <v>43599</v>
          </cell>
          <cell r="N8033">
            <v>43859</v>
          </cell>
          <cell r="O8033">
            <v>43600</v>
          </cell>
          <cell r="P8033" t="str">
            <v>No Dependency</v>
          </cell>
        </row>
        <row r="8034">
          <cell r="C8034" t="str">
            <v>ZBR084</v>
          </cell>
          <cell r="D8034" t="str">
            <v>Expansion Sites</v>
          </cell>
          <cell r="E8034" t="str">
            <v>Q2-2019</v>
          </cell>
          <cell r="F8034" t="str">
            <v>Mobile Aspiration</v>
          </cell>
          <cell r="G8034" t="str">
            <v>HUA</v>
          </cell>
          <cell r="H8034" t="str">
            <v>LTE2100Exp (10MHz to 20MHz)_2x2 MIMO</v>
          </cell>
          <cell r="I8034" t="str">
            <v>INS</v>
          </cell>
          <cell r="L8034">
            <v>43904</v>
          </cell>
          <cell r="M8034">
            <v>43624</v>
          </cell>
          <cell r="N8034">
            <v>43905</v>
          </cell>
          <cell r="O8034">
            <v>43625</v>
          </cell>
          <cell r="P8034" t="str">
            <v>No Dependency</v>
          </cell>
        </row>
        <row r="8035">
          <cell r="C8035" t="str">
            <v>ZBR083</v>
          </cell>
          <cell r="D8035" t="str">
            <v>Expansion Sites</v>
          </cell>
          <cell r="E8035" t="str">
            <v>Q2-2019</v>
          </cell>
          <cell r="F8035" t="str">
            <v>Mobile Aspiration</v>
          </cell>
          <cell r="G8035" t="str">
            <v>HUA</v>
          </cell>
          <cell r="H8035" t="str">
            <v>LTE2100Exp (10MHz to 20MHz)_2x2 MIMO</v>
          </cell>
          <cell r="I8035" t="str">
            <v>INS</v>
          </cell>
          <cell r="L8035">
            <v>43915</v>
          </cell>
          <cell r="M8035">
            <v>43661</v>
          </cell>
          <cell r="N8035">
            <v>43915</v>
          </cell>
          <cell r="O8035">
            <v>43662</v>
          </cell>
          <cell r="P8035" t="str">
            <v>No Dependency</v>
          </cell>
        </row>
        <row r="8036">
          <cell r="C8036" t="str">
            <v>ZBR075</v>
          </cell>
          <cell r="D8036" t="str">
            <v>Expansion Sites</v>
          </cell>
          <cell r="E8036" t="str">
            <v>Q3-2019</v>
          </cell>
          <cell r="F8036" t="str">
            <v>Mobile Aspiration</v>
          </cell>
          <cell r="G8036" t="str">
            <v>HUA</v>
          </cell>
          <cell r="H8036" t="str">
            <v>LTE2100Exp (10MHz to 20MHz)_2x2 MIMO</v>
          </cell>
          <cell r="I8036" t="str">
            <v>INS</v>
          </cell>
          <cell r="L8036">
            <v>43871</v>
          </cell>
          <cell r="M8036">
            <v>43637</v>
          </cell>
          <cell r="N8036">
            <v>43872</v>
          </cell>
          <cell r="O8036">
            <v>43638</v>
          </cell>
          <cell r="P8036" t="str">
            <v>No Dependency</v>
          </cell>
        </row>
        <row r="8037">
          <cell r="C8037" t="str">
            <v>ZBR074</v>
          </cell>
          <cell r="D8037" t="str">
            <v>Expansion Sites</v>
          </cell>
          <cell r="E8037" t="str">
            <v>Q2-2019</v>
          </cell>
          <cell r="F8037" t="str">
            <v>Mobile Aspiration</v>
          </cell>
          <cell r="G8037" t="str">
            <v>HUA</v>
          </cell>
          <cell r="H8037" t="str">
            <v>LTE2100Exp (10MHz to 20MHz)_2x2 MIMO</v>
          </cell>
          <cell r="I8037" t="str">
            <v>INS</v>
          </cell>
          <cell r="L8037">
            <v>43623</v>
          </cell>
          <cell r="M8037">
            <v>43625</v>
          </cell>
          <cell r="N8037">
            <v>43624</v>
          </cell>
          <cell r="O8037">
            <v>43626</v>
          </cell>
          <cell r="P8037" t="str">
            <v>No Dependency</v>
          </cell>
        </row>
        <row r="8038">
          <cell r="C8038" t="str">
            <v>ZBR073</v>
          </cell>
          <cell r="D8038" t="str">
            <v>Expansion Sites</v>
          </cell>
          <cell r="E8038" t="str">
            <v>Q2-2019</v>
          </cell>
          <cell r="F8038" t="str">
            <v>Mobile Aspiration</v>
          </cell>
          <cell r="G8038" t="str">
            <v>HUA</v>
          </cell>
          <cell r="H8038" t="str">
            <v>LTE2100Exp (10MHz to 20MHz)_2x2 MIMO</v>
          </cell>
          <cell r="I8038" t="str">
            <v>INS</v>
          </cell>
          <cell r="L8038">
            <v>43867</v>
          </cell>
          <cell r="M8038">
            <v>43615</v>
          </cell>
          <cell r="N8038">
            <v>43868</v>
          </cell>
          <cell r="O8038">
            <v>43616</v>
          </cell>
          <cell r="P8038" t="str">
            <v>No Dependency</v>
          </cell>
        </row>
        <row r="8039">
          <cell r="C8039" t="str">
            <v>ZBR070</v>
          </cell>
          <cell r="D8039" t="str">
            <v>Expansion Sites</v>
          </cell>
          <cell r="E8039" t="str">
            <v>Q3-2019</v>
          </cell>
          <cell r="F8039" t="str">
            <v>Mobile Aspiration</v>
          </cell>
          <cell r="G8039" t="str">
            <v>HUA</v>
          </cell>
          <cell r="H8039" t="str">
            <v>LTE2100Exp (10MHz to 20MHz)_2x2 MIMO</v>
          </cell>
          <cell r="I8039" t="str">
            <v>INS</v>
          </cell>
          <cell r="L8039">
            <v>43897</v>
          </cell>
          <cell r="M8039">
            <v>43606</v>
          </cell>
          <cell r="N8039">
            <v>43898</v>
          </cell>
          <cell r="O8039">
            <v>43607</v>
          </cell>
          <cell r="P8039" t="str">
            <v>No Dependency</v>
          </cell>
        </row>
        <row r="8040">
          <cell r="C8040" t="str">
            <v>ZBR069</v>
          </cell>
          <cell r="D8040" t="str">
            <v>Expansion Sites</v>
          </cell>
          <cell r="E8040" t="str">
            <v>Q2-2019</v>
          </cell>
          <cell r="F8040" t="str">
            <v>Mobile Aspiration</v>
          </cell>
          <cell r="G8040" t="str">
            <v>HUA</v>
          </cell>
          <cell r="H8040" t="str">
            <v>LTE2100Exp (10MHz to 20MHz)_2x2 MIMO</v>
          </cell>
          <cell r="I8040" t="str">
            <v>INS</v>
          </cell>
          <cell r="L8040">
            <v>43896</v>
          </cell>
          <cell r="M8040">
            <v>43597</v>
          </cell>
          <cell r="N8040">
            <v>43897</v>
          </cell>
          <cell r="O8040">
            <v>43598</v>
          </cell>
          <cell r="P8040" t="str">
            <v>No Dependency</v>
          </cell>
        </row>
        <row r="8041">
          <cell r="C8041" t="str">
            <v>ZBR068</v>
          </cell>
          <cell r="D8041" t="str">
            <v>Expansion Sites</v>
          </cell>
          <cell r="E8041" t="str">
            <v>Q4-2019</v>
          </cell>
          <cell r="F8041" t="str">
            <v>Mobile Aspiration</v>
          </cell>
          <cell r="G8041" t="str">
            <v>HUA</v>
          </cell>
          <cell r="H8041" t="str">
            <v>LTE2100Exp (10MHz to 20MHz)_2x2 MIMO</v>
          </cell>
          <cell r="I8041" t="str">
            <v>INS</v>
          </cell>
          <cell r="L8041">
            <v>43905</v>
          </cell>
          <cell r="N8041">
            <v>43905</v>
          </cell>
          <cell r="P8041" t="str">
            <v>No Dependency</v>
          </cell>
        </row>
        <row r="8042">
          <cell r="C8042" t="str">
            <v>ZBR065</v>
          </cell>
          <cell r="D8042" t="str">
            <v>Expansion Sites</v>
          </cell>
          <cell r="E8042" t="str">
            <v>Q3-2019</v>
          </cell>
          <cell r="F8042" t="str">
            <v>Mobile Aspiration</v>
          </cell>
          <cell r="G8042" t="str">
            <v>HUA</v>
          </cell>
          <cell r="H8042" t="str">
            <v>LTE2100Exp (10MHz to 20MHz)_2x2 MIMO</v>
          </cell>
          <cell r="I8042" t="str">
            <v>INS</v>
          </cell>
          <cell r="L8042">
            <v>43896</v>
          </cell>
          <cell r="M8042">
            <v>43634</v>
          </cell>
          <cell r="N8042">
            <v>43897</v>
          </cell>
          <cell r="O8042">
            <v>43635</v>
          </cell>
          <cell r="P8042" t="str">
            <v>No Dependency</v>
          </cell>
        </row>
        <row r="8043">
          <cell r="C8043" t="str">
            <v>ZBR064</v>
          </cell>
          <cell r="D8043" t="str">
            <v>Expansion Sites</v>
          </cell>
          <cell r="E8043" t="str">
            <v>Q3-2019</v>
          </cell>
          <cell r="F8043" t="str">
            <v>Mobile Aspiration</v>
          </cell>
          <cell r="G8043" t="str">
            <v>HUA</v>
          </cell>
          <cell r="H8043" t="str">
            <v>LTE2100Exp (10MHz to 20MHz)_2x2 MIMO</v>
          </cell>
          <cell r="I8043" t="str">
            <v>INS</v>
          </cell>
          <cell r="L8043">
            <v>43842</v>
          </cell>
          <cell r="M8043">
            <v>43608</v>
          </cell>
          <cell r="N8043">
            <v>43843</v>
          </cell>
          <cell r="O8043">
            <v>43609</v>
          </cell>
          <cell r="P8043" t="str">
            <v>No Dependency</v>
          </cell>
        </row>
        <row r="8044">
          <cell r="C8044" t="str">
            <v>ZBR063</v>
          </cell>
          <cell r="D8044" t="str">
            <v>Expansion Sites</v>
          </cell>
          <cell r="E8044" t="str">
            <v>Q3-2019</v>
          </cell>
          <cell r="F8044" t="str">
            <v>Mobile Aspiration</v>
          </cell>
          <cell r="G8044" t="str">
            <v>HUA</v>
          </cell>
          <cell r="H8044" t="str">
            <v>LTE2100Exp (10MHz to 20MHz)_2x2 MIMO</v>
          </cell>
          <cell r="I8044" t="str">
            <v>INS</v>
          </cell>
          <cell r="L8044">
            <v>43667</v>
          </cell>
          <cell r="M8044">
            <v>43669</v>
          </cell>
          <cell r="N8044">
            <v>43668</v>
          </cell>
          <cell r="O8044">
            <v>43670</v>
          </cell>
          <cell r="P8044" t="str">
            <v>No Dependency</v>
          </cell>
        </row>
        <row r="8045">
          <cell r="C8045" t="str">
            <v>ZBR062</v>
          </cell>
          <cell r="D8045" t="str">
            <v>Expansion Sites</v>
          </cell>
          <cell r="E8045" t="str">
            <v>Q3-2019</v>
          </cell>
          <cell r="F8045" t="str">
            <v>Mobile Aspiration</v>
          </cell>
          <cell r="G8045" t="str">
            <v>HUA</v>
          </cell>
          <cell r="H8045" t="str">
            <v>LTE2100Exp (10MHz to 20MHz)_2x2 MIMO</v>
          </cell>
          <cell r="I8045" t="str">
            <v>INS</v>
          </cell>
          <cell r="L8045">
            <v>43676</v>
          </cell>
          <cell r="M8045">
            <v>43678</v>
          </cell>
          <cell r="N8045">
            <v>43677</v>
          </cell>
          <cell r="O8045">
            <v>43679</v>
          </cell>
          <cell r="P8045" t="str">
            <v>No Dependency</v>
          </cell>
        </row>
        <row r="8046">
          <cell r="C8046" t="str">
            <v>ZBR061</v>
          </cell>
          <cell r="D8046" t="str">
            <v>Expansion Sites</v>
          </cell>
          <cell r="E8046" t="str">
            <v>Q2-2019</v>
          </cell>
          <cell r="F8046" t="str">
            <v>Mobile Aspiration</v>
          </cell>
          <cell r="G8046" t="str">
            <v>HUA</v>
          </cell>
          <cell r="H8046" t="str">
            <v>LTE2100Exp (10MHz to 20MHz)_2x2 MIMO</v>
          </cell>
          <cell r="I8046" t="str">
            <v>INS</v>
          </cell>
          <cell r="L8046">
            <v>43667</v>
          </cell>
          <cell r="M8046">
            <v>43669</v>
          </cell>
          <cell r="N8046">
            <v>43668</v>
          </cell>
          <cell r="O8046">
            <v>43670</v>
          </cell>
          <cell r="P8046" t="str">
            <v>No Dependency</v>
          </cell>
        </row>
        <row r="8047">
          <cell r="C8047" t="str">
            <v>ZBR059</v>
          </cell>
          <cell r="D8047" t="str">
            <v>Expansion Sites</v>
          </cell>
          <cell r="E8047" t="str">
            <v>Q3-2019</v>
          </cell>
          <cell r="F8047" t="str">
            <v>Mobile Aspiration</v>
          </cell>
          <cell r="G8047" t="str">
            <v>HUA</v>
          </cell>
          <cell r="H8047" t="str">
            <v>LTE2100Exp (10MHz to 20MHz)_2x2 MIMO</v>
          </cell>
          <cell r="I8047" t="str">
            <v>INS</v>
          </cell>
          <cell r="L8047">
            <v>43667</v>
          </cell>
          <cell r="M8047">
            <v>43669</v>
          </cell>
          <cell r="N8047">
            <v>43668</v>
          </cell>
          <cell r="O8047">
            <v>43670</v>
          </cell>
          <cell r="P8047" t="str">
            <v>No Dependency</v>
          </cell>
        </row>
        <row r="8048">
          <cell r="C8048" t="str">
            <v>ZBR058</v>
          </cell>
          <cell r="D8048" t="str">
            <v>Expansion Sites</v>
          </cell>
          <cell r="E8048" t="str">
            <v>Q2-2019</v>
          </cell>
          <cell r="F8048" t="str">
            <v>Mobile Aspiration</v>
          </cell>
          <cell r="G8048" t="str">
            <v>HUA</v>
          </cell>
          <cell r="H8048" t="str">
            <v>LTE2100Exp (10MHz to 20MHz)_2x2 MIMO</v>
          </cell>
          <cell r="I8048" t="str">
            <v>INS</v>
          </cell>
          <cell r="L8048">
            <v>43830</v>
          </cell>
          <cell r="M8048">
            <v>43638</v>
          </cell>
          <cell r="N8048">
            <v>43831</v>
          </cell>
          <cell r="O8048">
            <v>43639</v>
          </cell>
          <cell r="P8048" t="str">
            <v>No Dependency</v>
          </cell>
        </row>
        <row r="8049">
          <cell r="C8049" t="str">
            <v>ZBR056</v>
          </cell>
          <cell r="D8049" t="str">
            <v>Expansion Sites</v>
          </cell>
          <cell r="E8049" t="str">
            <v>Q3-2019</v>
          </cell>
          <cell r="F8049" t="str">
            <v>Mobile Aspiration</v>
          </cell>
          <cell r="G8049" t="str">
            <v>HUA</v>
          </cell>
          <cell r="H8049" t="str">
            <v>LTE2100Exp (10MHz to 20MHz)_2x2 MIMO</v>
          </cell>
          <cell r="I8049" t="str">
            <v>INS</v>
          </cell>
          <cell r="L8049">
            <v>43691</v>
          </cell>
          <cell r="M8049">
            <v>43693</v>
          </cell>
          <cell r="N8049">
            <v>43692</v>
          </cell>
          <cell r="O8049">
            <v>43694</v>
          </cell>
          <cell r="P8049" t="str">
            <v>No Dependency</v>
          </cell>
        </row>
        <row r="8050">
          <cell r="C8050" t="str">
            <v>ZBR049</v>
          </cell>
          <cell r="D8050" t="str">
            <v>Expansion Sites</v>
          </cell>
          <cell r="E8050" t="str">
            <v>Q3-2019</v>
          </cell>
          <cell r="F8050" t="str">
            <v>Mobile Aspiration</v>
          </cell>
          <cell r="G8050" t="str">
            <v>HUA</v>
          </cell>
          <cell r="H8050" t="str">
            <v>LTE2100Exp (10MHz to 20MHz)_2x2 MIMO</v>
          </cell>
          <cell r="I8050" t="str">
            <v>INS</v>
          </cell>
          <cell r="L8050">
            <v>43691</v>
          </cell>
          <cell r="M8050">
            <v>43693</v>
          </cell>
          <cell r="N8050">
            <v>43692</v>
          </cell>
          <cell r="O8050">
            <v>43694</v>
          </cell>
          <cell r="P8050" t="str">
            <v>No Dependency</v>
          </cell>
        </row>
        <row r="8051">
          <cell r="C8051" t="str">
            <v>ZBR048</v>
          </cell>
          <cell r="D8051" t="str">
            <v>Expansion Sites</v>
          </cell>
          <cell r="E8051" t="str">
            <v>Q3-2019</v>
          </cell>
          <cell r="F8051" t="str">
            <v>Mobile Aspiration</v>
          </cell>
          <cell r="G8051" t="str">
            <v>HUA</v>
          </cell>
          <cell r="H8051" t="str">
            <v>LTE2100Exp (10MHz to 20MHz)_2x2 MIMO</v>
          </cell>
          <cell r="I8051" t="str">
            <v>INS</v>
          </cell>
          <cell r="L8051">
            <v>43842</v>
          </cell>
          <cell r="M8051">
            <v>43669</v>
          </cell>
          <cell r="N8051">
            <v>43843</v>
          </cell>
          <cell r="O8051">
            <v>43670</v>
          </cell>
          <cell r="P8051" t="str">
            <v>No Dependency</v>
          </cell>
        </row>
        <row r="8052">
          <cell r="C8052" t="str">
            <v>ZBR045</v>
          </cell>
          <cell r="D8052" t="str">
            <v>Expansion Sites</v>
          </cell>
          <cell r="E8052" t="str">
            <v>Q4-2019</v>
          </cell>
          <cell r="F8052" t="str">
            <v>Mobile Aspiration</v>
          </cell>
          <cell r="G8052" t="str">
            <v>HUA</v>
          </cell>
          <cell r="H8052" t="str">
            <v>LTE2100Exp (10MHz to 20MHz)_2x2 MIMO</v>
          </cell>
          <cell r="I8052" t="str">
            <v>INS</v>
          </cell>
          <cell r="L8052">
            <v>43677</v>
          </cell>
          <cell r="M8052">
            <v>43679</v>
          </cell>
          <cell r="N8052">
            <v>43678</v>
          </cell>
          <cell r="O8052">
            <v>43680</v>
          </cell>
          <cell r="P8052" t="str">
            <v>No Dependency</v>
          </cell>
        </row>
        <row r="8053">
          <cell r="C8053" t="str">
            <v>ZBR038</v>
          </cell>
          <cell r="D8053" t="str">
            <v>Expansion Sites</v>
          </cell>
          <cell r="E8053" t="str">
            <v>Q2-2019</v>
          </cell>
          <cell r="F8053" t="str">
            <v>Mobile Aspiration</v>
          </cell>
          <cell r="G8053" t="str">
            <v>HUA</v>
          </cell>
          <cell r="H8053" t="str">
            <v>LTE2100Exp (10MHz to 20MHz)_2x2 MIMO</v>
          </cell>
          <cell r="I8053" t="str">
            <v>INS</v>
          </cell>
          <cell r="L8053">
            <v>43869</v>
          </cell>
          <cell r="M8053">
            <v>43624</v>
          </cell>
          <cell r="N8053">
            <v>43870</v>
          </cell>
          <cell r="O8053">
            <v>43625</v>
          </cell>
          <cell r="P8053" t="str">
            <v>No Dependency</v>
          </cell>
        </row>
        <row r="8054">
          <cell r="C8054" t="str">
            <v>ZBR037</v>
          </cell>
          <cell r="D8054" t="str">
            <v>Expansion Sites</v>
          </cell>
          <cell r="E8054" t="str">
            <v>Q2-2019</v>
          </cell>
          <cell r="F8054" t="str">
            <v>Mobile Aspiration</v>
          </cell>
          <cell r="G8054" t="str">
            <v>HUA</v>
          </cell>
          <cell r="H8054" t="str">
            <v>LTE2100Exp (10MHz to 20MHz)_2x2 MIMO</v>
          </cell>
          <cell r="I8054" t="str">
            <v>INS</v>
          </cell>
          <cell r="L8054">
            <v>43866</v>
          </cell>
          <cell r="M8054">
            <v>43597</v>
          </cell>
          <cell r="N8054">
            <v>43867</v>
          </cell>
          <cell r="O8054">
            <v>43598</v>
          </cell>
          <cell r="P8054" t="str">
            <v>No Dependency</v>
          </cell>
        </row>
        <row r="8055">
          <cell r="C8055" t="str">
            <v>ZBR036</v>
          </cell>
          <cell r="D8055" t="str">
            <v>Expansion Sites</v>
          </cell>
          <cell r="E8055" t="str">
            <v>Q3-2019</v>
          </cell>
          <cell r="F8055" t="str">
            <v>Mobile Aspiration</v>
          </cell>
          <cell r="G8055" t="str">
            <v>HUA</v>
          </cell>
          <cell r="H8055" t="str">
            <v>LTE2100Exp (10MHz to 20MHz)_2x2 MIMO</v>
          </cell>
          <cell r="I8055" t="str">
            <v>INS</v>
          </cell>
          <cell r="L8055">
            <v>43873</v>
          </cell>
          <cell r="M8055">
            <v>43634</v>
          </cell>
          <cell r="N8055">
            <v>43874</v>
          </cell>
          <cell r="O8055">
            <v>43635</v>
          </cell>
          <cell r="P8055" t="str">
            <v>No Dependency</v>
          </cell>
        </row>
        <row r="8056">
          <cell r="C8056" t="str">
            <v>ZBR034</v>
          </cell>
          <cell r="D8056" t="str">
            <v>Expansion Sites</v>
          </cell>
          <cell r="E8056" t="str">
            <v>Q3-2019</v>
          </cell>
          <cell r="F8056" t="str">
            <v>Mobile Aspiration</v>
          </cell>
          <cell r="G8056" t="str">
            <v>HUA</v>
          </cell>
          <cell r="H8056" t="str">
            <v>LTE2100Exp (10MHz to 20MHz)_2x2 MIMO</v>
          </cell>
          <cell r="I8056" t="str">
            <v>INS</v>
          </cell>
          <cell r="L8056">
            <v>43831</v>
          </cell>
          <cell r="M8056">
            <v>43625</v>
          </cell>
          <cell r="N8056">
            <v>43832</v>
          </cell>
          <cell r="O8056">
            <v>43626</v>
          </cell>
          <cell r="P8056" t="str">
            <v>No Dependency</v>
          </cell>
        </row>
        <row r="8057">
          <cell r="C8057" t="str">
            <v>ZBR030</v>
          </cell>
          <cell r="D8057" t="str">
            <v>Expansion Sites</v>
          </cell>
          <cell r="E8057" t="str">
            <v>Q3-2019</v>
          </cell>
          <cell r="F8057" t="str">
            <v>Mobile Aspiration</v>
          </cell>
          <cell r="G8057" t="str">
            <v>HUA</v>
          </cell>
          <cell r="H8057" t="str">
            <v>LTE2100Exp (10MHz to 20MHz)_2x2 MIMO</v>
          </cell>
          <cell r="I8057" t="str">
            <v>INS</v>
          </cell>
          <cell r="L8057">
            <v>43832</v>
          </cell>
          <cell r="M8057">
            <v>43641</v>
          </cell>
          <cell r="N8057">
            <v>43833</v>
          </cell>
          <cell r="O8057">
            <v>43642</v>
          </cell>
          <cell r="P8057" t="str">
            <v>No Dependency</v>
          </cell>
        </row>
        <row r="8058">
          <cell r="C8058" t="str">
            <v>ZBR029</v>
          </cell>
          <cell r="D8058" t="str">
            <v>Expansion Sites</v>
          </cell>
          <cell r="E8058" t="str">
            <v>Q2-2019</v>
          </cell>
          <cell r="F8058" t="str">
            <v>Mobile Aspiration</v>
          </cell>
          <cell r="G8058" t="str">
            <v>HUA</v>
          </cell>
          <cell r="H8058" t="str">
            <v>LTE2100Exp (10MHz to 20MHz)_2x2 MIMO</v>
          </cell>
          <cell r="I8058" t="str">
            <v>INS</v>
          </cell>
          <cell r="L8058">
            <v>43861</v>
          </cell>
          <cell r="M8058">
            <v>43597</v>
          </cell>
          <cell r="N8058">
            <v>43862</v>
          </cell>
          <cell r="O8058">
            <v>43598</v>
          </cell>
          <cell r="P8058" t="str">
            <v>No Dependency</v>
          </cell>
        </row>
        <row r="8059">
          <cell r="C8059" t="str">
            <v>ZBR026</v>
          </cell>
          <cell r="D8059" t="str">
            <v>Expansion Sites</v>
          </cell>
          <cell r="E8059" t="str">
            <v>Q3-2019</v>
          </cell>
          <cell r="F8059" t="str">
            <v>Mobile Aspiration</v>
          </cell>
          <cell r="G8059" t="str">
            <v>HUA</v>
          </cell>
          <cell r="H8059" t="str">
            <v>LTE2100Exp (10MHz to 20MHz)_2x2 MIMO</v>
          </cell>
          <cell r="I8059" t="str">
            <v>INS</v>
          </cell>
          <cell r="L8059">
            <v>43849</v>
          </cell>
          <cell r="M8059">
            <v>43646</v>
          </cell>
          <cell r="N8059">
            <v>43850</v>
          </cell>
          <cell r="O8059">
            <v>43647</v>
          </cell>
          <cell r="P8059" t="str">
            <v>No Dependency</v>
          </cell>
        </row>
        <row r="8060">
          <cell r="C8060" t="str">
            <v>ZBR025</v>
          </cell>
          <cell r="D8060" t="str">
            <v>Expansion Sites</v>
          </cell>
          <cell r="E8060" t="str">
            <v>Q2-2019</v>
          </cell>
          <cell r="F8060" t="str">
            <v>Mobile Aspiration</v>
          </cell>
          <cell r="G8060" t="str">
            <v>HUA</v>
          </cell>
          <cell r="H8060" t="str">
            <v>LTE2100Exp (10MHz to 20MHz)_2x2 MIMO</v>
          </cell>
          <cell r="I8060" t="str">
            <v>INS</v>
          </cell>
          <cell r="L8060">
            <v>43890</v>
          </cell>
          <cell r="M8060">
            <v>43598</v>
          </cell>
          <cell r="N8060">
            <v>43891</v>
          </cell>
          <cell r="O8060">
            <v>43599</v>
          </cell>
          <cell r="P8060" t="str">
            <v>No Dependency</v>
          </cell>
        </row>
        <row r="8061">
          <cell r="C8061" t="str">
            <v>ZBR023</v>
          </cell>
          <cell r="D8061" t="str">
            <v>Expansion Sites</v>
          </cell>
          <cell r="E8061" t="str">
            <v>Q1-2020</v>
          </cell>
          <cell r="F8061" t="str">
            <v>Mobile Aspiration</v>
          </cell>
          <cell r="G8061" t="str">
            <v>HUA</v>
          </cell>
          <cell r="H8061" t="str">
            <v>LTE2100Exp (10MHz to 20MHz)_2x2 MIMO</v>
          </cell>
          <cell r="I8061" t="str">
            <v>INS</v>
          </cell>
          <cell r="L8061">
            <v>43874</v>
          </cell>
          <cell r="N8061">
            <v>43875</v>
          </cell>
          <cell r="P8061" t="str">
            <v>No Dependency</v>
          </cell>
        </row>
        <row r="8062">
          <cell r="C8062" t="str">
            <v>ZBR022</v>
          </cell>
          <cell r="D8062" t="str">
            <v>Expansion Sites</v>
          </cell>
          <cell r="E8062" t="str">
            <v>Q3-2019</v>
          </cell>
          <cell r="F8062" t="str">
            <v>Mobile Aspiration</v>
          </cell>
          <cell r="G8062" t="str">
            <v>HUA</v>
          </cell>
          <cell r="H8062" t="str">
            <v>LTE2100Exp (10MHz to 20MHz)_2x2 MIMO</v>
          </cell>
          <cell r="I8062" t="str">
            <v>INS</v>
          </cell>
          <cell r="L8062">
            <v>43849</v>
          </cell>
          <cell r="M8062">
            <v>43635</v>
          </cell>
          <cell r="N8062">
            <v>43850</v>
          </cell>
          <cell r="O8062">
            <v>43636</v>
          </cell>
          <cell r="P8062" t="str">
            <v>No Dependency</v>
          </cell>
        </row>
        <row r="8063">
          <cell r="C8063" t="str">
            <v>ZBR021</v>
          </cell>
          <cell r="D8063" t="str">
            <v>Expansion Sites</v>
          </cell>
          <cell r="E8063" t="str">
            <v>Q2-2019</v>
          </cell>
          <cell r="F8063" t="str">
            <v>Mobile Aspiration</v>
          </cell>
          <cell r="G8063" t="str">
            <v>HUA</v>
          </cell>
          <cell r="H8063" t="str">
            <v>LTE2100Exp (10MHz to 20MHz)_2x2 MIMO</v>
          </cell>
          <cell r="I8063" t="str">
            <v>INS</v>
          </cell>
          <cell r="L8063">
            <v>43664</v>
          </cell>
          <cell r="M8063">
            <v>43666</v>
          </cell>
          <cell r="N8063">
            <v>43665</v>
          </cell>
          <cell r="O8063">
            <v>43667</v>
          </cell>
          <cell r="P8063" t="str">
            <v>No Dependency</v>
          </cell>
        </row>
        <row r="8064">
          <cell r="C8064" t="str">
            <v>ZBR020</v>
          </cell>
          <cell r="D8064" t="str">
            <v>Expansion Sites</v>
          </cell>
          <cell r="E8064" t="str">
            <v>Q2-2019</v>
          </cell>
          <cell r="F8064" t="str">
            <v>Mobile Aspiration</v>
          </cell>
          <cell r="G8064" t="str">
            <v>HUA</v>
          </cell>
          <cell r="H8064" t="str">
            <v>LTE2100Exp (10MHz to 20MHz)_2x2 MIMO</v>
          </cell>
          <cell r="I8064" t="str">
            <v>INS</v>
          </cell>
          <cell r="L8064">
            <v>43835</v>
          </cell>
          <cell r="M8064">
            <v>43668</v>
          </cell>
          <cell r="N8064">
            <v>43836</v>
          </cell>
          <cell r="O8064">
            <v>43669</v>
          </cell>
          <cell r="P8064" t="str">
            <v>No Dependency</v>
          </cell>
        </row>
        <row r="8065">
          <cell r="C8065" t="str">
            <v>ZBR019</v>
          </cell>
          <cell r="D8065" t="str">
            <v>Expansion Sites</v>
          </cell>
          <cell r="E8065" t="str">
            <v>Q2-2019</v>
          </cell>
          <cell r="F8065" t="str">
            <v>Mobile Aspiration</v>
          </cell>
          <cell r="G8065" t="str">
            <v>HUA</v>
          </cell>
          <cell r="H8065" t="str">
            <v>LTE2100Exp (10MHz to 20MHz)_2x2 MIMO</v>
          </cell>
          <cell r="I8065" t="str">
            <v>INS</v>
          </cell>
          <cell r="L8065">
            <v>43896</v>
          </cell>
          <cell r="M8065">
            <v>43597</v>
          </cell>
          <cell r="N8065">
            <v>43897</v>
          </cell>
          <cell r="O8065">
            <v>43598</v>
          </cell>
          <cell r="P8065" t="str">
            <v>No Dependency</v>
          </cell>
        </row>
        <row r="8066">
          <cell r="C8066" t="str">
            <v>ZBR018</v>
          </cell>
          <cell r="D8066" t="str">
            <v>Expansion Sites</v>
          </cell>
          <cell r="E8066" t="str">
            <v>Q3-2019</v>
          </cell>
          <cell r="F8066" t="str">
            <v>Mobile Aspiration</v>
          </cell>
          <cell r="G8066" t="str">
            <v>HUA</v>
          </cell>
          <cell r="H8066" t="str">
            <v>LTE2100Exp (10MHz to 20MHz)_2x2 MIMO</v>
          </cell>
          <cell r="I8066" t="str">
            <v>INS</v>
          </cell>
          <cell r="L8066">
            <v>43901</v>
          </cell>
          <cell r="M8066">
            <v>43634</v>
          </cell>
          <cell r="N8066">
            <v>43902</v>
          </cell>
          <cell r="O8066">
            <v>43635</v>
          </cell>
          <cell r="P8066" t="str">
            <v>No Dependency</v>
          </cell>
        </row>
        <row r="8067">
          <cell r="C8067" t="str">
            <v>ZBR017</v>
          </cell>
          <cell r="D8067" t="str">
            <v>Expansion Sites</v>
          </cell>
          <cell r="E8067" t="str">
            <v>Q2-2019</v>
          </cell>
          <cell r="F8067" t="str">
            <v>Mobile Aspiration</v>
          </cell>
          <cell r="G8067" t="str">
            <v>HUA</v>
          </cell>
          <cell r="H8067" t="str">
            <v>LTE2100Exp (10MHz to 20MHz)_2x2 MIMO</v>
          </cell>
          <cell r="I8067" t="str">
            <v>INS</v>
          </cell>
          <cell r="L8067">
            <v>43839</v>
          </cell>
          <cell r="M8067">
            <v>43676</v>
          </cell>
          <cell r="N8067">
            <v>43839</v>
          </cell>
          <cell r="O8067">
            <v>43677</v>
          </cell>
          <cell r="P8067" t="str">
            <v>No Dependency</v>
          </cell>
        </row>
        <row r="8068">
          <cell r="C8068" t="str">
            <v>ZBR016</v>
          </cell>
          <cell r="D8068" t="str">
            <v>Expansion Sites</v>
          </cell>
          <cell r="E8068" t="str">
            <v>Q3-2019</v>
          </cell>
          <cell r="F8068" t="str">
            <v>Mobile Aspiration</v>
          </cell>
          <cell r="G8068" t="str">
            <v>HUA</v>
          </cell>
          <cell r="H8068" t="str">
            <v>LTE2100Exp (10MHz to 20MHz)_2x2 MIMO</v>
          </cell>
          <cell r="I8068" t="str">
            <v>INS</v>
          </cell>
          <cell r="L8068">
            <v>43842</v>
          </cell>
          <cell r="M8068">
            <v>43657</v>
          </cell>
          <cell r="N8068">
            <v>43843</v>
          </cell>
          <cell r="O8068">
            <v>43658</v>
          </cell>
          <cell r="P8068" t="str">
            <v>No Dependency</v>
          </cell>
        </row>
        <row r="8069">
          <cell r="C8069" t="str">
            <v>ZBR015</v>
          </cell>
          <cell r="D8069" t="str">
            <v>Expansion Sites</v>
          </cell>
          <cell r="E8069" t="str">
            <v>Q3-2019</v>
          </cell>
          <cell r="F8069" t="str">
            <v>Mobile Aspiration</v>
          </cell>
          <cell r="G8069" t="str">
            <v>HUA</v>
          </cell>
          <cell r="H8069" t="str">
            <v>LTE2100Exp (10MHz to 20MHz)_2x2 MIMO</v>
          </cell>
          <cell r="I8069" t="str">
            <v>INS</v>
          </cell>
          <cell r="L8069">
            <v>43842</v>
          </cell>
          <cell r="M8069">
            <v>43668</v>
          </cell>
          <cell r="N8069">
            <v>43843</v>
          </cell>
          <cell r="O8069">
            <v>43669</v>
          </cell>
          <cell r="P8069" t="str">
            <v>No Dependency</v>
          </cell>
        </row>
        <row r="8070">
          <cell r="C8070" t="str">
            <v>ZBR014</v>
          </cell>
          <cell r="D8070" t="str">
            <v>Expansion Sites</v>
          </cell>
          <cell r="E8070" t="str">
            <v>Q2-2019</v>
          </cell>
          <cell r="F8070" t="str">
            <v>Mobile Aspiration</v>
          </cell>
          <cell r="G8070" t="str">
            <v>HUA</v>
          </cell>
          <cell r="H8070" t="str">
            <v>LTE2100Exp (10MHz to 20MHz)_2x2 MIMO</v>
          </cell>
          <cell r="I8070" t="str">
            <v>INS</v>
          </cell>
          <cell r="L8070">
            <v>43691</v>
          </cell>
          <cell r="M8070">
            <v>43693</v>
          </cell>
          <cell r="N8070">
            <v>43692</v>
          </cell>
          <cell r="O8070">
            <v>43694</v>
          </cell>
          <cell r="P8070" t="str">
            <v>No Dependency</v>
          </cell>
        </row>
        <row r="8071">
          <cell r="C8071" t="str">
            <v>ZBR013</v>
          </cell>
          <cell r="D8071" t="str">
            <v>Expansion Sites</v>
          </cell>
          <cell r="E8071" t="str">
            <v>Q4-2019</v>
          </cell>
          <cell r="F8071" t="str">
            <v>Mobile Aspiration</v>
          </cell>
          <cell r="G8071" t="str">
            <v>HUA</v>
          </cell>
          <cell r="H8071" t="str">
            <v>LTE2100Exp (10MHz to 20MHz)_2x2 MIMO</v>
          </cell>
          <cell r="I8071" t="str">
            <v>INS</v>
          </cell>
          <cell r="L8071">
            <v>43691</v>
          </cell>
          <cell r="M8071">
            <v>43693</v>
          </cell>
          <cell r="N8071">
            <v>43692</v>
          </cell>
          <cell r="O8071">
            <v>43694</v>
          </cell>
          <cell r="P8071" t="str">
            <v>No Dependency</v>
          </cell>
        </row>
        <row r="8072">
          <cell r="C8072" t="str">
            <v>ZBR012</v>
          </cell>
          <cell r="D8072" t="str">
            <v>Expansion Sites</v>
          </cell>
          <cell r="E8072" t="str">
            <v>Q4-2019</v>
          </cell>
          <cell r="F8072" t="str">
            <v>Mobile Aspiration</v>
          </cell>
          <cell r="G8072" t="str">
            <v>HUA</v>
          </cell>
          <cell r="H8072" t="str">
            <v>LTE2100Exp (10MHz to 20MHz)_2x2 MIMO</v>
          </cell>
          <cell r="I8072" t="str">
            <v>INS</v>
          </cell>
          <cell r="L8072">
            <v>43901</v>
          </cell>
          <cell r="M8072">
            <v>43661</v>
          </cell>
          <cell r="N8072">
            <v>43902</v>
          </cell>
          <cell r="O8072">
            <v>43662</v>
          </cell>
          <cell r="P8072" t="str">
            <v>No Dependency</v>
          </cell>
        </row>
        <row r="8073">
          <cell r="C8073" t="str">
            <v>ZBR011</v>
          </cell>
          <cell r="D8073" t="str">
            <v>Expansion Sites</v>
          </cell>
          <cell r="E8073" t="str">
            <v>Q4-2019</v>
          </cell>
          <cell r="F8073" t="str">
            <v>Mobile Aspiration</v>
          </cell>
          <cell r="G8073" t="str">
            <v>HUA</v>
          </cell>
          <cell r="H8073" t="str">
            <v>LTE2100Exp (10MHz to 20MHz)_2x2 MIMO</v>
          </cell>
          <cell r="I8073" t="str">
            <v>INS</v>
          </cell>
          <cell r="L8073">
            <v>43913</v>
          </cell>
          <cell r="M8073">
            <v>43734</v>
          </cell>
          <cell r="N8073">
            <v>43913</v>
          </cell>
          <cell r="O8073">
            <v>43735</v>
          </cell>
          <cell r="P8073" t="str">
            <v>No Dependency</v>
          </cell>
        </row>
        <row r="8074">
          <cell r="C8074" t="str">
            <v>ZBR010</v>
          </cell>
          <cell r="D8074" t="str">
            <v>Expansion Sites</v>
          </cell>
          <cell r="E8074" t="str">
            <v>Q4-2019</v>
          </cell>
          <cell r="F8074" t="str">
            <v>Mobile Aspiration</v>
          </cell>
          <cell r="G8074" t="str">
            <v>HUA</v>
          </cell>
          <cell r="H8074" t="str">
            <v>LTE2100Exp (10MHz to 20MHz)_2x2 MIMO</v>
          </cell>
          <cell r="I8074" t="str">
            <v>INS</v>
          </cell>
          <cell r="L8074">
            <v>43901</v>
          </cell>
          <cell r="M8074">
            <v>43640</v>
          </cell>
          <cell r="N8074">
            <v>43902</v>
          </cell>
          <cell r="O8074">
            <v>43641</v>
          </cell>
          <cell r="P8074" t="str">
            <v>No Dependency</v>
          </cell>
        </row>
        <row r="8075">
          <cell r="C8075" t="str">
            <v>ZBR009</v>
          </cell>
          <cell r="D8075" t="str">
            <v>Expansion Sites</v>
          </cell>
          <cell r="E8075" t="str">
            <v>Q4-2019</v>
          </cell>
          <cell r="F8075" t="str">
            <v>Mobile Aspiration</v>
          </cell>
          <cell r="G8075" t="str">
            <v>HUA</v>
          </cell>
          <cell r="H8075" t="str">
            <v>LTE2100Exp (10MHz to 20MHz)_2x2 MIMO</v>
          </cell>
          <cell r="I8075" t="str">
            <v>INS</v>
          </cell>
          <cell r="L8075">
            <v>43913</v>
          </cell>
          <cell r="M8075">
            <v>43734</v>
          </cell>
          <cell r="N8075">
            <v>43913</v>
          </cell>
          <cell r="O8075">
            <v>43735</v>
          </cell>
          <cell r="P8075" t="str">
            <v>No Dependency</v>
          </cell>
        </row>
        <row r="8076">
          <cell r="C8076" t="str">
            <v>ZBR008</v>
          </cell>
          <cell r="D8076" t="str">
            <v>Expansion Sites</v>
          </cell>
          <cell r="E8076" t="str">
            <v>Q2-2019</v>
          </cell>
          <cell r="F8076" t="str">
            <v>Mobile Aspiration</v>
          </cell>
          <cell r="G8076" t="str">
            <v>HUA</v>
          </cell>
          <cell r="H8076" t="str">
            <v>LTE2100Exp (10MHz to 20MHz)_2x2 MIMO</v>
          </cell>
          <cell r="I8076" t="str">
            <v>INS</v>
          </cell>
          <cell r="L8076">
            <v>43904</v>
          </cell>
          <cell r="M8076">
            <v>43638</v>
          </cell>
          <cell r="N8076">
            <v>43905</v>
          </cell>
          <cell r="O8076">
            <v>43639</v>
          </cell>
          <cell r="P8076" t="str">
            <v>No Dependency</v>
          </cell>
        </row>
        <row r="8077">
          <cell r="C8077" t="str">
            <v>ZBR006</v>
          </cell>
          <cell r="D8077" t="str">
            <v>Expansion Sites</v>
          </cell>
          <cell r="E8077" t="str">
            <v>Q2-2019</v>
          </cell>
          <cell r="F8077" t="str">
            <v>Mobile Aspiration</v>
          </cell>
          <cell r="G8077" t="str">
            <v>HUA</v>
          </cell>
          <cell r="H8077" t="str">
            <v>LTE2100Exp (10MHz to 20MHz)_2x2 MIMO</v>
          </cell>
          <cell r="I8077" t="str">
            <v>INS</v>
          </cell>
          <cell r="L8077">
            <v>43899</v>
          </cell>
          <cell r="M8077">
            <v>43628</v>
          </cell>
          <cell r="N8077">
            <v>43900</v>
          </cell>
          <cell r="O8077">
            <v>43629</v>
          </cell>
          <cell r="P8077" t="str">
            <v>No Dependency</v>
          </cell>
        </row>
        <row r="8078">
          <cell r="C8078" t="str">
            <v>ZBR005</v>
          </cell>
          <cell r="D8078" t="str">
            <v>Expansion Sites</v>
          </cell>
          <cell r="E8078" t="str">
            <v>Q4-2019</v>
          </cell>
          <cell r="F8078" t="str">
            <v>Mobile Aspiration</v>
          </cell>
          <cell r="G8078" t="str">
            <v>HUA</v>
          </cell>
          <cell r="H8078" t="str">
            <v>LTE2100Exp (10MHz to 20MHz)_2x2 MIMO</v>
          </cell>
          <cell r="I8078" t="str">
            <v>INS</v>
          </cell>
          <cell r="L8078">
            <v>43905</v>
          </cell>
          <cell r="M8078">
            <v>43709</v>
          </cell>
          <cell r="N8078">
            <v>43905</v>
          </cell>
          <cell r="O8078">
            <v>43710</v>
          </cell>
          <cell r="P8078" t="str">
            <v>No Dependency</v>
          </cell>
        </row>
        <row r="8079">
          <cell r="C8079" t="str">
            <v>ZBR004</v>
          </cell>
          <cell r="D8079" t="str">
            <v>Expansion Sites</v>
          </cell>
          <cell r="E8079" t="str">
            <v>Q4-2019</v>
          </cell>
          <cell r="F8079" t="str">
            <v>Mobile Aspiration</v>
          </cell>
          <cell r="G8079" t="str">
            <v>HUA</v>
          </cell>
          <cell r="H8079" t="str">
            <v>LTE2100Exp (10MHz to 20MHz)_2x2 MIMO</v>
          </cell>
          <cell r="I8079" t="str">
            <v>INS</v>
          </cell>
          <cell r="L8079">
            <v>43657</v>
          </cell>
          <cell r="M8079">
            <v>43659</v>
          </cell>
          <cell r="N8079">
            <v>43658</v>
          </cell>
          <cell r="O8079">
            <v>43660</v>
          </cell>
          <cell r="P8079" t="str">
            <v>No Dependency</v>
          </cell>
        </row>
        <row r="8080">
          <cell r="C8080" t="str">
            <v>ZBR003</v>
          </cell>
          <cell r="D8080" t="str">
            <v>Expansion Sites</v>
          </cell>
          <cell r="E8080" t="str">
            <v>Q2-2019</v>
          </cell>
          <cell r="F8080" t="str">
            <v>Mobile Aspiration</v>
          </cell>
          <cell r="G8080" t="str">
            <v>HUA</v>
          </cell>
          <cell r="H8080" t="str">
            <v>LTE2100Exp (10MHz to 20MHz)_2x2 MIMO</v>
          </cell>
          <cell r="I8080" t="str">
            <v>INS</v>
          </cell>
          <cell r="L8080">
            <v>43855</v>
          </cell>
          <cell r="M8080">
            <v>43629</v>
          </cell>
          <cell r="N8080">
            <v>43856</v>
          </cell>
          <cell r="O8080">
            <v>43630</v>
          </cell>
          <cell r="P8080" t="str">
            <v>No Dependency</v>
          </cell>
        </row>
        <row r="8081">
          <cell r="C8081" t="str">
            <v>ZBR001</v>
          </cell>
          <cell r="D8081" t="str">
            <v>Expansion Sites</v>
          </cell>
          <cell r="E8081" t="str">
            <v>Q3-2019</v>
          </cell>
          <cell r="F8081" t="str">
            <v>Mobile Aspiration</v>
          </cell>
          <cell r="G8081" t="str">
            <v>HUA</v>
          </cell>
          <cell r="H8081" t="str">
            <v>LTE2100Exp (10MHz to 20MHz)_2x2 MIMO</v>
          </cell>
          <cell r="I8081" t="str">
            <v>INS</v>
          </cell>
          <cell r="L8081">
            <v>43895</v>
          </cell>
          <cell r="M8081">
            <v>43636</v>
          </cell>
          <cell r="N8081">
            <v>43896</v>
          </cell>
          <cell r="O8081">
            <v>43637</v>
          </cell>
          <cell r="P8081" t="str">
            <v>No Dependency</v>
          </cell>
        </row>
        <row r="8082">
          <cell r="C8082" t="str">
            <v>ZBK003</v>
          </cell>
          <cell r="D8082" t="str">
            <v>Expansion Sites</v>
          </cell>
          <cell r="E8082" t="str">
            <v>Q4-2019</v>
          </cell>
          <cell r="F8082" t="str">
            <v>Mobile Aspiration</v>
          </cell>
          <cell r="G8082" t="str">
            <v>HUA</v>
          </cell>
          <cell r="H8082" t="str">
            <v>LTE2100Exp (10MHz to 20MHz)_2x2 MIMO</v>
          </cell>
          <cell r="I8082" t="str">
            <v>INS</v>
          </cell>
          <cell r="L8082">
            <v>43909</v>
          </cell>
          <cell r="M8082">
            <v>43709</v>
          </cell>
          <cell r="N8082">
            <v>43910</v>
          </cell>
          <cell r="O8082">
            <v>43710</v>
          </cell>
          <cell r="P8082" t="str">
            <v>No Dependency</v>
          </cell>
        </row>
        <row r="8083">
          <cell r="C8083" t="str">
            <v>CWN046</v>
          </cell>
          <cell r="D8083" t="str">
            <v>Expansion Sites</v>
          </cell>
          <cell r="E8083" t="str">
            <v>Q1-2020</v>
          </cell>
          <cell r="F8083" t="str">
            <v>Mobile Aspiration</v>
          </cell>
          <cell r="G8083" t="str">
            <v>HUA</v>
          </cell>
          <cell r="H8083" t="str">
            <v>LTE2100Exp (10MHz to 20MHz)_2x2 MIMO</v>
          </cell>
          <cell r="I8083" t="str">
            <v>INS</v>
          </cell>
          <cell r="L8083">
            <v>43874</v>
          </cell>
          <cell r="N8083">
            <v>43875</v>
          </cell>
          <cell r="P8083" t="str">
            <v>No Dependency</v>
          </cell>
        </row>
        <row r="8084">
          <cell r="C8084" t="str">
            <v>CWH046</v>
          </cell>
          <cell r="D8084" t="str">
            <v>Expansion Sites</v>
          </cell>
          <cell r="E8084" t="str">
            <v>Q4-2019</v>
          </cell>
          <cell r="F8084" t="str">
            <v>Mobile Aspiration</v>
          </cell>
          <cell r="G8084" t="str">
            <v>HUA</v>
          </cell>
          <cell r="H8084" t="str">
            <v>LTE2100Exp (10MHz to 20MHz)_2x2 MIMO</v>
          </cell>
          <cell r="I8084" t="str">
            <v>INS</v>
          </cell>
          <cell r="L8084">
            <v>43874</v>
          </cell>
          <cell r="M8084">
            <v>43750</v>
          </cell>
          <cell r="N8084">
            <v>43875</v>
          </cell>
          <cell r="O8084">
            <v>43751</v>
          </cell>
          <cell r="P8084" t="str">
            <v>No Dependency</v>
          </cell>
        </row>
        <row r="8085">
          <cell r="C8085" t="str">
            <v>CWH038</v>
          </cell>
          <cell r="D8085" t="str">
            <v>Expansion Sites</v>
          </cell>
          <cell r="E8085" t="str">
            <v>Q1-2020</v>
          </cell>
          <cell r="F8085" t="str">
            <v>Mobile Aspiration</v>
          </cell>
          <cell r="G8085" t="str">
            <v>HUA</v>
          </cell>
          <cell r="H8085" t="str">
            <v>LTE2100Exp (10MHz to 20MHz)_2x2 MIMO</v>
          </cell>
          <cell r="I8085" t="str">
            <v>INS</v>
          </cell>
          <cell r="L8085">
            <v>43874</v>
          </cell>
          <cell r="N8085">
            <v>43875</v>
          </cell>
          <cell r="P8085" t="str">
            <v>No Dependency</v>
          </cell>
        </row>
        <row r="8086">
          <cell r="C8086" t="str">
            <v>CWH020</v>
          </cell>
          <cell r="D8086" t="str">
            <v>Expansion Sites</v>
          </cell>
          <cell r="E8086" t="str">
            <v>Q3-2019</v>
          </cell>
          <cell r="F8086" t="str">
            <v>Mobile Aspiration</v>
          </cell>
          <cell r="G8086" t="str">
            <v>HUA</v>
          </cell>
          <cell r="H8086" t="str">
            <v>LTE2100Exp (10MHz to 20MHz)_2x2 MIMO</v>
          </cell>
          <cell r="I8086" t="str">
            <v>INS</v>
          </cell>
          <cell r="L8086">
            <v>43658</v>
          </cell>
          <cell r="M8086">
            <v>43660</v>
          </cell>
          <cell r="N8086">
            <v>43659</v>
          </cell>
          <cell r="O8086">
            <v>43661</v>
          </cell>
          <cell r="P8086" t="str">
            <v>No Dependency</v>
          </cell>
        </row>
        <row r="8087">
          <cell r="C8087" t="str">
            <v>CWH014</v>
          </cell>
          <cell r="D8087" t="str">
            <v>Expansion Sites</v>
          </cell>
          <cell r="E8087" t="str">
            <v>Q3-2019</v>
          </cell>
          <cell r="F8087" t="str">
            <v>Mobile Aspiration</v>
          </cell>
          <cell r="G8087" t="str">
            <v>HUA</v>
          </cell>
          <cell r="H8087" t="str">
            <v>LTE2100Exp (10MHz to 20MHz)_2x2 MIMO</v>
          </cell>
          <cell r="I8087" t="str">
            <v>INS</v>
          </cell>
          <cell r="L8087">
            <v>43879</v>
          </cell>
          <cell r="M8087">
            <v>43676</v>
          </cell>
          <cell r="N8087">
            <v>43880</v>
          </cell>
          <cell r="O8087">
            <v>43677</v>
          </cell>
          <cell r="P8087" t="str">
            <v>No Dependency</v>
          </cell>
        </row>
        <row r="8088">
          <cell r="C8088" t="str">
            <v>COW660</v>
          </cell>
          <cell r="D8088" t="str">
            <v>Expansion Sites</v>
          </cell>
          <cell r="E8088" t="str">
            <v>Q3-2019</v>
          </cell>
          <cell r="F8088" t="str">
            <v>Mobile Aspiration</v>
          </cell>
          <cell r="G8088" t="str">
            <v>HUA</v>
          </cell>
          <cell r="H8088" t="str">
            <v>LTE2100Exp (10MHz to 20MHz)_2x2 MIMO</v>
          </cell>
          <cell r="I8088" t="str">
            <v>INS</v>
          </cell>
          <cell r="L8088">
            <v>43869</v>
          </cell>
          <cell r="N8088">
            <v>43869</v>
          </cell>
          <cell r="P8088" t="str">
            <v>No Dependency</v>
          </cell>
        </row>
        <row r="8089">
          <cell r="C8089" t="str">
            <v>COW658</v>
          </cell>
          <cell r="D8089" t="str">
            <v>Expansion Sites</v>
          </cell>
          <cell r="E8089" t="str">
            <v>Q1-2020</v>
          </cell>
          <cell r="F8089" t="str">
            <v>Mobile Aspiration</v>
          </cell>
          <cell r="G8089" t="str">
            <v>HUA</v>
          </cell>
          <cell r="H8089" t="str">
            <v>LTE2100Exp (10MHz to 20MHz)_2x2 MIMO</v>
          </cell>
          <cell r="I8089" t="str">
            <v>INS</v>
          </cell>
          <cell r="L8089">
            <v>43913</v>
          </cell>
          <cell r="N8089">
            <v>43913</v>
          </cell>
          <cell r="P8089" t="str">
            <v>No Dependency</v>
          </cell>
        </row>
        <row r="8090">
          <cell r="C8090" t="str">
            <v>COW657</v>
          </cell>
          <cell r="D8090" t="str">
            <v>Expansion Sites</v>
          </cell>
          <cell r="E8090" t="str">
            <v>Q4-2019</v>
          </cell>
          <cell r="F8090" t="str">
            <v>Mobile Aspiration</v>
          </cell>
          <cell r="G8090" t="str">
            <v>HUA</v>
          </cell>
          <cell r="H8090" t="str">
            <v>LTE2100Exp (10MHz to 20MHz)_2x2 MIMO</v>
          </cell>
          <cell r="I8090" t="str">
            <v>INS</v>
          </cell>
          <cell r="L8090">
            <v>43911</v>
          </cell>
          <cell r="N8090">
            <v>43911</v>
          </cell>
          <cell r="P8090" t="str">
            <v>No Dependency</v>
          </cell>
        </row>
        <row r="8091">
          <cell r="C8091" t="str">
            <v>COW651</v>
          </cell>
          <cell r="D8091" t="str">
            <v>Expansion Sites</v>
          </cell>
          <cell r="E8091" t="str">
            <v>Q3-2019</v>
          </cell>
          <cell r="F8091" t="str">
            <v>Mobile Aspiration</v>
          </cell>
          <cell r="G8091" t="str">
            <v>HUA</v>
          </cell>
          <cell r="H8091" t="str">
            <v>LTE2100Exp (10MHz to 20MHz)_2x2 MIMO</v>
          </cell>
          <cell r="I8091" t="str">
            <v>INS</v>
          </cell>
          <cell r="L8091">
            <v>43890</v>
          </cell>
          <cell r="N8091">
            <v>43890</v>
          </cell>
          <cell r="P8091" t="str">
            <v>No Dependency</v>
          </cell>
        </row>
        <row r="8092">
          <cell r="C8092" t="str">
            <v>COW620</v>
          </cell>
          <cell r="D8092" t="str">
            <v>Expansion Sites</v>
          </cell>
          <cell r="E8092" t="str">
            <v>Q3-2019</v>
          </cell>
          <cell r="F8092" t="str">
            <v>Mobile Aspiration</v>
          </cell>
          <cell r="G8092" t="str">
            <v>HUA</v>
          </cell>
          <cell r="H8092" t="str">
            <v>LTE2100Exp (10MHz to 20MHz)_2x2 MIMO</v>
          </cell>
          <cell r="I8092" t="str">
            <v>INS</v>
          </cell>
          <cell r="L8092">
            <v>43865</v>
          </cell>
          <cell r="M8092">
            <v>43640</v>
          </cell>
          <cell r="N8092">
            <v>43866</v>
          </cell>
          <cell r="O8092">
            <v>43641</v>
          </cell>
          <cell r="P8092" t="str">
            <v>No Dependency</v>
          </cell>
        </row>
        <row r="8093">
          <cell r="C8093" t="str">
            <v>COW549</v>
          </cell>
          <cell r="D8093" t="str">
            <v>Expansion Sites</v>
          </cell>
          <cell r="E8093" t="str">
            <v>Q1-2020</v>
          </cell>
          <cell r="F8093" t="str">
            <v>Mobile Aspiration</v>
          </cell>
          <cell r="G8093" t="str">
            <v>HUA</v>
          </cell>
          <cell r="H8093" t="str">
            <v>LTE2100Exp (10MHz to 20MHz)_2x2 MIMO</v>
          </cell>
          <cell r="I8093" t="str">
            <v>INS</v>
          </cell>
          <cell r="L8093">
            <v>43874</v>
          </cell>
          <cell r="N8093">
            <v>43875</v>
          </cell>
          <cell r="P8093" t="str">
            <v>No Dependency</v>
          </cell>
        </row>
        <row r="8094">
          <cell r="C8094" t="str">
            <v>COW545</v>
          </cell>
          <cell r="D8094" t="str">
            <v>Expansion Sites</v>
          </cell>
          <cell r="E8094" t="str">
            <v>Q3-2019</v>
          </cell>
          <cell r="F8094" t="str">
            <v>Mobile Aspiration</v>
          </cell>
          <cell r="G8094" t="str">
            <v>HUA</v>
          </cell>
          <cell r="H8094" t="str">
            <v>LTE2100Exp (10MHz to 20MHz)_2x2 MIMO</v>
          </cell>
          <cell r="I8094" t="str">
            <v>INS</v>
          </cell>
          <cell r="L8094">
            <v>43853</v>
          </cell>
          <cell r="N8094">
            <v>43853</v>
          </cell>
          <cell r="P8094" t="str">
            <v>No Dependency</v>
          </cell>
        </row>
        <row r="8095">
          <cell r="C8095" t="str">
            <v>COW308</v>
          </cell>
          <cell r="D8095" t="str">
            <v>Expansion Sites</v>
          </cell>
          <cell r="E8095" t="str">
            <v>Q3-2019</v>
          </cell>
          <cell r="F8095" t="str">
            <v>Mobile Aspiration</v>
          </cell>
          <cell r="G8095" t="str">
            <v>HUA</v>
          </cell>
          <cell r="H8095" t="str">
            <v>LTE2100Exp (10MHz to 20MHz)_2x2 MIMO</v>
          </cell>
          <cell r="I8095" t="str">
            <v>INS</v>
          </cell>
          <cell r="L8095">
            <v>43853</v>
          </cell>
          <cell r="M8095">
            <v>43734</v>
          </cell>
          <cell r="N8095">
            <v>43853</v>
          </cell>
          <cell r="O8095">
            <v>43735</v>
          </cell>
          <cell r="P8095" t="str">
            <v>No Dependency</v>
          </cell>
        </row>
        <row r="8096">
          <cell r="C8096" t="str">
            <v>COW306</v>
          </cell>
          <cell r="D8096" t="str">
            <v>Expansion Sites</v>
          </cell>
          <cell r="E8096" t="str">
            <v>Q3-2019</v>
          </cell>
          <cell r="F8096" t="str">
            <v>Mobile Aspiration</v>
          </cell>
          <cell r="G8096" t="str">
            <v>HUA</v>
          </cell>
          <cell r="H8096" t="str">
            <v>LTE2100Exp (10MHz to 20MHz)_2x2 MIMO</v>
          </cell>
          <cell r="I8096" t="str">
            <v>INS</v>
          </cell>
          <cell r="K8096">
            <v>43664</v>
          </cell>
          <cell r="L8096">
            <v>43876</v>
          </cell>
          <cell r="N8096">
            <v>43876</v>
          </cell>
          <cell r="P8096" t="str">
            <v>No Dependency</v>
          </cell>
        </row>
        <row r="8097">
          <cell r="C8097">
            <v>68700</v>
          </cell>
          <cell r="D8097" t="str">
            <v>Expansion Sites</v>
          </cell>
          <cell r="E8097" t="str">
            <v>Q3-2019</v>
          </cell>
          <cell r="F8097" t="str">
            <v>Mobile Aspiration</v>
          </cell>
          <cell r="G8097" t="str">
            <v>HUA</v>
          </cell>
          <cell r="H8097" t="str">
            <v>LTE2100Exp (10MHz to 20MHz)_2x2 MIMO</v>
          </cell>
          <cell r="I8097" t="str">
            <v>INS</v>
          </cell>
          <cell r="L8097">
            <v>43860</v>
          </cell>
          <cell r="N8097">
            <v>43860</v>
          </cell>
          <cell r="P8097" t="str">
            <v>No Dependency</v>
          </cell>
        </row>
        <row r="8098">
          <cell r="C8098">
            <v>61541</v>
          </cell>
          <cell r="D8098" t="str">
            <v>Expansion Sites</v>
          </cell>
          <cell r="E8098" t="str">
            <v>Q3-2019</v>
          </cell>
          <cell r="F8098" t="str">
            <v>Mobile Aspiration</v>
          </cell>
          <cell r="G8098" t="str">
            <v>HUA</v>
          </cell>
          <cell r="H8098" t="str">
            <v>LTE2100Exp (10MHz to 20MHz)_2x2 MIMO</v>
          </cell>
          <cell r="I8098" t="str">
            <v>INS</v>
          </cell>
          <cell r="L8098">
            <v>43863</v>
          </cell>
          <cell r="M8098">
            <v>43640</v>
          </cell>
          <cell r="N8098">
            <v>43864</v>
          </cell>
          <cell r="O8098">
            <v>43641</v>
          </cell>
          <cell r="P8098" t="str">
            <v>No Dependency</v>
          </cell>
        </row>
        <row r="8099">
          <cell r="C8099">
            <v>61500</v>
          </cell>
          <cell r="D8099" t="str">
            <v>Expansion Sites</v>
          </cell>
          <cell r="E8099" t="str">
            <v>Q3-2019</v>
          </cell>
          <cell r="F8099" t="str">
            <v>Mobile Aspiration</v>
          </cell>
          <cell r="G8099" t="str">
            <v>HUA</v>
          </cell>
          <cell r="H8099" t="str">
            <v>LTE2100Exp (10MHz to 20MHz)_2x2 MIMO</v>
          </cell>
          <cell r="I8099" t="str">
            <v>INS</v>
          </cell>
          <cell r="L8099">
            <v>43853</v>
          </cell>
          <cell r="N8099">
            <v>43853</v>
          </cell>
          <cell r="P8099" t="str">
            <v>No Dependency</v>
          </cell>
        </row>
        <row r="8100">
          <cell r="C8100">
            <v>60122</v>
          </cell>
          <cell r="D8100" t="str">
            <v>Expansion Sites</v>
          </cell>
          <cell r="E8100" t="str">
            <v>Q2-2019</v>
          </cell>
          <cell r="F8100" t="str">
            <v>Mobile Aspiration</v>
          </cell>
          <cell r="G8100" t="str">
            <v>HUA</v>
          </cell>
          <cell r="H8100" t="str">
            <v>LTE2100Exp (10MHz to 20MHz)_2x2 MIMO</v>
          </cell>
          <cell r="I8100" t="str">
            <v>INS</v>
          </cell>
          <cell r="L8100">
            <v>43913</v>
          </cell>
          <cell r="M8100">
            <v>43639</v>
          </cell>
          <cell r="N8100">
            <v>43914</v>
          </cell>
          <cell r="O8100">
            <v>43640</v>
          </cell>
          <cell r="P8100" t="str">
            <v>No Dependency</v>
          </cell>
        </row>
        <row r="8101">
          <cell r="C8101">
            <v>60111</v>
          </cell>
          <cell r="D8101" t="str">
            <v>Expansion Sites</v>
          </cell>
          <cell r="E8101" t="str">
            <v>Q2-2019</v>
          </cell>
          <cell r="F8101" t="str">
            <v>Mobile Aspiration</v>
          </cell>
          <cell r="G8101" t="str">
            <v>HUA</v>
          </cell>
          <cell r="H8101" t="str">
            <v>LTE2100Exp (10MHz to 20MHz)_2x2 MIMO</v>
          </cell>
          <cell r="I8101" t="str">
            <v>INS</v>
          </cell>
          <cell r="L8101">
            <v>43917</v>
          </cell>
          <cell r="N8101">
            <v>43917</v>
          </cell>
          <cell r="P8101" t="str">
            <v>No Dependency</v>
          </cell>
        </row>
        <row r="8102">
          <cell r="C8102">
            <v>34600</v>
          </cell>
          <cell r="D8102" t="str">
            <v>Expansion Sites</v>
          </cell>
          <cell r="E8102" t="str">
            <v>Q1-2020</v>
          </cell>
          <cell r="F8102" t="str">
            <v>Mobile Aspiration</v>
          </cell>
          <cell r="G8102" t="str">
            <v>HUA</v>
          </cell>
          <cell r="H8102" t="str">
            <v>LTE2100Exp (10MHz to 20MHz)_2x2 MIMO</v>
          </cell>
          <cell r="I8102" t="str">
            <v>INS</v>
          </cell>
          <cell r="L8102">
            <v>43874</v>
          </cell>
          <cell r="N8102">
            <v>43875</v>
          </cell>
          <cell r="P8102" t="str">
            <v>No Dependency</v>
          </cell>
        </row>
        <row r="8103">
          <cell r="C8103">
            <v>34500</v>
          </cell>
          <cell r="D8103" t="str">
            <v>Expansion Sites</v>
          </cell>
          <cell r="E8103" t="str">
            <v>Q3-2019</v>
          </cell>
          <cell r="F8103" t="str">
            <v>Mobile Aspiration</v>
          </cell>
          <cell r="G8103" t="str">
            <v>HUA</v>
          </cell>
          <cell r="H8103" t="str">
            <v>LTE2100Exp (10MHz to 20MHz)_2x2 MIMO</v>
          </cell>
          <cell r="I8103" t="str">
            <v>INS</v>
          </cell>
          <cell r="L8103">
            <v>43881</v>
          </cell>
          <cell r="N8103">
            <v>43881</v>
          </cell>
          <cell r="P8103" t="str">
            <v>No Dependency</v>
          </cell>
        </row>
        <row r="8104">
          <cell r="C8104">
            <v>34200</v>
          </cell>
          <cell r="D8104" t="str">
            <v>Expansion Sites</v>
          </cell>
          <cell r="E8104" t="str">
            <v>Q1-2020</v>
          </cell>
          <cell r="F8104" t="str">
            <v>Mobile Aspiration</v>
          </cell>
          <cell r="G8104" t="str">
            <v>HUA</v>
          </cell>
          <cell r="H8104" t="str">
            <v>LTE2100Exp (10MHz to 20MHz)_2x2 MIMO</v>
          </cell>
          <cell r="I8104" t="str">
            <v>INS</v>
          </cell>
          <cell r="L8104">
            <v>43874</v>
          </cell>
          <cell r="N8104">
            <v>43875</v>
          </cell>
          <cell r="P8104" t="str">
            <v>No Dependency</v>
          </cell>
        </row>
        <row r="8105">
          <cell r="C8105">
            <v>33500</v>
          </cell>
          <cell r="D8105" t="str">
            <v>Expansion Sites</v>
          </cell>
          <cell r="E8105" t="str">
            <v>Q3-2019</v>
          </cell>
          <cell r="F8105" t="str">
            <v>Mobile Aspiration</v>
          </cell>
          <cell r="G8105" t="str">
            <v>HUA</v>
          </cell>
          <cell r="H8105" t="str">
            <v>LTE2100Exp (10MHz to 20MHz)_2x2 MIMO</v>
          </cell>
          <cell r="I8105" t="str">
            <v>INS</v>
          </cell>
          <cell r="L8105">
            <v>43881</v>
          </cell>
          <cell r="N8105">
            <v>43881</v>
          </cell>
          <cell r="P8105" t="str">
            <v>No Dependency</v>
          </cell>
        </row>
        <row r="8106">
          <cell r="C8106">
            <v>33400</v>
          </cell>
          <cell r="D8106" t="str">
            <v>Expansion Sites</v>
          </cell>
          <cell r="E8106" t="str">
            <v>Q3-2019</v>
          </cell>
          <cell r="F8106" t="str">
            <v>Mobile Aspiration</v>
          </cell>
          <cell r="G8106" t="str">
            <v>HUA</v>
          </cell>
          <cell r="H8106" t="str">
            <v>LTE2100Exp (10MHz to 20MHz)_2x2 MIMO</v>
          </cell>
          <cell r="I8106" t="str">
            <v>INS</v>
          </cell>
          <cell r="L8106">
            <v>43860</v>
          </cell>
          <cell r="N8106">
            <v>43860</v>
          </cell>
          <cell r="P8106" t="str">
            <v>No Dependency</v>
          </cell>
        </row>
        <row r="8107">
          <cell r="C8107">
            <v>33000</v>
          </cell>
          <cell r="D8107" t="str">
            <v>Expansion Sites</v>
          </cell>
          <cell r="E8107" t="str">
            <v>Q3-2019</v>
          </cell>
          <cell r="F8107" t="str">
            <v>Mobile Aspiration</v>
          </cell>
          <cell r="G8107" t="str">
            <v>HUA</v>
          </cell>
          <cell r="H8107" t="str">
            <v>LTE2100Exp (10MHz to 20MHz)_2x2 MIMO</v>
          </cell>
          <cell r="I8107" t="str">
            <v>INS</v>
          </cell>
          <cell r="L8107">
            <v>43881</v>
          </cell>
          <cell r="N8107">
            <v>43881</v>
          </cell>
          <cell r="P8107" t="str">
            <v>No Dependency</v>
          </cell>
        </row>
        <row r="8108">
          <cell r="C8108">
            <v>32900</v>
          </cell>
          <cell r="D8108" t="str">
            <v>Expansion Sites</v>
          </cell>
          <cell r="E8108" t="str">
            <v>Q2-2019</v>
          </cell>
          <cell r="F8108" t="str">
            <v>Mobile Aspiration</v>
          </cell>
          <cell r="G8108" t="str">
            <v>HUA</v>
          </cell>
          <cell r="H8108" t="str">
            <v>LTE2100Exp (10MHz to 20MHz)_2x2 MIMO</v>
          </cell>
          <cell r="I8108" t="str">
            <v>INS</v>
          </cell>
          <cell r="L8108">
            <v>43834</v>
          </cell>
          <cell r="N8108">
            <v>43834</v>
          </cell>
          <cell r="P8108" t="str">
            <v>No Dependency</v>
          </cell>
        </row>
        <row r="8109">
          <cell r="C8109">
            <v>32200</v>
          </cell>
          <cell r="D8109" t="str">
            <v>Expansion Sites</v>
          </cell>
          <cell r="E8109" t="str">
            <v>Q3-2019</v>
          </cell>
          <cell r="F8109" t="str">
            <v>Mobile Aspiration</v>
          </cell>
          <cell r="G8109" t="str">
            <v>HUA</v>
          </cell>
          <cell r="H8109" t="str">
            <v>LTE2100Exp (10MHz to 20MHz)_2x2 MIMO</v>
          </cell>
          <cell r="I8109" t="str">
            <v>INS</v>
          </cell>
          <cell r="L8109">
            <v>43895</v>
          </cell>
          <cell r="N8109">
            <v>43895</v>
          </cell>
          <cell r="P8109" t="str">
            <v>No Dependency</v>
          </cell>
        </row>
        <row r="8110">
          <cell r="C8110">
            <v>30700</v>
          </cell>
          <cell r="D8110" t="str">
            <v>Expansion Sites</v>
          </cell>
          <cell r="E8110" t="str">
            <v>Q3-2019</v>
          </cell>
          <cell r="F8110" t="str">
            <v>Mobile Aspiration</v>
          </cell>
          <cell r="G8110" t="str">
            <v>HUA</v>
          </cell>
          <cell r="H8110" t="str">
            <v>LTE2100Exp (10MHz to 20MHz)_2x2 MIMO</v>
          </cell>
          <cell r="I8110" t="str">
            <v>INS</v>
          </cell>
          <cell r="L8110">
            <v>43851</v>
          </cell>
          <cell r="N8110">
            <v>43852</v>
          </cell>
          <cell r="P8110" t="str">
            <v>No Dependency</v>
          </cell>
        </row>
        <row r="8111">
          <cell r="C8111">
            <v>30600</v>
          </cell>
          <cell r="D8111" t="str">
            <v>Expansion Sites</v>
          </cell>
          <cell r="E8111" t="str">
            <v>Q3-2019</v>
          </cell>
          <cell r="F8111" t="str">
            <v>Mobile Aspiration</v>
          </cell>
          <cell r="G8111" t="str">
            <v>HUA</v>
          </cell>
          <cell r="H8111" t="str">
            <v>LTE2100Exp (10MHz to 20MHz)_2x2 MIMO</v>
          </cell>
          <cell r="I8111" t="str">
            <v>INS</v>
          </cell>
          <cell r="L8111">
            <v>43876</v>
          </cell>
          <cell r="N8111">
            <v>43876</v>
          </cell>
          <cell r="P8111" t="str">
            <v>No Dependency</v>
          </cell>
        </row>
        <row r="8112">
          <cell r="C8112">
            <v>30200</v>
          </cell>
          <cell r="D8112" t="str">
            <v>Expansion Sites</v>
          </cell>
          <cell r="E8112" t="str">
            <v>Q1-2020</v>
          </cell>
          <cell r="F8112" t="str">
            <v>Mobile Aspiration</v>
          </cell>
          <cell r="G8112" t="str">
            <v>HUA</v>
          </cell>
          <cell r="H8112" t="str">
            <v>LTE2100Exp (10MHz to 20MHz)_2x2 MIMO</v>
          </cell>
          <cell r="I8112" t="str">
            <v>INS</v>
          </cell>
          <cell r="L8112">
            <v>43911</v>
          </cell>
          <cell r="N8112">
            <v>43911</v>
          </cell>
          <cell r="P8112" t="str">
            <v>No Dependency</v>
          </cell>
        </row>
        <row r="8113">
          <cell r="C8113">
            <v>405</v>
          </cell>
          <cell r="D8113" t="str">
            <v>Expansion Sites</v>
          </cell>
          <cell r="E8113" t="str">
            <v>Q3-2019</v>
          </cell>
          <cell r="F8113" t="str">
            <v>Mobile Aspiration</v>
          </cell>
          <cell r="G8113" t="str">
            <v>HUA</v>
          </cell>
          <cell r="H8113" t="str">
            <v>LTE2100Exp (10MHz to 20MHz)_2x2 MIMO</v>
          </cell>
          <cell r="I8113" t="str">
            <v>INS</v>
          </cell>
          <cell r="L8113">
            <v>43895</v>
          </cell>
          <cell r="N8113">
            <v>43895</v>
          </cell>
          <cell r="P8113" t="str">
            <v>No Dependency</v>
          </cell>
        </row>
        <row r="8114">
          <cell r="C8114" t="str">
            <v>ZND780</v>
          </cell>
          <cell r="D8114" t="str">
            <v>Expansion Sites</v>
          </cell>
          <cell r="E8114" t="str">
            <v>Q3-2019</v>
          </cell>
          <cell r="F8114" t="str">
            <v>Mobile Aspiration</v>
          </cell>
          <cell r="G8114" t="str">
            <v>HUA</v>
          </cell>
          <cell r="H8114" t="str">
            <v>LTE2100Exp (10MHz to 20MHz)_2x2 MIMO</v>
          </cell>
          <cell r="I8114" t="str">
            <v>INS</v>
          </cell>
          <cell r="L8114">
            <v>43881</v>
          </cell>
          <cell r="N8114">
            <v>43881</v>
          </cell>
          <cell r="P8114" t="str">
            <v>No Dependency</v>
          </cell>
        </row>
        <row r="8115">
          <cell r="C8115" t="str">
            <v>ZND751</v>
          </cell>
          <cell r="D8115" t="str">
            <v>Expansion Sites</v>
          </cell>
          <cell r="E8115" t="str">
            <v>Q4-2019</v>
          </cell>
          <cell r="F8115" t="str">
            <v>Mobile Aspiration</v>
          </cell>
          <cell r="G8115" t="str">
            <v>HUA</v>
          </cell>
          <cell r="H8115" t="str">
            <v>LTE2100Exp (10MHz to 20MHz)_2x2 MIMO</v>
          </cell>
          <cell r="I8115" t="str">
            <v>INS</v>
          </cell>
          <cell r="L8115">
            <v>43682</v>
          </cell>
          <cell r="M8115">
            <v>43662</v>
          </cell>
          <cell r="N8115">
            <v>43683</v>
          </cell>
          <cell r="O8115">
            <v>43663</v>
          </cell>
          <cell r="P8115" t="str">
            <v>No Dependency</v>
          </cell>
        </row>
        <row r="8116">
          <cell r="C8116" t="str">
            <v>ZND493</v>
          </cell>
          <cell r="D8116" t="str">
            <v>Expansion Sites</v>
          </cell>
          <cell r="E8116" t="str">
            <v>Q3-2019</v>
          </cell>
          <cell r="F8116" t="str">
            <v>Mobile Aspiration</v>
          </cell>
          <cell r="G8116" t="str">
            <v>HUA</v>
          </cell>
          <cell r="H8116" t="str">
            <v>LTE2100Exp (10MHz to 20MHz)_2x2 MIMO</v>
          </cell>
          <cell r="I8116" t="str">
            <v>INS</v>
          </cell>
          <cell r="L8116">
            <v>43895</v>
          </cell>
          <cell r="M8116">
            <v>43598</v>
          </cell>
          <cell r="N8116">
            <v>43895</v>
          </cell>
          <cell r="O8116">
            <v>43599</v>
          </cell>
          <cell r="P8116" t="str">
            <v>No Dependency</v>
          </cell>
        </row>
        <row r="8117">
          <cell r="C8117" t="str">
            <v>ZND454</v>
          </cell>
          <cell r="D8117" t="str">
            <v>Expansion Sites</v>
          </cell>
          <cell r="E8117" t="str">
            <v>Q3-2019</v>
          </cell>
          <cell r="F8117" t="str">
            <v>Mobile Aspiration</v>
          </cell>
          <cell r="G8117" t="str">
            <v>HUA</v>
          </cell>
          <cell r="H8117" t="str">
            <v>LTE2100Exp (10MHz to 20MHz)_2x2 MIMO</v>
          </cell>
          <cell r="I8117" t="str">
            <v>INS</v>
          </cell>
          <cell r="L8117">
            <v>43670</v>
          </cell>
          <cell r="M8117">
            <v>43672</v>
          </cell>
          <cell r="N8117">
            <v>43671</v>
          </cell>
          <cell r="O8117">
            <v>43673</v>
          </cell>
          <cell r="P8117" t="str">
            <v>No Dependency</v>
          </cell>
        </row>
        <row r="8118">
          <cell r="C8118" t="str">
            <v>ZND453</v>
          </cell>
          <cell r="D8118" t="str">
            <v>Expansion Sites</v>
          </cell>
          <cell r="E8118" t="str">
            <v>Q1-2020</v>
          </cell>
          <cell r="F8118" t="str">
            <v>Mobile Aspiration</v>
          </cell>
          <cell r="G8118" t="str">
            <v>HUA</v>
          </cell>
          <cell r="H8118" t="str">
            <v>LTE2100Exp (10MHz to 20MHz)_2x2 MIMO</v>
          </cell>
          <cell r="I8118" t="str">
            <v>INS</v>
          </cell>
          <cell r="L8118">
            <v>43874</v>
          </cell>
          <cell r="N8118">
            <v>43875</v>
          </cell>
          <cell r="P8118" t="str">
            <v>No Dependency</v>
          </cell>
        </row>
        <row r="8119">
          <cell r="C8119" t="str">
            <v>ZND421</v>
          </cell>
          <cell r="D8119" t="str">
            <v>Expansion Sites</v>
          </cell>
          <cell r="E8119" t="str">
            <v>Q3-2019</v>
          </cell>
          <cell r="F8119" t="str">
            <v>Mobile Aspiration</v>
          </cell>
          <cell r="G8119" t="str">
            <v>HUA</v>
          </cell>
          <cell r="H8119" t="str">
            <v>LTE2100Exp (10MHz to 20MHz)_2x2 MIMO</v>
          </cell>
          <cell r="I8119" t="str">
            <v>INS</v>
          </cell>
          <cell r="L8119">
            <v>43881</v>
          </cell>
          <cell r="N8119">
            <v>43882</v>
          </cell>
          <cell r="P8119" t="str">
            <v>No Dependency</v>
          </cell>
        </row>
        <row r="8120">
          <cell r="C8120" t="str">
            <v>ZND303</v>
          </cell>
          <cell r="D8120" t="str">
            <v>Expansion Sites</v>
          </cell>
          <cell r="E8120" t="str">
            <v>Q1-2020</v>
          </cell>
          <cell r="F8120" t="str">
            <v>Mobile Aspiration</v>
          </cell>
          <cell r="G8120" t="str">
            <v>HUA</v>
          </cell>
          <cell r="H8120" t="str">
            <v>LTE2100Exp (10MHz to 20MHz)_2x2 MIMO</v>
          </cell>
          <cell r="I8120" t="str">
            <v>INS</v>
          </cell>
          <cell r="L8120">
            <v>43911</v>
          </cell>
          <cell r="N8120">
            <v>43911</v>
          </cell>
          <cell r="P8120" t="str">
            <v>No Dependency</v>
          </cell>
        </row>
        <row r="8121">
          <cell r="C8121" t="str">
            <v>ZJB936</v>
          </cell>
          <cell r="D8121" t="str">
            <v>Expansion Sites</v>
          </cell>
          <cell r="E8121" t="str">
            <v>Q3-2019</v>
          </cell>
          <cell r="F8121" t="str">
            <v>Mobile Aspiration</v>
          </cell>
          <cell r="G8121" t="str">
            <v>HUA</v>
          </cell>
          <cell r="H8121" t="str">
            <v>LTE2100Exp (10MHz to 20MHz)_2x2 MIMO</v>
          </cell>
          <cell r="I8121" t="str">
            <v>INS</v>
          </cell>
          <cell r="L8121">
            <v>43664</v>
          </cell>
          <cell r="M8121">
            <v>43666</v>
          </cell>
          <cell r="N8121">
            <v>43665</v>
          </cell>
          <cell r="O8121">
            <v>43667</v>
          </cell>
          <cell r="P8121" t="str">
            <v>No Dependency</v>
          </cell>
        </row>
        <row r="8122">
          <cell r="C8122" t="str">
            <v>ZJB802</v>
          </cell>
          <cell r="D8122" t="str">
            <v>Expansion Sites</v>
          </cell>
          <cell r="E8122" t="str">
            <v>Q4-2019</v>
          </cell>
          <cell r="F8122" t="str">
            <v>Mobile Aspiration</v>
          </cell>
          <cell r="G8122" t="str">
            <v>HUA</v>
          </cell>
          <cell r="H8122" t="str">
            <v>LTE2100Exp (10MHz to 20MHz)_2x2 MIMO</v>
          </cell>
          <cell r="I8122" t="str">
            <v>INS</v>
          </cell>
          <cell r="L8122">
            <v>43913</v>
          </cell>
          <cell r="M8122">
            <v>43715</v>
          </cell>
          <cell r="N8122">
            <v>43913</v>
          </cell>
          <cell r="O8122">
            <v>43716</v>
          </cell>
          <cell r="P8122" t="str">
            <v>No Dependency</v>
          </cell>
        </row>
        <row r="8123">
          <cell r="C8123" t="str">
            <v>ZDB074</v>
          </cell>
          <cell r="D8123" t="str">
            <v>Expansion Sites</v>
          </cell>
          <cell r="E8123" t="str">
            <v>Q1-2020</v>
          </cell>
          <cell r="F8123" t="str">
            <v>Mobile Aspiration</v>
          </cell>
          <cell r="G8123" t="str">
            <v>HUA</v>
          </cell>
          <cell r="H8123" t="str">
            <v>LTE2100Exp (10MHz to 20MHz)_2x2 MIMO</v>
          </cell>
          <cell r="I8123" t="str">
            <v>INS</v>
          </cell>
          <cell r="L8123">
            <v>43874</v>
          </cell>
          <cell r="M8123">
            <v>43734</v>
          </cell>
          <cell r="N8123">
            <v>43875</v>
          </cell>
          <cell r="O8123">
            <v>43735</v>
          </cell>
          <cell r="P8123" t="str">
            <v>No Dependency</v>
          </cell>
        </row>
        <row r="8124">
          <cell r="C8124" t="str">
            <v>ZDB073</v>
          </cell>
          <cell r="D8124" t="str">
            <v>Expansion Sites</v>
          </cell>
          <cell r="E8124" t="str">
            <v>Q1-2020</v>
          </cell>
          <cell r="F8124" t="str">
            <v>Mobile Aspiration</v>
          </cell>
          <cell r="G8124" t="str">
            <v>HUA</v>
          </cell>
          <cell r="H8124" t="str">
            <v>LTE2100Exp (10MHz to 20MHz)_2x2 MIMO</v>
          </cell>
          <cell r="I8124" t="str">
            <v>INS</v>
          </cell>
          <cell r="L8124">
            <v>43874</v>
          </cell>
          <cell r="M8124">
            <v>43734</v>
          </cell>
          <cell r="N8124">
            <v>43875</v>
          </cell>
          <cell r="O8124">
            <v>43735</v>
          </cell>
          <cell r="P8124" t="str">
            <v>No Dependency</v>
          </cell>
        </row>
        <row r="8125">
          <cell r="C8125" t="str">
            <v>ZDB072</v>
          </cell>
          <cell r="D8125" t="str">
            <v>Expansion Sites</v>
          </cell>
          <cell r="E8125" t="str">
            <v>Q3-2019</v>
          </cell>
          <cell r="F8125" t="str">
            <v>Mobile Aspiration</v>
          </cell>
          <cell r="G8125" t="str">
            <v>HUA</v>
          </cell>
          <cell r="H8125" t="str">
            <v>LTE2100Exp (10MHz to 20MHz)_2x2 MIMO</v>
          </cell>
          <cell r="I8125" t="str">
            <v>INS</v>
          </cell>
          <cell r="L8125">
            <v>43635</v>
          </cell>
          <cell r="M8125">
            <v>43637</v>
          </cell>
          <cell r="N8125">
            <v>43636</v>
          </cell>
          <cell r="O8125">
            <v>43638</v>
          </cell>
          <cell r="P8125" t="str">
            <v>No Dependency</v>
          </cell>
        </row>
        <row r="8126">
          <cell r="C8126" t="str">
            <v>ZDB071</v>
          </cell>
          <cell r="D8126" t="str">
            <v>Expansion Sites</v>
          </cell>
          <cell r="E8126" t="str">
            <v>Q1-2020</v>
          </cell>
          <cell r="F8126" t="str">
            <v>Mobile Aspiration</v>
          </cell>
          <cell r="G8126" t="str">
            <v>HUA</v>
          </cell>
          <cell r="H8126" t="str">
            <v>LTE2100Exp (10MHz to 20MHz)_2x2 MIMO</v>
          </cell>
          <cell r="I8126" t="str">
            <v>INS</v>
          </cell>
          <cell r="L8126">
            <v>43691</v>
          </cell>
          <cell r="M8126">
            <v>43693</v>
          </cell>
          <cell r="N8126">
            <v>43692</v>
          </cell>
          <cell r="O8126">
            <v>43694</v>
          </cell>
          <cell r="P8126" t="str">
            <v>No Dependency</v>
          </cell>
        </row>
        <row r="8127">
          <cell r="C8127" t="str">
            <v>ZDB069</v>
          </cell>
          <cell r="D8127" t="str">
            <v>Expansion Sites</v>
          </cell>
          <cell r="E8127" t="str">
            <v>Q1-2020</v>
          </cell>
          <cell r="F8127" t="str">
            <v>Mobile Aspiration</v>
          </cell>
          <cell r="G8127" t="str">
            <v>HUA</v>
          </cell>
          <cell r="H8127" t="str">
            <v>LTE2100Exp (10MHz to 20MHz)_2x2 MIMO</v>
          </cell>
          <cell r="I8127" t="str">
            <v>INS</v>
          </cell>
          <cell r="L8127">
            <v>43705</v>
          </cell>
          <cell r="M8127">
            <v>43705</v>
          </cell>
          <cell r="N8127">
            <v>43706</v>
          </cell>
          <cell r="O8127">
            <v>43706</v>
          </cell>
          <cell r="P8127" t="str">
            <v>No Dependency</v>
          </cell>
        </row>
        <row r="8128">
          <cell r="C8128" t="str">
            <v>ZDB067</v>
          </cell>
          <cell r="D8128" t="str">
            <v>Expansion Sites</v>
          </cell>
          <cell r="E8128" t="str">
            <v>Q1-2020</v>
          </cell>
          <cell r="F8128" t="str">
            <v>Mobile Aspiration</v>
          </cell>
          <cell r="G8128" t="str">
            <v>HUA</v>
          </cell>
          <cell r="H8128" t="str">
            <v>LTE2100Exp (10MHz to 20MHz)_2x2 MIMO</v>
          </cell>
          <cell r="I8128" t="str">
            <v>INS</v>
          </cell>
          <cell r="L8128">
            <v>43705</v>
          </cell>
          <cell r="M8128">
            <v>43705</v>
          </cell>
          <cell r="N8128">
            <v>43706</v>
          </cell>
          <cell r="O8128">
            <v>43706</v>
          </cell>
          <cell r="P8128" t="str">
            <v>No Dependency</v>
          </cell>
        </row>
        <row r="8129">
          <cell r="C8129" t="str">
            <v>ZBR898</v>
          </cell>
          <cell r="D8129" t="str">
            <v>Expansion Sites</v>
          </cell>
          <cell r="E8129" t="str">
            <v>Q2-2019</v>
          </cell>
          <cell r="F8129" t="str">
            <v>Mobile Aspiration</v>
          </cell>
          <cell r="G8129" t="str">
            <v>HUA</v>
          </cell>
          <cell r="H8129" t="str">
            <v>LTE2100Exp (10MHz to 20MHz)_2x2 MIMO</v>
          </cell>
          <cell r="I8129" t="str">
            <v>INS</v>
          </cell>
          <cell r="L8129">
            <v>43873</v>
          </cell>
          <cell r="M8129">
            <v>43634</v>
          </cell>
          <cell r="N8129">
            <v>43874</v>
          </cell>
          <cell r="O8129">
            <v>43635</v>
          </cell>
          <cell r="P8129" t="str">
            <v>No Dependency</v>
          </cell>
        </row>
        <row r="8130">
          <cell r="C8130" t="str">
            <v>ZBR889</v>
          </cell>
          <cell r="D8130" t="str">
            <v>Expansion Sites</v>
          </cell>
          <cell r="E8130" t="str">
            <v>Q2-2019</v>
          </cell>
          <cell r="F8130" t="str">
            <v>Mobile Aspiration</v>
          </cell>
          <cell r="G8130" t="str">
            <v>HUA</v>
          </cell>
          <cell r="H8130" t="str">
            <v>LTE2100Exp (10MHz to 20MHz)_2x2 MIMO</v>
          </cell>
          <cell r="I8130" t="str">
            <v>INS</v>
          </cell>
          <cell r="L8130">
            <v>43887</v>
          </cell>
          <cell r="M8130">
            <v>43600</v>
          </cell>
          <cell r="N8130">
            <v>43888</v>
          </cell>
          <cell r="O8130">
            <v>43601</v>
          </cell>
          <cell r="P8130" t="str">
            <v>No Dependency</v>
          </cell>
        </row>
        <row r="8131">
          <cell r="C8131" t="str">
            <v>ZND771</v>
          </cell>
          <cell r="D8131" t="str">
            <v>Expansion Sites</v>
          </cell>
          <cell r="E8131" t="str">
            <v>Q3-2019</v>
          </cell>
          <cell r="F8131" t="str">
            <v>Mobile Aspiration</v>
          </cell>
          <cell r="G8131" t="str">
            <v>HUA</v>
          </cell>
          <cell r="H8131" t="str">
            <v>LTE2100Exp (10MHz to 20MHz)_2x2 MIMO</v>
          </cell>
          <cell r="I8131" t="str">
            <v>INS</v>
          </cell>
          <cell r="L8131">
            <v>43897</v>
          </cell>
          <cell r="M8131">
            <v>43627</v>
          </cell>
          <cell r="N8131">
            <v>43898</v>
          </cell>
          <cell r="O8131">
            <v>43628</v>
          </cell>
          <cell r="P8131" t="str">
            <v>No Dependency</v>
          </cell>
        </row>
        <row r="8132">
          <cell r="C8132" t="str">
            <v>ZND730</v>
          </cell>
          <cell r="D8132" t="str">
            <v>Expansion Sites</v>
          </cell>
          <cell r="E8132" t="str">
            <v>Q1-2020</v>
          </cell>
          <cell r="F8132" t="str">
            <v>Mobile Aspiration</v>
          </cell>
          <cell r="G8132" t="str">
            <v>HUA</v>
          </cell>
          <cell r="H8132" t="str">
            <v>LTE2100Exp (10MHz to 20MHz)_2x2 MIMO</v>
          </cell>
          <cell r="I8132" t="str">
            <v>INS</v>
          </cell>
          <cell r="L8132">
            <v>43692</v>
          </cell>
          <cell r="M8132">
            <v>43653</v>
          </cell>
          <cell r="N8132">
            <v>43693</v>
          </cell>
          <cell r="O8132">
            <v>43654</v>
          </cell>
          <cell r="P8132" t="str">
            <v>No Dependency</v>
          </cell>
        </row>
        <row r="8133">
          <cell r="C8133" t="str">
            <v>ZND615</v>
          </cell>
          <cell r="D8133" t="str">
            <v>Expansion Sites</v>
          </cell>
          <cell r="E8133" t="str">
            <v>Q3-2019</v>
          </cell>
          <cell r="F8133" t="str">
            <v>Mobile Aspiration</v>
          </cell>
          <cell r="G8133" t="str">
            <v>HUA</v>
          </cell>
          <cell r="H8133" t="str">
            <v>LTE2100Exp (10MHz to 20MHz)_2x2 MIMO</v>
          </cell>
          <cell r="I8133" t="str">
            <v>INS</v>
          </cell>
          <cell r="L8133">
            <v>43881</v>
          </cell>
          <cell r="M8133">
            <v>43624</v>
          </cell>
          <cell r="N8133">
            <v>43881</v>
          </cell>
          <cell r="O8133">
            <v>43625</v>
          </cell>
          <cell r="P8133" t="str">
            <v>No Dependency</v>
          </cell>
        </row>
        <row r="8134">
          <cell r="C8134" t="str">
            <v>ZND452</v>
          </cell>
          <cell r="D8134" t="str">
            <v>Expansion Sites</v>
          </cell>
          <cell r="E8134" t="str">
            <v>Q3-2019</v>
          </cell>
          <cell r="F8134" t="str">
            <v>Mobile Aspiration</v>
          </cell>
          <cell r="G8134" t="str">
            <v>HUA</v>
          </cell>
          <cell r="H8134" t="str">
            <v>LTE2100Exp (10MHz to 20MHz)_2x2 MIMO</v>
          </cell>
          <cell r="I8134" t="str">
            <v>INS</v>
          </cell>
          <cell r="L8134">
            <v>43867</v>
          </cell>
          <cell r="M8134">
            <v>43715</v>
          </cell>
          <cell r="N8134">
            <v>43867</v>
          </cell>
          <cell r="O8134">
            <v>43716</v>
          </cell>
          <cell r="P8134" t="str">
            <v>No Dependency</v>
          </cell>
        </row>
        <row r="8135">
          <cell r="C8135" t="str">
            <v>ZND451</v>
          </cell>
          <cell r="D8135" t="str">
            <v>Expansion Sites</v>
          </cell>
          <cell r="E8135" t="str">
            <v>Q3-2019</v>
          </cell>
          <cell r="F8135" t="str">
            <v>Mobile Aspiration</v>
          </cell>
          <cell r="G8135" t="str">
            <v>HUA</v>
          </cell>
          <cell r="H8135" t="str">
            <v>LTE2100Exp (10MHz to 20MHz)_2x2 MIMO</v>
          </cell>
          <cell r="I8135" t="str">
            <v>INS</v>
          </cell>
          <cell r="L8135">
            <v>43691</v>
          </cell>
          <cell r="M8135">
            <v>43693</v>
          </cell>
          <cell r="N8135">
            <v>43692</v>
          </cell>
          <cell r="O8135">
            <v>43694</v>
          </cell>
          <cell r="P8135" t="str">
            <v>No Dependency</v>
          </cell>
        </row>
        <row r="8136">
          <cell r="C8136" t="str">
            <v>ZND385</v>
          </cell>
          <cell r="D8136" t="str">
            <v>Expansion Sites</v>
          </cell>
          <cell r="E8136" t="str">
            <v>Q4-2019</v>
          </cell>
          <cell r="F8136" t="str">
            <v>Mobile Aspiration</v>
          </cell>
          <cell r="G8136" t="str">
            <v>HUA</v>
          </cell>
          <cell r="H8136" t="str">
            <v>LTE2100Exp (10MHz to 20MHz)_2x2 MIMO</v>
          </cell>
          <cell r="I8136" t="str">
            <v>INS</v>
          </cell>
          <cell r="L8136">
            <v>43691</v>
          </cell>
          <cell r="M8136">
            <v>43693</v>
          </cell>
          <cell r="N8136">
            <v>43692</v>
          </cell>
          <cell r="O8136">
            <v>43694</v>
          </cell>
          <cell r="P8136" t="str">
            <v>No Dependency</v>
          </cell>
        </row>
        <row r="8137">
          <cell r="C8137" t="str">
            <v>ZND361</v>
          </cell>
          <cell r="D8137" t="str">
            <v>Expansion Sites</v>
          </cell>
          <cell r="E8137" t="str">
            <v>Q4-2019</v>
          </cell>
          <cell r="F8137" t="str">
            <v>Mobile Aspiration</v>
          </cell>
          <cell r="G8137" t="str">
            <v>HUA</v>
          </cell>
          <cell r="H8137" t="str">
            <v>LTE2100Exp (10MHz to 20MHz)_2x2 MIMO</v>
          </cell>
          <cell r="I8137" t="str">
            <v>INS</v>
          </cell>
          <cell r="L8137">
            <v>43674</v>
          </cell>
          <cell r="M8137">
            <v>43676</v>
          </cell>
          <cell r="N8137">
            <v>43675</v>
          </cell>
          <cell r="O8137">
            <v>43677</v>
          </cell>
          <cell r="P8137" t="str">
            <v>No Dependency</v>
          </cell>
        </row>
        <row r="8138">
          <cell r="C8138" t="str">
            <v>ZND257</v>
          </cell>
          <cell r="D8138" t="str">
            <v>Expansion Sites</v>
          </cell>
          <cell r="E8138" t="str">
            <v>Q4-2019</v>
          </cell>
          <cell r="F8138" t="str">
            <v>Mobile Aspiration</v>
          </cell>
          <cell r="G8138" t="str">
            <v>HUA</v>
          </cell>
          <cell r="H8138" t="str">
            <v>LTE2100Exp (10MHz to 20MHz)_2x2 MIMO</v>
          </cell>
          <cell r="I8138" t="str">
            <v>INS</v>
          </cell>
          <cell r="L8138">
            <v>43905</v>
          </cell>
          <cell r="M8138">
            <v>43715</v>
          </cell>
          <cell r="N8138">
            <v>43905</v>
          </cell>
          <cell r="O8138">
            <v>43716</v>
          </cell>
          <cell r="P8138" t="str">
            <v>No Dependency</v>
          </cell>
        </row>
        <row r="8139">
          <cell r="C8139" t="str">
            <v>ZND256</v>
          </cell>
          <cell r="D8139" t="str">
            <v>Expansion Sites</v>
          </cell>
          <cell r="E8139" t="str">
            <v>Q4-2019</v>
          </cell>
          <cell r="F8139" t="str">
            <v>Mobile Aspiration</v>
          </cell>
          <cell r="G8139" t="str">
            <v>HUA</v>
          </cell>
          <cell r="H8139" t="str">
            <v>LTE2100Exp (10MHz to 20MHz)_2x2 MIMO</v>
          </cell>
          <cell r="I8139" t="str">
            <v>INS</v>
          </cell>
          <cell r="L8139">
            <v>43679</v>
          </cell>
          <cell r="M8139">
            <v>43655</v>
          </cell>
          <cell r="N8139">
            <v>43680</v>
          </cell>
          <cell r="O8139">
            <v>43656</v>
          </cell>
          <cell r="P8139" t="str">
            <v>No Dependency</v>
          </cell>
        </row>
        <row r="8140">
          <cell r="C8140" t="str">
            <v>ZND255</v>
          </cell>
          <cell r="D8140" t="str">
            <v>Expansion Sites</v>
          </cell>
          <cell r="E8140" t="str">
            <v>Q1-2020</v>
          </cell>
          <cell r="F8140" t="str">
            <v>Mobile Aspiration</v>
          </cell>
          <cell r="G8140" t="str">
            <v>HUA</v>
          </cell>
          <cell r="H8140" t="str">
            <v>LTE2100Exp (10MHz to 20MHz)_2x2 MIMO</v>
          </cell>
          <cell r="I8140" t="str">
            <v>INS</v>
          </cell>
          <cell r="L8140">
            <v>43905</v>
          </cell>
          <cell r="M8140">
            <v>43734</v>
          </cell>
          <cell r="N8140">
            <v>43905</v>
          </cell>
          <cell r="O8140">
            <v>43735</v>
          </cell>
          <cell r="P8140" t="str">
            <v>No Dependency</v>
          </cell>
        </row>
        <row r="8141">
          <cell r="C8141" t="str">
            <v>ZND254</v>
          </cell>
          <cell r="D8141" t="str">
            <v>Expansion Sites</v>
          </cell>
          <cell r="E8141" t="str">
            <v>Q3-2019</v>
          </cell>
          <cell r="F8141" t="str">
            <v>Mobile Aspiration</v>
          </cell>
          <cell r="G8141" t="str">
            <v>HUA</v>
          </cell>
          <cell r="H8141" t="str">
            <v>LTE2100Exp (10MHz to 20MHz)_2x2 MIMO</v>
          </cell>
          <cell r="I8141" t="str">
            <v>INS</v>
          </cell>
          <cell r="L8141">
            <v>43877</v>
          </cell>
          <cell r="M8141">
            <v>43654</v>
          </cell>
          <cell r="N8141">
            <v>43878</v>
          </cell>
          <cell r="O8141">
            <v>43655</v>
          </cell>
          <cell r="P8141" t="str">
            <v>No Dependency</v>
          </cell>
        </row>
        <row r="8142">
          <cell r="C8142" t="str">
            <v>ZND241</v>
          </cell>
          <cell r="D8142" t="str">
            <v>Expansion Sites</v>
          </cell>
          <cell r="E8142" t="str">
            <v>Q1-2020</v>
          </cell>
          <cell r="F8142" t="str">
            <v>Mobile Aspiration</v>
          </cell>
          <cell r="G8142" t="str">
            <v>HUA</v>
          </cell>
          <cell r="H8142" t="str">
            <v>LTE2100Exp (10MHz to 20MHz)_2x2 MIMO</v>
          </cell>
          <cell r="I8142" t="str">
            <v>INS</v>
          </cell>
          <cell r="L8142">
            <v>43644</v>
          </cell>
          <cell r="M8142">
            <v>43646</v>
          </cell>
          <cell r="N8142">
            <v>43645</v>
          </cell>
          <cell r="O8142">
            <v>43647</v>
          </cell>
          <cell r="P8142" t="str">
            <v>No Dependency</v>
          </cell>
        </row>
        <row r="8143">
          <cell r="C8143" t="str">
            <v>ZND224</v>
          </cell>
          <cell r="D8143" t="str">
            <v>Expansion Sites</v>
          </cell>
          <cell r="E8143" t="str">
            <v>Q4-2019</v>
          </cell>
          <cell r="F8143" t="str">
            <v>Mobile Aspiration</v>
          </cell>
          <cell r="G8143" t="str">
            <v>HUA</v>
          </cell>
          <cell r="H8143" t="str">
            <v>LTE2100Exp (10MHz to 20MHz)_2x2 MIMO</v>
          </cell>
          <cell r="I8143" t="str">
            <v>INS</v>
          </cell>
          <cell r="L8143">
            <v>43670</v>
          </cell>
          <cell r="M8143">
            <v>43672</v>
          </cell>
          <cell r="N8143">
            <v>43671</v>
          </cell>
          <cell r="O8143">
            <v>43673</v>
          </cell>
          <cell r="P8143" t="str">
            <v>No Dependency</v>
          </cell>
        </row>
        <row r="8144">
          <cell r="C8144" t="str">
            <v>ZND040</v>
          </cell>
          <cell r="D8144" t="str">
            <v>Expansion Sites</v>
          </cell>
          <cell r="E8144" t="str">
            <v>Q1-2020</v>
          </cell>
          <cell r="F8144" t="str">
            <v>Mobile Aspiration</v>
          </cell>
          <cell r="G8144" t="str">
            <v>HUA</v>
          </cell>
          <cell r="H8144" t="str">
            <v>LTE2100Exp (10MHz to 20MHz)_2x2 MIMO</v>
          </cell>
          <cell r="I8144" t="str">
            <v>INS</v>
          </cell>
          <cell r="L8144">
            <v>43913</v>
          </cell>
          <cell r="M8144">
            <v>43731</v>
          </cell>
          <cell r="N8144">
            <v>43913</v>
          </cell>
          <cell r="O8144">
            <v>43732</v>
          </cell>
          <cell r="P8144" t="str">
            <v>No Dependency</v>
          </cell>
        </row>
        <row r="8145">
          <cell r="C8145" t="str">
            <v>ZND037</v>
          </cell>
          <cell r="D8145" t="str">
            <v>Expansion Sites</v>
          </cell>
          <cell r="E8145" t="str">
            <v>Q4-2019</v>
          </cell>
          <cell r="F8145" t="str">
            <v>Mobile Aspiration</v>
          </cell>
          <cell r="G8145" t="str">
            <v>HUA</v>
          </cell>
          <cell r="H8145" t="str">
            <v>LTE2100Exp (10MHz to 20MHz)_2x2 MIMO</v>
          </cell>
          <cell r="I8145" t="str">
            <v>INS</v>
          </cell>
          <cell r="L8145">
            <v>43691</v>
          </cell>
          <cell r="M8145">
            <v>43693</v>
          </cell>
          <cell r="N8145">
            <v>43692</v>
          </cell>
          <cell r="O8145">
            <v>43694</v>
          </cell>
          <cell r="P8145" t="str">
            <v>No Dependency</v>
          </cell>
        </row>
        <row r="8146">
          <cell r="C8146" t="str">
            <v>ZJB796</v>
          </cell>
          <cell r="D8146" t="str">
            <v>Expansion Sites</v>
          </cell>
          <cell r="E8146" t="str">
            <v>Q4-2019</v>
          </cell>
          <cell r="F8146" t="str">
            <v>Mobile Aspiration</v>
          </cell>
          <cell r="G8146" t="str">
            <v>HUA</v>
          </cell>
          <cell r="H8146" t="str">
            <v>LTE2100Exp (10MHz to 20MHz)_2x2 MIMO</v>
          </cell>
          <cell r="I8146" t="str">
            <v>INS</v>
          </cell>
          <cell r="L8146">
            <v>43911</v>
          </cell>
          <cell r="M8146">
            <v>43740</v>
          </cell>
          <cell r="N8146">
            <v>43911</v>
          </cell>
          <cell r="O8146">
            <v>43741</v>
          </cell>
          <cell r="P8146" t="str">
            <v>No Dependency</v>
          </cell>
        </row>
        <row r="8147">
          <cell r="C8147" t="str">
            <v>ZJB794</v>
          </cell>
          <cell r="D8147" t="str">
            <v>Expansion Sites</v>
          </cell>
          <cell r="E8147" t="str">
            <v>Q4-2019</v>
          </cell>
          <cell r="F8147" t="str">
            <v>Mobile Aspiration</v>
          </cell>
          <cell r="G8147" t="str">
            <v>HUA</v>
          </cell>
          <cell r="H8147" t="str">
            <v>LTE2100Exp (10MHz to 20MHz)_2x2 MIMO</v>
          </cell>
          <cell r="I8147" t="str">
            <v>INS</v>
          </cell>
          <cell r="L8147">
            <v>43911</v>
          </cell>
          <cell r="M8147">
            <v>43715</v>
          </cell>
          <cell r="N8147">
            <v>43911</v>
          </cell>
          <cell r="O8147">
            <v>43716</v>
          </cell>
          <cell r="P8147" t="str">
            <v>No Dependency</v>
          </cell>
        </row>
        <row r="8148">
          <cell r="C8148" t="str">
            <v>ZJB789</v>
          </cell>
          <cell r="D8148" t="str">
            <v>Expansion Sites</v>
          </cell>
          <cell r="E8148" t="str">
            <v>Q4-2019</v>
          </cell>
          <cell r="F8148" t="str">
            <v>Mobile Aspiration</v>
          </cell>
          <cell r="G8148" t="str">
            <v>HUA</v>
          </cell>
          <cell r="H8148" t="str">
            <v>LTE2100Exp (10MHz to 20MHz)_2x2 MIMO</v>
          </cell>
          <cell r="I8148" t="str">
            <v>INS</v>
          </cell>
          <cell r="L8148">
            <v>43911</v>
          </cell>
          <cell r="M8148">
            <v>43668</v>
          </cell>
          <cell r="N8148">
            <v>43911</v>
          </cell>
          <cell r="O8148">
            <v>43669</v>
          </cell>
          <cell r="P8148" t="str">
            <v>No Dependency</v>
          </cell>
        </row>
        <row r="8149">
          <cell r="C8149" t="str">
            <v>ZJB110</v>
          </cell>
          <cell r="D8149" t="str">
            <v>Expansion Sites</v>
          </cell>
          <cell r="E8149" t="str">
            <v>Q4-2019</v>
          </cell>
          <cell r="F8149" t="str">
            <v>Mobile Aspiration</v>
          </cell>
          <cell r="G8149" t="str">
            <v>HUA</v>
          </cell>
          <cell r="H8149" t="str">
            <v>LTE2100Exp (10MHz to 20MHz)_2x2 MIMO</v>
          </cell>
          <cell r="I8149" t="str">
            <v>INS</v>
          </cell>
          <cell r="L8149">
            <v>43911</v>
          </cell>
          <cell r="N8149">
            <v>43911</v>
          </cell>
          <cell r="P8149" t="str">
            <v>No Dependency</v>
          </cell>
        </row>
        <row r="8150">
          <cell r="C8150" t="str">
            <v>ZJB095</v>
          </cell>
          <cell r="D8150" t="str">
            <v>Expansion Sites</v>
          </cell>
          <cell r="E8150" t="str">
            <v>Q4-2019</v>
          </cell>
          <cell r="F8150" t="str">
            <v>Mobile Aspiration</v>
          </cell>
          <cell r="G8150" t="str">
            <v>HUA</v>
          </cell>
          <cell r="H8150" t="str">
            <v>LTE2100Exp (10MHz to 20MHz)_2x2 MIMO</v>
          </cell>
          <cell r="I8150" t="str">
            <v>INS</v>
          </cell>
          <cell r="L8150">
            <v>43913</v>
          </cell>
          <cell r="N8150">
            <v>43913</v>
          </cell>
          <cell r="P8150" t="str">
            <v>No Dependency</v>
          </cell>
        </row>
        <row r="8151">
          <cell r="C8151" t="str">
            <v>ZJB092</v>
          </cell>
          <cell r="D8151" t="str">
            <v>Expansion Sites</v>
          </cell>
          <cell r="E8151" t="str">
            <v>Q4-2019</v>
          </cell>
          <cell r="F8151" t="str">
            <v>Mobile Aspiration</v>
          </cell>
          <cell r="G8151" t="str">
            <v>HUA</v>
          </cell>
          <cell r="H8151" t="str">
            <v>LTE2100Exp (10MHz to 20MHz)_2x2 MIMO</v>
          </cell>
          <cell r="I8151" t="str">
            <v>INS</v>
          </cell>
          <cell r="L8151">
            <v>43911</v>
          </cell>
          <cell r="N8151">
            <v>43911</v>
          </cell>
          <cell r="P8151" t="str">
            <v>No Dependency</v>
          </cell>
        </row>
        <row r="8152">
          <cell r="C8152" t="str">
            <v>ZJB090</v>
          </cell>
          <cell r="D8152" t="str">
            <v>Expansion Sites</v>
          </cell>
          <cell r="E8152" t="str">
            <v>Q1-2020</v>
          </cell>
          <cell r="F8152" t="str">
            <v>Mobile Aspiration</v>
          </cell>
          <cell r="G8152" t="str">
            <v>HUA</v>
          </cell>
          <cell r="H8152" t="str">
            <v>LTE2100Exp (10MHz to 20MHz)_2x2 MIMO</v>
          </cell>
          <cell r="I8152" t="str">
            <v>INS</v>
          </cell>
          <cell r="L8152">
            <v>43911</v>
          </cell>
          <cell r="N8152">
            <v>43911</v>
          </cell>
          <cell r="P8152" t="str">
            <v>No Dependency</v>
          </cell>
        </row>
        <row r="8153">
          <cell r="C8153" t="str">
            <v>ZJB088</v>
          </cell>
          <cell r="D8153" t="str">
            <v>Expansion Sites</v>
          </cell>
          <cell r="E8153" t="str">
            <v>Q1-2020</v>
          </cell>
          <cell r="F8153" t="str">
            <v>Mobile Aspiration</v>
          </cell>
          <cell r="G8153" t="str">
            <v>HUA</v>
          </cell>
          <cell r="H8153" t="str">
            <v>LTE2100Exp (10MHz to 20MHz)_2x2 MIMO</v>
          </cell>
          <cell r="I8153" t="str">
            <v>INS</v>
          </cell>
          <cell r="L8153">
            <v>43911</v>
          </cell>
          <cell r="M8153">
            <v>43734</v>
          </cell>
          <cell r="N8153">
            <v>43911</v>
          </cell>
          <cell r="O8153">
            <v>43735</v>
          </cell>
          <cell r="P8153" t="str">
            <v>No Dependency</v>
          </cell>
        </row>
        <row r="8154">
          <cell r="C8154" t="str">
            <v>ZBR035</v>
          </cell>
          <cell r="D8154" t="str">
            <v>Expansion Sites</v>
          </cell>
          <cell r="E8154" t="str">
            <v>Q3-2019</v>
          </cell>
          <cell r="F8154" t="str">
            <v>Mobile Aspiration</v>
          </cell>
          <cell r="G8154" t="str">
            <v>HUA</v>
          </cell>
          <cell r="H8154" t="str">
            <v>LTE2100Exp (10MHz to 20MHz)_2x2 MIMO</v>
          </cell>
          <cell r="I8154" t="str">
            <v>INS</v>
          </cell>
          <cell r="L8154">
            <v>43635</v>
          </cell>
          <cell r="M8154">
            <v>43637</v>
          </cell>
          <cell r="N8154">
            <v>43636</v>
          </cell>
          <cell r="O8154">
            <v>43638</v>
          </cell>
          <cell r="P8154" t="str">
            <v>No Dependency</v>
          </cell>
        </row>
        <row r="8155">
          <cell r="C8155" t="str">
            <v>ZJB221</v>
          </cell>
          <cell r="D8155" t="str">
            <v>Expansion Sites</v>
          </cell>
          <cell r="E8155" t="str">
            <v>Q1-2020</v>
          </cell>
          <cell r="F8155" t="str">
            <v>Mobile Aspiration</v>
          </cell>
          <cell r="G8155" t="str">
            <v>HUA</v>
          </cell>
          <cell r="H8155" t="str">
            <v>LTE2100Exp (10MHz to 20MHz)_2x2 MIMO</v>
          </cell>
          <cell r="I8155" t="str">
            <v>INS</v>
          </cell>
          <cell r="L8155">
            <v>43874</v>
          </cell>
          <cell r="M8155">
            <v>43715</v>
          </cell>
          <cell r="N8155">
            <v>43875</v>
          </cell>
          <cell r="O8155">
            <v>43716</v>
          </cell>
          <cell r="P8155" t="str">
            <v>No Dependency</v>
          </cell>
        </row>
        <row r="8156">
          <cell r="C8156" t="str">
            <v>ZJB096</v>
          </cell>
          <cell r="D8156" t="str">
            <v>Expansion Sites</v>
          </cell>
          <cell r="E8156" t="str">
            <v>Q3-2019</v>
          </cell>
          <cell r="F8156" t="str">
            <v>Mobile Aspiration</v>
          </cell>
          <cell r="G8156" t="str">
            <v>HUA</v>
          </cell>
          <cell r="H8156" t="str">
            <v>LTE2100Exp (10MHz to 20MHz)_2x2 MIMO</v>
          </cell>
          <cell r="I8156" t="str">
            <v>INS</v>
          </cell>
          <cell r="L8156">
            <v>43846</v>
          </cell>
          <cell r="N8156">
            <v>43846</v>
          </cell>
          <cell r="P8156" t="str">
            <v>No Dependency</v>
          </cell>
        </row>
        <row r="8157">
          <cell r="C8157" t="str">
            <v>ZBR959</v>
          </cell>
          <cell r="D8157" t="str">
            <v>Expansion Sites</v>
          </cell>
          <cell r="E8157" t="str">
            <v>Q4-2019</v>
          </cell>
          <cell r="F8157" t="str">
            <v>Mobile Aspiration</v>
          </cell>
          <cell r="G8157" t="str">
            <v>HUA</v>
          </cell>
          <cell r="H8157" t="str">
            <v>LTE2100Exp (10MHz to 20MHz)_2x2 MIMO</v>
          </cell>
          <cell r="I8157" t="str">
            <v>INS</v>
          </cell>
          <cell r="L8157">
            <v>43660</v>
          </cell>
          <cell r="M8157">
            <v>43662</v>
          </cell>
          <cell r="N8157">
            <v>43661</v>
          </cell>
          <cell r="O8157">
            <v>43663</v>
          </cell>
          <cell r="P8157" t="str">
            <v>No Dependency</v>
          </cell>
        </row>
        <row r="8158">
          <cell r="C8158" t="str">
            <v>ZBR067</v>
          </cell>
          <cell r="D8158" t="str">
            <v>Expansion Sites</v>
          </cell>
          <cell r="E8158" t="str">
            <v>Q1-2020</v>
          </cell>
          <cell r="F8158" t="str">
            <v>Mobile Aspiration</v>
          </cell>
          <cell r="G8158" t="str">
            <v>HUA</v>
          </cell>
          <cell r="H8158" t="str">
            <v>LTE2100Exp (10MHz to 20MHz)_2x2 MIMO</v>
          </cell>
          <cell r="I8158" t="str">
            <v>INS</v>
          </cell>
          <cell r="L8158">
            <v>43913</v>
          </cell>
          <cell r="M8158">
            <v>43734</v>
          </cell>
          <cell r="N8158">
            <v>43913</v>
          </cell>
          <cell r="O8158">
            <v>43735</v>
          </cell>
          <cell r="P8158" t="str">
            <v>No Dependency</v>
          </cell>
        </row>
        <row r="8159">
          <cell r="C8159" t="str">
            <v>ZMB982</v>
          </cell>
          <cell r="D8159" t="str">
            <v>Expansion Sites</v>
          </cell>
          <cell r="E8159" t="str">
            <v>Q3-2019</v>
          </cell>
          <cell r="F8159" t="str">
            <v>Mobile Aspiration</v>
          </cell>
          <cell r="G8159" t="str">
            <v>HUA</v>
          </cell>
          <cell r="H8159" t="str">
            <v>LTE2100Exp (10MHz to 20MHz)_2x2 MIMO</v>
          </cell>
          <cell r="I8159" t="str">
            <v>INS</v>
          </cell>
          <cell r="L8159">
            <v>43879</v>
          </cell>
          <cell r="M8159">
            <v>43638</v>
          </cell>
          <cell r="N8159">
            <v>43880</v>
          </cell>
          <cell r="O8159">
            <v>43639</v>
          </cell>
          <cell r="P8159" t="str">
            <v>No Dependency</v>
          </cell>
        </row>
        <row r="8160">
          <cell r="C8160" t="str">
            <v>COW312</v>
          </cell>
          <cell r="D8160" t="str">
            <v>Expansion Sites</v>
          </cell>
          <cell r="E8160" t="str">
            <v>Q3-2019</v>
          </cell>
          <cell r="F8160" t="str">
            <v>Mobile Aspiration</v>
          </cell>
          <cell r="G8160" t="str">
            <v>HUA</v>
          </cell>
          <cell r="H8160" t="str">
            <v>LTE2100Exp (10MHz to 20MHz)_2x2 MIMO</v>
          </cell>
          <cell r="I8160" t="str">
            <v>INS</v>
          </cell>
          <cell r="L8160">
            <v>43853</v>
          </cell>
          <cell r="M8160">
            <v>43767</v>
          </cell>
          <cell r="N8160">
            <v>43853</v>
          </cell>
          <cell r="O8160">
            <v>43768</v>
          </cell>
          <cell r="P8160" t="str">
            <v>No Dependency</v>
          </cell>
        </row>
        <row r="8161">
          <cell r="C8161" t="str">
            <v>ZQS998</v>
          </cell>
          <cell r="D8161" t="str">
            <v>Expansion Sites</v>
          </cell>
          <cell r="E8161" t="str">
            <v>Q3-2019</v>
          </cell>
          <cell r="F8161" t="str">
            <v>Mobile Aspiration</v>
          </cell>
          <cell r="G8161" t="str">
            <v>HUA</v>
          </cell>
          <cell r="H8161" t="str">
            <v>LTE2100Exp (10MHz to 20MHz)_2x2 MIMO</v>
          </cell>
          <cell r="I8161" t="str">
            <v>INS</v>
          </cell>
          <cell r="L8161">
            <v>43883</v>
          </cell>
          <cell r="M8161">
            <v>43622</v>
          </cell>
          <cell r="N8161">
            <v>43883</v>
          </cell>
          <cell r="O8161">
            <v>43623</v>
          </cell>
          <cell r="P8161" t="str">
            <v>No Dependency</v>
          </cell>
        </row>
        <row r="8162">
          <cell r="C8162" t="str">
            <v>CWS810</v>
          </cell>
          <cell r="D8162" t="str">
            <v>Expansion Sites</v>
          </cell>
          <cell r="E8162" t="str">
            <v>Q1-2020</v>
          </cell>
          <cell r="F8162" t="str">
            <v>Mobile Aspiration</v>
          </cell>
          <cell r="G8162" t="str">
            <v>HUA</v>
          </cell>
          <cell r="H8162" t="str">
            <v>LTE2100Exp (10MHz to 20MHz)_2x2 MIMO</v>
          </cell>
          <cell r="I8162" t="str">
            <v>INS</v>
          </cell>
          <cell r="K8162">
            <v>43664</v>
          </cell>
          <cell r="L8162">
            <v>43905</v>
          </cell>
          <cell r="N8162">
            <v>43905</v>
          </cell>
          <cell r="P8162" t="str">
            <v>No Dependency</v>
          </cell>
        </row>
        <row r="8163">
          <cell r="C8163" t="str">
            <v>ZJB020</v>
          </cell>
          <cell r="D8163" t="str">
            <v>Expansion Sites</v>
          </cell>
          <cell r="E8163" t="str">
            <v>Q1-2020</v>
          </cell>
          <cell r="F8163" t="str">
            <v>Mobile Aspiration</v>
          </cell>
          <cell r="G8163" t="str">
            <v>HUA</v>
          </cell>
          <cell r="H8163" t="str">
            <v>LTE2100Exp (10MHz to 20MHz)_2x2 MIMO</v>
          </cell>
          <cell r="I8163" t="str">
            <v>INS</v>
          </cell>
          <cell r="L8163">
            <v>43911</v>
          </cell>
          <cell r="N8163">
            <v>43911</v>
          </cell>
          <cell r="P8163" t="str">
            <v>No Dependency</v>
          </cell>
        </row>
        <row r="8164">
          <cell r="C8164" t="str">
            <v>COW618</v>
          </cell>
          <cell r="D8164" t="str">
            <v>Expansion Sites</v>
          </cell>
          <cell r="E8164" t="str">
            <v>Q1-2020</v>
          </cell>
          <cell r="F8164" t="str">
            <v>Mobile Aspiration</v>
          </cell>
          <cell r="G8164" t="str">
            <v>HUA</v>
          </cell>
          <cell r="H8164" t="str">
            <v>LTE2100Exp (10MHz to 20MHz)_2x2 MIMO</v>
          </cell>
          <cell r="I8164" t="str">
            <v>INS</v>
          </cell>
          <cell r="L8164">
            <v>43911</v>
          </cell>
          <cell r="N8164">
            <v>43911</v>
          </cell>
          <cell r="P8164" t="str">
            <v>No Dependency</v>
          </cell>
        </row>
        <row r="8165">
          <cell r="C8165" t="str">
            <v>ZND035</v>
          </cell>
          <cell r="D8165" t="str">
            <v>Expansion Sites</v>
          </cell>
          <cell r="E8165" t="str">
            <v>Q1-2020</v>
          </cell>
          <cell r="F8165" t="str">
            <v>Mobile Aspiration</v>
          </cell>
          <cell r="G8165" t="str">
            <v>HUA</v>
          </cell>
          <cell r="H8165" t="str">
            <v>LTE2100Exp (10MHz to 20MHz)_2x2 MIMO</v>
          </cell>
          <cell r="I8165" t="str">
            <v>INS</v>
          </cell>
          <cell r="L8165">
            <v>43913</v>
          </cell>
          <cell r="N8165">
            <v>43913</v>
          </cell>
          <cell r="P8165" t="str">
            <v>No Dependency</v>
          </cell>
        </row>
        <row r="8166">
          <cell r="C8166" t="str">
            <v>ZJB016</v>
          </cell>
          <cell r="D8166" t="str">
            <v>Expansion Sites</v>
          </cell>
          <cell r="E8166" t="str">
            <v>Q4-2019</v>
          </cell>
          <cell r="F8166" t="str">
            <v>Mobile Aspiration</v>
          </cell>
          <cell r="G8166" t="str">
            <v>HUA</v>
          </cell>
          <cell r="H8166" t="str">
            <v>LTE2100Exp (10MHz to 20MHz)_2x2 MIMO</v>
          </cell>
          <cell r="I8166" t="str">
            <v>INS</v>
          </cell>
          <cell r="L8166">
            <v>43913</v>
          </cell>
          <cell r="N8166">
            <v>43913</v>
          </cell>
          <cell r="P8166" t="str">
            <v>No Dependency</v>
          </cell>
        </row>
        <row r="8167">
          <cell r="C8167" t="str">
            <v>ZND823</v>
          </cell>
          <cell r="D8167" t="str">
            <v>Expansion Sites</v>
          </cell>
          <cell r="E8167" t="str">
            <v>Q4-2019</v>
          </cell>
          <cell r="F8167" t="str">
            <v>Mobile Aspiration</v>
          </cell>
          <cell r="G8167" t="str">
            <v>HUA</v>
          </cell>
          <cell r="H8167" t="str">
            <v>LTE2100Exp (10MHz to 20MHz)_2x2 MIMO</v>
          </cell>
          <cell r="I8167" t="str">
            <v>INS</v>
          </cell>
          <cell r="L8167">
            <v>43913</v>
          </cell>
          <cell r="N8167">
            <v>43913</v>
          </cell>
          <cell r="P8167" t="str">
            <v>No Dependency</v>
          </cell>
        </row>
        <row r="8168">
          <cell r="C8168" t="str">
            <v>CWH316</v>
          </cell>
          <cell r="D8168" t="str">
            <v>Expansion Sites</v>
          </cell>
          <cell r="E8168" t="str">
            <v>Q3-2019</v>
          </cell>
          <cell r="F8168" t="str">
            <v>Mobile Aspiration</v>
          </cell>
          <cell r="G8168" t="str">
            <v>HUA</v>
          </cell>
          <cell r="H8168" t="str">
            <v>LTE2100Exp (10MHz to 20MHz)_2x2 MIMO</v>
          </cell>
          <cell r="I8168" t="str">
            <v>INS</v>
          </cell>
          <cell r="L8168">
            <v>43886</v>
          </cell>
          <cell r="M8168">
            <v>43653</v>
          </cell>
          <cell r="N8168">
            <v>43887</v>
          </cell>
          <cell r="O8168">
            <v>43654</v>
          </cell>
          <cell r="P8168" t="str">
            <v>No Dependency</v>
          </cell>
        </row>
        <row r="8169">
          <cell r="C8169" t="str">
            <v>COW639</v>
          </cell>
          <cell r="D8169" t="str">
            <v>Expansion Sites</v>
          </cell>
          <cell r="E8169" t="str">
            <v>Q3-2019</v>
          </cell>
          <cell r="F8169" t="str">
            <v>Mobile Aspiration</v>
          </cell>
          <cell r="G8169" t="str">
            <v>HUA</v>
          </cell>
          <cell r="H8169" t="str">
            <v>LTE2100Exp (10MHz to 20MHz)_2x2 MIMO</v>
          </cell>
          <cell r="I8169" t="str">
            <v>INS</v>
          </cell>
          <cell r="L8169">
            <v>43853</v>
          </cell>
          <cell r="M8169">
            <v>43709</v>
          </cell>
          <cell r="N8169">
            <v>43853</v>
          </cell>
          <cell r="O8169">
            <v>43710</v>
          </cell>
          <cell r="P8169" t="str">
            <v>No Dependency</v>
          </cell>
        </row>
        <row r="8170">
          <cell r="C8170" t="str">
            <v>COW304</v>
          </cell>
          <cell r="D8170" t="str">
            <v>Expansion Sites</v>
          </cell>
          <cell r="E8170" t="str">
            <v>Q4-2019</v>
          </cell>
          <cell r="F8170" t="str">
            <v>Mobile Aspiration</v>
          </cell>
          <cell r="G8170" t="str">
            <v>HUA</v>
          </cell>
          <cell r="H8170" t="str">
            <v>LTE2100Exp (10MHz to 20MHz)_2x2 MIMO</v>
          </cell>
          <cell r="I8170" t="str">
            <v>INS</v>
          </cell>
          <cell r="L8170">
            <v>43911</v>
          </cell>
          <cell r="N8170">
            <v>43911</v>
          </cell>
          <cell r="P8170" t="str">
            <v>No Dependency</v>
          </cell>
        </row>
        <row r="8171">
          <cell r="C8171" t="str">
            <v>ZBR919</v>
          </cell>
          <cell r="D8171" t="str">
            <v>Expansion Sites</v>
          </cell>
          <cell r="E8171" t="str">
            <v>Q2-2019</v>
          </cell>
          <cell r="F8171" t="str">
            <v>Mobile Aspiration</v>
          </cell>
          <cell r="G8171" t="str">
            <v>HUA</v>
          </cell>
          <cell r="H8171" t="str">
            <v>LTE2100Exp (10MHz to 20MHz)_2x2 MIMO</v>
          </cell>
          <cell r="I8171" t="str">
            <v>INS</v>
          </cell>
          <cell r="L8171">
            <v>43861</v>
          </cell>
          <cell r="M8171">
            <v>43624</v>
          </cell>
          <cell r="N8171">
            <v>43862</v>
          </cell>
          <cell r="O8171">
            <v>43625</v>
          </cell>
          <cell r="P8171" t="str">
            <v>No Dependency</v>
          </cell>
        </row>
        <row r="8172">
          <cell r="C8172" t="str">
            <v>CWH006</v>
          </cell>
          <cell r="D8172" t="str">
            <v>Expansion Sites</v>
          </cell>
          <cell r="E8172" t="str">
            <v>Q1-2020</v>
          </cell>
          <cell r="F8172" t="str">
            <v>Mobile Aspiration</v>
          </cell>
          <cell r="G8172" t="str">
            <v>HUA</v>
          </cell>
          <cell r="H8172" t="str">
            <v>LTE2100Exp (10MHz to 20MHz)_2x2 MIMO</v>
          </cell>
          <cell r="I8172" t="str">
            <v>INS</v>
          </cell>
          <cell r="L8172">
            <v>43913</v>
          </cell>
          <cell r="N8172">
            <v>43913</v>
          </cell>
          <cell r="P8172" t="str">
            <v>No Dependency</v>
          </cell>
        </row>
        <row r="8173">
          <cell r="C8173" t="str">
            <v>COW646</v>
          </cell>
          <cell r="D8173" t="str">
            <v>Expansion Sites</v>
          </cell>
          <cell r="E8173" t="str">
            <v>Q1-2020</v>
          </cell>
          <cell r="F8173" t="str">
            <v>Mobile Aspiration</v>
          </cell>
          <cell r="G8173" t="str">
            <v>HUA</v>
          </cell>
          <cell r="H8173" t="str">
            <v>LTE2100Exp (10MHz to 20MHz)_2x2 MIMO</v>
          </cell>
          <cell r="I8173" t="str">
            <v>INS</v>
          </cell>
          <cell r="L8173">
            <v>43911</v>
          </cell>
          <cell r="N8173">
            <v>43911</v>
          </cell>
          <cell r="P8173" t="str">
            <v>No Dependency</v>
          </cell>
        </row>
        <row r="8174">
          <cell r="C8174" t="str">
            <v>COW309</v>
          </cell>
          <cell r="D8174" t="str">
            <v>Expansion Sites</v>
          </cell>
          <cell r="E8174" t="str">
            <v>Q4-2019</v>
          </cell>
          <cell r="F8174" t="str">
            <v>Mobile Aspiration</v>
          </cell>
          <cell r="G8174" t="str">
            <v>HUA</v>
          </cell>
          <cell r="H8174" t="str">
            <v>LTE2100Exp (10MHz to 20MHz)_2x2 MIMO</v>
          </cell>
          <cell r="I8174" t="str">
            <v>INS</v>
          </cell>
          <cell r="L8174">
            <v>43913</v>
          </cell>
          <cell r="N8174">
            <v>43913</v>
          </cell>
          <cell r="P8174" t="str">
            <v>No Dependency</v>
          </cell>
        </row>
        <row r="8175">
          <cell r="C8175" t="str">
            <v>ZDM095</v>
          </cell>
          <cell r="D8175" t="str">
            <v>Expansion Sites</v>
          </cell>
          <cell r="E8175" t="str">
            <v>Q1-2020</v>
          </cell>
          <cell r="F8175" t="str">
            <v>Mobile Aspiration</v>
          </cell>
          <cell r="G8175" t="str">
            <v>HUA</v>
          </cell>
          <cell r="H8175" t="str">
            <v>LTE2100Exp (10MHz to 20MHz)_2x2 MIMO</v>
          </cell>
          <cell r="I8175" t="str">
            <v>INS</v>
          </cell>
          <cell r="L8175">
            <v>43911</v>
          </cell>
          <cell r="M8175">
            <v>43709</v>
          </cell>
          <cell r="N8175">
            <v>43911</v>
          </cell>
          <cell r="O8175">
            <v>43710</v>
          </cell>
          <cell r="P8175" t="str">
            <v>No Dependency</v>
          </cell>
        </row>
        <row r="8176">
          <cell r="C8176" t="str">
            <v>ZDH014</v>
          </cell>
          <cell r="D8176" t="str">
            <v>Expansion Sites</v>
          </cell>
          <cell r="E8176" t="str">
            <v>Q4-2019</v>
          </cell>
          <cell r="F8176" t="str">
            <v>Mobile Aspiration</v>
          </cell>
          <cell r="G8176" t="str">
            <v>HUA</v>
          </cell>
          <cell r="H8176" t="str">
            <v>LTE2100Exp (10MHz to 20MHz)_2x2 MIMO</v>
          </cell>
          <cell r="I8176" t="str">
            <v>INS</v>
          </cell>
          <cell r="L8176">
            <v>43659</v>
          </cell>
          <cell r="M8176">
            <v>43661</v>
          </cell>
          <cell r="N8176">
            <v>43660</v>
          </cell>
          <cell r="O8176">
            <v>43662</v>
          </cell>
          <cell r="P8176" t="str">
            <v>No Dependency</v>
          </cell>
        </row>
        <row r="8177">
          <cell r="C8177" t="str">
            <v>CWS832</v>
          </cell>
          <cell r="D8177" t="str">
            <v>Expansion Sites</v>
          </cell>
          <cell r="E8177" t="str">
            <v>Q1-2020</v>
          </cell>
          <cell r="F8177" t="str">
            <v>Mobile Aspiration</v>
          </cell>
          <cell r="G8177" t="str">
            <v>HUA</v>
          </cell>
          <cell r="H8177" t="str">
            <v>LTE2100Exp (10MHz to 20MHz)_2x2 MIMO</v>
          </cell>
          <cell r="I8177" t="str">
            <v>INS</v>
          </cell>
          <cell r="L8177">
            <v>43874</v>
          </cell>
          <cell r="N8177">
            <v>43875</v>
          </cell>
          <cell r="P8177" t="str">
            <v>No Dependency</v>
          </cell>
        </row>
        <row r="8178">
          <cell r="C8178" t="str">
            <v>COW313</v>
          </cell>
          <cell r="D8178" t="str">
            <v>Expansion Sites</v>
          </cell>
          <cell r="E8178" t="str">
            <v>Q4-2019</v>
          </cell>
          <cell r="F8178" t="str">
            <v>Mobile Aspiration</v>
          </cell>
          <cell r="G8178" t="str">
            <v>HUA</v>
          </cell>
          <cell r="H8178" t="str">
            <v>LTE2100Exp (10MHz to 20MHz)_2x2 MIMO</v>
          </cell>
          <cell r="I8178" t="str">
            <v>INS</v>
          </cell>
          <cell r="L8178">
            <v>43657</v>
          </cell>
          <cell r="M8178">
            <v>43659</v>
          </cell>
          <cell r="N8178">
            <v>43658</v>
          </cell>
          <cell r="O8178">
            <v>43660</v>
          </cell>
          <cell r="P8178" t="str">
            <v>No Dependency</v>
          </cell>
        </row>
        <row r="8179">
          <cell r="C8179" t="str">
            <v>COW641</v>
          </cell>
          <cell r="D8179" t="str">
            <v>Expansion Sites</v>
          </cell>
          <cell r="E8179" t="str">
            <v>Q1-2020</v>
          </cell>
          <cell r="F8179" t="str">
            <v>Mobile Aspiration</v>
          </cell>
          <cell r="G8179" t="str">
            <v>HUA</v>
          </cell>
          <cell r="H8179" t="str">
            <v>LTE2100Exp (10MHz to 20MHz)_2x2 MIMO</v>
          </cell>
          <cell r="I8179" t="str">
            <v>INS</v>
          </cell>
          <cell r="L8179">
            <v>43874</v>
          </cell>
          <cell r="N8179">
            <v>43875</v>
          </cell>
          <cell r="P8179" t="str">
            <v>No Dependency</v>
          </cell>
        </row>
        <row r="8180">
          <cell r="C8180" t="str">
            <v>ZND839</v>
          </cell>
          <cell r="D8180" t="str">
            <v>Expansion Sites</v>
          </cell>
          <cell r="E8180" t="str">
            <v>Q4-2019</v>
          </cell>
          <cell r="F8180" t="str">
            <v>Mobile Aspiration</v>
          </cell>
          <cell r="G8180" t="str">
            <v>HUA</v>
          </cell>
          <cell r="H8180" t="str">
            <v>LTE2100Exp (10MHz to 20MHz)_2x2 MIMO</v>
          </cell>
          <cell r="I8180" t="str">
            <v>INS</v>
          </cell>
          <cell r="L8180">
            <v>43901</v>
          </cell>
          <cell r="M8180">
            <v>43709</v>
          </cell>
          <cell r="N8180">
            <v>43902</v>
          </cell>
          <cell r="O8180">
            <v>43710</v>
          </cell>
          <cell r="P8180" t="str">
            <v>No Dependency</v>
          </cell>
        </row>
        <row r="8181">
          <cell r="C8181" t="str">
            <v>ZND694</v>
          </cell>
          <cell r="D8181" t="str">
            <v>Expansion Sites</v>
          </cell>
          <cell r="E8181" t="str">
            <v>Q1-2020</v>
          </cell>
          <cell r="F8181" t="str">
            <v>Mobile Aspiration</v>
          </cell>
          <cell r="G8181" t="str">
            <v>HUA</v>
          </cell>
          <cell r="H8181" t="str">
            <v>LTE2100Exp (10MHz to 20MHz)_2x2 MIMO</v>
          </cell>
          <cell r="I8181" t="str">
            <v>INS</v>
          </cell>
          <cell r="L8181">
            <v>43905</v>
          </cell>
          <cell r="M8181">
            <v>43715</v>
          </cell>
          <cell r="N8181">
            <v>43905</v>
          </cell>
          <cell r="O8181">
            <v>43716</v>
          </cell>
          <cell r="P8181" t="str">
            <v>No Dependency</v>
          </cell>
        </row>
        <row r="8182">
          <cell r="C8182" t="str">
            <v>ZBR050</v>
          </cell>
          <cell r="D8182" t="str">
            <v>Expansion Sites</v>
          </cell>
          <cell r="E8182" t="str">
            <v>Q3-2019</v>
          </cell>
          <cell r="F8182" t="str">
            <v>Mobile Aspiration</v>
          </cell>
          <cell r="G8182" t="str">
            <v>HUA</v>
          </cell>
          <cell r="H8182" t="str">
            <v>LTE2100Exp (10MHz to 20MHz)_2x2 MIMO</v>
          </cell>
          <cell r="I8182" t="str">
            <v>INS</v>
          </cell>
          <cell r="L8182">
            <v>43856</v>
          </cell>
          <cell r="M8182">
            <v>43612</v>
          </cell>
          <cell r="N8182">
            <v>43857</v>
          </cell>
          <cell r="O8182">
            <v>43613</v>
          </cell>
          <cell r="P8182" t="str">
            <v>No Dependency</v>
          </cell>
        </row>
        <row r="8183">
          <cell r="C8183" t="str">
            <v>CWH021</v>
          </cell>
          <cell r="D8183" t="str">
            <v>Expansion Sites</v>
          </cell>
          <cell r="E8183" t="str">
            <v>Q1-2020</v>
          </cell>
          <cell r="F8183" t="str">
            <v>Mobile Aspiration</v>
          </cell>
          <cell r="G8183" t="str">
            <v>HUA</v>
          </cell>
          <cell r="H8183" t="str">
            <v>LTE2100Exp (10MHz to 20MHz)_2x2 MIMO</v>
          </cell>
          <cell r="I8183" t="str">
            <v>INS</v>
          </cell>
          <cell r="L8183">
            <v>43913</v>
          </cell>
          <cell r="N8183">
            <v>43913</v>
          </cell>
          <cell r="P8183" t="str">
            <v>No Dependency</v>
          </cell>
        </row>
        <row r="8184">
          <cell r="C8184" t="str">
            <v>ZND870</v>
          </cell>
          <cell r="D8184" t="str">
            <v>Expansion Sites</v>
          </cell>
          <cell r="E8184" t="str">
            <v>Q3-2019</v>
          </cell>
          <cell r="F8184" t="str">
            <v>Mobile Aspiration</v>
          </cell>
          <cell r="G8184" t="str">
            <v>HUA</v>
          </cell>
          <cell r="H8184" t="str">
            <v>LTE2100Exp (10MHz to 20MHz)_2x2 MIMO</v>
          </cell>
          <cell r="I8184" t="str">
            <v>INS</v>
          </cell>
          <cell r="L8184">
            <v>43643</v>
          </cell>
          <cell r="M8184">
            <v>43645</v>
          </cell>
          <cell r="N8184">
            <v>43644</v>
          </cell>
          <cell r="O8184">
            <v>43646</v>
          </cell>
          <cell r="P8184" t="str">
            <v>No Dependency</v>
          </cell>
        </row>
        <row r="8185">
          <cell r="C8185" t="str">
            <v>ZND588</v>
          </cell>
          <cell r="D8185" t="str">
            <v>Expansion Sites</v>
          </cell>
          <cell r="E8185" t="str">
            <v>Q4-2019</v>
          </cell>
          <cell r="F8185" t="str">
            <v>Mobile Aspiration</v>
          </cell>
          <cell r="G8185" t="str">
            <v>HUA</v>
          </cell>
          <cell r="H8185" t="str">
            <v>LTE2100Exp (10MHz to 20MHz)_2x2 MIMO</v>
          </cell>
          <cell r="I8185" t="str">
            <v>INS</v>
          </cell>
          <cell r="L8185">
            <v>43911</v>
          </cell>
          <cell r="N8185">
            <v>43911</v>
          </cell>
          <cell r="P8185" t="str">
            <v>No Dependency</v>
          </cell>
        </row>
        <row r="8186">
          <cell r="C8186" t="str">
            <v>ZND311</v>
          </cell>
          <cell r="D8186" t="str">
            <v>Expansion Sites</v>
          </cell>
          <cell r="E8186" t="str">
            <v>Q3-2019</v>
          </cell>
          <cell r="F8186" t="str">
            <v>Mobile Aspiration</v>
          </cell>
          <cell r="G8186" t="str">
            <v>HUA</v>
          </cell>
          <cell r="H8186" t="str">
            <v>LTE2100Exp (10MHz to 20MHz)_2x2 MIMO</v>
          </cell>
          <cell r="I8186" t="str">
            <v>INS</v>
          </cell>
          <cell r="L8186">
            <v>43876</v>
          </cell>
          <cell r="M8186">
            <v>43651</v>
          </cell>
          <cell r="N8186">
            <v>43876</v>
          </cell>
          <cell r="O8186">
            <v>43652</v>
          </cell>
          <cell r="P8186" t="str">
            <v>No Dependency</v>
          </cell>
        </row>
        <row r="8187">
          <cell r="C8187" t="str">
            <v>COW659</v>
          </cell>
          <cell r="D8187" t="str">
            <v>Expansion Sites</v>
          </cell>
          <cell r="E8187" t="str">
            <v>Q3-2019</v>
          </cell>
          <cell r="F8187" t="str">
            <v>Mobile Aspiration</v>
          </cell>
          <cell r="G8187" t="str">
            <v>HUA</v>
          </cell>
          <cell r="H8187" t="str">
            <v>LTE2100Exp (10MHz to 20MHz)_2x2 MIMO</v>
          </cell>
          <cell r="I8187" t="str">
            <v>INS</v>
          </cell>
          <cell r="L8187">
            <v>43876</v>
          </cell>
          <cell r="N8187">
            <v>43876</v>
          </cell>
          <cell r="P8187" t="str">
            <v>No Dependency</v>
          </cell>
        </row>
        <row r="8188">
          <cell r="C8188" t="str">
            <v>ZND691</v>
          </cell>
          <cell r="D8188" t="str">
            <v>Expansion Sites</v>
          </cell>
          <cell r="E8188" t="str">
            <v>Q4-2019</v>
          </cell>
          <cell r="F8188" t="str">
            <v>Mobile Aspiration</v>
          </cell>
          <cell r="G8188" t="str">
            <v>HUA</v>
          </cell>
          <cell r="H8188" t="str">
            <v>LTE2100Exp (10MHz to 20MHz)_2x2 MIMO</v>
          </cell>
          <cell r="I8188" t="str">
            <v>INS</v>
          </cell>
          <cell r="L8188">
            <v>43905</v>
          </cell>
          <cell r="N8188">
            <v>43905</v>
          </cell>
          <cell r="P8188" t="str">
            <v>No Dependency</v>
          </cell>
        </row>
        <row r="8189">
          <cell r="C8189" t="str">
            <v>ZND686</v>
          </cell>
          <cell r="D8189" t="str">
            <v>Expansion Sites</v>
          </cell>
          <cell r="E8189" t="str">
            <v>Q1-2020</v>
          </cell>
          <cell r="F8189" t="str">
            <v>Mobile Aspiration</v>
          </cell>
          <cell r="G8189" t="str">
            <v>HUA</v>
          </cell>
          <cell r="H8189" t="str">
            <v>LTE2100Exp (10MHz to 20MHz)_2x2 MIMO</v>
          </cell>
          <cell r="I8189" t="str">
            <v>INS</v>
          </cell>
          <cell r="L8189">
            <v>43905</v>
          </cell>
          <cell r="M8189">
            <v>43715</v>
          </cell>
          <cell r="N8189">
            <v>43905</v>
          </cell>
          <cell r="O8189">
            <v>43716</v>
          </cell>
          <cell r="P8189" t="str">
            <v>No Dependency</v>
          </cell>
        </row>
        <row r="8190">
          <cell r="C8190" t="str">
            <v>ZND678</v>
          </cell>
          <cell r="D8190" t="str">
            <v>Expansion Sites</v>
          </cell>
          <cell r="E8190" t="str">
            <v>Q1-2020</v>
          </cell>
          <cell r="F8190" t="str">
            <v>Mobile Aspiration</v>
          </cell>
          <cell r="G8190" t="str">
            <v>HUA</v>
          </cell>
          <cell r="H8190" t="str">
            <v>LTE2100Exp (10MHz to 20MHz)_2x2 MIMO</v>
          </cell>
          <cell r="I8190" t="str">
            <v>INS</v>
          </cell>
          <cell r="L8190">
            <v>43901</v>
          </cell>
          <cell r="M8190">
            <v>43709</v>
          </cell>
          <cell r="N8190">
            <v>43902</v>
          </cell>
          <cell r="O8190">
            <v>43710</v>
          </cell>
          <cell r="P8190" t="str">
            <v>No Dependency</v>
          </cell>
        </row>
        <row r="8191">
          <cell r="C8191" t="str">
            <v>ZND675</v>
          </cell>
          <cell r="D8191" t="str">
            <v>Expansion Sites</v>
          </cell>
          <cell r="E8191" t="str">
            <v>Q4-2019</v>
          </cell>
          <cell r="F8191" t="str">
            <v>Mobile Aspiration</v>
          </cell>
          <cell r="G8191" t="str">
            <v>HUA</v>
          </cell>
          <cell r="H8191" t="str">
            <v>LTE2100Exp (10MHz to 20MHz)_2x2 MIMO</v>
          </cell>
          <cell r="I8191" t="str">
            <v>INS</v>
          </cell>
          <cell r="L8191">
            <v>43913</v>
          </cell>
          <cell r="M8191">
            <v>43715</v>
          </cell>
          <cell r="N8191">
            <v>43913</v>
          </cell>
          <cell r="O8191">
            <v>43716</v>
          </cell>
          <cell r="P8191" t="str">
            <v>No Dependency</v>
          </cell>
        </row>
        <row r="8192">
          <cell r="C8192" t="str">
            <v>ZND295</v>
          </cell>
          <cell r="D8192" t="str">
            <v>Expansion Sites</v>
          </cell>
          <cell r="E8192" t="str">
            <v>Q1-2020</v>
          </cell>
          <cell r="F8192" t="str">
            <v>Mobile Aspiration</v>
          </cell>
          <cell r="G8192" t="str">
            <v>HUA</v>
          </cell>
          <cell r="H8192" t="str">
            <v>LTE2100Exp (10MHz to 20MHz)_2x2 MIMO</v>
          </cell>
          <cell r="I8192" t="str">
            <v>INS</v>
          </cell>
          <cell r="L8192">
            <v>43905</v>
          </cell>
          <cell r="N8192">
            <v>43905</v>
          </cell>
          <cell r="P8192" t="str">
            <v>No Dependency</v>
          </cell>
        </row>
        <row r="8193">
          <cell r="C8193" t="str">
            <v>ZBR930</v>
          </cell>
          <cell r="D8193" t="str">
            <v>Expansion Sites</v>
          </cell>
          <cell r="E8193" t="str">
            <v>Q1-2020</v>
          </cell>
          <cell r="F8193" t="str">
            <v>Mobile Aspiration</v>
          </cell>
          <cell r="G8193" t="str">
            <v>HUA</v>
          </cell>
          <cell r="H8193" t="str">
            <v>LTE2100Exp (10MHz to 20MHz)_2x2 MIMO</v>
          </cell>
          <cell r="I8193" t="str">
            <v>INS</v>
          </cell>
          <cell r="L8193">
            <v>43874</v>
          </cell>
          <cell r="M8193">
            <v>43709</v>
          </cell>
          <cell r="N8193">
            <v>43875</v>
          </cell>
          <cell r="O8193">
            <v>43710</v>
          </cell>
          <cell r="P8193" t="str">
            <v>No Dependency</v>
          </cell>
        </row>
        <row r="8194">
          <cell r="C8194" t="str">
            <v>ZBR107</v>
          </cell>
          <cell r="D8194" t="str">
            <v>Expansion Sites</v>
          </cell>
          <cell r="E8194" t="str">
            <v>Q3-2019</v>
          </cell>
          <cell r="F8194" t="str">
            <v>Mobile Aspiration</v>
          </cell>
          <cell r="G8194" t="str">
            <v>HUA</v>
          </cell>
          <cell r="H8194" t="str">
            <v>LTE2100Exp (10MHz to 20MHz)_2x2 MIMO</v>
          </cell>
          <cell r="I8194" t="str">
            <v>INS</v>
          </cell>
          <cell r="L8194">
            <v>43860</v>
          </cell>
          <cell r="M8194">
            <v>43665</v>
          </cell>
          <cell r="N8194">
            <v>43860</v>
          </cell>
          <cell r="O8194">
            <v>43666</v>
          </cell>
          <cell r="P8194" t="str">
            <v>No Dependency</v>
          </cell>
        </row>
        <row r="8195">
          <cell r="C8195" t="str">
            <v>ZND226</v>
          </cell>
          <cell r="D8195" t="str">
            <v>Expansion Sites</v>
          </cell>
          <cell r="E8195" t="str">
            <v>Q4-2019</v>
          </cell>
          <cell r="F8195" t="str">
            <v>Mobile Aspiration</v>
          </cell>
          <cell r="G8195" t="str">
            <v>HUA</v>
          </cell>
          <cell r="H8195" t="str">
            <v>LTE2100Exp (10MHz to 20MHz)_2x2 MIMO</v>
          </cell>
          <cell r="I8195" t="str">
            <v>INS</v>
          </cell>
          <cell r="L8195">
            <v>43691</v>
          </cell>
          <cell r="M8195">
            <v>43693</v>
          </cell>
          <cell r="N8195">
            <v>43692</v>
          </cell>
          <cell r="O8195">
            <v>43694</v>
          </cell>
          <cell r="P8195" t="str">
            <v>No Dependency</v>
          </cell>
        </row>
        <row r="8196">
          <cell r="C8196" t="str">
            <v>ZND410</v>
          </cell>
          <cell r="D8196" t="str">
            <v>Expansion Sites</v>
          </cell>
          <cell r="E8196" t="str">
            <v>Q4-2019</v>
          </cell>
          <cell r="F8196" t="str">
            <v>Mobile Aspiration</v>
          </cell>
          <cell r="G8196" t="str">
            <v>HUA</v>
          </cell>
          <cell r="H8196" t="str">
            <v>LTE2100Exp (10MHz to 20MHz)_2x2 MIMO</v>
          </cell>
          <cell r="I8196" t="str">
            <v>INS</v>
          </cell>
          <cell r="L8196">
            <v>43911</v>
          </cell>
          <cell r="M8196">
            <v>43659</v>
          </cell>
          <cell r="N8196">
            <v>43911</v>
          </cell>
          <cell r="O8196">
            <v>43660</v>
          </cell>
          <cell r="P8196" t="str">
            <v>No Dependency</v>
          </cell>
        </row>
        <row r="8197">
          <cell r="C8197" t="str">
            <v>ZND053</v>
          </cell>
          <cell r="D8197" t="str">
            <v>Expansion Sites</v>
          </cell>
          <cell r="E8197" t="str">
            <v>Q1-2020</v>
          </cell>
          <cell r="F8197" t="str">
            <v>Mobile Aspiration</v>
          </cell>
          <cell r="G8197" t="str">
            <v>HUA</v>
          </cell>
          <cell r="H8197" t="str">
            <v>LTE2100Exp (10MHz to 20MHz)_2x2 MIMO</v>
          </cell>
          <cell r="I8197" t="str">
            <v>INS</v>
          </cell>
          <cell r="L8197">
            <v>43911</v>
          </cell>
          <cell r="M8197">
            <v>43746</v>
          </cell>
          <cell r="N8197">
            <v>43911</v>
          </cell>
          <cell r="O8197">
            <v>43747</v>
          </cell>
          <cell r="P8197" t="str">
            <v>No Dependency</v>
          </cell>
        </row>
        <row r="8198">
          <cell r="C8198" t="str">
            <v>CWN040</v>
          </cell>
          <cell r="D8198" t="str">
            <v>Expansion Sites</v>
          </cell>
          <cell r="E8198" t="str">
            <v>Q1-2020</v>
          </cell>
          <cell r="F8198" t="str">
            <v>Mobile Aspiration</v>
          </cell>
          <cell r="G8198" t="str">
            <v>HUA</v>
          </cell>
          <cell r="H8198" t="str">
            <v>LTE2100Exp (10MHz to 20MHz)_2x2 MIMO</v>
          </cell>
          <cell r="I8198" t="str">
            <v>INS</v>
          </cell>
          <cell r="L8198">
            <v>43913</v>
          </cell>
          <cell r="M8198">
            <v>43750</v>
          </cell>
          <cell r="N8198">
            <v>43913</v>
          </cell>
          <cell r="O8198">
            <v>43751</v>
          </cell>
          <cell r="P8198" t="str">
            <v>No Dependency</v>
          </cell>
        </row>
        <row r="8199">
          <cell r="C8199" t="str">
            <v>COW311</v>
          </cell>
          <cell r="D8199" t="str">
            <v>Expansion Sites</v>
          </cell>
          <cell r="E8199" t="str">
            <v>Q1-2020</v>
          </cell>
          <cell r="F8199" t="str">
            <v>Mobile Aspiration</v>
          </cell>
          <cell r="G8199" t="str">
            <v>HUA</v>
          </cell>
          <cell r="H8199" t="str">
            <v>LTE2100Exp (10MHz to 20MHz)_2x2 MIMO</v>
          </cell>
          <cell r="I8199" t="str">
            <v>INS</v>
          </cell>
          <cell r="L8199">
            <v>43911</v>
          </cell>
          <cell r="N8199">
            <v>43911</v>
          </cell>
          <cell r="P8199" t="str">
            <v>No Dependency</v>
          </cell>
        </row>
        <row r="8200">
          <cell r="C8200">
            <v>31700</v>
          </cell>
          <cell r="D8200" t="str">
            <v>Expansion Sites</v>
          </cell>
          <cell r="E8200" t="str">
            <v>Q1-2020</v>
          </cell>
          <cell r="F8200" t="str">
            <v>Mobile Aspiration</v>
          </cell>
          <cell r="G8200" t="str">
            <v>HUA</v>
          </cell>
          <cell r="H8200" t="str">
            <v>LTE2100Exp (10MHz to 20MHz)_2x2 MIMO</v>
          </cell>
          <cell r="I8200" t="str">
            <v>INS</v>
          </cell>
          <cell r="L8200">
            <v>43911</v>
          </cell>
          <cell r="N8200">
            <v>43911</v>
          </cell>
          <cell r="P8200" t="str">
            <v>No Dependency</v>
          </cell>
        </row>
        <row r="8201">
          <cell r="C8201" t="str">
            <v>ZND032</v>
          </cell>
          <cell r="D8201" t="str">
            <v>Expansion Sites</v>
          </cell>
          <cell r="E8201" t="str">
            <v>Q4-2019</v>
          </cell>
          <cell r="F8201" t="str">
            <v>Mobile Aspiration</v>
          </cell>
          <cell r="G8201" t="str">
            <v>HUA</v>
          </cell>
          <cell r="H8201" t="str">
            <v>LTE2100Exp (10MHz to 20MHz)_2x2 MIMO</v>
          </cell>
          <cell r="I8201" t="str">
            <v>INS</v>
          </cell>
          <cell r="L8201">
            <v>43911</v>
          </cell>
          <cell r="M8201">
            <v>43734</v>
          </cell>
          <cell r="N8201">
            <v>43911</v>
          </cell>
          <cell r="O8201">
            <v>43735</v>
          </cell>
          <cell r="P8201" t="str">
            <v>No Dependency</v>
          </cell>
        </row>
        <row r="8202">
          <cell r="C8202" t="str">
            <v>ZND957</v>
          </cell>
          <cell r="D8202" t="str">
            <v>Expansion Sites</v>
          </cell>
          <cell r="E8202" t="str">
            <v>Q3-2019</v>
          </cell>
          <cell r="F8202" t="str">
            <v>Mobile Aspiration</v>
          </cell>
          <cell r="G8202" t="str">
            <v>HUA</v>
          </cell>
          <cell r="H8202" t="str">
            <v>LTE2100Exp (10MHz to 20MHz)_2x2 MIMO</v>
          </cell>
          <cell r="I8202" t="str">
            <v>INS</v>
          </cell>
          <cell r="L8202">
            <v>43829</v>
          </cell>
          <cell r="M8202">
            <v>43615</v>
          </cell>
          <cell r="N8202">
            <v>43830</v>
          </cell>
          <cell r="O8202">
            <v>43616</v>
          </cell>
          <cell r="P8202" t="str">
            <v>No Dependency</v>
          </cell>
        </row>
        <row r="8203">
          <cell r="C8203" t="str">
            <v>ZND760</v>
          </cell>
          <cell r="D8203" t="str">
            <v>Expansion Sites</v>
          </cell>
          <cell r="E8203" t="str">
            <v>Q4-2019</v>
          </cell>
          <cell r="F8203" t="str">
            <v>Mobile Aspiration</v>
          </cell>
          <cell r="G8203" t="str">
            <v>HUA</v>
          </cell>
          <cell r="H8203" t="str">
            <v>LTE2100Exp (10MHz to 20MHz)_2x2 MIMO</v>
          </cell>
          <cell r="I8203" t="str">
            <v>INS</v>
          </cell>
          <cell r="L8203">
            <v>43911</v>
          </cell>
          <cell r="M8203">
            <v>43659</v>
          </cell>
          <cell r="N8203">
            <v>43911</v>
          </cell>
          <cell r="O8203">
            <v>43660</v>
          </cell>
          <cell r="P8203" t="str">
            <v>No Dependency</v>
          </cell>
        </row>
        <row r="8204">
          <cell r="C8204" t="str">
            <v>ZND759</v>
          </cell>
          <cell r="D8204" t="str">
            <v>Expansion Sites</v>
          </cell>
          <cell r="E8204" t="str">
            <v>Q3-2019</v>
          </cell>
          <cell r="F8204" t="str">
            <v>Mobile Aspiration</v>
          </cell>
          <cell r="G8204" t="str">
            <v>HUA</v>
          </cell>
          <cell r="H8204" t="str">
            <v>LTE2100Exp (10MHz to 20MHz)_2x2 MIMO</v>
          </cell>
          <cell r="I8204" t="str">
            <v>INS</v>
          </cell>
          <cell r="L8204">
            <v>43891</v>
          </cell>
          <cell r="M8204">
            <v>43651</v>
          </cell>
          <cell r="N8204">
            <v>43892</v>
          </cell>
          <cell r="O8204">
            <v>43652</v>
          </cell>
          <cell r="P8204" t="str">
            <v>No Dependency</v>
          </cell>
        </row>
        <row r="8205">
          <cell r="C8205" t="str">
            <v>ZND758</v>
          </cell>
          <cell r="D8205" t="str">
            <v>Expansion Sites</v>
          </cell>
          <cell r="E8205" t="str">
            <v>Q4-2019</v>
          </cell>
          <cell r="F8205" t="str">
            <v>Mobile Aspiration</v>
          </cell>
          <cell r="G8205" t="str">
            <v>HUA</v>
          </cell>
          <cell r="H8205" t="str">
            <v>LTE2100Exp (10MHz to 20MHz)_2x2 MIMO</v>
          </cell>
          <cell r="I8205" t="str">
            <v>INS</v>
          </cell>
          <cell r="L8205">
            <v>43874</v>
          </cell>
          <cell r="M8205">
            <v>43630</v>
          </cell>
          <cell r="N8205">
            <v>43875</v>
          </cell>
          <cell r="O8205">
            <v>43631</v>
          </cell>
          <cell r="P8205" t="str">
            <v>No Dependency</v>
          </cell>
        </row>
        <row r="8206">
          <cell r="C8206" t="str">
            <v>ZND757</v>
          </cell>
          <cell r="D8206" t="str">
            <v>Expansion Sites</v>
          </cell>
          <cell r="E8206" t="str">
            <v>Q4-2019</v>
          </cell>
          <cell r="F8206" t="str">
            <v>Mobile Aspiration</v>
          </cell>
          <cell r="G8206" t="str">
            <v>HUA</v>
          </cell>
          <cell r="H8206" t="str">
            <v>LTE2100Exp (10MHz to 20MHz)_2x2 MIMO</v>
          </cell>
          <cell r="I8206" t="str">
            <v>INS</v>
          </cell>
          <cell r="L8206">
            <v>43874</v>
          </cell>
          <cell r="M8206">
            <v>43611</v>
          </cell>
          <cell r="N8206">
            <v>43875</v>
          </cell>
          <cell r="O8206">
            <v>43612</v>
          </cell>
          <cell r="P8206" t="str">
            <v>No Dependency</v>
          </cell>
        </row>
        <row r="8207">
          <cell r="C8207" t="str">
            <v>ZDH009</v>
          </cell>
          <cell r="D8207" t="str">
            <v>Expansion Sites</v>
          </cell>
          <cell r="E8207" t="str">
            <v>Q4-2019</v>
          </cell>
          <cell r="F8207" t="str">
            <v>Mobile Aspiration</v>
          </cell>
          <cell r="G8207" t="str">
            <v>HUA</v>
          </cell>
          <cell r="H8207" t="str">
            <v>LTE2100Exp (10MHz to 20MHz)_2x2 MIMO</v>
          </cell>
          <cell r="I8207" t="str">
            <v>INS</v>
          </cell>
          <cell r="L8207">
            <v>43911</v>
          </cell>
          <cell r="M8207">
            <v>43709</v>
          </cell>
          <cell r="N8207">
            <v>43911</v>
          </cell>
          <cell r="O8207">
            <v>43710</v>
          </cell>
          <cell r="P8207" t="str">
            <v>No Dependency</v>
          </cell>
        </row>
        <row r="8208">
          <cell r="C8208" t="str">
            <v>ZND187</v>
          </cell>
          <cell r="D8208" t="str">
            <v>Expansion Sites</v>
          </cell>
          <cell r="E8208" t="str">
            <v>Q1-2020</v>
          </cell>
          <cell r="F8208" t="str">
            <v>Mobile Aspiration</v>
          </cell>
          <cell r="G8208" t="str">
            <v>HUA</v>
          </cell>
          <cell r="H8208" t="str">
            <v>LTE2100Exp (10MHz to 20MHz)_2x2 MIMO</v>
          </cell>
          <cell r="I8208" t="str">
            <v>INS</v>
          </cell>
          <cell r="L8208">
            <v>43907</v>
          </cell>
          <cell r="M8208">
            <v>43715</v>
          </cell>
          <cell r="N8208">
            <v>43908</v>
          </cell>
          <cell r="O8208">
            <v>43716</v>
          </cell>
          <cell r="P8208" t="str">
            <v>No Dependency</v>
          </cell>
        </row>
        <row r="8209">
          <cell r="C8209" t="str">
            <v>CWS821</v>
          </cell>
          <cell r="D8209" t="str">
            <v>Expansion Sites</v>
          </cell>
          <cell r="E8209" t="str">
            <v>Q4-2019</v>
          </cell>
          <cell r="F8209" t="str">
            <v>Mobile Aspiration</v>
          </cell>
          <cell r="G8209" t="str">
            <v>HUA</v>
          </cell>
          <cell r="H8209" t="str">
            <v>LTE2100Exp (10MHz to 20MHz)_2x2 MIMO</v>
          </cell>
          <cell r="I8209" t="str">
            <v>INS</v>
          </cell>
          <cell r="K8209">
            <v>43664</v>
          </cell>
          <cell r="L8209">
            <v>43913</v>
          </cell>
          <cell r="N8209">
            <v>43913</v>
          </cell>
          <cell r="P8209" t="str">
            <v>No Dependency</v>
          </cell>
        </row>
        <row r="8210">
          <cell r="C8210" t="str">
            <v>ZBR904</v>
          </cell>
          <cell r="D8210" t="str">
            <v>Expansion Sites</v>
          </cell>
          <cell r="E8210" t="str">
            <v>Q3-2019</v>
          </cell>
          <cell r="F8210" t="str">
            <v>Mobile Aspiration</v>
          </cell>
          <cell r="G8210" t="str">
            <v>HUA</v>
          </cell>
          <cell r="H8210" t="str">
            <v>LTE2100Exp (10MHz to 20MHz)_2x2 MIMO</v>
          </cell>
          <cell r="I8210" t="str">
            <v>INS</v>
          </cell>
          <cell r="L8210">
            <v>43621</v>
          </cell>
          <cell r="M8210">
            <v>43623</v>
          </cell>
          <cell r="N8210">
            <v>43622</v>
          </cell>
          <cell r="O8210">
            <v>43624</v>
          </cell>
          <cell r="P8210" t="str">
            <v>No Dependency</v>
          </cell>
        </row>
        <row r="8211">
          <cell r="C8211" t="str">
            <v>ZBR999</v>
          </cell>
          <cell r="D8211" t="str">
            <v>Expansion Sites</v>
          </cell>
          <cell r="E8211" t="str">
            <v>Q3-2019</v>
          </cell>
          <cell r="F8211" t="str">
            <v>Mobile Aspiration</v>
          </cell>
          <cell r="G8211" t="str">
            <v>HUA</v>
          </cell>
          <cell r="H8211" t="str">
            <v>LTE2100Exp (10MHz to 20MHz)_2x2 MIMO</v>
          </cell>
          <cell r="I8211" t="str">
            <v>INS</v>
          </cell>
          <cell r="L8211">
            <v>43856</v>
          </cell>
          <cell r="M8211">
            <v>43634</v>
          </cell>
          <cell r="N8211">
            <v>43857</v>
          </cell>
          <cell r="O8211">
            <v>43635</v>
          </cell>
          <cell r="P8211" t="str">
            <v>No Dependency</v>
          </cell>
        </row>
        <row r="8212">
          <cell r="C8212" t="str">
            <v>ZHAA001</v>
          </cell>
          <cell r="D8212" t="str">
            <v>Expansion Sites</v>
          </cell>
          <cell r="E8212" t="str">
            <v>Q3-2019</v>
          </cell>
          <cell r="F8212" t="str">
            <v>Mobile Aspiration</v>
          </cell>
          <cell r="G8212" t="str">
            <v>HUA</v>
          </cell>
          <cell r="H8212" t="str">
            <v>LTE2100Exp (10MHz to 20MHz)_2x2 MIMO</v>
          </cell>
          <cell r="I8212" t="str">
            <v>INS</v>
          </cell>
          <cell r="L8212">
            <v>43691</v>
          </cell>
          <cell r="M8212">
            <v>43693</v>
          </cell>
          <cell r="N8212">
            <v>43692</v>
          </cell>
          <cell r="O8212">
            <v>43694</v>
          </cell>
          <cell r="P8212" t="str">
            <v>No Dependency</v>
          </cell>
        </row>
        <row r="8213">
          <cell r="C8213" t="str">
            <v>ZBR912</v>
          </cell>
          <cell r="D8213" t="str">
            <v>Expansion Sites</v>
          </cell>
          <cell r="E8213" t="str">
            <v>Q1-2020</v>
          </cell>
          <cell r="F8213" t="str">
            <v>Mobile Aspiration</v>
          </cell>
          <cell r="G8213" t="str">
            <v>HUA</v>
          </cell>
          <cell r="H8213" t="str">
            <v>LTE2100Exp (10MHz to 20MHz)_2x2 MIMO</v>
          </cell>
          <cell r="I8213" t="str">
            <v>INS</v>
          </cell>
          <cell r="L8213">
            <v>43913</v>
          </cell>
          <cell r="M8213">
            <v>43676</v>
          </cell>
          <cell r="N8213">
            <v>43913</v>
          </cell>
          <cell r="O8213">
            <v>43677</v>
          </cell>
          <cell r="P8213" t="str">
            <v>No Dependency</v>
          </cell>
        </row>
        <row r="8214">
          <cell r="C8214" t="str">
            <v>ZJB029</v>
          </cell>
          <cell r="D8214" t="str">
            <v>Expansion Sites</v>
          </cell>
          <cell r="E8214" t="str">
            <v>Q4-2019</v>
          </cell>
          <cell r="F8214" t="str">
            <v>Mobile Aspiration</v>
          </cell>
          <cell r="G8214" t="str">
            <v>HUA</v>
          </cell>
          <cell r="H8214" t="str">
            <v>LTE2100Exp (10MHz to 20MHz)_2x2 MIMO</v>
          </cell>
          <cell r="I8214" t="str">
            <v>INS</v>
          </cell>
          <cell r="L8214">
            <v>43913</v>
          </cell>
          <cell r="M8214">
            <v>43680</v>
          </cell>
          <cell r="N8214">
            <v>43913</v>
          </cell>
          <cell r="O8214">
            <v>43681</v>
          </cell>
          <cell r="P8214" t="str">
            <v>No Dependency</v>
          </cell>
        </row>
        <row r="8215">
          <cell r="C8215" t="str">
            <v>COW619</v>
          </cell>
          <cell r="D8215" t="str">
            <v>Expansion Sites</v>
          </cell>
          <cell r="E8215" t="str">
            <v>Q1-2020</v>
          </cell>
          <cell r="F8215" t="str">
            <v>Mobile Aspiration</v>
          </cell>
          <cell r="G8215" t="str">
            <v>HUA</v>
          </cell>
          <cell r="H8215" t="str">
            <v>LTE2100Exp (10MHz to 20MHz)_2x2 MIMO</v>
          </cell>
          <cell r="I8215" t="str">
            <v>INS</v>
          </cell>
          <cell r="L8215">
            <v>43874</v>
          </cell>
          <cell r="N8215">
            <v>43875</v>
          </cell>
          <cell r="P8215" t="str">
            <v>No Dependency</v>
          </cell>
        </row>
        <row r="8216">
          <cell r="C8216" t="str">
            <v>ZHAA040</v>
          </cell>
          <cell r="D8216" t="str">
            <v>Expansion Sites</v>
          </cell>
          <cell r="E8216" t="str">
            <v>Q3-2019</v>
          </cell>
          <cell r="F8216" t="str">
            <v>Mobile Aspiration</v>
          </cell>
          <cell r="G8216" t="str">
            <v>HUA</v>
          </cell>
          <cell r="H8216" t="str">
            <v>LTE2100Exp (10MHz to 20MHz)_2x2 MIMO</v>
          </cell>
          <cell r="I8216" t="str">
            <v>INS</v>
          </cell>
          <cell r="L8216">
            <v>43691</v>
          </cell>
          <cell r="M8216">
            <v>43693</v>
          </cell>
          <cell r="N8216">
            <v>43692</v>
          </cell>
          <cell r="O8216">
            <v>43694</v>
          </cell>
          <cell r="P8216" t="str">
            <v>No Dependency</v>
          </cell>
        </row>
        <row r="8217">
          <cell r="C8217" t="str">
            <v>ZMB970</v>
          </cell>
          <cell r="D8217" t="str">
            <v>Expansion Sites</v>
          </cell>
          <cell r="E8217" t="str">
            <v>Q3-2019</v>
          </cell>
          <cell r="F8217" t="str">
            <v>Mobile Aspiration</v>
          </cell>
          <cell r="G8217" t="str">
            <v>HUA</v>
          </cell>
          <cell r="H8217" t="str">
            <v>LTE2100Exp (10MHz to 20MHz)_2x2 MIMO</v>
          </cell>
          <cell r="I8217" t="str">
            <v>INS</v>
          </cell>
          <cell r="L8217">
            <v>43872</v>
          </cell>
          <cell r="M8217">
            <v>43628</v>
          </cell>
          <cell r="N8217">
            <v>43873</v>
          </cell>
          <cell r="O8217">
            <v>43629</v>
          </cell>
          <cell r="P8217" t="str">
            <v>No Dependency</v>
          </cell>
        </row>
        <row r="8218">
          <cell r="C8218" t="str">
            <v>ZND622</v>
          </cell>
          <cell r="D8218" t="str">
            <v>Expansion Sites</v>
          </cell>
          <cell r="E8218" t="str">
            <v>Q3-2019</v>
          </cell>
          <cell r="F8218" t="str">
            <v>Mobile Aspiration</v>
          </cell>
          <cell r="G8218" t="str">
            <v>HUA</v>
          </cell>
          <cell r="H8218" t="str">
            <v>LTE2100Exp (10MHz to 20MHz)_2x2 MIMO</v>
          </cell>
          <cell r="I8218" t="str">
            <v>INS</v>
          </cell>
          <cell r="L8218">
            <v>43891</v>
          </cell>
          <cell r="M8218">
            <v>43709</v>
          </cell>
          <cell r="N8218">
            <v>43892</v>
          </cell>
          <cell r="O8218">
            <v>43710</v>
          </cell>
          <cell r="P8218" t="str">
            <v>No Dependency</v>
          </cell>
        </row>
        <row r="8219">
          <cell r="C8219" t="str">
            <v>ZND200</v>
          </cell>
          <cell r="D8219" t="str">
            <v>Expansion Sites</v>
          </cell>
          <cell r="E8219" t="str">
            <v>Q4-2019</v>
          </cell>
          <cell r="F8219" t="str">
            <v>Mobile Aspiration</v>
          </cell>
          <cell r="G8219" t="str">
            <v>HUA</v>
          </cell>
          <cell r="H8219" t="str">
            <v>LTE2100Exp (10MHz to 20MHz)_2x2 MIMO</v>
          </cell>
          <cell r="I8219" t="str">
            <v>INS</v>
          </cell>
          <cell r="L8219">
            <v>43691</v>
          </cell>
          <cell r="M8219">
            <v>43693</v>
          </cell>
          <cell r="N8219">
            <v>43692</v>
          </cell>
          <cell r="O8219">
            <v>43694</v>
          </cell>
          <cell r="P8219" t="str">
            <v>No Dependency</v>
          </cell>
        </row>
        <row r="8220">
          <cell r="C8220" t="str">
            <v>ZHA056</v>
          </cell>
          <cell r="D8220" t="str">
            <v>Expansion Sites</v>
          </cell>
          <cell r="E8220" t="str">
            <v>Q4-2019</v>
          </cell>
          <cell r="F8220" t="str">
            <v>Mobile Aspiration</v>
          </cell>
          <cell r="G8220" t="str">
            <v>HUA</v>
          </cell>
          <cell r="H8220" t="str">
            <v>LTE2100Exp (10MHz to 20MHz)_2x2 MIMO</v>
          </cell>
          <cell r="I8220" t="str">
            <v>INS</v>
          </cell>
          <cell r="L8220">
            <v>43913</v>
          </cell>
          <cell r="M8220">
            <v>43733</v>
          </cell>
          <cell r="N8220">
            <v>43913</v>
          </cell>
          <cell r="O8220">
            <v>43734</v>
          </cell>
          <cell r="P8220" t="str">
            <v>No Dependency</v>
          </cell>
        </row>
        <row r="8221">
          <cell r="C8221" t="str">
            <v>ZJB263</v>
          </cell>
          <cell r="D8221" t="str">
            <v>Expansion Sites</v>
          </cell>
          <cell r="E8221" t="str">
            <v>Q3-2019</v>
          </cell>
          <cell r="F8221" t="str">
            <v>Mobile Aspiration</v>
          </cell>
          <cell r="G8221" t="str">
            <v>HUA</v>
          </cell>
          <cell r="H8221" t="str">
            <v>LTE2100Exp (10MHz to 20MHz)_2x2 MIMO</v>
          </cell>
          <cell r="I8221" t="str">
            <v>INS</v>
          </cell>
          <cell r="L8221">
            <v>43881</v>
          </cell>
          <cell r="N8221">
            <v>43881</v>
          </cell>
          <cell r="P8221" t="str">
            <v>No Dependency</v>
          </cell>
        </row>
        <row r="8222">
          <cell r="C8222" t="str">
            <v>ZND998</v>
          </cell>
          <cell r="D8222" t="str">
            <v>Expansion Sites</v>
          </cell>
          <cell r="E8222" t="str">
            <v>Q3-2019</v>
          </cell>
          <cell r="F8222" t="str">
            <v>Mobile Aspiration</v>
          </cell>
          <cell r="G8222" t="str">
            <v>HUA</v>
          </cell>
          <cell r="H8222" t="str">
            <v>LTE2100Exp (10MHz to 20MHz)_2x2 MIMO</v>
          </cell>
          <cell r="I8222" t="str">
            <v>INS</v>
          </cell>
          <cell r="L8222">
            <v>43869</v>
          </cell>
          <cell r="M8222">
            <v>43666</v>
          </cell>
          <cell r="N8222">
            <v>43869</v>
          </cell>
          <cell r="O8222">
            <v>43667</v>
          </cell>
          <cell r="P8222" t="str">
            <v>No Dependency</v>
          </cell>
        </row>
        <row r="8223">
          <cell r="C8223" t="str">
            <v>ZND995</v>
          </cell>
          <cell r="D8223" t="str">
            <v>Expansion Sites</v>
          </cell>
          <cell r="E8223" t="str">
            <v>Q4-2019</v>
          </cell>
          <cell r="F8223" t="str">
            <v>Mobile Aspiration</v>
          </cell>
          <cell r="G8223" t="str">
            <v>HUA</v>
          </cell>
          <cell r="H8223" t="str">
            <v>LTE2100Exp (10MHz to 20MHz)_2x2 MIMO</v>
          </cell>
          <cell r="I8223" t="str">
            <v>INS</v>
          </cell>
          <cell r="L8223">
            <v>43913</v>
          </cell>
          <cell r="M8223">
            <v>43666</v>
          </cell>
          <cell r="N8223">
            <v>43913</v>
          </cell>
          <cell r="O8223">
            <v>43667</v>
          </cell>
          <cell r="P8223" t="str">
            <v>No Dependency</v>
          </cell>
        </row>
        <row r="8224">
          <cell r="C8224" t="str">
            <v>ZND994</v>
          </cell>
          <cell r="D8224" t="str">
            <v>Expansion Sites</v>
          </cell>
          <cell r="E8224" t="str">
            <v>Q3-2019</v>
          </cell>
          <cell r="F8224" t="str">
            <v>Mobile Aspiration</v>
          </cell>
          <cell r="G8224" t="str">
            <v>HUA</v>
          </cell>
          <cell r="H8224" t="str">
            <v>LTE2100Exp (10MHz to 20MHz)_2x2 MIMO</v>
          </cell>
          <cell r="I8224" t="str">
            <v>INS</v>
          </cell>
          <cell r="L8224">
            <v>43895</v>
          </cell>
          <cell r="M8224">
            <v>43599</v>
          </cell>
          <cell r="N8224">
            <v>43895</v>
          </cell>
          <cell r="O8224">
            <v>43600</v>
          </cell>
          <cell r="P8224" t="str">
            <v>No Dependency</v>
          </cell>
        </row>
        <row r="8225">
          <cell r="C8225" t="str">
            <v>ZND992</v>
          </cell>
          <cell r="D8225" t="str">
            <v>Expansion Sites</v>
          </cell>
          <cell r="E8225" t="str">
            <v>Q1-2020</v>
          </cell>
          <cell r="F8225" t="str">
            <v>Mobile Aspiration</v>
          </cell>
          <cell r="G8225" t="str">
            <v>HUA</v>
          </cell>
          <cell r="H8225" t="str">
            <v>LTE2100Exp (10MHz to 20MHz)_2x2 MIMO</v>
          </cell>
          <cell r="I8225" t="str">
            <v>INS</v>
          </cell>
          <cell r="L8225">
            <v>43907</v>
          </cell>
          <cell r="M8225">
            <v>43667</v>
          </cell>
          <cell r="N8225">
            <v>43908</v>
          </cell>
          <cell r="O8225">
            <v>43668</v>
          </cell>
          <cell r="P8225" t="str">
            <v>No Dependency</v>
          </cell>
        </row>
        <row r="8226">
          <cell r="C8226" t="str">
            <v>ZND991</v>
          </cell>
          <cell r="D8226" t="str">
            <v>Expansion Sites</v>
          </cell>
          <cell r="E8226" t="str">
            <v>Q1-2020</v>
          </cell>
          <cell r="F8226" t="str">
            <v>Mobile Aspiration</v>
          </cell>
          <cell r="G8226" t="str">
            <v>HUA</v>
          </cell>
          <cell r="H8226" t="str">
            <v>LTE2100Exp (10MHz to 20MHz)_2x2 MIMO</v>
          </cell>
          <cell r="I8226" t="str">
            <v>INS</v>
          </cell>
          <cell r="L8226">
            <v>43911</v>
          </cell>
          <cell r="M8226">
            <v>43666</v>
          </cell>
          <cell r="N8226">
            <v>43911</v>
          </cell>
          <cell r="O8226">
            <v>43667</v>
          </cell>
          <cell r="P8226" t="str">
            <v>No Dependency</v>
          </cell>
        </row>
        <row r="8227">
          <cell r="C8227" t="str">
            <v>ZND990</v>
          </cell>
          <cell r="D8227" t="str">
            <v>Expansion Sites</v>
          </cell>
          <cell r="E8227" t="str">
            <v>Q2-2019</v>
          </cell>
          <cell r="F8227" t="str">
            <v>Mobile Aspiration</v>
          </cell>
          <cell r="G8227" t="str">
            <v>HUA</v>
          </cell>
          <cell r="H8227" t="str">
            <v>LTE2100Exp (10MHz to 20MHz)_2x2 MIMO</v>
          </cell>
          <cell r="I8227" t="str">
            <v>INS</v>
          </cell>
          <cell r="L8227">
            <v>43855</v>
          </cell>
          <cell r="M8227">
            <v>43627</v>
          </cell>
          <cell r="N8227">
            <v>43856</v>
          </cell>
          <cell r="O8227">
            <v>43628</v>
          </cell>
          <cell r="P8227" t="str">
            <v>No Dependency</v>
          </cell>
        </row>
        <row r="8228">
          <cell r="C8228" t="str">
            <v>ZND986</v>
          </cell>
          <cell r="D8228" t="str">
            <v>Expansion Sites</v>
          </cell>
          <cell r="E8228" t="str">
            <v>Q4-2019</v>
          </cell>
          <cell r="F8228" t="str">
            <v>Mobile Aspiration</v>
          </cell>
          <cell r="G8228" t="str">
            <v>HUA</v>
          </cell>
          <cell r="H8228" t="str">
            <v>LTE2100Exp (10MHz to 20MHz)_2x2 MIMO</v>
          </cell>
          <cell r="I8228" t="str">
            <v>INS</v>
          </cell>
          <cell r="L8228">
            <v>43911</v>
          </cell>
          <cell r="M8228">
            <v>43733</v>
          </cell>
          <cell r="N8228">
            <v>43911</v>
          </cell>
          <cell r="O8228">
            <v>43734</v>
          </cell>
          <cell r="P8228" t="str">
            <v>No Dependency</v>
          </cell>
        </row>
        <row r="8229">
          <cell r="C8229" t="str">
            <v>ZND985</v>
          </cell>
          <cell r="D8229" t="str">
            <v>Expansion Sites</v>
          </cell>
          <cell r="E8229" t="str">
            <v>Q3-2019</v>
          </cell>
          <cell r="F8229" t="str">
            <v>Mobile Aspiration</v>
          </cell>
          <cell r="G8229" t="str">
            <v>HUA</v>
          </cell>
          <cell r="H8229" t="str">
            <v>LTE2100Exp (10MHz to 20MHz)_2x2 MIMO</v>
          </cell>
          <cell r="I8229" t="str">
            <v>INS</v>
          </cell>
          <cell r="L8229">
            <v>43897</v>
          </cell>
          <cell r="M8229">
            <v>43637</v>
          </cell>
          <cell r="N8229">
            <v>43898</v>
          </cell>
          <cell r="O8229">
            <v>43638</v>
          </cell>
          <cell r="P8229" t="str">
            <v>No Dependency</v>
          </cell>
        </row>
        <row r="8230">
          <cell r="C8230" t="str">
            <v>ZND984</v>
          </cell>
          <cell r="D8230" t="str">
            <v>Expansion Sites</v>
          </cell>
          <cell r="E8230" t="str">
            <v>Q3-2019</v>
          </cell>
          <cell r="F8230" t="str">
            <v>Mobile Aspiration</v>
          </cell>
          <cell r="G8230" t="str">
            <v>HUA</v>
          </cell>
          <cell r="H8230" t="str">
            <v>LTE2100Exp (10MHz to 20MHz)_2x2 MIMO</v>
          </cell>
          <cell r="I8230" t="str">
            <v>INS</v>
          </cell>
          <cell r="L8230">
            <v>43891</v>
          </cell>
          <cell r="M8230">
            <v>43626</v>
          </cell>
          <cell r="N8230">
            <v>43892</v>
          </cell>
          <cell r="O8230">
            <v>43627</v>
          </cell>
          <cell r="P8230" t="str">
            <v>No Dependency</v>
          </cell>
        </row>
        <row r="8231">
          <cell r="C8231" t="str">
            <v>ZND983</v>
          </cell>
          <cell r="D8231" t="str">
            <v>Expansion Sites</v>
          </cell>
          <cell r="E8231" t="str">
            <v>Q1-2020</v>
          </cell>
          <cell r="F8231" t="str">
            <v>Mobile Aspiration</v>
          </cell>
          <cell r="G8231" t="str">
            <v>HUA</v>
          </cell>
          <cell r="H8231" t="str">
            <v>LTE2100Exp (10MHz to 20MHz)_2x2 MIMO</v>
          </cell>
          <cell r="I8231" t="str">
            <v>INS</v>
          </cell>
          <cell r="L8231">
            <v>43674</v>
          </cell>
          <cell r="M8231">
            <v>43676</v>
          </cell>
          <cell r="N8231">
            <v>43675</v>
          </cell>
          <cell r="O8231">
            <v>43677</v>
          </cell>
          <cell r="P8231" t="str">
            <v>No Dependency</v>
          </cell>
        </row>
        <row r="8232">
          <cell r="C8232" t="str">
            <v>ZND982</v>
          </cell>
          <cell r="D8232" t="str">
            <v>Expansion Sites</v>
          </cell>
          <cell r="E8232" t="str">
            <v>Q1-2020</v>
          </cell>
          <cell r="F8232" t="str">
            <v>Mobile Aspiration</v>
          </cell>
          <cell r="G8232" t="str">
            <v>HUA</v>
          </cell>
          <cell r="H8232" t="str">
            <v>LTE2100Exp (10MHz to 20MHz)_2x2 MIMO</v>
          </cell>
          <cell r="I8232" t="str">
            <v>INS</v>
          </cell>
          <cell r="L8232">
            <v>43911</v>
          </cell>
          <cell r="M8232">
            <v>43725</v>
          </cell>
          <cell r="N8232">
            <v>43911</v>
          </cell>
          <cell r="O8232">
            <v>43726</v>
          </cell>
          <cell r="P8232" t="str">
            <v>No Dependency</v>
          </cell>
        </row>
        <row r="8233">
          <cell r="C8233" t="str">
            <v>ZND980</v>
          </cell>
          <cell r="D8233" t="str">
            <v>Expansion Sites</v>
          </cell>
          <cell r="E8233" t="str">
            <v>Q3-2019</v>
          </cell>
          <cell r="F8233" t="str">
            <v>Mobile Aspiration</v>
          </cell>
          <cell r="G8233" t="str">
            <v>HUA</v>
          </cell>
          <cell r="H8233" t="str">
            <v>LTE2100Exp (10MHz to 20MHz)_2x2 MIMO</v>
          </cell>
          <cell r="I8233" t="str">
            <v>INS</v>
          </cell>
          <cell r="L8233">
            <v>43895</v>
          </cell>
          <cell r="M8233">
            <v>43672</v>
          </cell>
          <cell r="N8233">
            <v>43895</v>
          </cell>
          <cell r="O8233">
            <v>43673</v>
          </cell>
          <cell r="P8233" t="str">
            <v>No Dependency</v>
          </cell>
        </row>
        <row r="8234">
          <cell r="C8234" t="str">
            <v>ZND979</v>
          </cell>
          <cell r="D8234" t="str">
            <v>Expansion Sites</v>
          </cell>
          <cell r="E8234" t="str">
            <v>Q3-2019</v>
          </cell>
          <cell r="F8234" t="str">
            <v>Mobile Aspiration</v>
          </cell>
          <cell r="G8234" t="str">
            <v>HUA</v>
          </cell>
          <cell r="H8234" t="str">
            <v>LTE2100Exp (10MHz to 20MHz)_2x2 MIMO</v>
          </cell>
          <cell r="I8234" t="str">
            <v>INS</v>
          </cell>
          <cell r="L8234">
            <v>43670</v>
          </cell>
          <cell r="M8234">
            <v>43672</v>
          </cell>
          <cell r="N8234">
            <v>43671</v>
          </cell>
          <cell r="O8234">
            <v>43673</v>
          </cell>
          <cell r="P8234" t="str">
            <v>No Dependency</v>
          </cell>
        </row>
        <row r="8235">
          <cell r="C8235" t="str">
            <v>ZND977</v>
          </cell>
          <cell r="D8235" t="str">
            <v>Expansion Sites</v>
          </cell>
          <cell r="E8235" t="str">
            <v>Q3-2019</v>
          </cell>
          <cell r="F8235" t="str">
            <v>Mobile Aspiration</v>
          </cell>
          <cell r="G8235" t="str">
            <v>HUA</v>
          </cell>
          <cell r="H8235" t="str">
            <v>LTE2100Exp (10MHz to 20MHz)_2x2 MIMO</v>
          </cell>
          <cell r="I8235" t="str">
            <v>INS</v>
          </cell>
          <cell r="L8235">
            <v>43893</v>
          </cell>
          <cell r="M8235">
            <v>43624</v>
          </cell>
          <cell r="N8235">
            <v>43894</v>
          </cell>
          <cell r="O8235">
            <v>43625</v>
          </cell>
          <cell r="P8235" t="str">
            <v>No Dependency</v>
          </cell>
        </row>
        <row r="8236">
          <cell r="C8236" t="str">
            <v>ZND975</v>
          </cell>
          <cell r="D8236" t="str">
            <v>Expansion Sites</v>
          </cell>
          <cell r="E8236" t="str">
            <v>Q3-2019</v>
          </cell>
          <cell r="F8236" t="str">
            <v>Mobile Aspiration</v>
          </cell>
          <cell r="G8236" t="str">
            <v>HUA</v>
          </cell>
          <cell r="H8236" t="str">
            <v>LTE2100Exp (10MHz to 20MHz)_2x2 MIMO</v>
          </cell>
          <cell r="I8236" t="str">
            <v>INS</v>
          </cell>
          <cell r="L8236">
            <v>43883</v>
          </cell>
          <cell r="M8236">
            <v>43709</v>
          </cell>
          <cell r="N8236">
            <v>43883</v>
          </cell>
          <cell r="O8236">
            <v>43710</v>
          </cell>
          <cell r="P8236" t="str">
            <v>No Dependency</v>
          </cell>
        </row>
        <row r="8237">
          <cell r="C8237" t="str">
            <v>ZND974</v>
          </cell>
          <cell r="D8237" t="str">
            <v>Expansion Sites</v>
          </cell>
          <cell r="E8237" t="str">
            <v>Q3-2019</v>
          </cell>
          <cell r="F8237" t="str">
            <v>Mobile Aspiration</v>
          </cell>
          <cell r="G8237" t="str">
            <v>HUA</v>
          </cell>
          <cell r="H8237" t="str">
            <v>LTE2100Exp (10MHz to 20MHz)_2x2 MIMO</v>
          </cell>
          <cell r="I8237" t="str">
            <v>INS</v>
          </cell>
          <cell r="L8237">
            <v>43691</v>
          </cell>
          <cell r="M8237">
            <v>43693</v>
          </cell>
          <cell r="N8237">
            <v>43692</v>
          </cell>
          <cell r="O8237">
            <v>43694</v>
          </cell>
          <cell r="P8237" t="str">
            <v>No Dependency</v>
          </cell>
        </row>
        <row r="8238">
          <cell r="C8238" t="str">
            <v>ZND972</v>
          </cell>
          <cell r="D8238" t="str">
            <v>Expansion Sites</v>
          </cell>
          <cell r="E8238" t="str">
            <v>Q2-2019</v>
          </cell>
          <cell r="F8238" t="str">
            <v>Mobile Aspiration</v>
          </cell>
          <cell r="G8238" t="str">
            <v>HUA</v>
          </cell>
          <cell r="H8238" t="str">
            <v>LTE2100Exp (10MHz to 20MHz)_2x2 MIMO</v>
          </cell>
          <cell r="I8238" t="str">
            <v>INS</v>
          </cell>
          <cell r="L8238">
            <v>43691</v>
          </cell>
          <cell r="M8238">
            <v>43693</v>
          </cell>
          <cell r="N8238">
            <v>43692</v>
          </cell>
          <cell r="O8238">
            <v>43694</v>
          </cell>
          <cell r="P8238" t="str">
            <v>No Dependency</v>
          </cell>
        </row>
        <row r="8239">
          <cell r="C8239" t="str">
            <v>ZND971</v>
          </cell>
          <cell r="D8239" t="str">
            <v>Expansion Sites</v>
          </cell>
          <cell r="E8239" t="str">
            <v>Q3-2019</v>
          </cell>
          <cell r="F8239" t="str">
            <v>Mobile Aspiration</v>
          </cell>
          <cell r="G8239" t="str">
            <v>HUA</v>
          </cell>
          <cell r="H8239" t="str">
            <v>LTE2100Exp (10MHz to 20MHz)_2x2 MIMO</v>
          </cell>
          <cell r="I8239" t="str">
            <v>INS</v>
          </cell>
          <cell r="L8239">
            <v>43832</v>
          </cell>
          <cell r="M8239">
            <v>43624</v>
          </cell>
          <cell r="N8239">
            <v>43833</v>
          </cell>
          <cell r="O8239">
            <v>43625</v>
          </cell>
          <cell r="P8239" t="str">
            <v>No Dependency</v>
          </cell>
        </row>
        <row r="8240">
          <cell r="C8240" t="str">
            <v>ZND970</v>
          </cell>
          <cell r="D8240" t="str">
            <v>Expansion Sites</v>
          </cell>
          <cell r="E8240" t="str">
            <v>Q4-2019</v>
          </cell>
          <cell r="F8240" t="str">
            <v>Mobile Aspiration</v>
          </cell>
          <cell r="G8240" t="str">
            <v>HUA</v>
          </cell>
          <cell r="H8240" t="str">
            <v>LTE2100Exp (10MHz to 20MHz)_2x2 MIMO</v>
          </cell>
          <cell r="I8240" t="str">
            <v>INS</v>
          </cell>
          <cell r="L8240">
            <v>43687</v>
          </cell>
          <cell r="M8240">
            <v>43689</v>
          </cell>
          <cell r="N8240">
            <v>43688</v>
          </cell>
          <cell r="O8240">
            <v>43690</v>
          </cell>
          <cell r="P8240" t="str">
            <v>No Dependency</v>
          </cell>
        </row>
        <row r="8241">
          <cell r="C8241" t="str">
            <v>ZND969</v>
          </cell>
          <cell r="D8241" t="str">
            <v>Expansion Sites</v>
          </cell>
          <cell r="E8241" t="str">
            <v>Q3-2019</v>
          </cell>
          <cell r="F8241" t="str">
            <v>Mobile Aspiration</v>
          </cell>
          <cell r="G8241" t="str">
            <v>HUA</v>
          </cell>
          <cell r="H8241" t="str">
            <v>LTE2100Exp (10MHz to 20MHz)_2x2 MIMO</v>
          </cell>
          <cell r="I8241" t="str">
            <v>INS</v>
          </cell>
          <cell r="L8241">
            <v>43876</v>
          </cell>
          <cell r="M8241">
            <v>43667</v>
          </cell>
          <cell r="N8241">
            <v>43876</v>
          </cell>
          <cell r="O8241">
            <v>43668</v>
          </cell>
          <cell r="P8241" t="str">
            <v>No Dependency</v>
          </cell>
        </row>
        <row r="8242">
          <cell r="C8242" t="str">
            <v>ZND968</v>
          </cell>
          <cell r="D8242" t="str">
            <v>Expansion Sites</v>
          </cell>
          <cell r="E8242" t="str">
            <v>Q3-2019</v>
          </cell>
          <cell r="F8242" t="str">
            <v>Mobile Aspiration</v>
          </cell>
          <cell r="G8242" t="str">
            <v>HUA</v>
          </cell>
          <cell r="H8242" t="str">
            <v>LTE2100Exp (10MHz to 20MHz)_2x2 MIMO</v>
          </cell>
          <cell r="I8242" t="str">
            <v>INS</v>
          </cell>
          <cell r="L8242">
            <v>43865</v>
          </cell>
          <cell r="M8242">
            <v>43656</v>
          </cell>
          <cell r="N8242">
            <v>43866</v>
          </cell>
          <cell r="O8242">
            <v>43657</v>
          </cell>
          <cell r="P8242" t="str">
            <v>No Dependency</v>
          </cell>
        </row>
        <row r="8243">
          <cell r="C8243" t="str">
            <v>ZND967</v>
          </cell>
          <cell r="D8243" t="str">
            <v>Expansion Sites</v>
          </cell>
          <cell r="E8243" t="str">
            <v>Q3-2019</v>
          </cell>
          <cell r="F8243" t="str">
            <v>Mobile Aspiration</v>
          </cell>
          <cell r="G8243" t="str">
            <v>HUA</v>
          </cell>
          <cell r="H8243" t="str">
            <v>LTE2100Exp (10MHz to 20MHz)_2x2 MIMO</v>
          </cell>
          <cell r="I8243" t="str">
            <v>INS</v>
          </cell>
          <cell r="L8243">
            <v>43869</v>
          </cell>
          <cell r="M8243">
            <v>43676</v>
          </cell>
          <cell r="N8243">
            <v>43869</v>
          </cell>
          <cell r="O8243">
            <v>43677</v>
          </cell>
          <cell r="P8243" t="str">
            <v>No Dependency</v>
          </cell>
        </row>
        <row r="8244">
          <cell r="C8244" t="str">
            <v>ZND966</v>
          </cell>
          <cell r="D8244" t="str">
            <v>Expansion Sites</v>
          </cell>
          <cell r="E8244" t="str">
            <v>Q2-2019</v>
          </cell>
          <cell r="F8244" t="str">
            <v>Mobile Aspiration</v>
          </cell>
          <cell r="G8244" t="str">
            <v>HUA</v>
          </cell>
          <cell r="H8244" t="str">
            <v>LTE2100Exp (10MHz to 20MHz)_2x2 MIMO</v>
          </cell>
          <cell r="I8244" t="str">
            <v>INS</v>
          </cell>
          <cell r="L8244">
            <v>43691</v>
          </cell>
          <cell r="M8244">
            <v>43693</v>
          </cell>
          <cell r="N8244">
            <v>43692</v>
          </cell>
          <cell r="O8244">
            <v>43694</v>
          </cell>
          <cell r="P8244" t="str">
            <v>No Dependency</v>
          </cell>
        </row>
        <row r="8245">
          <cell r="C8245" t="str">
            <v>ZND964</v>
          </cell>
          <cell r="D8245" t="str">
            <v>Expansion Sites</v>
          </cell>
          <cell r="E8245" t="str">
            <v>Q2-2019</v>
          </cell>
          <cell r="F8245" t="str">
            <v>Mobile Aspiration</v>
          </cell>
          <cell r="G8245" t="str">
            <v>HUA</v>
          </cell>
          <cell r="H8245" t="str">
            <v>LTE2100Exp (10MHz to 20MHz)_2x2 MIMO</v>
          </cell>
          <cell r="I8245" t="str">
            <v>INS</v>
          </cell>
          <cell r="L8245">
            <v>43890</v>
          </cell>
          <cell r="M8245">
            <v>43634</v>
          </cell>
          <cell r="N8245">
            <v>43891</v>
          </cell>
          <cell r="O8245">
            <v>43635</v>
          </cell>
          <cell r="P8245" t="str">
            <v>No Dependency</v>
          </cell>
        </row>
        <row r="8246">
          <cell r="C8246" t="str">
            <v>ZND963</v>
          </cell>
          <cell r="D8246" t="str">
            <v>Expansion Sites</v>
          </cell>
          <cell r="E8246" t="str">
            <v>Q1-2020</v>
          </cell>
          <cell r="F8246" t="str">
            <v>Mobile Aspiration</v>
          </cell>
          <cell r="G8246" t="str">
            <v>HUA</v>
          </cell>
          <cell r="H8246" t="str">
            <v>LTE2100Exp (10MHz to 20MHz)_2x2 MIMO</v>
          </cell>
          <cell r="I8246" t="str">
            <v>INS</v>
          </cell>
          <cell r="L8246">
            <v>43688</v>
          </cell>
          <cell r="M8246">
            <v>43660</v>
          </cell>
          <cell r="N8246">
            <v>43689</v>
          </cell>
          <cell r="O8246">
            <v>43661</v>
          </cell>
          <cell r="P8246" t="str">
            <v>No Dependency</v>
          </cell>
        </row>
        <row r="8247">
          <cell r="C8247" t="str">
            <v>ZND961</v>
          </cell>
          <cell r="D8247" t="str">
            <v>Expansion Sites</v>
          </cell>
          <cell r="E8247" t="str">
            <v>Q4-2019</v>
          </cell>
          <cell r="F8247" t="str">
            <v>Mobile Aspiration</v>
          </cell>
          <cell r="G8247" t="str">
            <v>HUA</v>
          </cell>
          <cell r="H8247" t="str">
            <v>LTE2100Exp (10MHz to 20MHz)_2x2 MIMO</v>
          </cell>
          <cell r="I8247" t="str">
            <v>INS</v>
          </cell>
          <cell r="L8247">
            <v>43674</v>
          </cell>
          <cell r="M8247">
            <v>43676</v>
          </cell>
          <cell r="N8247">
            <v>43675</v>
          </cell>
          <cell r="O8247">
            <v>43677</v>
          </cell>
          <cell r="P8247" t="str">
            <v>No Dependency</v>
          </cell>
        </row>
        <row r="8248">
          <cell r="C8248" t="str">
            <v>ZND960</v>
          </cell>
          <cell r="D8248" t="str">
            <v>Expansion Sites</v>
          </cell>
          <cell r="E8248" t="str">
            <v>Q2-2019</v>
          </cell>
          <cell r="F8248" t="str">
            <v>Mobile Aspiration</v>
          </cell>
          <cell r="G8248" t="str">
            <v>HUA</v>
          </cell>
          <cell r="H8248" t="str">
            <v>LTE2100Exp (10MHz to 20MHz)_2x2 MIMO</v>
          </cell>
          <cell r="I8248" t="str">
            <v>INS</v>
          </cell>
          <cell r="L8248">
            <v>43863</v>
          </cell>
          <cell r="M8248">
            <v>43639</v>
          </cell>
          <cell r="N8248">
            <v>43864</v>
          </cell>
          <cell r="O8248">
            <v>43640</v>
          </cell>
          <cell r="P8248" t="str">
            <v>No Dependency</v>
          </cell>
        </row>
        <row r="8249">
          <cell r="C8249" t="str">
            <v>ZND955</v>
          </cell>
          <cell r="D8249" t="str">
            <v>Expansion Sites</v>
          </cell>
          <cell r="E8249" t="str">
            <v>Q1-2020</v>
          </cell>
          <cell r="F8249" t="str">
            <v>Mobile Aspiration</v>
          </cell>
          <cell r="G8249" t="str">
            <v>HUA</v>
          </cell>
          <cell r="H8249" t="str">
            <v>LTE2100Exp (10MHz to 20MHz)_2x2 MIMO</v>
          </cell>
          <cell r="I8249" t="str">
            <v>INS</v>
          </cell>
          <cell r="L8249">
            <v>43907</v>
          </cell>
          <cell r="M8249">
            <v>43709</v>
          </cell>
          <cell r="N8249">
            <v>43908</v>
          </cell>
          <cell r="O8249">
            <v>43710</v>
          </cell>
          <cell r="P8249" t="str">
            <v>No Dependency</v>
          </cell>
        </row>
        <row r="8250">
          <cell r="C8250" t="str">
            <v>ZND952</v>
          </cell>
          <cell r="D8250" t="str">
            <v>Expansion Sites</v>
          </cell>
          <cell r="E8250" t="str">
            <v>Q3-2019</v>
          </cell>
          <cell r="F8250" t="str">
            <v>Mobile Aspiration</v>
          </cell>
          <cell r="G8250" t="str">
            <v>HUA</v>
          </cell>
          <cell r="H8250" t="str">
            <v>LTE2100Exp (10MHz to 20MHz)_2x2 MIMO</v>
          </cell>
          <cell r="I8250" t="str">
            <v>INS</v>
          </cell>
          <cell r="L8250">
            <v>43604</v>
          </cell>
          <cell r="M8250">
            <v>43606</v>
          </cell>
          <cell r="N8250">
            <v>43605</v>
          </cell>
          <cell r="O8250">
            <v>43607</v>
          </cell>
          <cell r="P8250" t="str">
            <v>No Dependency</v>
          </cell>
        </row>
        <row r="8251">
          <cell r="C8251" t="str">
            <v>ZND951</v>
          </cell>
          <cell r="D8251" t="str">
            <v>Expansion Sites</v>
          </cell>
          <cell r="E8251" t="str">
            <v>Q1-2020</v>
          </cell>
          <cell r="F8251" t="str">
            <v>Mobile Aspiration</v>
          </cell>
          <cell r="G8251" t="str">
            <v>HUA</v>
          </cell>
          <cell r="H8251" t="str">
            <v>LTE2100Exp (10MHz to 20MHz)_2x2 MIMO</v>
          </cell>
          <cell r="I8251" t="str">
            <v>INS</v>
          </cell>
          <cell r="L8251">
            <v>43874</v>
          </cell>
          <cell r="M8251">
            <v>43725</v>
          </cell>
          <cell r="N8251">
            <v>43875</v>
          </cell>
          <cell r="O8251">
            <v>43726</v>
          </cell>
          <cell r="P8251" t="str">
            <v>No Dependency</v>
          </cell>
        </row>
        <row r="8252">
          <cell r="C8252" t="str">
            <v>ZND950</v>
          </cell>
          <cell r="D8252" t="str">
            <v>Expansion Sites</v>
          </cell>
          <cell r="E8252" t="str">
            <v>Q3-2019</v>
          </cell>
          <cell r="F8252" t="str">
            <v>Mobile Aspiration</v>
          </cell>
          <cell r="G8252" t="str">
            <v>HUA</v>
          </cell>
          <cell r="H8252" t="str">
            <v>LTE2100Exp (10MHz to 20MHz)_2x2 MIMO</v>
          </cell>
          <cell r="I8252" t="str">
            <v>INS</v>
          </cell>
          <cell r="L8252">
            <v>43895</v>
          </cell>
          <cell r="M8252">
            <v>43638</v>
          </cell>
          <cell r="N8252">
            <v>43895</v>
          </cell>
          <cell r="O8252">
            <v>43639</v>
          </cell>
          <cell r="P8252" t="str">
            <v>No Dependency</v>
          </cell>
        </row>
        <row r="8253">
          <cell r="C8253" t="str">
            <v>ZND947</v>
          </cell>
          <cell r="D8253" t="str">
            <v>Expansion Sites</v>
          </cell>
          <cell r="E8253" t="str">
            <v>Q1-2020</v>
          </cell>
          <cell r="F8253" t="str">
            <v>Mobile Aspiration</v>
          </cell>
          <cell r="G8253" t="str">
            <v>HUA</v>
          </cell>
          <cell r="H8253" t="str">
            <v>LTE2100Exp (10MHz to 20MHz)_2x2 MIMO</v>
          </cell>
          <cell r="I8253" t="str">
            <v>INS</v>
          </cell>
          <cell r="L8253">
            <v>43699</v>
          </cell>
          <cell r="M8253">
            <v>43699</v>
          </cell>
          <cell r="N8253">
            <v>43700</v>
          </cell>
          <cell r="O8253">
            <v>43700</v>
          </cell>
          <cell r="P8253" t="str">
            <v>No Dependency</v>
          </cell>
        </row>
        <row r="8254">
          <cell r="C8254" t="str">
            <v>ZND943</v>
          </cell>
          <cell r="D8254" t="str">
            <v>Expansion Sites</v>
          </cell>
          <cell r="E8254" t="str">
            <v>Q3-2019</v>
          </cell>
          <cell r="F8254" t="str">
            <v>Mobile Aspiration</v>
          </cell>
          <cell r="G8254" t="str">
            <v>HUA</v>
          </cell>
          <cell r="H8254" t="str">
            <v>LTE2100Exp (10MHz to 20MHz)_2x2 MIMO</v>
          </cell>
          <cell r="I8254" t="str">
            <v>INS</v>
          </cell>
          <cell r="L8254">
            <v>43883</v>
          </cell>
          <cell r="M8254">
            <v>43672</v>
          </cell>
          <cell r="N8254">
            <v>43883</v>
          </cell>
          <cell r="O8254">
            <v>43673</v>
          </cell>
          <cell r="P8254" t="str">
            <v>No Dependency</v>
          </cell>
        </row>
        <row r="8255">
          <cell r="C8255" t="str">
            <v>ZND942</v>
          </cell>
          <cell r="D8255" t="str">
            <v>Expansion Sites</v>
          </cell>
          <cell r="E8255" t="str">
            <v>Q3-2019</v>
          </cell>
          <cell r="F8255" t="str">
            <v>Mobile Aspiration</v>
          </cell>
          <cell r="G8255" t="str">
            <v>HUA</v>
          </cell>
          <cell r="H8255" t="str">
            <v>LTE2100Exp (10MHz to 20MHz)_2x2 MIMO</v>
          </cell>
          <cell r="I8255" t="str">
            <v>INS</v>
          </cell>
          <cell r="L8255">
            <v>43874</v>
          </cell>
          <cell r="M8255">
            <v>43676</v>
          </cell>
          <cell r="N8255">
            <v>43875</v>
          </cell>
          <cell r="O8255">
            <v>43677</v>
          </cell>
          <cell r="P8255" t="str">
            <v>No Dependency</v>
          </cell>
        </row>
        <row r="8256">
          <cell r="C8256" t="str">
            <v>ZND939</v>
          </cell>
          <cell r="D8256" t="str">
            <v>Expansion Sites</v>
          </cell>
          <cell r="E8256" t="str">
            <v>Q1-2020</v>
          </cell>
          <cell r="F8256" t="str">
            <v>Mobile Aspiration</v>
          </cell>
          <cell r="G8256" t="str">
            <v>HUA</v>
          </cell>
          <cell r="H8256" t="str">
            <v>LTE2100Exp (10MHz to 20MHz)_2x2 MIMO</v>
          </cell>
          <cell r="I8256" t="str">
            <v>INS</v>
          </cell>
          <cell r="L8256">
            <v>43907</v>
          </cell>
          <cell r="M8256">
            <v>43635</v>
          </cell>
          <cell r="N8256">
            <v>43908</v>
          </cell>
          <cell r="O8256">
            <v>43636</v>
          </cell>
          <cell r="P8256" t="str">
            <v>No Dependency</v>
          </cell>
        </row>
        <row r="8257">
          <cell r="C8257" t="str">
            <v>ZND937</v>
          </cell>
          <cell r="D8257" t="str">
            <v>Expansion Sites</v>
          </cell>
          <cell r="E8257" t="str">
            <v>Q3-2019</v>
          </cell>
          <cell r="F8257" t="str">
            <v>Mobile Aspiration</v>
          </cell>
          <cell r="G8257" t="str">
            <v>HUA</v>
          </cell>
          <cell r="H8257" t="str">
            <v>LTE2100Exp (10MHz to 20MHz)_2x2 MIMO</v>
          </cell>
          <cell r="I8257" t="str">
            <v>INS</v>
          </cell>
          <cell r="L8257">
            <v>43876</v>
          </cell>
          <cell r="M8257">
            <v>43673</v>
          </cell>
          <cell r="N8257">
            <v>43876</v>
          </cell>
          <cell r="O8257">
            <v>43674</v>
          </cell>
          <cell r="P8257" t="str">
            <v>No Dependency</v>
          </cell>
        </row>
        <row r="8258">
          <cell r="C8258" t="str">
            <v>ZND935</v>
          </cell>
          <cell r="D8258" t="str">
            <v>Expansion Sites</v>
          </cell>
          <cell r="E8258" t="str">
            <v>Q3-2019</v>
          </cell>
          <cell r="F8258" t="str">
            <v>Mobile Aspiration</v>
          </cell>
          <cell r="G8258" t="str">
            <v>HUA</v>
          </cell>
          <cell r="H8258" t="str">
            <v>LTE2100Exp (10MHz to 20MHz)_2x2 MIMO</v>
          </cell>
          <cell r="I8258" t="str">
            <v>INS</v>
          </cell>
          <cell r="L8258">
            <v>43691</v>
          </cell>
          <cell r="M8258">
            <v>43693</v>
          </cell>
          <cell r="N8258">
            <v>43692</v>
          </cell>
          <cell r="O8258">
            <v>43694</v>
          </cell>
          <cell r="P8258" t="str">
            <v>No Dependency</v>
          </cell>
        </row>
        <row r="8259">
          <cell r="C8259" t="str">
            <v>ZND934</v>
          </cell>
          <cell r="D8259" t="str">
            <v>Expansion Sites</v>
          </cell>
          <cell r="E8259" t="str">
            <v>Q2-2019</v>
          </cell>
          <cell r="F8259" t="str">
            <v>Mobile Aspiration</v>
          </cell>
          <cell r="G8259" t="str">
            <v>HUA</v>
          </cell>
          <cell r="H8259" t="str">
            <v>LTE2100Exp (10MHz to 20MHz)_2x2 MIMO</v>
          </cell>
          <cell r="I8259" t="str">
            <v>INS</v>
          </cell>
          <cell r="L8259">
            <v>43874</v>
          </cell>
          <cell r="M8259">
            <v>43597</v>
          </cell>
          <cell r="N8259">
            <v>43875</v>
          </cell>
          <cell r="O8259">
            <v>43598</v>
          </cell>
          <cell r="P8259" t="str">
            <v>No Dependency</v>
          </cell>
        </row>
        <row r="8260">
          <cell r="C8260" t="str">
            <v>ZND933</v>
          </cell>
          <cell r="D8260" t="str">
            <v>Expansion Sites</v>
          </cell>
          <cell r="E8260" t="str">
            <v>Q4-2019</v>
          </cell>
          <cell r="F8260" t="str">
            <v>Mobile Aspiration</v>
          </cell>
          <cell r="G8260" t="str">
            <v>HUA</v>
          </cell>
          <cell r="H8260" t="str">
            <v>LTE2100Exp (10MHz to 20MHz)_2x2 MIMO</v>
          </cell>
          <cell r="I8260" t="str">
            <v>INS</v>
          </cell>
          <cell r="L8260">
            <v>43905</v>
          </cell>
          <cell r="M8260">
            <v>43733</v>
          </cell>
          <cell r="N8260">
            <v>43905</v>
          </cell>
          <cell r="O8260">
            <v>43734</v>
          </cell>
          <cell r="P8260" t="str">
            <v>No Dependency</v>
          </cell>
        </row>
        <row r="8261">
          <cell r="C8261" t="str">
            <v>ZND932</v>
          </cell>
          <cell r="D8261" t="str">
            <v>Expansion Sites</v>
          </cell>
          <cell r="E8261" t="str">
            <v>Q3-2019</v>
          </cell>
          <cell r="F8261" t="str">
            <v>Mobile Aspiration</v>
          </cell>
          <cell r="G8261" t="str">
            <v>HUA</v>
          </cell>
          <cell r="H8261" t="str">
            <v>LTE2100Exp (10MHz to 20MHz)_2x2 MIMO</v>
          </cell>
          <cell r="I8261" t="str">
            <v>INS</v>
          </cell>
          <cell r="L8261">
            <v>43674</v>
          </cell>
          <cell r="M8261">
            <v>43676</v>
          </cell>
          <cell r="N8261">
            <v>43675</v>
          </cell>
          <cell r="O8261">
            <v>43677</v>
          </cell>
          <cell r="P8261" t="str">
            <v>No Dependency</v>
          </cell>
        </row>
        <row r="8262">
          <cell r="C8262" t="str">
            <v>ZND927</v>
          </cell>
          <cell r="D8262" t="str">
            <v>Expansion Sites</v>
          </cell>
          <cell r="E8262" t="str">
            <v>Q2-2019</v>
          </cell>
          <cell r="F8262" t="str">
            <v>Mobile Aspiration</v>
          </cell>
          <cell r="G8262" t="str">
            <v>HUA</v>
          </cell>
          <cell r="H8262" t="str">
            <v>LTE2100Exp (10MHz to 20MHz)_2x2 MIMO</v>
          </cell>
          <cell r="I8262" t="str">
            <v>INS</v>
          </cell>
          <cell r="L8262">
            <v>43823</v>
          </cell>
          <cell r="M8262">
            <v>43671</v>
          </cell>
          <cell r="N8262">
            <v>43824</v>
          </cell>
          <cell r="O8262">
            <v>43672</v>
          </cell>
          <cell r="P8262" t="str">
            <v>No Dependency</v>
          </cell>
        </row>
        <row r="8263">
          <cell r="C8263" t="str">
            <v>ZND926</v>
          </cell>
          <cell r="D8263" t="str">
            <v>Expansion Sites</v>
          </cell>
          <cell r="E8263" t="str">
            <v>Q2-2019</v>
          </cell>
          <cell r="F8263" t="str">
            <v>Mobile Aspiration</v>
          </cell>
          <cell r="G8263" t="str">
            <v>HUA</v>
          </cell>
          <cell r="H8263" t="str">
            <v>LTE2100Exp (10MHz to 20MHz)_2x2 MIMO</v>
          </cell>
          <cell r="I8263" t="str">
            <v>INS</v>
          </cell>
          <cell r="L8263">
            <v>43674</v>
          </cell>
          <cell r="M8263">
            <v>43648</v>
          </cell>
          <cell r="N8263">
            <v>43889</v>
          </cell>
          <cell r="O8263">
            <v>43649</v>
          </cell>
          <cell r="P8263" t="str">
            <v>No Dependency</v>
          </cell>
        </row>
        <row r="8264">
          <cell r="C8264" t="str">
            <v>ZND925</v>
          </cell>
          <cell r="D8264" t="str">
            <v>Expansion Sites</v>
          </cell>
          <cell r="E8264" t="str">
            <v>Q3-2019</v>
          </cell>
          <cell r="F8264" t="str">
            <v>Mobile Aspiration</v>
          </cell>
          <cell r="G8264" t="str">
            <v>HUA</v>
          </cell>
          <cell r="H8264" t="str">
            <v>LTE2100Exp (10MHz to 20MHz)_2x2 MIMO</v>
          </cell>
          <cell r="I8264" t="str">
            <v>INS</v>
          </cell>
          <cell r="L8264">
            <v>43895</v>
          </cell>
          <cell r="M8264">
            <v>43629</v>
          </cell>
          <cell r="N8264">
            <v>43895</v>
          </cell>
          <cell r="O8264">
            <v>43630</v>
          </cell>
          <cell r="P8264" t="str">
            <v>No Dependency</v>
          </cell>
        </row>
        <row r="8265">
          <cell r="C8265" t="str">
            <v>ZND924</v>
          </cell>
          <cell r="D8265" t="str">
            <v>Expansion Sites</v>
          </cell>
          <cell r="E8265" t="str">
            <v>Q1-2020</v>
          </cell>
          <cell r="F8265" t="str">
            <v>Mobile Aspiration</v>
          </cell>
          <cell r="G8265" t="str">
            <v>HUA</v>
          </cell>
          <cell r="H8265" t="str">
            <v>LTE2100Exp (10MHz to 20MHz)_2x2 MIMO</v>
          </cell>
          <cell r="I8265" t="str">
            <v>INS</v>
          </cell>
          <cell r="L8265">
            <v>43691</v>
          </cell>
          <cell r="M8265">
            <v>43661</v>
          </cell>
          <cell r="N8265">
            <v>43692</v>
          </cell>
          <cell r="O8265">
            <v>43662</v>
          </cell>
          <cell r="P8265" t="str">
            <v>No Dependency</v>
          </cell>
        </row>
        <row r="8266">
          <cell r="C8266" t="str">
            <v>ZND923</v>
          </cell>
          <cell r="D8266" t="str">
            <v>Expansion Sites</v>
          </cell>
          <cell r="E8266" t="str">
            <v>Q4-2019</v>
          </cell>
          <cell r="F8266" t="str">
            <v>Mobile Aspiration</v>
          </cell>
          <cell r="G8266" t="str">
            <v>HUA</v>
          </cell>
          <cell r="H8266" t="str">
            <v>LTE2100Exp (10MHz to 20MHz)_2x2 MIMO</v>
          </cell>
          <cell r="I8266" t="str">
            <v>INS</v>
          </cell>
          <cell r="L8266">
            <v>43911</v>
          </cell>
          <cell r="M8266">
            <v>43671</v>
          </cell>
          <cell r="N8266">
            <v>43911</v>
          </cell>
          <cell r="O8266">
            <v>43672</v>
          </cell>
          <cell r="P8266" t="str">
            <v>No Dependency</v>
          </cell>
        </row>
        <row r="8267">
          <cell r="C8267" t="str">
            <v>ZND922</v>
          </cell>
          <cell r="D8267" t="str">
            <v>Expansion Sites</v>
          </cell>
          <cell r="E8267" t="str">
            <v>Q3-2019</v>
          </cell>
          <cell r="F8267" t="str">
            <v>Mobile Aspiration</v>
          </cell>
          <cell r="G8267" t="str">
            <v>HUA</v>
          </cell>
          <cell r="H8267" t="str">
            <v>LTE2100Exp (10MHz to 20MHz)_2x2 MIMO</v>
          </cell>
          <cell r="I8267" t="str">
            <v>INS</v>
          </cell>
          <cell r="L8267">
            <v>43879</v>
          </cell>
          <cell r="M8267">
            <v>43709</v>
          </cell>
          <cell r="N8267">
            <v>43880</v>
          </cell>
          <cell r="O8267">
            <v>43710</v>
          </cell>
          <cell r="P8267" t="str">
            <v>No Dependency</v>
          </cell>
        </row>
        <row r="8268">
          <cell r="C8268" t="str">
            <v>ZND920</v>
          </cell>
          <cell r="D8268" t="str">
            <v>Expansion Sites</v>
          </cell>
          <cell r="E8268" t="str">
            <v>Q4-2019</v>
          </cell>
          <cell r="F8268" t="str">
            <v>Mobile Aspiration</v>
          </cell>
          <cell r="G8268" t="str">
            <v>HUA</v>
          </cell>
          <cell r="H8268" t="str">
            <v>LTE2100Exp (10MHz to 20MHz)_2x2 MIMO</v>
          </cell>
          <cell r="I8268" t="str">
            <v>INS</v>
          </cell>
          <cell r="L8268">
            <v>43691</v>
          </cell>
          <cell r="M8268">
            <v>43693</v>
          </cell>
          <cell r="N8268">
            <v>43692</v>
          </cell>
          <cell r="O8268">
            <v>43694</v>
          </cell>
          <cell r="P8268" t="str">
            <v>No Dependency</v>
          </cell>
        </row>
        <row r="8269">
          <cell r="C8269" t="str">
            <v>ZND917</v>
          </cell>
          <cell r="D8269" t="str">
            <v>Expansion Sites</v>
          </cell>
          <cell r="E8269" t="str">
            <v>Q2-2019</v>
          </cell>
          <cell r="F8269" t="str">
            <v>Mobile Aspiration</v>
          </cell>
          <cell r="G8269" t="str">
            <v>HUA</v>
          </cell>
          <cell r="H8269" t="str">
            <v>LTE2100Exp (10MHz to 20MHz)_2x2 MIMO</v>
          </cell>
          <cell r="I8269" t="str">
            <v>INS</v>
          </cell>
          <cell r="L8269">
            <v>43913</v>
          </cell>
          <cell r="M8269">
            <v>43640</v>
          </cell>
          <cell r="N8269">
            <v>43914</v>
          </cell>
          <cell r="O8269">
            <v>43641</v>
          </cell>
          <cell r="P8269" t="str">
            <v>No Dependency</v>
          </cell>
        </row>
        <row r="8270">
          <cell r="C8270" t="str">
            <v>ZND911</v>
          </cell>
          <cell r="D8270" t="str">
            <v>Expansion Sites</v>
          </cell>
          <cell r="E8270" t="str">
            <v>Q3-2019</v>
          </cell>
          <cell r="F8270" t="str">
            <v>Mobile Aspiration</v>
          </cell>
          <cell r="G8270" t="str">
            <v>HUA</v>
          </cell>
          <cell r="H8270" t="str">
            <v>LTE2100Exp (10MHz to 20MHz)_2x2 MIMO</v>
          </cell>
          <cell r="I8270" t="str">
            <v>INS</v>
          </cell>
          <cell r="L8270">
            <v>43883</v>
          </cell>
          <cell r="M8270">
            <v>43673</v>
          </cell>
          <cell r="N8270">
            <v>43883</v>
          </cell>
          <cell r="O8270">
            <v>43674</v>
          </cell>
          <cell r="P8270" t="str">
            <v>No Dependency</v>
          </cell>
        </row>
        <row r="8271">
          <cell r="C8271" t="str">
            <v>ZND910</v>
          </cell>
          <cell r="D8271" t="str">
            <v>Expansion Sites</v>
          </cell>
          <cell r="E8271" t="str">
            <v>Q1-2020</v>
          </cell>
          <cell r="F8271" t="str">
            <v>Mobile Aspiration</v>
          </cell>
          <cell r="G8271" t="str">
            <v>HUA</v>
          </cell>
          <cell r="H8271" t="str">
            <v>LTE2100Exp (10MHz to 20MHz)_2x2 MIMO</v>
          </cell>
          <cell r="I8271" t="str">
            <v>INS</v>
          </cell>
          <cell r="L8271">
            <v>43688</v>
          </cell>
          <cell r="M8271">
            <v>43660</v>
          </cell>
          <cell r="N8271">
            <v>43689</v>
          </cell>
          <cell r="O8271">
            <v>43661</v>
          </cell>
          <cell r="P8271" t="str">
            <v>No Dependency</v>
          </cell>
        </row>
        <row r="8272">
          <cell r="C8272" t="str">
            <v>ZND909</v>
          </cell>
          <cell r="D8272" t="str">
            <v>Expansion Sites</v>
          </cell>
          <cell r="E8272" t="str">
            <v>Q1-2020</v>
          </cell>
          <cell r="F8272" t="str">
            <v>Mobile Aspiration</v>
          </cell>
          <cell r="G8272" t="str">
            <v>HUA</v>
          </cell>
          <cell r="H8272" t="str">
            <v>LTE2100Exp (10MHz to 20MHz)_2x2 MIMO</v>
          </cell>
          <cell r="I8272" t="str">
            <v>INS</v>
          </cell>
          <cell r="L8272">
            <v>43911</v>
          </cell>
          <cell r="M8272">
            <v>43733</v>
          </cell>
          <cell r="N8272">
            <v>43911</v>
          </cell>
          <cell r="O8272">
            <v>43734</v>
          </cell>
          <cell r="P8272" t="str">
            <v>No Dependency</v>
          </cell>
        </row>
        <row r="8273">
          <cell r="C8273" t="str">
            <v>ZND908</v>
          </cell>
          <cell r="D8273" t="str">
            <v>Expansion Sites</v>
          </cell>
          <cell r="E8273" t="str">
            <v>Q3-2019</v>
          </cell>
          <cell r="F8273" t="str">
            <v>Mobile Aspiration</v>
          </cell>
          <cell r="G8273" t="str">
            <v>HUA</v>
          </cell>
          <cell r="H8273" t="str">
            <v>LTE2100Exp (10MHz to 20MHz)_2x2 MIMO</v>
          </cell>
          <cell r="I8273" t="str">
            <v>INS</v>
          </cell>
          <cell r="L8273">
            <v>43842</v>
          </cell>
          <cell r="M8273">
            <v>43635</v>
          </cell>
          <cell r="N8273">
            <v>43843</v>
          </cell>
          <cell r="O8273">
            <v>43636</v>
          </cell>
          <cell r="P8273" t="str">
            <v>No Dependency</v>
          </cell>
        </row>
        <row r="8274">
          <cell r="C8274" t="str">
            <v>ZND906</v>
          </cell>
          <cell r="D8274" t="str">
            <v>Expansion Sites</v>
          </cell>
          <cell r="E8274" t="str">
            <v>Q1-2020</v>
          </cell>
          <cell r="F8274" t="str">
            <v>Mobile Aspiration</v>
          </cell>
          <cell r="G8274" t="str">
            <v>HUA</v>
          </cell>
          <cell r="H8274" t="str">
            <v>LTE2100Exp (10MHz to 20MHz)_2x2 MIMO</v>
          </cell>
          <cell r="I8274" t="str">
            <v>INS</v>
          </cell>
          <cell r="L8274">
            <v>43913</v>
          </cell>
          <cell r="M8274">
            <v>43715</v>
          </cell>
          <cell r="N8274">
            <v>43913</v>
          </cell>
          <cell r="O8274">
            <v>43716</v>
          </cell>
          <cell r="P8274" t="str">
            <v>No Dependency</v>
          </cell>
        </row>
        <row r="8275">
          <cell r="C8275" t="str">
            <v>ZND905</v>
          </cell>
          <cell r="D8275" t="str">
            <v>Expansion Sites</v>
          </cell>
          <cell r="E8275" t="str">
            <v>Q4-2019</v>
          </cell>
          <cell r="F8275" t="str">
            <v>Mobile Aspiration</v>
          </cell>
          <cell r="G8275" t="str">
            <v>HUA</v>
          </cell>
          <cell r="H8275" t="str">
            <v>LTE2100Exp (10MHz to 20MHz)_2x2 MIMO</v>
          </cell>
          <cell r="I8275" t="str">
            <v>INS</v>
          </cell>
          <cell r="L8275">
            <v>43913</v>
          </cell>
          <cell r="N8275">
            <v>43913</v>
          </cell>
          <cell r="P8275" t="str">
            <v>No Dependency</v>
          </cell>
        </row>
        <row r="8276">
          <cell r="C8276" t="str">
            <v>ZND904</v>
          </cell>
          <cell r="D8276" t="str">
            <v>Expansion Sites</v>
          </cell>
          <cell r="E8276" t="str">
            <v>Q1-2020</v>
          </cell>
          <cell r="F8276" t="str">
            <v>Mobile Aspiration</v>
          </cell>
          <cell r="G8276" t="str">
            <v>HUA</v>
          </cell>
          <cell r="H8276" t="str">
            <v>LTE2100Exp (10MHz to 20MHz)_2x2 MIMO</v>
          </cell>
          <cell r="I8276" t="str">
            <v>INS</v>
          </cell>
          <cell r="L8276">
            <v>43874</v>
          </cell>
          <cell r="M8276">
            <v>43725</v>
          </cell>
          <cell r="N8276">
            <v>43875</v>
          </cell>
          <cell r="O8276">
            <v>43726</v>
          </cell>
          <cell r="P8276" t="str">
            <v>No Dependency</v>
          </cell>
        </row>
        <row r="8277">
          <cell r="C8277" t="str">
            <v>ZND901</v>
          </cell>
          <cell r="D8277" t="str">
            <v>Expansion Sites</v>
          </cell>
          <cell r="E8277" t="str">
            <v>Q1-2020</v>
          </cell>
          <cell r="F8277" t="str">
            <v>Mobile Aspiration</v>
          </cell>
          <cell r="G8277" t="str">
            <v>HUA</v>
          </cell>
          <cell r="H8277" t="str">
            <v>LTE2100Exp (10MHz to 20MHz)_2x2 MIMO</v>
          </cell>
          <cell r="I8277" t="str">
            <v>INS</v>
          </cell>
          <cell r="L8277">
            <v>43691</v>
          </cell>
          <cell r="M8277">
            <v>43652</v>
          </cell>
          <cell r="N8277">
            <v>43692</v>
          </cell>
          <cell r="O8277">
            <v>43653</v>
          </cell>
          <cell r="P8277" t="str">
            <v>No Dependency</v>
          </cell>
        </row>
        <row r="8278">
          <cell r="C8278" t="str">
            <v>ZND900</v>
          </cell>
          <cell r="D8278" t="str">
            <v>Expansion Sites</v>
          </cell>
          <cell r="E8278" t="str">
            <v>Q3-2019</v>
          </cell>
          <cell r="F8278" t="str">
            <v>Mobile Aspiration</v>
          </cell>
          <cell r="G8278" t="str">
            <v>HUA</v>
          </cell>
          <cell r="H8278" t="str">
            <v>LTE2100Exp (10MHz to 20MHz)_2x2 MIMO</v>
          </cell>
          <cell r="I8278" t="str">
            <v>INS</v>
          </cell>
          <cell r="L8278">
            <v>43876</v>
          </cell>
          <cell r="M8278">
            <v>43733</v>
          </cell>
          <cell r="N8278">
            <v>43876</v>
          </cell>
          <cell r="O8278">
            <v>43734</v>
          </cell>
          <cell r="P8278" t="str">
            <v>No Dependency</v>
          </cell>
        </row>
        <row r="8279">
          <cell r="C8279" t="str">
            <v>ZND899</v>
          </cell>
          <cell r="D8279" t="str">
            <v>Expansion Sites</v>
          </cell>
          <cell r="E8279" t="str">
            <v>Q4-2019</v>
          </cell>
          <cell r="F8279" t="str">
            <v>Mobile Aspiration</v>
          </cell>
          <cell r="G8279" t="str">
            <v>HUA</v>
          </cell>
          <cell r="H8279" t="str">
            <v>LTE2100Exp (10MHz to 20MHz)_2x2 MIMO</v>
          </cell>
          <cell r="I8279" t="str">
            <v>INS</v>
          </cell>
          <cell r="L8279">
            <v>43678</v>
          </cell>
          <cell r="M8279">
            <v>43671</v>
          </cell>
          <cell r="N8279">
            <v>43679</v>
          </cell>
          <cell r="O8279">
            <v>43672</v>
          </cell>
          <cell r="P8279" t="str">
            <v>No Dependency</v>
          </cell>
        </row>
        <row r="8280">
          <cell r="C8280" t="str">
            <v>ZND898</v>
          </cell>
          <cell r="D8280" t="str">
            <v>Expansion Sites</v>
          </cell>
          <cell r="E8280" t="str">
            <v>Q1-2020</v>
          </cell>
          <cell r="F8280" t="str">
            <v>Mobile Aspiration</v>
          </cell>
          <cell r="G8280" t="str">
            <v>HUA</v>
          </cell>
          <cell r="H8280" t="str">
            <v>LTE2100Exp (10MHz to 20MHz)_2x2 MIMO</v>
          </cell>
          <cell r="I8280" t="str">
            <v>INS</v>
          </cell>
          <cell r="L8280">
            <v>43668</v>
          </cell>
          <cell r="M8280">
            <v>43670</v>
          </cell>
          <cell r="N8280">
            <v>43669</v>
          </cell>
          <cell r="O8280">
            <v>43671</v>
          </cell>
          <cell r="P8280" t="str">
            <v>No Dependency</v>
          </cell>
        </row>
        <row r="8281">
          <cell r="C8281" t="str">
            <v>ZND897</v>
          </cell>
          <cell r="D8281" t="str">
            <v>Expansion Sites</v>
          </cell>
          <cell r="E8281" t="str">
            <v>Q2-2019</v>
          </cell>
          <cell r="F8281" t="str">
            <v>Mobile Aspiration</v>
          </cell>
          <cell r="G8281" t="str">
            <v>HUA</v>
          </cell>
          <cell r="H8281" t="str">
            <v>LTE2100Exp (10MHz to 20MHz)_2x2 MIMO</v>
          </cell>
          <cell r="I8281" t="str">
            <v>INS</v>
          </cell>
          <cell r="L8281">
            <v>43889</v>
          </cell>
          <cell r="M8281">
            <v>43715</v>
          </cell>
          <cell r="N8281">
            <v>43889</v>
          </cell>
          <cell r="O8281">
            <v>43716</v>
          </cell>
          <cell r="P8281" t="str">
            <v>No Dependency</v>
          </cell>
        </row>
        <row r="8282">
          <cell r="C8282" t="str">
            <v>ZND896</v>
          </cell>
          <cell r="D8282" t="str">
            <v>Expansion Sites</v>
          </cell>
          <cell r="E8282" t="str">
            <v>Q3-2019</v>
          </cell>
          <cell r="F8282" t="str">
            <v>Mobile Aspiration</v>
          </cell>
          <cell r="G8282" t="str">
            <v>HUA</v>
          </cell>
          <cell r="H8282" t="str">
            <v>LTE2100Exp (10MHz to 20MHz)_2x2 MIMO</v>
          </cell>
          <cell r="I8282" t="str">
            <v>INS</v>
          </cell>
          <cell r="L8282">
            <v>43691</v>
          </cell>
          <cell r="M8282">
            <v>43693</v>
          </cell>
          <cell r="N8282">
            <v>43692</v>
          </cell>
          <cell r="O8282">
            <v>43694</v>
          </cell>
          <cell r="P8282" t="str">
            <v>No Dependency</v>
          </cell>
        </row>
        <row r="8283">
          <cell r="C8283" t="str">
            <v>ZND895</v>
          </cell>
          <cell r="D8283" t="str">
            <v>Expansion Sites</v>
          </cell>
          <cell r="E8283" t="str">
            <v>Q3-2019</v>
          </cell>
          <cell r="F8283" t="str">
            <v>Mobile Aspiration</v>
          </cell>
          <cell r="G8283" t="str">
            <v>HUA</v>
          </cell>
          <cell r="H8283" t="str">
            <v>LTE2100Exp (10MHz to 20MHz)_2x2 MIMO</v>
          </cell>
          <cell r="I8283" t="str">
            <v>INS</v>
          </cell>
          <cell r="L8283">
            <v>43876</v>
          </cell>
          <cell r="M8283">
            <v>43665</v>
          </cell>
          <cell r="N8283">
            <v>43876</v>
          </cell>
          <cell r="O8283">
            <v>43666</v>
          </cell>
          <cell r="P8283" t="str">
            <v>No Dependency</v>
          </cell>
        </row>
        <row r="8284">
          <cell r="C8284" t="str">
            <v>ZND892</v>
          </cell>
          <cell r="D8284" t="str">
            <v>Expansion Sites</v>
          </cell>
          <cell r="E8284" t="str">
            <v>Q2-2019</v>
          </cell>
          <cell r="F8284" t="str">
            <v>Mobile Aspiration</v>
          </cell>
          <cell r="G8284" t="str">
            <v>HUA</v>
          </cell>
          <cell r="H8284" t="str">
            <v>LTE2100Exp (10MHz to 20MHz)_2x2 MIMO</v>
          </cell>
          <cell r="I8284" t="str">
            <v>INS</v>
          </cell>
          <cell r="L8284">
            <v>43889</v>
          </cell>
          <cell r="M8284">
            <v>43733</v>
          </cell>
          <cell r="N8284">
            <v>43889</v>
          </cell>
          <cell r="O8284">
            <v>43734</v>
          </cell>
          <cell r="P8284" t="str">
            <v>No Dependency</v>
          </cell>
        </row>
        <row r="8285">
          <cell r="C8285" t="str">
            <v>ZND891</v>
          </cell>
          <cell r="D8285" t="str">
            <v>Expansion Sites</v>
          </cell>
          <cell r="E8285" t="str">
            <v>Q3-2019</v>
          </cell>
          <cell r="F8285" t="str">
            <v>Mobile Aspiration</v>
          </cell>
          <cell r="G8285" t="str">
            <v>HUA</v>
          </cell>
          <cell r="H8285" t="str">
            <v>LTE2100Exp (10MHz to 20MHz)_2x2 MIMO</v>
          </cell>
          <cell r="I8285" t="str">
            <v>INS</v>
          </cell>
          <cell r="L8285">
            <v>43883</v>
          </cell>
          <cell r="N8285">
            <v>43883</v>
          </cell>
          <cell r="P8285" t="str">
            <v>No Dependency</v>
          </cell>
        </row>
        <row r="8286">
          <cell r="C8286" t="str">
            <v>ZND889</v>
          </cell>
          <cell r="D8286" t="str">
            <v>Expansion Sites</v>
          </cell>
          <cell r="E8286" t="str">
            <v>Q2-2019</v>
          </cell>
          <cell r="F8286" t="str">
            <v>Mobile Aspiration</v>
          </cell>
          <cell r="G8286" t="str">
            <v>HUA</v>
          </cell>
          <cell r="H8286" t="str">
            <v>LTE2100Exp (10MHz to 20MHz)_2x2 MIMO</v>
          </cell>
          <cell r="I8286" t="str">
            <v>INS</v>
          </cell>
          <cell r="L8286">
            <v>43889</v>
          </cell>
          <cell r="N8286">
            <v>43889</v>
          </cell>
          <cell r="P8286" t="str">
            <v>No Dependency</v>
          </cell>
        </row>
        <row r="8287">
          <cell r="C8287" t="str">
            <v>ZND888</v>
          </cell>
          <cell r="D8287" t="str">
            <v>Expansion Sites</v>
          </cell>
          <cell r="E8287" t="str">
            <v>Q2-2019</v>
          </cell>
          <cell r="F8287" t="str">
            <v>Mobile Aspiration</v>
          </cell>
          <cell r="G8287" t="str">
            <v>HUA</v>
          </cell>
          <cell r="H8287" t="str">
            <v>LTE2100Exp (10MHz to 20MHz)_2x2 MIMO</v>
          </cell>
          <cell r="I8287" t="str">
            <v>INS</v>
          </cell>
          <cell r="L8287">
            <v>43866</v>
          </cell>
          <cell r="M8287">
            <v>43629</v>
          </cell>
          <cell r="N8287">
            <v>43867</v>
          </cell>
          <cell r="O8287">
            <v>43630</v>
          </cell>
          <cell r="P8287" t="str">
            <v>No Dependency</v>
          </cell>
        </row>
        <row r="8288">
          <cell r="C8288" t="str">
            <v>ZND887</v>
          </cell>
          <cell r="D8288" t="str">
            <v>Expansion Sites</v>
          </cell>
          <cell r="E8288" t="str">
            <v>Q3-2019</v>
          </cell>
          <cell r="F8288" t="str">
            <v>Mobile Aspiration</v>
          </cell>
          <cell r="G8288" t="str">
            <v>HUA</v>
          </cell>
          <cell r="H8288" t="str">
            <v>LTE2100Exp (10MHz to 20MHz)_2x2 MIMO</v>
          </cell>
          <cell r="I8288" t="str">
            <v>INS</v>
          </cell>
          <cell r="L8288">
            <v>43872</v>
          </cell>
          <cell r="M8288">
            <v>43626</v>
          </cell>
          <cell r="N8288">
            <v>43873</v>
          </cell>
          <cell r="O8288">
            <v>43627</v>
          </cell>
          <cell r="P8288" t="str">
            <v>No Dependency</v>
          </cell>
        </row>
        <row r="8289">
          <cell r="C8289" t="str">
            <v>ZND885</v>
          </cell>
          <cell r="D8289" t="str">
            <v>Expansion Sites</v>
          </cell>
          <cell r="E8289" t="str">
            <v>Q1-2020</v>
          </cell>
          <cell r="F8289" t="str">
            <v>Mobile Aspiration</v>
          </cell>
          <cell r="G8289" t="str">
            <v>HUA</v>
          </cell>
          <cell r="H8289" t="str">
            <v>LTE2100Exp (10MHz to 20MHz)_2x2 MIMO</v>
          </cell>
          <cell r="I8289" t="str">
            <v>INS</v>
          </cell>
          <cell r="L8289">
            <v>43907</v>
          </cell>
          <cell r="M8289">
            <v>43658</v>
          </cell>
          <cell r="N8289">
            <v>43908</v>
          </cell>
          <cell r="O8289">
            <v>43659</v>
          </cell>
          <cell r="P8289" t="str">
            <v>No Dependency</v>
          </cell>
        </row>
        <row r="8290">
          <cell r="C8290" t="str">
            <v>ZND882</v>
          </cell>
          <cell r="D8290" t="str">
            <v>Expansion Sites</v>
          </cell>
          <cell r="E8290" t="str">
            <v>Q3-2019</v>
          </cell>
          <cell r="F8290" t="str">
            <v>Mobile Aspiration</v>
          </cell>
          <cell r="G8290" t="str">
            <v>HUA</v>
          </cell>
          <cell r="H8290" t="str">
            <v>LTE2100Exp (10MHz to 20MHz)_2x2 MIMO</v>
          </cell>
          <cell r="I8290" t="str">
            <v>INS</v>
          </cell>
          <cell r="L8290">
            <v>43881</v>
          </cell>
          <cell r="M8290">
            <v>43733</v>
          </cell>
          <cell r="N8290">
            <v>43882</v>
          </cell>
          <cell r="O8290">
            <v>43734</v>
          </cell>
          <cell r="P8290" t="str">
            <v>No Dependency</v>
          </cell>
        </row>
        <row r="8291">
          <cell r="C8291" t="str">
            <v>ZND880</v>
          </cell>
          <cell r="D8291" t="str">
            <v>Expansion Sites</v>
          </cell>
          <cell r="E8291" t="str">
            <v>Q2-2019</v>
          </cell>
          <cell r="F8291" t="str">
            <v>Mobile Aspiration</v>
          </cell>
          <cell r="G8291" t="str">
            <v>HUA</v>
          </cell>
          <cell r="H8291" t="str">
            <v>LTE2100Exp (10MHz to 20MHz)_2x2 MIMO</v>
          </cell>
          <cell r="I8291" t="str">
            <v>INS</v>
          </cell>
          <cell r="L8291">
            <v>43875</v>
          </cell>
          <cell r="M8291">
            <v>43626</v>
          </cell>
          <cell r="N8291">
            <v>43876</v>
          </cell>
          <cell r="O8291">
            <v>43627</v>
          </cell>
          <cell r="P8291" t="str">
            <v>No Dependency</v>
          </cell>
        </row>
        <row r="8292">
          <cell r="C8292" t="str">
            <v>ZND879</v>
          </cell>
          <cell r="D8292" t="str">
            <v>Expansion Sites</v>
          </cell>
          <cell r="E8292" t="str">
            <v>Q3-2019</v>
          </cell>
          <cell r="F8292" t="str">
            <v>Mobile Aspiration</v>
          </cell>
          <cell r="G8292" t="str">
            <v>HUA</v>
          </cell>
          <cell r="H8292" t="str">
            <v>LTE2100Exp (10MHz to 20MHz)_2x2 MIMO</v>
          </cell>
          <cell r="I8292" t="str">
            <v>INS</v>
          </cell>
          <cell r="L8292">
            <v>43853</v>
          </cell>
          <cell r="M8292">
            <v>43733</v>
          </cell>
          <cell r="N8292">
            <v>43853</v>
          </cell>
          <cell r="O8292">
            <v>43734</v>
          </cell>
          <cell r="P8292" t="str">
            <v>No Dependency</v>
          </cell>
        </row>
        <row r="8293">
          <cell r="C8293" t="str">
            <v>ZND878</v>
          </cell>
          <cell r="D8293" t="str">
            <v>Expansion Sites</v>
          </cell>
          <cell r="E8293" t="str">
            <v>Q1-2020</v>
          </cell>
          <cell r="F8293" t="str">
            <v>Mobile Aspiration</v>
          </cell>
          <cell r="G8293" t="str">
            <v>HUA</v>
          </cell>
          <cell r="H8293" t="str">
            <v>LTE2100Exp (10MHz to 20MHz)_2x2 MIMO</v>
          </cell>
          <cell r="I8293" t="str">
            <v>INS</v>
          </cell>
          <cell r="L8293">
            <v>43907</v>
          </cell>
          <cell r="M8293">
            <v>43666</v>
          </cell>
          <cell r="N8293">
            <v>43908</v>
          </cell>
          <cell r="O8293">
            <v>43667</v>
          </cell>
          <cell r="P8293" t="str">
            <v>No Dependency</v>
          </cell>
        </row>
        <row r="8294">
          <cell r="C8294" t="str">
            <v>ZND877</v>
          </cell>
          <cell r="D8294" t="str">
            <v>Expansion Sites</v>
          </cell>
          <cell r="E8294" t="str">
            <v>Q4-2019</v>
          </cell>
          <cell r="F8294" t="str">
            <v>Mobile Aspiration</v>
          </cell>
          <cell r="G8294" t="str">
            <v>HUA</v>
          </cell>
          <cell r="H8294" t="str">
            <v>LTE2100Exp (10MHz to 20MHz)_2x2 MIMO</v>
          </cell>
          <cell r="I8294" t="str">
            <v>INS</v>
          </cell>
          <cell r="L8294">
            <v>43682</v>
          </cell>
          <cell r="M8294">
            <v>43667</v>
          </cell>
          <cell r="N8294">
            <v>43683</v>
          </cell>
          <cell r="O8294">
            <v>43668</v>
          </cell>
          <cell r="P8294" t="str">
            <v>No Dependency</v>
          </cell>
        </row>
        <row r="8295">
          <cell r="C8295" t="str">
            <v>ZND875</v>
          </cell>
          <cell r="D8295" t="str">
            <v>Expansion Sites</v>
          </cell>
          <cell r="E8295" t="str">
            <v>Q3-2019</v>
          </cell>
          <cell r="F8295" t="str">
            <v>Mobile Aspiration</v>
          </cell>
          <cell r="G8295" t="str">
            <v>HUA</v>
          </cell>
          <cell r="H8295" t="str">
            <v>LTE2100Exp (10MHz to 20MHz)_2x2 MIMO</v>
          </cell>
          <cell r="I8295" t="str">
            <v>INS</v>
          </cell>
          <cell r="L8295">
            <v>43883</v>
          </cell>
          <cell r="M8295">
            <v>43654</v>
          </cell>
          <cell r="N8295">
            <v>43883</v>
          </cell>
          <cell r="O8295">
            <v>43655</v>
          </cell>
          <cell r="P8295" t="str">
            <v>No Dependency</v>
          </cell>
        </row>
        <row r="8296">
          <cell r="C8296" t="str">
            <v>ZND869</v>
          </cell>
          <cell r="D8296" t="str">
            <v>Expansion Sites</v>
          </cell>
          <cell r="E8296" t="str">
            <v>Q3-2019</v>
          </cell>
          <cell r="F8296" t="str">
            <v>Mobile Aspiration</v>
          </cell>
          <cell r="G8296" t="str">
            <v>HUA</v>
          </cell>
          <cell r="H8296" t="str">
            <v>LTE2100Exp (10MHz to 20MHz)_2x2 MIMO</v>
          </cell>
          <cell r="I8296" t="str">
            <v>INS</v>
          </cell>
          <cell r="L8296">
            <v>43873</v>
          </cell>
          <cell r="M8296">
            <v>43633</v>
          </cell>
          <cell r="N8296">
            <v>43874</v>
          </cell>
          <cell r="O8296">
            <v>43634</v>
          </cell>
          <cell r="P8296" t="str">
            <v>No Dependency</v>
          </cell>
        </row>
        <row r="8297">
          <cell r="C8297" t="str">
            <v>ZND865</v>
          </cell>
          <cell r="D8297" t="str">
            <v>Expansion Sites</v>
          </cell>
          <cell r="E8297" t="str">
            <v>Q4-2019</v>
          </cell>
          <cell r="F8297" t="str">
            <v>Mobile Aspiration</v>
          </cell>
          <cell r="G8297" t="str">
            <v>HUA</v>
          </cell>
          <cell r="H8297" t="str">
            <v>LTE2100Exp (10MHz to 20MHz)_2x2 MIMO</v>
          </cell>
          <cell r="I8297" t="str">
            <v>INS</v>
          </cell>
          <cell r="L8297">
            <v>43831</v>
          </cell>
          <cell r="M8297">
            <v>43599</v>
          </cell>
          <cell r="N8297">
            <v>43832</v>
          </cell>
          <cell r="O8297">
            <v>43600</v>
          </cell>
          <cell r="P8297" t="str">
            <v>No Dependency</v>
          </cell>
        </row>
        <row r="8298">
          <cell r="C8298" t="str">
            <v>ZND863</v>
          </cell>
          <cell r="D8298" t="str">
            <v>Expansion Sites</v>
          </cell>
          <cell r="E8298" t="str">
            <v>Q1-2020</v>
          </cell>
          <cell r="F8298" t="str">
            <v>Mobile Aspiration</v>
          </cell>
          <cell r="G8298" t="str">
            <v>HUA</v>
          </cell>
          <cell r="H8298" t="str">
            <v>LTE2100Exp (10MHz to 20MHz)_2x2 MIMO</v>
          </cell>
          <cell r="I8298" t="str">
            <v>INS</v>
          </cell>
          <cell r="L8298">
            <v>43911</v>
          </cell>
          <cell r="M8298">
            <v>43743</v>
          </cell>
          <cell r="N8298">
            <v>43911</v>
          </cell>
          <cell r="O8298">
            <v>43744</v>
          </cell>
          <cell r="P8298" t="str">
            <v>No Dependency</v>
          </cell>
        </row>
        <row r="8299">
          <cell r="C8299" t="str">
            <v>ZND862</v>
          </cell>
          <cell r="D8299" t="str">
            <v>Expansion Sites</v>
          </cell>
          <cell r="E8299" t="str">
            <v>Q1-2020</v>
          </cell>
          <cell r="F8299" t="str">
            <v>Mobile Aspiration</v>
          </cell>
          <cell r="G8299" t="str">
            <v>HUA</v>
          </cell>
          <cell r="H8299" t="str">
            <v>LTE2100Exp (10MHz to 20MHz)_2x2 MIMO</v>
          </cell>
          <cell r="I8299" t="str">
            <v>INS</v>
          </cell>
          <cell r="L8299">
            <v>43911</v>
          </cell>
          <cell r="M8299">
            <v>43715</v>
          </cell>
          <cell r="N8299">
            <v>43911</v>
          </cell>
          <cell r="O8299">
            <v>43716</v>
          </cell>
          <cell r="P8299" t="str">
            <v>No Dependency</v>
          </cell>
        </row>
        <row r="8300">
          <cell r="C8300" t="str">
            <v>ZND860</v>
          </cell>
          <cell r="D8300" t="str">
            <v>Expansion Sites</v>
          </cell>
          <cell r="E8300" t="str">
            <v>Q4-2019</v>
          </cell>
          <cell r="F8300" t="str">
            <v>Mobile Aspiration</v>
          </cell>
          <cell r="G8300" t="str">
            <v>HUA</v>
          </cell>
          <cell r="H8300" t="str">
            <v>LTE2100Exp (10MHz to 20MHz)_2x2 MIMO</v>
          </cell>
          <cell r="I8300" t="str">
            <v>INS</v>
          </cell>
          <cell r="L8300">
            <v>43905</v>
          </cell>
          <cell r="M8300">
            <v>43659</v>
          </cell>
          <cell r="N8300">
            <v>43905</v>
          </cell>
          <cell r="O8300">
            <v>43660</v>
          </cell>
          <cell r="P8300" t="str">
            <v>No Dependency</v>
          </cell>
        </row>
        <row r="8301">
          <cell r="C8301" t="str">
            <v>ZND858</v>
          </cell>
          <cell r="D8301" t="str">
            <v>Expansion Sites</v>
          </cell>
          <cell r="E8301" t="str">
            <v>Q3-2019</v>
          </cell>
          <cell r="F8301" t="str">
            <v>Mobile Aspiration</v>
          </cell>
          <cell r="G8301" t="str">
            <v>HUA</v>
          </cell>
          <cell r="H8301" t="str">
            <v>LTE2100Exp (10MHz to 20MHz)_2x2 MIMO</v>
          </cell>
          <cell r="I8301" t="str">
            <v>INS</v>
          </cell>
          <cell r="L8301">
            <v>43835</v>
          </cell>
          <cell r="M8301">
            <v>43644</v>
          </cell>
          <cell r="N8301">
            <v>43836</v>
          </cell>
          <cell r="O8301">
            <v>43645</v>
          </cell>
          <cell r="P8301" t="str">
            <v>No Dependency</v>
          </cell>
        </row>
        <row r="8302">
          <cell r="C8302" t="str">
            <v>ZND857</v>
          </cell>
          <cell r="D8302" t="str">
            <v>Expansion Sites</v>
          </cell>
          <cell r="E8302" t="str">
            <v>Q3-2019</v>
          </cell>
          <cell r="F8302" t="str">
            <v>Mobile Aspiration</v>
          </cell>
          <cell r="G8302" t="str">
            <v>HUA</v>
          </cell>
          <cell r="H8302" t="str">
            <v>LTE2100Exp (10MHz to 20MHz)_2x2 MIMO</v>
          </cell>
          <cell r="I8302" t="str">
            <v>INS</v>
          </cell>
          <cell r="L8302">
            <v>43879</v>
          </cell>
          <cell r="M8302">
            <v>43624</v>
          </cell>
          <cell r="N8302">
            <v>43880</v>
          </cell>
          <cell r="O8302">
            <v>43625</v>
          </cell>
          <cell r="P8302" t="str">
            <v>No Dependency</v>
          </cell>
        </row>
        <row r="8303">
          <cell r="C8303" t="str">
            <v>ZND856</v>
          </cell>
          <cell r="D8303" t="str">
            <v>Expansion Sites</v>
          </cell>
          <cell r="E8303" t="str">
            <v>Q3-2019</v>
          </cell>
          <cell r="F8303" t="str">
            <v>Mobile Aspiration</v>
          </cell>
          <cell r="G8303" t="str">
            <v>HUA</v>
          </cell>
          <cell r="H8303" t="str">
            <v>LTE2100Exp (10MHz to 20MHz)_2x2 MIMO</v>
          </cell>
          <cell r="I8303" t="str">
            <v>INS</v>
          </cell>
          <cell r="L8303">
            <v>43671</v>
          </cell>
          <cell r="M8303">
            <v>43639</v>
          </cell>
          <cell r="N8303">
            <v>43672</v>
          </cell>
          <cell r="O8303">
            <v>43640</v>
          </cell>
          <cell r="P8303" t="str">
            <v>No Dependency</v>
          </cell>
        </row>
        <row r="8304">
          <cell r="C8304" t="str">
            <v>ZND853</v>
          </cell>
          <cell r="D8304" t="str">
            <v>Expansion Sites</v>
          </cell>
          <cell r="E8304" t="str">
            <v>Q3-2019</v>
          </cell>
          <cell r="F8304" t="str">
            <v>Mobile Aspiration</v>
          </cell>
          <cell r="G8304" t="str">
            <v>HUA</v>
          </cell>
          <cell r="H8304" t="str">
            <v>LTE2100Exp (10MHz to 20MHz)_2x2 MIMO</v>
          </cell>
          <cell r="I8304" t="str">
            <v>INS</v>
          </cell>
          <cell r="L8304">
            <v>43654</v>
          </cell>
          <cell r="M8304">
            <v>43656</v>
          </cell>
          <cell r="N8304">
            <v>43655</v>
          </cell>
          <cell r="O8304">
            <v>43657</v>
          </cell>
          <cell r="P8304" t="str">
            <v>No Dependency</v>
          </cell>
        </row>
        <row r="8305">
          <cell r="C8305" t="str">
            <v>ZND852</v>
          </cell>
          <cell r="D8305" t="str">
            <v>Expansion Sites</v>
          </cell>
          <cell r="E8305" t="str">
            <v>Q3-2019</v>
          </cell>
          <cell r="F8305" t="str">
            <v>Mobile Aspiration</v>
          </cell>
          <cell r="G8305" t="str">
            <v>HUA</v>
          </cell>
          <cell r="H8305" t="str">
            <v>LTE2100Exp (10MHz to 20MHz)_2x2 MIMO</v>
          </cell>
          <cell r="I8305" t="str">
            <v>INS</v>
          </cell>
          <cell r="L8305">
            <v>43879</v>
          </cell>
          <cell r="M8305">
            <v>43656</v>
          </cell>
          <cell r="N8305">
            <v>43880</v>
          </cell>
          <cell r="O8305">
            <v>43657</v>
          </cell>
          <cell r="P8305" t="str">
            <v>No Dependency</v>
          </cell>
        </row>
        <row r="8306">
          <cell r="C8306" t="str">
            <v>ZND848</v>
          </cell>
          <cell r="D8306" t="str">
            <v>Expansion Sites</v>
          </cell>
          <cell r="E8306" t="str">
            <v>Q3-2019</v>
          </cell>
          <cell r="F8306" t="str">
            <v>Mobile Aspiration</v>
          </cell>
          <cell r="G8306" t="str">
            <v>HUA</v>
          </cell>
          <cell r="H8306" t="str">
            <v>LTE2100Exp (10MHz to 20MHz)_2x2 MIMO</v>
          </cell>
          <cell r="I8306" t="str">
            <v>INS</v>
          </cell>
          <cell r="L8306">
            <v>43895</v>
          </cell>
          <cell r="M8306">
            <v>43715</v>
          </cell>
          <cell r="N8306">
            <v>43895</v>
          </cell>
          <cell r="O8306">
            <v>43716</v>
          </cell>
          <cell r="P8306" t="str">
            <v>No Dependency</v>
          </cell>
        </row>
        <row r="8307">
          <cell r="C8307" t="str">
            <v>ZND847</v>
          </cell>
          <cell r="D8307" t="str">
            <v>Expansion Sites</v>
          </cell>
          <cell r="E8307" t="str">
            <v>Q1-2020</v>
          </cell>
          <cell r="F8307" t="str">
            <v>Mobile Aspiration</v>
          </cell>
          <cell r="G8307" t="str">
            <v>HUA</v>
          </cell>
          <cell r="H8307" t="str">
            <v>LTE2100Exp (10MHz to 20MHz)_2x2 MIMO</v>
          </cell>
          <cell r="I8307" t="str">
            <v>INS</v>
          </cell>
          <cell r="L8307">
            <v>43911</v>
          </cell>
          <cell r="M8307">
            <v>43759</v>
          </cell>
          <cell r="N8307">
            <v>43911</v>
          </cell>
          <cell r="O8307">
            <v>43760</v>
          </cell>
          <cell r="P8307" t="str">
            <v>No Dependency</v>
          </cell>
        </row>
        <row r="8308">
          <cell r="C8308" t="str">
            <v>ZND845</v>
          </cell>
          <cell r="D8308" t="str">
            <v>Expansion Sites</v>
          </cell>
          <cell r="E8308" t="str">
            <v>Q2-2019</v>
          </cell>
          <cell r="F8308" t="str">
            <v>Mobile Aspiration</v>
          </cell>
          <cell r="G8308" t="str">
            <v>HUA</v>
          </cell>
          <cell r="H8308" t="str">
            <v>LTE2100Exp (10MHz to 20MHz)_2x2 MIMO</v>
          </cell>
          <cell r="I8308" t="str">
            <v>INS</v>
          </cell>
          <cell r="L8308">
            <v>43885</v>
          </cell>
          <cell r="M8308">
            <v>43629</v>
          </cell>
          <cell r="N8308">
            <v>43886</v>
          </cell>
          <cell r="O8308">
            <v>43630</v>
          </cell>
          <cell r="P8308" t="str">
            <v>No Dependency</v>
          </cell>
        </row>
        <row r="8309">
          <cell r="C8309" t="str">
            <v>ZND843</v>
          </cell>
          <cell r="D8309" t="str">
            <v>Expansion Sites</v>
          </cell>
          <cell r="E8309" t="str">
            <v>Q4-2019</v>
          </cell>
          <cell r="F8309" t="str">
            <v>Mobile Aspiration</v>
          </cell>
          <cell r="G8309" t="str">
            <v>HUA</v>
          </cell>
          <cell r="H8309" t="str">
            <v>LTE2100Exp (10MHz to 20MHz)_2x2 MIMO</v>
          </cell>
          <cell r="I8309" t="str">
            <v>INS</v>
          </cell>
          <cell r="L8309">
            <v>43691</v>
          </cell>
          <cell r="M8309">
            <v>43693</v>
          </cell>
          <cell r="N8309">
            <v>43692</v>
          </cell>
          <cell r="O8309">
            <v>43694</v>
          </cell>
          <cell r="P8309" t="str">
            <v>No Dependency</v>
          </cell>
        </row>
        <row r="8310">
          <cell r="C8310" t="str">
            <v>ZND842</v>
          </cell>
          <cell r="D8310" t="str">
            <v>Expansion Sites</v>
          </cell>
          <cell r="E8310" t="str">
            <v>Q2-2019</v>
          </cell>
          <cell r="F8310" t="str">
            <v>Mobile Aspiration</v>
          </cell>
          <cell r="G8310" t="str">
            <v>HUA</v>
          </cell>
          <cell r="H8310" t="str">
            <v>LTE2100Exp (10MHz to 20MHz)_2x2 MIMO</v>
          </cell>
          <cell r="I8310" t="str">
            <v>INS</v>
          </cell>
          <cell r="L8310">
            <v>43881</v>
          </cell>
          <cell r="M8310">
            <v>43634</v>
          </cell>
          <cell r="N8310">
            <v>43882</v>
          </cell>
          <cell r="O8310">
            <v>43635</v>
          </cell>
          <cell r="P8310" t="str">
            <v>No Dependency</v>
          </cell>
        </row>
        <row r="8311">
          <cell r="C8311" t="str">
            <v>ZND841</v>
          </cell>
          <cell r="D8311" t="str">
            <v>Expansion Sites</v>
          </cell>
          <cell r="E8311" t="str">
            <v>Q1-2020</v>
          </cell>
          <cell r="F8311" t="str">
            <v>Mobile Aspiration</v>
          </cell>
          <cell r="G8311" t="str">
            <v>HUA</v>
          </cell>
          <cell r="H8311" t="str">
            <v>LTE2100Exp (10MHz to 20MHz)_2x2 MIMO</v>
          </cell>
          <cell r="I8311" t="str">
            <v>INS</v>
          </cell>
          <cell r="L8311">
            <v>43674</v>
          </cell>
          <cell r="M8311">
            <v>43676</v>
          </cell>
          <cell r="N8311">
            <v>43675</v>
          </cell>
          <cell r="O8311">
            <v>43677</v>
          </cell>
          <cell r="P8311" t="str">
            <v>No Dependency</v>
          </cell>
        </row>
        <row r="8312">
          <cell r="C8312" t="str">
            <v>ZND840</v>
          </cell>
          <cell r="D8312" t="str">
            <v>Expansion Sites</v>
          </cell>
          <cell r="E8312" t="str">
            <v>Q3-2019</v>
          </cell>
          <cell r="F8312" t="str">
            <v>Mobile Aspiration</v>
          </cell>
          <cell r="G8312" t="str">
            <v>HUA</v>
          </cell>
          <cell r="H8312" t="str">
            <v>LTE2100Exp (10MHz to 20MHz)_2x2 MIMO</v>
          </cell>
          <cell r="I8312" t="str">
            <v>INS</v>
          </cell>
          <cell r="L8312">
            <v>43869</v>
          </cell>
          <cell r="M8312">
            <v>43667</v>
          </cell>
          <cell r="N8312">
            <v>43869</v>
          </cell>
          <cell r="O8312">
            <v>43668</v>
          </cell>
          <cell r="P8312" t="str">
            <v>No Dependency</v>
          </cell>
        </row>
        <row r="8313">
          <cell r="C8313" t="str">
            <v>ZND838</v>
          </cell>
          <cell r="D8313" t="str">
            <v>Expansion Sites</v>
          </cell>
          <cell r="E8313" t="str">
            <v>Q4-2019</v>
          </cell>
          <cell r="F8313" t="str">
            <v>Mobile Aspiration</v>
          </cell>
          <cell r="G8313" t="str">
            <v>HUA</v>
          </cell>
          <cell r="H8313" t="str">
            <v>LTE2100Exp (10MHz to 20MHz)_2x2 MIMO</v>
          </cell>
          <cell r="I8313" t="str">
            <v>INS</v>
          </cell>
          <cell r="L8313">
            <v>43874</v>
          </cell>
          <cell r="N8313">
            <v>43875</v>
          </cell>
          <cell r="P8313" t="str">
            <v>No Dependency</v>
          </cell>
        </row>
        <row r="8314">
          <cell r="C8314" t="str">
            <v>ZND837</v>
          </cell>
          <cell r="D8314" t="str">
            <v>Expansion Sites</v>
          </cell>
          <cell r="E8314" t="str">
            <v>Q3-2019</v>
          </cell>
          <cell r="F8314" t="str">
            <v>Mobile Aspiration</v>
          </cell>
          <cell r="G8314" t="str">
            <v>HUA</v>
          </cell>
          <cell r="H8314" t="str">
            <v>LTE2100Exp (10MHz to 20MHz)_2x2 MIMO</v>
          </cell>
          <cell r="I8314" t="str">
            <v>INS</v>
          </cell>
          <cell r="L8314">
            <v>43876</v>
          </cell>
          <cell r="M8314">
            <v>43679</v>
          </cell>
          <cell r="N8314">
            <v>43876</v>
          </cell>
          <cell r="O8314">
            <v>43680</v>
          </cell>
          <cell r="P8314" t="str">
            <v>No Dependency</v>
          </cell>
        </row>
        <row r="8315">
          <cell r="C8315" t="str">
            <v>ZND831</v>
          </cell>
          <cell r="D8315" t="str">
            <v>Expansion Sites</v>
          </cell>
          <cell r="E8315" t="str">
            <v>Q2-2019</v>
          </cell>
          <cell r="F8315" t="str">
            <v>Mobile Aspiration</v>
          </cell>
          <cell r="G8315" t="str">
            <v>HUA</v>
          </cell>
          <cell r="H8315" t="str">
            <v>LTE2100Exp (10MHz to 20MHz)_2x2 MIMO</v>
          </cell>
          <cell r="I8315" t="str">
            <v>INS</v>
          </cell>
          <cell r="L8315">
            <v>43889</v>
          </cell>
          <cell r="M8315">
            <v>43744</v>
          </cell>
          <cell r="N8315">
            <v>43889</v>
          </cell>
          <cell r="O8315">
            <v>43745</v>
          </cell>
          <cell r="P8315" t="str">
            <v>No Dependency</v>
          </cell>
        </row>
        <row r="8316">
          <cell r="C8316" t="str">
            <v>ZND830</v>
          </cell>
          <cell r="D8316" t="str">
            <v>Expansion Sites</v>
          </cell>
          <cell r="E8316" t="str">
            <v>Q3-2019</v>
          </cell>
          <cell r="F8316" t="str">
            <v>Mobile Aspiration</v>
          </cell>
          <cell r="G8316" t="str">
            <v>HUA</v>
          </cell>
          <cell r="H8316" t="str">
            <v>LTE2100Exp (10MHz to 20MHz)_2x2 MIMO</v>
          </cell>
          <cell r="I8316" t="str">
            <v>INS</v>
          </cell>
          <cell r="L8316">
            <v>43830</v>
          </cell>
          <cell r="M8316">
            <v>43709</v>
          </cell>
          <cell r="N8316">
            <v>43831</v>
          </cell>
          <cell r="O8316">
            <v>43710</v>
          </cell>
          <cell r="P8316" t="str">
            <v>No Dependency</v>
          </cell>
        </row>
        <row r="8317">
          <cell r="C8317" t="str">
            <v>ZND829</v>
          </cell>
          <cell r="D8317" t="str">
            <v>Expansion Sites</v>
          </cell>
          <cell r="E8317" t="str">
            <v>Q4-2019</v>
          </cell>
          <cell r="F8317" t="str">
            <v>Mobile Aspiration</v>
          </cell>
          <cell r="G8317" t="str">
            <v>HUA</v>
          </cell>
          <cell r="H8317" t="str">
            <v>LTE2100Exp (10MHz to 20MHz)_2x2 MIMO</v>
          </cell>
          <cell r="I8317" t="str">
            <v>INS</v>
          </cell>
          <cell r="L8317">
            <v>43691</v>
          </cell>
          <cell r="M8317">
            <v>43693</v>
          </cell>
          <cell r="N8317">
            <v>43692</v>
          </cell>
          <cell r="O8317">
            <v>43694</v>
          </cell>
          <cell r="P8317" t="str">
            <v>No Dependency</v>
          </cell>
        </row>
        <row r="8318">
          <cell r="C8318" t="str">
            <v>ZND826</v>
          </cell>
          <cell r="D8318" t="str">
            <v>Expansion Sites</v>
          </cell>
          <cell r="E8318" t="str">
            <v>Q3-2019</v>
          </cell>
          <cell r="F8318" t="str">
            <v>Mobile Aspiration</v>
          </cell>
          <cell r="G8318" t="str">
            <v>HUA</v>
          </cell>
          <cell r="H8318" t="str">
            <v>LTE2100Exp (10MHz to 20MHz)_2x2 MIMO</v>
          </cell>
          <cell r="I8318" t="str">
            <v>INS</v>
          </cell>
          <cell r="L8318">
            <v>43881</v>
          </cell>
          <cell r="N8318">
            <v>43882</v>
          </cell>
          <cell r="P8318" t="str">
            <v>No Dependency</v>
          </cell>
        </row>
        <row r="8319">
          <cell r="C8319" t="str">
            <v>ZND821</v>
          </cell>
          <cell r="D8319" t="str">
            <v>Expansion Sites</v>
          </cell>
          <cell r="E8319" t="str">
            <v>Q3-2019</v>
          </cell>
          <cell r="F8319" t="str">
            <v>Mobile Aspiration</v>
          </cell>
          <cell r="G8319" t="str">
            <v>HUA</v>
          </cell>
          <cell r="H8319" t="str">
            <v>LTE2100Exp (10MHz to 20MHz)_2x2 MIMO</v>
          </cell>
          <cell r="I8319" t="str">
            <v>INS</v>
          </cell>
          <cell r="L8319">
            <v>43876</v>
          </cell>
          <cell r="M8319">
            <v>43733</v>
          </cell>
          <cell r="N8319">
            <v>43876</v>
          </cell>
          <cell r="O8319">
            <v>43734</v>
          </cell>
          <cell r="P8319" t="str">
            <v>No Dependency</v>
          </cell>
        </row>
        <row r="8320">
          <cell r="C8320" t="str">
            <v>ZND820</v>
          </cell>
          <cell r="D8320" t="str">
            <v>Expansion Sites</v>
          </cell>
          <cell r="E8320" t="str">
            <v>Q1-2020</v>
          </cell>
          <cell r="F8320" t="str">
            <v>Mobile Aspiration</v>
          </cell>
          <cell r="G8320" t="str">
            <v>HUA</v>
          </cell>
          <cell r="H8320" t="str">
            <v>LTE2100Exp (10MHz to 20MHz)_2x2 MIMO</v>
          </cell>
          <cell r="I8320" t="str">
            <v>INS</v>
          </cell>
          <cell r="L8320">
            <v>43874</v>
          </cell>
          <cell r="M8320">
            <v>43709</v>
          </cell>
          <cell r="N8320">
            <v>43875</v>
          </cell>
          <cell r="O8320">
            <v>43710</v>
          </cell>
          <cell r="P8320" t="str">
            <v>No Dependency</v>
          </cell>
        </row>
        <row r="8321">
          <cell r="C8321" t="str">
            <v>ZND818</v>
          </cell>
          <cell r="D8321" t="str">
            <v>Expansion Sites</v>
          </cell>
          <cell r="E8321" t="str">
            <v>Q3-2019</v>
          </cell>
          <cell r="F8321" t="str">
            <v>Mobile Aspiration</v>
          </cell>
          <cell r="G8321" t="str">
            <v>HUA</v>
          </cell>
          <cell r="H8321" t="str">
            <v>LTE2100Exp (10MHz to 20MHz)_2x2 MIMO</v>
          </cell>
          <cell r="I8321" t="str">
            <v>INS</v>
          </cell>
          <cell r="L8321">
            <v>43869</v>
          </cell>
          <cell r="N8321">
            <v>43869</v>
          </cell>
          <cell r="P8321" t="str">
            <v>No Dependency</v>
          </cell>
        </row>
        <row r="8322">
          <cell r="C8322" t="str">
            <v>ZND817</v>
          </cell>
          <cell r="D8322" t="str">
            <v>Expansion Sites</v>
          </cell>
          <cell r="E8322" t="str">
            <v>Q1-2020</v>
          </cell>
          <cell r="F8322" t="str">
            <v>Mobile Aspiration</v>
          </cell>
          <cell r="G8322" t="str">
            <v>HUA</v>
          </cell>
          <cell r="H8322" t="str">
            <v>LTE2100Exp (10MHz to 20MHz)_2x2 MIMO</v>
          </cell>
          <cell r="I8322" t="str">
            <v>INS</v>
          </cell>
          <cell r="L8322">
            <v>43685</v>
          </cell>
          <cell r="M8322">
            <v>43685</v>
          </cell>
          <cell r="N8322">
            <v>43686</v>
          </cell>
          <cell r="O8322">
            <v>43686</v>
          </cell>
          <cell r="P8322" t="str">
            <v>No Dependency</v>
          </cell>
        </row>
        <row r="8323">
          <cell r="C8323" t="str">
            <v>ZND816</v>
          </cell>
          <cell r="D8323" t="str">
            <v>Expansion Sites</v>
          </cell>
          <cell r="E8323" t="str">
            <v>Q3-2019</v>
          </cell>
          <cell r="F8323" t="str">
            <v>Mobile Aspiration</v>
          </cell>
          <cell r="G8323" t="str">
            <v>HUA</v>
          </cell>
          <cell r="H8323" t="str">
            <v>LTE2100Exp (10MHz to 20MHz)_2x2 MIMO</v>
          </cell>
          <cell r="I8323" t="str">
            <v>INS</v>
          </cell>
          <cell r="L8323">
            <v>43895</v>
          </cell>
          <cell r="M8323">
            <v>43602</v>
          </cell>
          <cell r="N8323">
            <v>43895</v>
          </cell>
          <cell r="O8323">
            <v>43603</v>
          </cell>
          <cell r="P8323" t="str">
            <v>No Dependency</v>
          </cell>
        </row>
        <row r="8324">
          <cell r="C8324" t="str">
            <v>ZND815</v>
          </cell>
          <cell r="D8324" t="str">
            <v>Expansion Sites</v>
          </cell>
          <cell r="E8324" t="str">
            <v>Q1-2020</v>
          </cell>
          <cell r="F8324" t="str">
            <v>Mobile Aspiration</v>
          </cell>
          <cell r="G8324" t="str">
            <v>HUA</v>
          </cell>
          <cell r="H8324" t="str">
            <v>LTE2100Exp (10MHz to 20MHz)_2x2 MIMO</v>
          </cell>
          <cell r="I8324" t="str">
            <v>INS</v>
          </cell>
          <cell r="L8324">
            <v>43907</v>
          </cell>
          <cell r="M8324">
            <v>43661</v>
          </cell>
          <cell r="N8324">
            <v>43908</v>
          </cell>
          <cell r="O8324">
            <v>43662</v>
          </cell>
          <cell r="P8324" t="str">
            <v>No Dependency</v>
          </cell>
        </row>
        <row r="8325">
          <cell r="C8325" t="str">
            <v>ZND814</v>
          </cell>
          <cell r="D8325" t="str">
            <v>Expansion Sites</v>
          </cell>
          <cell r="E8325" t="str">
            <v>Q3-2019</v>
          </cell>
          <cell r="F8325" t="str">
            <v>Mobile Aspiration</v>
          </cell>
          <cell r="G8325" t="str">
            <v>HUA</v>
          </cell>
          <cell r="H8325" t="str">
            <v>LTE2100Exp (10MHz to 20MHz)_2x2 MIMO</v>
          </cell>
          <cell r="I8325" t="str">
            <v>INS</v>
          </cell>
          <cell r="L8325">
            <v>43895</v>
          </cell>
          <cell r="M8325">
            <v>43759</v>
          </cell>
          <cell r="N8325">
            <v>43895</v>
          </cell>
          <cell r="O8325">
            <v>43760</v>
          </cell>
          <cell r="P8325" t="str">
            <v>No Dependency</v>
          </cell>
        </row>
        <row r="8326">
          <cell r="C8326" t="str">
            <v>ZND813</v>
          </cell>
          <cell r="D8326" t="str">
            <v>Expansion Sites</v>
          </cell>
          <cell r="E8326" t="str">
            <v>Q3-2019</v>
          </cell>
          <cell r="F8326" t="str">
            <v>Mobile Aspiration</v>
          </cell>
          <cell r="G8326" t="str">
            <v>HUA</v>
          </cell>
          <cell r="H8326" t="str">
            <v>LTE2100Exp (10MHz to 20MHz)_2x2 MIMO</v>
          </cell>
          <cell r="I8326" t="str">
            <v>INS</v>
          </cell>
          <cell r="L8326">
            <v>43691</v>
          </cell>
          <cell r="M8326">
            <v>43693</v>
          </cell>
          <cell r="N8326">
            <v>43692</v>
          </cell>
          <cell r="O8326">
            <v>43694</v>
          </cell>
          <cell r="P8326" t="str">
            <v>No Dependency</v>
          </cell>
        </row>
        <row r="8327">
          <cell r="C8327" t="str">
            <v>ZND812</v>
          </cell>
          <cell r="D8327" t="str">
            <v>Expansion Sites</v>
          </cell>
          <cell r="E8327" t="str">
            <v>Q4-2019</v>
          </cell>
          <cell r="F8327" t="str">
            <v>Mobile Aspiration</v>
          </cell>
          <cell r="G8327" t="str">
            <v>HUA</v>
          </cell>
          <cell r="H8327" t="str">
            <v>LTE2100Exp (10MHz to 20MHz)_2x2 MIMO</v>
          </cell>
          <cell r="I8327" t="str">
            <v>INS</v>
          </cell>
          <cell r="L8327">
            <v>43901</v>
          </cell>
          <cell r="M8327">
            <v>43709</v>
          </cell>
          <cell r="N8327">
            <v>43902</v>
          </cell>
          <cell r="O8327">
            <v>43710</v>
          </cell>
          <cell r="P8327" t="str">
            <v>No Dependency</v>
          </cell>
        </row>
        <row r="8328">
          <cell r="C8328" t="str">
            <v>ZND810</v>
          </cell>
          <cell r="D8328" t="str">
            <v>Expansion Sites</v>
          </cell>
          <cell r="E8328" t="str">
            <v>Q1-2020</v>
          </cell>
          <cell r="F8328" t="str">
            <v>Mobile Aspiration</v>
          </cell>
          <cell r="G8328" t="str">
            <v>HUA</v>
          </cell>
          <cell r="H8328" t="str">
            <v>LTE2100Exp (10MHz to 20MHz)_2x2 MIMO</v>
          </cell>
          <cell r="I8328" t="str">
            <v>INS</v>
          </cell>
          <cell r="L8328">
            <v>43874</v>
          </cell>
          <cell r="N8328">
            <v>43875</v>
          </cell>
          <cell r="P8328" t="str">
            <v>No Dependency</v>
          </cell>
        </row>
        <row r="8329">
          <cell r="C8329" t="str">
            <v>ZND809</v>
          </cell>
          <cell r="D8329" t="str">
            <v>Expansion Sites</v>
          </cell>
          <cell r="E8329" t="str">
            <v>Q1-2020</v>
          </cell>
          <cell r="F8329" t="str">
            <v>Mobile Aspiration</v>
          </cell>
          <cell r="G8329" t="str">
            <v>HUA</v>
          </cell>
          <cell r="H8329" t="str">
            <v>LTE2100Exp (10MHz to 20MHz)_2x2 MIMO</v>
          </cell>
          <cell r="I8329" t="str">
            <v>INS</v>
          </cell>
          <cell r="L8329">
            <v>43907</v>
          </cell>
          <cell r="M8329">
            <v>43667</v>
          </cell>
          <cell r="N8329">
            <v>43908</v>
          </cell>
          <cell r="O8329">
            <v>43668</v>
          </cell>
          <cell r="P8329" t="str">
            <v>No Dependency</v>
          </cell>
        </row>
        <row r="8330">
          <cell r="C8330" t="str">
            <v>ZND808</v>
          </cell>
          <cell r="D8330" t="str">
            <v>Expansion Sites</v>
          </cell>
          <cell r="E8330" t="str">
            <v>Q1-2020</v>
          </cell>
          <cell r="F8330" t="str">
            <v>Mobile Aspiration</v>
          </cell>
          <cell r="G8330" t="str">
            <v>HUA</v>
          </cell>
          <cell r="H8330" t="str">
            <v>LTE2100Exp (10MHz to 20MHz)_2x2 MIMO</v>
          </cell>
          <cell r="I8330" t="str">
            <v>INS</v>
          </cell>
          <cell r="L8330">
            <v>43911</v>
          </cell>
          <cell r="M8330">
            <v>43709</v>
          </cell>
          <cell r="N8330">
            <v>43911</v>
          </cell>
          <cell r="O8330">
            <v>43710</v>
          </cell>
          <cell r="P8330" t="str">
            <v>No Dependency</v>
          </cell>
        </row>
        <row r="8331">
          <cell r="C8331" t="str">
            <v>ZND807</v>
          </cell>
          <cell r="D8331" t="str">
            <v>Expansion Sites</v>
          </cell>
          <cell r="E8331" t="str">
            <v>Q3-2019</v>
          </cell>
          <cell r="F8331" t="str">
            <v>Mobile Aspiration</v>
          </cell>
          <cell r="G8331" t="str">
            <v>HUA</v>
          </cell>
          <cell r="H8331" t="str">
            <v>LTE2100Exp (10MHz to 20MHz)_2x2 MIMO</v>
          </cell>
          <cell r="I8331" t="str">
            <v>INS</v>
          </cell>
          <cell r="L8331">
            <v>43895</v>
          </cell>
          <cell r="M8331">
            <v>43639</v>
          </cell>
          <cell r="N8331">
            <v>43895</v>
          </cell>
          <cell r="O8331">
            <v>43640</v>
          </cell>
          <cell r="P8331" t="str">
            <v>No Dependency</v>
          </cell>
        </row>
        <row r="8332">
          <cell r="C8332" t="str">
            <v>ZND805</v>
          </cell>
          <cell r="D8332" t="str">
            <v>Expansion Sites</v>
          </cell>
          <cell r="E8332" t="str">
            <v>Q4-2019</v>
          </cell>
          <cell r="F8332" t="str">
            <v>Mobile Aspiration</v>
          </cell>
          <cell r="G8332" t="str">
            <v>HUA</v>
          </cell>
          <cell r="H8332" t="str">
            <v>LTE2100Exp (10MHz to 20MHz)_2x2 MIMO</v>
          </cell>
          <cell r="I8332" t="str">
            <v>INS</v>
          </cell>
          <cell r="L8332">
            <v>43681</v>
          </cell>
          <cell r="M8332">
            <v>43649</v>
          </cell>
          <cell r="N8332">
            <v>43682</v>
          </cell>
          <cell r="O8332">
            <v>43650</v>
          </cell>
          <cell r="P8332" t="str">
            <v>No Dependency</v>
          </cell>
        </row>
        <row r="8333">
          <cell r="C8333" t="str">
            <v>ZND804</v>
          </cell>
          <cell r="D8333" t="str">
            <v>Expansion Sites</v>
          </cell>
          <cell r="E8333" t="str">
            <v>Q2-2019</v>
          </cell>
          <cell r="F8333" t="str">
            <v>Mobile Aspiration</v>
          </cell>
          <cell r="G8333" t="str">
            <v>HUA</v>
          </cell>
          <cell r="H8333" t="str">
            <v>LTE2100Exp (10MHz to 20MHz)_2x2 MIMO</v>
          </cell>
          <cell r="I8333" t="str">
            <v>INS</v>
          </cell>
          <cell r="L8333">
            <v>43885</v>
          </cell>
          <cell r="M8333">
            <v>43624</v>
          </cell>
          <cell r="N8333">
            <v>43886</v>
          </cell>
          <cell r="O8333">
            <v>43625</v>
          </cell>
          <cell r="P8333" t="str">
            <v>No Dependency</v>
          </cell>
        </row>
        <row r="8334">
          <cell r="C8334" t="str">
            <v>ZND800</v>
          </cell>
          <cell r="D8334" t="str">
            <v>Expansion Sites</v>
          </cell>
          <cell r="E8334" t="str">
            <v>Q4-2019</v>
          </cell>
          <cell r="F8334" t="str">
            <v>Mobile Aspiration</v>
          </cell>
          <cell r="G8334" t="str">
            <v>HUA</v>
          </cell>
          <cell r="H8334" t="str">
            <v>LTE2100Exp (10MHz to 20MHz)_2x2 MIMO</v>
          </cell>
          <cell r="I8334" t="str">
            <v>INS</v>
          </cell>
          <cell r="L8334">
            <v>43679</v>
          </cell>
          <cell r="M8334">
            <v>43634</v>
          </cell>
          <cell r="N8334">
            <v>43680</v>
          </cell>
          <cell r="O8334">
            <v>43635</v>
          </cell>
          <cell r="P8334" t="str">
            <v>No Dependency</v>
          </cell>
        </row>
        <row r="8335">
          <cell r="C8335" t="str">
            <v>ZND795</v>
          </cell>
          <cell r="D8335" t="str">
            <v>Expansion Sites</v>
          </cell>
          <cell r="E8335" t="str">
            <v>Q2-2019</v>
          </cell>
          <cell r="F8335" t="str">
            <v>Mobile Aspiration</v>
          </cell>
          <cell r="G8335" t="str">
            <v>HUA</v>
          </cell>
          <cell r="H8335" t="str">
            <v>LTE2100Exp (10MHz to 20MHz)_2x2 MIMO</v>
          </cell>
          <cell r="I8335" t="str">
            <v>INS</v>
          </cell>
          <cell r="L8335">
            <v>43873</v>
          </cell>
          <cell r="M8335">
            <v>43709</v>
          </cell>
          <cell r="N8335">
            <v>43874</v>
          </cell>
          <cell r="O8335">
            <v>43710</v>
          </cell>
          <cell r="P8335" t="str">
            <v>No Dependency</v>
          </cell>
        </row>
        <row r="8336">
          <cell r="C8336" t="str">
            <v>ZND794</v>
          </cell>
          <cell r="D8336" t="str">
            <v>Expansion Sites</v>
          </cell>
          <cell r="E8336" t="str">
            <v>Q1-2020</v>
          </cell>
          <cell r="F8336" t="str">
            <v>Mobile Aspiration</v>
          </cell>
          <cell r="G8336" t="str">
            <v>HUA</v>
          </cell>
          <cell r="H8336" t="str">
            <v>LTE2100Exp (10MHz to 20MHz)_2x2 MIMO</v>
          </cell>
          <cell r="I8336" t="str">
            <v>INS</v>
          </cell>
          <cell r="L8336">
            <v>43911</v>
          </cell>
          <cell r="M8336">
            <v>43709</v>
          </cell>
          <cell r="N8336">
            <v>43911</v>
          </cell>
          <cell r="O8336">
            <v>43710</v>
          </cell>
          <cell r="P8336" t="str">
            <v>No Dependency</v>
          </cell>
        </row>
        <row r="8337">
          <cell r="C8337" t="str">
            <v>ZND792</v>
          </cell>
          <cell r="D8337" t="str">
            <v>Expansion Sites</v>
          </cell>
          <cell r="E8337" t="str">
            <v>Q3-2019</v>
          </cell>
          <cell r="F8337" t="str">
            <v>Mobile Aspiration</v>
          </cell>
          <cell r="G8337" t="str">
            <v>HUA</v>
          </cell>
          <cell r="H8337" t="str">
            <v>LTE2100Exp (10MHz to 20MHz)_2x2 MIMO</v>
          </cell>
          <cell r="I8337" t="str">
            <v>INS</v>
          </cell>
          <cell r="L8337">
            <v>43651</v>
          </cell>
          <cell r="M8337">
            <v>43627</v>
          </cell>
          <cell r="N8337">
            <v>43652</v>
          </cell>
          <cell r="O8337">
            <v>43628</v>
          </cell>
          <cell r="P8337" t="str">
            <v>No Dependency</v>
          </cell>
        </row>
        <row r="8338">
          <cell r="C8338" t="str">
            <v>ZND790</v>
          </cell>
          <cell r="D8338" t="str">
            <v>Expansion Sites</v>
          </cell>
          <cell r="E8338" t="str">
            <v>Q3-2019</v>
          </cell>
          <cell r="F8338" t="str">
            <v>Mobile Aspiration</v>
          </cell>
          <cell r="G8338" t="str">
            <v>HUA</v>
          </cell>
          <cell r="H8338" t="str">
            <v>LTE2100Exp (10MHz to 20MHz)_2x2 MIMO</v>
          </cell>
          <cell r="I8338" t="str">
            <v>INS</v>
          </cell>
          <cell r="L8338">
            <v>43883</v>
          </cell>
          <cell r="N8338">
            <v>43883</v>
          </cell>
          <cell r="P8338" t="str">
            <v>No Dependency</v>
          </cell>
        </row>
        <row r="8339">
          <cell r="C8339" t="str">
            <v>ZND789</v>
          </cell>
          <cell r="D8339" t="str">
            <v>Expansion Sites</v>
          </cell>
          <cell r="E8339" t="str">
            <v>Q1-2020</v>
          </cell>
          <cell r="F8339" t="str">
            <v>Mobile Aspiration</v>
          </cell>
          <cell r="G8339" t="str">
            <v>HUA</v>
          </cell>
          <cell r="H8339" t="str">
            <v>LTE2100Exp (10MHz to 20MHz)_2x2 MIMO</v>
          </cell>
          <cell r="I8339" t="str">
            <v>INS</v>
          </cell>
          <cell r="L8339">
            <v>43911</v>
          </cell>
          <cell r="M8339">
            <v>43725</v>
          </cell>
          <cell r="N8339">
            <v>43911</v>
          </cell>
          <cell r="O8339">
            <v>43726</v>
          </cell>
          <cell r="P8339" t="str">
            <v>No Dependency</v>
          </cell>
        </row>
        <row r="8340">
          <cell r="C8340" t="str">
            <v>ZND788</v>
          </cell>
          <cell r="D8340" t="str">
            <v>Expansion Sites</v>
          </cell>
          <cell r="E8340" t="str">
            <v>Q3-2019</v>
          </cell>
          <cell r="F8340" t="str">
            <v>Mobile Aspiration</v>
          </cell>
          <cell r="G8340" t="str">
            <v>HUA</v>
          </cell>
          <cell r="H8340" t="str">
            <v>LTE2100Exp (10MHz to 20MHz)_2x2 MIMO</v>
          </cell>
          <cell r="I8340" t="str">
            <v>INS</v>
          </cell>
          <cell r="L8340">
            <v>43895</v>
          </cell>
          <cell r="M8340">
            <v>43637</v>
          </cell>
          <cell r="N8340">
            <v>43895</v>
          </cell>
          <cell r="O8340">
            <v>43638</v>
          </cell>
          <cell r="P8340" t="str">
            <v>No Dependency</v>
          </cell>
        </row>
        <row r="8341">
          <cell r="C8341" t="str">
            <v>ZND787</v>
          </cell>
          <cell r="D8341" t="str">
            <v>Expansion Sites</v>
          </cell>
          <cell r="E8341" t="str">
            <v>Q3-2019</v>
          </cell>
          <cell r="F8341" t="str">
            <v>Mobile Aspiration</v>
          </cell>
          <cell r="G8341" t="str">
            <v>HUA</v>
          </cell>
          <cell r="H8341" t="str">
            <v>LTE2100Exp (10MHz to 20MHz)_2x2 MIMO</v>
          </cell>
          <cell r="I8341" t="str">
            <v>INS</v>
          </cell>
          <cell r="L8341">
            <v>43881</v>
          </cell>
          <cell r="M8341">
            <v>43666</v>
          </cell>
          <cell r="N8341">
            <v>43882</v>
          </cell>
          <cell r="O8341">
            <v>43667</v>
          </cell>
          <cell r="P8341" t="str">
            <v>No Dependency</v>
          </cell>
        </row>
        <row r="8342">
          <cell r="C8342" t="str">
            <v>ZND785</v>
          </cell>
          <cell r="D8342" t="str">
            <v>Expansion Sites</v>
          </cell>
          <cell r="E8342" t="str">
            <v>Q4-2019</v>
          </cell>
          <cell r="F8342" t="str">
            <v>Mobile Aspiration</v>
          </cell>
          <cell r="G8342" t="str">
            <v>HUA</v>
          </cell>
          <cell r="H8342" t="str">
            <v>LTE2100Exp (10MHz to 20MHz)_2x2 MIMO</v>
          </cell>
          <cell r="I8342" t="str">
            <v>INS</v>
          </cell>
          <cell r="L8342">
            <v>43874</v>
          </cell>
          <cell r="M8342">
            <v>43744</v>
          </cell>
          <cell r="N8342">
            <v>43875</v>
          </cell>
          <cell r="O8342">
            <v>43745</v>
          </cell>
          <cell r="P8342" t="str">
            <v>No Dependency</v>
          </cell>
        </row>
        <row r="8343">
          <cell r="C8343" t="str">
            <v>ZND784</v>
          </cell>
          <cell r="D8343" t="str">
            <v>Expansion Sites</v>
          </cell>
          <cell r="E8343" t="str">
            <v>Q3-2019</v>
          </cell>
          <cell r="F8343" t="str">
            <v>Mobile Aspiration</v>
          </cell>
          <cell r="G8343" t="str">
            <v>HUA</v>
          </cell>
          <cell r="H8343" t="str">
            <v>LTE2100Exp (10MHz to 20MHz)_2x2 MIMO</v>
          </cell>
          <cell r="I8343" t="str">
            <v>INS</v>
          </cell>
          <cell r="L8343">
            <v>43895</v>
          </cell>
          <cell r="M8343">
            <v>43725</v>
          </cell>
          <cell r="N8343">
            <v>43895</v>
          </cell>
          <cell r="O8343">
            <v>43726</v>
          </cell>
          <cell r="P8343" t="str">
            <v>No Dependency</v>
          </cell>
        </row>
        <row r="8344">
          <cell r="C8344" t="str">
            <v>ZND783</v>
          </cell>
          <cell r="D8344" t="str">
            <v>Expansion Sites</v>
          </cell>
          <cell r="E8344" t="str">
            <v>Q3-2019</v>
          </cell>
          <cell r="F8344" t="str">
            <v>Mobile Aspiration</v>
          </cell>
          <cell r="G8344" t="str">
            <v>HUA</v>
          </cell>
          <cell r="H8344" t="str">
            <v>LTE2100Exp (10MHz to 20MHz)_2x2 MIMO</v>
          </cell>
          <cell r="I8344" t="str">
            <v>INS</v>
          </cell>
          <cell r="L8344">
            <v>43874</v>
          </cell>
          <cell r="M8344">
            <v>43625</v>
          </cell>
          <cell r="N8344">
            <v>43875</v>
          </cell>
          <cell r="O8344">
            <v>43626</v>
          </cell>
          <cell r="P8344" t="str">
            <v>No Dependency</v>
          </cell>
        </row>
        <row r="8345">
          <cell r="C8345" t="str">
            <v>ZND781</v>
          </cell>
          <cell r="D8345" t="str">
            <v>Expansion Sites</v>
          </cell>
          <cell r="E8345" t="str">
            <v>Q1-2020</v>
          </cell>
          <cell r="F8345" t="str">
            <v>Mobile Aspiration</v>
          </cell>
          <cell r="G8345" t="str">
            <v>HUA</v>
          </cell>
          <cell r="H8345" t="str">
            <v>LTE2100Exp (10MHz to 20MHz)_2x2 MIMO</v>
          </cell>
          <cell r="I8345" t="str">
            <v>INS</v>
          </cell>
          <cell r="L8345">
            <v>43666</v>
          </cell>
          <cell r="M8345">
            <v>43668</v>
          </cell>
          <cell r="N8345">
            <v>43667</v>
          </cell>
          <cell r="O8345">
            <v>43669</v>
          </cell>
          <cell r="P8345" t="str">
            <v>No Dependency</v>
          </cell>
        </row>
        <row r="8346">
          <cell r="C8346" t="str">
            <v>ZND779</v>
          </cell>
          <cell r="D8346" t="str">
            <v>Expansion Sites</v>
          </cell>
          <cell r="E8346" t="str">
            <v>Q3-2019</v>
          </cell>
          <cell r="F8346" t="str">
            <v>Mobile Aspiration</v>
          </cell>
          <cell r="G8346" t="str">
            <v>HUA</v>
          </cell>
          <cell r="H8346" t="str">
            <v>LTE2100Exp (10MHz to 20MHz)_2x2 MIMO</v>
          </cell>
          <cell r="I8346" t="str">
            <v>INS</v>
          </cell>
          <cell r="L8346">
            <v>43830</v>
          </cell>
          <cell r="M8346">
            <v>43679</v>
          </cell>
          <cell r="N8346">
            <v>43831</v>
          </cell>
          <cell r="O8346">
            <v>43680</v>
          </cell>
          <cell r="P8346" t="str">
            <v>No Dependency</v>
          </cell>
        </row>
        <row r="8347">
          <cell r="C8347" t="str">
            <v>ZND778</v>
          </cell>
          <cell r="D8347" t="str">
            <v>Expansion Sites</v>
          </cell>
          <cell r="E8347" t="str">
            <v>Q3-2019</v>
          </cell>
          <cell r="F8347" t="str">
            <v>Mobile Aspiration</v>
          </cell>
          <cell r="G8347" t="str">
            <v>HUA</v>
          </cell>
          <cell r="H8347" t="str">
            <v>LTE2100Exp (10MHz to 20MHz)_2x2 MIMO</v>
          </cell>
          <cell r="I8347" t="str">
            <v>INS</v>
          </cell>
          <cell r="L8347">
            <v>43872</v>
          </cell>
          <cell r="M8347">
            <v>43640</v>
          </cell>
          <cell r="N8347">
            <v>43873</v>
          </cell>
          <cell r="O8347">
            <v>43641</v>
          </cell>
          <cell r="P8347" t="str">
            <v>No Dependency</v>
          </cell>
        </row>
        <row r="8348">
          <cell r="C8348" t="str">
            <v>ZND777</v>
          </cell>
          <cell r="D8348" t="str">
            <v>Expansion Sites</v>
          </cell>
          <cell r="E8348" t="str">
            <v>Q1-2020</v>
          </cell>
          <cell r="F8348" t="str">
            <v>Mobile Aspiration</v>
          </cell>
          <cell r="G8348" t="str">
            <v>HUA</v>
          </cell>
          <cell r="H8348" t="str">
            <v>LTE2100Exp (10MHz to 20MHz)_2x2 MIMO</v>
          </cell>
          <cell r="I8348" t="str">
            <v>INS</v>
          </cell>
          <cell r="L8348">
            <v>43905</v>
          </cell>
          <cell r="M8348">
            <v>43731</v>
          </cell>
          <cell r="N8348">
            <v>43905</v>
          </cell>
          <cell r="O8348">
            <v>43732</v>
          </cell>
          <cell r="P8348" t="str">
            <v>No Dependency</v>
          </cell>
        </row>
        <row r="8349">
          <cell r="C8349" t="str">
            <v>ZND775</v>
          </cell>
          <cell r="D8349" t="str">
            <v>Expansion Sites</v>
          </cell>
          <cell r="E8349" t="str">
            <v>Q3-2019</v>
          </cell>
          <cell r="F8349" t="str">
            <v>Mobile Aspiration</v>
          </cell>
          <cell r="G8349" t="str">
            <v>HUA</v>
          </cell>
          <cell r="H8349" t="str">
            <v>LTE2100Exp (10MHz to 20MHz)_2x2 MIMO</v>
          </cell>
          <cell r="I8349" t="str">
            <v>INS</v>
          </cell>
          <cell r="L8349">
            <v>43870</v>
          </cell>
          <cell r="M8349">
            <v>43605</v>
          </cell>
          <cell r="N8349">
            <v>43871</v>
          </cell>
          <cell r="O8349">
            <v>43606</v>
          </cell>
          <cell r="P8349" t="str">
            <v>No Dependency</v>
          </cell>
        </row>
        <row r="8350">
          <cell r="C8350" t="str">
            <v>ZND772</v>
          </cell>
          <cell r="D8350" t="str">
            <v>Expansion Sites</v>
          </cell>
          <cell r="E8350" t="str">
            <v>Q3-2019</v>
          </cell>
          <cell r="F8350" t="str">
            <v>Mobile Aspiration</v>
          </cell>
          <cell r="G8350" t="str">
            <v>HUA</v>
          </cell>
          <cell r="H8350" t="str">
            <v>LTE2100Exp (10MHz to 20MHz)_2x2 MIMO</v>
          </cell>
          <cell r="I8350" t="str">
            <v>INS</v>
          </cell>
          <cell r="L8350">
            <v>43865</v>
          </cell>
          <cell r="M8350">
            <v>43658</v>
          </cell>
          <cell r="N8350">
            <v>43866</v>
          </cell>
          <cell r="O8350">
            <v>43659</v>
          </cell>
          <cell r="P8350" t="str">
            <v>No Dependency</v>
          </cell>
        </row>
        <row r="8351">
          <cell r="C8351" t="str">
            <v>ZND770</v>
          </cell>
          <cell r="D8351" t="str">
            <v>Expansion Sites</v>
          </cell>
          <cell r="E8351" t="str">
            <v>Q4-2019</v>
          </cell>
          <cell r="F8351" t="str">
            <v>Mobile Aspiration</v>
          </cell>
          <cell r="G8351" t="str">
            <v>HUA</v>
          </cell>
          <cell r="H8351" t="str">
            <v>LTE2100Exp (10MHz to 20MHz)_2x2 MIMO</v>
          </cell>
          <cell r="I8351" t="str">
            <v>INS</v>
          </cell>
          <cell r="L8351">
            <v>43901</v>
          </cell>
          <cell r="M8351">
            <v>43651</v>
          </cell>
          <cell r="N8351">
            <v>43902</v>
          </cell>
          <cell r="O8351">
            <v>43652</v>
          </cell>
          <cell r="P8351" t="str">
            <v>No Dependency</v>
          </cell>
        </row>
        <row r="8352">
          <cell r="C8352" t="str">
            <v>ZND768</v>
          </cell>
          <cell r="D8352" t="str">
            <v>Expansion Sites</v>
          </cell>
          <cell r="E8352" t="str">
            <v>Q3-2019</v>
          </cell>
          <cell r="F8352" t="str">
            <v>Mobile Aspiration</v>
          </cell>
          <cell r="G8352" t="str">
            <v>HUA</v>
          </cell>
          <cell r="H8352" t="str">
            <v>LTE2100Exp (10MHz to 20MHz)_2x2 MIMO</v>
          </cell>
          <cell r="I8352" t="str">
            <v>INS</v>
          </cell>
          <cell r="L8352">
            <v>43665</v>
          </cell>
          <cell r="M8352">
            <v>43665</v>
          </cell>
          <cell r="N8352">
            <v>43890</v>
          </cell>
          <cell r="O8352">
            <v>43666</v>
          </cell>
          <cell r="P8352" t="str">
            <v>No Dependency</v>
          </cell>
        </row>
        <row r="8353">
          <cell r="C8353" t="str">
            <v>ZND767</v>
          </cell>
          <cell r="D8353" t="str">
            <v>Expansion Sites</v>
          </cell>
          <cell r="E8353" t="str">
            <v>Q3-2019</v>
          </cell>
          <cell r="F8353" t="str">
            <v>Mobile Aspiration</v>
          </cell>
          <cell r="G8353" t="str">
            <v>HUA</v>
          </cell>
          <cell r="H8353" t="str">
            <v>LTE2100Exp (10MHz to 20MHz)_2x2 MIMO</v>
          </cell>
          <cell r="I8353" t="str">
            <v>INS</v>
          </cell>
          <cell r="L8353">
            <v>43691</v>
          </cell>
          <cell r="M8353">
            <v>43693</v>
          </cell>
          <cell r="N8353">
            <v>43692</v>
          </cell>
          <cell r="O8353">
            <v>43694</v>
          </cell>
          <cell r="P8353" t="str">
            <v>No Dependency</v>
          </cell>
        </row>
        <row r="8354">
          <cell r="C8354" t="str">
            <v>ZND765</v>
          </cell>
          <cell r="D8354" t="str">
            <v>Expansion Sites</v>
          </cell>
          <cell r="E8354" t="str">
            <v>Q4-2019</v>
          </cell>
          <cell r="F8354" t="str">
            <v>Mobile Aspiration</v>
          </cell>
          <cell r="G8354" t="str">
            <v>HUA</v>
          </cell>
          <cell r="H8354" t="str">
            <v>LTE2100Exp (10MHz to 20MHz)_2x2 MIMO</v>
          </cell>
          <cell r="I8354" t="str">
            <v>INS</v>
          </cell>
          <cell r="L8354">
            <v>43905</v>
          </cell>
          <cell r="M8354">
            <v>43733</v>
          </cell>
          <cell r="N8354">
            <v>43905</v>
          </cell>
          <cell r="O8354">
            <v>43734</v>
          </cell>
          <cell r="P8354" t="str">
            <v>No Dependency</v>
          </cell>
        </row>
        <row r="8355">
          <cell r="C8355" t="str">
            <v>ZND764</v>
          </cell>
          <cell r="D8355" t="str">
            <v>Expansion Sites</v>
          </cell>
          <cell r="E8355" t="str">
            <v>Q3-2019</v>
          </cell>
          <cell r="F8355" t="str">
            <v>Mobile Aspiration</v>
          </cell>
          <cell r="G8355" t="str">
            <v>HUA</v>
          </cell>
          <cell r="H8355" t="str">
            <v>LTE2100Exp (10MHz to 20MHz)_2x2 MIMO</v>
          </cell>
          <cell r="I8355" t="str">
            <v>INS</v>
          </cell>
          <cell r="L8355">
            <v>43830</v>
          </cell>
          <cell r="M8355">
            <v>43758</v>
          </cell>
          <cell r="N8355">
            <v>43831</v>
          </cell>
          <cell r="O8355">
            <v>43759</v>
          </cell>
          <cell r="P8355" t="str">
            <v>No Dependency</v>
          </cell>
        </row>
        <row r="8356">
          <cell r="C8356" t="str">
            <v>ZND763</v>
          </cell>
          <cell r="D8356" t="str">
            <v>Expansion Sites</v>
          </cell>
          <cell r="E8356" t="str">
            <v>Q4-2019</v>
          </cell>
          <cell r="F8356" t="str">
            <v>Mobile Aspiration</v>
          </cell>
          <cell r="G8356" t="str">
            <v>HUA</v>
          </cell>
          <cell r="H8356" t="str">
            <v>LTE2100Exp (10MHz to 20MHz)_2x2 MIMO</v>
          </cell>
          <cell r="I8356" t="str">
            <v>INS</v>
          </cell>
          <cell r="L8356">
            <v>43681</v>
          </cell>
          <cell r="M8356">
            <v>43709</v>
          </cell>
          <cell r="N8356">
            <v>43682</v>
          </cell>
          <cell r="O8356">
            <v>43710</v>
          </cell>
          <cell r="P8356" t="str">
            <v>No Dependency</v>
          </cell>
        </row>
        <row r="8357">
          <cell r="C8357" t="str">
            <v>ZND762</v>
          </cell>
          <cell r="D8357" t="str">
            <v>Expansion Sites</v>
          </cell>
          <cell r="E8357" t="str">
            <v>Q3-2019</v>
          </cell>
          <cell r="F8357" t="str">
            <v>Mobile Aspiration</v>
          </cell>
          <cell r="G8357" t="str">
            <v>HUA</v>
          </cell>
          <cell r="H8357" t="str">
            <v>LTE2100Exp (10MHz to 20MHz)_2x2 MIMO</v>
          </cell>
          <cell r="I8357" t="str">
            <v>INS</v>
          </cell>
          <cell r="L8357">
            <v>43674</v>
          </cell>
          <cell r="M8357">
            <v>43676</v>
          </cell>
          <cell r="N8357">
            <v>43675</v>
          </cell>
          <cell r="O8357">
            <v>43677</v>
          </cell>
          <cell r="P8357" t="str">
            <v>No Dependency</v>
          </cell>
        </row>
        <row r="8358">
          <cell r="C8358" t="str">
            <v>ZND761</v>
          </cell>
          <cell r="D8358" t="str">
            <v>Expansion Sites</v>
          </cell>
          <cell r="E8358" t="str">
            <v>Q1-2020</v>
          </cell>
          <cell r="F8358" t="str">
            <v>Mobile Aspiration</v>
          </cell>
          <cell r="G8358" t="str">
            <v>HUA</v>
          </cell>
          <cell r="H8358" t="str">
            <v>LTE2100Exp (10MHz to 20MHz)_2x2 MIMO</v>
          </cell>
          <cell r="I8358" t="str">
            <v>INS</v>
          </cell>
          <cell r="L8358">
            <v>43911</v>
          </cell>
          <cell r="M8358">
            <v>43757</v>
          </cell>
          <cell r="N8358">
            <v>43911</v>
          </cell>
          <cell r="O8358">
            <v>43758</v>
          </cell>
          <cell r="P8358" t="str">
            <v>No Dependency</v>
          </cell>
        </row>
        <row r="8359">
          <cell r="C8359" t="str">
            <v>ZND755</v>
          </cell>
          <cell r="D8359" t="str">
            <v>Expansion Sites</v>
          </cell>
          <cell r="E8359" t="str">
            <v>Q3-2019</v>
          </cell>
          <cell r="F8359" t="str">
            <v>Mobile Aspiration</v>
          </cell>
          <cell r="G8359" t="str">
            <v>HUA</v>
          </cell>
          <cell r="H8359" t="str">
            <v>LTE2100Exp (10MHz to 20MHz)_2x2 MIMO</v>
          </cell>
          <cell r="I8359" t="str">
            <v>INS</v>
          </cell>
          <cell r="L8359">
            <v>43895</v>
          </cell>
          <cell r="N8359">
            <v>43895</v>
          </cell>
          <cell r="P8359" t="str">
            <v>No Dependency</v>
          </cell>
        </row>
        <row r="8360">
          <cell r="C8360" t="str">
            <v>ZND753</v>
          </cell>
          <cell r="D8360" t="str">
            <v>Expansion Sites</v>
          </cell>
          <cell r="E8360" t="str">
            <v>Q3-2019</v>
          </cell>
          <cell r="F8360" t="str">
            <v>Mobile Aspiration</v>
          </cell>
          <cell r="G8360" t="str">
            <v>HUA</v>
          </cell>
          <cell r="H8360" t="str">
            <v>LTE2100Exp (10MHz to 20MHz)_2x2 MIMO</v>
          </cell>
          <cell r="I8360" t="str">
            <v>INS</v>
          </cell>
          <cell r="L8360">
            <v>43895</v>
          </cell>
          <cell r="N8360">
            <v>43895</v>
          </cell>
          <cell r="P8360" t="str">
            <v>No Dependency</v>
          </cell>
        </row>
        <row r="8361">
          <cell r="C8361" t="str">
            <v>ZND752</v>
          </cell>
          <cell r="D8361" t="str">
            <v>Expansion Sites</v>
          </cell>
          <cell r="E8361" t="str">
            <v>Q4-2019</v>
          </cell>
          <cell r="F8361" t="str">
            <v>Mobile Aspiration</v>
          </cell>
          <cell r="G8361" t="str">
            <v>HUA</v>
          </cell>
          <cell r="H8361" t="str">
            <v>LTE2100Exp (10MHz to 20MHz)_2x2 MIMO</v>
          </cell>
          <cell r="I8361" t="str">
            <v>INS</v>
          </cell>
          <cell r="L8361">
            <v>43874</v>
          </cell>
          <cell r="M8361">
            <v>43733</v>
          </cell>
          <cell r="N8361">
            <v>43875</v>
          </cell>
          <cell r="O8361">
            <v>43734</v>
          </cell>
          <cell r="P8361" t="str">
            <v>No Dependency</v>
          </cell>
        </row>
        <row r="8362">
          <cell r="C8362" t="str">
            <v>ZND749</v>
          </cell>
          <cell r="D8362" t="str">
            <v>Expansion Sites</v>
          </cell>
          <cell r="E8362" t="str">
            <v>Q3-2019</v>
          </cell>
          <cell r="F8362" t="str">
            <v>Mobile Aspiration</v>
          </cell>
          <cell r="G8362" t="str">
            <v>HUA</v>
          </cell>
          <cell r="H8362" t="str">
            <v>LTE2100Exp (10MHz to 20MHz)_2x2 MIMO</v>
          </cell>
          <cell r="I8362" t="str">
            <v>INS</v>
          </cell>
          <cell r="L8362">
            <v>43899</v>
          </cell>
          <cell r="M8362">
            <v>43637</v>
          </cell>
          <cell r="N8362">
            <v>43900</v>
          </cell>
          <cell r="O8362">
            <v>43638</v>
          </cell>
          <cell r="P8362" t="str">
            <v>No Dependency</v>
          </cell>
        </row>
        <row r="8363">
          <cell r="C8363" t="str">
            <v>ZND747</v>
          </cell>
          <cell r="D8363" t="str">
            <v>Expansion Sites</v>
          </cell>
          <cell r="E8363" t="str">
            <v>Q1-2020</v>
          </cell>
          <cell r="F8363" t="str">
            <v>Mobile Aspiration</v>
          </cell>
          <cell r="G8363" t="str">
            <v>HUA</v>
          </cell>
          <cell r="H8363" t="str">
            <v>LTE2100Exp (10MHz to 20MHz)_2x2 MIMO</v>
          </cell>
          <cell r="I8363" t="str">
            <v>INS</v>
          </cell>
          <cell r="L8363">
            <v>43691</v>
          </cell>
          <cell r="M8363">
            <v>43693</v>
          </cell>
          <cell r="N8363">
            <v>43692</v>
          </cell>
          <cell r="O8363">
            <v>43694</v>
          </cell>
          <cell r="P8363" t="str">
            <v>No Dependency</v>
          </cell>
        </row>
        <row r="8364">
          <cell r="C8364" t="str">
            <v>ZND746</v>
          </cell>
          <cell r="D8364" t="str">
            <v>Expansion Sites</v>
          </cell>
          <cell r="E8364" t="str">
            <v>Q1-2020</v>
          </cell>
          <cell r="F8364" t="str">
            <v>Mobile Aspiration</v>
          </cell>
          <cell r="G8364" t="str">
            <v>HUA</v>
          </cell>
          <cell r="H8364" t="str">
            <v>LTE2100Exp (10MHz to 20MHz)_2x2 MIMO</v>
          </cell>
          <cell r="I8364" t="str">
            <v>INS</v>
          </cell>
          <cell r="L8364">
            <v>43907</v>
          </cell>
          <cell r="M8364">
            <v>43659</v>
          </cell>
          <cell r="N8364">
            <v>43908</v>
          </cell>
          <cell r="O8364">
            <v>43660</v>
          </cell>
          <cell r="P8364" t="str">
            <v>No Dependency</v>
          </cell>
        </row>
        <row r="8365">
          <cell r="C8365" t="str">
            <v>ZND745</v>
          </cell>
          <cell r="D8365" t="str">
            <v>Expansion Sites</v>
          </cell>
          <cell r="E8365" t="str">
            <v>Q3-2019</v>
          </cell>
          <cell r="F8365" t="str">
            <v>Mobile Aspiration</v>
          </cell>
          <cell r="G8365" t="str">
            <v>HUA</v>
          </cell>
          <cell r="H8365" t="str">
            <v>LTE2100Exp (10MHz to 20MHz)_2x2 MIMO</v>
          </cell>
          <cell r="I8365" t="str">
            <v>INS</v>
          </cell>
          <cell r="L8365">
            <v>43876</v>
          </cell>
          <cell r="N8365">
            <v>43876</v>
          </cell>
          <cell r="P8365" t="str">
            <v>No Dependency</v>
          </cell>
        </row>
        <row r="8366">
          <cell r="C8366" t="str">
            <v>ZND744</v>
          </cell>
          <cell r="D8366" t="str">
            <v>Expansion Sites</v>
          </cell>
          <cell r="E8366" t="str">
            <v>Q3-2019</v>
          </cell>
          <cell r="F8366" t="str">
            <v>Mobile Aspiration</v>
          </cell>
          <cell r="G8366" t="str">
            <v>HUA</v>
          </cell>
          <cell r="H8366" t="str">
            <v>LTE2100Exp (10MHz to 20MHz)_2x2 MIMO</v>
          </cell>
          <cell r="I8366" t="str">
            <v>INS</v>
          </cell>
          <cell r="L8366">
            <v>43842</v>
          </cell>
          <cell r="M8366">
            <v>43652</v>
          </cell>
          <cell r="N8366">
            <v>43843</v>
          </cell>
          <cell r="O8366">
            <v>43653</v>
          </cell>
          <cell r="P8366" t="str">
            <v>No Dependency</v>
          </cell>
        </row>
        <row r="8367">
          <cell r="C8367" t="str">
            <v>ZND742</v>
          </cell>
          <cell r="D8367" t="str">
            <v>Expansion Sites</v>
          </cell>
          <cell r="E8367" t="str">
            <v>Q3-2019</v>
          </cell>
          <cell r="F8367" t="str">
            <v>Mobile Aspiration</v>
          </cell>
          <cell r="G8367" t="str">
            <v>HUA</v>
          </cell>
          <cell r="H8367" t="str">
            <v>LTE2100Exp (10MHz to 20MHz)_2x2 MIMO</v>
          </cell>
          <cell r="I8367" t="str">
            <v>INS</v>
          </cell>
          <cell r="L8367">
            <v>43883</v>
          </cell>
          <cell r="M8367">
            <v>43759</v>
          </cell>
          <cell r="N8367">
            <v>43883</v>
          </cell>
          <cell r="O8367">
            <v>43760</v>
          </cell>
          <cell r="P8367" t="str">
            <v>No Dependency</v>
          </cell>
        </row>
        <row r="8368">
          <cell r="C8368" t="str">
            <v>ZND724</v>
          </cell>
          <cell r="D8368" t="str">
            <v>Expansion Sites</v>
          </cell>
          <cell r="E8368" t="str">
            <v>Q3-2019</v>
          </cell>
          <cell r="F8368" t="str">
            <v>Mobile Aspiration</v>
          </cell>
          <cell r="G8368" t="str">
            <v>HUA</v>
          </cell>
          <cell r="H8368" t="str">
            <v>LTE2100Exp (10MHz to 20MHz)_2x2 MIMO</v>
          </cell>
          <cell r="I8368" t="str">
            <v>INS</v>
          </cell>
          <cell r="L8368">
            <v>43895</v>
          </cell>
          <cell r="M8368">
            <v>43660</v>
          </cell>
          <cell r="N8368">
            <v>43895</v>
          </cell>
          <cell r="O8368">
            <v>43661</v>
          </cell>
          <cell r="P8368" t="str">
            <v>No Dependency</v>
          </cell>
        </row>
        <row r="8369">
          <cell r="C8369" t="str">
            <v>ZND723</v>
          </cell>
          <cell r="D8369" t="str">
            <v>Expansion Sites</v>
          </cell>
          <cell r="E8369" t="str">
            <v>Q3-2019</v>
          </cell>
          <cell r="F8369" t="str">
            <v>Mobile Aspiration</v>
          </cell>
          <cell r="G8369" t="str">
            <v>HUA</v>
          </cell>
          <cell r="H8369" t="str">
            <v>LTE2100Exp (10MHz to 20MHz)_2x2 MIMO</v>
          </cell>
          <cell r="I8369" t="str">
            <v>INS</v>
          </cell>
          <cell r="L8369">
            <v>43670</v>
          </cell>
          <cell r="M8369">
            <v>43649</v>
          </cell>
          <cell r="N8369">
            <v>43671</v>
          </cell>
          <cell r="O8369">
            <v>43650</v>
          </cell>
          <cell r="P8369" t="str">
            <v>No Dependency</v>
          </cell>
        </row>
        <row r="8370">
          <cell r="C8370" t="str">
            <v>ZND722</v>
          </cell>
          <cell r="D8370" t="str">
            <v>Expansion Sites</v>
          </cell>
          <cell r="E8370" t="str">
            <v>Q3-2019</v>
          </cell>
          <cell r="F8370" t="str">
            <v>Mobile Aspiration</v>
          </cell>
          <cell r="G8370" t="str">
            <v>HUA</v>
          </cell>
          <cell r="H8370" t="str">
            <v>LTE2100Exp (10MHz to 20MHz)_2x2 MIMO</v>
          </cell>
          <cell r="I8370" t="str">
            <v>INS</v>
          </cell>
          <cell r="L8370">
            <v>43659</v>
          </cell>
          <cell r="M8370">
            <v>43621</v>
          </cell>
          <cell r="N8370">
            <v>43660</v>
          </cell>
          <cell r="O8370">
            <v>43622</v>
          </cell>
          <cell r="P8370" t="str">
            <v>No Dependency</v>
          </cell>
        </row>
        <row r="8371">
          <cell r="C8371" t="str">
            <v>ZND719</v>
          </cell>
          <cell r="D8371" t="str">
            <v>Expansion Sites</v>
          </cell>
          <cell r="E8371" t="str">
            <v>Q3-2019</v>
          </cell>
          <cell r="F8371" t="str">
            <v>Mobile Aspiration</v>
          </cell>
          <cell r="G8371" t="str">
            <v>HUA</v>
          </cell>
          <cell r="H8371" t="str">
            <v>LTE2100Exp (10MHz to 20MHz)_2x2 MIMO</v>
          </cell>
          <cell r="I8371" t="str">
            <v>INS</v>
          </cell>
          <cell r="L8371">
            <v>43881</v>
          </cell>
          <cell r="M8371">
            <v>43669</v>
          </cell>
          <cell r="N8371">
            <v>43882</v>
          </cell>
          <cell r="O8371">
            <v>43670</v>
          </cell>
          <cell r="P8371" t="str">
            <v>No Dependency</v>
          </cell>
        </row>
        <row r="8372">
          <cell r="C8372" t="str">
            <v>ZND717</v>
          </cell>
          <cell r="D8372" t="str">
            <v>Expansion Sites</v>
          </cell>
          <cell r="E8372" t="str">
            <v>Q4-2019</v>
          </cell>
          <cell r="F8372" t="str">
            <v>Mobile Aspiration</v>
          </cell>
          <cell r="G8372" t="str">
            <v>HUA</v>
          </cell>
          <cell r="H8372" t="str">
            <v>LTE2100Exp (10MHz to 20MHz)_2x2 MIMO</v>
          </cell>
          <cell r="I8372" t="str">
            <v>INS</v>
          </cell>
          <cell r="L8372">
            <v>43691</v>
          </cell>
          <cell r="M8372">
            <v>43693</v>
          </cell>
          <cell r="N8372">
            <v>43692</v>
          </cell>
          <cell r="O8372">
            <v>43694</v>
          </cell>
          <cell r="P8372" t="str">
            <v>No Dependency</v>
          </cell>
        </row>
        <row r="8373">
          <cell r="C8373" t="str">
            <v>ZND716</v>
          </cell>
          <cell r="D8373" t="str">
            <v>Expansion Sites</v>
          </cell>
          <cell r="E8373" t="str">
            <v>Q3-2019</v>
          </cell>
          <cell r="F8373" t="str">
            <v>Mobile Aspiration</v>
          </cell>
          <cell r="G8373" t="str">
            <v>HUA</v>
          </cell>
          <cell r="H8373" t="str">
            <v>LTE2100Exp (10MHz to 20MHz)_2x2 MIMO</v>
          </cell>
          <cell r="I8373" t="str">
            <v>INS</v>
          </cell>
          <cell r="L8373">
            <v>43876</v>
          </cell>
          <cell r="M8373">
            <v>43672</v>
          </cell>
          <cell r="N8373">
            <v>43876</v>
          </cell>
          <cell r="O8373">
            <v>43673</v>
          </cell>
          <cell r="P8373" t="str">
            <v>No Dependency</v>
          </cell>
        </row>
        <row r="8374">
          <cell r="C8374" t="str">
            <v>ZND715</v>
          </cell>
          <cell r="D8374" t="str">
            <v>Expansion Sites</v>
          </cell>
          <cell r="E8374" t="str">
            <v>Q1-2020</v>
          </cell>
          <cell r="F8374" t="str">
            <v>Mobile Aspiration</v>
          </cell>
          <cell r="G8374" t="str">
            <v>HUA</v>
          </cell>
          <cell r="H8374" t="str">
            <v>LTE2100Exp (10MHz to 20MHz)_2x2 MIMO</v>
          </cell>
          <cell r="I8374" t="str">
            <v>INS</v>
          </cell>
          <cell r="L8374">
            <v>43874</v>
          </cell>
          <cell r="M8374">
            <v>43715</v>
          </cell>
          <cell r="N8374">
            <v>43875</v>
          </cell>
          <cell r="O8374">
            <v>43716</v>
          </cell>
          <cell r="P8374" t="str">
            <v>No Dependency</v>
          </cell>
        </row>
        <row r="8375">
          <cell r="C8375" t="str">
            <v>ZND714</v>
          </cell>
          <cell r="D8375" t="str">
            <v>Expansion Sites</v>
          </cell>
          <cell r="E8375" t="str">
            <v>Q2-2019</v>
          </cell>
          <cell r="F8375" t="str">
            <v>Mobile Aspiration</v>
          </cell>
          <cell r="G8375" t="str">
            <v>HUA</v>
          </cell>
          <cell r="H8375" t="str">
            <v>LTE2100Exp (10MHz to 20MHz)_2x2 MIMO</v>
          </cell>
          <cell r="I8375" t="str">
            <v>INS</v>
          </cell>
          <cell r="L8375">
            <v>43890</v>
          </cell>
          <cell r="M8375">
            <v>43633</v>
          </cell>
          <cell r="N8375">
            <v>43891</v>
          </cell>
          <cell r="O8375">
            <v>43634</v>
          </cell>
          <cell r="P8375" t="str">
            <v>No Dependency</v>
          </cell>
        </row>
        <row r="8376">
          <cell r="C8376" t="str">
            <v>ZND713</v>
          </cell>
          <cell r="D8376" t="str">
            <v>Expansion Sites</v>
          </cell>
          <cell r="E8376" t="str">
            <v>Q1-2020</v>
          </cell>
          <cell r="F8376" t="str">
            <v>Mobile Aspiration</v>
          </cell>
          <cell r="G8376" t="str">
            <v>HUA</v>
          </cell>
          <cell r="H8376" t="str">
            <v>LTE2100Exp (10MHz to 20MHz)_2x2 MIMO</v>
          </cell>
          <cell r="I8376" t="str">
            <v>INS</v>
          </cell>
          <cell r="L8376">
            <v>43911</v>
          </cell>
          <cell r="M8376">
            <v>43679</v>
          </cell>
          <cell r="N8376">
            <v>43911</v>
          </cell>
          <cell r="O8376">
            <v>43680</v>
          </cell>
          <cell r="P8376" t="str">
            <v>No Dependency</v>
          </cell>
        </row>
        <row r="8377">
          <cell r="C8377" t="str">
            <v>ZND712</v>
          </cell>
          <cell r="D8377" t="str">
            <v>Expansion Sites</v>
          </cell>
          <cell r="E8377" t="str">
            <v>Q3-2019</v>
          </cell>
          <cell r="F8377" t="str">
            <v>Mobile Aspiration</v>
          </cell>
          <cell r="G8377" t="str">
            <v>HUA</v>
          </cell>
          <cell r="H8377" t="str">
            <v>LTE2100Exp (10MHz to 20MHz)_2x2 MIMO</v>
          </cell>
          <cell r="I8377" t="str">
            <v>INS</v>
          </cell>
          <cell r="L8377">
            <v>43667</v>
          </cell>
          <cell r="M8377">
            <v>43669</v>
          </cell>
          <cell r="N8377">
            <v>43668</v>
          </cell>
          <cell r="O8377">
            <v>43670</v>
          </cell>
          <cell r="P8377" t="str">
            <v>No Dependency</v>
          </cell>
        </row>
        <row r="8378">
          <cell r="C8378" t="str">
            <v>ZND710</v>
          </cell>
          <cell r="D8378" t="str">
            <v>Expansion Sites</v>
          </cell>
          <cell r="E8378" t="str">
            <v>Q4-2019</v>
          </cell>
          <cell r="F8378" t="str">
            <v>Mobile Aspiration</v>
          </cell>
          <cell r="G8378" t="str">
            <v>HUA</v>
          </cell>
          <cell r="H8378" t="str">
            <v>LTE2100Exp (10MHz to 20MHz)_2x2 MIMO</v>
          </cell>
          <cell r="I8378" t="str">
            <v>INS</v>
          </cell>
          <cell r="L8378">
            <v>43682</v>
          </cell>
          <cell r="M8378">
            <v>43655</v>
          </cell>
          <cell r="N8378">
            <v>43683</v>
          </cell>
          <cell r="O8378">
            <v>43656</v>
          </cell>
          <cell r="P8378" t="str">
            <v>No Dependency</v>
          </cell>
        </row>
        <row r="8379">
          <cell r="C8379" t="str">
            <v>ZND709</v>
          </cell>
          <cell r="D8379" t="str">
            <v>Expansion Sites</v>
          </cell>
          <cell r="E8379" t="str">
            <v>Q3-2019</v>
          </cell>
          <cell r="F8379" t="str">
            <v>Mobile Aspiration</v>
          </cell>
          <cell r="G8379" t="str">
            <v>HUA</v>
          </cell>
          <cell r="H8379" t="str">
            <v>LTE2100Exp (10MHz to 20MHz)_2x2 MIMO</v>
          </cell>
          <cell r="I8379" t="str">
            <v>INS</v>
          </cell>
          <cell r="L8379">
            <v>43876</v>
          </cell>
          <cell r="M8379">
            <v>43733</v>
          </cell>
          <cell r="N8379">
            <v>43876</v>
          </cell>
          <cell r="O8379">
            <v>43734</v>
          </cell>
          <cell r="P8379" t="str">
            <v>No Dependency</v>
          </cell>
        </row>
        <row r="8380">
          <cell r="C8380" t="str">
            <v>ZND707</v>
          </cell>
          <cell r="D8380" t="str">
            <v>Expansion Sites</v>
          </cell>
          <cell r="E8380" t="str">
            <v>Q1-2020</v>
          </cell>
          <cell r="F8380" t="str">
            <v>Mobile Aspiration</v>
          </cell>
          <cell r="G8380" t="str">
            <v>HUA</v>
          </cell>
          <cell r="H8380" t="str">
            <v>LTE2100Exp (10MHz to 20MHz)_2x2 MIMO</v>
          </cell>
          <cell r="I8380" t="str">
            <v>INS</v>
          </cell>
          <cell r="L8380">
            <v>43685</v>
          </cell>
          <cell r="M8380">
            <v>43685</v>
          </cell>
          <cell r="N8380">
            <v>43686</v>
          </cell>
          <cell r="O8380">
            <v>43686</v>
          </cell>
          <cell r="P8380" t="str">
            <v>No Dependency</v>
          </cell>
        </row>
        <row r="8381">
          <cell r="C8381" t="str">
            <v>ZND706</v>
          </cell>
          <cell r="D8381" t="str">
            <v>Expansion Sites</v>
          </cell>
          <cell r="E8381" t="str">
            <v>Q1-2020</v>
          </cell>
          <cell r="F8381" t="str">
            <v>Mobile Aspiration</v>
          </cell>
          <cell r="G8381" t="str">
            <v>HUA</v>
          </cell>
          <cell r="H8381" t="str">
            <v>LTE2100Exp (10MHz to 20MHz)_2x2 MIMO</v>
          </cell>
          <cell r="I8381" t="str">
            <v>INS</v>
          </cell>
          <cell r="L8381">
            <v>43911</v>
          </cell>
          <cell r="M8381">
            <v>43733</v>
          </cell>
          <cell r="N8381">
            <v>43911</v>
          </cell>
          <cell r="O8381">
            <v>43734</v>
          </cell>
          <cell r="P8381" t="str">
            <v>No Dependency</v>
          </cell>
        </row>
        <row r="8382">
          <cell r="C8382" t="str">
            <v>ZND704</v>
          </cell>
          <cell r="D8382" t="str">
            <v>Expansion Sites</v>
          </cell>
          <cell r="E8382" t="str">
            <v>Q3-2019</v>
          </cell>
          <cell r="F8382" t="str">
            <v>Mobile Aspiration</v>
          </cell>
          <cell r="G8382" t="str">
            <v>HUA</v>
          </cell>
          <cell r="H8382" t="str">
            <v>LTE2100Exp (10MHz to 20MHz)_2x2 MIMO</v>
          </cell>
          <cell r="I8382" t="str">
            <v>INS</v>
          </cell>
          <cell r="L8382">
            <v>43903</v>
          </cell>
          <cell r="M8382">
            <v>43637</v>
          </cell>
          <cell r="N8382">
            <v>43904</v>
          </cell>
          <cell r="O8382">
            <v>43638</v>
          </cell>
          <cell r="P8382" t="str">
            <v>No Dependency</v>
          </cell>
        </row>
        <row r="8383">
          <cell r="C8383" t="str">
            <v>ZND703</v>
          </cell>
          <cell r="D8383" t="str">
            <v>Expansion Sites</v>
          </cell>
          <cell r="E8383" t="str">
            <v>Q3-2019</v>
          </cell>
          <cell r="F8383" t="str">
            <v>Mobile Aspiration</v>
          </cell>
          <cell r="G8383" t="str">
            <v>HUA</v>
          </cell>
          <cell r="H8383" t="str">
            <v>LTE2100Exp (10MHz to 20MHz)_2x2 MIMO</v>
          </cell>
          <cell r="I8383" t="str">
            <v>INS</v>
          </cell>
          <cell r="L8383">
            <v>43830</v>
          </cell>
          <cell r="M8383">
            <v>43671</v>
          </cell>
          <cell r="N8383">
            <v>43831</v>
          </cell>
          <cell r="O8383">
            <v>43672</v>
          </cell>
          <cell r="P8383" t="str">
            <v>No Dependency</v>
          </cell>
        </row>
        <row r="8384">
          <cell r="C8384" t="str">
            <v>ZND702</v>
          </cell>
          <cell r="D8384" t="str">
            <v>Expansion Sites</v>
          </cell>
          <cell r="E8384" t="str">
            <v>Q3-2019</v>
          </cell>
          <cell r="F8384" t="str">
            <v>Mobile Aspiration</v>
          </cell>
          <cell r="G8384" t="str">
            <v>HUA</v>
          </cell>
          <cell r="H8384" t="str">
            <v>LTE2100Exp (10MHz to 20MHz)_2x2 MIMO</v>
          </cell>
          <cell r="I8384" t="str">
            <v>INS</v>
          </cell>
          <cell r="L8384">
            <v>43869</v>
          </cell>
          <cell r="M8384">
            <v>43715</v>
          </cell>
          <cell r="N8384">
            <v>43869</v>
          </cell>
          <cell r="O8384">
            <v>43716</v>
          </cell>
          <cell r="P8384" t="str">
            <v>No Dependency</v>
          </cell>
        </row>
        <row r="8385">
          <cell r="C8385" t="str">
            <v>ZND699</v>
          </cell>
          <cell r="D8385" t="str">
            <v>Expansion Sites</v>
          </cell>
          <cell r="E8385" t="str">
            <v>Q4-2019</v>
          </cell>
          <cell r="F8385" t="str">
            <v>Mobile Aspiration</v>
          </cell>
          <cell r="G8385" t="str">
            <v>HUA</v>
          </cell>
          <cell r="H8385" t="str">
            <v>LTE2100Exp (10MHz to 20MHz)_2x2 MIMO</v>
          </cell>
          <cell r="I8385" t="str">
            <v>INS</v>
          </cell>
          <cell r="L8385">
            <v>43681</v>
          </cell>
          <cell r="M8385">
            <v>43652</v>
          </cell>
          <cell r="N8385">
            <v>43682</v>
          </cell>
          <cell r="O8385">
            <v>43653</v>
          </cell>
          <cell r="P8385" t="str">
            <v>No Dependency</v>
          </cell>
        </row>
        <row r="8386">
          <cell r="C8386" t="str">
            <v>ZND698</v>
          </cell>
          <cell r="D8386" t="str">
            <v>Expansion Sites</v>
          </cell>
          <cell r="E8386" t="str">
            <v>Q1-2020</v>
          </cell>
          <cell r="F8386" t="str">
            <v>Mobile Aspiration</v>
          </cell>
          <cell r="G8386" t="str">
            <v>HUA</v>
          </cell>
          <cell r="H8386" t="str">
            <v>LTE2100Exp (10MHz to 20MHz)_2x2 MIMO</v>
          </cell>
          <cell r="I8386" t="str">
            <v>INS</v>
          </cell>
          <cell r="L8386">
            <v>43905</v>
          </cell>
          <cell r="M8386">
            <v>43734</v>
          </cell>
          <cell r="N8386">
            <v>43905</v>
          </cell>
          <cell r="O8386">
            <v>43735</v>
          </cell>
          <cell r="P8386" t="str">
            <v>No Dependency</v>
          </cell>
        </row>
        <row r="8387">
          <cell r="C8387" t="str">
            <v>ZND696</v>
          </cell>
          <cell r="D8387" t="str">
            <v>Expansion Sites</v>
          </cell>
          <cell r="E8387" t="str">
            <v>Q4-2019</v>
          </cell>
          <cell r="F8387" t="str">
            <v>Mobile Aspiration</v>
          </cell>
          <cell r="G8387" t="str">
            <v>HUA</v>
          </cell>
          <cell r="H8387" t="str">
            <v>LTE2100Exp (10MHz to 20MHz)_2x2 MIMO</v>
          </cell>
          <cell r="I8387" t="str">
            <v>INS</v>
          </cell>
          <cell r="L8387">
            <v>43901</v>
          </cell>
          <cell r="M8387">
            <v>43666</v>
          </cell>
          <cell r="N8387">
            <v>43902</v>
          </cell>
          <cell r="O8387">
            <v>43667</v>
          </cell>
          <cell r="P8387" t="str">
            <v>No Dependency</v>
          </cell>
        </row>
        <row r="8388">
          <cell r="C8388" t="str">
            <v>ZND695</v>
          </cell>
          <cell r="D8388" t="str">
            <v>Expansion Sites</v>
          </cell>
          <cell r="E8388" t="str">
            <v>Q1-2020</v>
          </cell>
          <cell r="F8388" t="str">
            <v>Mobile Aspiration</v>
          </cell>
          <cell r="G8388" t="str">
            <v>HUA</v>
          </cell>
          <cell r="H8388" t="str">
            <v>LTE2100Exp (10MHz to 20MHz)_2x2 MIMO</v>
          </cell>
          <cell r="I8388" t="str">
            <v>INS</v>
          </cell>
          <cell r="L8388">
            <v>43660</v>
          </cell>
          <cell r="M8388">
            <v>43662</v>
          </cell>
          <cell r="N8388">
            <v>43661</v>
          </cell>
          <cell r="O8388">
            <v>43663</v>
          </cell>
          <cell r="P8388" t="str">
            <v>No Dependency</v>
          </cell>
        </row>
        <row r="8389">
          <cell r="C8389" t="str">
            <v>ZND693</v>
          </cell>
          <cell r="D8389" t="str">
            <v>Expansion Sites</v>
          </cell>
          <cell r="E8389" t="str">
            <v>Q1-2020</v>
          </cell>
          <cell r="F8389" t="str">
            <v>Mobile Aspiration</v>
          </cell>
          <cell r="G8389" t="str">
            <v>HUA</v>
          </cell>
          <cell r="H8389" t="str">
            <v>LTE2100Exp (10MHz to 20MHz)_2x2 MIMO</v>
          </cell>
          <cell r="I8389" t="str">
            <v>INS</v>
          </cell>
          <cell r="L8389">
            <v>43681</v>
          </cell>
          <cell r="M8389">
            <v>43661</v>
          </cell>
          <cell r="N8389">
            <v>43682</v>
          </cell>
          <cell r="O8389">
            <v>43662</v>
          </cell>
          <cell r="P8389" t="str">
            <v>No Dependency</v>
          </cell>
        </row>
        <row r="8390">
          <cell r="C8390" t="str">
            <v>ZND692</v>
          </cell>
          <cell r="D8390" t="str">
            <v>Expansion Sites</v>
          </cell>
          <cell r="E8390" t="str">
            <v>Q1-2020</v>
          </cell>
          <cell r="F8390" t="str">
            <v>Mobile Aspiration</v>
          </cell>
          <cell r="G8390" t="str">
            <v>HUA</v>
          </cell>
          <cell r="H8390" t="str">
            <v>LTE2100Exp (10MHz to 20MHz)_2x2 MIMO</v>
          </cell>
          <cell r="I8390" t="str">
            <v>INS</v>
          </cell>
          <cell r="L8390">
            <v>43911</v>
          </cell>
          <cell r="M8390">
            <v>43734</v>
          </cell>
          <cell r="N8390">
            <v>43911</v>
          </cell>
          <cell r="O8390">
            <v>43735</v>
          </cell>
          <cell r="P8390" t="str">
            <v>No Dependency</v>
          </cell>
        </row>
        <row r="8391">
          <cell r="C8391" t="str">
            <v>ZND690</v>
          </cell>
          <cell r="D8391" t="str">
            <v>Expansion Sites</v>
          </cell>
          <cell r="E8391" t="str">
            <v>Q4-2019</v>
          </cell>
          <cell r="F8391" t="str">
            <v>Mobile Aspiration</v>
          </cell>
          <cell r="G8391" t="str">
            <v>HUA</v>
          </cell>
          <cell r="H8391" t="str">
            <v>LTE2100Exp (10MHz to 20MHz)_2x2 MIMO</v>
          </cell>
          <cell r="I8391" t="str">
            <v>INS</v>
          </cell>
          <cell r="L8391">
            <v>43674</v>
          </cell>
          <cell r="M8391">
            <v>43676</v>
          </cell>
          <cell r="N8391">
            <v>43675</v>
          </cell>
          <cell r="O8391">
            <v>43677</v>
          </cell>
          <cell r="P8391" t="str">
            <v>No Dependency</v>
          </cell>
        </row>
        <row r="8392">
          <cell r="C8392" t="str">
            <v>ZND689</v>
          </cell>
          <cell r="D8392" t="str">
            <v>Expansion Sites</v>
          </cell>
          <cell r="E8392" t="str">
            <v>Q1-2020</v>
          </cell>
          <cell r="F8392" t="str">
            <v>Mobile Aspiration</v>
          </cell>
          <cell r="G8392" t="str">
            <v>HUA</v>
          </cell>
          <cell r="H8392" t="str">
            <v>LTE2100Exp (10MHz to 20MHz)_2x2 MIMO</v>
          </cell>
          <cell r="I8392" t="str">
            <v>INS</v>
          </cell>
          <cell r="L8392">
            <v>43905</v>
          </cell>
          <cell r="M8392">
            <v>43715</v>
          </cell>
          <cell r="N8392">
            <v>43905</v>
          </cell>
          <cell r="O8392">
            <v>43716</v>
          </cell>
          <cell r="P8392" t="str">
            <v>No Dependency</v>
          </cell>
        </row>
        <row r="8393">
          <cell r="C8393" t="str">
            <v>ZND688</v>
          </cell>
          <cell r="D8393" t="str">
            <v>Expansion Sites</v>
          </cell>
          <cell r="E8393" t="str">
            <v>Q1-2020</v>
          </cell>
          <cell r="F8393" t="str">
            <v>Mobile Aspiration</v>
          </cell>
          <cell r="G8393" t="str">
            <v>HUA</v>
          </cell>
          <cell r="H8393" t="str">
            <v>LTE2100Exp (10MHz to 20MHz)_2x2 MIMO</v>
          </cell>
          <cell r="I8393" t="str">
            <v>INS</v>
          </cell>
          <cell r="L8393">
            <v>43905</v>
          </cell>
          <cell r="M8393">
            <v>43734</v>
          </cell>
          <cell r="N8393">
            <v>43905</v>
          </cell>
          <cell r="O8393">
            <v>43735</v>
          </cell>
          <cell r="P8393" t="str">
            <v>No Dependency</v>
          </cell>
        </row>
        <row r="8394">
          <cell r="C8394" t="str">
            <v>ZND687</v>
          </cell>
          <cell r="D8394" t="str">
            <v>Expansion Sites</v>
          </cell>
          <cell r="E8394" t="str">
            <v>Q4-2019</v>
          </cell>
          <cell r="F8394" t="str">
            <v>Mobile Aspiration</v>
          </cell>
          <cell r="G8394" t="str">
            <v>HUA</v>
          </cell>
          <cell r="H8394" t="str">
            <v>LTE2100Exp (10MHz to 20MHz)_2x2 MIMO</v>
          </cell>
          <cell r="I8394" t="str">
            <v>INS</v>
          </cell>
          <cell r="L8394">
            <v>43687</v>
          </cell>
          <cell r="M8394">
            <v>43689</v>
          </cell>
          <cell r="N8394">
            <v>43688</v>
          </cell>
          <cell r="O8394">
            <v>43690</v>
          </cell>
          <cell r="P8394" t="str">
            <v>No Dependency</v>
          </cell>
        </row>
        <row r="8395">
          <cell r="C8395" t="str">
            <v>ZND685</v>
          </cell>
          <cell r="D8395" t="str">
            <v>Expansion Sites</v>
          </cell>
          <cell r="E8395" t="str">
            <v>Q3-2019</v>
          </cell>
          <cell r="F8395" t="str">
            <v>Mobile Aspiration</v>
          </cell>
          <cell r="G8395" t="str">
            <v>HUA</v>
          </cell>
          <cell r="H8395" t="str">
            <v>LTE2100Exp (10MHz to 20MHz)_2x2 MIMO</v>
          </cell>
          <cell r="I8395" t="str">
            <v>INS</v>
          </cell>
          <cell r="L8395">
            <v>43893</v>
          </cell>
          <cell r="M8395">
            <v>43638</v>
          </cell>
          <cell r="N8395">
            <v>43894</v>
          </cell>
          <cell r="O8395">
            <v>43639</v>
          </cell>
          <cell r="P8395" t="str">
            <v>No Dependency</v>
          </cell>
        </row>
        <row r="8396">
          <cell r="C8396" t="str">
            <v>ZND682</v>
          </cell>
          <cell r="D8396" t="str">
            <v>Expansion Sites</v>
          </cell>
          <cell r="E8396" t="str">
            <v>Q1-2020</v>
          </cell>
          <cell r="F8396" t="str">
            <v>Mobile Aspiration</v>
          </cell>
          <cell r="G8396" t="str">
            <v>HUA</v>
          </cell>
          <cell r="H8396" t="str">
            <v>LTE2100Exp (10MHz to 20MHz)_2x2 MIMO</v>
          </cell>
          <cell r="I8396" t="str">
            <v>INS</v>
          </cell>
          <cell r="L8396">
            <v>43913</v>
          </cell>
          <cell r="M8396">
            <v>43715</v>
          </cell>
          <cell r="N8396">
            <v>43913</v>
          </cell>
          <cell r="O8396">
            <v>43716</v>
          </cell>
          <cell r="P8396" t="str">
            <v>No Dependency</v>
          </cell>
        </row>
        <row r="8397">
          <cell r="C8397" t="str">
            <v>ZND681</v>
          </cell>
          <cell r="D8397" t="str">
            <v>Expansion Sites</v>
          </cell>
          <cell r="E8397" t="str">
            <v>Q1-2020</v>
          </cell>
          <cell r="F8397" t="str">
            <v>Mobile Aspiration</v>
          </cell>
          <cell r="G8397" t="str">
            <v>HUA</v>
          </cell>
          <cell r="H8397" t="str">
            <v>LTE2100Exp (10MHz to 20MHz)_2x2 MIMO</v>
          </cell>
          <cell r="I8397" t="str">
            <v>INS</v>
          </cell>
          <cell r="L8397">
            <v>43913</v>
          </cell>
          <cell r="M8397">
            <v>43734</v>
          </cell>
          <cell r="N8397">
            <v>43913</v>
          </cell>
          <cell r="O8397">
            <v>43735</v>
          </cell>
          <cell r="P8397" t="str">
            <v>No Dependency</v>
          </cell>
        </row>
        <row r="8398">
          <cell r="C8398" t="str">
            <v>ZND680</v>
          </cell>
          <cell r="D8398" t="str">
            <v>Expansion Sites</v>
          </cell>
          <cell r="E8398" t="str">
            <v>Q1-2020</v>
          </cell>
          <cell r="F8398" t="str">
            <v>Mobile Aspiration</v>
          </cell>
          <cell r="G8398" t="str">
            <v>HUA</v>
          </cell>
          <cell r="H8398" t="str">
            <v>LTE2100Exp (10MHz to 20MHz)_2x2 MIMO</v>
          </cell>
          <cell r="I8398" t="str">
            <v>INS</v>
          </cell>
          <cell r="L8398">
            <v>43905</v>
          </cell>
          <cell r="M8398">
            <v>43680</v>
          </cell>
          <cell r="N8398">
            <v>43905</v>
          </cell>
          <cell r="O8398">
            <v>43681</v>
          </cell>
          <cell r="P8398" t="str">
            <v>No Dependency</v>
          </cell>
        </row>
        <row r="8399">
          <cell r="C8399" t="str">
            <v>ZND674</v>
          </cell>
          <cell r="D8399" t="str">
            <v>Expansion Sites</v>
          </cell>
          <cell r="E8399" t="str">
            <v>Q4-2019</v>
          </cell>
          <cell r="F8399" t="str">
            <v>Mobile Aspiration</v>
          </cell>
          <cell r="G8399" t="str">
            <v>HUA</v>
          </cell>
          <cell r="H8399" t="str">
            <v>LTE2100Exp (10MHz to 20MHz)_2x2 MIMO</v>
          </cell>
          <cell r="I8399" t="str">
            <v>INS</v>
          </cell>
          <cell r="L8399">
            <v>43691</v>
          </cell>
          <cell r="M8399">
            <v>43693</v>
          </cell>
          <cell r="N8399">
            <v>43692</v>
          </cell>
          <cell r="O8399">
            <v>43694</v>
          </cell>
          <cell r="P8399" t="str">
            <v>No Dependency</v>
          </cell>
        </row>
        <row r="8400">
          <cell r="C8400" t="str">
            <v>ZND673</v>
          </cell>
          <cell r="D8400" t="str">
            <v>Expansion Sites</v>
          </cell>
          <cell r="E8400" t="str">
            <v>Q1-2020</v>
          </cell>
          <cell r="F8400" t="str">
            <v>Mobile Aspiration</v>
          </cell>
          <cell r="G8400" t="str">
            <v>HUA</v>
          </cell>
          <cell r="H8400" t="str">
            <v>LTE2100Exp (10MHz to 20MHz)_2x2 MIMO</v>
          </cell>
          <cell r="I8400" t="str">
            <v>INS</v>
          </cell>
          <cell r="L8400">
            <v>43691</v>
          </cell>
          <cell r="M8400">
            <v>43693</v>
          </cell>
          <cell r="N8400">
            <v>43692</v>
          </cell>
          <cell r="O8400">
            <v>43694</v>
          </cell>
          <cell r="P8400" t="str">
            <v>No Dependency</v>
          </cell>
        </row>
        <row r="8401">
          <cell r="C8401" t="str">
            <v>ZND672</v>
          </cell>
          <cell r="D8401" t="str">
            <v>Expansion Sites</v>
          </cell>
          <cell r="E8401" t="str">
            <v>Q4-2019</v>
          </cell>
          <cell r="F8401" t="str">
            <v>Mobile Aspiration</v>
          </cell>
          <cell r="G8401" t="str">
            <v>HUA</v>
          </cell>
          <cell r="H8401" t="str">
            <v>LTE2100Exp (10MHz to 20MHz)_2x2 MIMO</v>
          </cell>
          <cell r="I8401" t="str">
            <v>INS</v>
          </cell>
          <cell r="L8401">
            <v>43690</v>
          </cell>
          <cell r="M8401">
            <v>43663</v>
          </cell>
          <cell r="N8401">
            <v>43691</v>
          </cell>
          <cell r="O8401">
            <v>43664</v>
          </cell>
          <cell r="P8401" t="str">
            <v>No Dependency</v>
          </cell>
        </row>
        <row r="8402">
          <cell r="C8402" t="str">
            <v>ZND671</v>
          </cell>
          <cell r="D8402" t="str">
            <v>Expansion Sites</v>
          </cell>
          <cell r="E8402" t="str">
            <v>Q4-2019</v>
          </cell>
          <cell r="F8402" t="str">
            <v>Mobile Aspiration</v>
          </cell>
          <cell r="G8402" t="str">
            <v>HUA</v>
          </cell>
          <cell r="H8402" t="str">
            <v>LTE2100Exp (10MHz to 20MHz)_2x2 MIMO</v>
          </cell>
          <cell r="I8402" t="str">
            <v>INS</v>
          </cell>
          <cell r="L8402">
            <v>43913</v>
          </cell>
          <cell r="M8402">
            <v>43715</v>
          </cell>
          <cell r="N8402">
            <v>43913</v>
          </cell>
          <cell r="O8402">
            <v>43716</v>
          </cell>
          <cell r="P8402" t="str">
            <v>No Dependency</v>
          </cell>
        </row>
        <row r="8403">
          <cell r="C8403" t="str">
            <v>ZND668</v>
          </cell>
          <cell r="D8403" t="str">
            <v>Expansion Sites</v>
          </cell>
          <cell r="E8403" t="str">
            <v>Q3-2019</v>
          </cell>
          <cell r="F8403" t="str">
            <v>Mobile Aspiration</v>
          </cell>
          <cell r="G8403" t="str">
            <v>HUA</v>
          </cell>
          <cell r="H8403" t="str">
            <v>LTE2100Exp (10MHz to 20MHz)_2x2 MIMO</v>
          </cell>
          <cell r="I8403" t="str">
            <v>INS</v>
          </cell>
          <cell r="L8403">
            <v>43881</v>
          </cell>
          <cell r="M8403">
            <v>43671</v>
          </cell>
          <cell r="N8403">
            <v>43882</v>
          </cell>
          <cell r="O8403">
            <v>43672</v>
          </cell>
          <cell r="P8403" t="str">
            <v>No Dependency</v>
          </cell>
        </row>
        <row r="8404">
          <cell r="C8404" t="str">
            <v>ZND666</v>
          </cell>
          <cell r="D8404" t="str">
            <v>Expansion Sites</v>
          </cell>
          <cell r="E8404" t="str">
            <v>Q3-2019</v>
          </cell>
          <cell r="F8404" t="str">
            <v>Mobile Aspiration</v>
          </cell>
          <cell r="G8404" t="str">
            <v>HUA</v>
          </cell>
          <cell r="H8404" t="str">
            <v>LTE2100Exp (10MHz to 20MHz)_2x2 MIMO</v>
          </cell>
          <cell r="I8404" t="str">
            <v>INS</v>
          </cell>
          <cell r="L8404">
            <v>43881</v>
          </cell>
          <cell r="M8404">
            <v>43613</v>
          </cell>
          <cell r="N8404">
            <v>43882</v>
          </cell>
          <cell r="O8404">
            <v>43614</v>
          </cell>
          <cell r="P8404" t="str">
            <v>No Dependency</v>
          </cell>
        </row>
        <row r="8405">
          <cell r="C8405" t="str">
            <v>ZND656</v>
          </cell>
          <cell r="D8405" t="str">
            <v>Expansion Sites</v>
          </cell>
          <cell r="E8405" t="str">
            <v>Q3-2019</v>
          </cell>
          <cell r="F8405" t="str">
            <v>Mobile Aspiration</v>
          </cell>
          <cell r="G8405" t="str">
            <v>HUA</v>
          </cell>
          <cell r="H8405" t="str">
            <v>LTE2100Exp (10MHz to 20MHz)_2x2 MIMO</v>
          </cell>
          <cell r="I8405" t="str">
            <v>INS</v>
          </cell>
          <cell r="L8405">
            <v>43895</v>
          </cell>
          <cell r="M8405">
            <v>43678</v>
          </cell>
          <cell r="N8405">
            <v>43895</v>
          </cell>
          <cell r="O8405">
            <v>43679</v>
          </cell>
          <cell r="P8405" t="str">
            <v>No Dependency</v>
          </cell>
        </row>
        <row r="8406">
          <cell r="C8406" t="str">
            <v>ZND655</v>
          </cell>
          <cell r="D8406" t="str">
            <v>Expansion Sites</v>
          </cell>
          <cell r="E8406" t="str">
            <v>Q3-2019</v>
          </cell>
          <cell r="F8406" t="str">
            <v>Mobile Aspiration</v>
          </cell>
          <cell r="G8406" t="str">
            <v>HUA</v>
          </cell>
          <cell r="H8406" t="str">
            <v>LTE2100Exp (10MHz to 20MHz)_2x2 MIMO</v>
          </cell>
          <cell r="I8406" t="str">
            <v>INS</v>
          </cell>
          <cell r="L8406">
            <v>43691</v>
          </cell>
          <cell r="M8406">
            <v>43693</v>
          </cell>
          <cell r="N8406">
            <v>43692</v>
          </cell>
          <cell r="O8406">
            <v>43694</v>
          </cell>
          <cell r="P8406" t="str">
            <v>No Dependency</v>
          </cell>
        </row>
        <row r="8407">
          <cell r="C8407" t="str">
            <v>ZND645</v>
          </cell>
          <cell r="D8407" t="str">
            <v>Expansion Sites</v>
          </cell>
          <cell r="E8407" t="str">
            <v>Q4-2019</v>
          </cell>
          <cell r="F8407" t="str">
            <v>Mobile Aspiration</v>
          </cell>
          <cell r="G8407" t="str">
            <v>HUA</v>
          </cell>
          <cell r="H8407" t="str">
            <v>LTE2100Exp (10MHz to 20MHz)_2x2 MIMO</v>
          </cell>
          <cell r="I8407" t="str">
            <v>INS</v>
          </cell>
          <cell r="L8407">
            <v>43682</v>
          </cell>
          <cell r="M8407">
            <v>43606</v>
          </cell>
          <cell r="N8407">
            <v>43683</v>
          </cell>
          <cell r="O8407">
            <v>43607</v>
          </cell>
          <cell r="P8407" t="str">
            <v>No Dependency</v>
          </cell>
        </row>
        <row r="8408">
          <cell r="C8408" t="str">
            <v>ZND643</v>
          </cell>
          <cell r="D8408" t="str">
            <v>Expansion Sites</v>
          </cell>
          <cell r="E8408" t="str">
            <v>Q3-2019</v>
          </cell>
          <cell r="F8408" t="str">
            <v>Mobile Aspiration</v>
          </cell>
          <cell r="G8408" t="str">
            <v>HUA</v>
          </cell>
          <cell r="H8408" t="str">
            <v>LTE2100Exp (10MHz to 20MHz)_2x2 MIMO</v>
          </cell>
          <cell r="I8408" t="str">
            <v>INS</v>
          </cell>
          <cell r="L8408">
            <v>43830</v>
          </cell>
          <cell r="M8408">
            <v>43671</v>
          </cell>
          <cell r="N8408">
            <v>43831</v>
          </cell>
          <cell r="O8408">
            <v>43672</v>
          </cell>
          <cell r="P8408" t="str">
            <v>No Dependency</v>
          </cell>
        </row>
        <row r="8409">
          <cell r="C8409" t="str">
            <v>ZND642</v>
          </cell>
          <cell r="D8409" t="str">
            <v>Expansion Sites</v>
          </cell>
          <cell r="E8409" t="str">
            <v>Q3-2019</v>
          </cell>
          <cell r="F8409" t="str">
            <v>Mobile Aspiration</v>
          </cell>
          <cell r="G8409" t="str">
            <v>HUA</v>
          </cell>
          <cell r="H8409" t="str">
            <v>LTE2100Exp (10MHz to 20MHz)_2x2 MIMO</v>
          </cell>
          <cell r="I8409" t="str">
            <v>INS</v>
          </cell>
          <cell r="L8409">
            <v>43691</v>
          </cell>
          <cell r="M8409">
            <v>43693</v>
          </cell>
          <cell r="N8409">
            <v>43692</v>
          </cell>
          <cell r="O8409">
            <v>43694</v>
          </cell>
          <cell r="P8409" t="str">
            <v>No Dependency</v>
          </cell>
        </row>
        <row r="8410">
          <cell r="C8410" t="str">
            <v>ZND639</v>
          </cell>
          <cell r="D8410" t="str">
            <v>Expansion Sites</v>
          </cell>
          <cell r="E8410" t="str">
            <v>Q3-2019</v>
          </cell>
          <cell r="F8410" t="str">
            <v>Mobile Aspiration</v>
          </cell>
          <cell r="G8410" t="str">
            <v>HUA</v>
          </cell>
          <cell r="H8410" t="str">
            <v>LTE2100Exp (10MHz to 20MHz)_2x2 MIMO</v>
          </cell>
          <cell r="I8410" t="str">
            <v>INS</v>
          </cell>
          <cell r="L8410">
            <v>43667</v>
          </cell>
          <cell r="M8410">
            <v>43642</v>
          </cell>
          <cell r="N8410">
            <v>43668</v>
          </cell>
          <cell r="O8410">
            <v>43643</v>
          </cell>
          <cell r="P8410" t="str">
            <v>No Dependency</v>
          </cell>
        </row>
        <row r="8411">
          <cell r="C8411" t="str">
            <v>ZND635</v>
          </cell>
          <cell r="D8411" t="str">
            <v>Expansion Sites</v>
          </cell>
          <cell r="E8411" t="str">
            <v>Q1-2020</v>
          </cell>
          <cell r="F8411" t="str">
            <v>Mobile Aspiration</v>
          </cell>
          <cell r="G8411" t="str">
            <v>HUA</v>
          </cell>
          <cell r="H8411" t="str">
            <v>LTE2100Exp (10MHz to 20MHz)_2x2 MIMO</v>
          </cell>
          <cell r="I8411" t="str">
            <v>INS</v>
          </cell>
          <cell r="L8411">
            <v>43913</v>
          </cell>
          <cell r="N8411">
            <v>43913</v>
          </cell>
          <cell r="P8411" t="str">
            <v>No Dependency</v>
          </cell>
        </row>
        <row r="8412">
          <cell r="C8412" t="str">
            <v>ZND634</v>
          </cell>
          <cell r="D8412" t="str">
            <v>Expansion Sites</v>
          </cell>
          <cell r="E8412" t="str">
            <v>Q3-2019</v>
          </cell>
          <cell r="F8412" t="str">
            <v>Mobile Aspiration</v>
          </cell>
          <cell r="G8412" t="str">
            <v>HUA</v>
          </cell>
          <cell r="H8412" t="str">
            <v>LTE2100Exp (10MHz to 20MHz)_2x2 MIMO</v>
          </cell>
          <cell r="I8412" t="str">
            <v>INS</v>
          </cell>
          <cell r="L8412">
            <v>43895</v>
          </cell>
          <cell r="M8412">
            <v>43595</v>
          </cell>
          <cell r="N8412">
            <v>43895</v>
          </cell>
          <cell r="O8412">
            <v>43596</v>
          </cell>
          <cell r="P8412" t="str">
            <v>No Dependency</v>
          </cell>
        </row>
        <row r="8413">
          <cell r="C8413" t="str">
            <v>ZND629</v>
          </cell>
          <cell r="D8413" t="str">
            <v>Expansion Sites</v>
          </cell>
          <cell r="E8413" t="str">
            <v>Q3-2019</v>
          </cell>
          <cell r="F8413" t="str">
            <v>Mobile Aspiration</v>
          </cell>
          <cell r="G8413" t="str">
            <v>HUA</v>
          </cell>
          <cell r="H8413" t="str">
            <v>LTE2100Exp (10MHz to 20MHz)_2x2 MIMO</v>
          </cell>
          <cell r="I8413" t="str">
            <v>INS</v>
          </cell>
          <cell r="L8413">
            <v>43891</v>
          </cell>
          <cell r="M8413">
            <v>43603</v>
          </cell>
          <cell r="N8413">
            <v>43892</v>
          </cell>
          <cell r="O8413">
            <v>43604</v>
          </cell>
          <cell r="P8413" t="str">
            <v>No Dependency</v>
          </cell>
        </row>
        <row r="8414">
          <cell r="C8414" t="str">
            <v>ZND627</v>
          </cell>
          <cell r="D8414" t="str">
            <v>Expansion Sites</v>
          </cell>
          <cell r="E8414" t="str">
            <v>Q3-2019</v>
          </cell>
          <cell r="F8414" t="str">
            <v>Mobile Aspiration</v>
          </cell>
          <cell r="G8414" t="str">
            <v>HUA</v>
          </cell>
          <cell r="H8414" t="str">
            <v>LTE2100Exp (10MHz to 20MHz)_2x2 MIMO</v>
          </cell>
          <cell r="I8414" t="str">
            <v>INS</v>
          </cell>
          <cell r="L8414">
            <v>43668</v>
          </cell>
          <cell r="M8414">
            <v>43670</v>
          </cell>
          <cell r="N8414">
            <v>43669</v>
          </cell>
          <cell r="O8414">
            <v>43671</v>
          </cell>
          <cell r="P8414" t="str">
            <v>No Dependency</v>
          </cell>
        </row>
        <row r="8415">
          <cell r="C8415" t="str">
            <v>ZND621</v>
          </cell>
          <cell r="D8415" t="str">
            <v>Expansion Sites</v>
          </cell>
          <cell r="E8415" t="str">
            <v>Q3-2019</v>
          </cell>
          <cell r="F8415" t="str">
            <v>Mobile Aspiration</v>
          </cell>
          <cell r="G8415" t="str">
            <v>HUA</v>
          </cell>
          <cell r="H8415" t="str">
            <v>LTE2100Exp (10MHz to 20MHz)_2x2 MIMO</v>
          </cell>
          <cell r="I8415" t="str">
            <v>INS</v>
          </cell>
          <cell r="L8415">
            <v>43876</v>
          </cell>
          <cell r="M8415">
            <v>43625</v>
          </cell>
          <cell r="N8415">
            <v>43876</v>
          </cell>
          <cell r="O8415">
            <v>43626</v>
          </cell>
          <cell r="P8415" t="str">
            <v>No Dependency</v>
          </cell>
        </row>
        <row r="8416">
          <cell r="C8416" t="str">
            <v>ZND619</v>
          </cell>
          <cell r="D8416" t="str">
            <v>Expansion Sites</v>
          </cell>
          <cell r="E8416" t="str">
            <v>Q1-2020</v>
          </cell>
          <cell r="F8416" t="str">
            <v>Mobile Aspiration</v>
          </cell>
          <cell r="G8416" t="str">
            <v>HUA</v>
          </cell>
          <cell r="H8416" t="str">
            <v>LTE2100Exp (10MHz to 20MHz)_2x2 MIMO</v>
          </cell>
          <cell r="I8416" t="str">
            <v>INS</v>
          </cell>
          <cell r="L8416">
            <v>43911</v>
          </cell>
          <cell r="M8416">
            <v>43715</v>
          </cell>
          <cell r="N8416">
            <v>43911</v>
          </cell>
          <cell r="O8416">
            <v>43716</v>
          </cell>
          <cell r="P8416" t="str">
            <v>No Dependency</v>
          </cell>
        </row>
        <row r="8417">
          <cell r="C8417" t="str">
            <v>ZND614</v>
          </cell>
          <cell r="D8417" t="str">
            <v>Expansion Sites</v>
          </cell>
          <cell r="E8417" t="str">
            <v>Q3-2019</v>
          </cell>
          <cell r="F8417" t="str">
            <v>Mobile Aspiration</v>
          </cell>
          <cell r="G8417" t="str">
            <v>HUA</v>
          </cell>
          <cell r="H8417" t="str">
            <v>LTE2100Exp (10MHz to 20MHz)_2x2 MIMO</v>
          </cell>
          <cell r="I8417" t="str">
            <v>INS</v>
          </cell>
          <cell r="L8417">
            <v>43679</v>
          </cell>
          <cell r="M8417">
            <v>43669</v>
          </cell>
          <cell r="N8417">
            <v>43680</v>
          </cell>
          <cell r="O8417">
            <v>43670</v>
          </cell>
          <cell r="P8417" t="str">
            <v>No Dependency</v>
          </cell>
        </row>
        <row r="8418">
          <cell r="C8418" t="str">
            <v>ZND602</v>
          </cell>
          <cell r="D8418" t="str">
            <v>Expansion Sites</v>
          </cell>
          <cell r="E8418" t="str">
            <v>Q1-2020</v>
          </cell>
          <cell r="F8418" t="str">
            <v>Mobile Aspiration</v>
          </cell>
          <cell r="G8418" t="str">
            <v>HUA</v>
          </cell>
          <cell r="H8418" t="str">
            <v>LTE2100Exp (10MHz to 20MHz)_2x2 MIMO</v>
          </cell>
          <cell r="I8418" t="str">
            <v>INS</v>
          </cell>
          <cell r="L8418">
            <v>43874</v>
          </cell>
          <cell r="N8418">
            <v>43875</v>
          </cell>
          <cell r="P8418" t="str">
            <v>No Dependency</v>
          </cell>
        </row>
        <row r="8419">
          <cell r="C8419" t="str">
            <v>ZND596</v>
          </cell>
          <cell r="D8419" t="str">
            <v>Expansion Sites</v>
          </cell>
          <cell r="E8419" t="str">
            <v>Q3-2019</v>
          </cell>
          <cell r="F8419" t="str">
            <v>Mobile Aspiration</v>
          </cell>
          <cell r="G8419" t="str">
            <v>HUA</v>
          </cell>
          <cell r="H8419" t="str">
            <v>LTE2100Exp (10MHz to 20MHz)_2x2 MIMO</v>
          </cell>
          <cell r="I8419" t="str">
            <v>INS</v>
          </cell>
          <cell r="L8419">
            <v>43883</v>
          </cell>
          <cell r="N8419">
            <v>43883</v>
          </cell>
          <cell r="P8419" t="str">
            <v>No Dependency</v>
          </cell>
        </row>
        <row r="8420">
          <cell r="C8420" t="str">
            <v>ZND595</v>
          </cell>
          <cell r="D8420" t="str">
            <v>Expansion Sites</v>
          </cell>
          <cell r="E8420" t="str">
            <v>Q3-2019</v>
          </cell>
          <cell r="F8420" t="str">
            <v>Mobile Aspiration</v>
          </cell>
          <cell r="G8420" t="str">
            <v>HUA</v>
          </cell>
          <cell r="H8420" t="str">
            <v>LTE2100Exp (10MHz to 20MHz)_2x2 MIMO</v>
          </cell>
          <cell r="I8420" t="str">
            <v>INS</v>
          </cell>
          <cell r="L8420">
            <v>43865</v>
          </cell>
          <cell r="M8420">
            <v>43620</v>
          </cell>
          <cell r="N8420">
            <v>43866</v>
          </cell>
          <cell r="O8420">
            <v>43621</v>
          </cell>
          <cell r="P8420" t="str">
            <v>No Dependency</v>
          </cell>
        </row>
        <row r="8421">
          <cell r="C8421" t="str">
            <v>ZND594</v>
          </cell>
          <cell r="D8421" t="str">
            <v>Expansion Sites</v>
          </cell>
          <cell r="E8421" t="str">
            <v>Q3-2019</v>
          </cell>
          <cell r="F8421" t="str">
            <v>Mobile Aspiration</v>
          </cell>
          <cell r="G8421" t="str">
            <v>HUA</v>
          </cell>
          <cell r="H8421" t="str">
            <v>LTE2100Exp (10MHz to 20MHz)_2x2 MIMO</v>
          </cell>
          <cell r="I8421" t="str">
            <v>INS</v>
          </cell>
          <cell r="L8421">
            <v>43876</v>
          </cell>
          <cell r="M8421">
            <v>43666</v>
          </cell>
          <cell r="N8421">
            <v>43876</v>
          </cell>
          <cell r="O8421">
            <v>43667</v>
          </cell>
          <cell r="P8421" t="str">
            <v>No Dependency</v>
          </cell>
        </row>
        <row r="8422">
          <cell r="C8422" t="str">
            <v>ZND593</v>
          </cell>
          <cell r="D8422" t="str">
            <v>Expansion Sites</v>
          </cell>
          <cell r="E8422" t="str">
            <v>Q2-2019</v>
          </cell>
          <cell r="F8422" t="str">
            <v>Mobile Aspiration</v>
          </cell>
          <cell r="G8422" t="str">
            <v>HUA</v>
          </cell>
          <cell r="H8422" t="str">
            <v>LTE2100Exp (10MHz to 20MHz)_2x2 MIMO</v>
          </cell>
          <cell r="I8422" t="str">
            <v>INS</v>
          </cell>
          <cell r="L8422">
            <v>43861</v>
          </cell>
          <cell r="M8422">
            <v>43634</v>
          </cell>
          <cell r="N8422">
            <v>43862</v>
          </cell>
          <cell r="O8422">
            <v>43635</v>
          </cell>
          <cell r="P8422" t="str">
            <v>No Dependency</v>
          </cell>
        </row>
        <row r="8423">
          <cell r="C8423" t="str">
            <v>ZND592</v>
          </cell>
          <cell r="D8423" t="str">
            <v>Expansion Sites</v>
          </cell>
          <cell r="E8423" t="str">
            <v>Q2-2019</v>
          </cell>
          <cell r="F8423" t="str">
            <v>Mobile Aspiration</v>
          </cell>
          <cell r="G8423" t="str">
            <v>HUA</v>
          </cell>
          <cell r="H8423" t="str">
            <v>LTE2100Exp (10MHz to 20MHz)_2x2 MIMO</v>
          </cell>
          <cell r="I8423" t="str">
            <v>INS</v>
          </cell>
          <cell r="L8423">
            <v>43691</v>
          </cell>
          <cell r="M8423">
            <v>43693</v>
          </cell>
          <cell r="N8423">
            <v>43692</v>
          </cell>
          <cell r="O8423">
            <v>43694</v>
          </cell>
          <cell r="P8423" t="str">
            <v>No Dependency</v>
          </cell>
        </row>
        <row r="8424">
          <cell r="C8424" t="str">
            <v>ZND591</v>
          </cell>
          <cell r="D8424" t="str">
            <v>Expansion Sites</v>
          </cell>
          <cell r="E8424" t="str">
            <v>Q2-2019</v>
          </cell>
          <cell r="F8424" t="str">
            <v>Mobile Aspiration</v>
          </cell>
          <cell r="G8424" t="str">
            <v>HUA</v>
          </cell>
          <cell r="H8424" t="str">
            <v>LTE2100Exp (10MHz to 20MHz)_2x2 MIMO</v>
          </cell>
          <cell r="I8424" t="str">
            <v>INS</v>
          </cell>
          <cell r="L8424">
            <v>43691</v>
          </cell>
          <cell r="M8424">
            <v>43693</v>
          </cell>
          <cell r="N8424">
            <v>43692</v>
          </cell>
          <cell r="O8424">
            <v>43694</v>
          </cell>
          <cell r="P8424" t="str">
            <v>No Dependency</v>
          </cell>
        </row>
        <row r="8425">
          <cell r="C8425" t="str">
            <v>ZND590</v>
          </cell>
          <cell r="D8425" t="str">
            <v>Expansion Sites</v>
          </cell>
          <cell r="E8425" t="str">
            <v>Q3-2019</v>
          </cell>
          <cell r="F8425" t="str">
            <v>Mobile Aspiration</v>
          </cell>
          <cell r="G8425" t="str">
            <v>HUA</v>
          </cell>
          <cell r="H8425" t="str">
            <v>LTE2100Exp (10MHz to 20MHz)_2x2 MIMO</v>
          </cell>
          <cell r="I8425" t="str">
            <v>INS</v>
          </cell>
          <cell r="L8425">
            <v>43666</v>
          </cell>
          <cell r="M8425">
            <v>43630</v>
          </cell>
          <cell r="N8425">
            <v>43667</v>
          </cell>
          <cell r="O8425">
            <v>43631</v>
          </cell>
          <cell r="P8425" t="str">
            <v>No Dependency</v>
          </cell>
        </row>
        <row r="8426">
          <cell r="C8426" t="str">
            <v>ZND589</v>
          </cell>
          <cell r="D8426" t="str">
            <v>Expansion Sites</v>
          </cell>
          <cell r="E8426" t="str">
            <v>Q3-2019</v>
          </cell>
          <cell r="F8426" t="str">
            <v>Mobile Aspiration</v>
          </cell>
          <cell r="G8426" t="str">
            <v>HUA</v>
          </cell>
          <cell r="H8426" t="str">
            <v>LTE2100Exp (10MHz to 20MHz)_2x2 MIMO</v>
          </cell>
          <cell r="I8426" t="str">
            <v>INS</v>
          </cell>
          <cell r="L8426">
            <v>43664</v>
          </cell>
          <cell r="M8426">
            <v>43623</v>
          </cell>
          <cell r="N8426">
            <v>43665</v>
          </cell>
          <cell r="O8426">
            <v>43624</v>
          </cell>
          <cell r="P8426" t="str">
            <v>No Dependency</v>
          </cell>
        </row>
        <row r="8427">
          <cell r="C8427" t="str">
            <v>ZND586</v>
          </cell>
          <cell r="D8427" t="str">
            <v>Expansion Sites</v>
          </cell>
          <cell r="E8427" t="str">
            <v>Q3-2019</v>
          </cell>
          <cell r="F8427" t="str">
            <v>Mobile Aspiration</v>
          </cell>
          <cell r="G8427" t="str">
            <v>HUA</v>
          </cell>
          <cell r="H8427" t="str">
            <v>LTE2100Exp (10MHz to 20MHz)_2x2 MIMO</v>
          </cell>
          <cell r="I8427" t="str">
            <v>INS</v>
          </cell>
          <cell r="L8427">
            <v>43895</v>
          </cell>
          <cell r="M8427">
            <v>43734</v>
          </cell>
          <cell r="N8427">
            <v>43895</v>
          </cell>
          <cell r="O8427">
            <v>43735</v>
          </cell>
          <cell r="P8427" t="str">
            <v>No Dependency</v>
          </cell>
        </row>
        <row r="8428">
          <cell r="C8428" t="str">
            <v>ZND584</v>
          </cell>
          <cell r="D8428" t="str">
            <v>Expansion Sites</v>
          </cell>
          <cell r="E8428" t="str">
            <v>Q3-2019</v>
          </cell>
          <cell r="F8428" t="str">
            <v>Mobile Aspiration</v>
          </cell>
          <cell r="G8428" t="str">
            <v>HUA</v>
          </cell>
          <cell r="H8428" t="str">
            <v>LTE2100Exp (10MHz to 20MHz)_2x2 MIMO</v>
          </cell>
          <cell r="I8428" t="str">
            <v>INS</v>
          </cell>
          <cell r="L8428">
            <v>43648</v>
          </cell>
          <cell r="M8428">
            <v>43640</v>
          </cell>
          <cell r="N8428">
            <v>43649</v>
          </cell>
          <cell r="O8428">
            <v>43641</v>
          </cell>
          <cell r="P8428" t="str">
            <v>No Dependency</v>
          </cell>
        </row>
        <row r="8429">
          <cell r="C8429" t="str">
            <v>ZND583</v>
          </cell>
          <cell r="D8429" t="str">
            <v>Expansion Sites</v>
          </cell>
          <cell r="E8429" t="str">
            <v>Q3-2019</v>
          </cell>
          <cell r="F8429" t="str">
            <v>Mobile Aspiration</v>
          </cell>
          <cell r="G8429" t="str">
            <v>HUA</v>
          </cell>
          <cell r="H8429" t="str">
            <v>LTE2100Exp (10MHz to 20MHz)_2x2 MIMO</v>
          </cell>
          <cell r="I8429" t="str">
            <v>INS</v>
          </cell>
          <cell r="L8429">
            <v>43889</v>
          </cell>
          <cell r="M8429">
            <v>43637</v>
          </cell>
          <cell r="N8429">
            <v>43890</v>
          </cell>
          <cell r="O8429">
            <v>43638</v>
          </cell>
          <cell r="P8429" t="str">
            <v>No Dependency</v>
          </cell>
        </row>
        <row r="8430">
          <cell r="C8430" t="str">
            <v>ZND580</v>
          </cell>
          <cell r="D8430" t="str">
            <v>Expansion Sites</v>
          </cell>
          <cell r="E8430" t="str">
            <v>Q3-2019</v>
          </cell>
          <cell r="F8430" t="str">
            <v>Mobile Aspiration</v>
          </cell>
          <cell r="G8430" t="str">
            <v>HUA</v>
          </cell>
          <cell r="H8430" t="str">
            <v>LTE2100Exp (10MHz to 20MHz)_2x2 MIMO</v>
          </cell>
          <cell r="I8430" t="str">
            <v>INS</v>
          </cell>
          <cell r="L8430">
            <v>43899</v>
          </cell>
          <cell r="M8430">
            <v>43638</v>
          </cell>
          <cell r="N8430">
            <v>43900</v>
          </cell>
          <cell r="O8430">
            <v>43639</v>
          </cell>
          <cell r="P8430" t="str">
            <v>No Dependency</v>
          </cell>
        </row>
        <row r="8431">
          <cell r="C8431" t="str">
            <v>ZND578</v>
          </cell>
          <cell r="D8431" t="str">
            <v>Expansion Sites</v>
          </cell>
          <cell r="E8431" t="str">
            <v>Q3-2019</v>
          </cell>
          <cell r="F8431" t="str">
            <v>Mobile Aspiration</v>
          </cell>
          <cell r="G8431" t="str">
            <v>HUA</v>
          </cell>
          <cell r="H8431" t="str">
            <v>LTE2100Exp (10MHz to 20MHz)_2x2 MIMO</v>
          </cell>
          <cell r="I8431" t="str">
            <v>INS</v>
          </cell>
          <cell r="L8431">
            <v>43879</v>
          </cell>
          <cell r="M8431">
            <v>43640</v>
          </cell>
          <cell r="N8431">
            <v>43880</v>
          </cell>
          <cell r="O8431">
            <v>43641</v>
          </cell>
          <cell r="P8431" t="str">
            <v>No Dependency</v>
          </cell>
        </row>
        <row r="8432">
          <cell r="C8432" t="str">
            <v>ZND577</v>
          </cell>
          <cell r="D8432" t="str">
            <v>Expansion Sites</v>
          </cell>
          <cell r="E8432" t="str">
            <v>Q3-2019</v>
          </cell>
          <cell r="F8432" t="str">
            <v>Mobile Aspiration</v>
          </cell>
          <cell r="G8432" t="str">
            <v>HUA</v>
          </cell>
          <cell r="H8432" t="str">
            <v>LTE2100Exp (10MHz to 20MHz)_2x2 MIMO</v>
          </cell>
          <cell r="I8432" t="str">
            <v>INS</v>
          </cell>
          <cell r="L8432">
            <v>43879</v>
          </cell>
          <cell r="M8432">
            <v>43611</v>
          </cell>
          <cell r="N8432">
            <v>43880</v>
          </cell>
          <cell r="O8432">
            <v>43612</v>
          </cell>
          <cell r="P8432" t="str">
            <v>No Dependency</v>
          </cell>
        </row>
        <row r="8433">
          <cell r="C8433" t="str">
            <v>ZND576</v>
          </cell>
          <cell r="D8433" t="str">
            <v>Expansion Sites</v>
          </cell>
          <cell r="E8433" t="str">
            <v>Q2-2019</v>
          </cell>
          <cell r="F8433" t="str">
            <v>Mobile Aspiration</v>
          </cell>
          <cell r="G8433" t="str">
            <v>HUA</v>
          </cell>
          <cell r="H8433" t="str">
            <v>LTE2100Exp (10MHz to 20MHz)_2x2 MIMO</v>
          </cell>
          <cell r="I8433" t="str">
            <v>INS</v>
          </cell>
          <cell r="L8433">
            <v>43872</v>
          </cell>
          <cell r="M8433">
            <v>43625</v>
          </cell>
          <cell r="N8433">
            <v>43873</v>
          </cell>
          <cell r="O8433">
            <v>43626</v>
          </cell>
          <cell r="P8433" t="str">
            <v>No Dependency</v>
          </cell>
        </row>
        <row r="8434">
          <cell r="C8434" t="str">
            <v>ZND575</v>
          </cell>
          <cell r="D8434" t="str">
            <v>Expansion Sites</v>
          </cell>
          <cell r="E8434" t="str">
            <v>Q2-2019</v>
          </cell>
          <cell r="F8434" t="str">
            <v>Mobile Aspiration</v>
          </cell>
          <cell r="G8434" t="str">
            <v>HUA</v>
          </cell>
          <cell r="H8434" t="str">
            <v>LTE2100Exp (10MHz to 20MHz)_2x2 MIMO</v>
          </cell>
          <cell r="I8434" t="str">
            <v>INS</v>
          </cell>
          <cell r="L8434">
            <v>43870</v>
          </cell>
          <cell r="M8434">
            <v>43635</v>
          </cell>
          <cell r="N8434">
            <v>43871</v>
          </cell>
          <cell r="O8434">
            <v>43636</v>
          </cell>
          <cell r="P8434" t="str">
            <v>No Dependency</v>
          </cell>
        </row>
        <row r="8435">
          <cell r="C8435" t="str">
            <v>ZND574</v>
          </cell>
          <cell r="D8435" t="str">
            <v>Expansion Sites</v>
          </cell>
          <cell r="E8435" t="str">
            <v>Q3-2019</v>
          </cell>
          <cell r="F8435" t="str">
            <v>Mobile Aspiration</v>
          </cell>
          <cell r="G8435" t="str">
            <v>HUA</v>
          </cell>
          <cell r="H8435" t="str">
            <v>LTE2100Exp (10MHz to 20MHz)_2x2 MIMO</v>
          </cell>
          <cell r="I8435" t="str">
            <v>INS</v>
          </cell>
          <cell r="L8435">
            <v>43869</v>
          </cell>
          <cell r="M8435">
            <v>43654</v>
          </cell>
          <cell r="N8435">
            <v>43869</v>
          </cell>
          <cell r="O8435">
            <v>43655</v>
          </cell>
          <cell r="P8435" t="str">
            <v>No Dependency</v>
          </cell>
        </row>
        <row r="8436">
          <cell r="C8436" t="str">
            <v>ZND573</v>
          </cell>
          <cell r="D8436" t="str">
            <v>Expansion Sites</v>
          </cell>
          <cell r="E8436" t="str">
            <v>Q2-2019</v>
          </cell>
          <cell r="F8436" t="str">
            <v>Mobile Aspiration</v>
          </cell>
          <cell r="G8436" t="str">
            <v>HUA</v>
          </cell>
          <cell r="H8436" t="str">
            <v>LTE2100Exp (10MHz to 20MHz)_2x2 MIMO</v>
          </cell>
          <cell r="I8436" t="str">
            <v>INS</v>
          </cell>
          <cell r="L8436">
            <v>43640</v>
          </cell>
          <cell r="M8436">
            <v>43603</v>
          </cell>
          <cell r="N8436">
            <v>43641</v>
          </cell>
          <cell r="O8436">
            <v>43604</v>
          </cell>
          <cell r="P8436" t="str">
            <v>No Dependency</v>
          </cell>
        </row>
        <row r="8437">
          <cell r="C8437" t="str">
            <v>ZND571</v>
          </cell>
          <cell r="D8437" t="str">
            <v>Expansion Sites</v>
          </cell>
          <cell r="E8437" t="str">
            <v>Q3-2019</v>
          </cell>
          <cell r="F8437" t="str">
            <v>Mobile Aspiration</v>
          </cell>
          <cell r="G8437" t="str">
            <v>HUA</v>
          </cell>
          <cell r="H8437" t="str">
            <v>LTE2100Exp (10MHz to 20MHz)_2x2 MIMO</v>
          </cell>
          <cell r="I8437" t="str">
            <v>INS</v>
          </cell>
          <cell r="L8437">
            <v>43690</v>
          </cell>
          <cell r="M8437">
            <v>43649</v>
          </cell>
          <cell r="N8437">
            <v>43691</v>
          </cell>
          <cell r="O8437">
            <v>43650</v>
          </cell>
          <cell r="P8437" t="str">
            <v>No Dependency</v>
          </cell>
        </row>
        <row r="8438">
          <cell r="C8438" t="str">
            <v>ZND570</v>
          </cell>
          <cell r="D8438" t="str">
            <v>Expansion Sites</v>
          </cell>
          <cell r="E8438" t="str">
            <v>Q2-2019</v>
          </cell>
          <cell r="F8438" t="str">
            <v>Mobile Aspiration</v>
          </cell>
          <cell r="G8438" t="str">
            <v>HUA</v>
          </cell>
          <cell r="H8438" t="str">
            <v>LTE2100Exp (10MHz to 20MHz)_2x2 MIMO</v>
          </cell>
          <cell r="I8438" t="str">
            <v>INS</v>
          </cell>
          <cell r="L8438">
            <v>43823</v>
          </cell>
          <cell r="N8438">
            <v>43824</v>
          </cell>
          <cell r="P8438" t="str">
            <v>No Dependency</v>
          </cell>
        </row>
        <row r="8439">
          <cell r="C8439" t="str">
            <v>ZND569</v>
          </cell>
          <cell r="D8439" t="str">
            <v>Expansion Sites</v>
          </cell>
          <cell r="E8439" t="str">
            <v>Q4-2019</v>
          </cell>
          <cell r="F8439" t="str">
            <v>Mobile Aspiration</v>
          </cell>
          <cell r="G8439" t="str">
            <v>HUA</v>
          </cell>
          <cell r="H8439" t="str">
            <v>LTE2100Exp (10MHz to 20MHz)_2x2 MIMO</v>
          </cell>
          <cell r="I8439" t="str">
            <v>INS</v>
          </cell>
          <cell r="L8439">
            <v>43905</v>
          </cell>
          <cell r="M8439">
            <v>43680</v>
          </cell>
          <cell r="N8439">
            <v>43905</v>
          </cell>
          <cell r="O8439">
            <v>43681</v>
          </cell>
          <cell r="P8439" t="str">
            <v>No Dependency</v>
          </cell>
        </row>
        <row r="8440">
          <cell r="C8440" t="str">
            <v>ZND568</v>
          </cell>
          <cell r="D8440" t="str">
            <v>Expansion Sites</v>
          </cell>
          <cell r="E8440" t="str">
            <v>Q1-2020</v>
          </cell>
          <cell r="F8440" t="str">
            <v>Mobile Aspiration</v>
          </cell>
          <cell r="G8440" t="str">
            <v>HUA</v>
          </cell>
          <cell r="H8440" t="str">
            <v>LTE2100Exp (10MHz to 20MHz)_2x2 MIMO</v>
          </cell>
          <cell r="I8440" t="str">
            <v>INS</v>
          </cell>
          <cell r="L8440">
            <v>43886</v>
          </cell>
          <cell r="M8440">
            <v>43709</v>
          </cell>
          <cell r="N8440">
            <v>43887</v>
          </cell>
          <cell r="O8440">
            <v>43710</v>
          </cell>
          <cell r="P8440" t="str">
            <v>No Dependency</v>
          </cell>
        </row>
        <row r="8441">
          <cell r="C8441" t="str">
            <v>ZND565</v>
          </cell>
          <cell r="D8441" t="str">
            <v>Expansion Sites</v>
          </cell>
          <cell r="E8441" t="str">
            <v>Q3-2019</v>
          </cell>
          <cell r="F8441" t="str">
            <v>Mobile Aspiration</v>
          </cell>
          <cell r="G8441" t="str">
            <v>HUA</v>
          </cell>
          <cell r="H8441" t="str">
            <v>LTE2100Exp (10MHz to 20MHz)_2x2 MIMO</v>
          </cell>
          <cell r="I8441" t="str">
            <v>INS</v>
          </cell>
          <cell r="L8441">
            <v>43865</v>
          </cell>
          <cell r="M8441">
            <v>43709</v>
          </cell>
          <cell r="N8441">
            <v>43866</v>
          </cell>
          <cell r="O8441">
            <v>43710</v>
          </cell>
          <cell r="P8441" t="str">
            <v>No Dependency</v>
          </cell>
        </row>
        <row r="8442">
          <cell r="C8442" t="str">
            <v>ZND564</v>
          </cell>
          <cell r="D8442" t="str">
            <v>Expansion Sites</v>
          </cell>
          <cell r="E8442" t="str">
            <v>Q1-2020</v>
          </cell>
          <cell r="F8442" t="str">
            <v>Mobile Aspiration</v>
          </cell>
          <cell r="G8442" t="str">
            <v>HUA</v>
          </cell>
          <cell r="H8442" t="str">
            <v>LTE2100Exp (10MHz to 20MHz)_2x2 MIMO</v>
          </cell>
          <cell r="I8442" t="str">
            <v>INS</v>
          </cell>
          <cell r="L8442">
            <v>43913</v>
          </cell>
          <cell r="M8442">
            <v>43679</v>
          </cell>
          <cell r="N8442">
            <v>43913</v>
          </cell>
          <cell r="O8442">
            <v>43680</v>
          </cell>
          <cell r="P8442" t="str">
            <v>No Dependency</v>
          </cell>
        </row>
        <row r="8443">
          <cell r="C8443" t="str">
            <v>ZND563</v>
          </cell>
          <cell r="D8443" t="str">
            <v>Expansion Sites</v>
          </cell>
          <cell r="E8443" t="str">
            <v>Q3-2019</v>
          </cell>
          <cell r="F8443" t="str">
            <v>Mobile Aspiration</v>
          </cell>
          <cell r="G8443" t="str">
            <v>HUA</v>
          </cell>
          <cell r="H8443" t="str">
            <v>LTE2100Exp (10MHz to 20MHz)_2x2 MIMO</v>
          </cell>
          <cell r="I8443" t="str">
            <v>INS</v>
          </cell>
          <cell r="L8443">
            <v>43893</v>
          </cell>
          <cell r="M8443">
            <v>43657</v>
          </cell>
          <cell r="N8443">
            <v>43894</v>
          </cell>
          <cell r="O8443">
            <v>43658</v>
          </cell>
          <cell r="P8443" t="str">
            <v>No Dependency</v>
          </cell>
        </row>
        <row r="8444">
          <cell r="C8444" t="str">
            <v>ZND561</v>
          </cell>
          <cell r="D8444" t="str">
            <v>Expansion Sites</v>
          </cell>
          <cell r="E8444" t="str">
            <v>Q1-2020</v>
          </cell>
          <cell r="F8444" t="str">
            <v>Mobile Aspiration</v>
          </cell>
          <cell r="G8444" t="str">
            <v>HUA</v>
          </cell>
          <cell r="H8444" t="str">
            <v>LTE2100Exp (10MHz to 20MHz)_2x2 MIMO</v>
          </cell>
          <cell r="I8444" t="str">
            <v>INS</v>
          </cell>
          <cell r="L8444">
            <v>43874</v>
          </cell>
          <cell r="M8444">
            <v>43734</v>
          </cell>
          <cell r="N8444">
            <v>43875</v>
          </cell>
          <cell r="O8444">
            <v>43735</v>
          </cell>
          <cell r="P8444" t="str">
            <v>No Dependency</v>
          </cell>
        </row>
        <row r="8445">
          <cell r="C8445" t="str">
            <v>ZND560</v>
          </cell>
          <cell r="D8445" t="str">
            <v>Expansion Sites</v>
          </cell>
          <cell r="E8445" t="str">
            <v>Q3-2019</v>
          </cell>
          <cell r="F8445" t="str">
            <v>Mobile Aspiration</v>
          </cell>
          <cell r="G8445" t="str">
            <v>HUA</v>
          </cell>
          <cell r="H8445" t="str">
            <v>LTE2100Exp (10MHz to 20MHz)_2x2 MIMO</v>
          </cell>
          <cell r="I8445" t="str">
            <v>INS</v>
          </cell>
          <cell r="L8445">
            <v>43881</v>
          </cell>
          <cell r="N8445">
            <v>43882</v>
          </cell>
          <cell r="P8445" t="str">
            <v>No Dependency</v>
          </cell>
        </row>
        <row r="8446">
          <cell r="C8446" t="str">
            <v>ZND559</v>
          </cell>
          <cell r="D8446" t="str">
            <v>Expansion Sites</v>
          </cell>
          <cell r="E8446" t="str">
            <v>Q3-2019</v>
          </cell>
          <cell r="F8446" t="str">
            <v>Mobile Aspiration</v>
          </cell>
          <cell r="G8446" t="str">
            <v>HUA</v>
          </cell>
          <cell r="H8446" t="str">
            <v>LTE2100Exp (10MHz to 20MHz)_2x2 MIMO</v>
          </cell>
          <cell r="I8446" t="str">
            <v>INS</v>
          </cell>
          <cell r="L8446">
            <v>43895</v>
          </cell>
          <cell r="M8446">
            <v>43636</v>
          </cell>
          <cell r="N8446">
            <v>43896</v>
          </cell>
          <cell r="O8446">
            <v>43637</v>
          </cell>
          <cell r="P8446" t="str">
            <v>No Dependency</v>
          </cell>
        </row>
        <row r="8447">
          <cell r="C8447" t="str">
            <v>ZND554</v>
          </cell>
          <cell r="D8447" t="str">
            <v>Expansion Sites</v>
          </cell>
          <cell r="E8447" t="str">
            <v>Q2-2019</v>
          </cell>
          <cell r="F8447" t="str">
            <v>Mobile Aspiration</v>
          </cell>
          <cell r="G8447" t="str">
            <v>HUA</v>
          </cell>
          <cell r="H8447" t="str">
            <v>LTE2100Exp (10MHz to 20MHz)_2x2 MIMO</v>
          </cell>
          <cell r="I8447" t="str">
            <v>INS</v>
          </cell>
          <cell r="L8447">
            <v>43627</v>
          </cell>
          <cell r="M8447">
            <v>43610</v>
          </cell>
          <cell r="N8447">
            <v>43628</v>
          </cell>
          <cell r="O8447">
            <v>43611</v>
          </cell>
          <cell r="P8447" t="str">
            <v>No Dependency</v>
          </cell>
        </row>
        <row r="8448">
          <cell r="C8448" t="str">
            <v>ZND553</v>
          </cell>
          <cell r="D8448" t="str">
            <v>Expansion Sites</v>
          </cell>
          <cell r="E8448" t="str">
            <v>Q4-2019</v>
          </cell>
          <cell r="F8448" t="str">
            <v>Mobile Aspiration</v>
          </cell>
          <cell r="G8448" t="str">
            <v>HUA</v>
          </cell>
          <cell r="H8448" t="str">
            <v>LTE2100Exp (10MHz to 20MHz)_2x2 MIMO</v>
          </cell>
          <cell r="I8448" t="str">
            <v>INS</v>
          </cell>
          <cell r="L8448">
            <v>43905</v>
          </cell>
          <cell r="N8448">
            <v>43905</v>
          </cell>
          <cell r="P8448" t="str">
            <v>No Dependency</v>
          </cell>
        </row>
        <row r="8449">
          <cell r="C8449" t="str">
            <v>ZND552</v>
          </cell>
          <cell r="D8449" t="str">
            <v>Expansion Sites</v>
          </cell>
          <cell r="E8449" t="str">
            <v>Q2-2019</v>
          </cell>
          <cell r="F8449" t="str">
            <v>Mobile Aspiration</v>
          </cell>
          <cell r="G8449" t="str">
            <v>HUA</v>
          </cell>
          <cell r="H8449" t="str">
            <v>LTE2100Exp (10MHz to 20MHz)_2x2 MIMO</v>
          </cell>
          <cell r="I8449" t="str">
            <v>INS</v>
          </cell>
          <cell r="L8449">
            <v>43691</v>
          </cell>
          <cell r="M8449">
            <v>43693</v>
          </cell>
          <cell r="N8449">
            <v>43692</v>
          </cell>
          <cell r="O8449">
            <v>43694</v>
          </cell>
          <cell r="P8449" t="str">
            <v>No Dependency</v>
          </cell>
        </row>
        <row r="8450">
          <cell r="C8450" t="str">
            <v>ZND551</v>
          </cell>
          <cell r="D8450" t="str">
            <v>Expansion Sites</v>
          </cell>
          <cell r="E8450" t="str">
            <v>Q3-2019</v>
          </cell>
          <cell r="F8450" t="str">
            <v>Mobile Aspiration</v>
          </cell>
          <cell r="G8450" t="str">
            <v>HUA</v>
          </cell>
          <cell r="H8450" t="str">
            <v>LTE2100Exp (10MHz to 20MHz)_2x2 MIMO</v>
          </cell>
          <cell r="I8450" t="str">
            <v>INS</v>
          </cell>
          <cell r="L8450">
            <v>43662</v>
          </cell>
          <cell r="M8450">
            <v>43630</v>
          </cell>
          <cell r="N8450">
            <v>43663</v>
          </cell>
          <cell r="O8450">
            <v>43631</v>
          </cell>
          <cell r="P8450" t="str">
            <v>No Dependency</v>
          </cell>
        </row>
        <row r="8451">
          <cell r="C8451" t="str">
            <v>ZND550</v>
          </cell>
          <cell r="D8451" t="str">
            <v>Expansion Sites</v>
          </cell>
          <cell r="E8451" t="str">
            <v>Q3-2019</v>
          </cell>
          <cell r="F8451" t="str">
            <v>Mobile Aspiration</v>
          </cell>
          <cell r="G8451" t="str">
            <v>HUA</v>
          </cell>
          <cell r="H8451" t="str">
            <v>LTE2100Exp (10MHz to 20MHz)_2x2 MIMO</v>
          </cell>
          <cell r="I8451" t="str">
            <v>INS</v>
          </cell>
          <cell r="L8451">
            <v>43667</v>
          </cell>
          <cell r="M8451">
            <v>43669</v>
          </cell>
          <cell r="N8451">
            <v>43668</v>
          </cell>
          <cell r="O8451">
            <v>43670</v>
          </cell>
          <cell r="P8451" t="str">
            <v>No Dependency</v>
          </cell>
        </row>
        <row r="8452">
          <cell r="C8452" t="str">
            <v>ZND549</v>
          </cell>
          <cell r="D8452" t="str">
            <v>Expansion Sites</v>
          </cell>
          <cell r="E8452" t="str">
            <v>Q1-2020</v>
          </cell>
          <cell r="F8452" t="str">
            <v>Mobile Aspiration</v>
          </cell>
          <cell r="G8452" t="str">
            <v>HUA</v>
          </cell>
          <cell r="H8452" t="str">
            <v>LTE2100Exp (10MHz to 20MHz)_2x2 MIMO</v>
          </cell>
          <cell r="I8452" t="str">
            <v>INS</v>
          </cell>
          <cell r="L8452">
            <v>43674</v>
          </cell>
          <cell r="M8452">
            <v>43676</v>
          </cell>
          <cell r="N8452">
            <v>43675</v>
          </cell>
          <cell r="O8452">
            <v>43677</v>
          </cell>
          <cell r="P8452" t="str">
            <v>No Dependency</v>
          </cell>
        </row>
        <row r="8453">
          <cell r="C8453" t="str">
            <v>ZND544</v>
          </cell>
          <cell r="D8453" t="str">
            <v>Expansion Sites</v>
          </cell>
          <cell r="E8453" t="str">
            <v>Q3-2019</v>
          </cell>
          <cell r="F8453" t="str">
            <v>Mobile Aspiration</v>
          </cell>
          <cell r="G8453" t="str">
            <v>HUA</v>
          </cell>
          <cell r="H8453" t="str">
            <v>LTE2100Exp (10MHz to 20MHz)_2x2 MIMO</v>
          </cell>
          <cell r="I8453" t="str">
            <v>INS</v>
          </cell>
          <cell r="L8453">
            <v>43885</v>
          </cell>
          <cell r="M8453">
            <v>43638</v>
          </cell>
          <cell r="N8453">
            <v>43886</v>
          </cell>
          <cell r="O8453">
            <v>43638</v>
          </cell>
          <cell r="P8453" t="str">
            <v>No Dependency</v>
          </cell>
        </row>
        <row r="8454">
          <cell r="C8454" t="str">
            <v>ZND543</v>
          </cell>
          <cell r="D8454" t="str">
            <v>Expansion Sites</v>
          </cell>
          <cell r="E8454" t="str">
            <v>Q2-2019</v>
          </cell>
          <cell r="F8454" t="str">
            <v>Mobile Aspiration</v>
          </cell>
          <cell r="G8454" t="str">
            <v>HUA</v>
          </cell>
          <cell r="H8454" t="str">
            <v>LTE2100Exp (10MHz to 20MHz)_2x2 MIMO</v>
          </cell>
          <cell r="I8454" t="str">
            <v>INS</v>
          </cell>
          <cell r="L8454">
            <v>43835</v>
          </cell>
          <cell r="M8454">
            <v>43647</v>
          </cell>
          <cell r="N8454">
            <v>43836</v>
          </cell>
          <cell r="O8454">
            <v>43648</v>
          </cell>
          <cell r="P8454" t="str">
            <v>No Dependency</v>
          </cell>
        </row>
        <row r="8455">
          <cell r="C8455" t="str">
            <v>ZND541</v>
          </cell>
          <cell r="D8455" t="str">
            <v>Expansion Sites</v>
          </cell>
          <cell r="E8455" t="str">
            <v>Q3-2019</v>
          </cell>
          <cell r="F8455" t="str">
            <v>Mobile Aspiration</v>
          </cell>
          <cell r="G8455" t="str">
            <v>HUA</v>
          </cell>
          <cell r="H8455" t="str">
            <v>LTE2100Exp (10MHz to 20MHz)_2x2 MIMO</v>
          </cell>
          <cell r="I8455" t="str">
            <v>INS</v>
          </cell>
          <cell r="L8455">
            <v>43893</v>
          </cell>
          <cell r="M8455">
            <v>43625</v>
          </cell>
          <cell r="N8455">
            <v>43894</v>
          </cell>
          <cell r="O8455">
            <v>43626</v>
          </cell>
          <cell r="P8455" t="str">
            <v>No Dependency</v>
          </cell>
        </row>
        <row r="8456">
          <cell r="C8456" t="str">
            <v>ZND540</v>
          </cell>
          <cell r="D8456" t="str">
            <v>Expansion Sites</v>
          </cell>
          <cell r="E8456" t="str">
            <v>Q2-2019</v>
          </cell>
          <cell r="F8456" t="str">
            <v>Mobile Aspiration</v>
          </cell>
          <cell r="G8456" t="str">
            <v>HUA</v>
          </cell>
          <cell r="H8456" t="str">
            <v>LTE2100Exp (10MHz to 20MHz)_2x2 MIMO</v>
          </cell>
          <cell r="I8456" t="str">
            <v>INS</v>
          </cell>
          <cell r="L8456">
            <v>43823</v>
          </cell>
          <cell r="M8456">
            <v>43671</v>
          </cell>
          <cell r="N8456">
            <v>43824</v>
          </cell>
          <cell r="O8456">
            <v>43672</v>
          </cell>
          <cell r="P8456" t="str">
            <v>No Dependency</v>
          </cell>
        </row>
        <row r="8457">
          <cell r="C8457" t="str">
            <v>ZND539</v>
          </cell>
          <cell r="D8457" t="str">
            <v>Expansion Sites</v>
          </cell>
          <cell r="E8457" t="str">
            <v>Q3-2019</v>
          </cell>
          <cell r="F8457" t="str">
            <v>Mobile Aspiration</v>
          </cell>
          <cell r="G8457" t="str">
            <v>HUA</v>
          </cell>
          <cell r="H8457" t="str">
            <v>LTE2100Exp (10MHz to 20MHz)_2x2 MIMO</v>
          </cell>
          <cell r="I8457" t="str">
            <v>INS</v>
          </cell>
          <cell r="L8457">
            <v>43867</v>
          </cell>
          <cell r="M8457">
            <v>43653</v>
          </cell>
          <cell r="N8457">
            <v>43868</v>
          </cell>
          <cell r="O8457">
            <v>43654</v>
          </cell>
          <cell r="P8457" t="str">
            <v>No Dependency</v>
          </cell>
        </row>
        <row r="8458">
          <cell r="C8458" t="str">
            <v>ZND538</v>
          </cell>
          <cell r="D8458" t="str">
            <v>Expansion Sites</v>
          </cell>
          <cell r="E8458" t="str">
            <v>Q3-2019</v>
          </cell>
          <cell r="F8458" t="str">
            <v>Mobile Aspiration</v>
          </cell>
          <cell r="G8458" t="str">
            <v>HUA</v>
          </cell>
          <cell r="H8458" t="str">
            <v>LTE2100Exp (10MHz to 20MHz)_2x2 MIMO</v>
          </cell>
          <cell r="I8458" t="str">
            <v>INS</v>
          </cell>
          <cell r="L8458">
            <v>43869</v>
          </cell>
          <cell r="M8458">
            <v>43734</v>
          </cell>
          <cell r="N8458">
            <v>43869</v>
          </cell>
          <cell r="O8458">
            <v>43735</v>
          </cell>
          <cell r="P8458" t="str">
            <v>No Dependency</v>
          </cell>
        </row>
        <row r="8459">
          <cell r="C8459" t="str">
            <v>ZND537</v>
          </cell>
          <cell r="D8459" t="str">
            <v>Expansion Sites</v>
          </cell>
          <cell r="E8459" t="str">
            <v>Q3-2019</v>
          </cell>
          <cell r="F8459" t="str">
            <v>Mobile Aspiration</v>
          </cell>
          <cell r="G8459" t="str">
            <v>HUA</v>
          </cell>
          <cell r="H8459" t="str">
            <v>LTE2100Exp (10MHz to 20MHz)_2x2 MIMO</v>
          </cell>
          <cell r="I8459" t="str">
            <v>INS</v>
          </cell>
          <cell r="L8459">
            <v>43860</v>
          </cell>
          <cell r="M8459">
            <v>43648</v>
          </cell>
          <cell r="N8459">
            <v>43861</v>
          </cell>
          <cell r="O8459">
            <v>43649</v>
          </cell>
          <cell r="P8459" t="str">
            <v>No Dependency</v>
          </cell>
        </row>
        <row r="8460">
          <cell r="C8460" t="str">
            <v>ZND536</v>
          </cell>
          <cell r="D8460" t="str">
            <v>Expansion Sites</v>
          </cell>
          <cell r="E8460" t="str">
            <v>Q3-2019</v>
          </cell>
          <cell r="F8460" t="str">
            <v>Mobile Aspiration</v>
          </cell>
          <cell r="G8460" t="str">
            <v>HUA</v>
          </cell>
          <cell r="H8460" t="str">
            <v>LTE2100Exp (10MHz to 20MHz)_2x2 MIMO</v>
          </cell>
          <cell r="I8460" t="str">
            <v>INS</v>
          </cell>
          <cell r="L8460">
            <v>43893</v>
          </cell>
          <cell r="M8460">
            <v>43625</v>
          </cell>
          <cell r="N8460">
            <v>43894</v>
          </cell>
          <cell r="O8460">
            <v>43626</v>
          </cell>
          <cell r="P8460" t="str">
            <v>No Dependency</v>
          </cell>
        </row>
        <row r="8461">
          <cell r="C8461" t="str">
            <v>ZND535</v>
          </cell>
          <cell r="D8461" t="str">
            <v>Expansion Sites</v>
          </cell>
          <cell r="E8461" t="str">
            <v>Q1-2020</v>
          </cell>
          <cell r="F8461" t="str">
            <v>Mobile Aspiration</v>
          </cell>
          <cell r="G8461" t="str">
            <v>HUA</v>
          </cell>
          <cell r="H8461" t="str">
            <v>LTE2100Exp (10MHz to 20MHz)_2x2 MIMO</v>
          </cell>
          <cell r="I8461" t="str">
            <v>INS</v>
          </cell>
          <cell r="L8461">
            <v>43687</v>
          </cell>
          <cell r="M8461">
            <v>43689</v>
          </cell>
          <cell r="N8461">
            <v>43688</v>
          </cell>
          <cell r="O8461">
            <v>43690</v>
          </cell>
          <cell r="P8461" t="str">
            <v>No Dependency</v>
          </cell>
        </row>
        <row r="8462">
          <cell r="C8462" t="str">
            <v>ZND534</v>
          </cell>
          <cell r="D8462" t="str">
            <v>Expansion Sites</v>
          </cell>
          <cell r="E8462" t="str">
            <v>Q4-2019</v>
          </cell>
          <cell r="F8462" t="str">
            <v>Mobile Aspiration</v>
          </cell>
          <cell r="G8462" t="str">
            <v>HUA</v>
          </cell>
          <cell r="H8462" t="str">
            <v>LTE2100Exp (10MHz to 20MHz)_2x2 MIMO</v>
          </cell>
          <cell r="I8462" t="str">
            <v>INS</v>
          </cell>
          <cell r="L8462">
            <v>43911</v>
          </cell>
          <cell r="M8462">
            <v>43715</v>
          </cell>
          <cell r="N8462">
            <v>43911</v>
          </cell>
          <cell r="O8462">
            <v>43716</v>
          </cell>
          <cell r="P8462" t="str">
            <v>No Dependency</v>
          </cell>
        </row>
        <row r="8463">
          <cell r="C8463" t="str">
            <v>ZND533</v>
          </cell>
          <cell r="D8463" t="str">
            <v>Expansion Sites</v>
          </cell>
          <cell r="E8463" t="str">
            <v>Q2-2019</v>
          </cell>
          <cell r="F8463" t="str">
            <v>Mobile Aspiration</v>
          </cell>
          <cell r="G8463" t="str">
            <v>HUA</v>
          </cell>
          <cell r="H8463" t="str">
            <v>LTE2100Exp (10MHz to 20MHz)_2x2 MIMO</v>
          </cell>
          <cell r="I8463" t="str">
            <v>INS</v>
          </cell>
          <cell r="L8463">
            <v>43864</v>
          </cell>
          <cell r="M8463">
            <v>43605</v>
          </cell>
          <cell r="N8463">
            <v>43865</v>
          </cell>
          <cell r="O8463">
            <v>43606</v>
          </cell>
          <cell r="P8463" t="str">
            <v>No Dependency</v>
          </cell>
        </row>
        <row r="8464">
          <cell r="C8464" t="str">
            <v>ZND532</v>
          </cell>
          <cell r="D8464" t="str">
            <v>Expansion Sites</v>
          </cell>
          <cell r="E8464" t="str">
            <v>Q3-2019</v>
          </cell>
          <cell r="F8464" t="str">
            <v>Mobile Aspiration</v>
          </cell>
          <cell r="G8464" t="str">
            <v>HUA</v>
          </cell>
          <cell r="H8464" t="str">
            <v>LTE2100Exp (10MHz to 20MHz)_2x2 MIMO</v>
          </cell>
          <cell r="I8464" t="str">
            <v>INS</v>
          </cell>
          <cell r="L8464">
            <v>43883</v>
          </cell>
          <cell r="M8464">
            <v>43633</v>
          </cell>
          <cell r="N8464">
            <v>43883</v>
          </cell>
          <cell r="O8464">
            <v>43634</v>
          </cell>
          <cell r="P8464" t="str">
            <v>No Dependency</v>
          </cell>
        </row>
        <row r="8465">
          <cell r="C8465" t="str">
            <v>ZND531</v>
          </cell>
          <cell r="D8465" t="str">
            <v>Expansion Sites</v>
          </cell>
          <cell r="E8465" t="str">
            <v>Q3-2019</v>
          </cell>
          <cell r="F8465" t="str">
            <v>Mobile Aspiration</v>
          </cell>
          <cell r="G8465" t="str">
            <v>HUA</v>
          </cell>
          <cell r="H8465" t="str">
            <v>LTE2100Exp (10MHz to 20MHz)_2x2 MIMO</v>
          </cell>
          <cell r="I8465" t="str">
            <v>INS</v>
          </cell>
          <cell r="L8465">
            <v>43886</v>
          </cell>
          <cell r="M8465">
            <v>43612</v>
          </cell>
          <cell r="N8465">
            <v>43887</v>
          </cell>
          <cell r="O8465">
            <v>43613</v>
          </cell>
          <cell r="P8465" t="str">
            <v>No Dependency</v>
          </cell>
        </row>
        <row r="8466">
          <cell r="C8466" t="str">
            <v>ZND530</v>
          </cell>
          <cell r="D8466" t="str">
            <v>Expansion Sites</v>
          </cell>
          <cell r="E8466" t="str">
            <v>Q3-2019</v>
          </cell>
          <cell r="F8466" t="str">
            <v>Mobile Aspiration</v>
          </cell>
          <cell r="G8466" t="str">
            <v>HUA</v>
          </cell>
          <cell r="H8466" t="str">
            <v>LTE2100Exp (10MHz to 20MHz)_2x2 MIMO</v>
          </cell>
          <cell r="I8466" t="str">
            <v>INS</v>
          </cell>
          <cell r="L8466">
            <v>43904</v>
          </cell>
          <cell r="M8466">
            <v>43642</v>
          </cell>
          <cell r="N8466">
            <v>43905</v>
          </cell>
          <cell r="O8466">
            <v>43643</v>
          </cell>
          <cell r="P8466" t="str">
            <v>No Dependency</v>
          </cell>
        </row>
        <row r="8467">
          <cell r="C8467" t="str">
            <v>ZND526</v>
          </cell>
          <cell r="D8467" t="str">
            <v>Expansion Sites</v>
          </cell>
          <cell r="E8467" t="str">
            <v>Q3-2019</v>
          </cell>
          <cell r="F8467" t="str">
            <v>Mobile Aspiration</v>
          </cell>
          <cell r="G8467" t="str">
            <v>HUA</v>
          </cell>
          <cell r="H8467" t="str">
            <v>LTE2100Exp (10MHz to 20MHz)_2x2 MIMO</v>
          </cell>
          <cell r="I8467" t="str">
            <v>INS</v>
          </cell>
          <cell r="L8467">
            <v>43902</v>
          </cell>
          <cell r="M8467">
            <v>43635</v>
          </cell>
          <cell r="N8467">
            <v>43903</v>
          </cell>
          <cell r="O8467">
            <v>43636</v>
          </cell>
          <cell r="P8467" t="str">
            <v>No Dependency</v>
          </cell>
        </row>
        <row r="8468">
          <cell r="C8468" t="str">
            <v>ZND524</v>
          </cell>
          <cell r="D8468" t="str">
            <v>Expansion Sites</v>
          </cell>
          <cell r="E8468" t="str">
            <v>Q3-2019</v>
          </cell>
          <cell r="F8468" t="str">
            <v>Mobile Aspiration</v>
          </cell>
          <cell r="G8468" t="str">
            <v>HUA</v>
          </cell>
          <cell r="H8468" t="str">
            <v>LTE2100Exp (10MHz to 20MHz)_2x2 MIMO</v>
          </cell>
          <cell r="I8468" t="str">
            <v>INS</v>
          </cell>
          <cell r="L8468">
            <v>43869</v>
          </cell>
          <cell r="M8468">
            <v>43613</v>
          </cell>
          <cell r="N8468">
            <v>43869</v>
          </cell>
          <cell r="O8468">
            <v>43614</v>
          </cell>
          <cell r="P8468" t="str">
            <v>No Dependency</v>
          </cell>
        </row>
        <row r="8469">
          <cell r="C8469" t="str">
            <v>ZND523</v>
          </cell>
          <cell r="D8469" t="str">
            <v>Expansion Sites</v>
          </cell>
          <cell r="E8469" t="str">
            <v>Q3-2019</v>
          </cell>
          <cell r="F8469" t="str">
            <v>Mobile Aspiration</v>
          </cell>
          <cell r="G8469" t="str">
            <v>HUA</v>
          </cell>
          <cell r="H8469" t="str">
            <v>LTE2100Exp (10MHz to 20MHz)_2x2 MIMO</v>
          </cell>
          <cell r="I8469" t="str">
            <v>INS</v>
          </cell>
          <cell r="L8469">
            <v>43876</v>
          </cell>
          <cell r="M8469">
            <v>43709</v>
          </cell>
          <cell r="N8469">
            <v>43876</v>
          </cell>
          <cell r="O8469">
            <v>43710</v>
          </cell>
          <cell r="P8469" t="str">
            <v>No Dependency</v>
          </cell>
        </row>
        <row r="8470">
          <cell r="C8470" t="str">
            <v>ZND522</v>
          </cell>
          <cell r="D8470" t="str">
            <v>Expansion Sites</v>
          </cell>
          <cell r="E8470" t="str">
            <v>Q4-2019</v>
          </cell>
          <cell r="F8470" t="str">
            <v>Mobile Aspiration</v>
          </cell>
          <cell r="G8470" t="str">
            <v>HUA</v>
          </cell>
          <cell r="H8470" t="str">
            <v>LTE2100Exp (10MHz to 20MHz)_2x2 MIMO</v>
          </cell>
          <cell r="I8470" t="str">
            <v>INS</v>
          </cell>
          <cell r="L8470">
            <v>43909</v>
          </cell>
          <cell r="M8470">
            <v>43662</v>
          </cell>
          <cell r="N8470">
            <v>43910</v>
          </cell>
          <cell r="O8470">
            <v>43663</v>
          </cell>
          <cell r="P8470" t="str">
            <v>No Dependency</v>
          </cell>
        </row>
        <row r="8471">
          <cell r="C8471" t="str">
            <v>ZND521</v>
          </cell>
          <cell r="D8471" t="str">
            <v>Expansion Sites</v>
          </cell>
          <cell r="E8471" t="str">
            <v>Q4-2019</v>
          </cell>
          <cell r="F8471" t="str">
            <v>Mobile Aspiration</v>
          </cell>
          <cell r="G8471" t="str">
            <v>HUA</v>
          </cell>
          <cell r="H8471" t="str">
            <v>LTE2100Exp (10MHz to 20MHz)_2x2 MIMO</v>
          </cell>
          <cell r="I8471" t="str">
            <v>INS</v>
          </cell>
          <cell r="L8471">
            <v>43913</v>
          </cell>
          <cell r="M8471">
            <v>43680</v>
          </cell>
          <cell r="N8471">
            <v>43913</v>
          </cell>
          <cell r="O8471">
            <v>43681</v>
          </cell>
          <cell r="P8471" t="str">
            <v>No Dependency</v>
          </cell>
        </row>
        <row r="8472">
          <cell r="C8472" t="str">
            <v>ZND519</v>
          </cell>
          <cell r="D8472" t="str">
            <v>Expansion Sites</v>
          </cell>
          <cell r="E8472" t="str">
            <v>Q3-2019</v>
          </cell>
          <cell r="F8472" t="str">
            <v>Mobile Aspiration</v>
          </cell>
          <cell r="G8472" t="str">
            <v>HUA</v>
          </cell>
          <cell r="H8472" t="str">
            <v>LTE2100Exp (10MHz to 20MHz)_2x2 MIMO</v>
          </cell>
          <cell r="I8472" t="str">
            <v>INS</v>
          </cell>
          <cell r="L8472">
            <v>43691</v>
          </cell>
          <cell r="M8472">
            <v>43693</v>
          </cell>
          <cell r="N8472">
            <v>43692</v>
          </cell>
          <cell r="O8472">
            <v>43694</v>
          </cell>
          <cell r="P8472" t="str">
            <v>No Dependency</v>
          </cell>
        </row>
        <row r="8473">
          <cell r="C8473" t="str">
            <v>ZND517</v>
          </cell>
          <cell r="D8473" t="str">
            <v>Expansion Sites</v>
          </cell>
          <cell r="E8473" t="str">
            <v>Q4-2019</v>
          </cell>
          <cell r="F8473" t="str">
            <v>Mobile Aspiration</v>
          </cell>
          <cell r="G8473" t="str">
            <v>HUA</v>
          </cell>
          <cell r="H8473" t="str">
            <v>LTE2100Exp (10MHz to 20MHz)_2x2 MIMO</v>
          </cell>
          <cell r="I8473" t="str">
            <v>INS</v>
          </cell>
          <cell r="L8473">
            <v>43674</v>
          </cell>
          <cell r="M8473">
            <v>43676</v>
          </cell>
          <cell r="N8473">
            <v>43675</v>
          </cell>
          <cell r="O8473">
            <v>43677</v>
          </cell>
          <cell r="P8473" t="str">
            <v>No Dependency</v>
          </cell>
        </row>
        <row r="8474">
          <cell r="C8474" t="str">
            <v>ZND514</v>
          </cell>
          <cell r="D8474" t="str">
            <v>Expansion Sites</v>
          </cell>
          <cell r="E8474" t="str">
            <v>Q3-2019</v>
          </cell>
          <cell r="F8474" t="str">
            <v>Mobile Aspiration</v>
          </cell>
          <cell r="G8474" t="str">
            <v>HUA</v>
          </cell>
          <cell r="H8474" t="str">
            <v>LTE2100Exp (10MHz to 20MHz)_2x2 MIMO</v>
          </cell>
          <cell r="I8474" t="str">
            <v>INS</v>
          </cell>
          <cell r="L8474">
            <v>43872</v>
          </cell>
          <cell r="M8474">
            <v>43625</v>
          </cell>
          <cell r="N8474">
            <v>43873</v>
          </cell>
          <cell r="O8474">
            <v>43626</v>
          </cell>
          <cell r="P8474" t="str">
            <v>No Dependency</v>
          </cell>
        </row>
        <row r="8475">
          <cell r="C8475" t="str">
            <v>ZND512</v>
          </cell>
          <cell r="D8475" t="str">
            <v>Expansion Sites</v>
          </cell>
          <cell r="E8475" t="str">
            <v>Q3-2019</v>
          </cell>
          <cell r="F8475" t="str">
            <v>Mobile Aspiration</v>
          </cell>
          <cell r="G8475" t="str">
            <v>HUA</v>
          </cell>
          <cell r="H8475" t="str">
            <v>LTE2100Exp (10MHz to 20MHz)_2x2 MIMO</v>
          </cell>
          <cell r="I8475" t="str">
            <v>INS</v>
          </cell>
          <cell r="L8475">
            <v>43869</v>
          </cell>
          <cell r="M8475">
            <v>43743</v>
          </cell>
          <cell r="N8475">
            <v>43869</v>
          </cell>
          <cell r="O8475">
            <v>43744</v>
          </cell>
          <cell r="P8475" t="str">
            <v>No Dependency</v>
          </cell>
        </row>
        <row r="8476">
          <cell r="C8476" t="str">
            <v>ZND508</v>
          </cell>
          <cell r="D8476" t="str">
            <v>Expansion Sites</v>
          </cell>
          <cell r="E8476" t="str">
            <v>Q2-2019</v>
          </cell>
          <cell r="F8476" t="str">
            <v>Mobile Aspiration</v>
          </cell>
          <cell r="G8476" t="str">
            <v>HUA</v>
          </cell>
          <cell r="H8476" t="str">
            <v>LTE2100Exp (10MHz to 20MHz)_2x2 MIMO</v>
          </cell>
          <cell r="I8476" t="str">
            <v>INS</v>
          </cell>
          <cell r="L8476">
            <v>43857</v>
          </cell>
          <cell r="M8476">
            <v>43638</v>
          </cell>
          <cell r="N8476">
            <v>43858</v>
          </cell>
          <cell r="O8476">
            <v>43639</v>
          </cell>
          <cell r="P8476" t="str">
            <v>No Dependency</v>
          </cell>
        </row>
        <row r="8477">
          <cell r="C8477" t="str">
            <v>ZND507</v>
          </cell>
          <cell r="D8477" t="str">
            <v>Expansion Sites</v>
          </cell>
          <cell r="E8477" t="str">
            <v>Q3-2019</v>
          </cell>
          <cell r="F8477" t="str">
            <v>Mobile Aspiration</v>
          </cell>
          <cell r="G8477" t="str">
            <v>HUA</v>
          </cell>
          <cell r="H8477" t="str">
            <v>LTE2100Exp (10MHz to 20MHz)_2x2 MIMO</v>
          </cell>
          <cell r="I8477" t="str">
            <v>INS</v>
          </cell>
          <cell r="L8477">
            <v>43653</v>
          </cell>
          <cell r="M8477">
            <v>43632</v>
          </cell>
          <cell r="N8477">
            <v>43654</v>
          </cell>
          <cell r="O8477">
            <v>43633</v>
          </cell>
          <cell r="P8477" t="str">
            <v>No Dependency</v>
          </cell>
        </row>
        <row r="8478">
          <cell r="C8478" t="str">
            <v>ZND506</v>
          </cell>
          <cell r="D8478" t="str">
            <v>Expansion Sites</v>
          </cell>
          <cell r="E8478" t="str">
            <v>Q3-2019</v>
          </cell>
          <cell r="F8478" t="str">
            <v>Mobile Aspiration</v>
          </cell>
          <cell r="G8478" t="str">
            <v>HUA</v>
          </cell>
          <cell r="H8478" t="str">
            <v>LTE2100Exp (10MHz to 20MHz)_2x2 MIMO</v>
          </cell>
          <cell r="I8478" t="str">
            <v>INS</v>
          </cell>
          <cell r="L8478">
            <v>43883</v>
          </cell>
          <cell r="M8478">
            <v>43675</v>
          </cell>
          <cell r="N8478">
            <v>43883</v>
          </cell>
          <cell r="O8478">
            <v>43676</v>
          </cell>
          <cell r="P8478" t="str">
            <v>No Dependency</v>
          </cell>
        </row>
        <row r="8479">
          <cell r="C8479" t="str">
            <v>ZND505</v>
          </cell>
          <cell r="D8479" t="str">
            <v>Expansion Sites</v>
          </cell>
          <cell r="E8479" t="str">
            <v>Q1-2020</v>
          </cell>
          <cell r="F8479" t="str">
            <v>Mobile Aspiration</v>
          </cell>
          <cell r="G8479" t="str">
            <v>HUA</v>
          </cell>
          <cell r="H8479" t="str">
            <v>LTE2100Exp (10MHz to 20MHz)_2x2 MIMO</v>
          </cell>
          <cell r="I8479" t="str">
            <v>INS</v>
          </cell>
          <cell r="L8479">
            <v>43913</v>
          </cell>
          <cell r="M8479">
            <v>43760</v>
          </cell>
          <cell r="N8479">
            <v>43913</v>
          </cell>
          <cell r="O8479">
            <v>43761</v>
          </cell>
          <cell r="P8479" t="str">
            <v>No Dependency</v>
          </cell>
        </row>
        <row r="8480">
          <cell r="C8480" t="str">
            <v>ZND504</v>
          </cell>
          <cell r="D8480" t="str">
            <v>Expansion Sites</v>
          </cell>
          <cell r="E8480" t="str">
            <v>Q1-2020</v>
          </cell>
          <cell r="F8480" t="str">
            <v>Mobile Aspiration</v>
          </cell>
          <cell r="G8480" t="str">
            <v>HUA</v>
          </cell>
          <cell r="H8480" t="str">
            <v>LTE2100Exp (10MHz to 20MHz)_2x2 MIMO</v>
          </cell>
          <cell r="I8480" t="str">
            <v>INS</v>
          </cell>
          <cell r="L8480">
            <v>43913</v>
          </cell>
          <cell r="M8480">
            <v>43667</v>
          </cell>
          <cell r="N8480">
            <v>43913</v>
          </cell>
          <cell r="O8480">
            <v>43668</v>
          </cell>
          <cell r="P8480" t="str">
            <v>No Dependency</v>
          </cell>
        </row>
        <row r="8481">
          <cell r="C8481" t="str">
            <v>ZND501</v>
          </cell>
          <cell r="D8481" t="str">
            <v>Expansion Sites</v>
          </cell>
          <cell r="E8481" t="str">
            <v>Q4-2019</v>
          </cell>
          <cell r="F8481" t="str">
            <v>Mobile Aspiration</v>
          </cell>
          <cell r="G8481" t="str">
            <v>HUA</v>
          </cell>
          <cell r="H8481" t="str">
            <v>LTE2100Exp (10MHz to 20MHz)_2x2 MIMO</v>
          </cell>
          <cell r="I8481" t="str">
            <v>INS</v>
          </cell>
          <cell r="L8481">
            <v>43678</v>
          </cell>
          <cell r="M8481">
            <v>43589</v>
          </cell>
          <cell r="N8481">
            <v>43679</v>
          </cell>
          <cell r="O8481">
            <v>43590</v>
          </cell>
          <cell r="P8481" t="str">
            <v>No Dependency</v>
          </cell>
        </row>
        <row r="8482">
          <cell r="C8482" t="str">
            <v>ZND500</v>
          </cell>
          <cell r="D8482" t="str">
            <v>Expansion Sites</v>
          </cell>
          <cell r="E8482" t="str">
            <v>Q3-2019</v>
          </cell>
          <cell r="F8482" t="str">
            <v>Mobile Aspiration</v>
          </cell>
          <cell r="G8482" t="str">
            <v>HUA</v>
          </cell>
          <cell r="H8482" t="str">
            <v>LTE2100Exp (10MHz to 20MHz)_2x2 MIMO</v>
          </cell>
          <cell r="I8482" t="str">
            <v>INS</v>
          </cell>
          <cell r="L8482">
            <v>43876</v>
          </cell>
          <cell r="M8482">
            <v>43674</v>
          </cell>
          <cell r="N8482">
            <v>43876</v>
          </cell>
          <cell r="O8482">
            <v>43675</v>
          </cell>
          <cell r="P8482" t="str">
            <v>No Dependency</v>
          </cell>
        </row>
        <row r="8483">
          <cell r="C8483" t="str">
            <v>ZND496</v>
          </cell>
          <cell r="D8483" t="str">
            <v>Expansion Sites</v>
          </cell>
          <cell r="E8483" t="str">
            <v>Q2-2019</v>
          </cell>
          <cell r="F8483" t="str">
            <v>Mobile Aspiration</v>
          </cell>
          <cell r="G8483" t="str">
            <v>HUA</v>
          </cell>
          <cell r="H8483" t="str">
            <v>LTE2100Exp (10MHz to 20MHz)_2x2 MIMO</v>
          </cell>
          <cell r="I8483" t="str">
            <v>INS</v>
          </cell>
          <cell r="L8483">
            <v>43691</v>
          </cell>
          <cell r="M8483">
            <v>43693</v>
          </cell>
          <cell r="N8483">
            <v>43692</v>
          </cell>
          <cell r="O8483">
            <v>43694</v>
          </cell>
          <cell r="P8483" t="str">
            <v>No Dependency</v>
          </cell>
        </row>
        <row r="8484">
          <cell r="C8484" t="str">
            <v>ZND495</v>
          </cell>
          <cell r="D8484" t="str">
            <v>Expansion Sites</v>
          </cell>
          <cell r="E8484" t="str">
            <v>Q3-2019</v>
          </cell>
          <cell r="F8484" t="str">
            <v>Mobile Aspiration</v>
          </cell>
          <cell r="G8484" t="str">
            <v>HUA</v>
          </cell>
          <cell r="H8484" t="str">
            <v>LTE2100Exp (10MHz to 20MHz)_2x2 MIMO</v>
          </cell>
          <cell r="I8484" t="str">
            <v>INS</v>
          </cell>
          <cell r="L8484">
            <v>43894</v>
          </cell>
          <cell r="M8484">
            <v>43634</v>
          </cell>
          <cell r="N8484">
            <v>43895</v>
          </cell>
          <cell r="O8484">
            <v>43635</v>
          </cell>
          <cell r="P8484" t="str">
            <v>No Dependency</v>
          </cell>
        </row>
        <row r="8485">
          <cell r="C8485" t="str">
            <v>ZND494</v>
          </cell>
          <cell r="D8485" t="str">
            <v>Expansion Sites</v>
          </cell>
          <cell r="E8485" t="str">
            <v>Q3-2019</v>
          </cell>
          <cell r="F8485" t="str">
            <v>Mobile Aspiration</v>
          </cell>
          <cell r="G8485" t="str">
            <v>HUA</v>
          </cell>
          <cell r="H8485" t="str">
            <v>LTE2100Exp (10MHz to 20MHz)_2x2 MIMO</v>
          </cell>
          <cell r="I8485" t="str">
            <v>INS</v>
          </cell>
          <cell r="L8485">
            <v>43895</v>
          </cell>
          <cell r="M8485">
            <v>43659</v>
          </cell>
          <cell r="N8485">
            <v>43895</v>
          </cell>
          <cell r="O8485">
            <v>43660</v>
          </cell>
          <cell r="P8485" t="str">
            <v>No Dependency</v>
          </cell>
        </row>
        <row r="8486">
          <cell r="C8486" t="str">
            <v>ZND491</v>
          </cell>
          <cell r="D8486" t="str">
            <v>Expansion Sites</v>
          </cell>
          <cell r="E8486" t="str">
            <v>Q1-2020</v>
          </cell>
          <cell r="F8486" t="str">
            <v>Mobile Aspiration</v>
          </cell>
          <cell r="G8486" t="str">
            <v>HUA</v>
          </cell>
          <cell r="H8486" t="str">
            <v>LTE2100Exp (10MHz to 20MHz)_2x2 MIMO</v>
          </cell>
          <cell r="I8486" t="str">
            <v>INS</v>
          </cell>
          <cell r="L8486">
            <v>43688</v>
          </cell>
          <cell r="M8486">
            <v>43688</v>
          </cell>
          <cell r="N8486">
            <v>43689</v>
          </cell>
          <cell r="O8486">
            <v>43689</v>
          </cell>
          <cell r="P8486" t="str">
            <v>No Dependency</v>
          </cell>
        </row>
        <row r="8487">
          <cell r="C8487" t="str">
            <v>ZND489</v>
          </cell>
          <cell r="D8487" t="str">
            <v>Expansion Sites</v>
          </cell>
          <cell r="E8487" t="str">
            <v>Q3-2019</v>
          </cell>
          <cell r="F8487" t="str">
            <v>Mobile Aspiration</v>
          </cell>
          <cell r="G8487" t="str">
            <v>HUA</v>
          </cell>
          <cell r="H8487" t="str">
            <v>LTE2100Exp (10MHz to 20MHz)_2x2 MIMO</v>
          </cell>
          <cell r="I8487" t="str">
            <v>INS</v>
          </cell>
          <cell r="L8487">
            <v>43883</v>
          </cell>
          <cell r="M8487">
            <v>43673</v>
          </cell>
          <cell r="N8487">
            <v>43883</v>
          </cell>
          <cell r="O8487">
            <v>43674</v>
          </cell>
          <cell r="P8487" t="str">
            <v>No Dependency</v>
          </cell>
        </row>
        <row r="8488">
          <cell r="C8488" t="str">
            <v>ZND488</v>
          </cell>
          <cell r="D8488" t="str">
            <v>Expansion Sites</v>
          </cell>
          <cell r="E8488" t="str">
            <v>Q1-2020</v>
          </cell>
          <cell r="F8488" t="str">
            <v>Mobile Aspiration</v>
          </cell>
          <cell r="G8488" t="str">
            <v>HUA</v>
          </cell>
          <cell r="H8488" t="str">
            <v>LTE2100Exp (10MHz to 20MHz)_2x2 MIMO</v>
          </cell>
          <cell r="I8488" t="str">
            <v>INS</v>
          </cell>
          <cell r="L8488">
            <v>43913</v>
          </cell>
          <cell r="M8488">
            <v>43659</v>
          </cell>
          <cell r="N8488">
            <v>43913</v>
          </cell>
          <cell r="O8488">
            <v>43660</v>
          </cell>
          <cell r="P8488" t="str">
            <v>No Dependency</v>
          </cell>
        </row>
        <row r="8489">
          <cell r="C8489" t="str">
            <v>ZND486</v>
          </cell>
          <cell r="D8489" t="str">
            <v>Expansion Sites</v>
          </cell>
          <cell r="E8489" t="str">
            <v>Q4-2019</v>
          </cell>
          <cell r="F8489" t="str">
            <v>Mobile Aspiration</v>
          </cell>
          <cell r="G8489" t="str">
            <v>HUA</v>
          </cell>
          <cell r="H8489" t="str">
            <v>LTE2100Exp (10MHz to 20MHz)_2x2 MIMO</v>
          </cell>
          <cell r="I8489" t="str">
            <v>INS</v>
          </cell>
          <cell r="L8489">
            <v>43692</v>
          </cell>
          <cell r="M8489">
            <v>43669</v>
          </cell>
          <cell r="N8489">
            <v>43693</v>
          </cell>
          <cell r="O8489">
            <v>43670</v>
          </cell>
          <cell r="P8489" t="str">
            <v>No Dependency</v>
          </cell>
        </row>
        <row r="8490">
          <cell r="C8490" t="str">
            <v>ZND484</v>
          </cell>
          <cell r="D8490" t="str">
            <v>Expansion Sites</v>
          </cell>
          <cell r="E8490" t="str">
            <v>Q1-2020</v>
          </cell>
          <cell r="F8490" t="str">
            <v>Mobile Aspiration</v>
          </cell>
          <cell r="G8490" t="str">
            <v>HUA</v>
          </cell>
          <cell r="H8490" t="str">
            <v>LTE2100Exp (10MHz to 20MHz)_2x2 MIMO</v>
          </cell>
          <cell r="I8490" t="str">
            <v>INS</v>
          </cell>
          <cell r="L8490">
            <v>43879</v>
          </cell>
          <cell r="N8490">
            <v>43879</v>
          </cell>
          <cell r="P8490" t="str">
            <v>No Dependency</v>
          </cell>
        </row>
        <row r="8491">
          <cell r="C8491" t="str">
            <v>ZND483</v>
          </cell>
          <cell r="D8491" t="str">
            <v>Expansion Sites</v>
          </cell>
          <cell r="E8491" t="str">
            <v>Q1-2020</v>
          </cell>
          <cell r="F8491" t="str">
            <v>Mobile Aspiration</v>
          </cell>
          <cell r="G8491" t="str">
            <v>HUA</v>
          </cell>
          <cell r="H8491" t="str">
            <v>LTE2100Exp (10MHz to 20MHz)_2x2 MIMO</v>
          </cell>
          <cell r="I8491" t="str">
            <v>INS</v>
          </cell>
          <cell r="L8491">
            <v>43911</v>
          </cell>
          <cell r="N8491">
            <v>43911</v>
          </cell>
          <cell r="P8491" t="str">
            <v>No Dependency</v>
          </cell>
        </row>
        <row r="8492">
          <cell r="C8492" t="str">
            <v>ZND482</v>
          </cell>
          <cell r="D8492" t="str">
            <v>Expansion Sites</v>
          </cell>
          <cell r="E8492" t="str">
            <v>Q4-2019</v>
          </cell>
          <cell r="F8492" t="str">
            <v>Mobile Aspiration</v>
          </cell>
          <cell r="G8492" t="str">
            <v>HUA</v>
          </cell>
          <cell r="H8492" t="str">
            <v>LTE2100Exp (10MHz to 20MHz)_2x2 MIMO</v>
          </cell>
          <cell r="I8492" t="str">
            <v>INS</v>
          </cell>
          <cell r="L8492">
            <v>43913</v>
          </cell>
          <cell r="M8492">
            <v>43709</v>
          </cell>
          <cell r="N8492">
            <v>43913</v>
          </cell>
          <cell r="O8492">
            <v>43710</v>
          </cell>
          <cell r="P8492" t="str">
            <v>No Dependency</v>
          </cell>
        </row>
        <row r="8493">
          <cell r="C8493" t="str">
            <v>ZND481</v>
          </cell>
          <cell r="D8493" t="str">
            <v>Expansion Sites</v>
          </cell>
          <cell r="E8493" t="str">
            <v>Q3-2019</v>
          </cell>
          <cell r="F8493" t="str">
            <v>Mobile Aspiration</v>
          </cell>
          <cell r="G8493" t="str">
            <v>HUA</v>
          </cell>
          <cell r="H8493" t="str">
            <v>LTE2100Exp (10MHz to 20MHz)_2x2 MIMO</v>
          </cell>
          <cell r="I8493" t="str">
            <v>INS</v>
          </cell>
          <cell r="L8493">
            <v>43876</v>
          </cell>
          <cell r="M8493">
            <v>43634</v>
          </cell>
          <cell r="N8493">
            <v>43877</v>
          </cell>
          <cell r="O8493">
            <v>43635</v>
          </cell>
          <cell r="P8493" t="str">
            <v>No Dependency</v>
          </cell>
        </row>
        <row r="8494">
          <cell r="C8494" t="str">
            <v>ZND478</v>
          </cell>
          <cell r="D8494" t="str">
            <v>Expansion Sites</v>
          </cell>
          <cell r="E8494" t="str">
            <v>Q3-2019</v>
          </cell>
          <cell r="F8494" t="str">
            <v>Mobile Aspiration</v>
          </cell>
          <cell r="G8494" t="str">
            <v>HUA</v>
          </cell>
          <cell r="H8494" t="str">
            <v>LTE2100Exp (10MHz to 20MHz)_2x2 MIMO</v>
          </cell>
          <cell r="I8494" t="str">
            <v>INS</v>
          </cell>
          <cell r="L8494">
            <v>43889</v>
          </cell>
          <cell r="M8494">
            <v>43597</v>
          </cell>
          <cell r="N8494">
            <v>43890</v>
          </cell>
          <cell r="O8494">
            <v>43598</v>
          </cell>
          <cell r="P8494" t="str">
            <v>No Dependency</v>
          </cell>
        </row>
        <row r="8495">
          <cell r="C8495" t="str">
            <v>ZND477</v>
          </cell>
          <cell r="D8495" t="str">
            <v>Expansion Sites</v>
          </cell>
          <cell r="E8495" t="str">
            <v>Q1-2020</v>
          </cell>
          <cell r="F8495" t="str">
            <v>Mobile Aspiration</v>
          </cell>
          <cell r="G8495" t="str">
            <v>HUA</v>
          </cell>
          <cell r="H8495" t="str">
            <v>LTE2100Exp (10MHz to 20MHz)_2x2 MIMO</v>
          </cell>
          <cell r="I8495" t="str">
            <v>INS</v>
          </cell>
          <cell r="L8495">
            <v>43913</v>
          </cell>
          <cell r="M8495">
            <v>43715</v>
          </cell>
          <cell r="N8495">
            <v>43913</v>
          </cell>
          <cell r="O8495">
            <v>43716</v>
          </cell>
          <cell r="P8495" t="str">
            <v>No Dependency</v>
          </cell>
        </row>
        <row r="8496">
          <cell r="C8496" t="str">
            <v>ZND476</v>
          </cell>
          <cell r="D8496" t="str">
            <v>Expansion Sites</v>
          </cell>
          <cell r="E8496" t="str">
            <v>Q3-2019</v>
          </cell>
          <cell r="F8496" t="str">
            <v>Mobile Aspiration</v>
          </cell>
          <cell r="G8496" t="str">
            <v>HUA</v>
          </cell>
          <cell r="H8496" t="str">
            <v>LTE2100Exp (10MHz to 20MHz)_2x2 MIMO</v>
          </cell>
          <cell r="I8496" t="str">
            <v>INS</v>
          </cell>
          <cell r="L8496">
            <v>43876</v>
          </cell>
          <cell r="N8496">
            <v>43876</v>
          </cell>
          <cell r="P8496" t="str">
            <v>No Dependency</v>
          </cell>
        </row>
        <row r="8497">
          <cell r="C8497" t="str">
            <v>ZND475</v>
          </cell>
          <cell r="D8497" t="str">
            <v>Expansion Sites</v>
          </cell>
          <cell r="E8497" t="str">
            <v>Q1-2020</v>
          </cell>
          <cell r="F8497" t="str">
            <v>Mobile Aspiration</v>
          </cell>
          <cell r="G8497" t="str">
            <v>HUA</v>
          </cell>
          <cell r="H8497" t="str">
            <v>LTE2100Exp (10MHz to 20MHz)_2x2 MIMO</v>
          </cell>
          <cell r="I8497" t="str">
            <v>INS</v>
          </cell>
          <cell r="L8497">
            <v>43913</v>
          </cell>
          <cell r="M8497">
            <v>43715</v>
          </cell>
          <cell r="N8497">
            <v>43913</v>
          </cell>
          <cell r="O8497">
            <v>43716</v>
          </cell>
          <cell r="P8497" t="str">
            <v>No Dependency</v>
          </cell>
        </row>
        <row r="8498">
          <cell r="C8498" t="str">
            <v>ZND474</v>
          </cell>
          <cell r="D8498" t="str">
            <v>Expansion Sites</v>
          </cell>
          <cell r="E8498" t="str">
            <v>Q3-2019</v>
          </cell>
          <cell r="F8498" t="str">
            <v>Mobile Aspiration</v>
          </cell>
          <cell r="G8498" t="str">
            <v>HUA</v>
          </cell>
          <cell r="H8498" t="str">
            <v>LTE2100Exp (10MHz to 20MHz)_2x2 MIMO</v>
          </cell>
          <cell r="I8498" t="str">
            <v>INS</v>
          </cell>
          <cell r="L8498">
            <v>43883</v>
          </cell>
          <cell r="M8498">
            <v>43675</v>
          </cell>
          <cell r="N8498">
            <v>43883</v>
          </cell>
          <cell r="O8498">
            <v>43676</v>
          </cell>
          <cell r="P8498" t="str">
            <v>No Dependency</v>
          </cell>
        </row>
        <row r="8499">
          <cell r="C8499" t="str">
            <v>ZND468</v>
          </cell>
          <cell r="D8499" t="str">
            <v>Expansion Sites</v>
          </cell>
          <cell r="E8499" t="str">
            <v>Q1-2020</v>
          </cell>
          <cell r="F8499" t="str">
            <v>Mobile Aspiration</v>
          </cell>
          <cell r="G8499" t="str">
            <v>HUA</v>
          </cell>
          <cell r="H8499" t="str">
            <v>LTE2100Exp (10MHz to 20MHz)_2x2 MIMO</v>
          </cell>
          <cell r="I8499" t="str">
            <v>INS</v>
          </cell>
          <cell r="L8499">
            <v>43874</v>
          </cell>
          <cell r="M8499">
            <v>43715</v>
          </cell>
          <cell r="N8499">
            <v>43875</v>
          </cell>
          <cell r="O8499">
            <v>43716</v>
          </cell>
          <cell r="P8499" t="str">
            <v>No Dependency</v>
          </cell>
        </row>
        <row r="8500">
          <cell r="C8500" t="str">
            <v>ZND467</v>
          </cell>
          <cell r="D8500" t="str">
            <v>Expansion Sites</v>
          </cell>
          <cell r="E8500" t="str">
            <v>Q3-2019</v>
          </cell>
          <cell r="F8500" t="str">
            <v>Mobile Aspiration</v>
          </cell>
          <cell r="G8500" t="str">
            <v>HUA</v>
          </cell>
          <cell r="H8500" t="str">
            <v>LTE2100Exp (10MHz to 20MHz)_2x2 MIMO</v>
          </cell>
          <cell r="I8500" t="str">
            <v>INS</v>
          </cell>
          <cell r="L8500">
            <v>43872</v>
          </cell>
          <cell r="M8500">
            <v>43638</v>
          </cell>
          <cell r="N8500">
            <v>43873</v>
          </cell>
          <cell r="O8500">
            <v>43639</v>
          </cell>
          <cell r="P8500" t="str">
            <v>No Dependency</v>
          </cell>
        </row>
        <row r="8501">
          <cell r="C8501" t="str">
            <v>ZND466</v>
          </cell>
          <cell r="D8501" t="str">
            <v>Expansion Sites</v>
          </cell>
          <cell r="E8501" t="str">
            <v>Q1-2020</v>
          </cell>
          <cell r="F8501" t="str">
            <v>Mobile Aspiration</v>
          </cell>
          <cell r="G8501" t="str">
            <v>HUA</v>
          </cell>
          <cell r="H8501" t="str">
            <v>LTE2100Exp (10MHz to 20MHz)_2x2 MIMO</v>
          </cell>
          <cell r="I8501" t="str">
            <v>INS</v>
          </cell>
          <cell r="L8501">
            <v>43911</v>
          </cell>
          <cell r="N8501">
            <v>43911</v>
          </cell>
          <cell r="P8501" t="str">
            <v>No Dependency</v>
          </cell>
        </row>
        <row r="8502">
          <cell r="C8502" t="str">
            <v>ZND465</v>
          </cell>
          <cell r="D8502" t="str">
            <v>Expansion Sites</v>
          </cell>
          <cell r="E8502" t="str">
            <v>Q3-2019</v>
          </cell>
          <cell r="F8502" t="str">
            <v>Mobile Aspiration</v>
          </cell>
          <cell r="G8502" t="str">
            <v>HUA</v>
          </cell>
          <cell r="H8502" t="str">
            <v>LTE2100Exp (10MHz to 20MHz)_2x2 MIMO</v>
          </cell>
          <cell r="I8502" t="str">
            <v>INS</v>
          </cell>
          <cell r="L8502">
            <v>43869</v>
          </cell>
          <cell r="M8502">
            <v>43637</v>
          </cell>
          <cell r="N8502">
            <v>43869</v>
          </cell>
          <cell r="O8502">
            <v>43638</v>
          </cell>
          <cell r="P8502" t="str">
            <v>No Dependency</v>
          </cell>
        </row>
        <row r="8503">
          <cell r="C8503" t="str">
            <v>ZND464</v>
          </cell>
          <cell r="D8503" t="str">
            <v>Expansion Sites</v>
          </cell>
          <cell r="E8503" t="str">
            <v>Q1-2020</v>
          </cell>
          <cell r="F8503" t="str">
            <v>Mobile Aspiration</v>
          </cell>
          <cell r="G8503" t="str">
            <v>HUA</v>
          </cell>
          <cell r="H8503" t="str">
            <v>LTE2100Exp (10MHz to 20MHz)_2x2 MIMO</v>
          </cell>
          <cell r="I8503" t="str">
            <v>INS</v>
          </cell>
          <cell r="L8503">
            <v>43901</v>
          </cell>
          <cell r="M8503">
            <v>43709</v>
          </cell>
          <cell r="N8503">
            <v>43902</v>
          </cell>
          <cell r="O8503">
            <v>43710</v>
          </cell>
          <cell r="P8503" t="str">
            <v>No Dependency</v>
          </cell>
        </row>
        <row r="8504">
          <cell r="C8504" t="str">
            <v>ZND463</v>
          </cell>
          <cell r="D8504" t="str">
            <v>Expansion Sites</v>
          </cell>
          <cell r="E8504" t="str">
            <v>Q1-2020</v>
          </cell>
          <cell r="F8504" t="str">
            <v>Mobile Aspiration</v>
          </cell>
          <cell r="G8504" t="str">
            <v>HUA</v>
          </cell>
          <cell r="H8504" t="str">
            <v>LTE2100Exp (10MHz to 20MHz)_2x2 MIMO</v>
          </cell>
          <cell r="I8504" t="str">
            <v>INS</v>
          </cell>
          <cell r="L8504">
            <v>43913</v>
          </cell>
          <cell r="M8504">
            <v>43725</v>
          </cell>
          <cell r="N8504">
            <v>43913</v>
          </cell>
          <cell r="O8504">
            <v>43726</v>
          </cell>
          <cell r="P8504" t="str">
            <v>No Dependency</v>
          </cell>
        </row>
        <row r="8505">
          <cell r="C8505" t="str">
            <v>ZND460</v>
          </cell>
          <cell r="D8505" t="str">
            <v>Expansion Sites</v>
          </cell>
          <cell r="E8505" t="str">
            <v>Q3-2019</v>
          </cell>
          <cell r="F8505" t="str">
            <v>Mobile Aspiration</v>
          </cell>
          <cell r="G8505" t="str">
            <v>HUA</v>
          </cell>
          <cell r="H8505" t="str">
            <v>LTE2100Exp (10MHz to 20MHz)_2x2 MIMO</v>
          </cell>
          <cell r="I8505" t="str">
            <v>INS</v>
          </cell>
          <cell r="L8505">
            <v>43655</v>
          </cell>
          <cell r="M8505">
            <v>43657</v>
          </cell>
          <cell r="N8505">
            <v>43656</v>
          </cell>
          <cell r="O8505">
            <v>43658</v>
          </cell>
          <cell r="P8505" t="str">
            <v>No Dependency</v>
          </cell>
        </row>
        <row r="8506">
          <cell r="C8506" t="str">
            <v>ZND459</v>
          </cell>
          <cell r="D8506" t="str">
            <v>Expansion Sites</v>
          </cell>
          <cell r="E8506" t="str">
            <v>Q3-2019</v>
          </cell>
          <cell r="F8506" t="str">
            <v>Mobile Aspiration</v>
          </cell>
          <cell r="G8506" t="str">
            <v>HUA</v>
          </cell>
          <cell r="H8506" t="str">
            <v>LTE2100Exp (10MHz to 20MHz)_2x2 MIMO</v>
          </cell>
          <cell r="I8506" t="str">
            <v>INS</v>
          </cell>
          <cell r="L8506">
            <v>43879</v>
          </cell>
          <cell r="M8506">
            <v>43655</v>
          </cell>
          <cell r="N8506">
            <v>43880</v>
          </cell>
          <cell r="O8506">
            <v>43656</v>
          </cell>
          <cell r="P8506" t="str">
            <v>No Dependency</v>
          </cell>
        </row>
        <row r="8507">
          <cell r="C8507" t="str">
            <v>ZND430</v>
          </cell>
          <cell r="D8507" t="str">
            <v>Expansion Sites</v>
          </cell>
          <cell r="E8507" t="str">
            <v>Q3-2019</v>
          </cell>
          <cell r="F8507" t="str">
            <v>Mobile Aspiration</v>
          </cell>
          <cell r="G8507" t="str">
            <v>HUA</v>
          </cell>
          <cell r="H8507" t="str">
            <v>LTE2100Exp (10MHz to 20MHz)_2x2 MIMO</v>
          </cell>
          <cell r="I8507" t="str">
            <v>INS</v>
          </cell>
          <cell r="L8507">
            <v>43881</v>
          </cell>
          <cell r="N8507">
            <v>43882</v>
          </cell>
          <cell r="P8507" t="str">
            <v>No Dependency</v>
          </cell>
        </row>
        <row r="8508">
          <cell r="C8508" t="str">
            <v>ZND425</v>
          </cell>
          <cell r="D8508" t="str">
            <v>Expansion Sites</v>
          </cell>
          <cell r="E8508" t="str">
            <v>Q2-2019</v>
          </cell>
          <cell r="F8508" t="str">
            <v>Mobile Aspiration</v>
          </cell>
          <cell r="G8508" t="str">
            <v>HUA</v>
          </cell>
          <cell r="H8508" t="str">
            <v>LTE2100Exp (10MHz to 20MHz)_2x2 MIMO</v>
          </cell>
          <cell r="I8508" t="str">
            <v>INS</v>
          </cell>
          <cell r="L8508">
            <v>43885</v>
          </cell>
          <cell r="M8508">
            <v>43667</v>
          </cell>
          <cell r="N8508">
            <v>43886</v>
          </cell>
          <cell r="O8508">
            <v>43668</v>
          </cell>
          <cell r="P8508" t="str">
            <v>No Dependency</v>
          </cell>
        </row>
        <row r="8509">
          <cell r="C8509" t="str">
            <v>ZND423</v>
          </cell>
          <cell r="D8509" t="str">
            <v>Expansion Sites</v>
          </cell>
          <cell r="E8509" t="str">
            <v>Q3-2019</v>
          </cell>
          <cell r="F8509" t="str">
            <v>Mobile Aspiration</v>
          </cell>
          <cell r="G8509" t="str">
            <v>HUA</v>
          </cell>
          <cell r="H8509" t="str">
            <v>LTE2100Exp (10MHz to 20MHz)_2x2 MIMO</v>
          </cell>
          <cell r="I8509" t="str">
            <v>INS</v>
          </cell>
          <cell r="L8509">
            <v>43895</v>
          </cell>
          <cell r="N8509">
            <v>43895</v>
          </cell>
          <cell r="P8509" t="str">
            <v>No Dependency</v>
          </cell>
        </row>
        <row r="8510">
          <cell r="C8510" t="str">
            <v>ZND422</v>
          </cell>
          <cell r="D8510" t="str">
            <v>Expansion Sites</v>
          </cell>
          <cell r="E8510" t="str">
            <v>Q3-2019</v>
          </cell>
          <cell r="F8510" t="str">
            <v>Mobile Aspiration</v>
          </cell>
          <cell r="G8510" t="str">
            <v>HUA</v>
          </cell>
          <cell r="H8510" t="str">
            <v>LTE2100Exp (10MHz to 20MHz)_2x2 MIMO</v>
          </cell>
          <cell r="I8510" t="str">
            <v>INS</v>
          </cell>
          <cell r="L8510">
            <v>43869</v>
          </cell>
          <cell r="M8510">
            <v>43661</v>
          </cell>
          <cell r="N8510">
            <v>43869</v>
          </cell>
          <cell r="O8510">
            <v>43662</v>
          </cell>
          <cell r="P8510" t="str">
            <v>No Dependency</v>
          </cell>
        </row>
        <row r="8511">
          <cell r="C8511" t="str">
            <v>ZND418</v>
          </cell>
          <cell r="D8511" t="str">
            <v>Expansion Sites</v>
          </cell>
          <cell r="E8511" t="str">
            <v>Q3-2019</v>
          </cell>
          <cell r="F8511" t="str">
            <v>Mobile Aspiration</v>
          </cell>
          <cell r="G8511" t="str">
            <v>HUA</v>
          </cell>
          <cell r="H8511" t="str">
            <v>LTE2100Exp (10MHz to 20MHz)_2x2 MIMO</v>
          </cell>
          <cell r="I8511" t="str">
            <v>INS</v>
          </cell>
          <cell r="L8511">
            <v>43879</v>
          </cell>
          <cell r="M8511">
            <v>43709</v>
          </cell>
          <cell r="N8511">
            <v>43880</v>
          </cell>
          <cell r="O8511">
            <v>43710</v>
          </cell>
          <cell r="P8511" t="str">
            <v>No Dependency</v>
          </cell>
        </row>
        <row r="8512">
          <cell r="C8512" t="str">
            <v>ZND414</v>
          </cell>
          <cell r="D8512" t="str">
            <v>Expansion Sites</v>
          </cell>
          <cell r="E8512" t="str">
            <v>Q3-2019</v>
          </cell>
          <cell r="F8512" t="str">
            <v>Mobile Aspiration</v>
          </cell>
          <cell r="G8512" t="str">
            <v>HUA</v>
          </cell>
          <cell r="H8512" t="str">
            <v>LTE2100Exp (10MHz to 20MHz)_2x2 MIMO</v>
          </cell>
          <cell r="I8512" t="str">
            <v>INS</v>
          </cell>
          <cell r="L8512">
            <v>43690</v>
          </cell>
          <cell r="M8512">
            <v>43709</v>
          </cell>
          <cell r="N8512">
            <v>43691</v>
          </cell>
          <cell r="O8512">
            <v>43710</v>
          </cell>
          <cell r="P8512" t="str">
            <v>No Dependency</v>
          </cell>
        </row>
        <row r="8513">
          <cell r="C8513" t="str">
            <v>ZND412</v>
          </cell>
          <cell r="D8513" t="str">
            <v>Expansion Sites</v>
          </cell>
          <cell r="E8513" t="str">
            <v>Q4-2019</v>
          </cell>
          <cell r="F8513" t="str">
            <v>Mobile Aspiration</v>
          </cell>
          <cell r="G8513" t="str">
            <v>HUA</v>
          </cell>
          <cell r="H8513" t="str">
            <v>LTE2100Exp (10MHz to 20MHz)_2x2 MIMO</v>
          </cell>
          <cell r="I8513" t="str">
            <v>INS</v>
          </cell>
          <cell r="L8513">
            <v>43901</v>
          </cell>
          <cell r="M8513">
            <v>43709</v>
          </cell>
          <cell r="N8513">
            <v>43902</v>
          </cell>
          <cell r="O8513">
            <v>43710</v>
          </cell>
          <cell r="P8513" t="str">
            <v>No Dependency</v>
          </cell>
        </row>
        <row r="8514">
          <cell r="C8514" t="str">
            <v>ZND411</v>
          </cell>
          <cell r="D8514" t="str">
            <v>Expansion Sites</v>
          </cell>
          <cell r="E8514" t="str">
            <v>Q4-2019</v>
          </cell>
          <cell r="F8514" t="str">
            <v>Mobile Aspiration</v>
          </cell>
          <cell r="G8514" t="str">
            <v>HUA</v>
          </cell>
          <cell r="H8514" t="str">
            <v>LTE2100Exp (10MHz to 20MHz)_2x2 MIMO</v>
          </cell>
          <cell r="I8514" t="str">
            <v>INS</v>
          </cell>
          <cell r="L8514">
            <v>43913</v>
          </cell>
          <cell r="M8514">
            <v>43662</v>
          </cell>
          <cell r="N8514">
            <v>43913</v>
          </cell>
          <cell r="O8514">
            <v>43663</v>
          </cell>
          <cell r="P8514" t="str">
            <v>No Dependency</v>
          </cell>
        </row>
        <row r="8515">
          <cell r="C8515" t="str">
            <v>ZND409</v>
          </cell>
          <cell r="D8515" t="str">
            <v>Expansion Sites</v>
          </cell>
          <cell r="E8515" t="str">
            <v>Q1-2020</v>
          </cell>
          <cell r="F8515" t="str">
            <v>Mobile Aspiration</v>
          </cell>
          <cell r="G8515" t="str">
            <v>HUA</v>
          </cell>
          <cell r="H8515" t="str">
            <v>LTE2100Exp (10MHz to 20MHz)_2x2 MIMO</v>
          </cell>
          <cell r="I8515" t="str">
            <v>INS</v>
          </cell>
          <cell r="L8515">
            <v>43911</v>
          </cell>
          <cell r="M8515">
            <v>43715</v>
          </cell>
          <cell r="N8515">
            <v>43911</v>
          </cell>
          <cell r="O8515">
            <v>43716</v>
          </cell>
          <cell r="P8515" t="str">
            <v>No Dependency</v>
          </cell>
        </row>
        <row r="8516">
          <cell r="C8516" t="str">
            <v>ZND408</v>
          </cell>
          <cell r="D8516" t="str">
            <v>Expansion Sites</v>
          </cell>
          <cell r="E8516" t="str">
            <v>Q2-2019</v>
          </cell>
          <cell r="F8516" t="str">
            <v>Mobile Aspiration</v>
          </cell>
          <cell r="G8516" t="str">
            <v>HUA</v>
          </cell>
          <cell r="H8516" t="str">
            <v>LTE2100Exp (10MHz to 20MHz)_2x2 MIMO</v>
          </cell>
          <cell r="I8516" t="str">
            <v>INS</v>
          </cell>
          <cell r="L8516">
            <v>43691</v>
          </cell>
          <cell r="M8516">
            <v>43693</v>
          </cell>
          <cell r="N8516">
            <v>43692</v>
          </cell>
          <cell r="O8516">
            <v>43694</v>
          </cell>
          <cell r="P8516" t="str">
            <v>No Dependency</v>
          </cell>
        </row>
        <row r="8517">
          <cell r="C8517" t="str">
            <v>ZND407</v>
          </cell>
          <cell r="D8517" t="str">
            <v>Expansion Sites</v>
          </cell>
          <cell r="E8517" t="str">
            <v>Q3-2019</v>
          </cell>
          <cell r="F8517" t="str">
            <v>Mobile Aspiration</v>
          </cell>
          <cell r="G8517" t="str">
            <v>HUA</v>
          </cell>
          <cell r="H8517" t="str">
            <v>LTE2100Exp (10MHz to 20MHz)_2x2 MIMO</v>
          </cell>
          <cell r="I8517" t="str">
            <v>INS</v>
          </cell>
          <cell r="L8517">
            <v>43842</v>
          </cell>
          <cell r="M8517">
            <v>43612</v>
          </cell>
          <cell r="N8517">
            <v>43843</v>
          </cell>
          <cell r="O8517">
            <v>43613</v>
          </cell>
          <cell r="P8517" t="str">
            <v>No Dependency</v>
          </cell>
        </row>
        <row r="8518">
          <cell r="C8518" t="str">
            <v>ZND406</v>
          </cell>
          <cell r="D8518" t="str">
            <v>Expansion Sites</v>
          </cell>
          <cell r="E8518" t="str">
            <v>Q1-2020</v>
          </cell>
          <cell r="F8518" t="str">
            <v>Mobile Aspiration</v>
          </cell>
          <cell r="G8518" t="str">
            <v>HUA</v>
          </cell>
          <cell r="H8518" t="str">
            <v>LTE2100Exp (10MHz to 20MHz)_2x2 MIMO</v>
          </cell>
          <cell r="I8518" t="str">
            <v>INS</v>
          </cell>
          <cell r="L8518">
            <v>43911</v>
          </cell>
          <cell r="M8518">
            <v>43715</v>
          </cell>
          <cell r="N8518">
            <v>43911</v>
          </cell>
          <cell r="O8518">
            <v>43716</v>
          </cell>
          <cell r="P8518" t="str">
            <v>No Dependency</v>
          </cell>
        </row>
        <row r="8519">
          <cell r="C8519" t="str">
            <v>ZND405</v>
          </cell>
          <cell r="D8519" t="str">
            <v>Expansion Sites</v>
          </cell>
          <cell r="E8519" t="str">
            <v>Q2-2019</v>
          </cell>
          <cell r="F8519" t="str">
            <v>Mobile Aspiration</v>
          </cell>
          <cell r="G8519" t="str">
            <v>HUA</v>
          </cell>
          <cell r="H8519" t="str">
            <v>LTE2100Exp (10MHz to 20MHz)_2x2 MIMO</v>
          </cell>
          <cell r="I8519" t="str">
            <v>INS</v>
          </cell>
          <cell r="L8519">
            <v>43874</v>
          </cell>
          <cell r="M8519">
            <v>43632</v>
          </cell>
          <cell r="N8519">
            <v>43875</v>
          </cell>
          <cell r="O8519">
            <v>43633</v>
          </cell>
          <cell r="P8519" t="str">
            <v>No Dependency</v>
          </cell>
        </row>
        <row r="8520">
          <cell r="C8520" t="str">
            <v>ZND404</v>
          </cell>
          <cell r="D8520" t="str">
            <v>Expansion Sites</v>
          </cell>
          <cell r="E8520" t="str">
            <v>Q2-2019</v>
          </cell>
          <cell r="F8520" t="str">
            <v>Mobile Aspiration</v>
          </cell>
          <cell r="G8520" t="str">
            <v>HUA</v>
          </cell>
          <cell r="H8520" t="str">
            <v>LTE2100Exp (10MHz to 20MHz)_2x2 MIMO</v>
          </cell>
          <cell r="I8520" t="str">
            <v>INS</v>
          </cell>
          <cell r="L8520">
            <v>43688</v>
          </cell>
          <cell r="M8520">
            <v>43653</v>
          </cell>
          <cell r="N8520">
            <v>43689</v>
          </cell>
          <cell r="O8520">
            <v>43654</v>
          </cell>
          <cell r="P8520" t="str">
            <v>No Dependency</v>
          </cell>
        </row>
        <row r="8521">
          <cell r="C8521" t="str">
            <v>ZND403</v>
          </cell>
          <cell r="D8521" t="str">
            <v>Expansion Sites</v>
          </cell>
          <cell r="E8521" t="str">
            <v>Q3-2019</v>
          </cell>
          <cell r="F8521" t="str">
            <v>Mobile Aspiration</v>
          </cell>
          <cell r="G8521" t="str">
            <v>HUA</v>
          </cell>
          <cell r="H8521" t="str">
            <v>LTE2100Exp (10MHz to 20MHz)_2x2 MIMO</v>
          </cell>
          <cell r="I8521" t="str">
            <v>INS</v>
          </cell>
          <cell r="L8521">
            <v>43891</v>
          </cell>
          <cell r="M8521">
            <v>43610</v>
          </cell>
          <cell r="N8521">
            <v>43892</v>
          </cell>
          <cell r="O8521">
            <v>43611</v>
          </cell>
          <cell r="P8521" t="str">
            <v>No Dependency</v>
          </cell>
        </row>
        <row r="8522">
          <cell r="C8522" t="str">
            <v>ZND399</v>
          </cell>
          <cell r="D8522" t="str">
            <v>Expansion Sites</v>
          </cell>
          <cell r="E8522" t="str">
            <v>Q1-2020</v>
          </cell>
          <cell r="F8522" t="str">
            <v>Mobile Aspiration</v>
          </cell>
          <cell r="G8522" t="str">
            <v>HUA</v>
          </cell>
          <cell r="H8522" t="str">
            <v>LTE2100Exp (10MHz to 20MHz)_2x2 MIMO</v>
          </cell>
          <cell r="I8522" t="str">
            <v>INS</v>
          </cell>
          <cell r="L8522">
            <v>43911</v>
          </cell>
          <cell r="M8522">
            <v>43758</v>
          </cell>
          <cell r="N8522">
            <v>43911</v>
          </cell>
          <cell r="O8522">
            <v>43759</v>
          </cell>
          <cell r="P8522" t="str">
            <v>No Dependency</v>
          </cell>
        </row>
        <row r="8523">
          <cell r="C8523" t="str">
            <v>ZND397</v>
          </cell>
          <cell r="D8523" t="str">
            <v>Expansion Sites</v>
          </cell>
          <cell r="E8523" t="str">
            <v>Q1-2020</v>
          </cell>
          <cell r="F8523" t="str">
            <v>Mobile Aspiration</v>
          </cell>
          <cell r="G8523" t="str">
            <v>HUA</v>
          </cell>
          <cell r="H8523" t="str">
            <v>LTE2100Exp (10MHz to 20MHz)_2x2 MIMO</v>
          </cell>
          <cell r="I8523" t="str">
            <v>INS</v>
          </cell>
          <cell r="L8523">
            <v>43690</v>
          </cell>
          <cell r="M8523">
            <v>43652</v>
          </cell>
          <cell r="N8523">
            <v>43691</v>
          </cell>
          <cell r="O8523">
            <v>43653</v>
          </cell>
          <cell r="P8523" t="str">
            <v>No Dependency</v>
          </cell>
        </row>
        <row r="8524">
          <cell r="C8524" t="str">
            <v>ZND396</v>
          </cell>
          <cell r="D8524" t="str">
            <v>Expansion Sites</v>
          </cell>
          <cell r="E8524" t="str">
            <v>Q1-2020</v>
          </cell>
          <cell r="F8524" t="str">
            <v>Mobile Aspiration</v>
          </cell>
          <cell r="G8524" t="str">
            <v>HUA</v>
          </cell>
          <cell r="H8524" t="str">
            <v>LTE2100Exp (10MHz to 20MHz)_2x2 MIMO</v>
          </cell>
          <cell r="I8524" t="str">
            <v>INS</v>
          </cell>
          <cell r="L8524">
            <v>43688</v>
          </cell>
          <cell r="M8524">
            <v>43655</v>
          </cell>
          <cell r="N8524">
            <v>43689</v>
          </cell>
          <cell r="O8524">
            <v>43656</v>
          </cell>
          <cell r="P8524" t="str">
            <v>No Dependency</v>
          </cell>
        </row>
        <row r="8525">
          <cell r="C8525" t="str">
            <v>ZND395</v>
          </cell>
          <cell r="D8525" t="str">
            <v>Expansion Sites</v>
          </cell>
          <cell r="E8525" t="str">
            <v>Q3-2019</v>
          </cell>
          <cell r="F8525" t="str">
            <v>Mobile Aspiration</v>
          </cell>
          <cell r="G8525" t="str">
            <v>HUA</v>
          </cell>
          <cell r="H8525" t="str">
            <v>LTE2100Exp (10MHz to 20MHz)_2x2 MIMO</v>
          </cell>
          <cell r="I8525" t="str">
            <v>INS</v>
          </cell>
          <cell r="L8525">
            <v>43895</v>
          </cell>
          <cell r="M8525">
            <v>43664</v>
          </cell>
          <cell r="N8525">
            <v>43895</v>
          </cell>
          <cell r="O8525">
            <v>43665</v>
          </cell>
          <cell r="P8525" t="str">
            <v>No Dependency</v>
          </cell>
        </row>
        <row r="8526">
          <cell r="C8526" t="str">
            <v>ZND394</v>
          </cell>
          <cell r="D8526" t="str">
            <v>Expansion Sites</v>
          </cell>
          <cell r="E8526" t="str">
            <v>Q3-2019</v>
          </cell>
          <cell r="F8526" t="str">
            <v>Mobile Aspiration</v>
          </cell>
          <cell r="G8526" t="str">
            <v>HUA</v>
          </cell>
          <cell r="H8526" t="str">
            <v>LTE2100Exp (10MHz to 20MHz)_2x2 MIMO</v>
          </cell>
          <cell r="I8526" t="str">
            <v>INS</v>
          </cell>
          <cell r="L8526">
            <v>43876</v>
          </cell>
          <cell r="M8526">
            <v>43674</v>
          </cell>
          <cell r="N8526">
            <v>43876</v>
          </cell>
          <cell r="O8526">
            <v>43675</v>
          </cell>
          <cell r="P8526" t="str">
            <v>No Dependency</v>
          </cell>
        </row>
        <row r="8527">
          <cell r="C8527" t="str">
            <v>ZND393</v>
          </cell>
          <cell r="D8527" t="str">
            <v>Expansion Sites</v>
          </cell>
          <cell r="E8527" t="str">
            <v>Q1-2020</v>
          </cell>
          <cell r="F8527" t="str">
            <v>Mobile Aspiration</v>
          </cell>
          <cell r="G8527" t="str">
            <v>HUA</v>
          </cell>
          <cell r="H8527" t="str">
            <v>LTE2100Exp (10MHz to 20MHz)_2x2 MIMO</v>
          </cell>
          <cell r="I8527" t="str">
            <v>INS</v>
          </cell>
          <cell r="L8527">
            <v>43690</v>
          </cell>
          <cell r="M8527">
            <v>43653</v>
          </cell>
          <cell r="N8527">
            <v>43691</v>
          </cell>
          <cell r="O8527">
            <v>43654</v>
          </cell>
          <cell r="P8527" t="str">
            <v>No Dependency</v>
          </cell>
        </row>
        <row r="8528">
          <cell r="C8528" t="str">
            <v>ZND391</v>
          </cell>
          <cell r="D8528" t="str">
            <v>Expansion Sites</v>
          </cell>
          <cell r="E8528" t="str">
            <v>Q3-2019</v>
          </cell>
          <cell r="F8528" t="str">
            <v>Mobile Aspiration</v>
          </cell>
          <cell r="G8528" t="str">
            <v>HUA</v>
          </cell>
          <cell r="H8528" t="str">
            <v>LTE2100Exp (10MHz to 20MHz)_2x2 MIMO</v>
          </cell>
          <cell r="I8528" t="str">
            <v>INS</v>
          </cell>
          <cell r="L8528">
            <v>43670</v>
          </cell>
          <cell r="M8528">
            <v>43634</v>
          </cell>
          <cell r="N8528">
            <v>43671</v>
          </cell>
          <cell r="O8528">
            <v>43635</v>
          </cell>
          <cell r="P8528" t="str">
            <v>No Dependency</v>
          </cell>
        </row>
        <row r="8529">
          <cell r="C8529" t="str">
            <v>ZND390</v>
          </cell>
          <cell r="D8529" t="str">
            <v>Expansion Sites</v>
          </cell>
          <cell r="E8529" t="str">
            <v>Q1-2020</v>
          </cell>
          <cell r="F8529" t="str">
            <v>Mobile Aspiration</v>
          </cell>
          <cell r="G8529" t="str">
            <v>HUA</v>
          </cell>
          <cell r="H8529" t="str">
            <v>LTE2100Exp (10MHz to 20MHz)_2x2 MIMO</v>
          </cell>
          <cell r="I8529" t="str">
            <v>INS</v>
          </cell>
          <cell r="L8529">
            <v>43874</v>
          </cell>
          <cell r="M8529">
            <v>43731</v>
          </cell>
          <cell r="N8529">
            <v>43875</v>
          </cell>
          <cell r="O8529">
            <v>43732</v>
          </cell>
          <cell r="P8529" t="str">
            <v>No Dependency</v>
          </cell>
        </row>
        <row r="8530">
          <cell r="C8530" t="str">
            <v>ZND384</v>
          </cell>
          <cell r="D8530" t="str">
            <v>Expansion Sites</v>
          </cell>
          <cell r="E8530" t="str">
            <v>Q1-2020</v>
          </cell>
          <cell r="F8530" t="str">
            <v>Mobile Aspiration</v>
          </cell>
          <cell r="G8530" t="str">
            <v>HUA</v>
          </cell>
          <cell r="H8530" t="str">
            <v>LTE2100Exp (10MHz to 20MHz)_2x2 MIMO</v>
          </cell>
          <cell r="I8530" t="str">
            <v>INS</v>
          </cell>
          <cell r="L8530">
            <v>43874</v>
          </cell>
          <cell r="M8530">
            <v>43731</v>
          </cell>
          <cell r="N8530">
            <v>43875</v>
          </cell>
          <cell r="O8530">
            <v>43732</v>
          </cell>
          <cell r="P8530" t="str">
            <v>No Dependency</v>
          </cell>
        </row>
        <row r="8531">
          <cell r="C8531" t="str">
            <v>ZND382</v>
          </cell>
          <cell r="D8531" t="str">
            <v>Expansion Sites</v>
          </cell>
          <cell r="E8531" t="str">
            <v>Q3-2019</v>
          </cell>
          <cell r="F8531" t="str">
            <v>Mobile Aspiration</v>
          </cell>
          <cell r="G8531" t="str">
            <v>HUA</v>
          </cell>
          <cell r="H8531" t="str">
            <v>LTE2100Exp (10MHz to 20MHz)_2x2 MIMO</v>
          </cell>
          <cell r="I8531" t="str">
            <v>INS</v>
          </cell>
          <cell r="L8531">
            <v>43895</v>
          </cell>
          <cell r="M8531">
            <v>43637</v>
          </cell>
          <cell r="N8531">
            <v>43895</v>
          </cell>
          <cell r="O8531">
            <v>43638</v>
          </cell>
          <cell r="P8531" t="str">
            <v>No Dependency</v>
          </cell>
        </row>
        <row r="8532">
          <cell r="C8532" t="str">
            <v>ZND379</v>
          </cell>
          <cell r="D8532" t="str">
            <v>Expansion Sites</v>
          </cell>
          <cell r="E8532" t="str">
            <v>Q3-2019</v>
          </cell>
          <cell r="F8532" t="str">
            <v>Mobile Aspiration</v>
          </cell>
          <cell r="G8532" t="str">
            <v>HUA</v>
          </cell>
          <cell r="H8532" t="str">
            <v>LTE2100Exp (10MHz to 20MHz)_2x2 MIMO</v>
          </cell>
          <cell r="I8532" t="str">
            <v>INS</v>
          </cell>
          <cell r="L8532">
            <v>43872</v>
          </cell>
          <cell r="M8532">
            <v>43615</v>
          </cell>
          <cell r="N8532">
            <v>43873</v>
          </cell>
          <cell r="O8532">
            <v>43616</v>
          </cell>
          <cell r="P8532" t="str">
            <v>No Dependency</v>
          </cell>
        </row>
        <row r="8533">
          <cell r="C8533" t="str">
            <v>ZND378</v>
          </cell>
          <cell r="D8533" t="str">
            <v>Expansion Sites</v>
          </cell>
          <cell r="E8533" t="str">
            <v>Q1-2020</v>
          </cell>
          <cell r="F8533" t="str">
            <v>Mobile Aspiration</v>
          </cell>
          <cell r="G8533" t="str">
            <v>HUA</v>
          </cell>
          <cell r="H8533" t="str">
            <v>LTE2100Exp (10MHz to 20MHz)_2x2 MIMO</v>
          </cell>
          <cell r="I8533" t="str">
            <v>INS</v>
          </cell>
          <cell r="L8533">
            <v>43911</v>
          </cell>
          <cell r="M8533">
            <v>43661</v>
          </cell>
          <cell r="N8533">
            <v>43911</v>
          </cell>
          <cell r="O8533">
            <v>43662</v>
          </cell>
          <cell r="P8533" t="str">
            <v>No Dependency</v>
          </cell>
        </row>
        <row r="8534">
          <cell r="C8534" t="str">
            <v>ZND376</v>
          </cell>
          <cell r="D8534" t="str">
            <v>Expansion Sites</v>
          </cell>
          <cell r="E8534" t="str">
            <v>Q1-2020</v>
          </cell>
          <cell r="F8534" t="str">
            <v>Mobile Aspiration</v>
          </cell>
          <cell r="G8534" t="str">
            <v>HUA</v>
          </cell>
          <cell r="H8534" t="str">
            <v>LTE2100Exp (10MHz to 20MHz)_2x2 MIMO</v>
          </cell>
          <cell r="I8534" t="str">
            <v>INS</v>
          </cell>
          <cell r="L8534">
            <v>43703</v>
          </cell>
          <cell r="M8534">
            <v>43703</v>
          </cell>
          <cell r="N8534">
            <v>43704</v>
          </cell>
          <cell r="O8534">
            <v>43704</v>
          </cell>
          <cell r="P8534" t="str">
            <v>No Dependency</v>
          </cell>
        </row>
        <row r="8535">
          <cell r="C8535" t="str">
            <v>ZND374</v>
          </cell>
          <cell r="D8535" t="str">
            <v>Expansion Sites</v>
          </cell>
          <cell r="E8535" t="str">
            <v>Q3-2019</v>
          </cell>
          <cell r="F8535" t="str">
            <v>Mobile Aspiration</v>
          </cell>
          <cell r="G8535" t="str">
            <v>HUA</v>
          </cell>
          <cell r="H8535" t="str">
            <v>LTE2100Exp (10MHz to 20MHz)_2x2 MIMO</v>
          </cell>
          <cell r="I8535" t="str">
            <v>INS</v>
          </cell>
          <cell r="L8535">
            <v>43674</v>
          </cell>
          <cell r="M8535">
            <v>43676</v>
          </cell>
          <cell r="N8535">
            <v>43675</v>
          </cell>
          <cell r="O8535">
            <v>43677</v>
          </cell>
          <cell r="P8535" t="str">
            <v>No Dependency</v>
          </cell>
        </row>
        <row r="8536">
          <cell r="C8536" t="str">
            <v>ZND372</v>
          </cell>
          <cell r="D8536" t="str">
            <v>Expansion Sites</v>
          </cell>
          <cell r="E8536" t="str">
            <v>Q4-2019</v>
          </cell>
          <cell r="F8536" t="str">
            <v>Mobile Aspiration</v>
          </cell>
          <cell r="G8536" t="str">
            <v>HUA</v>
          </cell>
          <cell r="H8536" t="str">
            <v>LTE2100Exp (10MHz to 20MHz)_2x2 MIMO</v>
          </cell>
          <cell r="I8536" t="str">
            <v>INS</v>
          </cell>
          <cell r="L8536">
            <v>43691</v>
          </cell>
          <cell r="M8536">
            <v>43662</v>
          </cell>
          <cell r="N8536">
            <v>43692</v>
          </cell>
          <cell r="O8536">
            <v>43663</v>
          </cell>
          <cell r="P8536" t="str">
            <v>No Dependency</v>
          </cell>
        </row>
        <row r="8537">
          <cell r="C8537" t="str">
            <v>ZND371</v>
          </cell>
          <cell r="D8537" t="str">
            <v>Expansion Sites</v>
          </cell>
          <cell r="E8537" t="str">
            <v>Q4-2019</v>
          </cell>
          <cell r="F8537" t="str">
            <v>Mobile Aspiration</v>
          </cell>
          <cell r="G8537" t="str">
            <v>HUA</v>
          </cell>
          <cell r="H8537" t="str">
            <v>LTE2100Exp (10MHz to 20MHz)_2x2 MIMO</v>
          </cell>
          <cell r="I8537" t="str">
            <v>INS</v>
          </cell>
          <cell r="L8537">
            <v>43905</v>
          </cell>
          <cell r="M8537">
            <v>43678</v>
          </cell>
          <cell r="N8537">
            <v>43905</v>
          </cell>
          <cell r="O8537">
            <v>43679</v>
          </cell>
          <cell r="P8537" t="str">
            <v>No Dependency</v>
          </cell>
        </row>
        <row r="8538">
          <cell r="C8538" t="str">
            <v>ZND359</v>
          </cell>
          <cell r="D8538" t="str">
            <v>Expansion Sites</v>
          </cell>
          <cell r="E8538" t="str">
            <v>Q3-2019</v>
          </cell>
          <cell r="F8538" t="str">
            <v>Mobile Aspiration</v>
          </cell>
          <cell r="G8538" t="str">
            <v>HUA</v>
          </cell>
          <cell r="H8538" t="str">
            <v>LTE2100Exp (10MHz to 20MHz)_2x2 MIMO</v>
          </cell>
          <cell r="I8538" t="str">
            <v>INS</v>
          </cell>
          <cell r="L8538">
            <v>43886</v>
          </cell>
          <cell r="M8538">
            <v>43652</v>
          </cell>
          <cell r="N8538">
            <v>43887</v>
          </cell>
          <cell r="O8538">
            <v>43653</v>
          </cell>
          <cell r="P8538" t="str">
            <v>No Dependency</v>
          </cell>
        </row>
        <row r="8539">
          <cell r="C8539" t="str">
            <v>ZND358</v>
          </cell>
          <cell r="D8539" t="str">
            <v>Expansion Sites</v>
          </cell>
          <cell r="E8539" t="str">
            <v>Q3-2019</v>
          </cell>
          <cell r="F8539" t="str">
            <v>Mobile Aspiration</v>
          </cell>
          <cell r="G8539" t="str">
            <v>HUA</v>
          </cell>
          <cell r="H8539" t="str">
            <v>LTE2100Exp (10MHz to 20MHz)_2x2 MIMO</v>
          </cell>
          <cell r="I8539" t="str">
            <v>INS</v>
          </cell>
          <cell r="L8539">
            <v>43904</v>
          </cell>
          <cell r="M8539">
            <v>43640</v>
          </cell>
          <cell r="N8539">
            <v>43905</v>
          </cell>
          <cell r="O8539">
            <v>43641</v>
          </cell>
          <cell r="P8539" t="str">
            <v>No Dependency</v>
          </cell>
        </row>
        <row r="8540">
          <cell r="C8540" t="str">
            <v>ZND356</v>
          </cell>
          <cell r="D8540" t="str">
            <v>Expansion Sites</v>
          </cell>
          <cell r="E8540" t="str">
            <v>Q3-2019</v>
          </cell>
          <cell r="F8540" t="str">
            <v>Mobile Aspiration</v>
          </cell>
          <cell r="G8540" t="str">
            <v>HUA</v>
          </cell>
          <cell r="H8540" t="str">
            <v>LTE2100Exp (10MHz to 20MHz)_2x2 MIMO</v>
          </cell>
          <cell r="I8540" t="str">
            <v>INS</v>
          </cell>
          <cell r="L8540">
            <v>43889</v>
          </cell>
          <cell r="M8540">
            <v>43634</v>
          </cell>
          <cell r="N8540">
            <v>43890</v>
          </cell>
          <cell r="O8540">
            <v>43635</v>
          </cell>
          <cell r="P8540" t="str">
            <v>No Dependency</v>
          </cell>
        </row>
        <row r="8541">
          <cell r="C8541" t="str">
            <v>ZND355</v>
          </cell>
          <cell r="D8541" t="str">
            <v>Expansion Sites</v>
          </cell>
          <cell r="E8541" t="str">
            <v>Q3-2019</v>
          </cell>
          <cell r="F8541" t="str">
            <v>Mobile Aspiration</v>
          </cell>
          <cell r="G8541" t="str">
            <v>HUA</v>
          </cell>
          <cell r="H8541" t="str">
            <v>LTE2100Exp (10MHz to 20MHz)_2x2 MIMO</v>
          </cell>
          <cell r="I8541" t="str">
            <v>INS</v>
          </cell>
          <cell r="L8541">
            <v>43669</v>
          </cell>
          <cell r="M8541">
            <v>43671</v>
          </cell>
          <cell r="N8541">
            <v>43670</v>
          </cell>
          <cell r="O8541">
            <v>43672</v>
          </cell>
          <cell r="P8541" t="str">
            <v>No Dependency</v>
          </cell>
        </row>
        <row r="8542">
          <cell r="C8542" t="str">
            <v>ZND354</v>
          </cell>
          <cell r="D8542" t="str">
            <v>Expansion Sites</v>
          </cell>
          <cell r="E8542" t="str">
            <v>Q3-2019</v>
          </cell>
          <cell r="F8542" t="str">
            <v>Mobile Aspiration</v>
          </cell>
          <cell r="G8542" t="str">
            <v>HUA</v>
          </cell>
          <cell r="H8542" t="str">
            <v>LTE2100Exp (10MHz to 20MHz)_2x2 MIMO</v>
          </cell>
          <cell r="I8542" t="str">
            <v>INS</v>
          </cell>
          <cell r="L8542">
            <v>43891</v>
          </cell>
          <cell r="M8542">
            <v>43605</v>
          </cell>
          <cell r="N8542">
            <v>43892</v>
          </cell>
          <cell r="O8542">
            <v>43606</v>
          </cell>
          <cell r="P8542" t="str">
            <v>No Dependency</v>
          </cell>
        </row>
        <row r="8543">
          <cell r="C8543" t="str">
            <v>ZND353</v>
          </cell>
          <cell r="D8543" t="str">
            <v>Expansion Sites</v>
          </cell>
          <cell r="E8543" t="str">
            <v>Q3-2019</v>
          </cell>
          <cell r="F8543" t="str">
            <v>Mobile Aspiration</v>
          </cell>
          <cell r="G8543" t="str">
            <v>HUA</v>
          </cell>
          <cell r="H8543" t="str">
            <v>LTE2100Exp (10MHz to 20MHz)_2x2 MIMO</v>
          </cell>
          <cell r="I8543" t="str">
            <v>INS</v>
          </cell>
          <cell r="L8543">
            <v>43874</v>
          </cell>
          <cell r="N8543">
            <v>43875</v>
          </cell>
          <cell r="P8543" t="str">
            <v>No Dependency</v>
          </cell>
        </row>
        <row r="8544">
          <cell r="C8544" t="str">
            <v>ZND350</v>
          </cell>
          <cell r="D8544" t="str">
            <v>Expansion Sites</v>
          </cell>
          <cell r="E8544" t="str">
            <v>Q3-2019</v>
          </cell>
          <cell r="F8544" t="str">
            <v>Mobile Aspiration</v>
          </cell>
          <cell r="G8544" t="str">
            <v>HUA</v>
          </cell>
          <cell r="H8544" t="str">
            <v>LTE2100Exp (10MHz to 20MHz)_2x2 MIMO</v>
          </cell>
          <cell r="I8544" t="str">
            <v>INS</v>
          </cell>
          <cell r="L8544">
            <v>43895</v>
          </cell>
          <cell r="M8544">
            <v>43624</v>
          </cell>
          <cell r="N8544">
            <v>43895</v>
          </cell>
          <cell r="O8544">
            <v>43625</v>
          </cell>
          <cell r="P8544" t="str">
            <v>No Dependency</v>
          </cell>
        </row>
        <row r="8545">
          <cell r="C8545" t="str">
            <v>ZND349</v>
          </cell>
          <cell r="D8545" t="str">
            <v>Expansion Sites</v>
          </cell>
          <cell r="E8545" t="str">
            <v>Q3-2019</v>
          </cell>
          <cell r="F8545" t="str">
            <v>Mobile Aspiration</v>
          </cell>
          <cell r="G8545" t="str">
            <v>HUA</v>
          </cell>
          <cell r="H8545" t="str">
            <v>LTE2100Exp (10MHz to 20MHz)_2x2 MIMO</v>
          </cell>
          <cell r="I8545" t="str">
            <v>INS</v>
          </cell>
          <cell r="L8545">
            <v>43881</v>
          </cell>
          <cell r="M8545">
            <v>43734</v>
          </cell>
          <cell r="N8545">
            <v>43882</v>
          </cell>
          <cell r="O8545">
            <v>43735</v>
          </cell>
          <cell r="P8545" t="str">
            <v>No Dependency</v>
          </cell>
        </row>
        <row r="8546">
          <cell r="C8546" t="str">
            <v>ZND347</v>
          </cell>
          <cell r="D8546" t="str">
            <v>Expansion Sites</v>
          </cell>
          <cell r="E8546" t="str">
            <v>Q3-2019</v>
          </cell>
          <cell r="F8546" t="str">
            <v>Mobile Aspiration</v>
          </cell>
          <cell r="G8546" t="str">
            <v>HUA</v>
          </cell>
          <cell r="H8546" t="str">
            <v>LTE2100Exp (10MHz to 20MHz)_2x2 MIMO</v>
          </cell>
          <cell r="I8546" t="str">
            <v>INS</v>
          </cell>
          <cell r="L8546">
            <v>43693</v>
          </cell>
          <cell r="M8546">
            <v>43664</v>
          </cell>
          <cell r="N8546">
            <v>43897</v>
          </cell>
          <cell r="O8546">
            <v>43665</v>
          </cell>
          <cell r="P8546" t="str">
            <v>No Dependency</v>
          </cell>
        </row>
        <row r="8547">
          <cell r="C8547" t="str">
            <v>ZND346</v>
          </cell>
          <cell r="D8547" t="str">
            <v>Expansion Sites</v>
          </cell>
          <cell r="E8547" t="str">
            <v>Q1-2020</v>
          </cell>
          <cell r="F8547" t="str">
            <v>Mobile Aspiration</v>
          </cell>
          <cell r="G8547" t="str">
            <v>HUA</v>
          </cell>
          <cell r="H8547" t="str">
            <v>LTE2100Exp (10MHz to 20MHz)_2x2 MIMO</v>
          </cell>
          <cell r="I8547" t="str">
            <v>INS</v>
          </cell>
          <cell r="L8547">
            <v>43911</v>
          </cell>
          <cell r="M8547">
            <v>43679</v>
          </cell>
          <cell r="N8547">
            <v>43911</v>
          </cell>
          <cell r="O8547">
            <v>43680</v>
          </cell>
          <cell r="P8547" t="str">
            <v>No Dependency</v>
          </cell>
        </row>
        <row r="8548">
          <cell r="C8548" t="str">
            <v>ZND343</v>
          </cell>
          <cell r="D8548" t="str">
            <v>Expansion Sites</v>
          </cell>
          <cell r="E8548" t="str">
            <v>Q3-2019</v>
          </cell>
          <cell r="F8548" t="str">
            <v>Mobile Aspiration</v>
          </cell>
          <cell r="G8548" t="str">
            <v>HUA</v>
          </cell>
          <cell r="H8548" t="str">
            <v>LTE2100Exp (10MHz to 20MHz)_2x2 MIMO</v>
          </cell>
          <cell r="I8548" t="str">
            <v>INS</v>
          </cell>
          <cell r="L8548">
            <v>43886</v>
          </cell>
          <cell r="M8548">
            <v>43625</v>
          </cell>
          <cell r="N8548">
            <v>43887</v>
          </cell>
          <cell r="O8548">
            <v>43626</v>
          </cell>
          <cell r="P8548" t="str">
            <v>No Dependency</v>
          </cell>
        </row>
        <row r="8549">
          <cell r="C8549" t="str">
            <v>ZND340</v>
          </cell>
          <cell r="D8549" t="str">
            <v>Expansion Sites</v>
          </cell>
          <cell r="E8549" t="str">
            <v>Q4-2019</v>
          </cell>
          <cell r="F8549" t="str">
            <v>Mobile Aspiration</v>
          </cell>
          <cell r="G8549" t="str">
            <v>HUA</v>
          </cell>
          <cell r="H8549" t="str">
            <v>LTE2100Exp (10MHz to 20MHz)_2x2 MIMO</v>
          </cell>
          <cell r="I8549" t="str">
            <v>INS</v>
          </cell>
          <cell r="L8549">
            <v>43913</v>
          </cell>
          <cell r="M8549">
            <v>43772</v>
          </cell>
          <cell r="N8549">
            <v>43913</v>
          </cell>
          <cell r="O8549">
            <v>43773</v>
          </cell>
          <cell r="P8549" t="str">
            <v>No Dependency</v>
          </cell>
        </row>
        <row r="8550">
          <cell r="C8550" t="str">
            <v>ZND337</v>
          </cell>
          <cell r="D8550" t="str">
            <v>Expansion Sites</v>
          </cell>
          <cell r="E8550" t="str">
            <v>Q2-2019</v>
          </cell>
          <cell r="F8550" t="str">
            <v>Mobile Aspiration</v>
          </cell>
          <cell r="G8550" t="str">
            <v>HUA</v>
          </cell>
          <cell r="H8550" t="str">
            <v>LTE2100Exp (10MHz to 20MHz)_2x2 MIMO</v>
          </cell>
          <cell r="I8550" t="str">
            <v>INS</v>
          </cell>
          <cell r="L8550">
            <v>43867</v>
          </cell>
          <cell r="M8550">
            <v>43611</v>
          </cell>
          <cell r="N8550">
            <v>43868</v>
          </cell>
          <cell r="O8550">
            <v>43612</v>
          </cell>
          <cell r="P8550" t="str">
            <v>No Dependency</v>
          </cell>
        </row>
        <row r="8551">
          <cell r="C8551" t="str">
            <v>ZND336</v>
          </cell>
          <cell r="D8551" t="str">
            <v>Expansion Sites</v>
          </cell>
          <cell r="E8551" t="str">
            <v>Q3-2019</v>
          </cell>
          <cell r="F8551" t="str">
            <v>Mobile Aspiration</v>
          </cell>
          <cell r="G8551" t="str">
            <v>HUA</v>
          </cell>
          <cell r="H8551" t="str">
            <v>LTE2100Exp (10MHz to 20MHz)_2x2 MIMO</v>
          </cell>
          <cell r="I8551" t="str">
            <v>INS</v>
          </cell>
          <cell r="L8551">
            <v>43651</v>
          </cell>
          <cell r="M8551">
            <v>43623</v>
          </cell>
          <cell r="N8551">
            <v>43652</v>
          </cell>
          <cell r="O8551">
            <v>43624</v>
          </cell>
          <cell r="P8551" t="str">
            <v>No Dependency</v>
          </cell>
        </row>
        <row r="8552">
          <cell r="C8552" t="str">
            <v>ZND335</v>
          </cell>
          <cell r="D8552" t="str">
            <v>Expansion Sites</v>
          </cell>
          <cell r="E8552" t="str">
            <v>Q1-2020</v>
          </cell>
          <cell r="F8552" t="str">
            <v>Mobile Aspiration</v>
          </cell>
          <cell r="G8552" t="str">
            <v>HUA</v>
          </cell>
          <cell r="H8552" t="str">
            <v>LTE2100Exp (10MHz to 20MHz)_2x2 MIMO</v>
          </cell>
          <cell r="I8552" t="str">
            <v>INS</v>
          </cell>
          <cell r="L8552">
            <v>43691</v>
          </cell>
          <cell r="M8552">
            <v>43693</v>
          </cell>
          <cell r="N8552">
            <v>43692</v>
          </cell>
          <cell r="O8552">
            <v>43694</v>
          </cell>
          <cell r="P8552" t="str">
            <v>No Dependency</v>
          </cell>
        </row>
        <row r="8553">
          <cell r="C8553" t="str">
            <v>ZND333</v>
          </cell>
          <cell r="D8553" t="str">
            <v>Expansion Sites</v>
          </cell>
          <cell r="E8553" t="str">
            <v>Q3-2019</v>
          </cell>
          <cell r="F8553" t="str">
            <v>Mobile Aspiration</v>
          </cell>
          <cell r="G8553" t="str">
            <v>HUA</v>
          </cell>
          <cell r="H8553" t="str">
            <v>LTE2100Exp (10MHz to 20MHz)_2x2 MIMO</v>
          </cell>
          <cell r="I8553" t="str">
            <v>INS</v>
          </cell>
          <cell r="L8553">
            <v>43853</v>
          </cell>
          <cell r="M8553">
            <v>43653</v>
          </cell>
          <cell r="N8553">
            <v>43854</v>
          </cell>
          <cell r="O8553">
            <v>43654</v>
          </cell>
          <cell r="P8553" t="str">
            <v>No Dependency</v>
          </cell>
        </row>
        <row r="8554">
          <cell r="C8554" t="str">
            <v>ZND332</v>
          </cell>
          <cell r="D8554" t="str">
            <v>Expansion Sites</v>
          </cell>
          <cell r="E8554" t="str">
            <v>Q3-2019</v>
          </cell>
          <cell r="F8554" t="str">
            <v>Mobile Aspiration</v>
          </cell>
          <cell r="G8554" t="str">
            <v>HUA</v>
          </cell>
          <cell r="H8554" t="str">
            <v>LTE2100Exp (10MHz to 20MHz)_2x2 MIMO</v>
          </cell>
          <cell r="I8554" t="str">
            <v>INS</v>
          </cell>
          <cell r="L8554">
            <v>43869</v>
          </cell>
          <cell r="M8554">
            <v>43654</v>
          </cell>
          <cell r="N8554">
            <v>43869</v>
          </cell>
          <cell r="O8554">
            <v>43655</v>
          </cell>
          <cell r="P8554" t="str">
            <v>No Dependency</v>
          </cell>
        </row>
        <row r="8555">
          <cell r="C8555" t="str">
            <v>ZND331</v>
          </cell>
          <cell r="D8555" t="str">
            <v>Expansion Sites</v>
          </cell>
          <cell r="E8555" t="str">
            <v>Q1-2020</v>
          </cell>
          <cell r="F8555" t="str">
            <v>Mobile Aspiration</v>
          </cell>
          <cell r="G8555" t="str">
            <v>HUA</v>
          </cell>
          <cell r="H8555" t="str">
            <v>LTE2100Exp (10MHz to 20MHz)_2x2 MIMO</v>
          </cell>
          <cell r="I8555" t="str">
            <v>INS</v>
          </cell>
          <cell r="L8555">
            <v>43874</v>
          </cell>
          <cell r="M8555">
            <v>43715</v>
          </cell>
          <cell r="N8555">
            <v>43875</v>
          </cell>
          <cell r="O8555">
            <v>43716</v>
          </cell>
          <cell r="P8555" t="str">
            <v>No Dependency</v>
          </cell>
        </row>
        <row r="8556">
          <cell r="C8556" t="str">
            <v>ZND329</v>
          </cell>
          <cell r="D8556" t="str">
            <v>Expansion Sites</v>
          </cell>
          <cell r="E8556" t="str">
            <v>Q1-2020</v>
          </cell>
          <cell r="F8556" t="str">
            <v>Mobile Aspiration</v>
          </cell>
          <cell r="G8556" t="str">
            <v>HUA</v>
          </cell>
          <cell r="H8556" t="str">
            <v>LTE2100Exp (10MHz to 20MHz)_2x2 MIMO</v>
          </cell>
          <cell r="I8556" t="str">
            <v>INS</v>
          </cell>
          <cell r="L8556">
            <v>43693</v>
          </cell>
          <cell r="M8556">
            <v>43695</v>
          </cell>
          <cell r="N8556">
            <v>43694</v>
          </cell>
          <cell r="O8556">
            <v>43696</v>
          </cell>
          <cell r="P8556" t="str">
            <v>No Dependency</v>
          </cell>
        </row>
        <row r="8557">
          <cell r="C8557" t="str">
            <v>ZND325</v>
          </cell>
          <cell r="D8557" t="str">
            <v>Expansion Sites</v>
          </cell>
          <cell r="E8557" t="str">
            <v>Q4-2019</v>
          </cell>
          <cell r="F8557" t="str">
            <v>Mobile Aspiration</v>
          </cell>
          <cell r="G8557" t="str">
            <v>HUA</v>
          </cell>
          <cell r="H8557" t="str">
            <v>LTE2100Exp (10MHz to 20MHz)_2x2 MIMO</v>
          </cell>
          <cell r="I8557" t="str">
            <v>INS</v>
          </cell>
          <cell r="L8557">
            <v>43657</v>
          </cell>
          <cell r="M8557">
            <v>43605</v>
          </cell>
          <cell r="N8557">
            <v>43658</v>
          </cell>
          <cell r="O8557">
            <v>43606</v>
          </cell>
          <cell r="P8557" t="str">
            <v>No Dependency</v>
          </cell>
        </row>
        <row r="8558">
          <cell r="C8558" t="str">
            <v>ZND324</v>
          </cell>
          <cell r="D8558" t="str">
            <v>Expansion Sites</v>
          </cell>
          <cell r="E8558" t="str">
            <v>Q4-2019</v>
          </cell>
          <cell r="F8558" t="str">
            <v>Mobile Aspiration</v>
          </cell>
          <cell r="G8558" t="str">
            <v>HUA</v>
          </cell>
          <cell r="H8558" t="str">
            <v>LTE2100Exp (10MHz to 20MHz)_2x2 MIMO</v>
          </cell>
          <cell r="I8558" t="str">
            <v>INS</v>
          </cell>
          <cell r="L8558">
            <v>43645</v>
          </cell>
          <cell r="M8558">
            <v>43647</v>
          </cell>
          <cell r="N8558">
            <v>43646</v>
          </cell>
          <cell r="O8558">
            <v>43648</v>
          </cell>
          <cell r="P8558" t="str">
            <v>No Dependency</v>
          </cell>
        </row>
        <row r="8559">
          <cell r="C8559" t="str">
            <v>ZND323</v>
          </cell>
          <cell r="D8559" t="str">
            <v>Expansion Sites</v>
          </cell>
          <cell r="E8559" t="str">
            <v>Q3-2019</v>
          </cell>
          <cell r="F8559" t="str">
            <v>Mobile Aspiration</v>
          </cell>
          <cell r="G8559" t="str">
            <v>HUA</v>
          </cell>
          <cell r="H8559" t="str">
            <v>LTE2100Exp (10MHz to 20MHz)_2x2 MIMO</v>
          </cell>
          <cell r="I8559" t="str">
            <v>INS</v>
          </cell>
          <cell r="L8559">
            <v>43867</v>
          </cell>
          <cell r="M8559">
            <v>43653</v>
          </cell>
          <cell r="N8559">
            <v>43868</v>
          </cell>
          <cell r="O8559">
            <v>43654</v>
          </cell>
          <cell r="P8559" t="str">
            <v>No Dependency</v>
          </cell>
        </row>
        <row r="8560">
          <cell r="C8560" t="str">
            <v>ZND322</v>
          </cell>
          <cell r="D8560" t="str">
            <v>Expansion Sites</v>
          </cell>
          <cell r="E8560" t="str">
            <v>Q4-2019</v>
          </cell>
          <cell r="F8560" t="str">
            <v>Mobile Aspiration</v>
          </cell>
          <cell r="G8560" t="str">
            <v>HUA</v>
          </cell>
          <cell r="H8560" t="str">
            <v>LTE2100Exp (10MHz to 20MHz)_2x2 MIMO</v>
          </cell>
          <cell r="I8560" t="str">
            <v>INS</v>
          </cell>
          <cell r="L8560">
            <v>43691</v>
          </cell>
          <cell r="M8560">
            <v>43693</v>
          </cell>
          <cell r="N8560">
            <v>43692</v>
          </cell>
          <cell r="O8560">
            <v>43694</v>
          </cell>
          <cell r="P8560" t="str">
            <v>No Dependency</v>
          </cell>
        </row>
        <row r="8561">
          <cell r="C8561" t="str">
            <v>ZND321</v>
          </cell>
          <cell r="D8561" t="str">
            <v>Expansion Sites</v>
          </cell>
          <cell r="E8561" t="str">
            <v>Q2-2019</v>
          </cell>
          <cell r="F8561" t="str">
            <v>Mobile Aspiration</v>
          </cell>
          <cell r="G8561" t="str">
            <v>HUA</v>
          </cell>
          <cell r="H8561" t="str">
            <v>LTE2100Exp (10MHz to 20MHz)_2x2 MIMO</v>
          </cell>
          <cell r="I8561" t="str">
            <v>INS</v>
          </cell>
          <cell r="L8561">
            <v>43880</v>
          </cell>
          <cell r="M8561">
            <v>43662</v>
          </cell>
          <cell r="N8561">
            <v>43881</v>
          </cell>
          <cell r="O8561">
            <v>43663</v>
          </cell>
          <cell r="P8561" t="str">
            <v>No Dependency</v>
          </cell>
        </row>
        <row r="8562">
          <cell r="C8562" t="str">
            <v>ZND320</v>
          </cell>
          <cell r="D8562" t="str">
            <v>Expansion Sites</v>
          </cell>
          <cell r="E8562" t="str">
            <v>Q4-2019</v>
          </cell>
          <cell r="F8562" t="str">
            <v>Mobile Aspiration</v>
          </cell>
          <cell r="G8562" t="str">
            <v>HUA</v>
          </cell>
          <cell r="H8562" t="str">
            <v>LTE2100Exp (10MHz to 20MHz)_2x2 MIMO</v>
          </cell>
          <cell r="I8562" t="str">
            <v>INS</v>
          </cell>
          <cell r="L8562">
            <v>43905</v>
          </cell>
          <cell r="M8562">
            <v>43605</v>
          </cell>
          <cell r="N8562">
            <v>43905</v>
          </cell>
          <cell r="O8562">
            <v>43606</v>
          </cell>
          <cell r="P8562" t="str">
            <v>No Dependency</v>
          </cell>
        </row>
        <row r="8563">
          <cell r="C8563" t="str">
            <v>ZND317</v>
          </cell>
          <cell r="D8563" t="str">
            <v>Expansion Sites</v>
          </cell>
          <cell r="E8563" t="str">
            <v>Q1-2020</v>
          </cell>
          <cell r="F8563" t="str">
            <v>Mobile Aspiration</v>
          </cell>
          <cell r="G8563" t="str">
            <v>HUA</v>
          </cell>
          <cell r="H8563" t="str">
            <v>LTE2100Exp (10MHz to 20MHz)_2x2 MIMO</v>
          </cell>
          <cell r="I8563" t="str">
            <v>INS</v>
          </cell>
          <cell r="L8563">
            <v>43874</v>
          </cell>
          <cell r="M8563">
            <v>43715</v>
          </cell>
          <cell r="N8563">
            <v>43875</v>
          </cell>
          <cell r="O8563">
            <v>43716</v>
          </cell>
          <cell r="P8563" t="str">
            <v>No Dependency</v>
          </cell>
        </row>
        <row r="8564">
          <cell r="C8564" t="str">
            <v>ZND310</v>
          </cell>
          <cell r="D8564" t="str">
            <v>Expansion Sites</v>
          </cell>
          <cell r="E8564" t="str">
            <v>Q3-2019</v>
          </cell>
          <cell r="F8564" t="str">
            <v>Mobile Aspiration</v>
          </cell>
          <cell r="G8564" t="str">
            <v>HUA</v>
          </cell>
          <cell r="H8564" t="str">
            <v>LTE2100Exp (10MHz to 20MHz)_2x2 MIMO</v>
          </cell>
          <cell r="I8564" t="str">
            <v>INS</v>
          </cell>
          <cell r="L8564">
            <v>43890</v>
          </cell>
          <cell r="M8564">
            <v>43634</v>
          </cell>
          <cell r="N8564">
            <v>43891</v>
          </cell>
          <cell r="O8564">
            <v>43635</v>
          </cell>
          <cell r="P8564" t="str">
            <v>No Dependency</v>
          </cell>
        </row>
        <row r="8565">
          <cell r="C8565" t="str">
            <v>ZND309</v>
          </cell>
          <cell r="D8565" t="str">
            <v>Expansion Sites</v>
          </cell>
          <cell r="E8565" t="str">
            <v>Q3-2019</v>
          </cell>
          <cell r="F8565" t="str">
            <v>Mobile Aspiration</v>
          </cell>
          <cell r="G8565" t="str">
            <v>HUA</v>
          </cell>
          <cell r="H8565" t="str">
            <v>LTE2100Exp (10MHz to 20MHz)_2x2 MIMO</v>
          </cell>
          <cell r="I8565" t="str">
            <v>INS</v>
          </cell>
          <cell r="L8565">
            <v>43872</v>
          </cell>
          <cell r="M8565">
            <v>43624</v>
          </cell>
          <cell r="N8565">
            <v>43873</v>
          </cell>
          <cell r="O8565">
            <v>43625</v>
          </cell>
          <cell r="P8565" t="str">
            <v>No Dependency</v>
          </cell>
        </row>
        <row r="8566">
          <cell r="C8566" t="str">
            <v>ZND300</v>
          </cell>
          <cell r="D8566" t="str">
            <v>Expansion Sites</v>
          </cell>
          <cell r="E8566" t="str">
            <v>Q4-2019</v>
          </cell>
          <cell r="F8566" t="str">
            <v>Mobile Aspiration</v>
          </cell>
          <cell r="G8566" t="str">
            <v>HUA</v>
          </cell>
          <cell r="H8566" t="str">
            <v>LTE2100Exp (10MHz to 20MHz)_2x2 MIMO</v>
          </cell>
          <cell r="I8566" t="str">
            <v>INS</v>
          </cell>
          <cell r="L8566">
            <v>43913</v>
          </cell>
          <cell r="N8566">
            <v>43913</v>
          </cell>
          <cell r="P8566" t="str">
            <v>No Dependency</v>
          </cell>
        </row>
        <row r="8567">
          <cell r="C8567" t="str">
            <v>ZND299</v>
          </cell>
          <cell r="D8567" t="str">
            <v>Expansion Sites</v>
          </cell>
          <cell r="E8567" t="str">
            <v>Q3-2019</v>
          </cell>
          <cell r="F8567" t="str">
            <v>Mobile Aspiration</v>
          </cell>
          <cell r="G8567" t="str">
            <v>HUA</v>
          </cell>
          <cell r="H8567" t="str">
            <v>LTE2100Exp (10MHz to 20MHz)_2x2 MIMO</v>
          </cell>
          <cell r="I8567" t="str">
            <v>INS</v>
          </cell>
          <cell r="L8567">
            <v>43667</v>
          </cell>
          <cell r="M8567">
            <v>43669</v>
          </cell>
          <cell r="N8567">
            <v>43668</v>
          </cell>
          <cell r="O8567">
            <v>43670</v>
          </cell>
          <cell r="P8567" t="str">
            <v>No Dependency</v>
          </cell>
        </row>
        <row r="8568">
          <cell r="C8568" t="str">
            <v>ZND297</v>
          </cell>
          <cell r="D8568" t="str">
            <v>Expansion Sites</v>
          </cell>
          <cell r="E8568" t="str">
            <v>Q3-2019</v>
          </cell>
          <cell r="F8568" t="str">
            <v>Mobile Aspiration</v>
          </cell>
          <cell r="G8568" t="str">
            <v>HUA</v>
          </cell>
          <cell r="H8568" t="str">
            <v>LTE2100Exp (10MHz to 20MHz)_2x2 MIMO</v>
          </cell>
          <cell r="I8568" t="str">
            <v>INS</v>
          </cell>
          <cell r="L8568">
            <v>43872</v>
          </cell>
          <cell r="M8568">
            <v>43653</v>
          </cell>
          <cell r="N8568">
            <v>43873</v>
          </cell>
          <cell r="O8568">
            <v>43654</v>
          </cell>
          <cell r="P8568" t="str">
            <v>No Dependency</v>
          </cell>
        </row>
        <row r="8569">
          <cell r="C8569" t="str">
            <v>ZND296</v>
          </cell>
          <cell r="D8569" t="str">
            <v>Expansion Sites</v>
          </cell>
          <cell r="E8569" t="str">
            <v>Q1-2020</v>
          </cell>
          <cell r="F8569" t="str">
            <v>Mobile Aspiration</v>
          </cell>
          <cell r="G8569" t="str">
            <v>HUA</v>
          </cell>
          <cell r="H8569" t="str">
            <v>LTE2100Exp (10MHz to 20MHz)_2x2 MIMO</v>
          </cell>
          <cell r="I8569" t="str">
            <v>INS</v>
          </cell>
          <cell r="L8569">
            <v>43905</v>
          </cell>
          <cell r="N8569">
            <v>43905</v>
          </cell>
          <cell r="P8569" t="str">
            <v>No Dependency</v>
          </cell>
        </row>
        <row r="8570">
          <cell r="C8570" t="str">
            <v>ZND291</v>
          </cell>
          <cell r="D8570" t="str">
            <v>Expansion Sites</v>
          </cell>
          <cell r="E8570" t="str">
            <v>Q4-2019</v>
          </cell>
          <cell r="F8570" t="str">
            <v>Mobile Aspiration</v>
          </cell>
          <cell r="G8570" t="str">
            <v>HUA</v>
          </cell>
          <cell r="H8570" t="str">
            <v>LTE2100Exp (10MHz to 20MHz)_2x2 MIMO</v>
          </cell>
          <cell r="I8570" t="str">
            <v>INS</v>
          </cell>
          <cell r="L8570">
            <v>43913</v>
          </cell>
          <cell r="M8570">
            <v>43715</v>
          </cell>
          <cell r="N8570">
            <v>43913</v>
          </cell>
          <cell r="O8570">
            <v>43716</v>
          </cell>
          <cell r="P8570" t="str">
            <v>No Dependency</v>
          </cell>
        </row>
        <row r="8571">
          <cell r="C8571" t="str">
            <v>ZND288</v>
          </cell>
          <cell r="D8571" t="str">
            <v>Expansion Sites</v>
          </cell>
          <cell r="E8571" t="str">
            <v>Q4-2019</v>
          </cell>
          <cell r="F8571" t="str">
            <v>Mobile Aspiration</v>
          </cell>
          <cell r="G8571" t="str">
            <v>HUA</v>
          </cell>
          <cell r="H8571" t="str">
            <v>LTE2100Exp (10MHz to 20MHz)_2x2 MIMO</v>
          </cell>
          <cell r="I8571" t="str">
            <v>INS</v>
          </cell>
          <cell r="L8571">
            <v>43691</v>
          </cell>
          <cell r="M8571">
            <v>43693</v>
          </cell>
          <cell r="N8571">
            <v>43692</v>
          </cell>
          <cell r="O8571">
            <v>43694</v>
          </cell>
          <cell r="P8571" t="str">
            <v>No Dependency</v>
          </cell>
        </row>
        <row r="8572">
          <cell r="C8572" t="str">
            <v>ZND286</v>
          </cell>
          <cell r="D8572" t="str">
            <v>Expansion Sites</v>
          </cell>
          <cell r="E8572" t="str">
            <v>Q4-2019</v>
          </cell>
          <cell r="F8572" t="str">
            <v>Mobile Aspiration</v>
          </cell>
          <cell r="G8572" t="str">
            <v>HUA</v>
          </cell>
          <cell r="H8572" t="str">
            <v>LTE2100Exp (10MHz to 20MHz)_2x2 MIMO</v>
          </cell>
          <cell r="I8572" t="str">
            <v>INS</v>
          </cell>
          <cell r="L8572">
            <v>43901</v>
          </cell>
          <cell r="M8572">
            <v>43709</v>
          </cell>
          <cell r="N8572">
            <v>43902</v>
          </cell>
          <cell r="O8572">
            <v>43710</v>
          </cell>
          <cell r="P8572" t="str">
            <v>No Dependency</v>
          </cell>
        </row>
        <row r="8573">
          <cell r="C8573" t="str">
            <v>ZND285</v>
          </cell>
          <cell r="D8573" t="str">
            <v>Expansion Sites</v>
          </cell>
          <cell r="E8573" t="str">
            <v>Q4-2019</v>
          </cell>
          <cell r="F8573" t="str">
            <v>Mobile Aspiration</v>
          </cell>
          <cell r="G8573" t="str">
            <v>HUA</v>
          </cell>
          <cell r="H8573" t="str">
            <v>LTE2100Exp (10MHz to 20MHz)_2x2 MIMO</v>
          </cell>
          <cell r="I8573" t="str">
            <v>INS</v>
          </cell>
          <cell r="L8573">
            <v>43679</v>
          </cell>
          <cell r="M8573">
            <v>43640</v>
          </cell>
          <cell r="N8573">
            <v>43680</v>
          </cell>
          <cell r="O8573">
            <v>43641</v>
          </cell>
          <cell r="P8573" t="str">
            <v>No Dependency</v>
          </cell>
        </row>
        <row r="8574">
          <cell r="C8574" t="str">
            <v>ZND284</v>
          </cell>
          <cell r="D8574" t="str">
            <v>Expansion Sites</v>
          </cell>
          <cell r="E8574" t="str">
            <v>Q2-2019</v>
          </cell>
          <cell r="F8574" t="str">
            <v>Mobile Aspiration</v>
          </cell>
          <cell r="G8574" t="str">
            <v>HUA</v>
          </cell>
          <cell r="H8574" t="str">
            <v>LTE2100Exp (10MHz to 20MHz)_2x2 MIMO</v>
          </cell>
          <cell r="I8574" t="str">
            <v>INS</v>
          </cell>
          <cell r="L8574">
            <v>43835</v>
          </cell>
          <cell r="M8574">
            <v>43615</v>
          </cell>
          <cell r="N8574">
            <v>43836</v>
          </cell>
          <cell r="O8574">
            <v>43616</v>
          </cell>
          <cell r="P8574" t="str">
            <v>No Dependency</v>
          </cell>
        </row>
        <row r="8575">
          <cell r="C8575" t="str">
            <v>ZND283</v>
          </cell>
          <cell r="D8575" t="str">
            <v>Expansion Sites</v>
          </cell>
          <cell r="E8575" t="str">
            <v>Q2-2019</v>
          </cell>
          <cell r="F8575" t="str">
            <v>Mobile Aspiration</v>
          </cell>
          <cell r="G8575" t="str">
            <v>HUA</v>
          </cell>
          <cell r="H8575" t="str">
            <v>LTE2100Exp (10MHz to 20MHz)_2x2 MIMO</v>
          </cell>
          <cell r="I8575" t="str">
            <v>INS</v>
          </cell>
          <cell r="L8575">
            <v>43872</v>
          </cell>
          <cell r="M8575">
            <v>43613</v>
          </cell>
          <cell r="N8575">
            <v>43873</v>
          </cell>
          <cell r="O8575">
            <v>43614</v>
          </cell>
          <cell r="P8575" t="str">
            <v>No Dependency</v>
          </cell>
        </row>
        <row r="8576">
          <cell r="C8576" t="str">
            <v>ZND282</v>
          </cell>
          <cell r="D8576" t="str">
            <v>Expansion Sites</v>
          </cell>
          <cell r="E8576" t="str">
            <v>Q1-2020</v>
          </cell>
          <cell r="F8576" t="str">
            <v>Mobile Aspiration</v>
          </cell>
          <cell r="G8576" t="str">
            <v>HUA</v>
          </cell>
          <cell r="H8576" t="str">
            <v>LTE2100Exp (10MHz to 20MHz)_2x2 MIMO</v>
          </cell>
          <cell r="I8576" t="str">
            <v>INS</v>
          </cell>
          <cell r="L8576">
            <v>43886</v>
          </cell>
          <cell r="M8576">
            <v>43673</v>
          </cell>
          <cell r="N8576">
            <v>43887</v>
          </cell>
          <cell r="O8576">
            <v>43674</v>
          </cell>
          <cell r="P8576" t="str">
            <v>No Dependency</v>
          </cell>
        </row>
        <row r="8577">
          <cell r="C8577" t="str">
            <v>ZND281</v>
          </cell>
          <cell r="D8577" t="str">
            <v>Expansion Sites</v>
          </cell>
          <cell r="E8577" t="str">
            <v>Q3-2019</v>
          </cell>
          <cell r="F8577" t="str">
            <v>Mobile Aspiration</v>
          </cell>
          <cell r="G8577" t="str">
            <v>HUA</v>
          </cell>
          <cell r="H8577" t="str">
            <v>LTE2100Exp (10MHz to 20MHz)_2x2 MIMO</v>
          </cell>
          <cell r="I8577" t="str">
            <v>INS</v>
          </cell>
          <cell r="L8577">
            <v>43865</v>
          </cell>
          <cell r="M8577">
            <v>43624</v>
          </cell>
          <cell r="N8577">
            <v>43866</v>
          </cell>
          <cell r="O8577">
            <v>43625</v>
          </cell>
          <cell r="P8577" t="str">
            <v>No Dependency</v>
          </cell>
        </row>
        <row r="8578">
          <cell r="C8578" t="str">
            <v>ZND277</v>
          </cell>
          <cell r="D8578" t="str">
            <v>Expansion Sites</v>
          </cell>
          <cell r="E8578" t="str">
            <v>Q1-2020</v>
          </cell>
          <cell r="F8578" t="str">
            <v>Mobile Aspiration</v>
          </cell>
          <cell r="G8578" t="str">
            <v>HUA</v>
          </cell>
          <cell r="H8578" t="str">
            <v>LTE2100Exp (10MHz to 20MHz)_2x2 MIMO</v>
          </cell>
          <cell r="I8578" t="str">
            <v>INS</v>
          </cell>
          <cell r="L8578">
            <v>43911</v>
          </cell>
          <cell r="M8578">
            <v>43678</v>
          </cell>
          <cell r="N8578">
            <v>43911</v>
          </cell>
          <cell r="O8578">
            <v>43679</v>
          </cell>
          <cell r="P8578" t="str">
            <v>No Dependency</v>
          </cell>
        </row>
        <row r="8579">
          <cell r="C8579" t="str">
            <v>ZND275</v>
          </cell>
          <cell r="D8579" t="str">
            <v>Expansion Sites</v>
          </cell>
          <cell r="E8579" t="str">
            <v>Q4-2019</v>
          </cell>
          <cell r="F8579" t="str">
            <v>Mobile Aspiration</v>
          </cell>
          <cell r="G8579" t="str">
            <v>HUA</v>
          </cell>
          <cell r="H8579" t="str">
            <v>LTE2100Exp (10MHz to 20MHz)_2x2 MIMO</v>
          </cell>
          <cell r="I8579" t="str">
            <v>INS</v>
          </cell>
          <cell r="L8579">
            <v>43674</v>
          </cell>
          <cell r="M8579">
            <v>43676</v>
          </cell>
          <cell r="N8579">
            <v>43675</v>
          </cell>
          <cell r="O8579">
            <v>43677</v>
          </cell>
          <cell r="P8579" t="str">
            <v>No Dependency</v>
          </cell>
        </row>
        <row r="8580">
          <cell r="C8580" t="str">
            <v>ZND274</v>
          </cell>
          <cell r="D8580" t="str">
            <v>Expansion Sites</v>
          </cell>
          <cell r="E8580" t="str">
            <v>Q3-2019</v>
          </cell>
          <cell r="F8580" t="str">
            <v>Mobile Aspiration</v>
          </cell>
          <cell r="G8580" t="str">
            <v>HUA</v>
          </cell>
          <cell r="H8580" t="str">
            <v>LTE2100Exp (10MHz to 20MHz)_2x2 MIMO</v>
          </cell>
          <cell r="I8580" t="str">
            <v>INS</v>
          </cell>
          <cell r="L8580">
            <v>43834</v>
          </cell>
          <cell r="M8580">
            <v>43644</v>
          </cell>
          <cell r="N8580">
            <v>43835</v>
          </cell>
          <cell r="O8580">
            <v>43645</v>
          </cell>
          <cell r="P8580" t="str">
            <v>No Dependency</v>
          </cell>
        </row>
        <row r="8581">
          <cell r="C8581" t="str">
            <v>ZND273</v>
          </cell>
          <cell r="D8581" t="str">
            <v>Expansion Sites</v>
          </cell>
          <cell r="E8581" t="str">
            <v>Q4-2019</v>
          </cell>
          <cell r="F8581" t="str">
            <v>Mobile Aspiration</v>
          </cell>
          <cell r="G8581" t="str">
            <v>HUA</v>
          </cell>
          <cell r="H8581" t="str">
            <v>LTE2100Exp (10MHz to 20MHz)_2x2 MIMO</v>
          </cell>
          <cell r="I8581" t="str">
            <v>INS</v>
          </cell>
          <cell r="L8581">
            <v>43905</v>
          </cell>
          <cell r="N8581">
            <v>43905</v>
          </cell>
          <cell r="P8581" t="str">
            <v>No Dependency</v>
          </cell>
        </row>
        <row r="8582">
          <cell r="C8582" t="str">
            <v>ZND272</v>
          </cell>
          <cell r="D8582" t="str">
            <v>Expansion Sites</v>
          </cell>
          <cell r="E8582" t="str">
            <v>Q3-2019</v>
          </cell>
          <cell r="F8582" t="str">
            <v>Mobile Aspiration</v>
          </cell>
          <cell r="G8582" t="str">
            <v>HUA</v>
          </cell>
          <cell r="H8582" t="str">
            <v>LTE2100Exp (10MHz to 20MHz)_2x2 MIMO</v>
          </cell>
          <cell r="I8582" t="str">
            <v>INS</v>
          </cell>
          <cell r="L8582">
            <v>43830</v>
          </cell>
          <cell r="M8582">
            <v>43715</v>
          </cell>
          <cell r="N8582">
            <v>43831</v>
          </cell>
          <cell r="O8582">
            <v>43716</v>
          </cell>
          <cell r="P8582" t="str">
            <v>No Dependency</v>
          </cell>
        </row>
        <row r="8583">
          <cell r="C8583" t="str">
            <v>ZND270</v>
          </cell>
          <cell r="D8583" t="str">
            <v>Expansion Sites</v>
          </cell>
          <cell r="E8583" t="str">
            <v>Q3-2019</v>
          </cell>
          <cell r="F8583" t="str">
            <v>Mobile Aspiration</v>
          </cell>
          <cell r="G8583" t="str">
            <v>HUA</v>
          </cell>
          <cell r="H8583" t="str">
            <v>LTE2100Exp (10MHz to 20MHz)_2x2 MIMO</v>
          </cell>
          <cell r="I8583" t="str">
            <v>INS</v>
          </cell>
          <cell r="L8583">
            <v>43830</v>
          </cell>
          <cell r="M8583">
            <v>43680</v>
          </cell>
          <cell r="N8583">
            <v>43831</v>
          </cell>
          <cell r="O8583">
            <v>43681</v>
          </cell>
          <cell r="P8583" t="str">
            <v>No Dependency</v>
          </cell>
        </row>
        <row r="8584">
          <cell r="C8584" t="str">
            <v>ZND269</v>
          </cell>
          <cell r="D8584" t="str">
            <v>Expansion Sites</v>
          </cell>
          <cell r="E8584" t="str">
            <v>Q3-2019</v>
          </cell>
          <cell r="F8584" t="str">
            <v>Mobile Aspiration</v>
          </cell>
          <cell r="G8584" t="str">
            <v>HUA</v>
          </cell>
          <cell r="H8584" t="str">
            <v>LTE2100Exp (10MHz to 20MHz)_2x2 MIMO</v>
          </cell>
          <cell r="I8584" t="str">
            <v>INS</v>
          </cell>
          <cell r="L8584">
            <v>43869</v>
          </cell>
          <cell r="M8584">
            <v>43734</v>
          </cell>
          <cell r="N8584">
            <v>43869</v>
          </cell>
          <cell r="O8584">
            <v>43735</v>
          </cell>
          <cell r="P8584" t="str">
            <v>No Dependency</v>
          </cell>
        </row>
        <row r="8585">
          <cell r="C8585" t="str">
            <v>ZND253</v>
          </cell>
          <cell r="D8585" t="str">
            <v>Expansion Sites</v>
          </cell>
          <cell r="E8585" t="str">
            <v>Q3-2019</v>
          </cell>
          <cell r="F8585" t="str">
            <v>Mobile Aspiration</v>
          </cell>
          <cell r="G8585" t="str">
            <v>HUA</v>
          </cell>
          <cell r="H8585" t="str">
            <v>LTE2100Exp (10MHz to 20MHz)_2x2 MIMO</v>
          </cell>
          <cell r="I8585" t="str">
            <v>INS</v>
          </cell>
          <cell r="L8585">
            <v>43891</v>
          </cell>
          <cell r="M8585">
            <v>43635</v>
          </cell>
          <cell r="N8585">
            <v>43892</v>
          </cell>
          <cell r="O8585">
            <v>43636</v>
          </cell>
          <cell r="P8585" t="str">
            <v>No Dependency</v>
          </cell>
        </row>
        <row r="8586">
          <cell r="C8586" t="str">
            <v>ZND252</v>
          </cell>
          <cell r="D8586" t="str">
            <v>Expansion Sites</v>
          </cell>
          <cell r="E8586" t="str">
            <v>Q3-2019</v>
          </cell>
          <cell r="F8586" t="str">
            <v>Mobile Aspiration</v>
          </cell>
          <cell r="G8586" t="str">
            <v>HUA</v>
          </cell>
          <cell r="H8586" t="str">
            <v>LTE2100Exp (10MHz to 20MHz)_2x2 MIMO</v>
          </cell>
          <cell r="I8586" t="str">
            <v>INS</v>
          </cell>
          <cell r="L8586">
            <v>43869</v>
          </cell>
          <cell r="M8586">
            <v>43678</v>
          </cell>
          <cell r="N8586">
            <v>43870</v>
          </cell>
          <cell r="O8586">
            <v>43679</v>
          </cell>
          <cell r="P8586" t="str">
            <v>No Dependency</v>
          </cell>
        </row>
        <row r="8587">
          <cell r="C8587" t="str">
            <v>ZND251</v>
          </cell>
          <cell r="D8587" t="str">
            <v>Expansion Sites</v>
          </cell>
          <cell r="E8587" t="str">
            <v>Q3-2019</v>
          </cell>
          <cell r="F8587" t="str">
            <v>Mobile Aspiration</v>
          </cell>
          <cell r="G8587" t="str">
            <v>HUA</v>
          </cell>
          <cell r="H8587" t="str">
            <v>LTE2100Exp (10MHz to 20MHz)_2x2 MIMO</v>
          </cell>
          <cell r="I8587" t="str">
            <v>INS</v>
          </cell>
          <cell r="L8587">
            <v>43876</v>
          </cell>
          <cell r="M8587">
            <v>43676</v>
          </cell>
          <cell r="N8587">
            <v>43876</v>
          </cell>
          <cell r="O8587">
            <v>43677</v>
          </cell>
          <cell r="P8587" t="str">
            <v>No Dependency</v>
          </cell>
        </row>
        <row r="8588">
          <cell r="C8588" t="str">
            <v>ZND247</v>
          </cell>
          <cell r="D8588" t="str">
            <v>Expansion Sites</v>
          </cell>
          <cell r="E8588" t="str">
            <v>Q1-2020</v>
          </cell>
          <cell r="F8588" t="str">
            <v>Mobile Aspiration</v>
          </cell>
          <cell r="G8588" t="str">
            <v>HUA</v>
          </cell>
          <cell r="H8588" t="str">
            <v>LTE2100Exp (10MHz to 20MHz)_2x2 MIMO</v>
          </cell>
          <cell r="I8588" t="str">
            <v>INS</v>
          </cell>
          <cell r="L8588">
            <v>43691</v>
          </cell>
          <cell r="M8588">
            <v>43671</v>
          </cell>
          <cell r="N8588">
            <v>43692</v>
          </cell>
          <cell r="O8588">
            <v>43672</v>
          </cell>
          <cell r="P8588" t="str">
            <v>No Dependency</v>
          </cell>
        </row>
        <row r="8589">
          <cell r="C8589" t="str">
            <v>ZND245</v>
          </cell>
          <cell r="D8589" t="str">
            <v>Expansion Sites</v>
          </cell>
          <cell r="E8589" t="str">
            <v>Q2-2019</v>
          </cell>
          <cell r="F8589" t="str">
            <v>Mobile Aspiration</v>
          </cell>
          <cell r="G8589" t="str">
            <v>HUA</v>
          </cell>
          <cell r="H8589" t="str">
            <v>LTE2100Exp (10MHz to 20MHz)_2x2 MIMO</v>
          </cell>
          <cell r="I8589" t="str">
            <v>INS</v>
          </cell>
          <cell r="L8589">
            <v>43887</v>
          </cell>
          <cell r="M8589">
            <v>43624</v>
          </cell>
          <cell r="N8589">
            <v>43888</v>
          </cell>
          <cell r="O8589">
            <v>43625</v>
          </cell>
          <cell r="P8589" t="str">
            <v>No Dependency</v>
          </cell>
        </row>
        <row r="8590">
          <cell r="C8590" t="str">
            <v>ZND243</v>
          </cell>
          <cell r="D8590" t="str">
            <v>Expansion Sites</v>
          </cell>
          <cell r="E8590" t="str">
            <v>Q3-2019</v>
          </cell>
          <cell r="F8590" t="str">
            <v>Mobile Aspiration</v>
          </cell>
          <cell r="G8590" t="str">
            <v>HUA</v>
          </cell>
          <cell r="H8590" t="str">
            <v>LTE2100Exp (10MHz to 20MHz)_2x2 MIMO</v>
          </cell>
          <cell r="I8590" t="str">
            <v>INS</v>
          </cell>
          <cell r="L8590">
            <v>43691</v>
          </cell>
          <cell r="M8590">
            <v>43693</v>
          </cell>
          <cell r="N8590">
            <v>43692</v>
          </cell>
          <cell r="O8590">
            <v>43694</v>
          </cell>
          <cell r="P8590" t="str">
            <v>No Dependency</v>
          </cell>
        </row>
        <row r="8591">
          <cell r="C8591" t="str">
            <v>ZND242</v>
          </cell>
          <cell r="D8591" t="str">
            <v>Expansion Sites</v>
          </cell>
          <cell r="E8591" t="str">
            <v>Q3-2019</v>
          </cell>
          <cell r="F8591" t="str">
            <v>Mobile Aspiration</v>
          </cell>
          <cell r="G8591" t="str">
            <v>HUA</v>
          </cell>
          <cell r="H8591" t="str">
            <v>LTE2100Exp (10MHz to 20MHz)_2x2 MIMO</v>
          </cell>
          <cell r="I8591" t="str">
            <v>INS</v>
          </cell>
          <cell r="L8591">
            <v>43830</v>
          </cell>
          <cell r="M8591">
            <v>43668</v>
          </cell>
          <cell r="N8591">
            <v>43831</v>
          </cell>
          <cell r="O8591">
            <v>43669</v>
          </cell>
          <cell r="P8591" t="str">
            <v>No Dependency</v>
          </cell>
        </row>
        <row r="8592">
          <cell r="C8592" t="str">
            <v>ZND240</v>
          </cell>
          <cell r="D8592" t="str">
            <v>Expansion Sites</v>
          </cell>
          <cell r="E8592" t="str">
            <v>Q3-2019</v>
          </cell>
          <cell r="F8592" t="str">
            <v>Mobile Aspiration</v>
          </cell>
          <cell r="G8592" t="str">
            <v>HUA</v>
          </cell>
          <cell r="H8592" t="str">
            <v>LTE2100Exp (10MHz to 20MHz)_2x2 MIMO</v>
          </cell>
          <cell r="I8592" t="str">
            <v>INS</v>
          </cell>
          <cell r="L8592">
            <v>43830</v>
          </cell>
          <cell r="N8592">
            <v>43831</v>
          </cell>
          <cell r="P8592" t="str">
            <v>No Dependency</v>
          </cell>
        </row>
        <row r="8593">
          <cell r="C8593" t="str">
            <v>ZND236</v>
          </cell>
          <cell r="D8593" t="str">
            <v>Expansion Sites</v>
          </cell>
          <cell r="E8593" t="str">
            <v>Q3-2019</v>
          </cell>
          <cell r="F8593" t="str">
            <v>Mobile Aspiration</v>
          </cell>
          <cell r="G8593" t="str">
            <v>HUA</v>
          </cell>
          <cell r="H8593" t="str">
            <v>LTE2100Exp (10MHz to 20MHz)_2x2 MIMO</v>
          </cell>
          <cell r="I8593" t="str">
            <v>INS</v>
          </cell>
          <cell r="L8593">
            <v>43891</v>
          </cell>
          <cell r="M8593">
            <v>43638</v>
          </cell>
          <cell r="N8593">
            <v>43892</v>
          </cell>
          <cell r="O8593">
            <v>43639</v>
          </cell>
          <cell r="P8593" t="str">
            <v>No Dependency</v>
          </cell>
        </row>
        <row r="8594">
          <cell r="C8594" t="str">
            <v>ZND233</v>
          </cell>
          <cell r="D8594" t="str">
            <v>Expansion Sites</v>
          </cell>
          <cell r="E8594" t="str">
            <v>Q3-2019</v>
          </cell>
          <cell r="F8594" t="str">
            <v>Mobile Aspiration</v>
          </cell>
          <cell r="G8594" t="str">
            <v>HUA</v>
          </cell>
          <cell r="H8594" t="str">
            <v>LTE2100Exp (10MHz to 20MHz)_2x2 MIMO</v>
          </cell>
          <cell r="I8594" t="str">
            <v>INS</v>
          </cell>
          <cell r="L8594">
            <v>43865</v>
          </cell>
          <cell r="M8594">
            <v>43715</v>
          </cell>
          <cell r="N8594">
            <v>43866</v>
          </cell>
          <cell r="O8594">
            <v>43716</v>
          </cell>
          <cell r="P8594" t="str">
            <v>No Dependency</v>
          </cell>
        </row>
        <row r="8595">
          <cell r="C8595" t="str">
            <v>ZND230</v>
          </cell>
          <cell r="D8595" t="str">
            <v>Expansion Sites</v>
          </cell>
          <cell r="E8595" t="str">
            <v>Q2-2019</v>
          </cell>
          <cell r="F8595" t="str">
            <v>Mobile Aspiration</v>
          </cell>
          <cell r="G8595" t="str">
            <v>HUA</v>
          </cell>
          <cell r="H8595" t="str">
            <v>LTE2100Exp (10MHz to 20MHz)_2x2 MIMO</v>
          </cell>
          <cell r="I8595" t="str">
            <v>INS</v>
          </cell>
          <cell r="L8595">
            <v>43874</v>
          </cell>
          <cell r="M8595">
            <v>43635</v>
          </cell>
          <cell r="N8595">
            <v>43875</v>
          </cell>
          <cell r="O8595">
            <v>43636</v>
          </cell>
          <cell r="P8595" t="str">
            <v>No Dependency</v>
          </cell>
        </row>
        <row r="8596">
          <cell r="C8596" t="str">
            <v>ZND219</v>
          </cell>
          <cell r="D8596" t="str">
            <v>Expansion Sites</v>
          </cell>
          <cell r="E8596" t="str">
            <v>Q4-2019</v>
          </cell>
          <cell r="F8596" t="str">
            <v>Mobile Aspiration</v>
          </cell>
          <cell r="G8596" t="str">
            <v>HUA</v>
          </cell>
          <cell r="H8596" t="str">
            <v>LTE2100Exp (10MHz to 20MHz)_2x2 MIMO</v>
          </cell>
          <cell r="I8596" t="str">
            <v>INS</v>
          </cell>
          <cell r="L8596">
            <v>43913</v>
          </cell>
          <cell r="M8596">
            <v>43734</v>
          </cell>
          <cell r="N8596">
            <v>43913</v>
          </cell>
          <cell r="O8596">
            <v>43735</v>
          </cell>
          <cell r="P8596" t="str">
            <v>No Dependency</v>
          </cell>
        </row>
        <row r="8597">
          <cell r="C8597" t="str">
            <v>ZND218</v>
          </cell>
          <cell r="D8597" t="str">
            <v>Expansion Sites</v>
          </cell>
          <cell r="E8597" t="str">
            <v>Q3-2019</v>
          </cell>
          <cell r="F8597" t="str">
            <v>Mobile Aspiration</v>
          </cell>
          <cell r="G8597" t="str">
            <v>HUA</v>
          </cell>
          <cell r="H8597" t="str">
            <v>LTE2100Exp (10MHz to 20MHz)_2x2 MIMO</v>
          </cell>
          <cell r="I8597" t="str">
            <v>INS</v>
          </cell>
          <cell r="L8597">
            <v>43842</v>
          </cell>
          <cell r="M8597">
            <v>43638</v>
          </cell>
          <cell r="N8597">
            <v>43843</v>
          </cell>
          <cell r="O8597">
            <v>43639</v>
          </cell>
          <cell r="P8597" t="str">
            <v>No Dependency</v>
          </cell>
        </row>
        <row r="8598">
          <cell r="C8598" t="str">
            <v>ZND216</v>
          </cell>
          <cell r="D8598" t="str">
            <v>Expansion Sites</v>
          </cell>
          <cell r="E8598" t="str">
            <v>Q3-2019</v>
          </cell>
          <cell r="F8598" t="str">
            <v>Mobile Aspiration</v>
          </cell>
          <cell r="G8598" t="str">
            <v>HUA</v>
          </cell>
          <cell r="H8598" t="str">
            <v>LTE2100Exp (10MHz to 20MHz)_2x2 MIMO</v>
          </cell>
          <cell r="I8598" t="str">
            <v>INS</v>
          </cell>
          <cell r="L8598">
            <v>43688</v>
          </cell>
          <cell r="M8598">
            <v>43668</v>
          </cell>
          <cell r="N8598">
            <v>43689</v>
          </cell>
          <cell r="O8598">
            <v>43669</v>
          </cell>
          <cell r="P8598" t="str">
            <v>No Dependency</v>
          </cell>
        </row>
        <row r="8599">
          <cell r="C8599" t="str">
            <v>ZND214</v>
          </cell>
          <cell r="D8599" t="str">
            <v>Expansion Sites</v>
          </cell>
          <cell r="E8599" t="str">
            <v>Q3-2019</v>
          </cell>
          <cell r="F8599" t="str">
            <v>Mobile Aspiration</v>
          </cell>
          <cell r="G8599" t="str">
            <v>HUA</v>
          </cell>
          <cell r="H8599" t="str">
            <v>LTE2100Exp (10MHz to 20MHz)_2x2 MIMO</v>
          </cell>
          <cell r="I8599" t="str">
            <v>INS</v>
          </cell>
          <cell r="L8599">
            <v>43635</v>
          </cell>
          <cell r="M8599">
            <v>43637</v>
          </cell>
          <cell r="N8599">
            <v>43636</v>
          </cell>
          <cell r="O8599">
            <v>43638</v>
          </cell>
          <cell r="P8599" t="str">
            <v>No Dependency</v>
          </cell>
        </row>
        <row r="8600">
          <cell r="C8600" t="str">
            <v>ZND210</v>
          </cell>
          <cell r="D8600" t="str">
            <v>Expansion Sites</v>
          </cell>
          <cell r="E8600" t="str">
            <v>Q2-2019</v>
          </cell>
          <cell r="F8600" t="str">
            <v>Mobile Aspiration</v>
          </cell>
          <cell r="G8600" t="str">
            <v>HUA</v>
          </cell>
          <cell r="H8600" t="str">
            <v>LTE2100Exp (10MHz to 20MHz)_2x2 MIMO</v>
          </cell>
          <cell r="I8600" t="str">
            <v>INS</v>
          </cell>
          <cell r="L8600">
            <v>43876</v>
          </cell>
          <cell r="M8600">
            <v>43629</v>
          </cell>
          <cell r="N8600">
            <v>43877</v>
          </cell>
          <cell r="O8600">
            <v>43630</v>
          </cell>
          <cell r="P8600" t="str">
            <v>No Dependency</v>
          </cell>
        </row>
        <row r="8601">
          <cell r="C8601" t="str">
            <v>ZND209</v>
          </cell>
          <cell r="D8601" t="str">
            <v>Expansion Sites</v>
          </cell>
          <cell r="E8601" t="str">
            <v>Q1-2020</v>
          </cell>
          <cell r="F8601" t="str">
            <v>Mobile Aspiration</v>
          </cell>
          <cell r="G8601" t="str">
            <v>HUA</v>
          </cell>
          <cell r="H8601" t="str">
            <v>LTE2100Exp (10MHz to 20MHz)_2x2 MIMO</v>
          </cell>
          <cell r="I8601" t="str">
            <v>INS</v>
          </cell>
          <cell r="L8601">
            <v>43874</v>
          </cell>
          <cell r="M8601">
            <v>43734</v>
          </cell>
          <cell r="N8601">
            <v>43875</v>
          </cell>
          <cell r="O8601">
            <v>43735</v>
          </cell>
          <cell r="P8601" t="str">
            <v>No Dependency</v>
          </cell>
        </row>
        <row r="8602">
          <cell r="C8602" t="str">
            <v>ZND206</v>
          </cell>
          <cell r="D8602" t="str">
            <v>Expansion Sites</v>
          </cell>
          <cell r="E8602" t="str">
            <v>Q3-2019</v>
          </cell>
          <cell r="F8602" t="str">
            <v>Mobile Aspiration</v>
          </cell>
          <cell r="G8602" t="str">
            <v>HUA</v>
          </cell>
          <cell r="H8602" t="str">
            <v>LTE2100Exp (10MHz to 20MHz)_2x2 MIMO</v>
          </cell>
          <cell r="I8602" t="str">
            <v>INS</v>
          </cell>
          <cell r="L8602">
            <v>43893</v>
          </cell>
          <cell r="M8602">
            <v>43613</v>
          </cell>
          <cell r="N8602">
            <v>43894</v>
          </cell>
          <cell r="O8602">
            <v>43614</v>
          </cell>
          <cell r="P8602" t="str">
            <v>No Dependency</v>
          </cell>
        </row>
        <row r="8603">
          <cell r="C8603" t="str">
            <v>ZND205</v>
          </cell>
          <cell r="D8603" t="str">
            <v>Expansion Sites</v>
          </cell>
          <cell r="E8603" t="str">
            <v>Q3-2019</v>
          </cell>
          <cell r="F8603" t="str">
            <v>Mobile Aspiration</v>
          </cell>
          <cell r="G8603" t="str">
            <v>HUA</v>
          </cell>
          <cell r="H8603" t="str">
            <v>LTE2100Exp (10MHz to 20MHz)_2x2 MIMO</v>
          </cell>
          <cell r="I8603" t="str">
            <v>INS</v>
          </cell>
          <cell r="L8603">
            <v>43876</v>
          </cell>
          <cell r="M8603">
            <v>43679</v>
          </cell>
          <cell r="N8603">
            <v>43876</v>
          </cell>
          <cell r="O8603">
            <v>43680</v>
          </cell>
          <cell r="P8603" t="str">
            <v>No Dependency</v>
          </cell>
        </row>
        <row r="8604">
          <cell r="C8604" t="str">
            <v>ZND203</v>
          </cell>
          <cell r="D8604" t="str">
            <v>Expansion Sites</v>
          </cell>
          <cell r="E8604" t="str">
            <v>Q3-2019</v>
          </cell>
          <cell r="F8604" t="str">
            <v>Mobile Aspiration</v>
          </cell>
          <cell r="G8604" t="str">
            <v>HUA</v>
          </cell>
          <cell r="H8604" t="str">
            <v>LTE2100Exp (10MHz to 20MHz)_2x2 MIMO</v>
          </cell>
          <cell r="I8604" t="str">
            <v>INS</v>
          </cell>
          <cell r="L8604">
            <v>43869</v>
          </cell>
          <cell r="M8604">
            <v>43666</v>
          </cell>
          <cell r="N8604">
            <v>43869</v>
          </cell>
          <cell r="O8604">
            <v>43667</v>
          </cell>
          <cell r="P8604" t="str">
            <v>No Dependency</v>
          </cell>
        </row>
        <row r="8605">
          <cell r="C8605" t="str">
            <v>ZND201</v>
          </cell>
          <cell r="D8605" t="str">
            <v>Expansion Sites</v>
          </cell>
          <cell r="E8605" t="str">
            <v>Q3-2019</v>
          </cell>
          <cell r="F8605" t="str">
            <v>Mobile Aspiration</v>
          </cell>
          <cell r="G8605" t="str">
            <v>HUA</v>
          </cell>
          <cell r="H8605" t="str">
            <v>LTE2100Exp (10MHz to 20MHz)_2x2 MIMO</v>
          </cell>
          <cell r="I8605" t="str">
            <v>INS</v>
          </cell>
          <cell r="L8605">
            <v>43895</v>
          </cell>
          <cell r="M8605">
            <v>43715</v>
          </cell>
          <cell r="N8605">
            <v>43895</v>
          </cell>
          <cell r="O8605">
            <v>43716</v>
          </cell>
          <cell r="P8605" t="str">
            <v>No Dependency</v>
          </cell>
        </row>
        <row r="8606">
          <cell r="C8606" t="str">
            <v>ZND199</v>
          </cell>
          <cell r="D8606" t="str">
            <v>Expansion Sites</v>
          </cell>
          <cell r="E8606" t="str">
            <v>Q4-2019</v>
          </cell>
          <cell r="F8606" t="str">
            <v>Mobile Aspiration</v>
          </cell>
          <cell r="G8606" t="str">
            <v>HUA</v>
          </cell>
          <cell r="H8606" t="str">
            <v>LTE2100Exp (10MHz to 20MHz)_2x2 MIMO</v>
          </cell>
          <cell r="I8606" t="str">
            <v>INS</v>
          </cell>
          <cell r="L8606">
            <v>43685</v>
          </cell>
          <cell r="M8606">
            <v>43685</v>
          </cell>
          <cell r="N8606">
            <v>43686</v>
          </cell>
          <cell r="O8606">
            <v>43686</v>
          </cell>
          <cell r="P8606" t="str">
            <v>No Dependency</v>
          </cell>
        </row>
        <row r="8607">
          <cell r="C8607" t="str">
            <v>ZND198</v>
          </cell>
          <cell r="D8607" t="str">
            <v>Expansion Sites</v>
          </cell>
          <cell r="E8607" t="str">
            <v>Q1-2020</v>
          </cell>
          <cell r="F8607" t="str">
            <v>Mobile Aspiration</v>
          </cell>
          <cell r="G8607" t="str">
            <v>HUA</v>
          </cell>
          <cell r="H8607" t="str">
            <v>LTE2100Exp (10MHz to 20MHz)_2x2 MIMO</v>
          </cell>
          <cell r="I8607" t="str">
            <v>INS</v>
          </cell>
          <cell r="L8607">
            <v>43874</v>
          </cell>
          <cell r="M8607">
            <v>43734</v>
          </cell>
          <cell r="N8607">
            <v>43875</v>
          </cell>
          <cell r="O8607">
            <v>43735</v>
          </cell>
          <cell r="P8607" t="str">
            <v>No Dependency</v>
          </cell>
        </row>
        <row r="8608">
          <cell r="C8608" t="str">
            <v>ZND197</v>
          </cell>
          <cell r="D8608" t="str">
            <v>Expansion Sites</v>
          </cell>
          <cell r="E8608" t="str">
            <v>Q4-2019</v>
          </cell>
          <cell r="F8608" t="str">
            <v>Mobile Aspiration</v>
          </cell>
          <cell r="G8608" t="str">
            <v>HUA</v>
          </cell>
          <cell r="H8608" t="str">
            <v>LTE2100Exp (10MHz to 20MHz)_2x2 MIMO</v>
          </cell>
          <cell r="I8608" t="str">
            <v>INS</v>
          </cell>
          <cell r="L8608">
            <v>43907</v>
          </cell>
          <cell r="M8608">
            <v>43709</v>
          </cell>
          <cell r="N8608">
            <v>43908</v>
          </cell>
          <cell r="O8608">
            <v>43710</v>
          </cell>
          <cell r="P8608" t="str">
            <v>No Dependency</v>
          </cell>
        </row>
        <row r="8609">
          <cell r="C8609" t="str">
            <v>ZND195</v>
          </cell>
          <cell r="D8609" t="str">
            <v>Expansion Sites</v>
          </cell>
          <cell r="E8609" t="str">
            <v>Q3-2019</v>
          </cell>
          <cell r="F8609" t="str">
            <v>Mobile Aspiration</v>
          </cell>
          <cell r="G8609" t="str">
            <v>HUA</v>
          </cell>
          <cell r="H8609" t="str">
            <v>LTE2100Exp (10MHz to 20MHz)_2x2 MIMO</v>
          </cell>
          <cell r="I8609" t="str">
            <v>INS</v>
          </cell>
          <cell r="L8609">
            <v>43691</v>
          </cell>
          <cell r="M8609">
            <v>43693</v>
          </cell>
          <cell r="N8609">
            <v>43692</v>
          </cell>
          <cell r="O8609">
            <v>43694</v>
          </cell>
          <cell r="P8609" t="str">
            <v>No Dependency</v>
          </cell>
        </row>
        <row r="8610">
          <cell r="C8610" t="str">
            <v>ZND191</v>
          </cell>
          <cell r="D8610" t="str">
            <v>Expansion Sites</v>
          </cell>
          <cell r="E8610" t="str">
            <v>Q4-2019</v>
          </cell>
          <cell r="F8610" t="str">
            <v>Mobile Aspiration</v>
          </cell>
          <cell r="G8610" t="str">
            <v>HUA</v>
          </cell>
          <cell r="H8610" t="str">
            <v>LTE2100Exp (10MHz to 20MHz)_2x2 MIMO</v>
          </cell>
          <cell r="I8610" t="str">
            <v>INS</v>
          </cell>
          <cell r="L8610">
            <v>43674</v>
          </cell>
          <cell r="M8610">
            <v>43676</v>
          </cell>
          <cell r="N8610">
            <v>43675</v>
          </cell>
          <cell r="O8610">
            <v>43677</v>
          </cell>
          <cell r="P8610" t="str">
            <v>No Dependency</v>
          </cell>
        </row>
        <row r="8611">
          <cell r="C8611" t="str">
            <v>ZND189</v>
          </cell>
          <cell r="D8611" t="str">
            <v>Expansion Sites</v>
          </cell>
          <cell r="E8611" t="str">
            <v>Q3-2019</v>
          </cell>
          <cell r="F8611" t="str">
            <v>Mobile Aspiration</v>
          </cell>
          <cell r="G8611" t="str">
            <v>HUA</v>
          </cell>
          <cell r="H8611" t="str">
            <v>LTE2100Exp (10MHz to 20MHz)_2x2 MIMO</v>
          </cell>
          <cell r="I8611" t="str">
            <v>INS</v>
          </cell>
          <cell r="L8611">
            <v>43842</v>
          </cell>
          <cell r="M8611">
            <v>43661</v>
          </cell>
          <cell r="N8611">
            <v>43843</v>
          </cell>
          <cell r="O8611">
            <v>43662</v>
          </cell>
          <cell r="P8611" t="str">
            <v>No Dependency</v>
          </cell>
        </row>
        <row r="8612">
          <cell r="C8612" t="str">
            <v>ZND184</v>
          </cell>
          <cell r="D8612" t="str">
            <v>Expansion Sites</v>
          </cell>
          <cell r="E8612" t="str">
            <v>Q3-2019</v>
          </cell>
          <cell r="F8612" t="str">
            <v>Mobile Aspiration</v>
          </cell>
          <cell r="G8612" t="str">
            <v>HUA</v>
          </cell>
          <cell r="H8612" t="str">
            <v>LTE2100Exp (10MHz to 20MHz)_2x2 MIMO</v>
          </cell>
          <cell r="I8612" t="str">
            <v>INS</v>
          </cell>
          <cell r="L8612">
            <v>43883</v>
          </cell>
          <cell r="M8612">
            <v>43667</v>
          </cell>
          <cell r="N8612">
            <v>43883</v>
          </cell>
          <cell r="O8612">
            <v>43668</v>
          </cell>
          <cell r="P8612" t="str">
            <v>No Dependency</v>
          </cell>
        </row>
        <row r="8613">
          <cell r="C8613" t="str">
            <v>ZND182</v>
          </cell>
          <cell r="D8613" t="str">
            <v>Expansion Sites</v>
          </cell>
          <cell r="E8613" t="str">
            <v>Q4-2019</v>
          </cell>
          <cell r="F8613" t="str">
            <v>Mobile Aspiration</v>
          </cell>
          <cell r="G8613" t="str">
            <v>HUA</v>
          </cell>
          <cell r="H8613" t="str">
            <v>LTE2100Exp (10MHz to 20MHz)_2x2 MIMO</v>
          </cell>
          <cell r="I8613" t="str">
            <v>INS</v>
          </cell>
          <cell r="L8613">
            <v>43691</v>
          </cell>
          <cell r="M8613">
            <v>43693</v>
          </cell>
          <cell r="N8613">
            <v>43692</v>
          </cell>
          <cell r="O8613">
            <v>43694</v>
          </cell>
          <cell r="P8613" t="str">
            <v>No Dependency</v>
          </cell>
        </row>
        <row r="8614">
          <cell r="C8614" t="str">
            <v>ZND174</v>
          </cell>
          <cell r="D8614" t="str">
            <v>Expansion Sites</v>
          </cell>
          <cell r="E8614" t="str">
            <v>Q3-2019</v>
          </cell>
          <cell r="F8614" t="str">
            <v>Mobile Aspiration</v>
          </cell>
          <cell r="G8614" t="str">
            <v>HUA</v>
          </cell>
          <cell r="H8614" t="str">
            <v>LTE2100Exp (10MHz to 20MHz)_2x2 MIMO</v>
          </cell>
          <cell r="I8614" t="str">
            <v>INS</v>
          </cell>
          <cell r="L8614">
            <v>43830</v>
          </cell>
          <cell r="M8614">
            <v>43672</v>
          </cell>
          <cell r="N8614">
            <v>43831</v>
          </cell>
          <cell r="O8614">
            <v>43673</v>
          </cell>
          <cell r="P8614" t="str">
            <v>No Dependency</v>
          </cell>
        </row>
        <row r="8615">
          <cell r="C8615" t="str">
            <v>ZND173</v>
          </cell>
          <cell r="D8615" t="str">
            <v>Expansion Sites</v>
          </cell>
          <cell r="E8615" t="str">
            <v>Q4-2019</v>
          </cell>
          <cell r="F8615" t="str">
            <v>Mobile Aspiration</v>
          </cell>
          <cell r="G8615" t="str">
            <v>HUA</v>
          </cell>
          <cell r="H8615" t="str">
            <v>LTE2100Exp (10MHz to 20MHz)_2x2 MIMO</v>
          </cell>
          <cell r="I8615" t="str">
            <v>INS</v>
          </cell>
          <cell r="L8615">
            <v>43623</v>
          </cell>
          <cell r="M8615">
            <v>43625</v>
          </cell>
          <cell r="N8615">
            <v>43624</v>
          </cell>
          <cell r="O8615">
            <v>43626</v>
          </cell>
          <cell r="P8615" t="str">
            <v>No Dependency</v>
          </cell>
        </row>
        <row r="8616">
          <cell r="C8616" t="str">
            <v>ZND172</v>
          </cell>
          <cell r="D8616" t="str">
            <v>Expansion Sites</v>
          </cell>
          <cell r="E8616" t="str">
            <v>Q2-2019</v>
          </cell>
          <cell r="F8616" t="str">
            <v>Mobile Aspiration</v>
          </cell>
          <cell r="G8616" t="str">
            <v>HUA</v>
          </cell>
          <cell r="H8616" t="str">
            <v>LTE2100Exp (10MHz to 20MHz)_2x2 MIMO</v>
          </cell>
          <cell r="I8616" t="str">
            <v>INS</v>
          </cell>
          <cell r="L8616">
            <v>43876</v>
          </cell>
          <cell r="M8616">
            <v>43635</v>
          </cell>
          <cell r="N8616">
            <v>43877</v>
          </cell>
          <cell r="O8616">
            <v>43636</v>
          </cell>
          <cell r="P8616" t="str">
            <v>No Dependency</v>
          </cell>
        </row>
        <row r="8617">
          <cell r="C8617" t="str">
            <v>ZND170</v>
          </cell>
          <cell r="D8617" t="str">
            <v>Expansion Sites</v>
          </cell>
          <cell r="E8617" t="str">
            <v>Q1-2020</v>
          </cell>
          <cell r="F8617" t="str">
            <v>Mobile Aspiration</v>
          </cell>
          <cell r="G8617" t="str">
            <v>HUA</v>
          </cell>
          <cell r="H8617" t="str">
            <v>LTE2100Exp (10MHz to 20MHz)_2x2 MIMO</v>
          </cell>
          <cell r="I8617" t="str">
            <v>INS</v>
          </cell>
          <cell r="L8617">
            <v>43911</v>
          </cell>
          <cell r="M8617">
            <v>43715</v>
          </cell>
          <cell r="N8617">
            <v>43911</v>
          </cell>
          <cell r="O8617">
            <v>43716</v>
          </cell>
          <cell r="P8617" t="str">
            <v>No Dependency</v>
          </cell>
        </row>
        <row r="8618">
          <cell r="C8618" t="str">
            <v>ZND168</v>
          </cell>
          <cell r="D8618" t="str">
            <v>Expansion Sites</v>
          </cell>
          <cell r="E8618" t="str">
            <v>Q3-2019</v>
          </cell>
          <cell r="F8618" t="str">
            <v>Mobile Aspiration</v>
          </cell>
          <cell r="G8618" t="str">
            <v>HUA</v>
          </cell>
          <cell r="H8618" t="str">
            <v>LTE2100Exp (10MHz to 20MHz)_2x2 MIMO</v>
          </cell>
          <cell r="I8618" t="str">
            <v>INS</v>
          </cell>
          <cell r="L8618">
            <v>43643</v>
          </cell>
          <cell r="M8618">
            <v>43645</v>
          </cell>
          <cell r="N8618">
            <v>43644</v>
          </cell>
          <cell r="O8618">
            <v>43646</v>
          </cell>
          <cell r="P8618" t="str">
            <v>No Dependency</v>
          </cell>
        </row>
        <row r="8619">
          <cell r="C8619" t="str">
            <v>ZND162</v>
          </cell>
          <cell r="D8619" t="str">
            <v>Expansion Sites</v>
          </cell>
          <cell r="E8619" t="str">
            <v>Q4-2019</v>
          </cell>
          <cell r="F8619" t="str">
            <v>Mobile Aspiration</v>
          </cell>
          <cell r="G8619" t="str">
            <v>HUA</v>
          </cell>
          <cell r="H8619" t="str">
            <v>LTE2100Exp (10MHz to 20MHz)_2x2 MIMO</v>
          </cell>
          <cell r="I8619" t="str">
            <v>INS</v>
          </cell>
          <cell r="L8619">
            <v>43909</v>
          </cell>
          <cell r="M8619">
            <v>43636</v>
          </cell>
          <cell r="N8619">
            <v>43910</v>
          </cell>
          <cell r="O8619">
            <v>43637</v>
          </cell>
          <cell r="P8619" t="str">
            <v>No Dependency</v>
          </cell>
        </row>
        <row r="8620">
          <cell r="C8620" t="str">
            <v>ZND160</v>
          </cell>
          <cell r="D8620" t="str">
            <v>Expansion Sites</v>
          </cell>
          <cell r="E8620" t="str">
            <v>Q1-2020</v>
          </cell>
          <cell r="F8620" t="str">
            <v>Mobile Aspiration</v>
          </cell>
          <cell r="G8620" t="str">
            <v>HUA</v>
          </cell>
          <cell r="H8620" t="str">
            <v>LTE2100Exp (10MHz to 20MHz)_2x2 MIMO</v>
          </cell>
          <cell r="I8620" t="str">
            <v>INS</v>
          </cell>
          <cell r="L8620">
            <v>43909</v>
          </cell>
          <cell r="M8620">
            <v>43605</v>
          </cell>
          <cell r="N8620">
            <v>43910</v>
          </cell>
          <cell r="O8620">
            <v>43606</v>
          </cell>
          <cell r="P8620" t="str">
            <v>No Dependency</v>
          </cell>
        </row>
        <row r="8621">
          <cell r="C8621" t="str">
            <v>ZND157</v>
          </cell>
          <cell r="D8621" t="str">
            <v>Expansion Sites</v>
          </cell>
          <cell r="E8621" t="str">
            <v>Q3-2019</v>
          </cell>
          <cell r="F8621" t="str">
            <v>Mobile Aspiration</v>
          </cell>
          <cell r="G8621" t="str">
            <v>HUA</v>
          </cell>
          <cell r="H8621" t="str">
            <v>LTE2100Exp (10MHz to 20MHz)_2x2 MIMO</v>
          </cell>
          <cell r="I8621" t="str">
            <v>INS</v>
          </cell>
          <cell r="L8621">
            <v>43891</v>
          </cell>
          <cell r="M8621">
            <v>43667</v>
          </cell>
          <cell r="N8621">
            <v>43892</v>
          </cell>
          <cell r="O8621">
            <v>43668</v>
          </cell>
          <cell r="P8621" t="str">
            <v>No Dependency</v>
          </cell>
        </row>
        <row r="8622">
          <cell r="C8622" t="str">
            <v>ZND156</v>
          </cell>
          <cell r="D8622" t="str">
            <v>Expansion Sites</v>
          </cell>
          <cell r="E8622" t="str">
            <v>Q3-2019</v>
          </cell>
          <cell r="F8622" t="str">
            <v>Mobile Aspiration</v>
          </cell>
          <cell r="G8622" t="str">
            <v>HUA</v>
          </cell>
          <cell r="H8622" t="str">
            <v>LTE2100Exp (10MHz to 20MHz)_2x2 MIMO</v>
          </cell>
          <cell r="I8622" t="str">
            <v>INS</v>
          </cell>
          <cell r="L8622">
            <v>43691</v>
          </cell>
          <cell r="M8622">
            <v>43693</v>
          </cell>
          <cell r="N8622">
            <v>43692</v>
          </cell>
          <cell r="O8622">
            <v>43694</v>
          </cell>
          <cell r="P8622" t="str">
            <v>No Dependency</v>
          </cell>
        </row>
        <row r="8623">
          <cell r="C8623" t="str">
            <v>ZND155</v>
          </cell>
          <cell r="D8623" t="str">
            <v>Expansion Sites</v>
          </cell>
          <cell r="E8623" t="str">
            <v>Q1-2020</v>
          </cell>
          <cell r="F8623" t="str">
            <v>Mobile Aspiration</v>
          </cell>
          <cell r="G8623" t="str">
            <v>HUA</v>
          </cell>
          <cell r="H8623" t="str">
            <v>LTE2100Exp (10MHz to 20MHz)_2x2 MIMO</v>
          </cell>
          <cell r="I8623" t="str">
            <v>INS</v>
          </cell>
          <cell r="L8623">
            <v>43913</v>
          </cell>
          <cell r="M8623">
            <v>43734</v>
          </cell>
          <cell r="N8623">
            <v>43913</v>
          </cell>
          <cell r="O8623">
            <v>43735</v>
          </cell>
          <cell r="P8623" t="str">
            <v>No Dependency</v>
          </cell>
        </row>
        <row r="8624">
          <cell r="C8624" t="str">
            <v>ZND153</v>
          </cell>
          <cell r="D8624" t="str">
            <v>Expansion Sites</v>
          </cell>
          <cell r="E8624" t="str">
            <v>Q3-2019</v>
          </cell>
          <cell r="F8624" t="str">
            <v>Mobile Aspiration</v>
          </cell>
          <cell r="G8624" t="str">
            <v>HUA</v>
          </cell>
          <cell r="H8624" t="str">
            <v>LTE2100Exp (10MHz to 20MHz)_2x2 MIMO</v>
          </cell>
          <cell r="I8624" t="str">
            <v>INS</v>
          </cell>
          <cell r="L8624">
            <v>43652</v>
          </cell>
          <cell r="M8624">
            <v>43654</v>
          </cell>
          <cell r="N8624">
            <v>43653</v>
          </cell>
          <cell r="O8624">
            <v>43655</v>
          </cell>
          <cell r="P8624" t="str">
            <v>No Dependency</v>
          </cell>
        </row>
        <row r="8625">
          <cell r="C8625" t="str">
            <v>ZND152</v>
          </cell>
          <cell r="D8625" t="str">
            <v>Expansion Sites</v>
          </cell>
          <cell r="E8625" t="str">
            <v>Q3-2019</v>
          </cell>
          <cell r="F8625" t="str">
            <v>Mobile Aspiration</v>
          </cell>
          <cell r="G8625" t="str">
            <v>HUA</v>
          </cell>
          <cell r="H8625" t="str">
            <v>LTE2100Exp (10MHz to 20MHz)_2x2 MIMO</v>
          </cell>
          <cell r="I8625" t="str">
            <v>INS</v>
          </cell>
          <cell r="L8625">
            <v>43874</v>
          </cell>
          <cell r="M8625">
            <v>43724</v>
          </cell>
          <cell r="N8625">
            <v>43875</v>
          </cell>
          <cell r="O8625">
            <v>43725</v>
          </cell>
          <cell r="P8625" t="str">
            <v>No Dependency</v>
          </cell>
        </row>
        <row r="8626">
          <cell r="C8626" t="str">
            <v>ZND151</v>
          </cell>
          <cell r="D8626" t="str">
            <v>Expansion Sites</v>
          </cell>
          <cell r="E8626" t="str">
            <v>Q1-2020</v>
          </cell>
          <cell r="F8626" t="str">
            <v>Mobile Aspiration</v>
          </cell>
          <cell r="G8626" t="str">
            <v>HUA</v>
          </cell>
          <cell r="H8626" t="str">
            <v>LTE2100Exp (10MHz to 20MHz)_2x2 MIMO</v>
          </cell>
          <cell r="I8626" t="str">
            <v>INS</v>
          </cell>
          <cell r="L8626">
            <v>43691</v>
          </cell>
          <cell r="M8626">
            <v>43693</v>
          </cell>
          <cell r="N8626">
            <v>43692</v>
          </cell>
          <cell r="O8626">
            <v>43694</v>
          </cell>
          <cell r="P8626" t="str">
            <v>No Dependency</v>
          </cell>
        </row>
        <row r="8627">
          <cell r="C8627" t="str">
            <v>ZND150</v>
          </cell>
          <cell r="D8627" t="str">
            <v>Expansion Sites</v>
          </cell>
          <cell r="E8627" t="str">
            <v>Q3-2019</v>
          </cell>
          <cell r="F8627" t="str">
            <v>Mobile Aspiration</v>
          </cell>
          <cell r="G8627" t="str">
            <v>HUA</v>
          </cell>
          <cell r="H8627" t="str">
            <v>LTE2100Exp (10MHz to 20MHz)_2x2 MIMO</v>
          </cell>
          <cell r="I8627" t="str">
            <v>INS</v>
          </cell>
          <cell r="L8627">
            <v>43883</v>
          </cell>
          <cell r="M8627">
            <v>43669</v>
          </cell>
          <cell r="N8627">
            <v>43883</v>
          </cell>
          <cell r="O8627">
            <v>43670</v>
          </cell>
          <cell r="P8627" t="str">
            <v>No Dependency</v>
          </cell>
        </row>
        <row r="8628">
          <cell r="C8628" t="str">
            <v>ZND148</v>
          </cell>
          <cell r="D8628" t="str">
            <v>Expansion Sites</v>
          </cell>
          <cell r="E8628" t="str">
            <v>Q3-2019</v>
          </cell>
          <cell r="F8628" t="str">
            <v>Mobile Aspiration</v>
          </cell>
          <cell r="G8628" t="str">
            <v>HUA</v>
          </cell>
          <cell r="H8628" t="str">
            <v>LTE2100Exp (10MHz to 20MHz)_2x2 MIMO</v>
          </cell>
          <cell r="I8628" t="str">
            <v>INS</v>
          </cell>
          <cell r="L8628">
            <v>43872</v>
          </cell>
          <cell r="M8628">
            <v>43626</v>
          </cell>
          <cell r="N8628">
            <v>43873</v>
          </cell>
          <cell r="O8628">
            <v>43627</v>
          </cell>
          <cell r="P8628" t="str">
            <v>No Dependency</v>
          </cell>
        </row>
        <row r="8629">
          <cell r="C8629" t="str">
            <v>ZND145</v>
          </cell>
          <cell r="D8629" t="str">
            <v>Expansion Sites</v>
          </cell>
          <cell r="E8629" t="str">
            <v>Q3-2019</v>
          </cell>
          <cell r="F8629" t="str">
            <v>Mobile Aspiration</v>
          </cell>
          <cell r="G8629" t="str">
            <v>HUA</v>
          </cell>
          <cell r="H8629" t="str">
            <v>LTE2100Exp (10MHz to 20MHz)_2x2 MIMO</v>
          </cell>
          <cell r="I8629" t="str">
            <v>INS</v>
          </cell>
          <cell r="L8629">
            <v>43895</v>
          </cell>
          <cell r="M8629">
            <v>43613</v>
          </cell>
          <cell r="N8629">
            <v>43895</v>
          </cell>
          <cell r="O8629">
            <v>43614</v>
          </cell>
          <cell r="P8629" t="str">
            <v>No Dependency</v>
          </cell>
        </row>
        <row r="8630">
          <cell r="C8630" t="str">
            <v>ZND144</v>
          </cell>
          <cell r="D8630" t="str">
            <v>Expansion Sites</v>
          </cell>
          <cell r="E8630" t="str">
            <v>Q3-2019</v>
          </cell>
          <cell r="F8630" t="str">
            <v>Mobile Aspiration</v>
          </cell>
          <cell r="G8630" t="str">
            <v>HUA</v>
          </cell>
          <cell r="H8630" t="str">
            <v>LTE2100Exp (10MHz to 20MHz)_2x2 MIMO</v>
          </cell>
          <cell r="I8630" t="str">
            <v>INS</v>
          </cell>
          <cell r="L8630">
            <v>43659</v>
          </cell>
          <cell r="M8630">
            <v>43661</v>
          </cell>
          <cell r="N8630">
            <v>43660</v>
          </cell>
          <cell r="O8630">
            <v>43662</v>
          </cell>
          <cell r="P8630" t="str">
            <v>No Dependency</v>
          </cell>
        </row>
        <row r="8631">
          <cell r="C8631" t="str">
            <v>ZND142</v>
          </cell>
          <cell r="D8631" t="str">
            <v>Expansion Sites</v>
          </cell>
          <cell r="E8631" t="str">
            <v>Q4-2019</v>
          </cell>
          <cell r="F8631" t="str">
            <v>Mobile Aspiration</v>
          </cell>
          <cell r="G8631" t="str">
            <v>HUA</v>
          </cell>
          <cell r="H8631" t="str">
            <v>LTE2100Exp (10MHz to 20MHz)_2x2 MIMO</v>
          </cell>
          <cell r="I8631" t="str">
            <v>INS</v>
          </cell>
          <cell r="L8631">
            <v>43905</v>
          </cell>
          <cell r="N8631">
            <v>43905</v>
          </cell>
          <cell r="P8631" t="str">
            <v>No Dependency</v>
          </cell>
        </row>
        <row r="8632">
          <cell r="C8632" t="str">
            <v>ZND141</v>
          </cell>
          <cell r="D8632" t="str">
            <v>Expansion Sites</v>
          </cell>
          <cell r="E8632" t="str">
            <v>Q3-2019</v>
          </cell>
          <cell r="F8632" t="str">
            <v>Mobile Aspiration</v>
          </cell>
          <cell r="G8632" t="str">
            <v>HUA</v>
          </cell>
          <cell r="H8632" t="str">
            <v>LTE2100Exp (10MHz to 20MHz)_2x2 MIMO</v>
          </cell>
          <cell r="I8632" t="str">
            <v>INS</v>
          </cell>
          <cell r="L8632">
            <v>43883</v>
          </cell>
          <cell r="M8632">
            <v>43666</v>
          </cell>
          <cell r="N8632">
            <v>43883</v>
          </cell>
          <cell r="O8632">
            <v>43667</v>
          </cell>
          <cell r="P8632" t="str">
            <v>No Dependency</v>
          </cell>
        </row>
        <row r="8633">
          <cell r="C8633" t="str">
            <v>ZND140</v>
          </cell>
          <cell r="D8633" t="str">
            <v>Expansion Sites</v>
          </cell>
          <cell r="E8633" t="str">
            <v>Q3-2019</v>
          </cell>
          <cell r="F8633" t="str">
            <v>Mobile Aspiration</v>
          </cell>
          <cell r="G8633" t="str">
            <v>HUA</v>
          </cell>
          <cell r="H8633" t="str">
            <v>LTE2100Exp (10MHz to 20MHz)_2x2 MIMO</v>
          </cell>
          <cell r="I8633" t="str">
            <v>INS</v>
          </cell>
          <cell r="L8633">
            <v>43667</v>
          </cell>
          <cell r="M8633">
            <v>43669</v>
          </cell>
          <cell r="N8633">
            <v>43668</v>
          </cell>
          <cell r="O8633">
            <v>43670</v>
          </cell>
          <cell r="P8633" t="str">
            <v>No Dependency</v>
          </cell>
        </row>
        <row r="8634">
          <cell r="C8634" t="str">
            <v>ZND139</v>
          </cell>
          <cell r="D8634" t="str">
            <v>Expansion Sites</v>
          </cell>
          <cell r="E8634" t="str">
            <v>Q3-2019</v>
          </cell>
          <cell r="F8634" t="str">
            <v>Mobile Aspiration</v>
          </cell>
          <cell r="G8634" t="str">
            <v>HUA</v>
          </cell>
          <cell r="H8634" t="str">
            <v>LTE2100Exp (10MHz to 20MHz)_2x2 MIMO</v>
          </cell>
          <cell r="I8634" t="str">
            <v>INS</v>
          </cell>
          <cell r="L8634">
            <v>43882</v>
          </cell>
          <cell r="M8634">
            <v>43632</v>
          </cell>
          <cell r="N8634">
            <v>43883</v>
          </cell>
          <cell r="O8634">
            <v>43633</v>
          </cell>
          <cell r="P8634" t="str">
            <v>No Dependency</v>
          </cell>
        </row>
        <row r="8635">
          <cell r="C8635" t="str">
            <v>ZND138</v>
          </cell>
          <cell r="D8635" t="str">
            <v>Expansion Sites</v>
          </cell>
          <cell r="E8635" t="str">
            <v>Q1-2020</v>
          </cell>
          <cell r="F8635" t="str">
            <v>Mobile Aspiration</v>
          </cell>
          <cell r="G8635" t="str">
            <v>HUA</v>
          </cell>
          <cell r="H8635" t="str">
            <v>LTE2100Exp (10MHz to 20MHz)_2x2 MIMO</v>
          </cell>
          <cell r="I8635" t="str">
            <v>INS</v>
          </cell>
          <cell r="L8635">
            <v>43874</v>
          </cell>
          <cell r="M8635">
            <v>43725</v>
          </cell>
          <cell r="N8635">
            <v>43875</v>
          </cell>
          <cell r="O8635">
            <v>43726</v>
          </cell>
          <cell r="P8635" t="str">
            <v>No Dependency</v>
          </cell>
        </row>
        <row r="8636">
          <cell r="C8636" t="str">
            <v>ZND137</v>
          </cell>
          <cell r="D8636" t="str">
            <v>Expansion Sites</v>
          </cell>
          <cell r="E8636" t="str">
            <v>Q4-2019</v>
          </cell>
          <cell r="F8636" t="str">
            <v>Mobile Aspiration</v>
          </cell>
          <cell r="G8636" t="str">
            <v>HUA</v>
          </cell>
          <cell r="H8636" t="str">
            <v>LTE2100Exp (10MHz to 20MHz)_2x2 MIMO</v>
          </cell>
          <cell r="I8636" t="str">
            <v>INS</v>
          </cell>
          <cell r="L8636">
            <v>43905</v>
          </cell>
          <cell r="M8636">
            <v>43731</v>
          </cell>
          <cell r="N8636">
            <v>43905</v>
          </cell>
          <cell r="O8636">
            <v>43732</v>
          </cell>
          <cell r="P8636" t="str">
            <v>No Dependency</v>
          </cell>
        </row>
        <row r="8637">
          <cell r="C8637" t="str">
            <v>ZND136</v>
          </cell>
          <cell r="D8637" t="str">
            <v>Expansion Sites</v>
          </cell>
          <cell r="E8637" t="str">
            <v>Q3-2019</v>
          </cell>
          <cell r="F8637" t="str">
            <v>Mobile Aspiration</v>
          </cell>
          <cell r="G8637" t="str">
            <v>HUA</v>
          </cell>
          <cell r="H8637" t="str">
            <v>LTE2100Exp (10MHz to 20MHz)_2x2 MIMO</v>
          </cell>
          <cell r="I8637" t="str">
            <v>INS</v>
          </cell>
          <cell r="L8637">
            <v>43871</v>
          </cell>
          <cell r="M8637">
            <v>43633</v>
          </cell>
          <cell r="N8637">
            <v>43872</v>
          </cell>
          <cell r="O8637">
            <v>43634</v>
          </cell>
          <cell r="P8637" t="str">
            <v>No Dependency</v>
          </cell>
        </row>
        <row r="8638">
          <cell r="C8638" t="str">
            <v>ZND135</v>
          </cell>
          <cell r="D8638" t="str">
            <v>Expansion Sites</v>
          </cell>
          <cell r="E8638" t="str">
            <v>Q3-2019</v>
          </cell>
          <cell r="F8638" t="str">
            <v>Mobile Aspiration</v>
          </cell>
          <cell r="G8638" t="str">
            <v>HUA</v>
          </cell>
          <cell r="H8638" t="str">
            <v>LTE2100Exp (10MHz to 20MHz)_2x2 MIMO</v>
          </cell>
          <cell r="I8638" t="str">
            <v>INS</v>
          </cell>
          <cell r="L8638">
            <v>43853</v>
          </cell>
          <cell r="M8638">
            <v>43653</v>
          </cell>
          <cell r="N8638">
            <v>43854</v>
          </cell>
          <cell r="O8638">
            <v>43654</v>
          </cell>
          <cell r="P8638" t="str">
            <v>No Dependency</v>
          </cell>
        </row>
        <row r="8639">
          <cell r="C8639" t="str">
            <v>ZND134</v>
          </cell>
          <cell r="D8639" t="str">
            <v>Expansion Sites</v>
          </cell>
          <cell r="E8639" t="str">
            <v>Q2-2019</v>
          </cell>
          <cell r="F8639" t="str">
            <v>Mobile Aspiration</v>
          </cell>
          <cell r="G8639" t="str">
            <v>HUA</v>
          </cell>
          <cell r="H8639" t="str">
            <v>LTE2100Exp (10MHz to 20MHz)_2x2 MIMO</v>
          </cell>
          <cell r="I8639" t="str">
            <v>INS</v>
          </cell>
          <cell r="L8639">
            <v>43882</v>
          </cell>
          <cell r="M8639">
            <v>43602</v>
          </cell>
          <cell r="N8639">
            <v>43883</v>
          </cell>
          <cell r="O8639">
            <v>43603</v>
          </cell>
          <cell r="P8639" t="str">
            <v>No Dependency</v>
          </cell>
        </row>
        <row r="8640">
          <cell r="C8640" t="str">
            <v>ZND131</v>
          </cell>
          <cell r="D8640" t="str">
            <v>Expansion Sites</v>
          </cell>
          <cell r="E8640" t="str">
            <v>Q4-2019</v>
          </cell>
          <cell r="F8640" t="str">
            <v>Mobile Aspiration</v>
          </cell>
          <cell r="G8640" t="str">
            <v>HUA</v>
          </cell>
          <cell r="H8640" t="str">
            <v>LTE2100Exp (10MHz to 20MHz)_2x2 MIMO</v>
          </cell>
          <cell r="I8640" t="str">
            <v>INS</v>
          </cell>
          <cell r="L8640">
            <v>43901</v>
          </cell>
          <cell r="M8640">
            <v>43605</v>
          </cell>
          <cell r="N8640">
            <v>43902</v>
          </cell>
          <cell r="O8640">
            <v>43606</v>
          </cell>
          <cell r="P8640" t="str">
            <v>No Dependency</v>
          </cell>
        </row>
        <row r="8641">
          <cell r="C8641" t="str">
            <v>ZND130</v>
          </cell>
          <cell r="D8641" t="str">
            <v>Expansion Sites</v>
          </cell>
          <cell r="E8641" t="str">
            <v>Q3-2019</v>
          </cell>
          <cell r="F8641" t="str">
            <v>Mobile Aspiration</v>
          </cell>
          <cell r="G8641" t="str">
            <v>HUA</v>
          </cell>
          <cell r="H8641" t="str">
            <v>LTE2100Exp (10MHz to 20MHz)_2x2 MIMO</v>
          </cell>
          <cell r="I8641" t="str">
            <v>INS</v>
          </cell>
          <cell r="L8641">
            <v>43895</v>
          </cell>
          <cell r="M8641">
            <v>43734</v>
          </cell>
          <cell r="N8641">
            <v>43895</v>
          </cell>
          <cell r="O8641">
            <v>43735</v>
          </cell>
          <cell r="P8641" t="str">
            <v>No Dependency</v>
          </cell>
        </row>
        <row r="8642">
          <cell r="C8642" t="str">
            <v>ZND129</v>
          </cell>
          <cell r="D8642" t="str">
            <v>Expansion Sites</v>
          </cell>
          <cell r="E8642" t="str">
            <v>Q4-2019</v>
          </cell>
          <cell r="F8642" t="str">
            <v>Mobile Aspiration</v>
          </cell>
          <cell r="G8642" t="str">
            <v>HUA</v>
          </cell>
          <cell r="H8642" t="str">
            <v>LTE2100Exp (10MHz to 20MHz)_2x2 MIMO</v>
          </cell>
          <cell r="I8642" t="str">
            <v>INS</v>
          </cell>
          <cell r="L8642">
            <v>43691</v>
          </cell>
          <cell r="M8642">
            <v>43693</v>
          </cell>
          <cell r="N8642">
            <v>43692</v>
          </cell>
          <cell r="O8642">
            <v>43694</v>
          </cell>
          <cell r="P8642" t="str">
            <v>No Dependency</v>
          </cell>
        </row>
        <row r="8643">
          <cell r="C8643" t="str">
            <v>ZND128</v>
          </cell>
          <cell r="D8643" t="str">
            <v>Expansion Sites</v>
          </cell>
          <cell r="E8643" t="str">
            <v>Q1-2020</v>
          </cell>
          <cell r="F8643" t="str">
            <v>Mobile Aspiration</v>
          </cell>
          <cell r="G8643" t="str">
            <v>HUA</v>
          </cell>
          <cell r="H8643" t="str">
            <v>LTE2100Exp (10MHz to 20MHz)_2x2 MIMO</v>
          </cell>
          <cell r="I8643" t="str">
            <v>INS</v>
          </cell>
          <cell r="L8643">
            <v>43688</v>
          </cell>
          <cell r="M8643">
            <v>43688</v>
          </cell>
          <cell r="N8643">
            <v>43689</v>
          </cell>
          <cell r="O8643">
            <v>43689</v>
          </cell>
          <cell r="P8643" t="str">
            <v>No Dependency</v>
          </cell>
        </row>
        <row r="8644">
          <cell r="C8644" t="str">
            <v>ZND127</v>
          </cell>
          <cell r="D8644" t="str">
            <v>Expansion Sites</v>
          </cell>
          <cell r="E8644" t="str">
            <v>Q4-2019</v>
          </cell>
          <cell r="F8644" t="str">
            <v>Mobile Aspiration</v>
          </cell>
          <cell r="G8644" t="str">
            <v>HUA</v>
          </cell>
          <cell r="H8644" t="str">
            <v>LTE2100Exp (10MHz to 20MHz)_2x2 MIMO</v>
          </cell>
          <cell r="I8644" t="str">
            <v>INS</v>
          </cell>
          <cell r="L8644">
            <v>43643</v>
          </cell>
          <cell r="M8644">
            <v>43645</v>
          </cell>
          <cell r="N8644">
            <v>43644</v>
          </cell>
          <cell r="O8644">
            <v>43646</v>
          </cell>
          <cell r="P8644" t="str">
            <v>No Dependency</v>
          </cell>
        </row>
        <row r="8645">
          <cell r="C8645" t="str">
            <v>ZND126</v>
          </cell>
          <cell r="D8645" t="str">
            <v>Expansion Sites</v>
          </cell>
          <cell r="E8645" t="str">
            <v>Q3-2019</v>
          </cell>
          <cell r="F8645" t="str">
            <v>Mobile Aspiration</v>
          </cell>
          <cell r="G8645" t="str">
            <v>HUA</v>
          </cell>
          <cell r="H8645" t="str">
            <v>LTE2100Exp (10MHz to 20MHz)_2x2 MIMO</v>
          </cell>
          <cell r="I8645" t="str">
            <v>INS</v>
          </cell>
          <cell r="L8645">
            <v>43874</v>
          </cell>
          <cell r="M8645">
            <v>43673</v>
          </cell>
          <cell r="N8645">
            <v>43875</v>
          </cell>
          <cell r="O8645">
            <v>43674</v>
          </cell>
          <cell r="P8645" t="str">
            <v>No Dependency</v>
          </cell>
        </row>
        <row r="8646">
          <cell r="C8646" t="str">
            <v>ZND125</v>
          </cell>
          <cell r="D8646" t="str">
            <v>Expansion Sites</v>
          </cell>
          <cell r="E8646" t="str">
            <v>Q4-2019</v>
          </cell>
          <cell r="F8646" t="str">
            <v>Mobile Aspiration</v>
          </cell>
          <cell r="G8646" t="str">
            <v>HUA</v>
          </cell>
          <cell r="H8646" t="str">
            <v>LTE2100Exp (10MHz to 20MHz)_2x2 MIMO</v>
          </cell>
          <cell r="I8646" t="str">
            <v>INS</v>
          </cell>
          <cell r="L8646">
            <v>43645</v>
          </cell>
          <cell r="M8646">
            <v>43647</v>
          </cell>
          <cell r="N8646">
            <v>43646</v>
          </cell>
          <cell r="O8646">
            <v>43648</v>
          </cell>
          <cell r="P8646" t="str">
            <v>No Dependency</v>
          </cell>
        </row>
        <row r="8647">
          <cell r="C8647" t="str">
            <v>ZND124</v>
          </cell>
          <cell r="D8647" t="str">
            <v>Expansion Sites</v>
          </cell>
          <cell r="E8647" t="str">
            <v>Q3-2019</v>
          </cell>
          <cell r="F8647" t="str">
            <v>Mobile Aspiration</v>
          </cell>
          <cell r="G8647" t="str">
            <v>HUA</v>
          </cell>
          <cell r="H8647" t="str">
            <v>LTE2100Exp (10MHz to 20MHz)_2x2 MIMO</v>
          </cell>
          <cell r="I8647" t="str">
            <v>INS</v>
          </cell>
          <cell r="L8647">
            <v>43879</v>
          </cell>
          <cell r="M8647">
            <v>43624</v>
          </cell>
          <cell r="N8647">
            <v>43880</v>
          </cell>
          <cell r="O8647">
            <v>43625</v>
          </cell>
          <cell r="P8647" t="str">
            <v>No Dependency</v>
          </cell>
        </row>
        <row r="8648">
          <cell r="C8648" t="str">
            <v>ZND123</v>
          </cell>
          <cell r="D8648" t="str">
            <v>Expansion Sites</v>
          </cell>
          <cell r="E8648" t="str">
            <v>Q3-2019</v>
          </cell>
          <cell r="F8648" t="str">
            <v>Mobile Aspiration</v>
          </cell>
          <cell r="G8648" t="str">
            <v>HUA</v>
          </cell>
          <cell r="H8648" t="str">
            <v>LTE2100Exp (10MHz to 20MHz)_2x2 MIMO</v>
          </cell>
          <cell r="I8648" t="str">
            <v>INS</v>
          </cell>
          <cell r="L8648">
            <v>43860</v>
          </cell>
          <cell r="M8648">
            <v>43653</v>
          </cell>
          <cell r="N8648">
            <v>43861</v>
          </cell>
          <cell r="O8648">
            <v>43654</v>
          </cell>
          <cell r="P8648" t="str">
            <v>No Dependency</v>
          </cell>
        </row>
        <row r="8649">
          <cell r="C8649" t="str">
            <v>ZND121</v>
          </cell>
          <cell r="D8649" t="str">
            <v>Expansion Sites</v>
          </cell>
          <cell r="E8649" t="str">
            <v>Q3-2019</v>
          </cell>
          <cell r="F8649" t="str">
            <v>Mobile Aspiration</v>
          </cell>
          <cell r="G8649" t="str">
            <v>HUA</v>
          </cell>
          <cell r="H8649" t="str">
            <v>LTE2100Exp (10MHz to 20MHz)_2x2 MIMO</v>
          </cell>
          <cell r="I8649" t="str">
            <v>INS</v>
          </cell>
          <cell r="L8649">
            <v>43872</v>
          </cell>
          <cell r="M8649">
            <v>43630</v>
          </cell>
          <cell r="N8649">
            <v>43873</v>
          </cell>
          <cell r="O8649">
            <v>43631</v>
          </cell>
          <cell r="P8649" t="str">
            <v>No Dependency</v>
          </cell>
        </row>
        <row r="8650">
          <cell r="C8650" t="str">
            <v>ZND120</v>
          </cell>
          <cell r="D8650" t="str">
            <v>Expansion Sites</v>
          </cell>
          <cell r="E8650" t="str">
            <v>Q3-2019</v>
          </cell>
          <cell r="F8650" t="str">
            <v>Mobile Aspiration</v>
          </cell>
          <cell r="G8650" t="str">
            <v>HUA</v>
          </cell>
          <cell r="H8650" t="str">
            <v>LTE2100Exp (10MHz to 20MHz)_2x2 MIMO</v>
          </cell>
          <cell r="I8650" t="str">
            <v>INS</v>
          </cell>
          <cell r="L8650">
            <v>43872</v>
          </cell>
          <cell r="M8650">
            <v>43657</v>
          </cell>
          <cell r="N8650">
            <v>43873</v>
          </cell>
          <cell r="O8650">
            <v>43658</v>
          </cell>
          <cell r="P8650" t="str">
            <v>No Dependency</v>
          </cell>
        </row>
        <row r="8651">
          <cell r="C8651" t="str">
            <v>ZND112</v>
          </cell>
          <cell r="D8651" t="str">
            <v>Expansion Sites</v>
          </cell>
          <cell r="E8651" t="str">
            <v>Q1-2020</v>
          </cell>
          <cell r="F8651" t="str">
            <v>Mobile Aspiration</v>
          </cell>
          <cell r="G8651" t="str">
            <v>HUA</v>
          </cell>
          <cell r="H8651" t="str">
            <v>LTE2100Exp (10MHz to 20MHz)_2x2 MIMO</v>
          </cell>
          <cell r="I8651" t="str">
            <v>INS</v>
          </cell>
          <cell r="L8651">
            <v>43913</v>
          </cell>
          <cell r="M8651">
            <v>43731</v>
          </cell>
          <cell r="N8651">
            <v>43913</v>
          </cell>
          <cell r="O8651">
            <v>43732</v>
          </cell>
          <cell r="P8651" t="str">
            <v>No Dependency</v>
          </cell>
        </row>
        <row r="8652">
          <cell r="C8652" t="str">
            <v>ZND111</v>
          </cell>
          <cell r="D8652" t="str">
            <v>Expansion Sites</v>
          </cell>
          <cell r="E8652" t="str">
            <v>Q4-2019</v>
          </cell>
          <cell r="F8652" t="str">
            <v>Mobile Aspiration</v>
          </cell>
          <cell r="G8652" t="str">
            <v>HUA</v>
          </cell>
          <cell r="H8652" t="str">
            <v>LTE2100Exp (10MHz to 20MHz)_2x2 MIMO</v>
          </cell>
          <cell r="I8652" t="str">
            <v>INS</v>
          </cell>
          <cell r="L8652">
            <v>43913</v>
          </cell>
          <cell r="M8652">
            <v>43731</v>
          </cell>
          <cell r="N8652">
            <v>43913</v>
          </cell>
          <cell r="O8652">
            <v>43732</v>
          </cell>
          <cell r="P8652" t="str">
            <v>No Dependency</v>
          </cell>
        </row>
        <row r="8653">
          <cell r="C8653" t="str">
            <v>ZND110</v>
          </cell>
          <cell r="D8653" t="str">
            <v>Expansion Sites</v>
          </cell>
          <cell r="E8653" t="str">
            <v>Q3-2019</v>
          </cell>
          <cell r="F8653" t="str">
            <v>Mobile Aspiration</v>
          </cell>
          <cell r="G8653" t="str">
            <v>HUA</v>
          </cell>
          <cell r="H8653" t="str">
            <v>LTE2100Exp (10MHz to 20MHz)_2x2 MIMO</v>
          </cell>
          <cell r="I8653" t="str">
            <v>INS</v>
          </cell>
          <cell r="L8653">
            <v>43691</v>
          </cell>
          <cell r="M8653">
            <v>43693</v>
          </cell>
          <cell r="N8653">
            <v>43692</v>
          </cell>
          <cell r="O8653">
            <v>43694</v>
          </cell>
          <cell r="P8653" t="str">
            <v>No Dependency</v>
          </cell>
        </row>
        <row r="8654">
          <cell r="C8654" t="str">
            <v>ZND109</v>
          </cell>
          <cell r="D8654" t="str">
            <v>Expansion Sites</v>
          </cell>
          <cell r="E8654" t="str">
            <v>Q1-2020</v>
          </cell>
          <cell r="F8654" t="str">
            <v>Mobile Aspiration</v>
          </cell>
          <cell r="G8654" t="str">
            <v>HUA</v>
          </cell>
          <cell r="H8654" t="str">
            <v>LTE2100Exp (10MHz to 20MHz)_2x2 MIMO</v>
          </cell>
          <cell r="I8654" t="str">
            <v>INS</v>
          </cell>
          <cell r="L8654">
            <v>43913</v>
          </cell>
          <cell r="M8654">
            <v>43734</v>
          </cell>
          <cell r="N8654">
            <v>43913</v>
          </cell>
          <cell r="O8654">
            <v>43735</v>
          </cell>
          <cell r="P8654" t="str">
            <v>No Dependency</v>
          </cell>
        </row>
        <row r="8655">
          <cell r="C8655" t="str">
            <v>ZND107</v>
          </cell>
          <cell r="D8655" t="str">
            <v>Expansion Sites</v>
          </cell>
          <cell r="E8655" t="str">
            <v>Q3-2019</v>
          </cell>
          <cell r="F8655" t="str">
            <v>Mobile Aspiration</v>
          </cell>
          <cell r="G8655" t="str">
            <v>HUA</v>
          </cell>
          <cell r="H8655" t="str">
            <v>LTE2100Exp (10MHz to 20MHz)_2x2 MIMO</v>
          </cell>
          <cell r="I8655" t="str">
            <v>INS</v>
          </cell>
          <cell r="L8655">
            <v>43666</v>
          </cell>
          <cell r="M8655">
            <v>43668</v>
          </cell>
          <cell r="N8655">
            <v>43667</v>
          </cell>
          <cell r="O8655">
            <v>43669</v>
          </cell>
          <cell r="P8655" t="str">
            <v>No Dependency</v>
          </cell>
        </row>
        <row r="8656">
          <cell r="C8656" t="str">
            <v>ZND106</v>
          </cell>
          <cell r="D8656" t="str">
            <v>Expansion Sites</v>
          </cell>
          <cell r="E8656" t="str">
            <v>Q1-2020</v>
          </cell>
          <cell r="F8656" t="str">
            <v>Mobile Aspiration</v>
          </cell>
          <cell r="G8656" t="str">
            <v>HUA</v>
          </cell>
          <cell r="H8656" t="str">
            <v>LTE2100Exp (10MHz to 20MHz)_2x2 MIMO</v>
          </cell>
          <cell r="I8656" t="str">
            <v>INS</v>
          </cell>
          <cell r="L8656">
            <v>43691</v>
          </cell>
          <cell r="M8656">
            <v>43693</v>
          </cell>
          <cell r="N8656">
            <v>43692</v>
          </cell>
          <cell r="O8656">
            <v>43694</v>
          </cell>
          <cell r="P8656" t="str">
            <v>No Dependency</v>
          </cell>
        </row>
        <row r="8657">
          <cell r="C8657" t="str">
            <v>ZND105</v>
          </cell>
          <cell r="D8657" t="str">
            <v>Expansion Sites</v>
          </cell>
          <cell r="E8657" t="str">
            <v>Q1-2020</v>
          </cell>
          <cell r="F8657" t="str">
            <v>Mobile Aspiration</v>
          </cell>
          <cell r="G8657" t="str">
            <v>HUA</v>
          </cell>
          <cell r="H8657" t="str">
            <v>LTE2100Exp (10MHz to 20MHz)_2x2 MIMO</v>
          </cell>
          <cell r="I8657" t="str">
            <v>INS</v>
          </cell>
          <cell r="L8657">
            <v>43909</v>
          </cell>
          <cell r="M8657">
            <v>43709</v>
          </cell>
          <cell r="N8657">
            <v>43910</v>
          </cell>
          <cell r="O8657">
            <v>43710</v>
          </cell>
          <cell r="P8657" t="str">
            <v>No Dependency</v>
          </cell>
        </row>
        <row r="8658">
          <cell r="C8658" t="str">
            <v>ZND104</v>
          </cell>
          <cell r="D8658" t="str">
            <v>Expansion Sites</v>
          </cell>
          <cell r="E8658" t="str">
            <v>Q1-2020</v>
          </cell>
          <cell r="F8658" t="str">
            <v>Mobile Aspiration</v>
          </cell>
          <cell r="G8658" t="str">
            <v>HUA</v>
          </cell>
          <cell r="H8658" t="str">
            <v>LTE2100Exp (10MHz to 20MHz)_2x2 MIMO</v>
          </cell>
          <cell r="I8658" t="str">
            <v>INS</v>
          </cell>
          <cell r="L8658">
            <v>43691</v>
          </cell>
          <cell r="M8658">
            <v>43693</v>
          </cell>
          <cell r="N8658">
            <v>43692</v>
          </cell>
          <cell r="O8658">
            <v>43694</v>
          </cell>
          <cell r="P8658" t="str">
            <v>No Dependency</v>
          </cell>
        </row>
        <row r="8659">
          <cell r="C8659" t="str">
            <v>ZND102</v>
          </cell>
          <cell r="D8659" t="str">
            <v>Expansion Sites</v>
          </cell>
          <cell r="E8659" t="str">
            <v>Q3-2019</v>
          </cell>
          <cell r="F8659" t="str">
            <v>Mobile Aspiration</v>
          </cell>
          <cell r="G8659" t="str">
            <v>HUA</v>
          </cell>
          <cell r="H8659" t="str">
            <v>LTE2100Exp (10MHz to 20MHz)_2x2 MIMO</v>
          </cell>
          <cell r="I8659" t="str">
            <v>INS</v>
          </cell>
          <cell r="L8659">
            <v>43691</v>
          </cell>
          <cell r="M8659">
            <v>43693</v>
          </cell>
          <cell r="N8659">
            <v>43692</v>
          </cell>
          <cell r="O8659">
            <v>43694</v>
          </cell>
          <cell r="P8659" t="str">
            <v>No Dependency</v>
          </cell>
        </row>
        <row r="8660">
          <cell r="C8660" t="str">
            <v>ZND101</v>
          </cell>
          <cell r="D8660" t="str">
            <v>Expansion Sites</v>
          </cell>
          <cell r="E8660" t="str">
            <v>Q3-2019</v>
          </cell>
          <cell r="F8660" t="str">
            <v>Mobile Aspiration</v>
          </cell>
          <cell r="G8660" t="str">
            <v>HUA</v>
          </cell>
          <cell r="H8660" t="str">
            <v>LTE2100Exp (10MHz to 20MHz)_2x2 MIMO</v>
          </cell>
          <cell r="I8660" t="str">
            <v>INS</v>
          </cell>
          <cell r="L8660">
            <v>43660</v>
          </cell>
          <cell r="M8660">
            <v>43662</v>
          </cell>
          <cell r="N8660">
            <v>43661</v>
          </cell>
          <cell r="O8660">
            <v>43663</v>
          </cell>
          <cell r="P8660" t="str">
            <v>No Dependency</v>
          </cell>
        </row>
        <row r="8661">
          <cell r="C8661" t="str">
            <v>ZND099</v>
          </cell>
          <cell r="D8661" t="str">
            <v>Expansion Sites</v>
          </cell>
          <cell r="E8661" t="str">
            <v>Q1-2020</v>
          </cell>
          <cell r="F8661" t="str">
            <v>Mobile Aspiration</v>
          </cell>
          <cell r="G8661" t="str">
            <v>HUA</v>
          </cell>
          <cell r="H8661" t="str">
            <v>LTE2100Exp (10MHz to 20MHz)_2x2 MIMO</v>
          </cell>
          <cell r="I8661" t="str">
            <v>INS</v>
          </cell>
          <cell r="L8661">
            <v>43913</v>
          </cell>
          <cell r="N8661">
            <v>43913</v>
          </cell>
          <cell r="P8661" t="str">
            <v>No Dependency</v>
          </cell>
        </row>
        <row r="8662">
          <cell r="C8662" t="str">
            <v>ZND098</v>
          </cell>
          <cell r="D8662" t="str">
            <v>Expansion Sites</v>
          </cell>
          <cell r="E8662" t="str">
            <v>Q3-2019</v>
          </cell>
          <cell r="F8662" t="str">
            <v>Mobile Aspiration</v>
          </cell>
          <cell r="G8662" t="str">
            <v>HUA</v>
          </cell>
          <cell r="H8662" t="str">
            <v>LTE2100Exp (10MHz to 20MHz)_2x2 MIMO</v>
          </cell>
          <cell r="I8662" t="str">
            <v>INS</v>
          </cell>
          <cell r="L8662">
            <v>43881</v>
          </cell>
          <cell r="M8662">
            <v>43734</v>
          </cell>
          <cell r="N8662">
            <v>43882</v>
          </cell>
          <cell r="O8662">
            <v>43735</v>
          </cell>
          <cell r="P8662" t="str">
            <v>No Dependency</v>
          </cell>
        </row>
        <row r="8663">
          <cell r="C8663" t="str">
            <v>ZND097</v>
          </cell>
          <cell r="D8663" t="str">
            <v>Expansion Sites</v>
          </cell>
          <cell r="E8663" t="str">
            <v>Q3-2019</v>
          </cell>
          <cell r="F8663" t="str">
            <v>Mobile Aspiration</v>
          </cell>
          <cell r="G8663" t="str">
            <v>HUA</v>
          </cell>
          <cell r="H8663" t="str">
            <v>LTE2100Exp (10MHz to 20MHz)_2x2 MIMO</v>
          </cell>
          <cell r="I8663" t="str">
            <v>INS</v>
          </cell>
          <cell r="L8663">
            <v>43653</v>
          </cell>
          <cell r="M8663">
            <v>43655</v>
          </cell>
          <cell r="N8663">
            <v>43654</v>
          </cell>
          <cell r="O8663">
            <v>43656</v>
          </cell>
          <cell r="P8663" t="str">
            <v>No Dependency</v>
          </cell>
        </row>
        <row r="8664">
          <cell r="C8664" t="str">
            <v>ZND096</v>
          </cell>
          <cell r="D8664" t="str">
            <v>Expansion Sites</v>
          </cell>
          <cell r="E8664" t="str">
            <v>Q4-2019</v>
          </cell>
          <cell r="F8664" t="str">
            <v>Mobile Aspiration</v>
          </cell>
          <cell r="G8664" t="str">
            <v>HUA</v>
          </cell>
          <cell r="H8664" t="str">
            <v>LTE2100Exp (10MHz to 20MHz)_2x2 MIMO</v>
          </cell>
          <cell r="I8664" t="str">
            <v>INS</v>
          </cell>
          <cell r="L8664">
            <v>43913</v>
          </cell>
          <cell r="N8664">
            <v>43913</v>
          </cell>
          <cell r="P8664" t="str">
            <v>No Dependency</v>
          </cell>
        </row>
        <row r="8665">
          <cell r="C8665" t="str">
            <v>ZND095</v>
          </cell>
          <cell r="D8665" t="str">
            <v>Expansion Sites</v>
          </cell>
          <cell r="E8665" t="str">
            <v>Q1-2020</v>
          </cell>
          <cell r="F8665" t="str">
            <v>Mobile Aspiration</v>
          </cell>
          <cell r="G8665" t="str">
            <v>HUA</v>
          </cell>
          <cell r="H8665" t="str">
            <v>LTE2100Exp (10MHz to 20MHz)_2x2 MIMO</v>
          </cell>
          <cell r="I8665" t="str">
            <v>INS</v>
          </cell>
          <cell r="L8665">
            <v>43913</v>
          </cell>
          <cell r="N8665">
            <v>43913</v>
          </cell>
          <cell r="P8665" t="str">
            <v>No Dependency</v>
          </cell>
        </row>
        <row r="8666">
          <cell r="C8666" t="str">
            <v>ZND092</v>
          </cell>
          <cell r="D8666" t="str">
            <v>Expansion Sites</v>
          </cell>
          <cell r="E8666" t="str">
            <v>Q3-2019</v>
          </cell>
          <cell r="F8666" t="str">
            <v>Mobile Aspiration</v>
          </cell>
          <cell r="G8666" t="str">
            <v>HUA</v>
          </cell>
          <cell r="H8666" t="str">
            <v>LTE2100Exp (10MHz to 20MHz)_2x2 MIMO</v>
          </cell>
          <cell r="I8666" t="str">
            <v>INS</v>
          </cell>
          <cell r="L8666">
            <v>43853</v>
          </cell>
          <cell r="M8666">
            <v>43743</v>
          </cell>
          <cell r="N8666">
            <v>43854</v>
          </cell>
          <cell r="O8666">
            <v>43744</v>
          </cell>
          <cell r="P8666" t="str">
            <v>No Dependency</v>
          </cell>
        </row>
        <row r="8667">
          <cell r="C8667" t="str">
            <v>ZND091</v>
          </cell>
          <cell r="D8667" t="str">
            <v>Expansion Sites</v>
          </cell>
          <cell r="E8667" t="str">
            <v>Q2-2019</v>
          </cell>
          <cell r="F8667" t="str">
            <v>Mobile Aspiration</v>
          </cell>
          <cell r="G8667" t="str">
            <v>HUA</v>
          </cell>
          <cell r="H8667" t="str">
            <v>LTE2100Exp (10MHz to 20MHz)_2x2 MIMO</v>
          </cell>
          <cell r="I8667" t="str">
            <v>INS</v>
          </cell>
          <cell r="L8667">
            <v>43674</v>
          </cell>
          <cell r="M8667">
            <v>43676</v>
          </cell>
          <cell r="N8667">
            <v>43675</v>
          </cell>
          <cell r="O8667">
            <v>43677</v>
          </cell>
          <cell r="P8667" t="str">
            <v>No Dependency</v>
          </cell>
        </row>
        <row r="8668">
          <cell r="C8668" t="str">
            <v>ZND090</v>
          </cell>
          <cell r="D8668" t="str">
            <v>Expansion Sites</v>
          </cell>
          <cell r="E8668" t="str">
            <v>Q1-2020</v>
          </cell>
          <cell r="F8668" t="str">
            <v>Mobile Aspiration</v>
          </cell>
          <cell r="G8668" t="str">
            <v>HUA</v>
          </cell>
          <cell r="H8668" t="str">
            <v>LTE2100Exp (10MHz to 20MHz)_2x2 MIMO</v>
          </cell>
          <cell r="I8668" t="str">
            <v>INS</v>
          </cell>
          <cell r="L8668">
            <v>43874</v>
          </cell>
          <cell r="M8668">
            <v>43715</v>
          </cell>
          <cell r="N8668">
            <v>43875</v>
          </cell>
          <cell r="O8668">
            <v>43716</v>
          </cell>
          <cell r="P8668" t="str">
            <v>No Dependency</v>
          </cell>
        </row>
        <row r="8669">
          <cell r="C8669" t="str">
            <v>ZND089</v>
          </cell>
          <cell r="D8669" t="str">
            <v>Expansion Sites</v>
          </cell>
          <cell r="E8669" t="str">
            <v>Q4-2019</v>
          </cell>
          <cell r="F8669" t="str">
            <v>Mobile Aspiration</v>
          </cell>
          <cell r="G8669" t="str">
            <v>HUA</v>
          </cell>
          <cell r="H8669" t="str">
            <v>LTE2100Exp (10MHz to 20MHz)_2x2 MIMO</v>
          </cell>
          <cell r="I8669" t="str">
            <v>INS</v>
          </cell>
          <cell r="L8669">
            <v>43913</v>
          </cell>
          <cell r="M8669">
            <v>43734</v>
          </cell>
          <cell r="N8669">
            <v>43913</v>
          </cell>
          <cell r="O8669">
            <v>43735</v>
          </cell>
          <cell r="P8669" t="str">
            <v>No Dependency</v>
          </cell>
        </row>
        <row r="8670">
          <cell r="C8670" t="str">
            <v>ZND088</v>
          </cell>
          <cell r="D8670" t="str">
            <v>Expansion Sites</v>
          </cell>
          <cell r="E8670" t="str">
            <v>Q4-2019</v>
          </cell>
          <cell r="F8670" t="str">
            <v>Mobile Aspiration</v>
          </cell>
          <cell r="G8670" t="str">
            <v>HUA</v>
          </cell>
          <cell r="H8670" t="str">
            <v>LTE2100Exp (10MHz to 20MHz)_2x2 MIMO</v>
          </cell>
          <cell r="I8670" t="str">
            <v>INS</v>
          </cell>
          <cell r="L8670">
            <v>43905</v>
          </cell>
          <cell r="M8670">
            <v>43678</v>
          </cell>
          <cell r="N8670">
            <v>43905</v>
          </cell>
          <cell r="O8670">
            <v>43679</v>
          </cell>
          <cell r="P8670" t="str">
            <v>No Dependency</v>
          </cell>
        </row>
        <row r="8671">
          <cell r="C8671" t="str">
            <v>ZND087</v>
          </cell>
          <cell r="D8671" t="str">
            <v>Expansion Sites</v>
          </cell>
          <cell r="E8671" t="str">
            <v>Q4-2019</v>
          </cell>
          <cell r="F8671" t="str">
            <v>Mobile Aspiration</v>
          </cell>
          <cell r="G8671" t="str">
            <v>HUA</v>
          </cell>
          <cell r="H8671" t="str">
            <v>LTE2100Exp (10MHz to 20MHz)_2x2 MIMO</v>
          </cell>
          <cell r="I8671" t="str">
            <v>INS</v>
          </cell>
          <cell r="L8671">
            <v>43681</v>
          </cell>
          <cell r="M8671">
            <v>43683</v>
          </cell>
          <cell r="N8671">
            <v>43682</v>
          </cell>
          <cell r="O8671">
            <v>43684</v>
          </cell>
          <cell r="P8671" t="str">
            <v>No Dependency</v>
          </cell>
        </row>
        <row r="8672">
          <cell r="C8672" t="str">
            <v>ZND086</v>
          </cell>
          <cell r="D8672" t="str">
            <v>Expansion Sites</v>
          </cell>
          <cell r="E8672" t="str">
            <v>Q4-2019</v>
          </cell>
          <cell r="F8672" t="str">
            <v>Mobile Aspiration</v>
          </cell>
          <cell r="G8672" t="str">
            <v>HUA</v>
          </cell>
          <cell r="H8672" t="str">
            <v>LTE2100Exp (10MHz to 20MHz)_2x2 MIMO</v>
          </cell>
          <cell r="I8672" t="str">
            <v>INS</v>
          </cell>
          <cell r="L8672">
            <v>43635</v>
          </cell>
          <cell r="M8672">
            <v>43637</v>
          </cell>
          <cell r="N8672">
            <v>43636</v>
          </cell>
          <cell r="O8672">
            <v>43638</v>
          </cell>
          <cell r="P8672" t="str">
            <v>No Dependency</v>
          </cell>
        </row>
        <row r="8673">
          <cell r="C8673" t="str">
            <v>ZND085</v>
          </cell>
          <cell r="D8673" t="str">
            <v>Expansion Sites</v>
          </cell>
          <cell r="E8673" t="str">
            <v>Q3-2019</v>
          </cell>
          <cell r="F8673" t="str">
            <v>Mobile Aspiration</v>
          </cell>
          <cell r="G8673" t="str">
            <v>HUA</v>
          </cell>
          <cell r="H8673" t="str">
            <v>LTE2100Exp (10MHz to 20MHz)_2x2 MIMO</v>
          </cell>
          <cell r="I8673" t="str">
            <v>INS</v>
          </cell>
          <cell r="L8673">
            <v>43872</v>
          </cell>
          <cell r="M8673">
            <v>43709</v>
          </cell>
          <cell r="N8673">
            <v>43873</v>
          </cell>
          <cell r="O8673">
            <v>43710</v>
          </cell>
          <cell r="P8673" t="str">
            <v>No Dependency</v>
          </cell>
        </row>
        <row r="8674">
          <cell r="C8674" t="str">
            <v>ZND084</v>
          </cell>
          <cell r="D8674" t="str">
            <v>Expansion Sites</v>
          </cell>
          <cell r="E8674" t="str">
            <v>Q2-2019</v>
          </cell>
          <cell r="F8674" t="str">
            <v>Mobile Aspiration</v>
          </cell>
          <cell r="G8674" t="str">
            <v>HUA</v>
          </cell>
          <cell r="H8674" t="str">
            <v>LTE2100Exp (10MHz to 20MHz)_2x2 MIMO</v>
          </cell>
          <cell r="I8674" t="str">
            <v>INS</v>
          </cell>
          <cell r="L8674">
            <v>43880</v>
          </cell>
          <cell r="M8674">
            <v>43611</v>
          </cell>
          <cell r="N8674">
            <v>43881</v>
          </cell>
          <cell r="O8674">
            <v>43612</v>
          </cell>
          <cell r="P8674" t="str">
            <v>No Dependency</v>
          </cell>
        </row>
        <row r="8675">
          <cell r="C8675" t="str">
            <v>ZND074</v>
          </cell>
          <cell r="D8675" t="str">
            <v>Expansion Sites</v>
          </cell>
          <cell r="E8675" t="str">
            <v>Q3-2019</v>
          </cell>
          <cell r="F8675" t="str">
            <v>Mobile Aspiration</v>
          </cell>
          <cell r="G8675" t="str">
            <v>HUA</v>
          </cell>
          <cell r="H8675" t="str">
            <v>LTE2100Exp (10MHz to 20MHz)_2x2 MIMO</v>
          </cell>
          <cell r="I8675" t="str">
            <v>INS</v>
          </cell>
          <cell r="L8675">
            <v>43895</v>
          </cell>
          <cell r="M8675">
            <v>43715</v>
          </cell>
          <cell r="N8675">
            <v>43895</v>
          </cell>
          <cell r="O8675">
            <v>43716</v>
          </cell>
          <cell r="P8675" t="str">
            <v>No Dependency</v>
          </cell>
        </row>
        <row r="8676">
          <cell r="C8676" t="str">
            <v>ZND070</v>
          </cell>
          <cell r="D8676" t="str">
            <v>Expansion Sites</v>
          </cell>
          <cell r="E8676" t="str">
            <v>Q1-2020</v>
          </cell>
          <cell r="F8676" t="str">
            <v>Mobile Aspiration</v>
          </cell>
          <cell r="G8676" t="str">
            <v>HUA</v>
          </cell>
          <cell r="H8676" t="str">
            <v>LTE2100Exp (10MHz to 20MHz)_2x2 MIMO</v>
          </cell>
          <cell r="I8676" t="str">
            <v>INS</v>
          </cell>
          <cell r="L8676">
            <v>43874</v>
          </cell>
          <cell r="M8676">
            <v>43734</v>
          </cell>
          <cell r="N8676">
            <v>43875</v>
          </cell>
          <cell r="O8676">
            <v>43735</v>
          </cell>
          <cell r="P8676" t="str">
            <v>No Dependency</v>
          </cell>
        </row>
        <row r="8677">
          <cell r="C8677" t="str">
            <v>ZND067</v>
          </cell>
          <cell r="D8677" t="str">
            <v>Expansion Sites</v>
          </cell>
          <cell r="E8677" t="str">
            <v>Q3-2019</v>
          </cell>
          <cell r="F8677" t="str">
            <v>Mobile Aspiration</v>
          </cell>
          <cell r="G8677" t="str">
            <v>HUA</v>
          </cell>
          <cell r="H8677" t="str">
            <v>LTE2100Exp (10MHz to 20MHz)_2x2 MIMO</v>
          </cell>
          <cell r="I8677" t="str">
            <v>INS</v>
          </cell>
          <cell r="L8677">
            <v>43627</v>
          </cell>
          <cell r="M8677">
            <v>43629</v>
          </cell>
          <cell r="N8677">
            <v>43628</v>
          </cell>
          <cell r="O8677">
            <v>43630</v>
          </cell>
          <cell r="P8677" t="str">
            <v>No Dependency</v>
          </cell>
        </row>
        <row r="8678">
          <cell r="C8678" t="str">
            <v>ZND058</v>
          </cell>
          <cell r="D8678" t="str">
            <v>Expansion Sites</v>
          </cell>
          <cell r="E8678" t="str">
            <v>Q4-2019</v>
          </cell>
          <cell r="F8678" t="str">
            <v>Mobile Aspiration</v>
          </cell>
          <cell r="G8678" t="str">
            <v>HUA</v>
          </cell>
          <cell r="H8678" t="str">
            <v>LTE2100Exp (10MHz to 20MHz)_2x2 MIMO</v>
          </cell>
          <cell r="I8678" t="str">
            <v>INS</v>
          </cell>
          <cell r="L8678">
            <v>43913</v>
          </cell>
          <cell r="M8678">
            <v>43667</v>
          </cell>
          <cell r="N8678">
            <v>43913</v>
          </cell>
          <cell r="O8678">
            <v>43668</v>
          </cell>
          <cell r="P8678" t="str">
            <v>No Dependency</v>
          </cell>
        </row>
        <row r="8679">
          <cell r="C8679" t="str">
            <v>ZND055</v>
          </cell>
          <cell r="D8679" t="str">
            <v>Expansion Sites</v>
          </cell>
          <cell r="E8679" t="str">
            <v>Q4-2019</v>
          </cell>
          <cell r="F8679" t="str">
            <v>Mobile Aspiration</v>
          </cell>
          <cell r="G8679" t="str">
            <v>HUA</v>
          </cell>
          <cell r="H8679" t="str">
            <v>LTE2100Exp (10MHz to 20MHz)_2x2 MIMO</v>
          </cell>
          <cell r="I8679" t="str">
            <v>INS</v>
          </cell>
          <cell r="L8679">
            <v>43691</v>
          </cell>
          <cell r="M8679">
            <v>43693</v>
          </cell>
          <cell r="N8679">
            <v>43692</v>
          </cell>
          <cell r="O8679">
            <v>43694</v>
          </cell>
          <cell r="P8679" t="str">
            <v>No Dependency</v>
          </cell>
        </row>
        <row r="8680">
          <cell r="C8680" t="str">
            <v>ZND051</v>
          </cell>
          <cell r="D8680" t="str">
            <v>Expansion Sites</v>
          </cell>
          <cell r="E8680" t="str">
            <v>Q1-2020</v>
          </cell>
          <cell r="F8680" t="str">
            <v>Mobile Aspiration</v>
          </cell>
          <cell r="G8680" t="str">
            <v>HUA</v>
          </cell>
          <cell r="H8680" t="str">
            <v>LTE2100Exp (10MHz to 20MHz)_2x2 MIMO</v>
          </cell>
          <cell r="I8680" t="str">
            <v>INS</v>
          </cell>
          <cell r="L8680">
            <v>43687</v>
          </cell>
          <cell r="M8680">
            <v>43689</v>
          </cell>
          <cell r="N8680">
            <v>43688</v>
          </cell>
          <cell r="O8680">
            <v>43690</v>
          </cell>
          <cell r="P8680" t="str">
            <v>No Dependency</v>
          </cell>
        </row>
        <row r="8681">
          <cell r="C8681" t="str">
            <v>ZND048</v>
          </cell>
          <cell r="D8681" t="str">
            <v>Expansion Sites</v>
          </cell>
          <cell r="E8681" t="str">
            <v>Q4-2019</v>
          </cell>
          <cell r="F8681" t="str">
            <v>Mobile Aspiration</v>
          </cell>
          <cell r="G8681" t="str">
            <v>HUA</v>
          </cell>
          <cell r="H8681" t="str">
            <v>LTE2100Exp (10MHz to 20MHz)_2x2 MIMO</v>
          </cell>
          <cell r="I8681" t="str">
            <v>INS</v>
          </cell>
          <cell r="L8681">
            <v>43874</v>
          </cell>
          <cell r="N8681">
            <v>43875</v>
          </cell>
          <cell r="P8681" t="str">
            <v>No Dependency</v>
          </cell>
        </row>
        <row r="8682">
          <cell r="C8682" t="str">
            <v>ZND046</v>
          </cell>
          <cell r="D8682" t="str">
            <v>Expansion Sites</v>
          </cell>
          <cell r="E8682" t="str">
            <v>Q3-2019</v>
          </cell>
          <cell r="F8682" t="str">
            <v>Mobile Aspiration</v>
          </cell>
          <cell r="G8682" t="str">
            <v>HUA</v>
          </cell>
          <cell r="H8682" t="str">
            <v>LTE2100Exp (10MHz to 20MHz)_2x2 MIMO</v>
          </cell>
          <cell r="I8682" t="str">
            <v>INS</v>
          </cell>
          <cell r="L8682">
            <v>43881</v>
          </cell>
          <cell r="N8682">
            <v>43882</v>
          </cell>
          <cell r="P8682" t="str">
            <v>No Dependency</v>
          </cell>
        </row>
        <row r="8683">
          <cell r="C8683" t="str">
            <v>ZND045</v>
          </cell>
          <cell r="D8683" t="str">
            <v>Expansion Sites</v>
          </cell>
          <cell r="E8683" t="str">
            <v>Q3-2019</v>
          </cell>
          <cell r="F8683" t="str">
            <v>Mobile Aspiration</v>
          </cell>
          <cell r="G8683" t="str">
            <v>HUA</v>
          </cell>
          <cell r="H8683" t="str">
            <v>LTE2100Exp (10MHz to 20MHz)_2x2 MIMO</v>
          </cell>
          <cell r="I8683" t="str">
            <v>INS</v>
          </cell>
          <cell r="L8683">
            <v>43893</v>
          </cell>
          <cell r="M8683">
            <v>43612</v>
          </cell>
          <cell r="N8683">
            <v>43894</v>
          </cell>
          <cell r="O8683">
            <v>43613</v>
          </cell>
          <cell r="P8683" t="str">
            <v>No Dependency</v>
          </cell>
        </row>
        <row r="8684">
          <cell r="C8684" t="str">
            <v>ZND044</v>
          </cell>
          <cell r="D8684" t="str">
            <v>Expansion Sites</v>
          </cell>
          <cell r="E8684" t="str">
            <v>Q1-2020</v>
          </cell>
          <cell r="F8684" t="str">
            <v>Mobile Aspiration</v>
          </cell>
          <cell r="G8684" t="str">
            <v>HUA</v>
          </cell>
          <cell r="H8684" t="str">
            <v>LTE2100Exp (10MHz to 20MHz)_2x2 MIMO</v>
          </cell>
          <cell r="I8684" t="str">
            <v>INS</v>
          </cell>
          <cell r="L8684">
            <v>43704</v>
          </cell>
          <cell r="M8684">
            <v>43704</v>
          </cell>
          <cell r="N8684">
            <v>43705</v>
          </cell>
          <cell r="O8684">
            <v>43705</v>
          </cell>
          <cell r="P8684" t="str">
            <v>No Dependency</v>
          </cell>
        </row>
        <row r="8685">
          <cell r="C8685" t="str">
            <v>ZND043</v>
          </cell>
          <cell r="D8685" t="str">
            <v>Expansion Sites</v>
          </cell>
          <cell r="E8685" t="str">
            <v>Q3-2019</v>
          </cell>
          <cell r="F8685" t="str">
            <v>Mobile Aspiration</v>
          </cell>
          <cell r="G8685" t="str">
            <v>HUA</v>
          </cell>
          <cell r="H8685" t="str">
            <v>LTE2100Exp (10MHz to 20MHz)_2x2 MIMO</v>
          </cell>
          <cell r="I8685" t="str">
            <v>INS</v>
          </cell>
          <cell r="L8685">
            <v>43883</v>
          </cell>
          <cell r="M8685">
            <v>43709</v>
          </cell>
          <cell r="N8685">
            <v>43883</v>
          </cell>
          <cell r="O8685">
            <v>43710</v>
          </cell>
          <cell r="P8685" t="str">
            <v>No Dependency</v>
          </cell>
        </row>
        <row r="8686">
          <cell r="C8686" t="str">
            <v>ZND042</v>
          </cell>
          <cell r="D8686" t="str">
            <v>Expansion Sites</v>
          </cell>
          <cell r="E8686" t="str">
            <v>Q4-2019</v>
          </cell>
          <cell r="F8686" t="str">
            <v>Mobile Aspiration</v>
          </cell>
          <cell r="G8686" t="str">
            <v>HUA</v>
          </cell>
          <cell r="H8686" t="str">
            <v>LTE2100Exp (10MHz to 20MHz)_2x2 MIMO</v>
          </cell>
          <cell r="I8686" t="str">
            <v>INS</v>
          </cell>
          <cell r="L8686">
            <v>43688</v>
          </cell>
          <cell r="M8686">
            <v>43690</v>
          </cell>
          <cell r="N8686">
            <v>43689</v>
          </cell>
          <cell r="O8686">
            <v>43691</v>
          </cell>
          <cell r="P8686" t="str">
            <v>No Dependency</v>
          </cell>
        </row>
        <row r="8687">
          <cell r="C8687" t="str">
            <v>ZND041</v>
          </cell>
          <cell r="D8687" t="str">
            <v>Expansion Sites</v>
          </cell>
          <cell r="E8687" t="str">
            <v>Q3-2019</v>
          </cell>
          <cell r="F8687" t="str">
            <v>Mobile Aspiration</v>
          </cell>
          <cell r="G8687" t="str">
            <v>HUA</v>
          </cell>
          <cell r="H8687" t="str">
            <v>LTE2100Exp (10MHz to 20MHz)_2x2 MIMO</v>
          </cell>
          <cell r="I8687" t="str">
            <v>INS</v>
          </cell>
          <cell r="L8687">
            <v>43893</v>
          </cell>
          <cell r="M8687">
            <v>43639</v>
          </cell>
          <cell r="N8687">
            <v>43894</v>
          </cell>
          <cell r="O8687">
            <v>43640</v>
          </cell>
          <cell r="P8687" t="str">
            <v>No Dependency</v>
          </cell>
        </row>
        <row r="8688">
          <cell r="C8688" t="str">
            <v>ZND036</v>
          </cell>
          <cell r="D8688" t="str">
            <v>Expansion Sites</v>
          </cell>
          <cell r="E8688" t="str">
            <v>Q4-2019</v>
          </cell>
          <cell r="F8688" t="str">
            <v>Mobile Aspiration</v>
          </cell>
          <cell r="G8688" t="str">
            <v>HUA</v>
          </cell>
          <cell r="H8688" t="str">
            <v>LTE2100Exp (10MHz to 20MHz)_2x2 MIMO</v>
          </cell>
          <cell r="I8688" t="str">
            <v>INS</v>
          </cell>
          <cell r="L8688">
            <v>43691</v>
          </cell>
          <cell r="M8688">
            <v>43693</v>
          </cell>
          <cell r="N8688">
            <v>43692</v>
          </cell>
          <cell r="O8688">
            <v>43694</v>
          </cell>
          <cell r="P8688" t="str">
            <v>No Dependency</v>
          </cell>
        </row>
        <row r="8689">
          <cell r="C8689" t="str">
            <v>ZND034</v>
          </cell>
          <cell r="D8689" t="str">
            <v>Expansion Sites</v>
          </cell>
          <cell r="E8689" t="str">
            <v>Q4-2019</v>
          </cell>
          <cell r="F8689" t="str">
            <v>Mobile Aspiration</v>
          </cell>
          <cell r="G8689" t="str">
            <v>HUA</v>
          </cell>
          <cell r="H8689" t="str">
            <v>LTE2100Exp (10MHz to 20MHz)_2x2 MIMO</v>
          </cell>
          <cell r="I8689" t="str">
            <v>INS</v>
          </cell>
          <cell r="L8689">
            <v>43905</v>
          </cell>
          <cell r="M8689">
            <v>43734</v>
          </cell>
          <cell r="N8689">
            <v>43905</v>
          </cell>
          <cell r="O8689">
            <v>43735</v>
          </cell>
          <cell r="P8689" t="str">
            <v>No Dependency</v>
          </cell>
        </row>
        <row r="8690">
          <cell r="C8690" t="str">
            <v>ZND033</v>
          </cell>
          <cell r="D8690" t="str">
            <v>Expansion Sites</v>
          </cell>
          <cell r="E8690" t="str">
            <v>Q3-2019</v>
          </cell>
          <cell r="F8690" t="str">
            <v>Mobile Aspiration</v>
          </cell>
          <cell r="G8690" t="str">
            <v>HUA</v>
          </cell>
          <cell r="H8690" t="str">
            <v>LTE2100Exp (10MHz to 20MHz)_2x2 MIMO</v>
          </cell>
          <cell r="I8690" t="str">
            <v>INS</v>
          </cell>
          <cell r="L8690">
            <v>43877</v>
          </cell>
          <cell r="M8690">
            <v>43640</v>
          </cell>
          <cell r="N8690">
            <v>43878</v>
          </cell>
          <cell r="O8690">
            <v>43641</v>
          </cell>
          <cell r="P8690" t="str">
            <v>No Dependency</v>
          </cell>
        </row>
        <row r="8691">
          <cell r="C8691" t="str">
            <v>ZND030</v>
          </cell>
          <cell r="D8691" t="str">
            <v>Expansion Sites</v>
          </cell>
          <cell r="E8691" t="str">
            <v>Q4-2019</v>
          </cell>
          <cell r="F8691" t="str">
            <v>Mobile Aspiration</v>
          </cell>
          <cell r="G8691" t="str">
            <v>HUA</v>
          </cell>
          <cell r="H8691" t="str">
            <v>LTE2100Exp (10MHz to 20MHz)_2x2 MIMO</v>
          </cell>
          <cell r="I8691" t="str">
            <v>INS</v>
          </cell>
          <cell r="L8691">
            <v>43691</v>
          </cell>
          <cell r="M8691">
            <v>43693</v>
          </cell>
          <cell r="N8691">
            <v>43692</v>
          </cell>
          <cell r="O8691">
            <v>43694</v>
          </cell>
          <cell r="P8691" t="str">
            <v>No Dependency</v>
          </cell>
        </row>
        <row r="8692">
          <cell r="C8692" t="str">
            <v>ZND028</v>
          </cell>
          <cell r="D8692" t="str">
            <v>Expansion Sites</v>
          </cell>
          <cell r="E8692" t="str">
            <v>Q3-2019</v>
          </cell>
          <cell r="F8692" t="str">
            <v>Mobile Aspiration</v>
          </cell>
          <cell r="G8692" t="str">
            <v>HUA</v>
          </cell>
          <cell r="H8692" t="str">
            <v>LTE2100Exp (10MHz to 20MHz)_2x2 MIMO</v>
          </cell>
          <cell r="I8692" t="str">
            <v>INS</v>
          </cell>
          <cell r="L8692">
            <v>43881</v>
          </cell>
          <cell r="M8692">
            <v>43750</v>
          </cell>
          <cell r="N8692">
            <v>43882</v>
          </cell>
          <cell r="O8692">
            <v>43751</v>
          </cell>
          <cell r="P8692" t="str">
            <v>No Dependency</v>
          </cell>
        </row>
        <row r="8693">
          <cell r="C8693" t="str">
            <v>ZND027</v>
          </cell>
          <cell r="D8693" t="str">
            <v>Expansion Sites</v>
          </cell>
          <cell r="E8693" t="str">
            <v>Q3-2019</v>
          </cell>
          <cell r="F8693" t="str">
            <v>Mobile Aspiration</v>
          </cell>
          <cell r="G8693" t="str">
            <v>HUA</v>
          </cell>
          <cell r="H8693" t="str">
            <v>LTE2100Exp (10MHz to 20MHz)_2x2 MIMO</v>
          </cell>
          <cell r="I8693" t="str">
            <v>INS</v>
          </cell>
          <cell r="L8693">
            <v>43653</v>
          </cell>
          <cell r="M8693">
            <v>43655</v>
          </cell>
          <cell r="N8693">
            <v>43654</v>
          </cell>
          <cell r="O8693">
            <v>43656</v>
          </cell>
          <cell r="P8693" t="str">
            <v>No Dependency</v>
          </cell>
        </row>
        <row r="8694">
          <cell r="C8694" t="str">
            <v>ZND026</v>
          </cell>
          <cell r="D8694" t="str">
            <v>Expansion Sites</v>
          </cell>
          <cell r="E8694" t="str">
            <v>Q1-2020</v>
          </cell>
          <cell r="F8694" t="str">
            <v>Mobile Aspiration</v>
          </cell>
          <cell r="G8694" t="str">
            <v>HUA</v>
          </cell>
          <cell r="H8694" t="str">
            <v>LTE2100Exp (10MHz to 20MHz)_2x2 MIMO</v>
          </cell>
          <cell r="I8694" t="str">
            <v>INS</v>
          </cell>
          <cell r="L8694">
            <v>43691</v>
          </cell>
          <cell r="M8694">
            <v>43693</v>
          </cell>
          <cell r="N8694">
            <v>43692</v>
          </cell>
          <cell r="O8694">
            <v>43694</v>
          </cell>
          <cell r="P8694" t="str">
            <v>No Dependency</v>
          </cell>
        </row>
        <row r="8695">
          <cell r="C8695" t="str">
            <v>ZND025</v>
          </cell>
          <cell r="D8695" t="str">
            <v>Expansion Sites</v>
          </cell>
          <cell r="E8695" t="str">
            <v>Q1-2020</v>
          </cell>
          <cell r="F8695" t="str">
            <v>Mobile Aspiration</v>
          </cell>
          <cell r="G8695" t="str">
            <v>HUA</v>
          </cell>
          <cell r="H8695" t="str">
            <v>LTE2100Exp (10MHz to 20MHz)_2x2 MIMO</v>
          </cell>
          <cell r="I8695" t="str">
            <v>INS</v>
          </cell>
          <cell r="L8695">
            <v>43913</v>
          </cell>
          <cell r="M8695">
            <v>43715</v>
          </cell>
          <cell r="N8695">
            <v>43913</v>
          </cell>
          <cell r="O8695">
            <v>43716</v>
          </cell>
          <cell r="P8695" t="str">
            <v>No Dependency</v>
          </cell>
        </row>
        <row r="8696">
          <cell r="C8696" t="str">
            <v>ZND022</v>
          </cell>
          <cell r="D8696" t="str">
            <v>Expansion Sites</v>
          </cell>
          <cell r="E8696" t="str">
            <v>Q2-2019</v>
          </cell>
          <cell r="F8696" t="str">
            <v>Mobile Aspiration</v>
          </cell>
          <cell r="G8696" t="str">
            <v>HUA</v>
          </cell>
          <cell r="H8696" t="str">
            <v>LTE2100Exp (10MHz to 20MHz)_2x2 MIMO</v>
          </cell>
          <cell r="I8696" t="str">
            <v>INS</v>
          </cell>
          <cell r="L8696">
            <v>43884</v>
          </cell>
          <cell r="M8696">
            <v>43629</v>
          </cell>
          <cell r="N8696">
            <v>43885</v>
          </cell>
          <cell r="O8696">
            <v>43630</v>
          </cell>
          <cell r="P8696" t="str">
            <v>No Dependency</v>
          </cell>
        </row>
        <row r="8697">
          <cell r="C8697" t="str">
            <v>ZND021</v>
          </cell>
          <cell r="D8697" t="str">
            <v>Expansion Sites</v>
          </cell>
          <cell r="E8697" t="str">
            <v>Q3-2019</v>
          </cell>
          <cell r="F8697" t="str">
            <v>Mobile Aspiration</v>
          </cell>
          <cell r="G8697" t="str">
            <v>HUA</v>
          </cell>
          <cell r="H8697" t="str">
            <v>LTE2100Exp (10MHz to 20MHz)_2x2 MIMO</v>
          </cell>
          <cell r="I8697" t="str">
            <v>INS</v>
          </cell>
          <cell r="L8697">
            <v>43860</v>
          </cell>
          <cell r="M8697">
            <v>43653</v>
          </cell>
          <cell r="N8697">
            <v>43861</v>
          </cell>
          <cell r="O8697">
            <v>43654</v>
          </cell>
          <cell r="P8697" t="str">
            <v>No Dependency</v>
          </cell>
        </row>
        <row r="8698">
          <cell r="C8698" t="str">
            <v>ZND018</v>
          </cell>
          <cell r="D8698" t="str">
            <v>Expansion Sites</v>
          </cell>
          <cell r="E8698" t="str">
            <v>Q4-2019</v>
          </cell>
          <cell r="F8698" t="str">
            <v>Mobile Aspiration</v>
          </cell>
          <cell r="G8698" t="str">
            <v>HUA</v>
          </cell>
          <cell r="H8698" t="str">
            <v>LTE2100Exp (10MHz to 20MHz)_2x2 MIMO</v>
          </cell>
          <cell r="I8698" t="str">
            <v>INS</v>
          </cell>
          <cell r="L8698">
            <v>43901</v>
          </cell>
          <cell r="M8698">
            <v>43612</v>
          </cell>
          <cell r="N8698">
            <v>43902</v>
          </cell>
          <cell r="O8698">
            <v>43613</v>
          </cell>
          <cell r="P8698" t="str">
            <v>No Dependency</v>
          </cell>
        </row>
        <row r="8699">
          <cell r="C8699" t="str">
            <v>ZND016</v>
          </cell>
          <cell r="D8699" t="str">
            <v>Expansion Sites</v>
          </cell>
          <cell r="E8699" t="str">
            <v>Q3-2019</v>
          </cell>
          <cell r="F8699" t="str">
            <v>Mobile Aspiration</v>
          </cell>
          <cell r="G8699" t="str">
            <v>HUA</v>
          </cell>
          <cell r="H8699" t="str">
            <v>LTE2100Exp (10MHz to 20MHz)_2x2 MIMO</v>
          </cell>
          <cell r="I8699" t="str">
            <v>INS</v>
          </cell>
          <cell r="L8699">
            <v>43674</v>
          </cell>
          <cell r="M8699">
            <v>43676</v>
          </cell>
          <cell r="N8699">
            <v>43675</v>
          </cell>
          <cell r="O8699">
            <v>43677</v>
          </cell>
          <cell r="P8699" t="str">
            <v>No Dependency</v>
          </cell>
        </row>
        <row r="8700">
          <cell r="C8700" t="str">
            <v>ZND015</v>
          </cell>
          <cell r="D8700" t="str">
            <v>Expansion Sites</v>
          </cell>
          <cell r="E8700" t="str">
            <v>Q1-2020</v>
          </cell>
          <cell r="F8700" t="str">
            <v>Mobile Aspiration</v>
          </cell>
          <cell r="G8700" t="str">
            <v>HUA</v>
          </cell>
          <cell r="H8700" t="str">
            <v>LTE2100Exp (10MHz to 20MHz)_2x2 MIMO</v>
          </cell>
          <cell r="I8700" t="str">
            <v>INS</v>
          </cell>
          <cell r="L8700">
            <v>43679</v>
          </cell>
          <cell r="M8700">
            <v>43681</v>
          </cell>
          <cell r="N8700">
            <v>43680</v>
          </cell>
          <cell r="O8700">
            <v>43682</v>
          </cell>
          <cell r="P8700" t="str">
            <v>No Dependency</v>
          </cell>
        </row>
        <row r="8701">
          <cell r="C8701" t="str">
            <v>ZND014</v>
          </cell>
          <cell r="D8701" t="str">
            <v>Expansion Sites</v>
          </cell>
          <cell r="E8701" t="str">
            <v>Q1-2020</v>
          </cell>
          <cell r="F8701" t="str">
            <v>Mobile Aspiration</v>
          </cell>
          <cell r="G8701" t="str">
            <v>HUA</v>
          </cell>
          <cell r="H8701" t="str">
            <v>LTE2100Exp (10MHz to 20MHz)_2x2 MIMO</v>
          </cell>
          <cell r="I8701" t="str">
            <v>INS</v>
          </cell>
          <cell r="L8701">
            <v>43670</v>
          </cell>
          <cell r="M8701">
            <v>43672</v>
          </cell>
          <cell r="N8701">
            <v>43671</v>
          </cell>
          <cell r="O8701">
            <v>43673</v>
          </cell>
          <cell r="P8701" t="str">
            <v>No Dependency</v>
          </cell>
        </row>
        <row r="8702">
          <cell r="C8702" t="str">
            <v>ZND010</v>
          </cell>
          <cell r="D8702" t="str">
            <v>Expansion Sites</v>
          </cell>
          <cell r="E8702" t="str">
            <v>Q4-2019</v>
          </cell>
          <cell r="F8702" t="str">
            <v>Mobile Aspiration</v>
          </cell>
          <cell r="G8702" t="str">
            <v>HUA</v>
          </cell>
          <cell r="H8702" t="str">
            <v>LTE2100Exp (10MHz to 20MHz)_2x2 MIMO</v>
          </cell>
          <cell r="I8702" t="str">
            <v>INS</v>
          </cell>
          <cell r="L8702">
            <v>43692</v>
          </cell>
          <cell r="M8702">
            <v>43694</v>
          </cell>
          <cell r="N8702">
            <v>43693</v>
          </cell>
          <cell r="O8702">
            <v>43695</v>
          </cell>
          <cell r="P8702" t="str">
            <v>No Dependency</v>
          </cell>
        </row>
        <row r="8703">
          <cell r="C8703" t="str">
            <v>ZND008</v>
          </cell>
          <cell r="D8703" t="str">
            <v>Expansion Sites</v>
          </cell>
          <cell r="E8703" t="str">
            <v>Q4-2019</v>
          </cell>
          <cell r="F8703" t="str">
            <v>Mobile Aspiration</v>
          </cell>
          <cell r="G8703" t="str">
            <v>HUA</v>
          </cell>
          <cell r="H8703" t="str">
            <v>LTE2100Exp (10MHz to 20MHz)_2x2 MIMO</v>
          </cell>
          <cell r="I8703" t="str">
            <v>INS</v>
          </cell>
          <cell r="L8703">
            <v>43909</v>
          </cell>
          <cell r="M8703">
            <v>43625</v>
          </cell>
          <cell r="N8703">
            <v>43910</v>
          </cell>
          <cell r="O8703">
            <v>43626</v>
          </cell>
          <cell r="P8703" t="str">
            <v>No Dependency</v>
          </cell>
        </row>
        <row r="8704">
          <cell r="C8704" t="str">
            <v>ZND007</v>
          </cell>
          <cell r="D8704" t="str">
            <v>Expansion Sites</v>
          </cell>
          <cell r="E8704" t="str">
            <v>Q1-2020</v>
          </cell>
          <cell r="F8704" t="str">
            <v>Mobile Aspiration</v>
          </cell>
          <cell r="G8704" t="str">
            <v>HUA</v>
          </cell>
          <cell r="H8704" t="str">
            <v>LTE2100Exp (10MHz to 20MHz)_2x2 MIMO</v>
          </cell>
          <cell r="I8704" t="str">
            <v>INS</v>
          </cell>
          <cell r="L8704">
            <v>43913</v>
          </cell>
          <cell r="N8704">
            <v>43913</v>
          </cell>
          <cell r="P8704" t="str">
            <v>No Dependency</v>
          </cell>
        </row>
        <row r="8705">
          <cell r="C8705" t="str">
            <v>ZND004</v>
          </cell>
          <cell r="D8705" t="str">
            <v>Expansion Sites</v>
          </cell>
          <cell r="E8705" t="str">
            <v>Q1-2020</v>
          </cell>
          <cell r="F8705" t="str">
            <v>Mobile Aspiration</v>
          </cell>
          <cell r="G8705" t="str">
            <v>HUA</v>
          </cell>
          <cell r="H8705" t="str">
            <v>LTE2100Exp (10MHz to 20MHz)_2x2 MIMO</v>
          </cell>
          <cell r="I8705" t="str">
            <v>INS</v>
          </cell>
          <cell r="L8705">
            <v>43679</v>
          </cell>
          <cell r="M8705">
            <v>43681</v>
          </cell>
          <cell r="N8705">
            <v>43680</v>
          </cell>
          <cell r="O8705">
            <v>43682</v>
          </cell>
          <cell r="P8705" t="str">
            <v>No Dependency</v>
          </cell>
        </row>
        <row r="8706">
          <cell r="C8706" t="str">
            <v>ZKU052</v>
          </cell>
          <cell r="D8706" t="str">
            <v>Expansion Sites</v>
          </cell>
          <cell r="E8706" t="str">
            <v>Q1-2020</v>
          </cell>
          <cell r="F8706" t="str">
            <v>Mobile Aspiration</v>
          </cell>
          <cell r="G8706" t="str">
            <v>HUA</v>
          </cell>
          <cell r="H8706" t="str">
            <v>LTE2100Exp (10MHz to 20MHz)_2x2 MIMO</v>
          </cell>
          <cell r="I8706" t="str">
            <v>INS</v>
          </cell>
          <cell r="L8706">
            <v>43874</v>
          </cell>
          <cell r="M8706">
            <v>43734</v>
          </cell>
          <cell r="N8706">
            <v>43875</v>
          </cell>
          <cell r="O8706">
            <v>43735</v>
          </cell>
          <cell r="P8706" t="str">
            <v>No Dependency</v>
          </cell>
        </row>
        <row r="8707">
          <cell r="C8707" t="str">
            <v>ZKU051</v>
          </cell>
          <cell r="D8707" t="str">
            <v>Expansion Sites</v>
          </cell>
          <cell r="E8707" t="str">
            <v>Q3-2019</v>
          </cell>
          <cell r="F8707" t="str">
            <v>Mobile Aspiration</v>
          </cell>
          <cell r="G8707" t="str">
            <v>HUA</v>
          </cell>
          <cell r="H8707" t="str">
            <v>LTE2100Exp (10MHz to 20MHz)_2x2 MIMO</v>
          </cell>
          <cell r="I8707" t="str">
            <v>INS</v>
          </cell>
          <cell r="L8707">
            <v>43895</v>
          </cell>
          <cell r="M8707">
            <v>43659</v>
          </cell>
          <cell r="N8707">
            <v>43895</v>
          </cell>
          <cell r="O8707">
            <v>43660</v>
          </cell>
          <cell r="P8707" t="str">
            <v>No Dependency</v>
          </cell>
        </row>
        <row r="8708">
          <cell r="C8708" t="str">
            <v>ZKU050</v>
          </cell>
          <cell r="D8708" t="str">
            <v>Expansion Sites</v>
          </cell>
          <cell r="E8708" t="str">
            <v>Q3-2019</v>
          </cell>
          <cell r="F8708" t="str">
            <v>Mobile Aspiration</v>
          </cell>
          <cell r="G8708" t="str">
            <v>HUA</v>
          </cell>
          <cell r="H8708" t="str">
            <v>LTE2100Exp (10MHz to 20MHz)_2x2 MIMO</v>
          </cell>
          <cell r="I8708" t="str">
            <v>INS</v>
          </cell>
          <cell r="L8708">
            <v>43865</v>
          </cell>
          <cell r="M8708">
            <v>43635</v>
          </cell>
          <cell r="N8708">
            <v>43866</v>
          </cell>
          <cell r="O8708">
            <v>43636</v>
          </cell>
          <cell r="P8708" t="str">
            <v>No Dependency</v>
          </cell>
        </row>
        <row r="8709">
          <cell r="C8709" t="str">
            <v>ZKU044</v>
          </cell>
          <cell r="D8709" t="str">
            <v>Expansion Sites</v>
          </cell>
          <cell r="E8709" t="str">
            <v>Q1-2020</v>
          </cell>
          <cell r="F8709" t="str">
            <v>Mobile Aspiration</v>
          </cell>
          <cell r="G8709" t="str">
            <v>HUA</v>
          </cell>
          <cell r="H8709" t="str">
            <v>LTE2100Exp (10MHz to 20MHz)_2x2 MIMO</v>
          </cell>
          <cell r="I8709" t="str">
            <v>INS</v>
          </cell>
          <cell r="L8709">
            <v>43874</v>
          </cell>
          <cell r="M8709">
            <v>43715</v>
          </cell>
          <cell r="N8709">
            <v>43875</v>
          </cell>
          <cell r="O8709">
            <v>43716</v>
          </cell>
          <cell r="P8709" t="str">
            <v>No Dependency</v>
          </cell>
        </row>
        <row r="8710">
          <cell r="C8710" t="str">
            <v>ZKU033</v>
          </cell>
          <cell r="D8710" t="str">
            <v>Expansion Sites</v>
          </cell>
          <cell r="E8710" t="str">
            <v>Q4-2019</v>
          </cell>
          <cell r="F8710" t="str">
            <v>Mobile Aspiration</v>
          </cell>
          <cell r="G8710" t="str">
            <v>HUA</v>
          </cell>
          <cell r="H8710" t="str">
            <v>LTE2100Exp (10MHz to 20MHz)_2x2 MIMO</v>
          </cell>
          <cell r="I8710" t="str">
            <v>INS</v>
          </cell>
          <cell r="L8710">
            <v>43905</v>
          </cell>
          <cell r="N8710">
            <v>43905</v>
          </cell>
          <cell r="P8710" t="str">
            <v>No Dependency</v>
          </cell>
        </row>
        <row r="8711">
          <cell r="C8711" t="str">
            <v>ZKU029</v>
          </cell>
          <cell r="D8711" t="str">
            <v>Expansion Sites</v>
          </cell>
          <cell r="E8711" t="str">
            <v>Q4-2019</v>
          </cell>
          <cell r="F8711" t="str">
            <v>Mobile Aspiration</v>
          </cell>
          <cell r="G8711" t="str">
            <v>HUA</v>
          </cell>
          <cell r="H8711" t="str">
            <v>LTE2100Exp (10MHz to 20MHz)_2x2 MIMO</v>
          </cell>
          <cell r="I8711" t="str">
            <v>INS</v>
          </cell>
          <cell r="L8711">
            <v>43664</v>
          </cell>
          <cell r="M8711">
            <v>43666</v>
          </cell>
          <cell r="N8711">
            <v>43665</v>
          </cell>
          <cell r="O8711">
            <v>43667</v>
          </cell>
          <cell r="P8711" t="str">
            <v>No Dependency</v>
          </cell>
        </row>
        <row r="8712">
          <cell r="C8712" t="str">
            <v>ZKU026</v>
          </cell>
          <cell r="D8712" t="str">
            <v>Expansion Sites</v>
          </cell>
          <cell r="E8712" t="str">
            <v>Q3-2019</v>
          </cell>
          <cell r="F8712" t="str">
            <v>Mobile Aspiration</v>
          </cell>
          <cell r="G8712" t="str">
            <v>HUA</v>
          </cell>
          <cell r="H8712" t="str">
            <v>LTE2100Exp (10MHz to 20MHz)_2x2 MIMO</v>
          </cell>
          <cell r="I8712" t="str">
            <v>INS</v>
          </cell>
          <cell r="L8712">
            <v>43876</v>
          </cell>
          <cell r="M8712">
            <v>43664</v>
          </cell>
          <cell r="N8712">
            <v>43876</v>
          </cell>
          <cell r="O8712">
            <v>43665</v>
          </cell>
          <cell r="P8712" t="str">
            <v>No Dependency</v>
          </cell>
        </row>
        <row r="8713">
          <cell r="C8713" t="str">
            <v>ZKU025</v>
          </cell>
          <cell r="D8713" t="str">
            <v>Expansion Sites</v>
          </cell>
          <cell r="E8713" t="str">
            <v>Q3-2019</v>
          </cell>
          <cell r="F8713" t="str">
            <v>Mobile Aspiration</v>
          </cell>
          <cell r="G8713" t="str">
            <v>HUA</v>
          </cell>
          <cell r="H8713" t="str">
            <v>LTE2100Exp (10MHz to 20MHz)_2x2 MIMO</v>
          </cell>
          <cell r="I8713" t="str">
            <v>INS</v>
          </cell>
          <cell r="L8713">
            <v>43895</v>
          </cell>
          <cell r="M8713">
            <v>43605</v>
          </cell>
          <cell r="N8713">
            <v>43895</v>
          </cell>
          <cell r="O8713">
            <v>43606</v>
          </cell>
          <cell r="P8713" t="str">
            <v>No Dependency</v>
          </cell>
        </row>
        <row r="8714">
          <cell r="C8714" t="str">
            <v>ZKU020</v>
          </cell>
          <cell r="D8714" t="str">
            <v>Expansion Sites</v>
          </cell>
          <cell r="E8714" t="str">
            <v>Q1-2020</v>
          </cell>
          <cell r="F8714" t="str">
            <v>Mobile Aspiration</v>
          </cell>
          <cell r="G8714" t="str">
            <v>HUA</v>
          </cell>
          <cell r="H8714" t="str">
            <v>LTE2100Exp (10MHz to 20MHz)_2x2 MIMO</v>
          </cell>
          <cell r="I8714" t="str">
            <v>INS</v>
          </cell>
          <cell r="L8714">
            <v>43874</v>
          </cell>
          <cell r="M8714">
            <v>43602</v>
          </cell>
          <cell r="N8714">
            <v>43875</v>
          </cell>
          <cell r="O8714">
            <v>43603</v>
          </cell>
          <cell r="P8714" t="str">
            <v>No Dependency</v>
          </cell>
        </row>
        <row r="8715">
          <cell r="C8715" t="str">
            <v>ZKU019</v>
          </cell>
          <cell r="D8715" t="str">
            <v>Expansion Sites</v>
          </cell>
          <cell r="E8715" t="str">
            <v>Q1-2020</v>
          </cell>
          <cell r="F8715" t="str">
            <v>Mobile Aspiration</v>
          </cell>
          <cell r="G8715" t="str">
            <v>HUA</v>
          </cell>
          <cell r="H8715" t="str">
            <v>LTE2100Exp (10MHz to 20MHz)_2x2 MIMO</v>
          </cell>
          <cell r="I8715" t="str">
            <v>INS</v>
          </cell>
          <cell r="L8715">
            <v>43909</v>
          </cell>
          <cell r="M8715">
            <v>43709</v>
          </cell>
          <cell r="N8715">
            <v>43910</v>
          </cell>
          <cell r="O8715">
            <v>43710</v>
          </cell>
          <cell r="P8715" t="str">
            <v>No Dependency</v>
          </cell>
        </row>
        <row r="8716">
          <cell r="C8716" t="str">
            <v>ZKU018</v>
          </cell>
          <cell r="D8716" t="str">
            <v>Expansion Sites</v>
          </cell>
          <cell r="E8716" t="str">
            <v>Q1-2020</v>
          </cell>
          <cell r="F8716" t="str">
            <v>Mobile Aspiration</v>
          </cell>
          <cell r="G8716" t="str">
            <v>HUA</v>
          </cell>
          <cell r="H8716" t="str">
            <v>LTE2100Exp (10MHz to 20MHz)_2x2 MIMO</v>
          </cell>
          <cell r="I8716" t="str">
            <v>INS</v>
          </cell>
          <cell r="L8716">
            <v>43658</v>
          </cell>
          <cell r="M8716">
            <v>43660</v>
          </cell>
          <cell r="N8716">
            <v>43659</v>
          </cell>
          <cell r="O8716">
            <v>43661</v>
          </cell>
          <cell r="P8716" t="str">
            <v>No Dependency</v>
          </cell>
        </row>
        <row r="8717">
          <cell r="C8717" t="str">
            <v>ZKU017</v>
          </cell>
          <cell r="D8717" t="str">
            <v>Expansion Sites</v>
          </cell>
          <cell r="E8717" t="str">
            <v>Q3-2019</v>
          </cell>
          <cell r="F8717" t="str">
            <v>Mobile Aspiration</v>
          </cell>
          <cell r="G8717" t="str">
            <v>HUA</v>
          </cell>
          <cell r="H8717" t="str">
            <v>LTE2100Exp (10MHz to 20MHz)_2x2 MIMO</v>
          </cell>
          <cell r="I8717" t="str">
            <v>INS</v>
          </cell>
          <cell r="L8717">
            <v>43879</v>
          </cell>
          <cell r="M8717">
            <v>43652</v>
          </cell>
          <cell r="N8717">
            <v>43880</v>
          </cell>
          <cell r="O8717">
            <v>43653</v>
          </cell>
          <cell r="P8717" t="str">
            <v>No Dependency</v>
          </cell>
        </row>
        <row r="8718">
          <cell r="C8718" t="str">
            <v>ZKU016</v>
          </cell>
          <cell r="D8718" t="str">
            <v>Expansion Sites</v>
          </cell>
          <cell r="E8718" t="str">
            <v>Q3-2019</v>
          </cell>
          <cell r="F8718" t="str">
            <v>Mobile Aspiration</v>
          </cell>
          <cell r="G8718" t="str">
            <v>HUA</v>
          </cell>
          <cell r="H8718" t="str">
            <v>LTE2100Exp (10MHz to 20MHz)_2x2 MIMO</v>
          </cell>
          <cell r="I8718" t="str">
            <v>INS</v>
          </cell>
          <cell r="L8718">
            <v>43872</v>
          </cell>
          <cell r="M8718">
            <v>43639</v>
          </cell>
          <cell r="N8718">
            <v>43873</v>
          </cell>
          <cell r="O8718">
            <v>43640</v>
          </cell>
          <cell r="P8718" t="str">
            <v>No Dependency</v>
          </cell>
        </row>
        <row r="8719">
          <cell r="C8719" t="str">
            <v>ZKU012</v>
          </cell>
          <cell r="D8719" t="str">
            <v>Expansion Sites</v>
          </cell>
          <cell r="E8719" t="str">
            <v>Q1-2020</v>
          </cell>
          <cell r="F8719" t="str">
            <v>Mobile Aspiration</v>
          </cell>
          <cell r="G8719" t="str">
            <v>HUA</v>
          </cell>
          <cell r="H8719" t="str">
            <v>LTE2100Exp (10MHz to 20MHz)_2x2 MIMO</v>
          </cell>
          <cell r="I8719" t="str">
            <v>INS</v>
          </cell>
          <cell r="L8719">
            <v>43913</v>
          </cell>
          <cell r="M8719">
            <v>43767</v>
          </cell>
          <cell r="N8719">
            <v>43913</v>
          </cell>
          <cell r="O8719">
            <v>43768</v>
          </cell>
          <cell r="P8719" t="str">
            <v>No Dependency</v>
          </cell>
        </row>
        <row r="8720">
          <cell r="C8720" t="str">
            <v>ZKU011</v>
          </cell>
          <cell r="D8720" t="str">
            <v>Expansion Sites</v>
          </cell>
          <cell r="E8720" t="str">
            <v>Q4-2019</v>
          </cell>
          <cell r="F8720" t="str">
            <v>Mobile Aspiration</v>
          </cell>
          <cell r="G8720" t="str">
            <v>HUA</v>
          </cell>
          <cell r="H8720" t="str">
            <v>LTE2100Exp (10MHz to 20MHz)_2x2 MIMO</v>
          </cell>
          <cell r="I8720" t="str">
            <v>INS</v>
          </cell>
          <cell r="L8720">
            <v>43909</v>
          </cell>
          <cell r="M8720">
            <v>43667</v>
          </cell>
          <cell r="N8720">
            <v>43910</v>
          </cell>
          <cell r="O8720">
            <v>43668</v>
          </cell>
          <cell r="P8720" t="str">
            <v>No Dependency</v>
          </cell>
        </row>
        <row r="8721">
          <cell r="C8721" t="str">
            <v>ZKU009</v>
          </cell>
          <cell r="D8721" t="str">
            <v>Expansion Sites</v>
          </cell>
          <cell r="E8721" t="str">
            <v>Q1-2020</v>
          </cell>
          <cell r="F8721" t="str">
            <v>Mobile Aspiration</v>
          </cell>
          <cell r="G8721" t="str">
            <v>HUA</v>
          </cell>
          <cell r="H8721" t="str">
            <v>LTE2100Exp (10MHz to 20MHz)_2x2 MIMO</v>
          </cell>
          <cell r="I8721" t="str">
            <v>INS</v>
          </cell>
          <cell r="L8721">
            <v>43913</v>
          </cell>
          <cell r="M8721">
            <v>43715</v>
          </cell>
          <cell r="N8721">
            <v>43913</v>
          </cell>
          <cell r="O8721">
            <v>43716</v>
          </cell>
          <cell r="P8721" t="str">
            <v>No Dependency</v>
          </cell>
        </row>
        <row r="8722">
          <cell r="C8722" t="str">
            <v>ZKU003</v>
          </cell>
          <cell r="D8722" t="str">
            <v>Expansion Sites</v>
          </cell>
          <cell r="E8722" t="str">
            <v>Q1-2020</v>
          </cell>
          <cell r="F8722" t="str">
            <v>Mobile Aspiration</v>
          </cell>
          <cell r="G8722" t="str">
            <v>HUA</v>
          </cell>
          <cell r="H8722" t="str">
            <v>LTE2100Exp (10MHz to 20MHz)_2x2 MIMO</v>
          </cell>
          <cell r="I8722" t="str">
            <v>INS</v>
          </cell>
          <cell r="L8722">
            <v>43886</v>
          </cell>
          <cell r="M8722">
            <v>43709</v>
          </cell>
          <cell r="N8722">
            <v>43887</v>
          </cell>
          <cell r="O8722">
            <v>43710</v>
          </cell>
          <cell r="P8722" t="str">
            <v>No Dependency</v>
          </cell>
        </row>
        <row r="8723">
          <cell r="C8723" t="str">
            <v>ZKU001</v>
          </cell>
          <cell r="D8723" t="str">
            <v>Expansion Sites</v>
          </cell>
          <cell r="E8723" t="str">
            <v>Q3-2019</v>
          </cell>
          <cell r="F8723" t="str">
            <v>Mobile Aspiration</v>
          </cell>
          <cell r="G8723" t="str">
            <v>HUA</v>
          </cell>
          <cell r="H8723" t="str">
            <v>LTE2100Exp (10MHz to 20MHz)_2x2 MIMO</v>
          </cell>
          <cell r="I8723" t="str">
            <v>INS</v>
          </cell>
          <cell r="L8723">
            <v>43893</v>
          </cell>
          <cell r="M8723">
            <v>43651</v>
          </cell>
          <cell r="N8723">
            <v>43894</v>
          </cell>
          <cell r="O8723">
            <v>43652</v>
          </cell>
          <cell r="P8723" t="str">
            <v>No Dependency</v>
          </cell>
        </row>
        <row r="8724">
          <cell r="C8724" t="str">
            <v>ZDM118</v>
          </cell>
          <cell r="D8724" t="str">
            <v>Expansion Sites</v>
          </cell>
          <cell r="E8724" t="str">
            <v>Q3-2019</v>
          </cell>
          <cell r="F8724" t="str">
            <v>Mobile Aspiration</v>
          </cell>
          <cell r="G8724" t="str">
            <v>HUA</v>
          </cell>
          <cell r="H8724" t="str">
            <v>LTE2100Exp (10MHz to 20MHz)_2x2 MIMO</v>
          </cell>
          <cell r="I8724" t="str">
            <v>INS</v>
          </cell>
          <cell r="L8724">
            <v>43879</v>
          </cell>
          <cell r="M8724">
            <v>43624</v>
          </cell>
          <cell r="N8724">
            <v>43880</v>
          </cell>
          <cell r="O8724">
            <v>43625</v>
          </cell>
          <cell r="P8724" t="str">
            <v>No Dependency</v>
          </cell>
        </row>
        <row r="8725">
          <cell r="C8725" t="str">
            <v>ZDM104</v>
          </cell>
          <cell r="D8725" t="str">
            <v>Expansion Sites</v>
          </cell>
          <cell r="E8725" t="str">
            <v>Q3-2019</v>
          </cell>
          <cell r="F8725" t="str">
            <v>Mobile Aspiration</v>
          </cell>
          <cell r="G8725" t="str">
            <v>HUA</v>
          </cell>
          <cell r="H8725" t="str">
            <v>LTE2100Exp (10MHz to 20MHz)_2x2 MIMO</v>
          </cell>
          <cell r="I8725" t="str">
            <v>INS</v>
          </cell>
          <cell r="L8725">
            <v>43895</v>
          </cell>
          <cell r="N8725">
            <v>43895</v>
          </cell>
          <cell r="P8725" t="str">
            <v>No Dependency</v>
          </cell>
        </row>
        <row r="8726">
          <cell r="C8726" t="str">
            <v>ZDM102</v>
          </cell>
          <cell r="D8726" t="str">
            <v>Expansion Sites</v>
          </cell>
          <cell r="E8726" t="str">
            <v>Q2-2019</v>
          </cell>
          <cell r="F8726" t="str">
            <v>Mobile Aspiration</v>
          </cell>
          <cell r="G8726" t="str">
            <v>HUA</v>
          </cell>
          <cell r="H8726" t="str">
            <v>LTE2100Exp (10MHz to 20MHz)_2x2 MIMO</v>
          </cell>
          <cell r="I8726" t="str">
            <v>INS</v>
          </cell>
          <cell r="L8726">
            <v>43862</v>
          </cell>
          <cell r="M8726">
            <v>43635</v>
          </cell>
          <cell r="N8726">
            <v>43863</v>
          </cell>
          <cell r="O8726">
            <v>43636</v>
          </cell>
          <cell r="P8726" t="str">
            <v>No Dependency</v>
          </cell>
        </row>
        <row r="8727">
          <cell r="C8727" t="str">
            <v>ZDM099</v>
          </cell>
          <cell r="D8727" t="str">
            <v>Expansion Sites</v>
          </cell>
          <cell r="E8727" t="str">
            <v>Q4-2019</v>
          </cell>
          <cell r="F8727" t="str">
            <v>Mobile Aspiration</v>
          </cell>
          <cell r="G8727" t="str">
            <v>HUA</v>
          </cell>
          <cell r="H8727" t="str">
            <v>LTE2100Exp (10MHz to 20MHz)_2x2 MIMO</v>
          </cell>
          <cell r="I8727" t="str">
            <v>INS</v>
          </cell>
          <cell r="L8727">
            <v>43913</v>
          </cell>
          <cell r="N8727">
            <v>43913</v>
          </cell>
          <cell r="P8727" t="str">
            <v>No Dependency</v>
          </cell>
        </row>
        <row r="8728">
          <cell r="C8728" t="str">
            <v>ZDM096</v>
          </cell>
          <cell r="D8728" t="str">
            <v>Expansion Sites</v>
          </cell>
          <cell r="E8728" t="str">
            <v>Q1-2020</v>
          </cell>
          <cell r="F8728" t="str">
            <v>Mobile Aspiration</v>
          </cell>
          <cell r="G8728" t="str">
            <v>HUA</v>
          </cell>
          <cell r="H8728" t="str">
            <v>LTE2100Exp (10MHz to 20MHz)_2x2 MIMO</v>
          </cell>
          <cell r="I8728" t="str">
            <v>INS</v>
          </cell>
          <cell r="L8728">
            <v>43874</v>
          </cell>
          <cell r="M8728">
            <v>43743</v>
          </cell>
          <cell r="N8728">
            <v>43875</v>
          </cell>
          <cell r="O8728">
            <v>43744</v>
          </cell>
          <cell r="P8728" t="str">
            <v>No Dependency</v>
          </cell>
        </row>
        <row r="8729">
          <cell r="C8729" t="str">
            <v>ZDM092</v>
          </cell>
          <cell r="D8729" t="str">
            <v>Expansion Sites</v>
          </cell>
          <cell r="E8729" t="str">
            <v>Q3-2019</v>
          </cell>
          <cell r="F8729" t="str">
            <v>Mobile Aspiration</v>
          </cell>
          <cell r="G8729" t="str">
            <v>HUA</v>
          </cell>
          <cell r="H8729" t="str">
            <v>LTE2100Exp (10MHz to 20MHz)_2x2 MIMO</v>
          </cell>
          <cell r="I8729" t="str">
            <v>INS</v>
          </cell>
          <cell r="L8729">
            <v>43824</v>
          </cell>
          <cell r="M8729">
            <v>43709</v>
          </cell>
          <cell r="N8729">
            <v>43825</v>
          </cell>
          <cell r="O8729">
            <v>43710</v>
          </cell>
          <cell r="P8729" t="str">
            <v>No Dependency</v>
          </cell>
        </row>
        <row r="8730">
          <cell r="C8730" t="str">
            <v>ZDM091</v>
          </cell>
          <cell r="D8730" t="str">
            <v>Expansion Sites</v>
          </cell>
          <cell r="E8730" t="str">
            <v>Q3-2019</v>
          </cell>
          <cell r="F8730" t="str">
            <v>Mobile Aspiration</v>
          </cell>
          <cell r="G8730" t="str">
            <v>HUA</v>
          </cell>
          <cell r="H8730" t="str">
            <v>LTE2100Exp (10MHz to 20MHz)_2x2 MIMO</v>
          </cell>
          <cell r="I8730" t="str">
            <v>INS</v>
          </cell>
          <cell r="L8730">
            <v>43821</v>
          </cell>
          <cell r="M8730">
            <v>43709</v>
          </cell>
          <cell r="N8730">
            <v>43822</v>
          </cell>
          <cell r="O8730">
            <v>43710</v>
          </cell>
          <cell r="P8730" t="str">
            <v>No Dependency</v>
          </cell>
        </row>
        <row r="8731">
          <cell r="C8731" t="str">
            <v>ZDM089</v>
          </cell>
          <cell r="D8731" t="str">
            <v>Expansion Sites</v>
          </cell>
          <cell r="E8731" t="str">
            <v>Q3-2019</v>
          </cell>
          <cell r="F8731" t="str">
            <v>Mobile Aspiration</v>
          </cell>
          <cell r="G8731" t="str">
            <v>HUA</v>
          </cell>
          <cell r="H8731" t="str">
            <v>LTE2100Exp (10MHz to 20MHz)_2x2 MIMO</v>
          </cell>
          <cell r="I8731" t="str">
            <v>INS</v>
          </cell>
          <cell r="L8731">
            <v>43879</v>
          </cell>
          <cell r="M8731">
            <v>43610</v>
          </cell>
          <cell r="N8731">
            <v>43880</v>
          </cell>
          <cell r="O8731">
            <v>43611</v>
          </cell>
          <cell r="P8731" t="str">
            <v>No Dependency</v>
          </cell>
        </row>
        <row r="8732">
          <cell r="C8732" t="str">
            <v>ZDM088</v>
          </cell>
          <cell r="D8732" t="str">
            <v>Expansion Sites</v>
          </cell>
          <cell r="E8732" t="str">
            <v>Q4-2019</v>
          </cell>
          <cell r="F8732" t="str">
            <v>Mobile Aspiration</v>
          </cell>
          <cell r="G8732" t="str">
            <v>HUA</v>
          </cell>
          <cell r="H8732" t="str">
            <v>LTE2100Exp (10MHz to 20MHz)_2x2 MIMO</v>
          </cell>
          <cell r="I8732" t="str">
            <v>INS</v>
          </cell>
          <cell r="L8732">
            <v>43909</v>
          </cell>
          <cell r="M8732">
            <v>43602</v>
          </cell>
          <cell r="N8732">
            <v>43910</v>
          </cell>
          <cell r="O8732">
            <v>43603</v>
          </cell>
          <cell r="P8732" t="str">
            <v>No Dependency</v>
          </cell>
        </row>
        <row r="8733">
          <cell r="C8733" t="str">
            <v>ZDM087</v>
          </cell>
          <cell r="D8733" t="str">
            <v>Expansion Sites</v>
          </cell>
          <cell r="E8733" t="str">
            <v>Q4-2019</v>
          </cell>
          <cell r="F8733" t="str">
            <v>Mobile Aspiration</v>
          </cell>
          <cell r="G8733" t="str">
            <v>HUA</v>
          </cell>
          <cell r="H8733" t="str">
            <v>LTE2100Exp (10MHz to 20MHz)_2x2 MIMO</v>
          </cell>
          <cell r="I8733" t="str">
            <v>INS</v>
          </cell>
          <cell r="L8733">
            <v>43913</v>
          </cell>
          <cell r="M8733">
            <v>43680</v>
          </cell>
          <cell r="N8733">
            <v>43913</v>
          </cell>
          <cell r="O8733">
            <v>43681</v>
          </cell>
          <cell r="P8733" t="str">
            <v>No Dependency</v>
          </cell>
        </row>
        <row r="8734">
          <cell r="C8734" t="str">
            <v>ZDM086</v>
          </cell>
          <cell r="D8734" t="str">
            <v>Expansion Sites</v>
          </cell>
          <cell r="E8734" t="str">
            <v>Q4-2019</v>
          </cell>
          <cell r="F8734" t="str">
            <v>Mobile Aspiration</v>
          </cell>
          <cell r="G8734" t="str">
            <v>HUA</v>
          </cell>
          <cell r="H8734" t="str">
            <v>LTE2100Exp (10MHz to 20MHz)_2x2 MIMO</v>
          </cell>
          <cell r="I8734" t="str">
            <v>INS</v>
          </cell>
          <cell r="L8734">
            <v>43909</v>
          </cell>
          <cell r="M8734">
            <v>43633</v>
          </cell>
          <cell r="N8734">
            <v>43910</v>
          </cell>
          <cell r="O8734">
            <v>43634</v>
          </cell>
          <cell r="P8734" t="str">
            <v>No Dependency</v>
          </cell>
        </row>
        <row r="8735">
          <cell r="C8735" t="str">
            <v>ZDM085</v>
          </cell>
          <cell r="D8735" t="str">
            <v>Expansion Sites</v>
          </cell>
          <cell r="E8735" t="str">
            <v>Q4-2019</v>
          </cell>
          <cell r="F8735" t="str">
            <v>Mobile Aspiration</v>
          </cell>
          <cell r="G8735" t="str">
            <v>HUA</v>
          </cell>
          <cell r="H8735" t="str">
            <v>LTE2100Exp (10MHz to 20MHz)_2x2 MIMO</v>
          </cell>
          <cell r="I8735" t="str">
            <v>INS</v>
          </cell>
          <cell r="L8735">
            <v>43911</v>
          </cell>
          <cell r="N8735">
            <v>43911</v>
          </cell>
          <cell r="P8735" t="str">
            <v>No Dependency</v>
          </cell>
        </row>
        <row r="8736">
          <cell r="C8736" t="str">
            <v>ZDM084</v>
          </cell>
          <cell r="D8736" t="str">
            <v>Expansion Sites</v>
          </cell>
          <cell r="E8736" t="str">
            <v>Q4-2019</v>
          </cell>
          <cell r="F8736" t="str">
            <v>Mobile Aspiration</v>
          </cell>
          <cell r="G8736" t="str">
            <v>HUA</v>
          </cell>
          <cell r="H8736" t="str">
            <v>LTE2100Exp (10MHz to 20MHz)_2x2 MIMO</v>
          </cell>
          <cell r="I8736" t="str">
            <v>INS</v>
          </cell>
          <cell r="L8736">
            <v>43913</v>
          </cell>
          <cell r="N8736">
            <v>43913</v>
          </cell>
          <cell r="P8736" t="str">
            <v>No Dependency</v>
          </cell>
        </row>
        <row r="8737">
          <cell r="C8737" t="str">
            <v>ZDM072</v>
          </cell>
          <cell r="D8737" t="str">
            <v>Expansion Sites</v>
          </cell>
          <cell r="E8737" t="str">
            <v>Q4-2019</v>
          </cell>
          <cell r="F8737" t="str">
            <v>Mobile Aspiration</v>
          </cell>
          <cell r="G8737" t="str">
            <v>HUA</v>
          </cell>
          <cell r="H8737" t="str">
            <v>LTE2100Exp (10MHz to 20MHz)_2x2 MIMO</v>
          </cell>
          <cell r="I8737" t="str">
            <v>INS</v>
          </cell>
          <cell r="L8737">
            <v>43607</v>
          </cell>
          <cell r="M8737">
            <v>43609</v>
          </cell>
          <cell r="N8737">
            <v>43608</v>
          </cell>
          <cell r="O8737">
            <v>43610</v>
          </cell>
          <cell r="P8737" t="str">
            <v>No Dependency</v>
          </cell>
        </row>
        <row r="8738">
          <cell r="C8738" t="str">
            <v>ZDM066</v>
          </cell>
          <cell r="D8738" t="str">
            <v>Expansion Sites</v>
          </cell>
          <cell r="E8738" t="str">
            <v>Q4-2019</v>
          </cell>
          <cell r="F8738" t="str">
            <v>Mobile Aspiration</v>
          </cell>
          <cell r="G8738" t="str">
            <v>HUA</v>
          </cell>
          <cell r="H8738" t="str">
            <v>LTE2100Exp (10MHz to 20MHz)_2x2 MIMO</v>
          </cell>
          <cell r="I8738" t="str">
            <v>INS</v>
          </cell>
          <cell r="L8738">
            <v>43691</v>
          </cell>
          <cell r="M8738">
            <v>43693</v>
          </cell>
          <cell r="N8738">
            <v>43692</v>
          </cell>
          <cell r="O8738">
            <v>43694</v>
          </cell>
          <cell r="P8738" t="str">
            <v>No Dependency</v>
          </cell>
        </row>
        <row r="8739">
          <cell r="C8739" t="str">
            <v>ZDM063</v>
          </cell>
          <cell r="D8739" t="str">
            <v>Expansion Sites</v>
          </cell>
          <cell r="E8739" t="str">
            <v>Q4-2019</v>
          </cell>
          <cell r="F8739" t="str">
            <v>Mobile Aspiration</v>
          </cell>
          <cell r="G8739" t="str">
            <v>HUA</v>
          </cell>
          <cell r="H8739" t="str">
            <v>LTE2100Exp (10MHz to 20MHz)_2x2 MIMO</v>
          </cell>
          <cell r="I8739" t="str">
            <v>INS</v>
          </cell>
          <cell r="L8739">
            <v>43905</v>
          </cell>
          <cell r="M8739">
            <v>43734</v>
          </cell>
          <cell r="N8739">
            <v>43905</v>
          </cell>
          <cell r="O8739">
            <v>43735</v>
          </cell>
          <cell r="P8739" t="str">
            <v>No Dependency</v>
          </cell>
        </row>
        <row r="8740">
          <cell r="C8740" t="str">
            <v>ZDM061</v>
          </cell>
          <cell r="D8740" t="str">
            <v>Expansion Sites</v>
          </cell>
          <cell r="E8740" t="str">
            <v>Q4-2019</v>
          </cell>
          <cell r="F8740" t="str">
            <v>Mobile Aspiration</v>
          </cell>
          <cell r="G8740" t="str">
            <v>HUA</v>
          </cell>
          <cell r="H8740" t="str">
            <v>LTE2100Exp (10MHz to 20MHz)_2x2 MIMO</v>
          </cell>
          <cell r="I8740" t="str">
            <v>INS</v>
          </cell>
          <cell r="L8740">
            <v>43905</v>
          </cell>
          <cell r="M8740">
            <v>43678</v>
          </cell>
          <cell r="N8740">
            <v>43905</v>
          </cell>
          <cell r="O8740">
            <v>43679</v>
          </cell>
          <cell r="P8740" t="str">
            <v>No Dependency</v>
          </cell>
        </row>
        <row r="8741">
          <cell r="C8741" t="str">
            <v>ZDM058</v>
          </cell>
          <cell r="D8741" t="str">
            <v>Expansion Sites</v>
          </cell>
          <cell r="E8741" t="str">
            <v>Q4-2019</v>
          </cell>
          <cell r="F8741" t="str">
            <v>Mobile Aspiration</v>
          </cell>
          <cell r="G8741" t="str">
            <v>HUA</v>
          </cell>
          <cell r="H8741" t="str">
            <v>LTE2100Exp (10MHz to 20MHz)_2x2 MIMO</v>
          </cell>
          <cell r="I8741" t="str">
            <v>INS</v>
          </cell>
          <cell r="L8741">
            <v>43913</v>
          </cell>
          <cell r="M8741">
            <v>43678</v>
          </cell>
          <cell r="N8741">
            <v>43913</v>
          </cell>
          <cell r="O8741">
            <v>43679</v>
          </cell>
          <cell r="P8741" t="str">
            <v>No Dependency</v>
          </cell>
        </row>
        <row r="8742">
          <cell r="C8742" t="str">
            <v>ZDM055</v>
          </cell>
          <cell r="D8742" t="str">
            <v>Expansion Sites</v>
          </cell>
          <cell r="E8742" t="str">
            <v>Q4-2019</v>
          </cell>
          <cell r="F8742" t="str">
            <v>Mobile Aspiration</v>
          </cell>
          <cell r="G8742" t="str">
            <v>HUA</v>
          </cell>
          <cell r="H8742" t="str">
            <v>LTE2100Exp (10MHz to 20MHz)_2x2 MIMO</v>
          </cell>
          <cell r="I8742" t="str">
            <v>INS</v>
          </cell>
          <cell r="L8742">
            <v>43901</v>
          </cell>
          <cell r="M8742">
            <v>43626</v>
          </cell>
          <cell r="N8742">
            <v>43902</v>
          </cell>
          <cell r="O8742">
            <v>43627</v>
          </cell>
          <cell r="P8742" t="str">
            <v>No Dependency</v>
          </cell>
        </row>
        <row r="8743">
          <cell r="C8743" t="str">
            <v>ZDM051</v>
          </cell>
          <cell r="D8743" t="str">
            <v>Expansion Sites</v>
          </cell>
          <cell r="E8743" t="str">
            <v>Q1-2020</v>
          </cell>
          <cell r="F8743" t="str">
            <v>Mobile Aspiration</v>
          </cell>
          <cell r="G8743" t="str">
            <v>HUA</v>
          </cell>
          <cell r="H8743" t="str">
            <v>LTE2100Exp (10MHz to 20MHz)_2x2 MIMO</v>
          </cell>
          <cell r="I8743" t="str">
            <v>INS</v>
          </cell>
          <cell r="L8743">
            <v>43691</v>
          </cell>
          <cell r="M8743">
            <v>43693</v>
          </cell>
          <cell r="N8743">
            <v>43692</v>
          </cell>
          <cell r="O8743">
            <v>43694</v>
          </cell>
          <cell r="P8743" t="str">
            <v>No Dependency</v>
          </cell>
        </row>
        <row r="8744">
          <cell r="C8744" t="str">
            <v>ZDM048</v>
          </cell>
          <cell r="D8744" t="str">
            <v>Expansion Sites</v>
          </cell>
          <cell r="E8744" t="str">
            <v>Q1-2020</v>
          </cell>
          <cell r="F8744" t="str">
            <v>Mobile Aspiration</v>
          </cell>
          <cell r="G8744" t="str">
            <v>HUA</v>
          </cell>
          <cell r="H8744" t="str">
            <v>LTE2100Exp (10MHz to 20MHz)_2x2 MIMO</v>
          </cell>
          <cell r="I8744" t="str">
            <v>INS</v>
          </cell>
          <cell r="L8744">
            <v>43874</v>
          </cell>
          <cell r="M8744">
            <v>43709</v>
          </cell>
          <cell r="N8744">
            <v>43875</v>
          </cell>
          <cell r="O8744">
            <v>43710</v>
          </cell>
          <cell r="P8744" t="str">
            <v>No Dependency</v>
          </cell>
        </row>
        <row r="8745">
          <cell r="C8745" t="str">
            <v>ZDM045</v>
          </cell>
          <cell r="D8745" t="str">
            <v>Expansion Sites</v>
          </cell>
          <cell r="E8745" t="str">
            <v>Q4-2019</v>
          </cell>
          <cell r="F8745" t="str">
            <v>Mobile Aspiration</v>
          </cell>
          <cell r="G8745" t="str">
            <v>HUA</v>
          </cell>
          <cell r="H8745" t="str">
            <v>LTE2100Exp (10MHz to 20MHz)_2x2 MIMO</v>
          </cell>
          <cell r="I8745" t="str">
            <v>INS</v>
          </cell>
          <cell r="L8745">
            <v>43905</v>
          </cell>
          <cell r="M8745">
            <v>43725</v>
          </cell>
          <cell r="N8745">
            <v>43905</v>
          </cell>
          <cell r="O8745">
            <v>43726</v>
          </cell>
          <cell r="P8745" t="str">
            <v>No Dependency</v>
          </cell>
        </row>
        <row r="8746">
          <cell r="C8746" t="str">
            <v>ZDM044</v>
          </cell>
          <cell r="D8746" t="str">
            <v>Expansion Sites</v>
          </cell>
          <cell r="E8746" t="str">
            <v>Q4-2019</v>
          </cell>
          <cell r="F8746" t="str">
            <v>Mobile Aspiration</v>
          </cell>
          <cell r="G8746" t="str">
            <v>HUA</v>
          </cell>
          <cell r="H8746" t="str">
            <v>LTE2100Exp (10MHz to 20MHz)_2x2 MIMO</v>
          </cell>
          <cell r="I8746" t="str">
            <v>INS</v>
          </cell>
          <cell r="L8746">
            <v>43913</v>
          </cell>
          <cell r="M8746">
            <v>43725</v>
          </cell>
          <cell r="N8746">
            <v>43913</v>
          </cell>
          <cell r="O8746">
            <v>43726</v>
          </cell>
          <cell r="P8746" t="str">
            <v>No Dependency</v>
          </cell>
        </row>
        <row r="8747">
          <cell r="C8747" t="str">
            <v>ZDM040</v>
          </cell>
          <cell r="D8747" t="str">
            <v>Expansion Sites</v>
          </cell>
          <cell r="E8747" t="str">
            <v>Q1-2020</v>
          </cell>
          <cell r="F8747" t="str">
            <v>Mobile Aspiration</v>
          </cell>
          <cell r="G8747" t="str">
            <v>HUA</v>
          </cell>
          <cell r="H8747" t="str">
            <v>LTE2100Exp (10MHz to 20MHz)_2x2 MIMO</v>
          </cell>
          <cell r="I8747" t="str">
            <v>INS</v>
          </cell>
          <cell r="L8747">
            <v>43913</v>
          </cell>
          <cell r="M8747">
            <v>43676</v>
          </cell>
          <cell r="N8747">
            <v>43913</v>
          </cell>
          <cell r="O8747">
            <v>43677</v>
          </cell>
          <cell r="P8747" t="str">
            <v>No Dependency</v>
          </cell>
        </row>
        <row r="8748">
          <cell r="C8748" t="str">
            <v>ZDM039</v>
          </cell>
          <cell r="D8748" t="str">
            <v>Expansion Sites</v>
          </cell>
          <cell r="E8748" t="str">
            <v>Q2-2019</v>
          </cell>
          <cell r="F8748" t="str">
            <v>Mobile Aspiration</v>
          </cell>
          <cell r="G8748" t="str">
            <v>HUA</v>
          </cell>
          <cell r="H8748" t="str">
            <v>LTE2100Exp (10MHz to 20MHz)_2x2 MIMO</v>
          </cell>
          <cell r="I8748" t="str">
            <v>INS</v>
          </cell>
          <cell r="L8748">
            <v>43639</v>
          </cell>
          <cell r="M8748">
            <v>43641</v>
          </cell>
          <cell r="N8748">
            <v>43640</v>
          </cell>
          <cell r="O8748">
            <v>43642</v>
          </cell>
          <cell r="P8748" t="str">
            <v>No Dependency</v>
          </cell>
        </row>
        <row r="8749">
          <cell r="C8749" t="str">
            <v>ZDM038</v>
          </cell>
          <cell r="D8749" t="str">
            <v>Expansion Sites</v>
          </cell>
          <cell r="E8749" t="str">
            <v>Q3-2019</v>
          </cell>
          <cell r="F8749" t="str">
            <v>Mobile Aspiration</v>
          </cell>
          <cell r="G8749" t="str">
            <v>HUA</v>
          </cell>
          <cell r="H8749" t="str">
            <v>LTE2100Exp (10MHz to 20MHz)_2x2 MIMO</v>
          </cell>
          <cell r="I8749" t="str">
            <v>INS</v>
          </cell>
          <cell r="L8749">
            <v>43662</v>
          </cell>
          <cell r="M8749">
            <v>43664</v>
          </cell>
          <cell r="N8749">
            <v>43663</v>
          </cell>
          <cell r="O8749">
            <v>43665</v>
          </cell>
          <cell r="P8749" t="str">
            <v>No Dependency</v>
          </cell>
        </row>
        <row r="8750">
          <cell r="C8750" t="str">
            <v>ZDM036</v>
          </cell>
          <cell r="D8750" t="str">
            <v>Expansion Sites</v>
          </cell>
          <cell r="E8750" t="str">
            <v>Q3-2019</v>
          </cell>
          <cell r="F8750" t="str">
            <v>Mobile Aspiration</v>
          </cell>
          <cell r="G8750" t="str">
            <v>HUA</v>
          </cell>
          <cell r="H8750" t="str">
            <v>LTE2100Exp (10MHz to 20MHz)_2x2 MIMO</v>
          </cell>
          <cell r="I8750" t="str">
            <v>INS</v>
          </cell>
          <cell r="L8750">
            <v>43865</v>
          </cell>
          <cell r="M8750">
            <v>43709</v>
          </cell>
          <cell r="N8750">
            <v>43866</v>
          </cell>
          <cell r="O8750">
            <v>43710</v>
          </cell>
          <cell r="P8750" t="str">
            <v>No Dependency</v>
          </cell>
        </row>
        <row r="8751">
          <cell r="C8751" t="str">
            <v>ZDM034</v>
          </cell>
          <cell r="D8751" t="str">
            <v>Expansion Sites</v>
          </cell>
          <cell r="E8751" t="str">
            <v>Q1-2020</v>
          </cell>
          <cell r="F8751" t="str">
            <v>Mobile Aspiration</v>
          </cell>
          <cell r="G8751" t="str">
            <v>HUA</v>
          </cell>
          <cell r="H8751" t="str">
            <v>LTE2100Exp (10MHz to 20MHz)_2x2 MIMO</v>
          </cell>
          <cell r="I8751" t="str">
            <v>INS</v>
          </cell>
          <cell r="L8751">
            <v>43874</v>
          </cell>
          <cell r="M8751">
            <v>43709</v>
          </cell>
          <cell r="N8751">
            <v>43875</v>
          </cell>
          <cell r="O8751">
            <v>43710</v>
          </cell>
          <cell r="P8751" t="str">
            <v>No Dependency</v>
          </cell>
        </row>
        <row r="8752">
          <cell r="C8752" t="str">
            <v>ZDM032</v>
          </cell>
          <cell r="D8752" t="str">
            <v>Expansion Sites</v>
          </cell>
          <cell r="E8752" t="str">
            <v>Q3-2019</v>
          </cell>
          <cell r="F8752" t="str">
            <v>Mobile Aspiration</v>
          </cell>
          <cell r="G8752" t="str">
            <v>HUA</v>
          </cell>
          <cell r="H8752" t="str">
            <v>LTE2100Exp (10MHz to 20MHz)_2x2 MIMO</v>
          </cell>
          <cell r="I8752" t="str">
            <v>INS</v>
          </cell>
          <cell r="L8752">
            <v>43895</v>
          </cell>
          <cell r="M8752">
            <v>43634</v>
          </cell>
          <cell r="N8752">
            <v>43896</v>
          </cell>
          <cell r="O8752">
            <v>43635</v>
          </cell>
          <cell r="P8752" t="str">
            <v>No Dependency</v>
          </cell>
        </row>
        <row r="8753">
          <cell r="C8753" t="str">
            <v>ZDM028</v>
          </cell>
          <cell r="D8753" t="str">
            <v>Expansion Sites</v>
          </cell>
          <cell r="E8753" t="str">
            <v>Q2-2019</v>
          </cell>
          <cell r="F8753" t="str">
            <v>Mobile Aspiration</v>
          </cell>
          <cell r="G8753" t="str">
            <v>HUA</v>
          </cell>
          <cell r="H8753" t="str">
            <v>LTE2100Exp (10MHz to 20MHz)_2x2 MIMO</v>
          </cell>
          <cell r="I8753" t="str">
            <v>INS</v>
          </cell>
          <cell r="L8753">
            <v>43890</v>
          </cell>
          <cell r="M8753">
            <v>43596</v>
          </cell>
          <cell r="N8753">
            <v>43891</v>
          </cell>
          <cell r="O8753">
            <v>43597</v>
          </cell>
          <cell r="P8753" t="str">
            <v>No Dependency</v>
          </cell>
        </row>
        <row r="8754">
          <cell r="C8754" t="str">
            <v>ZDM025</v>
          </cell>
          <cell r="D8754" t="str">
            <v>Expansion Sites</v>
          </cell>
          <cell r="E8754" t="str">
            <v>Q1-2020</v>
          </cell>
          <cell r="F8754" t="str">
            <v>Mobile Aspiration</v>
          </cell>
          <cell r="G8754" t="str">
            <v>HUA</v>
          </cell>
          <cell r="H8754" t="str">
            <v>LTE2100Exp (10MHz to 20MHz)_2x2 MIMO</v>
          </cell>
          <cell r="I8754" t="str">
            <v>INS</v>
          </cell>
          <cell r="L8754">
            <v>43679</v>
          </cell>
          <cell r="M8754">
            <v>43681</v>
          </cell>
          <cell r="N8754">
            <v>43680</v>
          </cell>
          <cell r="O8754">
            <v>43682</v>
          </cell>
          <cell r="P8754" t="str">
            <v>No Dependency</v>
          </cell>
        </row>
        <row r="8755">
          <cell r="C8755" t="str">
            <v>ZDM017</v>
          </cell>
          <cell r="D8755" t="str">
            <v>Expansion Sites</v>
          </cell>
          <cell r="E8755" t="str">
            <v>Q4-2019</v>
          </cell>
          <cell r="F8755" t="str">
            <v>Mobile Aspiration</v>
          </cell>
          <cell r="G8755" t="str">
            <v>HUA</v>
          </cell>
          <cell r="H8755" t="str">
            <v>LTE2100Exp (10MHz to 20MHz)_2x2 MIMO</v>
          </cell>
          <cell r="I8755" t="str">
            <v>INS</v>
          </cell>
          <cell r="L8755">
            <v>43653</v>
          </cell>
          <cell r="M8755">
            <v>43655</v>
          </cell>
          <cell r="N8755">
            <v>43654</v>
          </cell>
          <cell r="O8755">
            <v>43656</v>
          </cell>
          <cell r="P8755" t="str">
            <v>No Dependency</v>
          </cell>
        </row>
        <row r="8756">
          <cell r="C8756" t="str">
            <v>ZDM015</v>
          </cell>
          <cell r="D8756" t="str">
            <v>Expansion Sites</v>
          </cell>
          <cell r="E8756" t="str">
            <v>Q4-2019</v>
          </cell>
          <cell r="F8756" t="str">
            <v>Mobile Aspiration</v>
          </cell>
          <cell r="G8756" t="str">
            <v>HUA</v>
          </cell>
          <cell r="H8756" t="str">
            <v>LTE2100Exp (10MHz to 20MHz)_2x2 MIMO</v>
          </cell>
          <cell r="I8756" t="str">
            <v>INS</v>
          </cell>
          <cell r="L8756">
            <v>43599</v>
          </cell>
          <cell r="M8756">
            <v>43601</v>
          </cell>
          <cell r="N8756">
            <v>43600</v>
          </cell>
          <cell r="O8756">
            <v>43602</v>
          </cell>
          <cell r="P8756" t="str">
            <v>No Dependency</v>
          </cell>
        </row>
        <row r="8757">
          <cell r="C8757" t="str">
            <v>ZDM014</v>
          </cell>
          <cell r="D8757" t="str">
            <v>Expansion Sites</v>
          </cell>
          <cell r="E8757" t="str">
            <v>Q4-2019</v>
          </cell>
          <cell r="F8757" t="str">
            <v>Mobile Aspiration</v>
          </cell>
          <cell r="G8757" t="str">
            <v>HUA</v>
          </cell>
          <cell r="H8757" t="str">
            <v>LTE2100Exp (10MHz to 20MHz)_2x2 MIMO</v>
          </cell>
          <cell r="I8757" t="str">
            <v>INS</v>
          </cell>
          <cell r="L8757">
            <v>43691</v>
          </cell>
          <cell r="M8757">
            <v>43693</v>
          </cell>
          <cell r="N8757">
            <v>43692</v>
          </cell>
          <cell r="O8757">
            <v>43694</v>
          </cell>
          <cell r="P8757" t="str">
            <v>No Dependency</v>
          </cell>
        </row>
        <row r="8758">
          <cell r="C8758" t="str">
            <v>ZDM012</v>
          </cell>
          <cell r="D8758" t="str">
            <v>Expansion Sites</v>
          </cell>
          <cell r="E8758" t="str">
            <v>Q2-2019</v>
          </cell>
          <cell r="F8758" t="str">
            <v>Mobile Aspiration</v>
          </cell>
          <cell r="G8758" t="str">
            <v>HUA</v>
          </cell>
          <cell r="H8758" t="str">
            <v>LTE2100Exp (10MHz to 20MHz)_2x2 MIMO</v>
          </cell>
          <cell r="I8758" t="str">
            <v>INS</v>
          </cell>
          <cell r="L8758">
            <v>43834</v>
          </cell>
          <cell r="M8758">
            <v>43634</v>
          </cell>
          <cell r="N8758">
            <v>43835</v>
          </cell>
          <cell r="O8758">
            <v>43635</v>
          </cell>
          <cell r="P8758" t="str">
            <v>No Dependency</v>
          </cell>
        </row>
        <row r="8759">
          <cell r="C8759" t="str">
            <v>ZDM010</v>
          </cell>
          <cell r="D8759" t="str">
            <v>Expansion Sites</v>
          </cell>
          <cell r="E8759" t="str">
            <v>Q3-2019</v>
          </cell>
          <cell r="F8759" t="str">
            <v>Mobile Aspiration</v>
          </cell>
          <cell r="G8759" t="str">
            <v>HUA</v>
          </cell>
          <cell r="H8759" t="str">
            <v>LTE2100Exp (10MHz to 20MHz)_2x2 MIMO</v>
          </cell>
          <cell r="I8759" t="str">
            <v>INS</v>
          </cell>
          <cell r="L8759">
            <v>43872</v>
          </cell>
          <cell r="M8759">
            <v>43615</v>
          </cell>
          <cell r="N8759">
            <v>43873</v>
          </cell>
          <cell r="O8759">
            <v>43616</v>
          </cell>
          <cell r="P8759" t="str">
            <v>No Dependency</v>
          </cell>
        </row>
        <row r="8760">
          <cell r="C8760" t="str">
            <v>ZDM006</v>
          </cell>
          <cell r="D8760" t="str">
            <v>Expansion Sites</v>
          </cell>
          <cell r="E8760" t="str">
            <v>Q3-2019</v>
          </cell>
          <cell r="F8760" t="str">
            <v>Mobile Aspiration</v>
          </cell>
          <cell r="G8760" t="str">
            <v>HUA</v>
          </cell>
          <cell r="H8760" t="str">
            <v>LTE2100Exp (10MHz to 20MHz)_2x2 MIMO</v>
          </cell>
          <cell r="I8760" t="str">
            <v>INS</v>
          </cell>
          <cell r="L8760">
            <v>43830</v>
          </cell>
          <cell r="N8760">
            <v>43831</v>
          </cell>
          <cell r="P8760" t="str">
            <v>No Dependency</v>
          </cell>
        </row>
        <row r="8761">
          <cell r="C8761" t="str">
            <v>ZDM003</v>
          </cell>
          <cell r="D8761" t="str">
            <v>Expansion Sites</v>
          </cell>
          <cell r="E8761" t="str">
            <v>Q4-2019</v>
          </cell>
          <cell r="F8761" t="str">
            <v>Mobile Aspiration</v>
          </cell>
          <cell r="G8761" t="str">
            <v>HUA</v>
          </cell>
          <cell r="H8761" t="str">
            <v>LTE2100Exp (10MHz to 20MHz)_2x2 MIMO</v>
          </cell>
          <cell r="I8761" t="str">
            <v>INS</v>
          </cell>
          <cell r="L8761">
            <v>43911</v>
          </cell>
          <cell r="M8761">
            <v>43734</v>
          </cell>
          <cell r="N8761">
            <v>43911</v>
          </cell>
          <cell r="O8761">
            <v>43735</v>
          </cell>
          <cell r="P8761" t="str">
            <v>No Dependency</v>
          </cell>
        </row>
        <row r="8762">
          <cell r="C8762" t="str">
            <v>ZDM002</v>
          </cell>
          <cell r="D8762" t="str">
            <v>Expansion Sites</v>
          </cell>
          <cell r="E8762" t="str">
            <v>Q3-2019</v>
          </cell>
          <cell r="F8762" t="str">
            <v>Mobile Aspiration</v>
          </cell>
          <cell r="G8762" t="str">
            <v>HUA</v>
          </cell>
          <cell r="H8762" t="str">
            <v>LTE2100Exp (10MHz to 20MHz)_2x2 MIMO</v>
          </cell>
          <cell r="I8762" t="str">
            <v>INS</v>
          </cell>
          <cell r="L8762">
            <v>43608</v>
          </cell>
          <cell r="M8762">
            <v>43610</v>
          </cell>
          <cell r="N8762">
            <v>43609</v>
          </cell>
          <cell r="O8762">
            <v>43611</v>
          </cell>
          <cell r="P8762" t="str">
            <v>No Dependency</v>
          </cell>
        </row>
        <row r="8763">
          <cell r="C8763" t="str">
            <v>ZDM001</v>
          </cell>
          <cell r="D8763" t="str">
            <v>Expansion Sites</v>
          </cell>
          <cell r="E8763" t="str">
            <v>Q1-2020</v>
          </cell>
          <cell r="F8763" t="str">
            <v>Mobile Aspiration</v>
          </cell>
          <cell r="G8763" t="str">
            <v>HUA</v>
          </cell>
          <cell r="H8763" t="str">
            <v>LTE2100Exp (10MHz to 20MHz)_2x2 MIMO</v>
          </cell>
          <cell r="I8763" t="str">
            <v>INS</v>
          </cell>
          <cell r="L8763">
            <v>43913</v>
          </cell>
          <cell r="M8763">
            <v>43709</v>
          </cell>
          <cell r="N8763">
            <v>43913</v>
          </cell>
          <cell r="O8763">
            <v>43710</v>
          </cell>
          <cell r="P8763" t="str">
            <v>No Dependency</v>
          </cell>
        </row>
        <row r="8764">
          <cell r="C8764" t="str">
            <v>ZDH008</v>
          </cell>
          <cell r="D8764" t="str">
            <v>Expansion Sites</v>
          </cell>
          <cell r="E8764" t="str">
            <v>Q3-2019</v>
          </cell>
          <cell r="F8764" t="str">
            <v>Mobile Aspiration</v>
          </cell>
          <cell r="G8764" t="str">
            <v>HUA</v>
          </cell>
          <cell r="H8764" t="str">
            <v>LTE2100Exp (10MHz to 20MHz)_2x2 MIMO</v>
          </cell>
          <cell r="I8764" t="str">
            <v>INS</v>
          </cell>
          <cell r="L8764">
            <v>43611</v>
          </cell>
          <cell r="M8764">
            <v>43613</v>
          </cell>
          <cell r="N8764">
            <v>43612</v>
          </cell>
          <cell r="O8764">
            <v>43614</v>
          </cell>
          <cell r="P8764" t="str">
            <v>No Dependency</v>
          </cell>
        </row>
        <row r="8765">
          <cell r="C8765" t="str">
            <v>ZDH007</v>
          </cell>
          <cell r="D8765" t="str">
            <v>Expansion Sites</v>
          </cell>
          <cell r="E8765" t="str">
            <v>Q3-2019</v>
          </cell>
          <cell r="F8765" t="str">
            <v>Mobile Aspiration</v>
          </cell>
          <cell r="G8765" t="str">
            <v>HUA</v>
          </cell>
          <cell r="H8765" t="str">
            <v>LTE2100Exp (10MHz to 20MHz)_2x2 MIMO</v>
          </cell>
          <cell r="I8765" t="str">
            <v>INS</v>
          </cell>
          <cell r="L8765">
            <v>43895</v>
          </cell>
          <cell r="M8765">
            <v>43744</v>
          </cell>
          <cell r="N8765">
            <v>43895</v>
          </cell>
          <cell r="O8765">
            <v>43745</v>
          </cell>
          <cell r="P8765" t="str">
            <v>No Dependency</v>
          </cell>
        </row>
        <row r="8766">
          <cell r="C8766">
            <v>31000</v>
          </cell>
          <cell r="D8766" t="str">
            <v>Expansion Sites</v>
          </cell>
          <cell r="E8766" t="str">
            <v>Q3-2019</v>
          </cell>
          <cell r="F8766" t="str">
            <v>Mobile Aspiration</v>
          </cell>
          <cell r="G8766" t="str">
            <v>HUA</v>
          </cell>
          <cell r="H8766" t="str">
            <v>LTE2100Exp (10MHz to 20MHz)_2x2 MIMO</v>
          </cell>
          <cell r="I8766" t="str">
            <v>INS</v>
          </cell>
          <cell r="L8766">
            <v>43874</v>
          </cell>
          <cell r="N8766">
            <v>43875</v>
          </cell>
          <cell r="P8766" t="str">
            <v>No Dependency</v>
          </cell>
        </row>
        <row r="8767">
          <cell r="C8767">
            <v>30800</v>
          </cell>
          <cell r="D8767" t="str">
            <v>Expansion Sites</v>
          </cell>
          <cell r="E8767" t="str">
            <v>Q1-2020</v>
          </cell>
          <cell r="F8767" t="str">
            <v>Mobile Aspiration</v>
          </cell>
          <cell r="G8767" t="str">
            <v>HUA</v>
          </cell>
          <cell r="H8767" t="str">
            <v>LTE2100Exp (10MHz to 20MHz)_2x2 MIMO</v>
          </cell>
          <cell r="I8767" t="str">
            <v>INS</v>
          </cell>
          <cell r="L8767">
            <v>43874</v>
          </cell>
          <cell r="N8767">
            <v>43875</v>
          </cell>
          <cell r="P8767" t="str">
            <v>No Dependency</v>
          </cell>
        </row>
        <row r="8768">
          <cell r="C8768">
            <v>30431</v>
          </cell>
          <cell r="D8768" t="str">
            <v>Expansion Sites</v>
          </cell>
          <cell r="E8768" t="str">
            <v>Q1-2020</v>
          </cell>
          <cell r="F8768" t="str">
            <v>Mobile Aspiration</v>
          </cell>
          <cell r="G8768" t="str">
            <v>HUA</v>
          </cell>
          <cell r="H8768" t="str">
            <v>LTE2100Exp (10MHz to 20MHz)_2x2 MIMO</v>
          </cell>
          <cell r="I8768" t="str">
            <v>INS</v>
          </cell>
          <cell r="L8768">
            <v>43913</v>
          </cell>
          <cell r="M8768">
            <v>43734</v>
          </cell>
          <cell r="N8768">
            <v>43913</v>
          </cell>
          <cell r="O8768">
            <v>43735</v>
          </cell>
          <cell r="P8768" t="str">
            <v>No Dependency</v>
          </cell>
        </row>
        <row r="8769">
          <cell r="C8769">
            <v>30400</v>
          </cell>
          <cell r="D8769" t="str">
            <v>Expansion Sites</v>
          </cell>
          <cell r="E8769" t="str">
            <v>Q3-2019</v>
          </cell>
          <cell r="F8769" t="str">
            <v>Mobile Aspiration</v>
          </cell>
          <cell r="G8769" t="str">
            <v>HUA</v>
          </cell>
          <cell r="H8769" t="str">
            <v>LTE2100Exp (10MHz to 20MHz)_2x2 MIMO</v>
          </cell>
          <cell r="I8769" t="str">
            <v>INS</v>
          </cell>
          <cell r="L8769">
            <v>43895</v>
          </cell>
          <cell r="N8769">
            <v>43895</v>
          </cell>
          <cell r="P8769" t="str">
            <v>No Dependency</v>
          </cell>
        </row>
        <row r="8770">
          <cell r="C8770">
            <v>30300</v>
          </cell>
          <cell r="D8770" t="str">
            <v>Expansion Sites</v>
          </cell>
          <cell r="E8770" t="str">
            <v>Q1-2020</v>
          </cell>
          <cell r="F8770" t="str">
            <v>Mobile Aspiration</v>
          </cell>
          <cell r="G8770" t="str">
            <v>HUA</v>
          </cell>
          <cell r="H8770" t="str">
            <v>LTE2100Exp (10MHz to 20MHz)_2x2 MIMO</v>
          </cell>
          <cell r="I8770" t="str">
            <v>INS</v>
          </cell>
          <cell r="L8770">
            <v>43911</v>
          </cell>
          <cell r="N8770">
            <v>43911</v>
          </cell>
          <cell r="P8770" t="str">
            <v>No Dependency</v>
          </cell>
        </row>
        <row r="8771">
          <cell r="C8771">
            <v>30231</v>
          </cell>
          <cell r="D8771" t="str">
            <v>Expansion Sites</v>
          </cell>
          <cell r="E8771" t="str">
            <v>Q3-2019</v>
          </cell>
          <cell r="F8771" t="str">
            <v>Mobile Aspiration</v>
          </cell>
          <cell r="G8771" t="str">
            <v>HUA</v>
          </cell>
          <cell r="H8771" t="str">
            <v>LTE2100Exp (10MHz to 20MHz)_2x2 MIMO</v>
          </cell>
          <cell r="I8771" t="str">
            <v>INS</v>
          </cell>
          <cell r="L8771">
            <v>43869</v>
          </cell>
          <cell r="N8771">
            <v>43869</v>
          </cell>
          <cell r="P8771" t="str">
            <v>No Dependency</v>
          </cell>
        </row>
        <row r="8772">
          <cell r="C8772" t="str">
            <v>ZSR995</v>
          </cell>
          <cell r="D8772" t="str">
            <v>Expansion Sites</v>
          </cell>
          <cell r="E8772" t="str">
            <v>Q2-2019</v>
          </cell>
          <cell r="F8772" t="str">
            <v>Mobile Aspiration</v>
          </cell>
          <cell r="G8772" t="str">
            <v>HUA</v>
          </cell>
          <cell r="H8772" t="str">
            <v>LTE2100Exp (10MHz to 20MHz)_4x4 MIMO</v>
          </cell>
          <cell r="I8772" t="str">
            <v>INS</v>
          </cell>
          <cell r="L8772">
            <v>43915</v>
          </cell>
          <cell r="M8772">
            <v>43715</v>
          </cell>
          <cell r="N8772">
            <v>43915</v>
          </cell>
          <cell r="O8772">
            <v>43716</v>
          </cell>
          <cell r="P8772" t="str">
            <v>No Dependency</v>
          </cell>
        </row>
        <row r="8773">
          <cell r="C8773" t="str">
            <v>ZSR039</v>
          </cell>
          <cell r="D8773" t="str">
            <v>Expansion Sites</v>
          </cell>
          <cell r="E8773" t="str">
            <v>Q2-2019</v>
          </cell>
          <cell r="F8773" t="str">
            <v>Mobile Aspiration</v>
          </cell>
          <cell r="G8773" t="str">
            <v>HUA</v>
          </cell>
          <cell r="H8773" t="str">
            <v>LTE2100Exp (10MHz to 20MHz)_4x4 MIMO</v>
          </cell>
          <cell r="I8773" t="str">
            <v>INS</v>
          </cell>
          <cell r="L8773">
            <v>43915</v>
          </cell>
          <cell r="M8773">
            <v>43715</v>
          </cell>
          <cell r="N8773">
            <v>43915</v>
          </cell>
          <cell r="O8773">
            <v>43716</v>
          </cell>
          <cell r="P8773" t="str">
            <v>No Dependency</v>
          </cell>
        </row>
        <row r="8774">
          <cell r="C8774" t="str">
            <v>ZSR038</v>
          </cell>
          <cell r="D8774" t="str">
            <v>Expansion Sites</v>
          </cell>
          <cell r="E8774" t="str">
            <v>Q2-2019</v>
          </cell>
          <cell r="F8774" t="str">
            <v>Mobile Aspiration</v>
          </cell>
          <cell r="G8774" t="str">
            <v>HUA</v>
          </cell>
          <cell r="H8774" t="str">
            <v>LTE2100Exp (10MHz to 20MHz)_4x4 MIMO</v>
          </cell>
          <cell r="I8774" t="str">
            <v>INS</v>
          </cell>
          <cell r="L8774">
            <v>43899</v>
          </cell>
          <cell r="M8774">
            <v>43715</v>
          </cell>
          <cell r="N8774">
            <v>43900</v>
          </cell>
          <cell r="O8774">
            <v>43716</v>
          </cell>
          <cell r="P8774" t="str">
            <v>No Dependency</v>
          </cell>
        </row>
        <row r="8775">
          <cell r="C8775" t="str">
            <v>ZNNA998</v>
          </cell>
          <cell r="D8775" t="str">
            <v>Expansion Sites</v>
          </cell>
          <cell r="E8775" t="str">
            <v>Q3-2019</v>
          </cell>
          <cell r="F8775" t="str">
            <v>Mobile Aspiration</v>
          </cell>
          <cell r="G8775" t="str">
            <v>HUA</v>
          </cell>
          <cell r="H8775" t="str">
            <v>LTE2100Exp (10MHz to 20MHz)_4x4 MIMO</v>
          </cell>
          <cell r="I8775" t="str">
            <v>INS</v>
          </cell>
          <cell r="L8775">
            <v>43830</v>
          </cell>
          <cell r="M8775">
            <v>43709</v>
          </cell>
          <cell r="N8775">
            <v>43831</v>
          </cell>
          <cell r="O8775">
            <v>43710</v>
          </cell>
          <cell r="P8775" t="str">
            <v>No Dependency</v>
          </cell>
        </row>
        <row r="8776">
          <cell r="C8776" t="str">
            <v>ZNN973</v>
          </cell>
          <cell r="D8776" t="str">
            <v>Expansion Sites</v>
          </cell>
          <cell r="E8776" t="str">
            <v>Q3-2019</v>
          </cell>
          <cell r="F8776" t="str">
            <v>Mobile Aspiration</v>
          </cell>
          <cell r="G8776" t="str">
            <v>HUA</v>
          </cell>
          <cell r="H8776" t="str">
            <v>LTE2100Exp (10MHz to 20MHz)_4x4 MIMO</v>
          </cell>
          <cell r="I8776" t="str">
            <v>INS</v>
          </cell>
          <cell r="L8776">
            <v>43881</v>
          </cell>
          <cell r="M8776">
            <v>43709</v>
          </cell>
          <cell r="N8776">
            <v>43881</v>
          </cell>
          <cell r="O8776">
            <v>43710</v>
          </cell>
          <cell r="P8776" t="str">
            <v>No Dependency</v>
          </cell>
        </row>
        <row r="8777">
          <cell r="C8777" t="str">
            <v>ZNN972</v>
          </cell>
          <cell r="D8777" t="str">
            <v>Expansion Sites</v>
          </cell>
          <cell r="E8777" t="str">
            <v>Q2-2019</v>
          </cell>
          <cell r="F8777" t="str">
            <v>Mobile Aspiration</v>
          </cell>
          <cell r="G8777" t="str">
            <v>HUA</v>
          </cell>
          <cell r="H8777" t="str">
            <v>LTE2100Exp (10MHz to 20MHz)_4x4 MIMO</v>
          </cell>
          <cell r="I8777" t="str">
            <v>INS</v>
          </cell>
          <cell r="L8777">
            <v>43835</v>
          </cell>
          <cell r="M8777">
            <v>43606</v>
          </cell>
          <cell r="N8777">
            <v>43836</v>
          </cell>
          <cell r="O8777">
            <v>43607</v>
          </cell>
          <cell r="P8777" t="str">
            <v>No Dependency</v>
          </cell>
        </row>
        <row r="8778">
          <cell r="C8778" t="str">
            <v>ZSRA999</v>
          </cell>
          <cell r="D8778" t="str">
            <v>Expansion Sites</v>
          </cell>
          <cell r="E8778" t="str">
            <v>Q3-2019</v>
          </cell>
          <cell r="F8778" t="str">
            <v>Mobile Aspiration</v>
          </cell>
          <cell r="G8778" t="str">
            <v>HUA</v>
          </cell>
          <cell r="H8778" t="str">
            <v>LTE2100Exp (10MHz to 20MHz)_4x4 MIMO</v>
          </cell>
          <cell r="I8778" t="str">
            <v>INS</v>
          </cell>
          <cell r="L8778">
            <v>43837</v>
          </cell>
          <cell r="N8778">
            <v>43838</v>
          </cell>
          <cell r="P8778" t="str">
            <v>No Dependency</v>
          </cell>
        </row>
        <row r="8779">
          <cell r="C8779" t="str">
            <v>ZSRA001</v>
          </cell>
          <cell r="D8779" t="str">
            <v>Expansion Sites</v>
          </cell>
          <cell r="E8779" t="str">
            <v>Q3-2019</v>
          </cell>
          <cell r="F8779" t="str">
            <v>Mobile Aspiration</v>
          </cell>
          <cell r="G8779" t="str">
            <v>HUA</v>
          </cell>
          <cell r="H8779" t="str">
            <v>LTE2100Exp (10MHz to 20MHz)_4x4 MIMO</v>
          </cell>
          <cell r="I8779" t="str">
            <v>INS</v>
          </cell>
          <cell r="L8779">
            <v>43853</v>
          </cell>
          <cell r="M8779">
            <v>43734</v>
          </cell>
          <cell r="N8779">
            <v>43853</v>
          </cell>
          <cell r="O8779">
            <v>43735</v>
          </cell>
          <cell r="P8779" t="str">
            <v>No Dependency</v>
          </cell>
        </row>
        <row r="8780">
          <cell r="C8780" t="str">
            <v>ZSR997</v>
          </cell>
          <cell r="D8780" t="str">
            <v>Expansion Sites</v>
          </cell>
          <cell r="E8780" t="str">
            <v>Q3-2019</v>
          </cell>
          <cell r="F8780" t="str">
            <v>Mobile Aspiration</v>
          </cell>
          <cell r="G8780" t="str">
            <v>HUA</v>
          </cell>
          <cell r="H8780" t="str">
            <v>LTE2100Exp (10MHz to 20MHz)_4x4 MIMO</v>
          </cell>
          <cell r="I8780" t="str">
            <v>INS</v>
          </cell>
          <cell r="L8780">
            <v>43853</v>
          </cell>
          <cell r="M8780">
            <v>43715</v>
          </cell>
          <cell r="N8780">
            <v>43853</v>
          </cell>
          <cell r="O8780">
            <v>43716</v>
          </cell>
          <cell r="P8780" t="str">
            <v>No Dependency</v>
          </cell>
        </row>
        <row r="8781">
          <cell r="C8781" t="str">
            <v>ZSR996</v>
          </cell>
          <cell r="D8781" t="str">
            <v>Expansion Sites</v>
          </cell>
          <cell r="E8781" t="str">
            <v>Q2-2019</v>
          </cell>
          <cell r="F8781" t="str">
            <v>Mobile Aspiration</v>
          </cell>
          <cell r="G8781" t="str">
            <v>HUA</v>
          </cell>
          <cell r="H8781" t="str">
            <v>LTE2100Exp (10MHz to 20MHz)_4x4 MIMO</v>
          </cell>
          <cell r="I8781" t="str">
            <v>INS</v>
          </cell>
          <cell r="L8781">
            <v>43915</v>
          </cell>
          <cell r="M8781">
            <v>43715</v>
          </cell>
          <cell r="N8781">
            <v>43915</v>
          </cell>
          <cell r="O8781">
            <v>43716</v>
          </cell>
          <cell r="P8781" t="str">
            <v>No Dependency</v>
          </cell>
        </row>
        <row r="8782">
          <cell r="C8782" t="str">
            <v>ZSR016</v>
          </cell>
          <cell r="D8782" t="str">
            <v>Expansion Sites</v>
          </cell>
          <cell r="E8782" t="str">
            <v>Q3-2019</v>
          </cell>
          <cell r="F8782" t="str">
            <v>Mobile Aspiration</v>
          </cell>
          <cell r="G8782" t="str">
            <v>HUA</v>
          </cell>
          <cell r="H8782" t="str">
            <v>LTE2100Exp (10MHz to 20MHz)_4x4 MIMO</v>
          </cell>
          <cell r="I8782" t="str">
            <v>INS</v>
          </cell>
          <cell r="L8782">
            <v>43849</v>
          </cell>
          <cell r="M8782">
            <v>43608</v>
          </cell>
          <cell r="N8782">
            <v>43850</v>
          </cell>
          <cell r="O8782">
            <v>43609</v>
          </cell>
          <cell r="P8782" t="str">
            <v>No Dependency</v>
          </cell>
        </row>
        <row r="8783">
          <cell r="C8783" t="str">
            <v>ZSR014</v>
          </cell>
          <cell r="D8783" t="str">
            <v>Expansion Sites</v>
          </cell>
          <cell r="E8783" t="str">
            <v>Q3-2019</v>
          </cell>
          <cell r="F8783" t="str">
            <v>Mobile Aspiration</v>
          </cell>
          <cell r="G8783" t="str">
            <v>HUA</v>
          </cell>
          <cell r="H8783" t="str">
            <v>LTE2100Exp (10MHz to 20MHz)_4x4 MIMO</v>
          </cell>
          <cell r="I8783" t="str">
            <v>INS</v>
          </cell>
          <cell r="L8783">
            <v>43853</v>
          </cell>
          <cell r="M8783">
            <v>43620</v>
          </cell>
          <cell r="N8783">
            <v>43853</v>
          </cell>
          <cell r="O8783">
            <v>43621</v>
          </cell>
          <cell r="P8783" t="str">
            <v>No Dependency</v>
          </cell>
        </row>
        <row r="8784">
          <cell r="C8784" t="str">
            <v>ZSR011</v>
          </cell>
          <cell r="D8784" t="str">
            <v>Expansion Sites</v>
          </cell>
          <cell r="E8784" t="str">
            <v>Q2-2019</v>
          </cell>
          <cell r="F8784" t="str">
            <v>Mobile Aspiration</v>
          </cell>
          <cell r="G8784" t="str">
            <v>HUA</v>
          </cell>
          <cell r="H8784" t="str">
            <v>LTE2100Exp (10MHz to 20MHz)_4x4 MIMO</v>
          </cell>
          <cell r="I8784" t="str">
            <v>INS</v>
          </cell>
          <cell r="L8784">
            <v>43915</v>
          </cell>
          <cell r="M8784">
            <v>43598</v>
          </cell>
          <cell r="N8784">
            <v>43915</v>
          </cell>
          <cell r="O8784">
            <v>43599</v>
          </cell>
          <cell r="P8784" t="str">
            <v>No Dependency</v>
          </cell>
        </row>
        <row r="8785">
          <cell r="C8785" t="str">
            <v>ZSR010</v>
          </cell>
          <cell r="D8785" t="str">
            <v>Expansion Sites</v>
          </cell>
          <cell r="E8785" t="str">
            <v>Q3-2019</v>
          </cell>
          <cell r="F8785" t="str">
            <v>Mobile Aspiration</v>
          </cell>
          <cell r="G8785" t="str">
            <v>HUA</v>
          </cell>
          <cell r="H8785" t="str">
            <v>LTE2100Exp (10MHz to 20MHz)_4x4 MIMO</v>
          </cell>
          <cell r="I8785" t="str">
            <v>INS</v>
          </cell>
          <cell r="L8785">
            <v>43853</v>
          </cell>
          <cell r="M8785">
            <v>43639</v>
          </cell>
          <cell r="N8785">
            <v>43853</v>
          </cell>
          <cell r="O8785">
            <v>43640</v>
          </cell>
          <cell r="P8785" t="str">
            <v>No Dependency</v>
          </cell>
        </row>
        <row r="8786">
          <cell r="C8786" t="str">
            <v>ZSR009</v>
          </cell>
          <cell r="D8786" t="str">
            <v>Expansion Sites</v>
          </cell>
          <cell r="E8786" t="str">
            <v>Q3-2019</v>
          </cell>
          <cell r="F8786" t="str">
            <v>Mobile Aspiration</v>
          </cell>
          <cell r="G8786" t="str">
            <v>HUA</v>
          </cell>
          <cell r="H8786" t="str">
            <v>LTE2100Exp (10MHz to 20MHz)_4x4 MIMO</v>
          </cell>
          <cell r="I8786" t="str">
            <v>INS</v>
          </cell>
          <cell r="L8786">
            <v>43853</v>
          </cell>
          <cell r="M8786">
            <v>43715</v>
          </cell>
          <cell r="N8786">
            <v>43853</v>
          </cell>
          <cell r="O8786">
            <v>43716</v>
          </cell>
          <cell r="P8786" t="str">
            <v>No Dependency</v>
          </cell>
        </row>
        <row r="8787">
          <cell r="C8787" t="str">
            <v>ZNNA007</v>
          </cell>
          <cell r="D8787" t="str">
            <v>Expansion Sites</v>
          </cell>
          <cell r="E8787" t="str">
            <v>Q3-2019</v>
          </cell>
          <cell r="F8787" t="str">
            <v>Mobile Aspiration</v>
          </cell>
          <cell r="G8787" t="str">
            <v>HUA</v>
          </cell>
          <cell r="H8787" t="str">
            <v>LTE2100Exp (10MHz to 20MHz)_4x4 MIMO</v>
          </cell>
          <cell r="I8787" t="str">
            <v>INS</v>
          </cell>
          <cell r="L8787">
            <v>43703</v>
          </cell>
          <cell r="M8787">
            <v>43703</v>
          </cell>
          <cell r="N8787">
            <v>43704</v>
          </cell>
          <cell r="O8787">
            <v>43704</v>
          </cell>
          <cell r="P8787" t="str">
            <v>No Dependency</v>
          </cell>
        </row>
        <row r="8788">
          <cell r="C8788" t="str">
            <v>ZNNA005</v>
          </cell>
          <cell r="D8788" t="str">
            <v>Expansion Sites</v>
          </cell>
          <cell r="E8788" t="str">
            <v>Q3-2019</v>
          </cell>
          <cell r="F8788" t="str">
            <v>Mobile Aspiration</v>
          </cell>
          <cell r="G8788" t="str">
            <v>HUA</v>
          </cell>
          <cell r="H8788" t="str">
            <v>LTE2100Exp (10MHz to 20MHz)_4x4 MIMO</v>
          </cell>
          <cell r="I8788" t="str">
            <v>INS</v>
          </cell>
          <cell r="L8788">
            <v>43881</v>
          </cell>
          <cell r="M8788">
            <v>43715</v>
          </cell>
          <cell r="N8788">
            <v>43881</v>
          </cell>
          <cell r="O8788">
            <v>43716</v>
          </cell>
          <cell r="P8788" t="str">
            <v>No Dependency</v>
          </cell>
        </row>
        <row r="8789">
          <cell r="C8789" t="str">
            <v>ZNN991</v>
          </cell>
          <cell r="D8789" t="str">
            <v>Expansion Sites</v>
          </cell>
          <cell r="E8789" t="str">
            <v>Q3-2019</v>
          </cell>
          <cell r="F8789" t="str">
            <v>Mobile Aspiration</v>
          </cell>
          <cell r="G8789" t="str">
            <v>HUA</v>
          </cell>
          <cell r="H8789" t="str">
            <v>LTE2100Exp (10MHz to 20MHz)_4x4 MIMO</v>
          </cell>
          <cell r="I8789" t="str">
            <v>INS</v>
          </cell>
          <cell r="L8789">
            <v>43865</v>
          </cell>
          <cell r="M8789">
            <v>43640</v>
          </cell>
          <cell r="N8789">
            <v>43866</v>
          </cell>
          <cell r="O8789">
            <v>43641</v>
          </cell>
          <cell r="P8789" t="str">
            <v>No Dependency</v>
          </cell>
        </row>
        <row r="8790">
          <cell r="C8790" t="str">
            <v>ZNN988</v>
          </cell>
          <cell r="D8790" t="str">
            <v>Expansion Sites</v>
          </cell>
          <cell r="E8790" t="str">
            <v>Q3-2019</v>
          </cell>
          <cell r="F8790" t="str">
            <v>Mobile Aspiration</v>
          </cell>
          <cell r="G8790" t="str">
            <v>HUA</v>
          </cell>
          <cell r="H8790" t="str">
            <v>LTE2100Exp (10MHz to 20MHz)_4x4 MIMO</v>
          </cell>
          <cell r="I8790" t="str">
            <v>INS</v>
          </cell>
          <cell r="L8790">
            <v>43677</v>
          </cell>
          <cell r="M8790">
            <v>43603</v>
          </cell>
          <cell r="N8790">
            <v>43678</v>
          </cell>
          <cell r="O8790">
            <v>43604</v>
          </cell>
          <cell r="P8790" t="str">
            <v>No Dependency</v>
          </cell>
        </row>
        <row r="8791">
          <cell r="C8791" t="str">
            <v>ZNN987</v>
          </cell>
          <cell r="D8791" t="str">
            <v>Expansion Sites</v>
          </cell>
          <cell r="E8791" t="str">
            <v>Q3-2019</v>
          </cell>
          <cell r="F8791" t="str">
            <v>Mobile Aspiration</v>
          </cell>
          <cell r="G8791" t="str">
            <v>HUA</v>
          </cell>
          <cell r="H8791" t="str">
            <v>LTE2100Exp (10MHz to 20MHz)_4x4 MIMO</v>
          </cell>
          <cell r="I8791" t="str">
            <v>INS</v>
          </cell>
          <cell r="L8791">
            <v>43691</v>
          </cell>
          <cell r="M8791">
            <v>43693</v>
          </cell>
          <cell r="N8791">
            <v>43692</v>
          </cell>
          <cell r="O8791">
            <v>43694</v>
          </cell>
          <cell r="P8791" t="str">
            <v>No Dependency</v>
          </cell>
        </row>
        <row r="8792">
          <cell r="C8792" t="str">
            <v>ZNN986</v>
          </cell>
          <cell r="D8792" t="str">
            <v>Expansion Sites</v>
          </cell>
          <cell r="E8792" t="str">
            <v>Q3-2019</v>
          </cell>
          <cell r="F8792" t="str">
            <v>Mobile Aspiration</v>
          </cell>
          <cell r="G8792" t="str">
            <v>HUA</v>
          </cell>
          <cell r="H8792" t="str">
            <v>LTE2100Exp (10MHz to 20MHz)_4x4 MIMO</v>
          </cell>
          <cell r="I8792" t="str">
            <v>INS</v>
          </cell>
          <cell r="L8792">
            <v>43659</v>
          </cell>
          <cell r="M8792">
            <v>43661</v>
          </cell>
          <cell r="N8792">
            <v>43660</v>
          </cell>
          <cell r="O8792">
            <v>43662</v>
          </cell>
          <cell r="P8792" t="str">
            <v>No Dependency</v>
          </cell>
        </row>
        <row r="8793">
          <cell r="C8793" t="str">
            <v>ZNN698</v>
          </cell>
          <cell r="D8793" t="str">
            <v>Expansion Sites</v>
          </cell>
          <cell r="E8793" t="str">
            <v>Q1-2020</v>
          </cell>
          <cell r="F8793" t="str">
            <v>Mobile Aspiration</v>
          </cell>
          <cell r="G8793" t="str">
            <v>HUA</v>
          </cell>
          <cell r="H8793" t="str">
            <v>LTE2100Exp (10MHz to 20MHz)_4x4 MIMO</v>
          </cell>
          <cell r="I8793" t="str">
            <v>INS</v>
          </cell>
          <cell r="L8793">
            <v>43874</v>
          </cell>
          <cell r="M8793">
            <v>43734</v>
          </cell>
          <cell r="N8793">
            <v>43875</v>
          </cell>
          <cell r="O8793">
            <v>43735</v>
          </cell>
          <cell r="P8793" t="str">
            <v>No Dependency</v>
          </cell>
        </row>
        <row r="8794">
          <cell r="C8794" t="str">
            <v>ZNM002</v>
          </cell>
          <cell r="D8794" t="str">
            <v>Expansion Sites</v>
          </cell>
          <cell r="E8794" t="str">
            <v>Q3-2019</v>
          </cell>
          <cell r="F8794" t="str">
            <v>Mobile Aspiration</v>
          </cell>
          <cell r="G8794" t="str">
            <v>HUA</v>
          </cell>
          <cell r="H8794" t="str">
            <v>LTE2100Exp (10MHz to 20MHz)_4x4 MIMO</v>
          </cell>
          <cell r="I8794" t="str">
            <v>INS</v>
          </cell>
          <cell r="L8794">
            <v>43886</v>
          </cell>
          <cell r="M8794">
            <v>43628</v>
          </cell>
          <cell r="N8794">
            <v>43887</v>
          </cell>
          <cell r="O8794">
            <v>43629</v>
          </cell>
          <cell r="P8794" t="str">
            <v>No Dependency</v>
          </cell>
        </row>
        <row r="8795">
          <cell r="C8795" t="str">
            <v>ZNN918</v>
          </cell>
          <cell r="D8795" t="str">
            <v>Expansion Sites</v>
          </cell>
          <cell r="E8795" t="str">
            <v>Q2-2019</v>
          </cell>
          <cell r="F8795" t="str">
            <v>Mobile Aspiration</v>
          </cell>
          <cell r="G8795" t="str">
            <v>HUA</v>
          </cell>
          <cell r="H8795" t="str">
            <v>LTE2100Exp (10MHz to 20MHz)_4x4 MIMO</v>
          </cell>
          <cell r="I8795" t="str">
            <v>INS</v>
          </cell>
          <cell r="L8795">
            <v>43646</v>
          </cell>
          <cell r="M8795">
            <v>43600</v>
          </cell>
          <cell r="N8795">
            <v>43647</v>
          </cell>
          <cell r="O8795">
            <v>43601</v>
          </cell>
          <cell r="P8795" t="str">
            <v>No Dependency</v>
          </cell>
        </row>
        <row r="8796">
          <cell r="C8796" t="str">
            <v>ZNN912</v>
          </cell>
          <cell r="D8796" t="str">
            <v>Expansion Sites</v>
          </cell>
          <cell r="E8796" t="str">
            <v>Q3-2019</v>
          </cell>
          <cell r="F8796" t="str">
            <v>Mobile Aspiration</v>
          </cell>
          <cell r="G8796" t="str">
            <v>HUA</v>
          </cell>
          <cell r="H8796" t="str">
            <v>LTE2100Exp (10MHz to 20MHz)_4x4 MIMO</v>
          </cell>
          <cell r="I8796" t="str">
            <v>INS</v>
          </cell>
          <cell r="L8796">
            <v>43676</v>
          </cell>
          <cell r="M8796">
            <v>43600</v>
          </cell>
          <cell r="N8796">
            <v>43677</v>
          </cell>
          <cell r="O8796">
            <v>43601</v>
          </cell>
          <cell r="P8796" t="str">
            <v>No Dependency</v>
          </cell>
        </row>
        <row r="8797">
          <cell r="C8797" t="str">
            <v>ZNN907</v>
          </cell>
          <cell r="D8797" t="str">
            <v>Expansion Sites</v>
          </cell>
          <cell r="E8797" t="str">
            <v>Q3-2019</v>
          </cell>
          <cell r="F8797" t="str">
            <v>Mobile Aspiration</v>
          </cell>
          <cell r="G8797" t="str">
            <v>HUA</v>
          </cell>
          <cell r="H8797" t="str">
            <v>LTE2100Exp (10MHz to 20MHz)_4x4 MIMO</v>
          </cell>
          <cell r="I8797" t="str">
            <v>INS</v>
          </cell>
          <cell r="L8797">
            <v>43886</v>
          </cell>
          <cell r="M8797">
            <v>43638</v>
          </cell>
          <cell r="N8797">
            <v>43887</v>
          </cell>
          <cell r="O8797">
            <v>43639</v>
          </cell>
          <cell r="P8797" t="str">
            <v>No Dependency</v>
          </cell>
        </row>
        <row r="8798">
          <cell r="C8798" t="str">
            <v>ZNN904</v>
          </cell>
          <cell r="D8798" t="str">
            <v>Expansion Sites</v>
          </cell>
          <cell r="E8798" t="str">
            <v>Q3-2019</v>
          </cell>
          <cell r="F8798" t="str">
            <v>Mobile Aspiration</v>
          </cell>
          <cell r="G8798" t="str">
            <v>HUA</v>
          </cell>
          <cell r="H8798" t="str">
            <v>LTE2100Exp (10MHz to 20MHz)_4x4 MIMO</v>
          </cell>
          <cell r="I8798" t="str">
            <v>INS</v>
          </cell>
          <cell r="L8798">
            <v>43881</v>
          </cell>
          <cell r="M8798">
            <v>43652</v>
          </cell>
          <cell r="N8798">
            <v>43881</v>
          </cell>
          <cell r="O8798">
            <v>43653</v>
          </cell>
          <cell r="P8798" t="str">
            <v>No Dependency</v>
          </cell>
        </row>
        <row r="8799">
          <cell r="C8799" t="str">
            <v>ZNN895</v>
          </cell>
          <cell r="D8799" t="str">
            <v>Expansion Sites</v>
          </cell>
          <cell r="E8799" t="str">
            <v>Q2-2019</v>
          </cell>
          <cell r="F8799" t="str">
            <v>Mobile Aspiration</v>
          </cell>
          <cell r="G8799" t="str">
            <v>HUA</v>
          </cell>
          <cell r="H8799" t="str">
            <v>LTE2100Exp (10MHz to 20MHz)_4x4 MIMO</v>
          </cell>
          <cell r="I8799" t="str">
            <v>INS</v>
          </cell>
          <cell r="L8799">
            <v>43899</v>
          </cell>
          <cell r="M8799">
            <v>43637</v>
          </cell>
          <cell r="N8799">
            <v>43900</v>
          </cell>
          <cell r="O8799">
            <v>43638</v>
          </cell>
          <cell r="P8799" t="str">
            <v>No Dependency</v>
          </cell>
        </row>
        <row r="8800">
          <cell r="C8800" t="str">
            <v>ZNN887</v>
          </cell>
          <cell r="D8800" t="str">
            <v>Expansion Sites</v>
          </cell>
          <cell r="E8800" t="str">
            <v>Q3-2019</v>
          </cell>
          <cell r="F8800" t="str">
            <v>Mobile Aspiration</v>
          </cell>
          <cell r="G8800" t="str">
            <v>HUA</v>
          </cell>
          <cell r="H8800" t="str">
            <v>LTE2100Exp (10MHz to 20MHz)_4x4 MIMO</v>
          </cell>
          <cell r="I8800" t="str">
            <v>INS</v>
          </cell>
          <cell r="L8800">
            <v>43830</v>
          </cell>
          <cell r="M8800">
            <v>43610</v>
          </cell>
          <cell r="N8800">
            <v>43831</v>
          </cell>
          <cell r="O8800">
            <v>43611</v>
          </cell>
          <cell r="P8800" t="str">
            <v>No Dependency</v>
          </cell>
        </row>
        <row r="8801">
          <cell r="C8801" t="str">
            <v>ZNN883</v>
          </cell>
          <cell r="D8801" t="str">
            <v>Expansion Sites</v>
          </cell>
          <cell r="E8801" t="str">
            <v>Q3-2019</v>
          </cell>
          <cell r="F8801" t="str">
            <v>Mobile Aspiration</v>
          </cell>
          <cell r="G8801" t="str">
            <v>HUA</v>
          </cell>
          <cell r="H8801" t="str">
            <v>LTE2100Exp (10MHz to 20MHz)_4x4 MIMO</v>
          </cell>
          <cell r="I8801" t="str">
            <v>INS</v>
          </cell>
          <cell r="L8801">
            <v>43877</v>
          </cell>
          <cell r="M8801">
            <v>43631</v>
          </cell>
          <cell r="N8801">
            <v>43878</v>
          </cell>
          <cell r="O8801">
            <v>43632</v>
          </cell>
          <cell r="P8801" t="str">
            <v>No Dependency</v>
          </cell>
        </row>
        <row r="8802">
          <cell r="C8802" t="str">
            <v>ZNN881</v>
          </cell>
          <cell r="D8802" t="str">
            <v>Expansion Sites</v>
          </cell>
          <cell r="E8802" t="str">
            <v>Q3-2019</v>
          </cell>
          <cell r="F8802" t="str">
            <v>Mobile Aspiration</v>
          </cell>
          <cell r="G8802" t="str">
            <v>HUA</v>
          </cell>
          <cell r="H8802" t="str">
            <v>LTE2100Exp (10MHz to 20MHz)_4x4 MIMO</v>
          </cell>
          <cell r="I8802" t="str">
            <v>INS</v>
          </cell>
          <cell r="L8802">
            <v>43877</v>
          </cell>
          <cell r="M8802">
            <v>43639</v>
          </cell>
          <cell r="N8802">
            <v>43878</v>
          </cell>
          <cell r="O8802">
            <v>43640</v>
          </cell>
          <cell r="P8802" t="str">
            <v>No Dependency</v>
          </cell>
        </row>
        <row r="8803">
          <cell r="C8803" t="str">
            <v>ZNN863</v>
          </cell>
          <cell r="D8803" t="str">
            <v>Expansion Sites</v>
          </cell>
          <cell r="E8803" t="str">
            <v>Q3-2019</v>
          </cell>
          <cell r="F8803" t="str">
            <v>Mobile Aspiration</v>
          </cell>
          <cell r="G8803" t="str">
            <v>HUA</v>
          </cell>
          <cell r="H8803" t="str">
            <v>LTE2100Exp (10MHz to 20MHz)_4x4 MIMO</v>
          </cell>
          <cell r="I8803" t="str">
            <v>INS</v>
          </cell>
          <cell r="L8803">
            <v>43691</v>
          </cell>
          <cell r="M8803">
            <v>43693</v>
          </cell>
          <cell r="N8803">
            <v>43692</v>
          </cell>
          <cell r="O8803">
            <v>43694</v>
          </cell>
          <cell r="P8803" t="str">
            <v>No Dependency</v>
          </cell>
        </row>
        <row r="8804">
          <cell r="C8804" t="str">
            <v>ZNN855</v>
          </cell>
          <cell r="D8804" t="str">
            <v>Expansion Sites</v>
          </cell>
          <cell r="E8804" t="str">
            <v>Q3-2019</v>
          </cell>
          <cell r="F8804" t="str">
            <v>Mobile Aspiration</v>
          </cell>
          <cell r="G8804" t="str">
            <v>HUA</v>
          </cell>
          <cell r="H8804" t="str">
            <v>LTE2100Exp (10MHz to 20MHz)_4x4 MIMO</v>
          </cell>
          <cell r="I8804" t="str">
            <v>INS</v>
          </cell>
          <cell r="L8804">
            <v>43869</v>
          </cell>
          <cell r="M8804">
            <v>43613</v>
          </cell>
          <cell r="N8804">
            <v>43869</v>
          </cell>
          <cell r="O8804">
            <v>43614</v>
          </cell>
          <cell r="P8804" t="str">
            <v>No Dependency</v>
          </cell>
        </row>
        <row r="8805">
          <cell r="C8805" t="str">
            <v>ZNN764</v>
          </cell>
          <cell r="D8805" t="str">
            <v>Expansion Sites</v>
          </cell>
          <cell r="E8805" t="str">
            <v>Q3-2019</v>
          </cell>
          <cell r="F8805" t="str">
            <v>Mobile Aspiration</v>
          </cell>
          <cell r="G8805" t="str">
            <v>HUA</v>
          </cell>
          <cell r="H8805" t="str">
            <v>LTE2100Exp (10MHz to 20MHz)_4x4 MIMO</v>
          </cell>
          <cell r="I8805" t="str">
            <v>INS</v>
          </cell>
          <cell r="L8805">
            <v>43842</v>
          </cell>
          <cell r="M8805">
            <v>43639</v>
          </cell>
          <cell r="N8805">
            <v>43843</v>
          </cell>
          <cell r="O8805">
            <v>43640</v>
          </cell>
          <cell r="P8805" t="str">
            <v>No Dependency</v>
          </cell>
        </row>
        <row r="8806">
          <cell r="C8806" t="str">
            <v>ZNN761</v>
          </cell>
          <cell r="D8806" t="str">
            <v>Expansion Sites</v>
          </cell>
          <cell r="E8806" t="str">
            <v>Q3-2019</v>
          </cell>
          <cell r="F8806" t="str">
            <v>Mobile Aspiration</v>
          </cell>
          <cell r="G8806" t="str">
            <v>HUA</v>
          </cell>
          <cell r="H8806" t="str">
            <v>LTE2100Exp (10MHz to 20MHz)_4x4 MIMO</v>
          </cell>
          <cell r="I8806" t="str">
            <v>INS</v>
          </cell>
          <cell r="L8806">
            <v>43881</v>
          </cell>
          <cell r="M8806">
            <v>43692</v>
          </cell>
          <cell r="N8806">
            <v>43881</v>
          </cell>
          <cell r="O8806">
            <v>43693</v>
          </cell>
          <cell r="P8806" t="str">
            <v>No Dependency</v>
          </cell>
        </row>
        <row r="8807">
          <cell r="C8807" t="str">
            <v>ZNN760</v>
          </cell>
          <cell r="D8807" t="str">
            <v>Expansion Sites</v>
          </cell>
          <cell r="E8807" t="str">
            <v>Q1-2020</v>
          </cell>
          <cell r="F8807" t="str">
            <v>Mobile Aspiration</v>
          </cell>
          <cell r="G8807" t="str">
            <v>HUA</v>
          </cell>
          <cell r="H8807" t="str">
            <v>LTE2100Exp (10MHz to 20MHz)_4x4 MIMO</v>
          </cell>
          <cell r="I8807" t="str">
            <v>INS</v>
          </cell>
          <cell r="L8807">
            <v>43874</v>
          </cell>
          <cell r="M8807">
            <v>43715</v>
          </cell>
          <cell r="N8807">
            <v>43875</v>
          </cell>
          <cell r="O8807">
            <v>43716</v>
          </cell>
          <cell r="P8807" t="str">
            <v>No Dependency</v>
          </cell>
        </row>
        <row r="8808">
          <cell r="C8808" t="str">
            <v>ZNN754</v>
          </cell>
          <cell r="D8808" t="str">
            <v>Expansion Sites</v>
          </cell>
          <cell r="E8808" t="str">
            <v>Q3-2019</v>
          </cell>
          <cell r="F8808" t="str">
            <v>Mobile Aspiration</v>
          </cell>
          <cell r="G8808" t="str">
            <v>HUA</v>
          </cell>
          <cell r="H8808" t="str">
            <v>LTE2100Exp (10MHz to 20MHz)_4x4 MIMO</v>
          </cell>
          <cell r="I8808" t="str">
            <v>INS</v>
          </cell>
          <cell r="L8808">
            <v>43660</v>
          </cell>
          <cell r="M8808">
            <v>43662</v>
          </cell>
          <cell r="N8808">
            <v>43661</v>
          </cell>
          <cell r="O8808">
            <v>43663</v>
          </cell>
          <cell r="P8808" t="str">
            <v>No Dependency</v>
          </cell>
        </row>
        <row r="8809">
          <cell r="C8809" t="str">
            <v>ZNN748</v>
          </cell>
          <cell r="D8809" t="str">
            <v>Expansion Sites</v>
          </cell>
          <cell r="E8809" t="str">
            <v>Q3-2019</v>
          </cell>
          <cell r="F8809" t="str">
            <v>Mobile Aspiration</v>
          </cell>
          <cell r="G8809" t="str">
            <v>HUA</v>
          </cell>
          <cell r="H8809" t="str">
            <v>LTE2100Exp (10MHz to 20MHz)_4x4 MIMO</v>
          </cell>
          <cell r="I8809" t="str">
            <v>INS</v>
          </cell>
          <cell r="L8809">
            <v>43653</v>
          </cell>
          <cell r="M8809">
            <v>43653</v>
          </cell>
          <cell r="N8809">
            <v>43654</v>
          </cell>
          <cell r="O8809">
            <v>43654</v>
          </cell>
          <cell r="P8809" t="str">
            <v>No Dependency</v>
          </cell>
        </row>
        <row r="8810">
          <cell r="C8810" t="str">
            <v>ZNN716</v>
          </cell>
          <cell r="D8810" t="str">
            <v>Expansion Sites</v>
          </cell>
          <cell r="E8810" t="str">
            <v>Q3-2019</v>
          </cell>
          <cell r="F8810" t="str">
            <v>Mobile Aspiration</v>
          </cell>
          <cell r="G8810" t="str">
            <v>HUA</v>
          </cell>
          <cell r="H8810" t="str">
            <v>LTE2100Exp (10MHz to 20MHz)_4x4 MIMO</v>
          </cell>
          <cell r="I8810" t="str">
            <v>INS</v>
          </cell>
          <cell r="L8810">
            <v>43657</v>
          </cell>
          <cell r="M8810">
            <v>43603</v>
          </cell>
          <cell r="N8810">
            <v>43658</v>
          </cell>
          <cell r="O8810">
            <v>43604</v>
          </cell>
          <cell r="P8810" t="str">
            <v>No Dependency</v>
          </cell>
        </row>
        <row r="8811">
          <cell r="C8811" t="str">
            <v>ZJZ753</v>
          </cell>
          <cell r="D8811" t="str">
            <v>Expansion Sites</v>
          </cell>
          <cell r="E8811" t="str">
            <v>Q3-2019</v>
          </cell>
          <cell r="F8811" t="str">
            <v>Mobile Aspiration</v>
          </cell>
          <cell r="G8811" t="str">
            <v>HUA</v>
          </cell>
          <cell r="H8811" t="str">
            <v>LTE2100Exp (10MHz to 20MHz)_4x4 MIMO</v>
          </cell>
          <cell r="I8811" t="str">
            <v>INS</v>
          </cell>
          <cell r="L8811">
            <v>43691</v>
          </cell>
          <cell r="M8811">
            <v>43693</v>
          </cell>
          <cell r="N8811">
            <v>43692</v>
          </cell>
          <cell r="O8811">
            <v>43694</v>
          </cell>
          <cell r="P8811" t="str">
            <v>No Dependency</v>
          </cell>
        </row>
        <row r="8812">
          <cell r="C8812" t="str">
            <v>ZJZ745</v>
          </cell>
          <cell r="D8812" t="str">
            <v>Expansion Sites</v>
          </cell>
          <cell r="E8812" t="str">
            <v>Q3-2019</v>
          </cell>
          <cell r="F8812" t="str">
            <v>Mobile Aspiration</v>
          </cell>
          <cell r="G8812" t="str">
            <v>HUA</v>
          </cell>
          <cell r="H8812" t="str">
            <v>LTE2100Exp (10MHz to 20MHz)_4x4 MIMO</v>
          </cell>
          <cell r="I8812" t="str">
            <v>INS</v>
          </cell>
          <cell r="L8812">
            <v>43645</v>
          </cell>
          <cell r="M8812">
            <v>43647</v>
          </cell>
          <cell r="N8812">
            <v>43646</v>
          </cell>
          <cell r="O8812">
            <v>43648</v>
          </cell>
          <cell r="P8812" t="str">
            <v>No Dependency</v>
          </cell>
        </row>
        <row r="8813">
          <cell r="C8813" t="str">
            <v>ZJZ742</v>
          </cell>
          <cell r="D8813" t="str">
            <v>Expansion Sites</v>
          </cell>
          <cell r="E8813" t="str">
            <v>Q3-2019</v>
          </cell>
          <cell r="F8813" t="str">
            <v>Mobile Aspiration</v>
          </cell>
          <cell r="G8813" t="str">
            <v>HUA</v>
          </cell>
          <cell r="H8813" t="str">
            <v>LTE2100Exp (10MHz to 20MHz)_4x4 MIMO</v>
          </cell>
          <cell r="I8813" t="str">
            <v>INS</v>
          </cell>
          <cell r="L8813">
            <v>43687</v>
          </cell>
          <cell r="M8813">
            <v>43689</v>
          </cell>
          <cell r="N8813">
            <v>43688</v>
          </cell>
          <cell r="O8813">
            <v>43690</v>
          </cell>
          <cell r="P8813" t="str">
            <v>No Dependency</v>
          </cell>
        </row>
        <row r="8814">
          <cell r="C8814" t="str">
            <v>ZJZ716</v>
          </cell>
          <cell r="D8814" t="str">
            <v>Expansion Sites</v>
          </cell>
          <cell r="E8814" t="str">
            <v>Q2-2019</v>
          </cell>
          <cell r="F8814" t="str">
            <v>Mobile Aspiration</v>
          </cell>
          <cell r="G8814" t="str">
            <v>HUA</v>
          </cell>
          <cell r="H8814" t="str">
            <v>LTE2100Exp (10MHz to 20MHz)_4x4 MIMO</v>
          </cell>
          <cell r="I8814" t="str">
            <v>INS</v>
          </cell>
          <cell r="L8814">
            <v>43596</v>
          </cell>
          <cell r="M8814">
            <v>43598</v>
          </cell>
          <cell r="N8814">
            <v>43597</v>
          </cell>
          <cell r="O8814">
            <v>43599</v>
          </cell>
          <cell r="P8814" t="str">
            <v>No Dependency</v>
          </cell>
        </row>
        <row r="8815">
          <cell r="C8815" t="str">
            <v>ZJZ703</v>
          </cell>
          <cell r="D8815" t="str">
            <v>Expansion Sites</v>
          </cell>
          <cell r="E8815" t="str">
            <v>Q2-2019</v>
          </cell>
          <cell r="F8815" t="str">
            <v>Mobile Aspiration</v>
          </cell>
          <cell r="G8815" t="str">
            <v>HUA</v>
          </cell>
          <cell r="H8815" t="str">
            <v>LTE2100Exp (10MHz to 20MHz)_4x4 MIMO</v>
          </cell>
          <cell r="I8815" t="str">
            <v>INS</v>
          </cell>
          <cell r="L8815">
            <v>43660</v>
          </cell>
          <cell r="M8815">
            <v>43662</v>
          </cell>
          <cell r="N8815">
            <v>43661</v>
          </cell>
          <cell r="O8815">
            <v>43663</v>
          </cell>
          <cell r="P8815" t="str">
            <v>No Dependency</v>
          </cell>
        </row>
        <row r="8816">
          <cell r="C8816" t="str">
            <v>ZJZ701</v>
          </cell>
          <cell r="D8816" t="str">
            <v>Expansion Sites</v>
          </cell>
          <cell r="E8816" t="str">
            <v>Q3-2019</v>
          </cell>
          <cell r="F8816" t="str">
            <v>Mobile Aspiration</v>
          </cell>
          <cell r="G8816" t="str">
            <v>HUA</v>
          </cell>
          <cell r="H8816" t="str">
            <v>LTE2100Exp (10MHz to 20MHz)_4x4 MIMO</v>
          </cell>
          <cell r="I8816" t="str">
            <v>INS</v>
          </cell>
          <cell r="L8816">
            <v>43856</v>
          </cell>
          <cell r="M8816">
            <v>43628</v>
          </cell>
          <cell r="N8816">
            <v>43857</v>
          </cell>
          <cell r="O8816">
            <v>43629</v>
          </cell>
          <cell r="P8816" t="str">
            <v>No Dependency</v>
          </cell>
        </row>
        <row r="8817">
          <cell r="C8817" t="str">
            <v>ZJZ700</v>
          </cell>
          <cell r="D8817" t="str">
            <v>Expansion Sites</v>
          </cell>
          <cell r="E8817" t="str">
            <v>Q2-2019</v>
          </cell>
          <cell r="F8817" t="str">
            <v>Mobile Aspiration</v>
          </cell>
          <cell r="G8817" t="str">
            <v>HUA</v>
          </cell>
          <cell r="H8817" t="str">
            <v>LTE2100Exp (10MHz to 20MHz)_4x4 MIMO</v>
          </cell>
          <cell r="I8817" t="str">
            <v>INS</v>
          </cell>
          <cell r="L8817">
            <v>43691</v>
          </cell>
          <cell r="M8817">
            <v>43693</v>
          </cell>
          <cell r="N8817">
            <v>43692</v>
          </cell>
          <cell r="O8817">
            <v>43694</v>
          </cell>
          <cell r="P8817" t="str">
            <v>No Dependency</v>
          </cell>
        </row>
        <row r="8818">
          <cell r="C8818" t="str">
            <v>ZJZ683</v>
          </cell>
          <cell r="D8818" t="str">
            <v>Expansion Sites</v>
          </cell>
          <cell r="E8818" t="str">
            <v>Q3-2019</v>
          </cell>
          <cell r="F8818" t="str">
            <v>Mobile Aspiration</v>
          </cell>
          <cell r="G8818" t="str">
            <v>HUA</v>
          </cell>
          <cell r="H8818" t="str">
            <v>LTE2100Exp (10MHz to 20MHz)_4x4 MIMO</v>
          </cell>
          <cell r="I8818" t="str">
            <v>INS</v>
          </cell>
          <cell r="L8818">
            <v>43643</v>
          </cell>
          <cell r="M8818">
            <v>43645</v>
          </cell>
          <cell r="N8818">
            <v>43644</v>
          </cell>
          <cell r="O8818">
            <v>43646</v>
          </cell>
          <cell r="P8818" t="str">
            <v>No Dependency</v>
          </cell>
        </row>
        <row r="8819">
          <cell r="C8819" t="str">
            <v>ZJZ676</v>
          </cell>
          <cell r="D8819" t="str">
            <v>Expansion Sites</v>
          </cell>
          <cell r="E8819" t="str">
            <v>Q3-2019</v>
          </cell>
          <cell r="F8819" t="str">
            <v>Mobile Aspiration</v>
          </cell>
          <cell r="G8819" t="str">
            <v>HUA</v>
          </cell>
          <cell r="H8819" t="str">
            <v>LTE2100Exp (10MHz to 20MHz)_4x4 MIMO</v>
          </cell>
          <cell r="I8819" t="str">
            <v>INS</v>
          </cell>
          <cell r="L8819">
            <v>43637</v>
          </cell>
          <cell r="M8819">
            <v>43639</v>
          </cell>
          <cell r="N8819">
            <v>43638</v>
          </cell>
          <cell r="O8819">
            <v>43640</v>
          </cell>
          <cell r="P8819" t="str">
            <v>No Dependency</v>
          </cell>
        </row>
        <row r="8820">
          <cell r="C8820" t="str">
            <v>ZJZ667</v>
          </cell>
          <cell r="D8820" t="str">
            <v>Expansion Sites</v>
          </cell>
          <cell r="E8820" t="str">
            <v>Q3-2019</v>
          </cell>
          <cell r="F8820" t="str">
            <v>Mobile Aspiration</v>
          </cell>
          <cell r="G8820" t="str">
            <v>HUA</v>
          </cell>
          <cell r="H8820" t="str">
            <v>LTE2100Exp (10MHz to 20MHz)_4x4 MIMO</v>
          </cell>
          <cell r="I8820" t="str">
            <v>INS</v>
          </cell>
          <cell r="L8820">
            <v>43693</v>
          </cell>
          <cell r="M8820">
            <v>43695</v>
          </cell>
          <cell r="N8820">
            <v>43694</v>
          </cell>
          <cell r="O8820">
            <v>43696</v>
          </cell>
          <cell r="P8820" t="str">
            <v>No Dependency</v>
          </cell>
        </row>
        <row r="8821">
          <cell r="C8821" t="str">
            <v>ZJZ657</v>
          </cell>
          <cell r="D8821" t="str">
            <v>Expansion Sites</v>
          </cell>
          <cell r="E8821" t="str">
            <v>Q3-2019</v>
          </cell>
          <cell r="F8821" t="str">
            <v>Mobile Aspiration</v>
          </cell>
          <cell r="G8821" t="str">
            <v>HUA</v>
          </cell>
          <cell r="H8821" t="str">
            <v>LTE2100Exp (10MHz to 20MHz)_4x4 MIMO</v>
          </cell>
          <cell r="I8821" t="str">
            <v>INS</v>
          </cell>
          <cell r="L8821">
            <v>43674</v>
          </cell>
          <cell r="M8821">
            <v>43676</v>
          </cell>
          <cell r="N8821">
            <v>43675</v>
          </cell>
          <cell r="O8821">
            <v>43677</v>
          </cell>
          <cell r="P8821" t="str">
            <v>No Dependency</v>
          </cell>
        </row>
        <row r="8822">
          <cell r="C8822" t="str">
            <v>ZJZ650</v>
          </cell>
          <cell r="D8822" t="str">
            <v>Expansion Sites</v>
          </cell>
          <cell r="E8822" t="str">
            <v>Q3-2019</v>
          </cell>
          <cell r="F8822" t="str">
            <v>Mobile Aspiration</v>
          </cell>
          <cell r="G8822" t="str">
            <v>HUA</v>
          </cell>
          <cell r="H8822" t="str">
            <v>LTE2100Exp (10MHz to 20MHz)_4x4 MIMO</v>
          </cell>
          <cell r="I8822" t="str">
            <v>INS</v>
          </cell>
          <cell r="L8822">
            <v>43877</v>
          </cell>
          <cell r="M8822">
            <v>43602</v>
          </cell>
          <cell r="N8822">
            <v>43878</v>
          </cell>
          <cell r="O8822">
            <v>43603</v>
          </cell>
          <cell r="P8822" t="str">
            <v>No Dependency</v>
          </cell>
        </row>
        <row r="8823">
          <cell r="C8823" t="str">
            <v>ZJZ625</v>
          </cell>
          <cell r="D8823" t="str">
            <v>Expansion Sites</v>
          </cell>
          <cell r="E8823" t="str">
            <v>Q3-2019</v>
          </cell>
          <cell r="F8823" t="str">
            <v>Mobile Aspiration</v>
          </cell>
          <cell r="G8823" t="str">
            <v>HUA</v>
          </cell>
          <cell r="H8823" t="str">
            <v>LTE2100Exp (10MHz to 20MHz)_4x4 MIMO</v>
          </cell>
          <cell r="I8823" t="str">
            <v>INS</v>
          </cell>
          <cell r="L8823">
            <v>43863</v>
          </cell>
          <cell r="M8823">
            <v>43624</v>
          </cell>
          <cell r="N8823">
            <v>43864</v>
          </cell>
          <cell r="O8823">
            <v>43625</v>
          </cell>
          <cell r="P8823" t="str">
            <v>No Dependency</v>
          </cell>
        </row>
        <row r="8824">
          <cell r="C8824" t="str">
            <v>ZJZ598</v>
          </cell>
          <cell r="D8824" t="str">
            <v>Expansion Sites</v>
          </cell>
          <cell r="E8824" t="str">
            <v>Q3-2019</v>
          </cell>
          <cell r="F8824" t="str">
            <v>Mobile Aspiration</v>
          </cell>
          <cell r="G8824" t="str">
            <v>HUA</v>
          </cell>
          <cell r="H8824" t="str">
            <v>LTE2100Exp (10MHz to 20MHz)_4x4 MIMO</v>
          </cell>
          <cell r="I8824" t="str">
            <v>INS</v>
          </cell>
          <cell r="L8824">
            <v>43620</v>
          </cell>
          <cell r="M8824">
            <v>43622</v>
          </cell>
          <cell r="N8824">
            <v>43621</v>
          </cell>
          <cell r="O8824">
            <v>43623</v>
          </cell>
          <cell r="P8824" t="str">
            <v>No Dependency</v>
          </cell>
        </row>
        <row r="8825">
          <cell r="C8825" t="str">
            <v>ZJZ576</v>
          </cell>
          <cell r="D8825" t="str">
            <v>Expansion Sites</v>
          </cell>
          <cell r="E8825" t="str">
            <v>Q3-2019</v>
          </cell>
          <cell r="F8825" t="str">
            <v>Mobile Aspiration</v>
          </cell>
          <cell r="G8825" t="str">
            <v>HUA</v>
          </cell>
          <cell r="H8825" t="str">
            <v>LTE2100Exp (10MHz to 20MHz)_4x4 MIMO</v>
          </cell>
          <cell r="I8825" t="str">
            <v>INS</v>
          </cell>
          <cell r="L8825">
            <v>43596</v>
          </cell>
          <cell r="M8825">
            <v>43598</v>
          </cell>
          <cell r="N8825">
            <v>43597</v>
          </cell>
          <cell r="O8825">
            <v>43599</v>
          </cell>
          <cell r="P8825" t="str">
            <v>No Dependency</v>
          </cell>
        </row>
        <row r="8826">
          <cell r="C8826" t="str">
            <v>ZJZ568</v>
          </cell>
          <cell r="D8826" t="str">
            <v>Expansion Sites</v>
          </cell>
          <cell r="E8826" t="str">
            <v>Q3-2019</v>
          </cell>
          <cell r="F8826" t="str">
            <v>Mobile Aspiration</v>
          </cell>
          <cell r="G8826" t="str">
            <v>HUA</v>
          </cell>
          <cell r="H8826" t="str">
            <v>LTE2100Exp (10MHz to 20MHz)_4x4 MIMO</v>
          </cell>
          <cell r="I8826" t="str">
            <v>INS</v>
          </cell>
          <cell r="L8826">
            <v>43867</v>
          </cell>
          <cell r="M8826">
            <v>43745</v>
          </cell>
          <cell r="N8826">
            <v>43867</v>
          </cell>
          <cell r="O8826">
            <v>43746</v>
          </cell>
          <cell r="P8826" t="str">
            <v>No Dependency</v>
          </cell>
        </row>
        <row r="8827">
          <cell r="C8827" t="str">
            <v>ZJZ445</v>
          </cell>
          <cell r="D8827" t="str">
            <v>Expansion Sites</v>
          </cell>
          <cell r="E8827" t="str">
            <v>Q3-2019</v>
          </cell>
          <cell r="F8827" t="str">
            <v>Mobile Aspiration</v>
          </cell>
          <cell r="G8827" t="str">
            <v>HUA</v>
          </cell>
          <cell r="H8827" t="str">
            <v>LTE2100Exp (10MHz to 20MHz)_4x4 MIMO</v>
          </cell>
          <cell r="I8827" t="str">
            <v>INS</v>
          </cell>
          <cell r="L8827">
            <v>43869</v>
          </cell>
          <cell r="N8827">
            <v>43869</v>
          </cell>
          <cell r="P8827" t="str">
            <v>No Dependency</v>
          </cell>
        </row>
        <row r="8828">
          <cell r="C8828" t="str">
            <v>ZJZ444</v>
          </cell>
          <cell r="D8828" t="str">
            <v>Expansion Sites</v>
          </cell>
          <cell r="E8828" t="str">
            <v>Q3-2019</v>
          </cell>
          <cell r="F8828" t="str">
            <v>Mobile Aspiration</v>
          </cell>
          <cell r="G8828" t="str">
            <v>HUA</v>
          </cell>
          <cell r="H8828" t="str">
            <v>LTE2100Exp (10MHz to 20MHz)_4x4 MIMO</v>
          </cell>
          <cell r="I8828" t="str">
            <v>INS</v>
          </cell>
          <cell r="L8828">
            <v>43863</v>
          </cell>
          <cell r="M8828">
            <v>43635</v>
          </cell>
          <cell r="N8828">
            <v>43864</v>
          </cell>
          <cell r="O8828">
            <v>43636</v>
          </cell>
          <cell r="P8828" t="str">
            <v>No Dependency</v>
          </cell>
        </row>
        <row r="8829">
          <cell r="C8829" t="str">
            <v>ZJZ435</v>
          </cell>
          <cell r="D8829" t="str">
            <v>Expansion Sites</v>
          </cell>
          <cell r="E8829" t="str">
            <v>Q3-2019</v>
          </cell>
          <cell r="F8829" t="str">
            <v>Mobile Aspiration</v>
          </cell>
          <cell r="G8829" t="str">
            <v>HUA</v>
          </cell>
          <cell r="H8829" t="str">
            <v>LTE2100Exp (10MHz to 20MHz)_4x4 MIMO</v>
          </cell>
          <cell r="I8829" t="str">
            <v>INS</v>
          </cell>
          <cell r="L8829">
            <v>43851</v>
          </cell>
          <cell r="M8829">
            <v>43631</v>
          </cell>
          <cell r="N8829">
            <v>43852</v>
          </cell>
          <cell r="O8829">
            <v>43632</v>
          </cell>
          <cell r="P8829" t="str">
            <v>No Dependency</v>
          </cell>
        </row>
        <row r="8830">
          <cell r="C8830" t="str">
            <v>ZJZ422</v>
          </cell>
          <cell r="D8830" t="str">
            <v>Expansion Sites</v>
          </cell>
          <cell r="E8830" t="str">
            <v>Q3-2019</v>
          </cell>
          <cell r="F8830" t="str">
            <v>Mobile Aspiration</v>
          </cell>
          <cell r="G8830" t="str">
            <v>HUA</v>
          </cell>
          <cell r="H8830" t="str">
            <v>LTE2100Exp (10MHz to 20MHz)_4x4 MIMO</v>
          </cell>
          <cell r="I8830" t="str">
            <v>INS</v>
          </cell>
          <cell r="L8830">
            <v>43895</v>
          </cell>
          <cell r="M8830">
            <v>43654</v>
          </cell>
          <cell r="N8830">
            <v>43895</v>
          </cell>
          <cell r="O8830">
            <v>43655</v>
          </cell>
          <cell r="P8830" t="str">
            <v>No Dependency</v>
          </cell>
        </row>
        <row r="8831">
          <cell r="C8831" t="str">
            <v>ZJZ198</v>
          </cell>
          <cell r="D8831" t="str">
            <v>Expansion Sites</v>
          </cell>
          <cell r="E8831" t="str">
            <v>Q3-2019</v>
          </cell>
          <cell r="F8831" t="str">
            <v>Mobile Aspiration</v>
          </cell>
          <cell r="G8831" t="str">
            <v>HUA</v>
          </cell>
          <cell r="H8831" t="str">
            <v>LTE2100Exp (10MHz to 20MHz)_4x4 MIMO</v>
          </cell>
          <cell r="I8831" t="str">
            <v>INS</v>
          </cell>
          <cell r="L8831">
            <v>43895</v>
          </cell>
          <cell r="M8831">
            <v>43715</v>
          </cell>
          <cell r="N8831">
            <v>43895</v>
          </cell>
          <cell r="O8831">
            <v>43716</v>
          </cell>
          <cell r="P8831" t="str">
            <v>No Dependency</v>
          </cell>
        </row>
        <row r="8832">
          <cell r="C8832" t="str">
            <v>ZJZ168</v>
          </cell>
          <cell r="D8832" t="str">
            <v>Expansion Sites</v>
          </cell>
          <cell r="E8832" t="str">
            <v>Q1-2020</v>
          </cell>
          <cell r="F8832" t="str">
            <v>Mobile Aspiration</v>
          </cell>
          <cell r="G8832" t="str">
            <v>HUA</v>
          </cell>
          <cell r="H8832" t="str">
            <v>LTE2100Exp (10MHz to 20MHz)_4x4 MIMO</v>
          </cell>
          <cell r="I8832" t="str">
            <v>INS</v>
          </cell>
          <cell r="L8832">
            <v>43874</v>
          </cell>
          <cell r="M8832">
            <v>43734</v>
          </cell>
          <cell r="N8832">
            <v>43875</v>
          </cell>
          <cell r="O8832">
            <v>43735</v>
          </cell>
          <cell r="P8832" t="str">
            <v>No Dependency</v>
          </cell>
        </row>
        <row r="8833">
          <cell r="C8833" t="str">
            <v>Z96017</v>
          </cell>
          <cell r="D8833" t="str">
            <v>Expansion Sites</v>
          </cell>
          <cell r="E8833" t="str">
            <v>Q2-2019</v>
          </cell>
          <cell r="F8833" t="str">
            <v>Mobile Aspiration</v>
          </cell>
          <cell r="G8833" t="str">
            <v>HUA</v>
          </cell>
          <cell r="H8833" t="str">
            <v>LTE2100Exp (10MHz to 20MHz)_4x4 MIMO</v>
          </cell>
          <cell r="I8833" t="str">
            <v>INS</v>
          </cell>
          <cell r="L8833">
            <v>43604</v>
          </cell>
          <cell r="M8833">
            <v>43606</v>
          </cell>
          <cell r="N8833">
            <v>43605</v>
          </cell>
          <cell r="O8833">
            <v>43607</v>
          </cell>
          <cell r="P8833" t="str">
            <v>No Dependency</v>
          </cell>
        </row>
        <row r="8834">
          <cell r="C8834" t="str">
            <v>MW2151</v>
          </cell>
          <cell r="D8834" t="str">
            <v>Expansion Sites</v>
          </cell>
          <cell r="E8834" t="str">
            <v>Q3-2019</v>
          </cell>
          <cell r="F8834" t="str">
            <v>Mobile Aspiration</v>
          </cell>
          <cell r="G8834" t="str">
            <v>HUA</v>
          </cell>
          <cell r="H8834" t="str">
            <v>LTE2100Exp (10MHz to 20MHz)_4x4 MIMO</v>
          </cell>
          <cell r="I8834" t="str">
            <v>INS</v>
          </cell>
          <cell r="L8834">
            <v>43865</v>
          </cell>
          <cell r="M8834">
            <v>43752</v>
          </cell>
          <cell r="N8834">
            <v>43866</v>
          </cell>
          <cell r="O8834">
            <v>43753</v>
          </cell>
          <cell r="P8834" t="str">
            <v>No Dependency</v>
          </cell>
        </row>
        <row r="8835">
          <cell r="C8835" t="str">
            <v>CWN925</v>
          </cell>
          <cell r="D8835" t="str">
            <v>Expansion Sites</v>
          </cell>
          <cell r="E8835" t="str">
            <v>Q3-2019</v>
          </cell>
          <cell r="F8835" t="str">
            <v>Mobile Aspiration</v>
          </cell>
          <cell r="G8835" t="str">
            <v>HUA</v>
          </cell>
          <cell r="H8835" t="str">
            <v>LTE2100Exp (10MHz to 20MHz)_4x4 MIMO</v>
          </cell>
          <cell r="I8835" t="str">
            <v>INS</v>
          </cell>
          <cell r="K8835">
            <v>43664</v>
          </cell>
          <cell r="L8835">
            <v>43851</v>
          </cell>
          <cell r="N8835">
            <v>43852</v>
          </cell>
          <cell r="P8835" t="str">
            <v>No Dependency</v>
          </cell>
        </row>
        <row r="8836">
          <cell r="C8836" t="str">
            <v>CWN904</v>
          </cell>
          <cell r="D8836" t="str">
            <v>Expansion Sites</v>
          </cell>
          <cell r="E8836" t="str">
            <v>Q3-2019</v>
          </cell>
          <cell r="F8836" t="str">
            <v>Mobile Aspiration</v>
          </cell>
          <cell r="G8836" t="str">
            <v>HUA</v>
          </cell>
          <cell r="H8836" t="str">
            <v>LTE2100Exp (10MHz to 20MHz)_4x4 MIMO</v>
          </cell>
          <cell r="I8836" t="str">
            <v>INS</v>
          </cell>
          <cell r="K8836">
            <v>43664</v>
          </cell>
          <cell r="L8836">
            <v>43867</v>
          </cell>
          <cell r="N8836">
            <v>43868</v>
          </cell>
          <cell r="P8836" t="str">
            <v>No Dependency</v>
          </cell>
        </row>
        <row r="8837">
          <cell r="C8837" t="str">
            <v>CWH036</v>
          </cell>
          <cell r="D8837" t="str">
            <v>Expansion Sites</v>
          </cell>
          <cell r="E8837" t="str">
            <v>Q1-2020</v>
          </cell>
          <cell r="F8837" t="str">
            <v>Mobile Aspiration</v>
          </cell>
          <cell r="G8837" t="str">
            <v>HUA</v>
          </cell>
          <cell r="H8837" t="str">
            <v>LTE2100Exp (10MHz to 20MHz)_4x4 MIMO</v>
          </cell>
          <cell r="I8837" t="str">
            <v>INS</v>
          </cell>
          <cell r="L8837">
            <v>43874</v>
          </cell>
          <cell r="N8837">
            <v>43875</v>
          </cell>
          <cell r="P8837" t="str">
            <v>No Dependency</v>
          </cell>
        </row>
        <row r="8838">
          <cell r="C8838">
            <v>71900</v>
          </cell>
          <cell r="D8838" t="str">
            <v>Expansion Sites</v>
          </cell>
          <cell r="E8838" t="str">
            <v>Q3-2019</v>
          </cell>
          <cell r="F8838" t="str">
            <v>Mobile Aspiration</v>
          </cell>
          <cell r="G8838" t="str">
            <v>HUA</v>
          </cell>
          <cell r="H8838" t="str">
            <v>LTE2100Exp (10MHz to 20MHz)_4x4 MIMO</v>
          </cell>
          <cell r="I8838" t="str">
            <v>INS</v>
          </cell>
          <cell r="L8838">
            <v>43860</v>
          </cell>
          <cell r="N8838">
            <v>43860</v>
          </cell>
          <cell r="P8838" t="str">
            <v>No Dependency</v>
          </cell>
        </row>
        <row r="8839">
          <cell r="C8839">
            <v>71513</v>
          </cell>
          <cell r="D8839" t="str">
            <v>Expansion Sites</v>
          </cell>
          <cell r="E8839" t="str">
            <v>Q3-2019</v>
          </cell>
          <cell r="F8839" t="str">
            <v>Mobile Aspiration</v>
          </cell>
          <cell r="G8839" t="str">
            <v>HUA</v>
          </cell>
          <cell r="H8839" t="str">
            <v>LTE2100Exp (10MHz to 20MHz)_4x4 MIMO</v>
          </cell>
          <cell r="I8839" t="str">
            <v>INS</v>
          </cell>
          <cell r="L8839">
            <v>43830</v>
          </cell>
          <cell r="N8839">
            <v>43831</v>
          </cell>
          <cell r="P8839" t="str">
            <v>No Dependency</v>
          </cell>
        </row>
        <row r="8840">
          <cell r="C8840">
            <v>70500</v>
          </cell>
          <cell r="D8840" t="str">
            <v>Expansion Sites</v>
          </cell>
          <cell r="E8840" t="str">
            <v>Q3-2019</v>
          </cell>
          <cell r="F8840" t="str">
            <v>Mobile Aspiration</v>
          </cell>
          <cell r="G8840" t="str">
            <v>HUA</v>
          </cell>
          <cell r="H8840" t="str">
            <v>LTE2100Exp (10MHz to 20MHz)_4x4 MIMO</v>
          </cell>
          <cell r="I8840" t="str">
            <v>INS</v>
          </cell>
          <cell r="L8840">
            <v>43881</v>
          </cell>
          <cell r="N8840">
            <v>43881</v>
          </cell>
          <cell r="P8840" t="str">
            <v>No Dependency</v>
          </cell>
        </row>
        <row r="8841">
          <cell r="C8841" t="str">
            <v>ZJZA982</v>
          </cell>
          <cell r="D8841" t="str">
            <v>Expansion Sites</v>
          </cell>
          <cell r="E8841" t="str">
            <v>Q3-2019</v>
          </cell>
          <cell r="F8841" t="str">
            <v>Mobile Aspiration</v>
          </cell>
          <cell r="G8841" t="str">
            <v>HUA</v>
          </cell>
          <cell r="H8841" t="str">
            <v>LTE2100Exp (10MHz to 20MHz)_4x4 MIMO</v>
          </cell>
          <cell r="I8841" t="str">
            <v>INS</v>
          </cell>
          <cell r="L8841">
            <v>43656</v>
          </cell>
          <cell r="M8841">
            <v>43658</v>
          </cell>
          <cell r="N8841">
            <v>43657</v>
          </cell>
          <cell r="O8841">
            <v>43659</v>
          </cell>
          <cell r="P8841" t="str">
            <v>No Dependency</v>
          </cell>
        </row>
        <row r="8842">
          <cell r="C8842" t="str">
            <v>ZJZA979</v>
          </cell>
          <cell r="D8842" t="str">
            <v>Expansion Sites</v>
          </cell>
          <cell r="E8842" t="str">
            <v>Q2-2019</v>
          </cell>
          <cell r="F8842" t="str">
            <v>Mobile Aspiration</v>
          </cell>
          <cell r="G8842" t="str">
            <v>HUA</v>
          </cell>
          <cell r="H8842" t="str">
            <v>LTE2100Exp (10MHz to 20MHz)_4x4 MIMO</v>
          </cell>
          <cell r="I8842" t="str">
            <v>INS</v>
          </cell>
          <cell r="L8842">
            <v>43688</v>
          </cell>
          <cell r="M8842">
            <v>43690</v>
          </cell>
          <cell r="N8842">
            <v>43689</v>
          </cell>
          <cell r="O8842">
            <v>43691</v>
          </cell>
          <cell r="P8842" t="str">
            <v>No Dependency</v>
          </cell>
        </row>
        <row r="8843">
          <cell r="C8843" t="str">
            <v>ZKH872</v>
          </cell>
          <cell r="D8843" t="str">
            <v>Expansion Sites</v>
          </cell>
          <cell r="E8843" t="str">
            <v>Q1-2020</v>
          </cell>
          <cell r="F8843" t="str">
            <v>Mobile Aspiration</v>
          </cell>
          <cell r="G8843" t="str">
            <v>HUA</v>
          </cell>
          <cell r="H8843" t="str">
            <v>LTE2100Exp (10MHz to 20MHz)_4x4 MIMO</v>
          </cell>
          <cell r="I8843" t="str">
            <v>INS</v>
          </cell>
          <cell r="L8843">
            <v>43687</v>
          </cell>
          <cell r="M8843">
            <v>43689</v>
          </cell>
          <cell r="N8843">
            <v>43688</v>
          </cell>
          <cell r="O8843">
            <v>43690</v>
          </cell>
          <cell r="P8843" t="str">
            <v>No Dependency</v>
          </cell>
        </row>
        <row r="8844">
          <cell r="C8844" t="str">
            <v>ZJZA021</v>
          </cell>
          <cell r="D8844" t="str">
            <v>Expansion Sites</v>
          </cell>
          <cell r="E8844" t="str">
            <v>Q3-2019</v>
          </cell>
          <cell r="F8844" t="str">
            <v>Mobile Aspiration</v>
          </cell>
          <cell r="G8844" t="str">
            <v>HUA</v>
          </cell>
          <cell r="H8844" t="str">
            <v>LTE2100Exp (10MHz to 20MHz)_4x4 MIMO</v>
          </cell>
          <cell r="I8844" t="str">
            <v>INS</v>
          </cell>
          <cell r="L8844">
            <v>43636</v>
          </cell>
          <cell r="M8844">
            <v>43638</v>
          </cell>
          <cell r="N8844">
            <v>43637</v>
          </cell>
          <cell r="O8844">
            <v>43639</v>
          </cell>
          <cell r="P8844" t="str">
            <v>No Dependency</v>
          </cell>
        </row>
        <row r="8845">
          <cell r="C8845" t="str">
            <v>ZJZA013</v>
          </cell>
          <cell r="D8845" t="str">
            <v>Expansion Sites</v>
          </cell>
          <cell r="E8845" t="str">
            <v>Q3-2019</v>
          </cell>
          <cell r="F8845" t="str">
            <v>Mobile Aspiration</v>
          </cell>
          <cell r="G8845" t="str">
            <v>HUA</v>
          </cell>
          <cell r="H8845" t="str">
            <v>LTE2100Exp (10MHz to 20MHz)_4x4 MIMO</v>
          </cell>
          <cell r="I8845" t="str">
            <v>INS</v>
          </cell>
          <cell r="L8845">
            <v>43851</v>
          </cell>
          <cell r="M8845">
            <v>43734</v>
          </cell>
          <cell r="N8845">
            <v>43852</v>
          </cell>
          <cell r="O8845">
            <v>43735</v>
          </cell>
          <cell r="P8845" t="str">
            <v>No Dependency</v>
          </cell>
        </row>
        <row r="8846">
          <cell r="C8846" t="str">
            <v>ZJZA005</v>
          </cell>
          <cell r="D8846" t="str">
            <v>Expansion Sites</v>
          </cell>
          <cell r="E8846" t="str">
            <v>Q3-2019</v>
          </cell>
          <cell r="F8846" t="str">
            <v>Mobile Aspiration</v>
          </cell>
          <cell r="G8846" t="str">
            <v>HUA</v>
          </cell>
          <cell r="H8846" t="str">
            <v>LTE2100Exp (10MHz to 20MHz)_4x4 MIMO</v>
          </cell>
          <cell r="I8846" t="str">
            <v>INS</v>
          </cell>
          <cell r="L8846">
            <v>43651</v>
          </cell>
          <cell r="M8846">
            <v>43653</v>
          </cell>
          <cell r="N8846">
            <v>43652</v>
          </cell>
          <cell r="O8846">
            <v>43654</v>
          </cell>
          <cell r="P8846" t="str">
            <v>No Dependency</v>
          </cell>
        </row>
        <row r="8847">
          <cell r="C8847" t="str">
            <v>ZJZA001</v>
          </cell>
          <cell r="D8847" t="str">
            <v>Expansion Sites</v>
          </cell>
          <cell r="E8847" t="str">
            <v>Q3-2019</v>
          </cell>
          <cell r="F8847" t="str">
            <v>Mobile Aspiration</v>
          </cell>
          <cell r="G8847" t="str">
            <v>HUA</v>
          </cell>
          <cell r="H8847" t="str">
            <v>LTE2100Exp (10MHz to 20MHz)_4x4 MIMO</v>
          </cell>
          <cell r="I8847" t="str">
            <v>INS</v>
          </cell>
          <cell r="L8847">
            <v>43851</v>
          </cell>
          <cell r="M8847">
            <v>43715</v>
          </cell>
          <cell r="N8847">
            <v>43852</v>
          </cell>
          <cell r="O8847">
            <v>43716</v>
          </cell>
          <cell r="P8847" t="str">
            <v>No Dependency</v>
          </cell>
        </row>
        <row r="8848">
          <cell r="C8848" t="str">
            <v>ZJZ977</v>
          </cell>
          <cell r="D8848" t="str">
            <v>Expansion Sites</v>
          </cell>
          <cell r="E8848" t="str">
            <v>Q3-2019</v>
          </cell>
          <cell r="F8848" t="str">
            <v>Mobile Aspiration</v>
          </cell>
          <cell r="G8848" t="str">
            <v>HUA</v>
          </cell>
          <cell r="H8848" t="str">
            <v>LTE2100Exp (10MHz to 20MHz)_4x4 MIMO</v>
          </cell>
          <cell r="I8848" t="str">
            <v>INS</v>
          </cell>
          <cell r="L8848">
            <v>43895</v>
          </cell>
          <cell r="N8848">
            <v>43895</v>
          </cell>
          <cell r="P8848" t="str">
            <v>No Dependency</v>
          </cell>
        </row>
        <row r="8849">
          <cell r="C8849" t="str">
            <v>ZJZ963</v>
          </cell>
          <cell r="D8849" t="str">
            <v>Expansion Sites</v>
          </cell>
          <cell r="E8849" t="str">
            <v>Q3-2019</v>
          </cell>
          <cell r="F8849" t="str">
            <v>Mobile Aspiration</v>
          </cell>
          <cell r="G8849" t="str">
            <v>HUA</v>
          </cell>
          <cell r="H8849" t="str">
            <v>LTE2100Exp (10MHz to 20MHz)_4x4 MIMO</v>
          </cell>
          <cell r="I8849" t="str">
            <v>INS</v>
          </cell>
          <cell r="L8849">
            <v>43877</v>
          </cell>
          <cell r="M8849">
            <v>43624</v>
          </cell>
          <cell r="N8849">
            <v>43878</v>
          </cell>
          <cell r="O8849">
            <v>43625</v>
          </cell>
          <cell r="P8849" t="str">
            <v>No Dependency</v>
          </cell>
        </row>
        <row r="8850">
          <cell r="C8850" t="str">
            <v>ZJZ959</v>
          </cell>
          <cell r="D8850" t="str">
            <v>Expansion Sites</v>
          </cell>
          <cell r="E8850" t="str">
            <v>Q3-2019</v>
          </cell>
          <cell r="F8850" t="str">
            <v>Mobile Aspiration</v>
          </cell>
          <cell r="G8850" t="str">
            <v>HUA</v>
          </cell>
          <cell r="H8850" t="str">
            <v>LTE2100Exp (10MHz to 20MHz)_4x4 MIMO</v>
          </cell>
          <cell r="I8850" t="str">
            <v>INS</v>
          </cell>
          <cell r="L8850">
            <v>43895</v>
          </cell>
          <cell r="M8850">
            <v>43744</v>
          </cell>
          <cell r="N8850">
            <v>43895</v>
          </cell>
          <cell r="O8850">
            <v>43745</v>
          </cell>
          <cell r="P8850" t="str">
            <v>No Dependency</v>
          </cell>
        </row>
        <row r="8851">
          <cell r="C8851" t="str">
            <v>ZJZ933</v>
          </cell>
          <cell r="D8851" t="str">
            <v>Expansion Sites</v>
          </cell>
          <cell r="E8851" t="str">
            <v>Q3-2019</v>
          </cell>
          <cell r="F8851" t="str">
            <v>Mobile Aspiration</v>
          </cell>
          <cell r="G8851" t="str">
            <v>HUA</v>
          </cell>
          <cell r="H8851" t="str">
            <v>LTE2100Exp (10MHz to 20MHz)_4x4 MIMO</v>
          </cell>
          <cell r="I8851" t="str">
            <v>INS</v>
          </cell>
          <cell r="L8851">
            <v>43624</v>
          </cell>
          <cell r="M8851">
            <v>43626</v>
          </cell>
          <cell r="N8851">
            <v>43625</v>
          </cell>
          <cell r="O8851">
            <v>43627</v>
          </cell>
          <cell r="P8851" t="str">
            <v>No Dependency</v>
          </cell>
        </row>
        <row r="8852">
          <cell r="C8852" t="str">
            <v>ZJZ925</v>
          </cell>
          <cell r="D8852" t="str">
            <v>Expansion Sites</v>
          </cell>
          <cell r="E8852" t="str">
            <v>Q3-2019</v>
          </cell>
          <cell r="F8852" t="str">
            <v>Mobile Aspiration</v>
          </cell>
          <cell r="G8852" t="str">
            <v>HUA</v>
          </cell>
          <cell r="H8852" t="str">
            <v>LTE2100Exp (10MHz to 20MHz)_4x4 MIMO</v>
          </cell>
          <cell r="I8852" t="str">
            <v>INS</v>
          </cell>
          <cell r="L8852">
            <v>43621</v>
          </cell>
          <cell r="M8852">
            <v>43623</v>
          </cell>
          <cell r="N8852">
            <v>43622</v>
          </cell>
          <cell r="O8852">
            <v>43624</v>
          </cell>
          <cell r="P8852" t="str">
            <v>No Dependency</v>
          </cell>
        </row>
        <row r="8853">
          <cell r="C8853" t="str">
            <v>ZJZ924</v>
          </cell>
          <cell r="D8853" t="str">
            <v>Expansion Sites</v>
          </cell>
          <cell r="E8853" t="str">
            <v>Q3-2019</v>
          </cell>
          <cell r="F8853" t="str">
            <v>Mobile Aspiration</v>
          </cell>
          <cell r="G8853" t="str">
            <v>HUA</v>
          </cell>
          <cell r="H8853" t="str">
            <v>LTE2100Exp (10MHz to 20MHz)_4x4 MIMO</v>
          </cell>
          <cell r="I8853" t="str">
            <v>INS</v>
          </cell>
          <cell r="L8853">
            <v>43599</v>
          </cell>
          <cell r="M8853">
            <v>43601</v>
          </cell>
          <cell r="N8853">
            <v>43600</v>
          </cell>
          <cell r="O8853">
            <v>43602</v>
          </cell>
          <cell r="P8853" t="str">
            <v>No Dependency</v>
          </cell>
        </row>
        <row r="8854">
          <cell r="C8854" t="str">
            <v>ZJZ919</v>
          </cell>
          <cell r="D8854" t="str">
            <v>Expansion Sites</v>
          </cell>
          <cell r="E8854" t="str">
            <v>Q4-2019</v>
          </cell>
          <cell r="F8854" t="str">
            <v>Mobile Aspiration</v>
          </cell>
          <cell r="G8854" t="str">
            <v>HUA</v>
          </cell>
          <cell r="H8854" t="str">
            <v>LTE2100Exp (10MHz to 20MHz)_4x4 MIMO</v>
          </cell>
          <cell r="I8854" t="str">
            <v>INS</v>
          </cell>
          <cell r="L8854">
            <v>43691</v>
          </cell>
          <cell r="M8854">
            <v>43693</v>
          </cell>
          <cell r="N8854">
            <v>43692</v>
          </cell>
          <cell r="O8854">
            <v>43694</v>
          </cell>
          <cell r="P8854" t="str">
            <v>No Dependency</v>
          </cell>
        </row>
        <row r="8855">
          <cell r="C8855" t="str">
            <v>ZJZ883</v>
          </cell>
          <cell r="D8855" t="str">
            <v>Expansion Sites</v>
          </cell>
          <cell r="E8855" t="str">
            <v>Q3-2019</v>
          </cell>
          <cell r="F8855" t="str">
            <v>Mobile Aspiration</v>
          </cell>
          <cell r="G8855" t="str">
            <v>HUA</v>
          </cell>
          <cell r="H8855" t="str">
            <v>LTE2100Exp (10MHz to 20MHz)_4x4 MIMO</v>
          </cell>
          <cell r="I8855" t="str">
            <v>INS</v>
          </cell>
          <cell r="L8855">
            <v>43849</v>
          </cell>
          <cell r="M8855">
            <v>43628</v>
          </cell>
          <cell r="N8855">
            <v>43850</v>
          </cell>
          <cell r="O8855">
            <v>43629</v>
          </cell>
          <cell r="P8855" t="str">
            <v>No Dependency</v>
          </cell>
        </row>
        <row r="8856">
          <cell r="C8856" t="str">
            <v>ZJZ828</v>
          </cell>
          <cell r="D8856" t="str">
            <v>Expansion Sites</v>
          </cell>
          <cell r="E8856" t="str">
            <v>Q2-2019</v>
          </cell>
          <cell r="F8856" t="str">
            <v>Mobile Aspiration</v>
          </cell>
          <cell r="G8856" t="str">
            <v>HUA</v>
          </cell>
          <cell r="H8856" t="str">
            <v>LTE2100Exp (10MHz to 20MHz)_4x4 MIMO</v>
          </cell>
          <cell r="I8856" t="str">
            <v>INS</v>
          </cell>
          <cell r="L8856">
            <v>43624</v>
          </cell>
          <cell r="M8856">
            <v>43626</v>
          </cell>
          <cell r="N8856">
            <v>43625</v>
          </cell>
          <cell r="O8856">
            <v>43627</v>
          </cell>
          <cell r="P8856" t="str">
            <v>No Dependency</v>
          </cell>
        </row>
        <row r="8857">
          <cell r="C8857" t="str">
            <v>ZJZ797</v>
          </cell>
          <cell r="D8857" t="str">
            <v>Expansion Sites</v>
          </cell>
          <cell r="E8857" t="str">
            <v>Q3-2019</v>
          </cell>
          <cell r="F8857" t="str">
            <v>Mobile Aspiration</v>
          </cell>
          <cell r="G8857" t="str">
            <v>HUA</v>
          </cell>
          <cell r="H8857" t="str">
            <v>LTE2100Exp (10MHz to 20MHz)_4x4 MIMO</v>
          </cell>
          <cell r="I8857" t="str">
            <v>INS</v>
          </cell>
          <cell r="L8857">
            <v>43877</v>
          </cell>
          <cell r="M8857">
            <v>43638</v>
          </cell>
          <cell r="N8857">
            <v>43878</v>
          </cell>
          <cell r="O8857">
            <v>43639</v>
          </cell>
          <cell r="P8857" t="str">
            <v>No Dependency</v>
          </cell>
        </row>
        <row r="8858">
          <cell r="C8858" t="str">
            <v>ZJZ794</v>
          </cell>
          <cell r="D8858" t="str">
            <v>Expansion Sites</v>
          </cell>
          <cell r="E8858" t="str">
            <v>Q3-2019</v>
          </cell>
          <cell r="F8858" t="str">
            <v>Mobile Aspiration</v>
          </cell>
          <cell r="G8858" t="str">
            <v>HUA</v>
          </cell>
          <cell r="H8858" t="str">
            <v>LTE2100Exp (10MHz to 20MHz)_4x4 MIMO</v>
          </cell>
          <cell r="I8858" t="str">
            <v>INS</v>
          </cell>
          <cell r="L8858">
            <v>43652</v>
          </cell>
          <cell r="M8858">
            <v>43654</v>
          </cell>
          <cell r="N8858">
            <v>43653</v>
          </cell>
          <cell r="O8858">
            <v>43655</v>
          </cell>
          <cell r="P8858" t="str">
            <v>No Dependency</v>
          </cell>
        </row>
        <row r="8859">
          <cell r="C8859" t="str">
            <v>ZJZ793</v>
          </cell>
          <cell r="D8859" t="str">
            <v>Expansion Sites</v>
          </cell>
          <cell r="E8859" t="str">
            <v>Q3-2019</v>
          </cell>
          <cell r="F8859" t="str">
            <v>Mobile Aspiration</v>
          </cell>
          <cell r="G8859" t="str">
            <v>HUA</v>
          </cell>
          <cell r="H8859" t="str">
            <v>LTE2100Exp (10MHz to 20MHz)_4x4 MIMO</v>
          </cell>
          <cell r="I8859" t="str">
            <v>INS</v>
          </cell>
          <cell r="L8859">
            <v>43881</v>
          </cell>
          <cell r="M8859">
            <v>43733</v>
          </cell>
          <cell r="N8859">
            <v>43881</v>
          </cell>
          <cell r="O8859">
            <v>43734</v>
          </cell>
          <cell r="P8859" t="str">
            <v>No Dependency</v>
          </cell>
        </row>
        <row r="8860">
          <cell r="C8860" t="str">
            <v>ZJZ792</v>
          </cell>
          <cell r="D8860" t="str">
            <v>Expansion Sites</v>
          </cell>
          <cell r="E8860" t="str">
            <v>Q3-2019</v>
          </cell>
          <cell r="F8860" t="str">
            <v>Mobile Aspiration</v>
          </cell>
          <cell r="G8860" t="str">
            <v>HUA</v>
          </cell>
          <cell r="H8860" t="str">
            <v>LTE2100Exp (10MHz to 20MHz)_4x4 MIMO</v>
          </cell>
          <cell r="I8860" t="str">
            <v>INS</v>
          </cell>
          <cell r="L8860">
            <v>43881</v>
          </cell>
          <cell r="M8860">
            <v>43733</v>
          </cell>
          <cell r="N8860">
            <v>43881</v>
          </cell>
          <cell r="O8860">
            <v>43734</v>
          </cell>
          <cell r="P8860" t="str">
            <v>No Dependency</v>
          </cell>
        </row>
        <row r="8861">
          <cell r="C8861" t="str">
            <v>ZYB031</v>
          </cell>
          <cell r="D8861" t="str">
            <v>Collocated Sites</v>
          </cell>
          <cell r="E8861" t="str">
            <v>Q1-2020</v>
          </cell>
          <cell r="F8861" t="str">
            <v>Mobile Aspiration</v>
          </cell>
          <cell r="G8861" t="str">
            <v>HUA</v>
          </cell>
          <cell r="H8861" t="str">
            <v>LTE2100 Col (20 MHz)_4x4 MIMO</v>
          </cell>
          <cell r="I8861" t="str">
            <v>INS</v>
          </cell>
          <cell r="L8861">
            <v>43841</v>
          </cell>
          <cell r="M8861">
            <v>43733</v>
          </cell>
          <cell r="N8861">
            <v>43841</v>
          </cell>
          <cell r="O8861">
            <v>43734</v>
          </cell>
          <cell r="P8861" t="str">
            <v>No Dependency</v>
          </cell>
        </row>
        <row r="8862">
          <cell r="C8862" t="str">
            <v>ZYB027</v>
          </cell>
          <cell r="D8862" t="str">
            <v>Collocated Sites</v>
          </cell>
          <cell r="E8862" t="str">
            <v>Q3-2019</v>
          </cell>
          <cell r="F8862" t="str">
            <v>Mobile Aspiration</v>
          </cell>
          <cell r="G8862" t="str">
            <v>HUA</v>
          </cell>
          <cell r="H8862" t="str">
            <v>LTE2100 Col (20 MHz)_4x4 MIMO</v>
          </cell>
          <cell r="I8862" t="str">
            <v>INS</v>
          </cell>
          <cell r="L8862">
            <v>43894</v>
          </cell>
          <cell r="M8862">
            <v>43638</v>
          </cell>
          <cell r="N8862">
            <v>43894</v>
          </cell>
          <cell r="O8862">
            <v>43639</v>
          </cell>
          <cell r="P8862" t="str">
            <v>No Dependency</v>
          </cell>
        </row>
        <row r="8863">
          <cell r="C8863" t="str">
            <v>ZYB025</v>
          </cell>
          <cell r="D8863" t="str">
            <v>Collocated Sites</v>
          </cell>
          <cell r="E8863" t="str">
            <v>Q1-2020</v>
          </cell>
          <cell r="F8863" t="str">
            <v>Mobile Aspiration</v>
          </cell>
          <cell r="G8863" t="str">
            <v>HUA</v>
          </cell>
          <cell r="H8863" t="str">
            <v>LTE2100 Col (20 MHz)_4x4 MIMO</v>
          </cell>
          <cell r="I8863" t="str">
            <v>INS</v>
          </cell>
          <cell r="L8863">
            <v>43841</v>
          </cell>
          <cell r="M8863">
            <v>43733</v>
          </cell>
          <cell r="N8863">
            <v>43841</v>
          </cell>
          <cell r="O8863">
            <v>43734</v>
          </cell>
          <cell r="P8863" t="str">
            <v>No Dependency</v>
          </cell>
        </row>
        <row r="8864">
          <cell r="C8864" t="str">
            <v>ZYB024</v>
          </cell>
          <cell r="D8864" t="str">
            <v>Collocated Sites</v>
          </cell>
          <cell r="E8864" t="str">
            <v>Q3-2019</v>
          </cell>
          <cell r="F8864" t="str">
            <v>Mobile Aspiration</v>
          </cell>
          <cell r="G8864" t="str">
            <v>HUA</v>
          </cell>
          <cell r="H8864" t="str">
            <v>LTE2100 Col (20 MHz)_4x4 MIMO</v>
          </cell>
          <cell r="I8864" t="str">
            <v>INS</v>
          </cell>
          <cell r="L8864">
            <v>43894</v>
          </cell>
          <cell r="M8864">
            <v>43633</v>
          </cell>
          <cell r="N8864">
            <v>43894</v>
          </cell>
          <cell r="O8864">
            <v>43634</v>
          </cell>
          <cell r="P8864" t="str">
            <v>No Dependency</v>
          </cell>
        </row>
        <row r="8865">
          <cell r="C8865" t="str">
            <v>ZUA015</v>
          </cell>
          <cell r="D8865" t="str">
            <v>Collocated Sites</v>
          </cell>
          <cell r="E8865" t="str">
            <v>Q3-2019</v>
          </cell>
          <cell r="F8865" t="str">
            <v>Mobile Aspiration</v>
          </cell>
          <cell r="G8865" t="str">
            <v>HUA</v>
          </cell>
          <cell r="H8865" t="str">
            <v>LTE2100 Col (20 MHz)_4x4 MIMO</v>
          </cell>
          <cell r="I8865" t="str">
            <v>INS</v>
          </cell>
          <cell r="L8865">
            <v>43915</v>
          </cell>
          <cell r="M8865">
            <v>43639</v>
          </cell>
          <cell r="N8865">
            <v>43915</v>
          </cell>
          <cell r="O8865">
            <v>43640</v>
          </cell>
          <cell r="P8865" t="str">
            <v>No Dependency</v>
          </cell>
        </row>
        <row r="8866">
          <cell r="C8866" t="str">
            <v>ZTF775</v>
          </cell>
          <cell r="D8866" t="str">
            <v>Collocated Sites</v>
          </cell>
          <cell r="E8866" t="str">
            <v>Q3-2019</v>
          </cell>
          <cell r="F8866" t="str">
            <v>Mobile Aspiration</v>
          </cell>
          <cell r="G8866" t="str">
            <v>HUA</v>
          </cell>
          <cell r="H8866" t="str">
            <v>LTE2100 Col (20 MHz)_4x4 MIMO</v>
          </cell>
          <cell r="I8866" t="str">
            <v>INS</v>
          </cell>
          <cell r="L8866">
            <v>43663</v>
          </cell>
          <cell r="M8866">
            <v>43665</v>
          </cell>
          <cell r="N8866">
            <v>43664</v>
          </cell>
          <cell r="O8866">
            <v>43666</v>
          </cell>
          <cell r="P8866" t="str">
            <v>No Dependency</v>
          </cell>
        </row>
        <row r="8867">
          <cell r="C8867" t="str">
            <v>ZTF765</v>
          </cell>
          <cell r="D8867" t="str">
            <v>Collocated Sites</v>
          </cell>
          <cell r="E8867" t="str">
            <v>Q3-2019</v>
          </cell>
          <cell r="F8867" t="str">
            <v>Mobile Aspiration</v>
          </cell>
          <cell r="G8867" t="str">
            <v>HUA</v>
          </cell>
          <cell r="H8867" t="str">
            <v>LTE2100 Col (20 MHz)_4x4 MIMO</v>
          </cell>
          <cell r="I8867" t="str">
            <v>INS</v>
          </cell>
          <cell r="L8867">
            <v>43674</v>
          </cell>
          <cell r="M8867">
            <v>43676</v>
          </cell>
          <cell r="N8867">
            <v>43675</v>
          </cell>
          <cell r="O8867">
            <v>43677</v>
          </cell>
          <cell r="P8867" t="str">
            <v>No Dependency</v>
          </cell>
        </row>
        <row r="8868">
          <cell r="C8868" t="str">
            <v>ZTF754</v>
          </cell>
          <cell r="D8868" t="str">
            <v>Collocated Sites</v>
          </cell>
          <cell r="E8868" t="str">
            <v>Q1-2020</v>
          </cell>
          <cell r="F8868" t="str">
            <v>Mobile Aspiration</v>
          </cell>
          <cell r="G8868" t="str">
            <v>HUA</v>
          </cell>
          <cell r="H8868" t="str">
            <v>LTE2100 Col (20 MHz)_4x4 MIMO</v>
          </cell>
          <cell r="I8868" t="str">
            <v>INS</v>
          </cell>
          <cell r="L8868">
            <v>43675</v>
          </cell>
          <cell r="M8868">
            <v>43675</v>
          </cell>
          <cell r="N8868">
            <v>43676</v>
          </cell>
          <cell r="O8868">
            <v>43676</v>
          </cell>
          <cell r="P8868" t="str">
            <v>No Dependency</v>
          </cell>
        </row>
        <row r="8869">
          <cell r="C8869" t="str">
            <v>ZTF753</v>
          </cell>
          <cell r="D8869" t="str">
            <v>Collocated Sites</v>
          </cell>
          <cell r="E8869" t="str">
            <v>Q1-2020</v>
          </cell>
          <cell r="F8869" t="str">
            <v>Mobile Aspiration</v>
          </cell>
          <cell r="G8869" t="str">
            <v>HUA</v>
          </cell>
          <cell r="H8869" t="str">
            <v>LTE2100 Col (20 MHz)_4x4 MIMO</v>
          </cell>
          <cell r="I8869" t="str">
            <v>INS</v>
          </cell>
          <cell r="L8869">
            <v>43841</v>
          </cell>
          <cell r="M8869">
            <v>43733</v>
          </cell>
          <cell r="N8869">
            <v>43841</v>
          </cell>
          <cell r="O8869">
            <v>43734</v>
          </cell>
          <cell r="P8869" t="str">
            <v>No Dependency</v>
          </cell>
        </row>
        <row r="8870">
          <cell r="C8870" t="str">
            <v>ZTF752</v>
          </cell>
          <cell r="D8870" t="str">
            <v>Collocated Sites</v>
          </cell>
          <cell r="E8870" t="str">
            <v>Q1-2020</v>
          </cell>
          <cell r="F8870" t="str">
            <v>Mobile Aspiration</v>
          </cell>
          <cell r="G8870" t="str">
            <v>HUA</v>
          </cell>
          <cell r="H8870" t="str">
            <v>LTE2100 Col (20 MHz)_4x4 MIMO</v>
          </cell>
          <cell r="I8870" t="str">
            <v>INS</v>
          </cell>
          <cell r="L8870">
            <v>43841</v>
          </cell>
          <cell r="M8870">
            <v>43733</v>
          </cell>
          <cell r="N8870">
            <v>43841</v>
          </cell>
          <cell r="O8870">
            <v>43734</v>
          </cell>
          <cell r="P8870" t="str">
            <v>No Dependency</v>
          </cell>
        </row>
        <row r="8871">
          <cell r="C8871" t="str">
            <v>ZTF730</v>
          </cell>
          <cell r="D8871" t="str">
            <v>Collocated Sites</v>
          </cell>
          <cell r="E8871" t="str">
            <v>Q1-2020</v>
          </cell>
          <cell r="F8871" t="str">
            <v>Mobile Aspiration</v>
          </cell>
          <cell r="G8871" t="str">
            <v>HUA</v>
          </cell>
          <cell r="H8871" t="str">
            <v>LTE2100 Col (20 MHz)_4x4 MIMO</v>
          </cell>
          <cell r="I8871" t="str">
            <v>INS</v>
          </cell>
          <cell r="L8871">
            <v>43841</v>
          </cell>
          <cell r="M8871">
            <v>43733</v>
          </cell>
          <cell r="N8871">
            <v>43841</v>
          </cell>
          <cell r="O8871">
            <v>43734</v>
          </cell>
          <cell r="P8871" t="str">
            <v>No Dependency</v>
          </cell>
        </row>
        <row r="8872">
          <cell r="C8872" t="str">
            <v>ZTF727</v>
          </cell>
          <cell r="D8872" t="str">
            <v>Collocated Sites</v>
          </cell>
          <cell r="E8872" t="str">
            <v>Q3-2019</v>
          </cell>
          <cell r="F8872" t="str">
            <v>Mobile Aspiration</v>
          </cell>
          <cell r="G8872" t="str">
            <v>HUA</v>
          </cell>
          <cell r="H8872" t="str">
            <v>LTE2100 Col (20 MHz)_4x4 MIMO</v>
          </cell>
          <cell r="I8872" t="str">
            <v>INS</v>
          </cell>
          <cell r="L8872">
            <v>43908</v>
          </cell>
          <cell r="M8872">
            <v>43630</v>
          </cell>
          <cell r="N8872">
            <v>43908</v>
          </cell>
          <cell r="O8872">
            <v>43631</v>
          </cell>
          <cell r="P8872" t="str">
            <v>No Dependency</v>
          </cell>
        </row>
        <row r="8873">
          <cell r="C8873" t="str">
            <v>ZTF725</v>
          </cell>
          <cell r="D8873" t="str">
            <v>Collocated Sites</v>
          </cell>
          <cell r="E8873" t="str">
            <v>Q1-2020</v>
          </cell>
          <cell r="F8873" t="str">
            <v>Mobile Aspiration</v>
          </cell>
          <cell r="G8873" t="str">
            <v>HUA</v>
          </cell>
          <cell r="H8873" t="str">
            <v>LTE2100 Col (20 MHz)_4x4 MIMO</v>
          </cell>
          <cell r="I8873" t="str">
            <v>INS</v>
          </cell>
          <cell r="L8873">
            <v>43841</v>
          </cell>
          <cell r="M8873">
            <v>43715</v>
          </cell>
          <cell r="N8873">
            <v>43841</v>
          </cell>
          <cell r="O8873">
            <v>43716</v>
          </cell>
          <cell r="P8873" t="str">
            <v>No Dependency</v>
          </cell>
        </row>
        <row r="8874">
          <cell r="C8874" t="str">
            <v>ZTF710</v>
          </cell>
          <cell r="D8874" t="str">
            <v>Collocated Sites</v>
          </cell>
          <cell r="E8874" t="str">
            <v>Q1-2020</v>
          </cell>
          <cell r="F8874" t="str">
            <v>Mobile Aspiration</v>
          </cell>
          <cell r="G8874" t="str">
            <v>HUA</v>
          </cell>
          <cell r="H8874" t="str">
            <v>LTE2100 Col (20 MHz)_4x4 MIMO</v>
          </cell>
          <cell r="I8874" t="str">
            <v>INS</v>
          </cell>
          <cell r="L8874">
            <v>43841</v>
          </cell>
          <cell r="M8874">
            <v>43733</v>
          </cell>
          <cell r="N8874">
            <v>43841</v>
          </cell>
          <cell r="O8874">
            <v>43734</v>
          </cell>
          <cell r="P8874" t="str">
            <v>No Dependency</v>
          </cell>
        </row>
        <row r="8875">
          <cell r="C8875" t="str">
            <v>ZR5A025</v>
          </cell>
          <cell r="D8875" t="str">
            <v>Collocated Sites</v>
          </cell>
          <cell r="E8875" t="str">
            <v>Q3-2019</v>
          </cell>
          <cell r="F8875" t="str">
            <v>Mobile Aspiration</v>
          </cell>
          <cell r="G8875" t="str">
            <v>HUA</v>
          </cell>
          <cell r="H8875" t="str">
            <v>LTE2100 Col (20 MHz)_4x4 MIMO</v>
          </cell>
          <cell r="I8875" t="str">
            <v>INS</v>
          </cell>
          <cell r="L8875">
            <v>43915</v>
          </cell>
          <cell r="M8875">
            <v>43709</v>
          </cell>
          <cell r="N8875">
            <v>43915</v>
          </cell>
          <cell r="O8875">
            <v>43710</v>
          </cell>
          <cell r="P8875" t="str">
            <v>No Dependency</v>
          </cell>
        </row>
        <row r="8876">
          <cell r="C8876" t="str">
            <v>ZR5A024</v>
          </cell>
          <cell r="D8876" t="str">
            <v>Collocated Sites</v>
          </cell>
          <cell r="E8876" t="str">
            <v>Q1-2020</v>
          </cell>
          <cell r="F8876" t="str">
            <v>Mobile Aspiration</v>
          </cell>
          <cell r="G8876" t="str">
            <v>HUA</v>
          </cell>
          <cell r="H8876" t="str">
            <v>LTE2100 Col (20 MHz)_4x4 MIMO</v>
          </cell>
          <cell r="I8876" t="str">
            <v>INS</v>
          </cell>
          <cell r="L8876">
            <v>43841</v>
          </cell>
          <cell r="M8876">
            <v>43715</v>
          </cell>
          <cell r="N8876">
            <v>43841</v>
          </cell>
          <cell r="O8876">
            <v>43716</v>
          </cell>
          <cell r="P8876" t="str">
            <v>No Dependency</v>
          </cell>
        </row>
        <row r="8877">
          <cell r="C8877" t="str">
            <v>ZTF648</v>
          </cell>
          <cell r="D8877" t="str">
            <v>Collocated Sites</v>
          </cell>
          <cell r="E8877" t="str">
            <v>Q3-2019</v>
          </cell>
          <cell r="F8877" t="str">
            <v>Mobile Aspiration</v>
          </cell>
          <cell r="G8877" t="str">
            <v>HUA</v>
          </cell>
          <cell r="H8877" t="str">
            <v>LTE2100 Col (20 MHz)_4x4 MIMO</v>
          </cell>
          <cell r="I8877" t="str">
            <v>INS</v>
          </cell>
          <cell r="L8877">
            <v>43908</v>
          </cell>
          <cell r="M8877">
            <v>43715</v>
          </cell>
          <cell r="N8877">
            <v>43908</v>
          </cell>
          <cell r="O8877">
            <v>43716</v>
          </cell>
          <cell r="P8877" t="str">
            <v>No Dependency</v>
          </cell>
        </row>
        <row r="8878">
          <cell r="C8878" t="str">
            <v>ZR5A019</v>
          </cell>
          <cell r="D8878" t="str">
            <v>Collocated Sites</v>
          </cell>
          <cell r="E8878" t="str">
            <v>Q3-2019</v>
          </cell>
          <cell r="F8878" t="str">
            <v>Mobile Aspiration</v>
          </cell>
          <cell r="G8878" t="str">
            <v>HUA</v>
          </cell>
          <cell r="H8878" t="str">
            <v>LTE2100 Col (20 MHz)_4x4 MIMO</v>
          </cell>
          <cell r="I8878" t="str">
            <v>INS</v>
          </cell>
          <cell r="L8878">
            <v>43897</v>
          </cell>
          <cell r="M8878">
            <v>43627</v>
          </cell>
          <cell r="N8878">
            <v>43898</v>
          </cell>
          <cell r="O8878">
            <v>43628</v>
          </cell>
          <cell r="P8878" t="str">
            <v>No Dependency</v>
          </cell>
        </row>
        <row r="8879">
          <cell r="C8879" t="str">
            <v>ZR5A018</v>
          </cell>
          <cell r="D8879" t="str">
            <v>Collocated Sites</v>
          </cell>
          <cell r="E8879" t="str">
            <v>Q3-2019</v>
          </cell>
          <cell r="F8879" t="str">
            <v>Mobile Aspiration</v>
          </cell>
          <cell r="G8879" t="str">
            <v>HUA</v>
          </cell>
          <cell r="H8879" t="str">
            <v>LTE2100 Col (20 MHz)_4x4 MIMO</v>
          </cell>
          <cell r="I8879" t="str">
            <v>INS</v>
          </cell>
          <cell r="L8879">
            <v>43901</v>
          </cell>
          <cell r="M8879">
            <v>43715</v>
          </cell>
          <cell r="N8879">
            <v>43901</v>
          </cell>
          <cell r="O8879">
            <v>43716</v>
          </cell>
          <cell r="P8879" t="str">
            <v>No Dependency</v>
          </cell>
        </row>
        <row r="8880">
          <cell r="C8880" t="str">
            <v>ZNN979</v>
          </cell>
          <cell r="D8880" t="str">
            <v>Collocated Sites</v>
          </cell>
          <cell r="E8880" t="str">
            <v>Q1-2020</v>
          </cell>
          <cell r="F8880" t="str">
            <v>Mobile Aspiration</v>
          </cell>
          <cell r="G8880" t="str">
            <v>HUA</v>
          </cell>
          <cell r="H8880" t="str">
            <v>LTE2100 Col (20 MHz)_4x4 MIMO</v>
          </cell>
          <cell r="I8880" t="str">
            <v>INS</v>
          </cell>
          <cell r="L8880">
            <v>43841</v>
          </cell>
          <cell r="M8880">
            <v>43733</v>
          </cell>
          <cell r="N8880">
            <v>43841</v>
          </cell>
          <cell r="O8880">
            <v>43734</v>
          </cell>
          <cell r="P8880" t="str">
            <v>No Dependency</v>
          </cell>
        </row>
        <row r="8881">
          <cell r="C8881" t="str">
            <v>ZNN978</v>
          </cell>
          <cell r="D8881" t="str">
            <v>Collocated Sites</v>
          </cell>
          <cell r="E8881" t="str">
            <v>Q1-2020</v>
          </cell>
          <cell r="F8881" t="str">
            <v>Mobile Aspiration</v>
          </cell>
          <cell r="G8881" t="str">
            <v>HUA</v>
          </cell>
          <cell r="H8881" t="str">
            <v>LTE2100 Col (20 MHz)_4x4 MIMO</v>
          </cell>
          <cell r="I8881" t="str">
            <v>INS</v>
          </cell>
          <cell r="L8881">
            <v>43841</v>
          </cell>
          <cell r="M8881">
            <v>43715</v>
          </cell>
          <cell r="N8881">
            <v>43841</v>
          </cell>
          <cell r="O8881">
            <v>43716</v>
          </cell>
          <cell r="P8881" t="str">
            <v>No Dependency</v>
          </cell>
        </row>
        <row r="8882">
          <cell r="C8882" t="str">
            <v>ZSRA004</v>
          </cell>
          <cell r="D8882" t="str">
            <v>Collocated Sites</v>
          </cell>
          <cell r="E8882" t="str">
            <v>Q3-2019</v>
          </cell>
          <cell r="F8882" t="str">
            <v>Mobile Aspiration</v>
          </cell>
          <cell r="G8882" t="str">
            <v>HUA</v>
          </cell>
          <cell r="H8882" t="str">
            <v>LTE2100 Col (20 MHz)_4x4 MIMO</v>
          </cell>
          <cell r="I8882" t="str">
            <v>INS</v>
          </cell>
          <cell r="L8882">
            <v>43838</v>
          </cell>
          <cell r="N8882">
            <v>43838</v>
          </cell>
          <cell r="P8882" t="str">
            <v>No Dependency</v>
          </cell>
        </row>
        <row r="8883">
          <cell r="C8883" t="str">
            <v>ZR5A034</v>
          </cell>
          <cell r="D8883" t="str">
            <v>Collocated Sites</v>
          </cell>
          <cell r="E8883" t="str">
            <v>Q1-2020</v>
          </cell>
          <cell r="F8883" t="str">
            <v>Mobile Aspiration</v>
          </cell>
          <cell r="G8883" t="str">
            <v>HUA</v>
          </cell>
          <cell r="H8883" t="str">
            <v>LTE2100 Col (20 MHz)_4x4 MIMO</v>
          </cell>
          <cell r="I8883" t="str">
            <v>INS</v>
          </cell>
          <cell r="L8883">
            <v>43841</v>
          </cell>
          <cell r="M8883">
            <v>43715</v>
          </cell>
          <cell r="N8883">
            <v>43841</v>
          </cell>
          <cell r="O8883">
            <v>43716</v>
          </cell>
          <cell r="P8883" t="str">
            <v>No Dependency</v>
          </cell>
        </row>
        <row r="8884">
          <cell r="C8884" t="str">
            <v>ZR5A032</v>
          </cell>
          <cell r="D8884" t="str">
            <v>Collocated Sites</v>
          </cell>
          <cell r="E8884" t="str">
            <v>Q3-2019</v>
          </cell>
          <cell r="F8884" t="str">
            <v>Mobile Aspiration</v>
          </cell>
          <cell r="G8884" t="str">
            <v>HUA</v>
          </cell>
          <cell r="H8884" t="str">
            <v>LTE2100 Col (20 MHz)_4x4 MIMO</v>
          </cell>
          <cell r="I8884" t="str">
            <v>INS</v>
          </cell>
          <cell r="L8884">
            <v>43892</v>
          </cell>
          <cell r="M8884">
            <v>43734</v>
          </cell>
          <cell r="N8884">
            <v>43893</v>
          </cell>
          <cell r="O8884">
            <v>43735</v>
          </cell>
          <cell r="P8884" t="str">
            <v>No Dependency</v>
          </cell>
        </row>
        <row r="8885">
          <cell r="C8885" t="str">
            <v>ZR5A031</v>
          </cell>
          <cell r="D8885" t="str">
            <v>Collocated Sites</v>
          </cell>
          <cell r="E8885" t="str">
            <v>Q1-2020</v>
          </cell>
          <cell r="F8885" t="str">
            <v>Mobile Aspiration</v>
          </cell>
          <cell r="G8885" t="str">
            <v>HUA</v>
          </cell>
          <cell r="H8885" t="str">
            <v>LTE2100 Col (20 MHz)_4x4 MIMO</v>
          </cell>
          <cell r="I8885" t="str">
            <v>INS</v>
          </cell>
          <cell r="L8885">
            <v>43841</v>
          </cell>
          <cell r="M8885">
            <v>43715</v>
          </cell>
          <cell r="N8885">
            <v>43841</v>
          </cell>
          <cell r="O8885">
            <v>43716</v>
          </cell>
          <cell r="P8885" t="str">
            <v>No Dependency</v>
          </cell>
        </row>
        <row r="8886">
          <cell r="C8886" t="str">
            <v>ZR5A030</v>
          </cell>
          <cell r="D8886" t="str">
            <v>Collocated Sites</v>
          </cell>
          <cell r="E8886" t="str">
            <v>Q3-2019</v>
          </cell>
          <cell r="F8886" t="str">
            <v>Mobile Aspiration</v>
          </cell>
          <cell r="G8886" t="str">
            <v>HUA</v>
          </cell>
          <cell r="H8886" t="str">
            <v>LTE2100 Col (20 MHz)_4x4 MIMO</v>
          </cell>
          <cell r="I8886" t="str">
            <v>INS</v>
          </cell>
          <cell r="L8886">
            <v>43674</v>
          </cell>
          <cell r="M8886">
            <v>43676</v>
          </cell>
          <cell r="N8886">
            <v>43675</v>
          </cell>
          <cell r="O8886">
            <v>43677</v>
          </cell>
          <cell r="P8886" t="str">
            <v>No Dependency</v>
          </cell>
        </row>
        <row r="8887">
          <cell r="C8887" t="str">
            <v>ZR5A029</v>
          </cell>
          <cell r="D8887" t="str">
            <v>Collocated Sites</v>
          </cell>
          <cell r="E8887" t="str">
            <v>Q1-2020</v>
          </cell>
          <cell r="F8887" t="str">
            <v>Mobile Aspiration</v>
          </cell>
          <cell r="G8887" t="str">
            <v>HUA</v>
          </cell>
          <cell r="H8887" t="str">
            <v>LTE2100 Col (20 MHz)_4x4 MIMO</v>
          </cell>
          <cell r="I8887" t="str">
            <v>INS</v>
          </cell>
          <cell r="L8887">
            <v>43841</v>
          </cell>
          <cell r="M8887">
            <v>43734</v>
          </cell>
          <cell r="N8887">
            <v>43841</v>
          </cell>
          <cell r="O8887">
            <v>43735</v>
          </cell>
          <cell r="P8887" t="str">
            <v>No Dependency</v>
          </cell>
        </row>
        <row r="8888">
          <cell r="C8888" t="str">
            <v>ZR5A026</v>
          </cell>
          <cell r="D8888" t="str">
            <v>Collocated Sites</v>
          </cell>
          <cell r="E8888" t="str">
            <v>Q3-2019</v>
          </cell>
          <cell r="F8888" t="str">
            <v>Mobile Aspiration</v>
          </cell>
          <cell r="G8888" t="str">
            <v>HUA</v>
          </cell>
          <cell r="H8888" t="str">
            <v>LTE2100 Col (20 MHz)_4x4 MIMO</v>
          </cell>
          <cell r="I8888" t="str">
            <v>INS</v>
          </cell>
          <cell r="L8888">
            <v>43899</v>
          </cell>
          <cell r="M8888">
            <v>43715</v>
          </cell>
          <cell r="N8888">
            <v>43900</v>
          </cell>
          <cell r="O8888">
            <v>43716</v>
          </cell>
          <cell r="P8888" t="str">
            <v>No Dependency</v>
          </cell>
        </row>
        <row r="8889">
          <cell r="C8889" t="str">
            <v>ZNNA009</v>
          </cell>
          <cell r="D8889" t="str">
            <v>Collocated Sites</v>
          </cell>
          <cell r="E8889" t="str">
            <v>Q1-2020</v>
          </cell>
          <cell r="F8889" t="str">
            <v>Mobile Aspiration</v>
          </cell>
          <cell r="G8889" t="str">
            <v>HUA</v>
          </cell>
          <cell r="H8889" t="str">
            <v>LTE2100 Col (20 MHz)_4x4 MIMO</v>
          </cell>
          <cell r="I8889" t="str">
            <v>INS</v>
          </cell>
          <cell r="L8889">
            <v>43841</v>
          </cell>
          <cell r="N8889">
            <v>43841</v>
          </cell>
          <cell r="P8889" t="str">
            <v>No Dependency</v>
          </cell>
        </row>
        <row r="8890">
          <cell r="C8890" t="str">
            <v>ZNNA002</v>
          </cell>
          <cell r="D8890" t="str">
            <v>Collocated Sites</v>
          </cell>
          <cell r="E8890" t="str">
            <v>Q3-2019</v>
          </cell>
          <cell r="F8890" t="str">
            <v>Mobile Aspiration</v>
          </cell>
          <cell r="G8890" t="str">
            <v>HUA</v>
          </cell>
          <cell r="H8890" t="str">
            <v>LTE2100 Col (20 MHz)_4x4 MIMO</v>
          </cell>
          <cell r="I8890" t="str">
            <v>INS</v>
          </cell>
          <cell r="L8890">
            <v>43890</v>
          </cell>
          <cell r="M8890">
            <v>43638</v>
          </cell>
          <cell r="N8890">
            <v>43891</v>
          </cell>
          <cell r="O8890">
            <v>43639</v>
          </cell>
          <cell r="P8890" t="str">
            <v>No Dependency</v>
          </cell>
        </row>
        <row r="8891">
          <cell r="C8891" t="str">
            <v>ZNN996</v>
          </cell>
          <cell r="D8891" t="str">
            <v>Collocated Sites</v>
          </cell>
          <cell r="E8891" t="str">
            <v>Q3-2019</v>
          </cell>
          <cell r="F8891" t="str">
            <v>Mobile Aspiration</v>
          </cell>
          <cell r="G8891" t="str">
            <v>HUA</v>
          </cell>
          <cell r="H8891" t="str">
            <v>LTE2100 Col (20 MHz)_4x4 MIMO</v>
          </cell>
          <cell r="I8891" t="str">
            <v>INS</v>
          </cell>
          <cell r="L8891">
            <v>43894</v>
          </cell>
          <cell r="M8891">
            <v>43733</v>
          </cell>
          <cell r="N8891">
            <v>43894</v>
          </cell>
          <cell r="O8891">
            <v>43734</v>
          </cell>
          <cell r="P8891" t="str">
            <v>No Dependency</v>
          </cell>
        </row>
        <row r="8892">
          <cell r="C8892" t="str">
            <v>ZNN992</v>
          </cell>
          <cell r="D8892" t="str">
            <v>Collocated Sites</v>
          </cell>
          <cell r="E8892" t="str">
            <v>Q1-2020</v>
          </cell>
          <cell r="F8892" t="str">
            <v>Mobile Aspiration</v>
          </cell>
          <cell r="G8892" t="str">
            <v>HUA</v>
          </cell>
          <cell r="H8892" t="str">
            <v>LTE2100 Col (20 MHz)_4x4 MIMO</v>
          </cell>
          <cell r="I8892" t="str">
            <v>INS</v>
          </cell>
          <cell r="L8892">
            <v>43841</v>
          </cell>
          <cell r="N8892">
            <v>43841</v>
          </cell>
          <cell r="P8892" t="str">
            <v>No Dependency</v>
          </cell>
        </row>
        <row r="8893">
          <cell r="C8893" t="str">
            <v>ZNN990</v>
          </cell>
          <cell r="D8893" t="str">
            <v>Collocated Sites</v>
          </cell>
          <cell r="E8893" t="str">
            <v>Q3-2019</v>
          </cell>
          <cell r="F8893" t="str">
            <v>Mobile Aspiration</v>
          </cell>
          <cell r="G8893" t="str">
            <v>HUA</v>
          </cell>
          <cell r="H8893" t="str">
            <v>LTE2100 Col (20 MHz)_4x4 MIMO</v>
          </cell>
          <cell r="I8893" t="str">
            <v>INS</v>
          </cell>
          <cell r="L8893">
            <v>43894</v>
          </cell>
          <cell r="M8893">
            <v>43709</v>
          </cell>
          <cell r="N8893">
            <v>43894</v>
          </cell>
          <cell r="O8893">
            <v>43710</v>
          </cell>
          <cell r="P8893" t="str">
            <v>No Dependency</v>
          </cell>
        </row>
        <row r="8894">
          <cell r="C8894" t="str">
            <v>ZNN984</v>
          </cell>
          <cell r="D8894" t="str">
            <v>Collocated Sites</v>
          </cell>
          <cell r="E8894" t="str">
            <v>Q1-2020</v>
          </cell>
          <cell r="F8894" t="str">
            <v>Mobile Aspiration</v>
          </cell>
          <cell r="G8894" t="str">
            <v>HUA</v>
          </cell>
          <cell r="H8894" t="str">
            <v>LTE2100 Col (20 MHz)_4x4 MIMO</v>
          </cell>
          <cell r="I8894" t="str">
            <v>INS</v>
          </cell>
          <cell r="L8894">
            <v>43841</v>
          </cell>
          <cell r="N8894">
            <v>43841</v>
          </cell>
          <cell r="P8894" t="str">
            <v>No Dependency</v>
          </cell>
        </row>
        <row r="8895">
          <cell r="C8895" t="str">
            <v>ZNN970</v>
          </cell>
          <cell r="D8895" t="str">
            <v>Collocated Sites</v>
          </cell>
          <cell r="E8895" t="str">
            <v>Q3-2019</v>
          </cell>
          <cell r="F8895" t="str">
            <v>Mobile Aspiration</v>
          </cell>
          <cell r="G8895" t="str">
            <v>HUA</v>
          </cell>
          <cell r="H8895" t="str">
            <v>LTE2100 Col (20 MHz)_4x4 MIMO</v>
          </cell>
          <cell r="I8895" t="str">
            <v>INS</v>
          </cell>
          <cell r="L8895">
            <v>43874</v>
          </cell>
          <cell r="M8895">
            <v>43626</v>
          </cell>
          <cell r="N8895">
            <v>43875</v>
          </cell>
          <cell r="O8895">
            <v>43627</v>
          </cell>
          <cell r="P8895" t="str">
            <v>No Dependency</v>
          </cell>
        </row>
        <row r="8896">
          <cell r="C8896" t="str">
            <v>ZNN968</v>
          </cell>
          <cell r="D8896" t="str">
            <v>Collocated Sites</v>
          </cell>
          <cell r="E8896" t="str">
            <v>Q3-2019</v>
          </cell>
          <cell r="F8896" t="str">
            <v>Mobile Aspiration</v>
          </cell>
          <cell r="G8896" t="str">
            <v>HUA</v>
          </cell>
          <cell r="H8896" t="str">
            <v>LTE2100 Col (20 MHz)_4x4 MIMO</v>
          </cell>
          <cell r="I8896" t="str">
            <v>INS</v>
          </cell>
          <cell r="L8896">
            <v>43894</v>
          </cell>
          <cell r="M8896">
            <v>43632</v>
          </cell>
          <cell r="N8896">
            <v>43894</v>
          </cell>
          <cell r="O8896">
            <v>43633</v>
          </cell>
          <cell r="P8896" t="str">
            <v>No Dependency</v>
          </cell>
        </row>
        <row r="8897">
          <cell r="C8897" t="str">
            <v>ZNN967</v>
          </cell>
          <cell r="D8897" t="str">
            <v>Collocated Sites</v>
          </cell>
          <cell r="E8897" t="str">
            <v>Q1-2020</v>
          </cell>
          <cell r="F8897" t="str">
            <v>Mobile Aspiration</v>
          </cell>
          <cell r="G8897" t="str">
            <v>HUA</v>
          </cell>
          <cell r="H8897" t="str">
            <v>LTE2100 Col (20 MHz)_4x4 MIMO</v>
          </cell>
          <cell r="I8897" t="str">
            <v>INS</v>
          </cell>
          <cell r="L8897">
            <v>43841</v>
          </cell>
          <cell r="M8897">
            <v>43715</v>
          </cell>
          <cell r="N8897">
            <v>43841</v>
          </cell>
          <cell r="O8897">
            <v>43716</v>
          </cell>
          <cell r="P8897" t="str">
            <v>No Dependency</v>
          </cell>
        </row>
        <row r="8898">
          <cell r="C8898" t="str">
            <v>ZNN965</v>
          </cell>
          <cell r="D8898" t="str">
            <v>Collocated Sites</v>
          </cell>
          <cell r="E8898" t="str">
            <v>Q3-2019</v>
          </cell>
          <cell r="F8898" t="str">
            <v>Mobile Aspiration</v>
          </cell>
          <cell r="G8898" t="str">
            <v>HUA</v>
          </cell>
          <cell r="H8898" t="str">
            <v>LTE2100 Col (20 MHz)_4x4 MIMO</v>
          </cell>
          <cell r="I8898" t="str">
            <v>INS</v>
          </cell>
          <cell r="L8898">
            <v>43890</v>
          </cell>
          <cell r="M8898">
            <v>43646</v>
          </cell>
          <cell r="N8898">
            <v>43891</v>
          </cell>
          <cell r="O8898">
            <v>43647</v>
          </cell>
          <cell r="P8898" t="str">
            <v>No Dependency</v>
          </cell>
        </row>
        <row r="8899">
          <cell r="C8899" t="str">
            <v>ZNN958</v>
          </cell>
          <cell r="D8899" t="str">
            <v>Collocated Sites</v>
          </cell>
          <cell r="E8899" t="str">
            <v>Q3-2019</v>
          </cell>
          <cell r="F8899" t="str">
            <v>Mobile Aspiration</v>
          </cell>
          <cell r="G8899" t="str">
            <v>HUA</v>
          </cell>
          <cell r="H8899" t="str">
            <v>LTE2100 Col (20 MHz)_4x4 MIMO</v>
          </cell>
          <cell r="I8899" t="str">
            <v>INS</v>
          </cell>
          <cell r="L8899">
            <v>43894</v>
          </cell>
          <cell r="M8899">
            <v>43715</v>
          </cell>
          <cell r="N8899">
            <v>43894</v>
          </cell>
          <cell r="O8899">
            <v>43716</v>
          </cell>
          <cell r="P8899" t="str">
            <v>No Dependency</v>
          </cell>
        </row>
        <row r="8900">
          <cell r="C8900" t="str">
            <v>ZNN957</v>
          </cell>
          <cell r="D8900" t="str">
            <v>Collocated Sites</v>
          </cell>
          <cell r="E8900" t="str">
            <v>Q3-2019</v>
          </cell>
          <cell r="F8900" t="str">
            <v>Mobile Aspiration</v>
          </cell>
          <cell r="G8900" t="str">
            <v>HUA</v>
          </cell>
          <cell r="H8900" t="str">
            <v>LTE2100 Col (20 MHz)_4x4 MIMO</v>
          </cell>
          <cell r="I8900" t="str">
            <v>INS</v>
          </cell>
          <cell r="L8900">
            <v>43894</v>
          </cell>
          <cell r="M8900">
            <v>43709</v>
          </cell>
          <cell r="N8900">
            <v>43894</v>
          </cell>
          <cell r="O8900">
            <v>43710</v>
          </cell>
          <cell r="P8900" t="str">
            <v>No Dependency</v>
          </cell>
        </row>
        <row r="8901">
          <cell r="C8901" t="str">
            <v>ZNN703</v>
          </cell>
          <cell r="D8901" t="str">
            <v>Collocated Sites</v>
          </cell>
          <cell r="E8901" t="str">
            <v>Q3-2019</v>
          </cell>
          <cell r="F8901" t="str">
            <v>Mobile Aspiration</v>
          </cell>
          <cell r="G8901" t="str">
            <v>HUA</v>
          </cell>
          <cell r="H8901" t="str">
            <v>LTE2100 Col (20 MHz)_4x4 MIMO</v>
          </cell>
          <cell r="I8901" t="str">
            <v>INS</v>
          </cell>
          <cell r="L8901">
            <v>43699</v>
          </cell>
          <cell r="M8901">
            <v>43699</v>
          </cell>
          <cell r="N8901">
            <v>43700</v>
          </cell>
          <cell r="O8901">
            <v>43700</v>
          </cell>
          <cell r="P8901" t="str">
            <v>No Dependency</v>
          </cell>
        </row>
        <row r="8902">
          <cell r="C8902" t="str">
            <v>ZNN699</v>
          </cell>
          <cell r="D8902" t="str">
            <v>Collocated Sites</v>
          </cell>
          <cell r="E8902" t="str">
            <v>Q3-2019</v>
          </cell>
          <cell r="F8902" t="str">
            <v>Mobile Aspiration</v>
          </cell>
          <cell r="G8902" t="str">
            <v>HUA</v>
          </cell>
          <cell r="H8902" t="str">
            <v>LTE2100 Col (20 MHz)_4x4 MIMO</v>
          </cell>
          <cell r="I8902" t="str">
            <v>INS</v>
          </cell>
          <cell r="L8902">
            <v>43894</v>
          </cell>
          <cell r="M8902">
            <v>43637</v>
          </cell>
          <cell r="N8902">
            <v>43894</v>
          </cell>
          <cell r="O8902">
            <v>43638</v>
          </cell>
          <cell r="P8902" t="str">
            <v>No Dependency</v>
          </cell>
        </row>
        <row r="8903">
          <cell r="C8903" t="str">
            <v>ZNN954</v>
          </cell>
          <cell r="D8903" t="str">
            <v>Collocated Sites</v>
          </cell>
          <cell r="E8903" t="str">
            <v>Q3-2019</v>
          </cell>
          <cell r="F8903" t="str">
            <v>Mobile Aspiration</v>
          </cell>
          <cell r="G8903" t="str">
            <v>HUA</v>
          </cell>
          <cell r="H8903" t="str">
            <v>LTE2100 Col (20 MHz)_4x4 MIMO</v>
          </cell>
          <cell r="I8903" t="str">
            <v>INS</v>
          </cell>
          <cell r="L8903">
            <v>43894</v>
          </cell>
          <cell r="M8903">
            <v>43637</v>
          </cell>
          <cell r="N8903">
            <v>43894</v>
          </cell>
          <cell r="O8903">
            <v>43638</v>
          </cell>
          <cell r="P8903" t="str">
            <v>No Dependency</v>
          </cell>
        </row>
        <row r="8904">
          <cell r="C8904" t="str">
            <v>ZNM003</v>
          </cell>
          <cell r="D8904" t="str">
            <v>Collocated Sites</v>
          </cell>
          <cell r="E8904" t="str">
            <v>Q3-2019</v>
          </cell>
          <cell r="F8904" t="str">
            <v>Mobile Aspiration</v>
          </cell>
          <cell r="G8904" t="str">
            <v>HUA</v>
          </cell>
          <cell r="H8904" t="str">
            <v>LTE2100 Col (20 MHz)_4x4 MIMO</v>
          </cell>
          <cell r="I8904" t="str">
            <v>INS</v>
          </cell>
          <cell r="L8904">
            <v>43899</v>
          </cell>
          <cell r="M8904">
            <v>43626</v>
          </cell>
          <cell r="N8904">
            <v>43900</v>
          </cell>
          <cell r="O8904">
            <v>43627</v>
          </cell>
          <cell r="P8904" t="str">
            <v>No Dependency</v>
          </cell>
        </row>
        <row r="8905">
          <cell r="C8905" t="str">
            <v>ZNN947</v>
          </cell>
          <cell r="D8905" t="str">
            <v>Collocated Sites</v>
          </cell>
          <cell r="E8905" t="str">
            <v>Q1-2020</v>
          </cell>
          <cell r="F8905" t="str">
            <v>Mobile Aspiration</v>
          </cell>
          <cell r="G8905" t="str">
            <v>HUA</v>
          </cell>
          <cell r="H8905" t="str">
            <v>LTE2100 Col (20 MHz)_4x4 MIMO</v>
          </cell>
          <cell r="I8905" t="str">
            <v>INS</v>
          </cell>
          <cell r="L8905">
            <v>43841</v>
          </cell>
          <cell r="M8905">
            <v>43733</v>
          </cell>
          <cell r="N8905">
            <v>43841</v>
          </cell>
          <cell r="O8905">
            <v>43734</v>
          </cell>
          <cell r="P8905" t="str">
            <v>No Dependency</v>
          </cell>
        </row>
        <row r="8906">
          <cell r="C8906" t="str">
            <v>ZNN946</v>
          </cell>
          <cell r="D8906" t="str">
            <v>Collocated Sites</v>
          </cell>
          <cell r="E8906" t="str">
            <v>Q1-2020</v>
          </cell>
          <cell r="F8906" t="str">
            <v>Mobile Aspiration</v>
          </cell>
          <cell r="G8906" t="str">
            <v>HUA</v>
          </cell>
          <cell r="H8906" t="str">
            <v>LTE2100 Col (20 MHz)_4x4 MIMO</v>
          </cell>
          <cell r="I8906" t="str">
            <v>INS</v>
          </cell>
          <cell r="L8906">
            <v>43841</v>
          </cell>
          <cell r="M8906">
            <v>43715</v>
          </cell>
          <cell r="N8906">
            <v>43841</v>
          </cell>
          <cell r="O8906">
            <v>43716</v>
          </cell>
          <cell r="P8906" t="str">
            <v>No Dependency</v>
          </cell>
        </row>
        <row r="8907">
          <cell r="C8907" t="str">
            <v>ZNN945</v>
          </cell>
          <cell r="D8907" t="str">
            <v>Collocated Sites</v>
          </cell>
          <cell r="E8907" t="str">
            <v>Q1-2020</v>
          </cell>
          <cell r="F8907" t="str">
            <v>Mobile Aspiration</v>
          </cell>
          <cell r="G8907" t="str">
            <v>HUA</v>
          </cell>
          <cell r="H8907" t="str">
            <v>LTE2100 Col (20 MHz)_4x4 MIMO</v>
          </cell>
          <cell r="I8907" t="str">
            <v>INS</v>
          </cell>
          <cell r="L8907">
            <v>43841</v>
          </cell>
          <cell r="M8907">
            <v>43733</v>
          </cell>
          <cell r="N8907">
            <v>43841</v>
          </cell>
          <cell r="O8907">
            <v>43734</v>
          </cell>
          <cell r="P8907" t="str">
            <v>No Dependency</v>
          </cell>
        </row>
        <row r="8908">
          <cell r="C8908" t="str">
            <v>ZNN939</v>
          </cell>
          <cell r="D8908" t="str">
            <v>Collocated Sites</v>
          </cell>
          <cell r="E8908" t="str">
            <v>Q3-2019</v>
          </cell>
          <cell r="F8908" t="str">
            <v>Mobile Aspiration</v>
          </cell>
          <cell r="G8908" t="str">
            <v>HUA</v>
          </cell>
          <cell r="H8908" t="str">
            <v>LTE2100 Col (20 MHz)_4x4 MIMO</v>
          </cell>
          <cell r="I8908" t="str">
            <v>INS</v>
          </cell>
          <cell r="L8908">
            <v>43894</v>
          </cell>
          <cell r="M8908">
            <v>43640</v>
          </cell>
          <cell r="N8908">
            <v>43894</v>
          </cell>
          <cell r="O8908">
            <v>43641</v>
          </cell>
          <cell r="P8908" t="str">
            <v>No Dependency</v>
          </cell>
        </row>
        <row r="8909">
          <cell r="C8909" t="str">
            <v>ZNN930</v>
          </cell>
          <cell r="D8909" t="str">
            <v>Collocated Sites</v>
          </cell>
          <cell r="E8909" t="str">
            <v>Q3-2019</v>
          </cell>
          <cell r="F8909" t="str">
            <v>Mobile Aspiration</v>
          </cell>
          <cell r="G8909" t="str">
            <v>HUA</v>
          </cell>
          <cell r="H8909" t="str">
            <v>LTE2100 Col (20 MHz)_4x4 MIMO</v>
          </cell>
          <cell r="I8909" t="str">
            <v>INS</v>
          </cell>
          <cell r="L8909">
            <v>43688</v>
          </cell>
          <cell r="M8909">
            <v>43627</v>
          </cell>
          <cell r="N8909">
            <v>43689</v>
          </cell>
          <cell r="O8909">
            <v>43628</v>
          </cell>
          <cell r="P8909" t="str">
            <v>No Dependency</v>
          </cell>
        </row>
        <row r="8910">
          <cell r="C8910" t="str">
            <v>ZNN924</v>
          </cell>
          <cell r="D8910" t="str">
            <v>Collocated Sites</v>
          </cell>
          <cell r="E8910" t="str">
            <v>Q1-2020</v>
          </cell>
          <cell r="F8910" t="str">
            <v>Mobile Aspiration</v>
          </cell>
          <cell r="G8910" t="str">
            <v>HUA</v>
          </cell>
          <cell r="H8910" t="str">
            <v>LTE2100 Col (20 MHz)_4x4 MIMO</v>
          </cell>
          <cell r="I8910" t="str">
            <v>INS</v>
          </cell>
          <cell r="L8910">
            <v>43841</v>
          </cell>
          <cell r="M8910">
            <v>43733</v>
          </cell>
          <cell r="N8910">
            <v>43841</v>
          </cell>
          <cell r="O8910">
            <v>43734</v>
          </cell>
          <cell r="P8910" t="str">
            <v>No Dependency</v>
          </cell>
        </row>
        <row r="8911">
          <cell r="C8911" t="str">
            <v>ZNN922</v>
          </cell>
          <cell r="D8911" t="str">
            <v>Collocated Sites</v>
          </cell>
          <cell r="E8911" t="str">
            <v>Q3-2019</v>
          </cell>
          <cell r="F8911" t="str">
            <v>Mobile Aspiration</v>
          </cell>
          <cell r="G8911" t="str">
            <v>HUA</v>
          </cell>
          <cell r="H8911" t="str">
            <v>LTE2100 Col (20 MHz)_4x4 MIMO</v>
          </cell>
          <cell r="I8911" t="str">
            <v>INS</v>
          </cell>
          <cell r="L8911">
            <v>43911</v>
          </cell>
          <cell r="M8911">
            <v>43640</v>
          </cell>
          <cell r="N8911">
            <v>43912</v>
          </cell>
          <cell r="O8911">
            <v>43641</v>
          </cell>
          <cell r="P8911" t="str">
            <v>No Dependency</v>
          </cell>
        </row>
        <row r="8912">
          <cell r="C8912" t="str">
            <v>ZMKA338</v>
          </cell>
          <cell r="D8912" t="str">
            <v>Collocated Sites</v>
          </cell>
          <cell r="E8912" t="str">
            <v>Q2-2019</v>
          </cell>
          <cell r="F8912" t="str">
            <v>Mobile Aspiration</v>
          </cell>
          <cell r="G8912" t="str">
            <v>HUA</v>
          </cell>
          <cell r="H8912" t="str">
            <v>LTE2100 Col (20 MHz)_4x4 MIMO</v>
          </cell>
          <cell r="I8912" t="str">
            <v>INS</v>
          </cell>
          <cell r="L8912">
            <v>43884</v>
          </cell>
          <cell r="M8912">
            <v>43745</v>
          </cell>
          <cell r="N8912">
            <v>43885</v>
          </cell>
          <cell r="O8912">
            <v>43746</v>
          </cell>
          <cell r="P8912" t="str">
            <v>No Dependency</v>
          </cell>
        </row>
        <row r="8913">
          <cell r="C8913" t="str">
            <v>ZNN919</v>
          </cell>
          <cell r="D8913" t="str">
            <v>Collocated Sites</v>
          </cell>
          <cell r="E8913" t="str">
            <v>Q3-2019</v>
          </cell>
          <cell r="F8913" t="str">
            <v>Mobile Aspiration</v>
          </cell>
          <cell r="G8913" t="str">
            <v>HUA</v>
          </cell>
          <cell r="H8913" t="str">
            <v>LTE2100 Col (20 MHz)_4x4 MIMO</v>
          </cell>
          <cell r="I8913" t="str">
            <v>INS</v>
          </cell>
          <cell r="L8913">
            <v>43894</v>
          </cell>
          <cell r="M8913">
            <v>43709</v>
          </cell>
          <cell r="N8913">
            <v>43894</v>
          </cell>
          <cell r="O8913">
            <v>43710</v>
          </cell>
          <cell r="P8913" t="str">
            <v>No Dependency</v>
          </cell>
        </row>
        <row r="8914">
          <cell r="C8914" t="str">
            <v>ZMK821</v>
          </cell>
          <cell r="D8914" t="str">
            <v>Collocated Sites</v>
          </cell>
          <cell r="E8914" t="str">
            <v>Q2-2019</v>
          </cell>
          <cell r="F8914" t="str">
            <v>Mobile Aspiration</v>
          </cell>
          <cell r="G8914" t="str">
            <v>HUA</v>
          </cell>
          <cell r="H8914" t="str">
            <v>LTE2100 Col (20 MHz)_4x4 MIMO</v>
          </cell>
          <cell r="I8914" t="str">
            <v>INS</v>
          </cell>
          <cell r="L8914">
            <v>43900</v>
          </cell>
          <cell r="M8914">
            <v>43715</v>
          </cell>
          <cell r="N8914">
            <v>43901</v>
          </cell>
          <cell r="O8914">
            <v>43716</v>
          </cell>
          <cell r="P8914" t="str">
            <v>No Dependency</v>
          </cell>
        </row>
        <row r="8915">
          <cell r="C8915" t="str">
            <v>ZNN909</v>
          </cell>
          <cell r="D8915" t="str">
            <v>Collocated Sites</v>
          </cell>
          <cell r="E8915" t="str">
            <v>Q3-2019</v>
          </cell>
          <cell r="F8915" t="str">
            <v>Mobile Aspiration</v>
          </cell>
          <cell r="G8915" t="str">
            <v>HUA</v>
          </cell>
          <cell r="H8915" t="str">
            <v>LTE2100 Col (20 MHz)_4x4 MIMO</v>
          </cell>
          <cell r="I8915" t="str">
            <v>INS</v>
          </cell>
          <cell r="L8915">
            <v>43894</v>
          </cell>
          <cell r="M8915">
            <v>43639</v>
          </cell>
          <cell r="N8915">
            <v>43894</v>
          </cell>
          <cell r="O8915">
            <v>43640</v>
          </cell>
          <cell r="P8915" t="str">
            <v>No Dependency</v>
          </cell>
        </row>
        <row r="8916">
          <cell r="C8916" t="str">
            <v>ZNN903</v>
          </cell>
          <cell r="D8916" t="str">
            <v>Collocated Sites</v>
          </cell>
          <cell r="E8916" t="str">
            <v>Q3-2019</v>
          </cell>
          <cell r="F8916" t="str">
            <v>Mobile Aspiration</v>
          </cell>
          <cell r="G8916" t="str">
            <v>HUA</v>
          </cell>
          <cell r="H8916" t="str">
            <v>LTE2100 Col (20 MHz)_4x4 MIMO</v>
          </cell>
          <cell r="I8916" t="str">
            <v>INS</v>
          </cell>
          <cell r="L8916">
            <v>43866</v>
          </cell>
          <cell r="M8916">
            <v>43625</v>
          </cell>
          <cell r="N8916">
            <v>43866</v>
          </cell>
          <cell r="O8916">
            <v>43626</v>
          </cell>
          <cell r="P8916" t="str">
            <v>No Dependency</v>
          </cell>
        </row>
        <row r="8917">
          <cell r="C8917" t="str">
            <v>ZNN901</v>
          </cell>
          <cell r="D8917" t="str">
            <v>Collocated Sites</v>
          </cell>
          <cell r="E8917" t="str">
            <v>Q3-2019</v>
          </cell>
          <cell r="F8917" t="str">
            <v>Mobile Aspiration</v>
          </cell>
          <cell r="G8917" t="str">
            <v>HUA</v>
          </cell>
          <cell r="H8917" t="str">
            <v>LTE2100 Col (20 MHz)_4x4 MIMO</v>
          </cell>
          <cell r="I8917" t="str">
            <v>INS</v>
          </cell>
          <cell r="L8917">
            <v>43890</v>
          </cell>
          <cell r="M8917">
            <v>43638</v>
          </cell>
          <cell r="N8917">
            <v>43891</v>
          </cell>
          <cell r="O8917">
            <v>43639</v>
          </cell>
          <cell r="P8917" t="str">
            <v>No Dependency</v>
          </cell>
        </row>
        <row r="8918">
          <cell r="C8918" t="str">
            <v>ZNN900</v>
          </cell>
          <cell r="D8918" t="str">
            <v>Collocated Sites</v>
          </cell>
          <cell r="E8918" t="str">
            <v>Q3-2019</v>
          </cell>
          <cell r="F8918" t="str">
            <v>Mobile Aspiration</v>
          </cell>
          <cell r="G8918" t="str">
            <v>HUA</v>
          </cell>
          <cell r="H8918" t="str">
            <v>LTE2100 Col (20 MHz)_4x4 MIMO</v>
          </cell>
          <cell r="I8918" t="str">
            <v>INS</v>
          </cell>
          <cell r="L8918">
            <v>43890</v>
          </cell>
          <cell r="M8918">
            <v>43624</v>
          </cell>
          <cell r="N8918">
            <v>43891</v>
          </cell>
          <cell r="O8918">
            <v>43625</v>
          </cell>
          <cell r="P8918" t="str">
            <v>No Dependency</v>
          </cell>
        </row>
        <row r="8919">
          <cell r="C8919" t="str">
            <v>ZNN898</v>
          </cell>
          <cell r="D8919" t="str">
            <v>Collocated Sites</v>
          </cell>
          <cell r="E8919" t="str">
            <v>Q3-2019</v>
          </cell>
          <cell r="F8919" t="str">
            <v>Mobile Aspiration</v>
          </cell>
          <cell r="G8919" t="str">
            <v>HUA</v>
          </cell>
          <cell r="H8919" t="str">
            <v>LTE2100 Col (20 MHz)_4x4 MIMO</v>
          </cell>
          <cell r="I8919" t="str">
            <v>INS</v>
          </cell>
          <cell r="L8919">
            <v>43890</v>
          </cell>
          <cell r="M8919">
            <v>43637</v>
          </cell>
          <cell r="N8919">
            <v>43891</v>
          </cell>
          <cell r="O8919">
            <v>43638</v>
          </cell>
          <cell r="P8919" t="str">
            <v>No Dependency</v>
          </cell>
        </row>
        <row r="8920">
          <cell r="C8920" t="str">
            <v>ZNN896</v>
          </cell>
          <cell r="D8920" t="str">
            <v>Collocated Sites</v>
          </cell>
          <cell r="E8920" t="str">
            <v>Q1-2020</v>
          </cell>
          <cell r="F8920" t="str">
            <v>Mobile Aspiration</v>
          </cell>
          <cell r="G8920" t="str">
            <v>HUA</v>
          </cell>
          <cell r="H8920" t="str">
            <v>LTE2100 Col (20 MHz)_4x4 MIMO</v>
          </cell>
          <cell r="I8920" t="str">
            <v>INS</v>
          </cell>
          <cell r="L8920">
            <v>43841</v>
          </cell>
          <cell r="M8920">
            <v>43715</v>
          </cell>
          <cell r="N8920">
            <v>43841</v>
          </cell>
          <cell r="O8920">
            <v>43716</v>
          </cell>
          <cell r="P8920" t="str">
            <v>No Dependency</v>
          </cell>
        </row>
        <row r="8921">
          <cell r="C8921" t="str">
            <v>ZNN892</v>
          </cell>
          <cell r="D8921" t="str">
            <v>Collocated Sites</v>
          </cell>
          <cell r="E8921" t="str">
            <v>Q3-2019</v>
          </cell>
          <cell r="F8921" t="str">
            <v>Mobile Aspiration</v>
          </cell>
          <cell r="G8921" t="str">
            <v>HUA</v>
          </cell>
          <cell r="H8921" t="str">
            <v>LTE2100 Col (20 MHz)_4x4 MIMO</v>
          </cell>
          <cell r="I8921" t="str">
            <v>INS</v>
          </cell>
          <cell r="L8921">
            <v>43894</v>
          </cell>
          <cell r="M8921">
            <v>43622</v>
          </cell>
          <cell r="N8921">
            <v>43894</v>
          </cell>
          <cell r="O8921">
            <v>43623</v>
          </cell>
          <cell r="P8921" t="str">
            <v>No Dependency</v>
          </cell>
        </row>
        <row r="8922">
          <cell r="C8922" t="str">
            <v>ZNN891</v>
          </cell>
          <cell r="D8922" t="str">
            <v>Collocated Sites</v>
          </cell>
          <cell r="E8922" t="str">
            <v>Q3-2019</v>
          </cell>
          <cell r="F8922" t="str">
            <v>Mobile Aspiration</v>
          </cell>
          <cell r="G8922" t="str">
            <v>HUA</v>
          </cell>
          <cell r="H8922" t="str">
            <v>LTE2100 Col (20 MHz)_4x4 MIMO</v>
          </cell>
          <cell r="I8922" t="str">
            <v>INS</v>
          </cell>
          <cell r="L8922">
            <v>43894</v>
          </cell>
          <cell r="M8922">
            <v>43652</v>
          </cell>
          <cell r="N8922">
            <v>43894</v>
          </cell>
          <cell r="O8922">
            <v>43653</v>
          </cell>
          <cell r="P8922" t="str">
            <v>No Dependency</v>
          </cell>
        </row>
        <row r="8923">
          <cell r="C8923" t="str">
            <v>ZNN886</v>
          </cell>
          <cell r="D8923" t="str">
            <v>Collocated Sites</v>
          </cell>
          <cell r="E8923" t="str">
            <v>Q3-2019</v>
          </cell>
          <cell r="F8923" t="str">
            <v>Mobile Aspiration</v>
          </cell>
          <cell r="G8923" t="str">
            <v>HUA</v>
          </cell>
          <cell r="H8923" t="str">
            <v>LTE2100 Col (20 MHz)_4x4 MIMO</v>
          </cell>
          <cell r="I8923" t="str">
            <v>INS</v>
          </cell>
          <cell r="L8923">
            <v>43894</v>
          </cell>
          <cell r="N8923">
            <v>43894</v>
          </cell>
          <cell r="P8923" t="str">
            <v>No Dependency</v>
          </cell>
        </row>
        <row r="8924">
          <cell r="C8924" t="str">
            <v>ZNN885</v>
          </cell>
          <cell r="D8924" t="str">
            <v>Collocated Sites</v>
          </cell>
          <cell r="E8924" t="str">
            <v>Q1-2020</v>
          </cell>
          <cell r="F8924" t="str">
            <v>Mobile Aspiration</v>
          </cell>
          <cell r="G8924" t="str">
            <v>HUA</v>
          </cell>
          <cell r="H8924" t="str">
            <v>LTE2100 Col (20 MHz)_4x4 MIMO</v>
          </cell>
          <cell r="I8924" t="str">
            <v>INS</v>
          </cell>
          <cell r="L8924">
            <v>43841</v>
          </cell>
          <cell r="M8924">
            <v>43734</v>
          </cell>
          <cell r="N8924">
            <v>43841</v>
          </cell>
          <cell r="O8924">
            <v>43735</v>
          </cell>
          <cell r="P8924" t="str">
            <v>No Dependency</v>
          </cell>
        </row>
        <row r="8925">
          <cell r="C8925" t="str">
            <v>ZNN882</v>
          </cell>
          <cell r="D8925" t="str">
            <v>Collocated Sites</v>
          </cell>
          <cell r="E8925" t="str">
            <v>Q2-2019</v>
          </cell>
          <cell r="F8925" t="str">
            <v>Mobile Aspiration</v>
          </cell>
          <cell r="G8925" t="str">
            <v>HUA</v>
          </cell>
          <cell r="H8925" t="str">
            <v>LTE2100 Col (20 MHz)_4x4 MIMO</v>
          </cell>
          <cell r="I8925" t="str">
            <v>INS</v>
          </cell>
          <cell r="L8925">
            <v>43903</v>
          </cell>
          <cell r="M8925">
            <v>43624</v>
          </cell>
          <cell r="N8925">
            <v>43904</v>
          </cell>
          <cell r="O8925">
            <v>43625</v>
          </cell>
          <cell r="P8925" t="str">
            <v>No Dependency</v>
          </cell>
        </row>
        <row r="8926">
          <cell r="C8926" t="str">
            <v>ZNN862</v>
          </cell>
          <cell r="D8926" t="str">
            <v>Collocated Sites</v>
          </cell>
          <cell r="E8926" t="str">
            <v>Q3-2019</v>
          </cell>
          <cell r="F8926" t="str">
            <v>Mobile Aspiration</v>
          </cell>
          <cell r="G8926" t="str">
            <v>HUA</v>
          </cell>
          <cell r="H8926" t="str">
            <v>LTE2100 Col (20 MHz)_4x4 MIMO</v>
          </cell>
          <cell r="I8926" t="str">
            <v>INS</v>
          </cell>
          <cell r="L8926">
            <v>43890</v>
          </cell>
          <cell r="M8926">
            <v>43611</v>
          </cell>
          <cell r="N8926">
            <v>43891</v>
          </cell>
          <cell r="O8926">
            <v>43612</v>
          </cell>
          <cell r="P8926" t="str">
            <v>No Dependency</v>
          </cell>
        </row>
        <row r="8927">
          <cell r="C8927" t="str">
            <v>ZNN853</v>
          </cell>
          <cell r="D8927" t="str">
            <v>Collocated Sites</v>
          </cell>
          <cell r="E8927" t="str">
            <v>Q1-2020</v>
          </cell>
          <cell r="F8927" t="str">
            <v>Mobile Aspiration</v>
          </cell>
          <cell r="G8927" t="str">
            <v>HUA</v>
          </cell>
          <cell r="H8927" t="str">
            <v>LTE2100 Col (20 MHz)_4x4 MIMO</v>
          </cell>
          <cell r="I8927" t="str">
            <v>INS</v>
          </cell>
          <cell r="L8927">
            <v>43841</v>
          </cell>
          <cell r="M8927">
            <v>43715</v>
          </cell>
          <cell r="N8927">
            <v>43841</v>
          </cell>
          <cell r="O8927">
            <v>43716</v>
          </cell>
          <cell r="P8927" t="str">
            <v>No Dependency</v>
          </cell>
        </row>
        <row r="8928">
          <cell r="C8928" t="str">
            <v>ZNN848</v>
          </cell>
          <cell r="D8928" t="str">
            <v>Collocated Sites</v>
          </cell>
          <cell r="E8928" t="str">
            <v>Q3-2019</v>
          </cell>
          <cell r="F8928" t="str">
            <v>Mobile Aspiration</v>
          </cell>
          <cell r="G8928" t="str">
            <v>HUA</v>
          </cell>
          <cell r="H8928" t="str">
            <v>LTE2100 Col (20 MHz)_4x4 MIMO</v>
          </cell>
          <cell r="I8928" t="str">
            <v>INS</v>
          </cell>
          <cell r="L8928">
            <v>43894</v>
          </cell>
          <cell r="N8928">
            <v>43894</v>
          </cell>
          <cell r="P8928" t="str">
            <v>No Dependency</v>
          </cell>
        </row>
        <row r="8929">
          <cell r="C8929" t="str">
            <v>ZNN766</v>
          </cell>
          <cell r="D8929" t="str">
            <v>Collocated Sites</v>
          </cell>
          <cell r="E8929" t="str">
            <v>Q3-2019</v>
          </cell>
          <cell r="F8929" t="str">
            <v>Mobile Aspiration</v>
          </cell>
          <cell r="G8929" t="str">
            <v>HUA</v>
          </cell>
          <cell r="H8929" t="str">
            <v>LTE2100 Col (20 MHz)_4x4 MIMO</v>
          </cell>
          <cell r="I8929" t="str">
            <v>INS</v>
          </cell>
          <cell r="L8929">
            <v>43894</v>
          </cell>
          <cell r="M8929">
            <v>43715</v>
          </cell>
          <cell r="N8929">
            <v>43894</v>
          </cell>
          <cell r="O8929">
            <v>43716</v>
          </cell>
          <cell r="P8929" t="str">
            <v>No Dependency</v>
          </cell>
        </row>
        <row r="8930">
          <cell r="C8930" t="str">
            <v>ZNN742</v>
          </cell>
          <cell r="D8930" t="str">
            <v>Collocated Sites</v>
          </cell>
          <cell r="E8930" t="str">
            <v>Q1-2020</v>
          </cell>
          <cell r="F8930" t="str">
            <v>Mobile Aspiration</v>
          </cell>
          <cell r="G8930" t="str">
            <v>HUA</v>
          </cell>
          <cell r="H8930" t="str">
            <v>LTE2100 Col (20 MHz)_4x4 MIMO</v>
          </cell>
          <cell r="I8930" t="str">
            <v>INS</v>
          </cell>
          <cell r="L8930">
            <v>43841</v>
          </cell>
          <cell r="M8930">
            <v>43661</v>
          </cell>
          <cell r="N8930">
            <v>43841</v>
          </cell>
          <cell r="O8930">
            <v>43662</v>
          </cell>
          <cell r="P8930" t="str">
            <v>No Dependency</v>
          </cell>
        </row>
        <row r="8931">
          <cell r="C8931" t="str">
            <v>ZNM060</v>
          </cell>
          <cell r="D8931" t="str">
            <v>Collocated Sites</v>
          </cell>
          <cell r="E8931" t="str">
            <v>Q1-2020</v>
          </cell>
          <cell r="F8931" t="str">
            <v>Mobile Aspiration</v>
          </cell>
          <cell r="G8931" t="str">
            <v>HUA</v>
          </cell>
          <cell r="H8931" t="str">
            <v>LTE2100 Col (20 MHz)_4x4 MIMO</v>
          </cell>
          <cell r="I8931" t="str">
            <v>INS</v>
          </cell>
          <cell r="L8931">
            <v>43841</v>
          </cell>
          <cell r="N8931">
            <v>43841</v>
          </cell>
          <cell r="P8931" t="str">
            <v>No Dependency</v>
          </cell>
        </row>
        <row r="8932">
          <cell r="C8932" t="str">
            <v>ZNM037</v>
          </cell>
          <cell r="D8932" t="str">
            <v>Collocated Sites</v>
          </cell>
          <cell r="E8932" t="str">
            <v>Q1-2020</v>
          </cell>
          <cell r="F8932" t="str">
            <v>Mobile Aspiration</v>
          </cell>
          <cell r="G8932" t="str">
            <v>HUA</v>
          </cell>
          <cell r="H8932" t="str">
            <v>LTE2100 Col (20 MHz)_4x4 MIMO</v>
          </cell>
          <cell r="I8932" t="str">
            <v>INS</v>
          </cell>
          <cell r="L8932">
            <v>43841</v>
          </cell>
          <cell r="M8932">
            <v>43709</v>
          </cell>
          <cell r="N8932">
            <v>43841</v>
          </cell>
          <cell r="O8932">
            <v>43710</v>
          </cell>
          <cell r="P8932" t="str">
            <v>No Dependency</v>
          </cell>
        </row>
        <row r="8933">
          <cell r="C8933" t="str">
            <v>ZNM022</v>
          </cell>
          <cell r="D8933" t="str">
            <v>Collocated Sites</v>
          </cell>
          <cell r="E8933" t="str">
            <v>Q3-2019</v>
          </cell>
          <cell r="F8933" t="str">
            <v>Mobile Aspiration</v>
          </cell>
          <cell r="G8933" t="str">
            <v>HUA</v>
          </cell>
          <cell r="H8933" t="str">
            <v>LTE2100 Col (20 MHz)_4x4 MIMO</v>
          </cell>
          <cell r="I8933" t="str">
            <v>INS</v>
          </cell>
          <cell r="L8933">
            <v>43899</v>
          </cell>
          <cell r="M8933">
            <v>43623</v>
          </cell>
          <cell r="N8933">
            <v>43900</v>
          </cell>
          <cell r="O8933">
            <v>43624</v>
          </cell>
          <cell r="P8933" t="str">
            <v>No Dependency</v>
          </cell>
        </row>
        <row r="8934">
          <cell r="C8934" t="str">
            <v>ZNM019</v>
          </cell>
          <cell r="D8934" t="str">
            <v>Collocated Sites</v>
          </cell>
          <cell r="E8934" t="str">
            <v>Q3-2019</v>
          </cell>
          <cell r="F8934" t="str">
            <v>Mobile Aspiration</v>
          </cell>
          <cell r="G8934" t="str">
            <v>HUA</v>
          </cell>
          <cell r="H8934" t="str">
            <v>LTE2100 Col (20 MHz)_4x4 MIMO</v>
          </cell>
          <cell r="I8934" t="str">
            <v>INS</v>
          </cell>
          <cell r="L8934">
            <v>43908</v>
          </cell>
          <cell r="M8934">
            <v>43715</v>
          </cell>
          <cell r="N8934">
            <v>43908</v>
          </cell>
          <cell r="O8934">
            <v>43716</v>
          </cell>
          <cell r="P8934" t="str">
            <v>No Dependency</v>
          </cell>
        </row>
        <row r="8935">
          <cell r="C8935" t="str">
            <v>ZNM012</v>
          </cell>
          <cell r="D8935" t="str">
            <v>Collocated Sites</v>
          </cell>
          <cell r="E8935" t="str">
            <v>Q3-2019</v>
          </cell>
          <cell r="F8935" t="str">
            <v>Mobile Aspiration</v>
          </cell>
          <cell r="G8935" t="str">
            <v>HUA</v>
          </cell>
          <cell r="H8935" t="str">
            <v>LTE2100 Col (20 MHz)_4x4 MIMO</v>
          </cell>
          <cell r="I8935" t="str">
            <v>INS</v>
          </cell>
          <cell r="L8935">
            <v>43904</v>
          </cell>
          <cell r="M8935">
            <v>43627</v>
          </cell>
          <cell r="N8935">
            <v>43905</v>
          </cell>
          <cell r="O8935">
            <v>43628</v>
          </cell>
          <cell r="P8935" t="str">
            <v>No Dependency</v>
          </cell>
        </row>
        <row r="8936">
          <cell r="C8936" t="str">
            <v>ZMK775</v>
          </cell>
          <cell r="D8936" t="str">
            <v>Collocated Sites</v>
          </cell>
          <cell r="E8936" t="str">
            <v>Q1-2020</v>
          </cell>
          <cell r="F8936" t="str">
            <v>Mobile Aspiration</v>
          </cell>
          <cell r="G8936" t="str">
            <v>HUA</v>
          </cell>
          <cell r="H8936" t="str">
            <v>LTE2100 Col (20 MHz)_4x4 MIMO</v>
          </cell>
          <cell r="I8936" t="str">
            <v>INS</v>
          </cell>
          <cell r="L8936">
            <v>43841</v>
          </cell>
          <cell r="M8936">
            <v>43733</v>
          </cell>
          <cell r="N8936">
            <v>43841</v>
          </cell>
          <cell r="O8936">
            <v>43734</v>
          </cell>
          <cell r="P8936" t="str">
            <v>No Dependency</v>
          </cell>
        </row>
        <row r="8937">
          <cell r="C8937" t="str">
            <v>ZMK764</v>
          </cell>
          <cell r="D8937" t="str">
            <v>Collocated Sites</v>
          </cell>
          <cell r="E8937" t="str">
            <v>Q3-2019</v>
          </cell>
          <cell r="F8937" t="str">
            <v>Mobile Aspiration</v>
          </cell>
          <cell r="G8937" t="str">
            <v>HUA</v>
          </cell>
          <cell r="H8937" t="str">
            <v>LTE2100 Col (20 MHz)_4x4 MIMO</v>
          </cell>
          <cell r="I8937" t="str">
            <v>INS</v>
          </cell>
          <cell r="L8937">
            <v>43880</v>
          </cell>
          <cell r="M8937">
            <v>43602</v>
          </cell>
          <cell r="N8937">
            <v>43880</v>
          </cell>
          <cell r="O8937">
            <v>43603</v>
          </cell>
          <cell r="P8937" t="str">
            <v>No Dependency</v>
          </cell>
        </row>
        <row r="8938">
          <cell r="C8938" t="str">
            <v>ZMK763</v>
          </cell>
          <cell r="D8938" t="str">
            <v>Collocated Sites</v>
          </cell>
          <cell r="E8938" t="str">
            <v>Q1-2020</v>
          </cell>
          <cell r="F8938" t="str">
            <v>Mobile Aspiration</v>
          </cell>
          <cell r="G8938" t="str">
            <v>HUA</v>
          </cell>
          <cell r="H8938" t="str">
            <v>LTE2100 Col (20 MHz)_4x4 MIMO</v>
          </cell>
          <cell r="I8938" t="str">
            <v>INS</v>
          </cell>
          <cell r="L8938">
            <v>43841</v>
          </cell>
          <cell r="M8938">
            <v>43733</v>
          </cell>
          <cell r="N8938">
            <v>43841</v>
          </cell>
          <cell r="O8938">
            <v>43734</v>
          </cell>
          <cell r="P8938" t="str">
            <v>No Dependency</v>
          </cell>
        </row>
        <row r="8939">
          <cell r="C8939" t="str">
            <v>ZMK695</v>
          </cell>
          <cell r="D8939" t="str">
            <v>Collocated Sites</v>
          </cell>
          <cell r="E8939" t="str">
            <v>Q3-2019</v>
          </cell>
          <cell r="F8939" t="str">
            <v>Mobile Aspiration</v>
          </cell>
          <cell r="G8939" t="str">
            <v>HUA</v>
          </cell>
          <cell r="H8939" t="str">
            <v>LTE2100 Col (20 MHz)_4x4 MIMO</v>
          </cell>
          <cell r="I8939" t="str">
            <v>INS</v>
          </cell>
          <cell r="L8939">
            <v>43841</v>
          </cell>
          <cell r="M8939">
            <v>43624</v>
          </cell>
          <cell r="N8939">
            <v>43842</v>
          </cell>
          <cell r="O8939">
            <v>43625</v>
          </cell>
          <cell r="P8939" t="str">
            <v>No Dependency</v>
          </cell>
        </row>
        <row r="8940">
          <cell r="C8940" t="str">
            <v>ZMK678</v>
          </cell>
          <cell r="D8940" t="str">
            <v>Collocated Sites</v>
          </cell>
          <cell r="E8940" t="str">
            <v>Q2-2019</v>
          </cell>
          <cell r="F8940" t="str">
            <v>Mobile Aspiration</v>
          </cell>
          <cell r="G8940" t="str">
            <v>HUA</v>
          </cell>
          <cell r="H8940" t="str">
            <v>LTE2100 Col (20 MHz)_4x4 MIMO</v>
          </cell>
          <cell r="I8940" t="str">
            <v>INS</v>
          </cell>
          <cell r="L8940">
            <v>43909</v>
          </cell>
          <cell r="M8940">
            <v>43715</v>
          </cell>
          <cell r="N8940">
            <v>43909</v>
          </cell>
          <cell r="O8940">
            <v>43716</v>
          </cell>
          <cell r="P8940" t="str">
            <v>No Dependency</v>
          </cell>
        </row>
        <row r="8941">
          <cell r="C8941" t="str">
            <v>ZMK664</v>
          </cell>
          <cell r="D8941" t="str">
            <v>Collocated Sites</v>
          </cell>
          <cell r="E8941" t="str">
            <v>Q1-2020</v>
          </cell>
          <cell r="F8941" t="str">
            <v>Mobile Aspiration</v>
          </cell>
          <cell r="G8941" t="str">
            <v>HUA</v>
          </cell>
          <cell r="H8941" t="str">
            <v>LTE2100 Col (20 MHz)_4x4 MIMO</v>
          </cell>
          <cell r="I8941" t="str">
            <v>INS</v>
          </cell>
          <cell r="L8941">
            <v>43841</v>
          </cell>
          <cell r="M8941">
            <v>43733</v>
          </cell>
          <cell r="N8941">
            <v>43841</v>
          </cell>
          <cell r="O8941">
            <v>43734</v>
          </cell>
          <cell r="P8941" t="str">
            <v>No Dependency</v>
          </cell>
        </row>
        <row r="8942">
          <cell r="C8942" t="str">
            <v>ZMK590</v>
          </cell>
          <cell r="D8942" t="str">
            <v>Collocated Sites</v>
          </cell>
          <cell r="E8942" t="str">
            <v>Q2-2019</v>
          </cell>
          <cell r="F8942" t="str">
            <v>Mobile Aspiration</v>
          </cell>
          <cell r="G8942" t="str">
            <v>HUA</v>
          </cell>
          <cell r="H8942" t="str">
            <v>LTE2100 Col (20 MHz)_4x4 MIMO</v>
          </cell>
          <cell r="I8942" t="str">
            <v>INS</v>
          </cell>
          <cell r="L8942">
            <v>43637</v>
          </cell>
          <cell r="M8942">
            <v>43639</v>
          </cell>
          <cell r="N8942">
            <v>43638</v>
          </cell>
          <cell r="O8942">
            <v>43640</v>
          </cell>
          <cell r="P8942" t="str">
            <v>No Dependency</v>
          </cell>
        </row>
        <row r="8943">
          <cell r="C8943" t="str">
            <v>ZMK577</v>
          </cell>
          <cell r="D8943" t="str">
            <v>Collocated Sites</v>
          </cell>
          <cell r="E8943" t="str">
            <v>Q3-2019</v>
          </cell>
          <cell r="F8943" t="str">
            <v>Mobile Aspiration</v>
          </cell>
          <cell r="G8943" t="str">
            <v>HUA</v>
          </cell>
          <cell r="H8943" t="str">
            <v>LTE2100 Col (20 MHz)_4x4 MIMO</v>
          </cell>
          <cell r="I8943" t="str">
            <v>INS</v>
          </cell>
          <cell r="L8943">
            <v>43638</v>
          </cell>
          <cell r="M8943">
            <v>43640</v>
          </cell>
          <cell r="N8943">
            <v>43639</v>
          </cell>
          <cell r="O8943">
            <v>43641</v>
          </cell>
          <cell r="P8943" t="str">
            <v>No Dependency</v>
          </cell>
        </row>
        <row r="8944">
          <cell r="C8944" t="str">
            <v>ZMK546</v>
          </cell>
          <cell r="D8944" t="str">
            <v>Collocated Sites</v>
          </cell>
          <cell r="E8944" t="str">
            <v>Q2-2019</v>
          </cell>
          <cell r="F8944" t="str">
            <v>Mobile Aspiration</v>
          </cell>
          <cell r="G8944" t="str">
            <v>HUA</v>
          </cell>
          <cell r="H8944" t="str">
            <v>LTE2100 Col (20 MHz)_4x4 MIMO</v>
          </cell>
          <cell r="I8944" t="str">
            <v>INS</v>
          </cell>
          <cell r="L8944">
            <v>43660</v>
          </cell>
          <cell r="M8944">
            <v>43662</v>
          </cell>
          <cell r="N8944">
            <v>43661</v>
          </cell>
          <cell r="O8944">
            <v>43663</v>
          </cell>
          <cell r="P8944" t="str">
            <v>No Dependency</v>
          </cell>
        </row>
        <row r="8945">
          <cell r="C8945" t="str">
            <v>ZMK537</v>
          </cell>
          <cell r="D8945" t="str">
            <v>Collocated Sites</v>
          </cell>
          <cell r="E8945" t="str">
            <v>Q1-2020</v>
          </cell>
          <cell r="F8945" t="str">
            <v>Mobile Aspiration</v>
          </cell>
          <cell r="G8945" t="str">
            <v>HUA</v>
          </cell>
          <cell r="H8945" t="str">
            <v>LTE2100 Col (20 MHz)_4x4 MIMO</v>
          </cell>
          <cell r="I8945" t="str">
            <v>INS</v>
          </cell>
          <cell r="L8945">
            <v>43841</v>
          </cell>
          <cell r="M8945">
            <v>43733</v>
          </cell>
          <cell r="N8945">
            <v>43841</v>
          </cell>
          <cell r="O8945">
            <v>43734</v>
          </cell>
          <cell r="P8945" t="str">
            <v>No Dependency</v>
          </cell>
        </row>
        <row r="8946">
          <cell r="C8946" t="str">
            <v>ZMK536</v>
          </cell>
          <cell r="D8946" t="str">
            <v>Collocated Sites</v>
          </cell>
          <cell r="E8946" t="str">
            <v>Q2-2019</v>
          </cell>
          <cell r="F8946" t="str">
            <v>Mobile Aspiration</v>
          </cell>
          <cell r="G8946" t="str">
            <v>HUA</v>
          </cell>
          <cell r="H8946" t="str">
            <v>LTE2100 Col (20 MHz)_4x4 MIMO</v>
          </cell>
          <cell r="I8946" t="str">
            <v>INS</v>
          </cell>
          <cell r="L8946">
            <v>43884</v>
          </cell>
          <cell r="N8946">
            <v>43885</v>
          </cell>
          <cell r="P8946" t="str">
            <v>No Dependency</v>
          </cell>
        </row>
        <row r="8947">
          <cell r="C8947" t="str">
            <v>ZMK532</v>
          </cell>
          <cell r="D8947" t="str">
            <v>Collocated Sites</v>
          </cell>
          <cell r="E8947" t="str">
            <v>Q2-2019</v>
          </cell>
          <cell r="F8947" t="str">
            <v>Mobile Aspiration</v>
          </cell>
          <cell r="G8947" t="str">
            <v>HUA</v>
          </cell>
          <cell r="H8947" t="str">
            <v>LTE2100 Col (20 MHz)_4x4 MIMO</v>
          </cell>
          <cell r="I8947" t="str">
            <v>INS</v>
          </cell>
          <cell r="L8947">
            <v>43624</v>
          </cell>
          <cell r="M8947">
            <v>43626</v>
          </cell>
          <cell r="N8947">
            <v>43625</v>
          </cell>
          <cell r="O8947">
            <v>43627</v>
          </cell>
          <cell r="P8947" t="str">
            <v>No Dependency</v>
          </cell>
        </row>
        <row r="8948">
          <cell r="C8948" t="str">
            <v>ZMK026</v>
          </cell>
          <cell r="D8948" t="str">
            <v>Collocated Sites</v>
          </cell>
          <cell r="E8948" t="str">
            <v>Q3-2019</v>
          </cell>
          <cell r="F8948" t="str">
            <v>Mobile Aspiration</v>
          </cell>
          <cell r="G8948" t="str">
            <v>HUA</v>
          </cell>
          <cell r="H8948" t="str">
            <v>LTE2100 Col (20 MHz)_4x4 MIMO</v>
          </cell>
          <cell r="I8948" t="str">
            <v>INS</v>
          </cell>
          <cell r="L8948">
            <v>43845</v>
          </cell>
          <cell r="M8948">
            <v>43622</v>
          </cell>
          <cell r="N8948">
            <v>43845</v>
          </cell>
          <cell r="O8948">
            <v>43623</v>
          </cell>
          <cell r="P8948" t="str">
            <v>No Dependency</v>
          </cell>
        </row>
        <row r="8949">
          <cell r="C8949" t="str">
            <v>ZMK525</v>
          </cell>
          <cell r="D8949" t="str">
            <v>Collocated Sites</v>
          </cell>
          <cell r="E8949" t="str">
            <v>Q1-2020</v>
          </cell>
          <cell r="F8949" t="str">
            <v>Mobile Aspiration</v>
          </cell>
          <cell r="G8949" t="str">
            <v>HUA</v>
          </cell>
          <cell r="H8949" t="str">
            <v>LTE2100 Col (20 MHz)_4x4 MIMO</v>
          </cell>
          <cell r="I8949" t="str">
            <v>INS</v>
          </cell>
          <cell r="L8949">
            <v>43841</v>
          </cell>
          <cell r="N8949">
            <v>43841</v>
          </cell>
          <cell r="P8949" t="str">
            <v>No Dependency</v>
          </cell>
        </row>
        <row r="8950">
          <cell r="C8950" t="str">
            <v>ZMK521</v>
          </cell>
          <cell r="D8950" t="str">
            <v>Collocated Sites</v>
          </cell>
          <cell r="E8950" t="str">
            <v>Q2-2019</v>
          </cell>
          <cell r="F8950" t="str">
            <v>Mobile Aspiration</v>
          </cell>
          <cell r="G8950" t="str">
            <v>HUA</v>
          </cell>
          <cell r="H8950" t="str">
            <v>LTE2100 Col (20 MHz)_4x4 MIMO</v>
          </cell>
          <cell r="I8950" t="str">
            <v>INS</v>
          </cell>
          <cell r="L8950">
            <v>43905</v>
          </cell>
          <cell r="M8950">
            <v>43627</v>
          </cell>
          <cell r="N8950">
            <v>43906</v>
          </cell>
          <cell r="O8950">
            <v>43628</v>
          </cell>
          <cell r="P8950" t="str">
            <v>No Dependency</v>
          </cell>
        </row>
        <row r="8951">
          <cell r="C8951" t="str">
            <v>ZMK029</v>
          </cell>
          <cell r="D8951" t="str">
            <v>Collocated Sites</v>
          </cell>
          <cell r="E8951" t="str">
            <v>Q2-2019</v>
          </cell>
          <cell r="F8951" t="str">
            <v>Mobile Aspiration</v>
          </cell>
          <cell r="G8951" t="str">
            <v>HUA</v>
          </cell>
          <cell r="H8951" t="str">
            <v>LTE2100 Col (20 MHz)_4x4 MIMO</v>
          </cell>
          <cell r="I8951" t="str">
            <v>INS</v>
          </cell>
          <cell r="L8951">
            <v>43898</v>
          </cell>
          <cell r="M8951">
            <v>43604</v>
          </cell>
          <cell r="N8951">
            <v>43899</v>
          </cell>
          <cell r="O8951">
            <v>43605</v>
          </cell>
          <cell r="P8951" t="str">
            <v>No Dependency</v>
          </cell>
        </row>
        <row r="8952">
          <cell r="C8952" t="str">
            <v>ZMJ040</v>
          </cell>
          <cell r="D8952" t="str">
            <v>Collocated Sites</v>
          </cell>
          <cell r="E8952" t="str">
            <v>Q3-2019</v>
          </cell>
          <cell r="F8952" t="str">
            <v>Mobile Aspiration</v>
          </cell>
          <cell r="G8952" t="str">
            <v>HUA</v>
          </cell>
          <cell r="H8952" t="str">
            <v>LTE2100 Col (20 MHz)_4x4 MIMO</v>
          </cell>
          <cell r="I8952" t="str">
            <v>INS</v>
          </cell>
          <cell r="L8952">
            <v>43668</v>
          </cell>
          <cell r="M8952">
            <v>43670</v>
          </cell>
          <cell r="N8952">
            <v>43669</v>
          </cell>
          <cell r="O8952">
            <v>43671</v>
          </cell>
          <cell r="P8952" t="str">
            <v>No Dependency</v>
          </cell>
        </row>
        <row r="8953">
          <cell r="C8953" t="str">
            <v>ZMJ025</v>
          </cell>
          <cell r="D8953" t="str">
            <v>Collocated Sites</v>
          </cell>
          <cell r="E8953" t="str">
            <v>Q1-2020</v>
          </cell>
          <cell r="F8953" t="str">
            <v>Mobile Aspiration</v>
          </cell>
          <cell r="G8953" t="str">
            <v>HUA</v>
          </cell>
          <cell r="H8953" t="str">
            <v>LTE2100 Col (20 MHz)_4x4 MIMO</v>
          </cell>
          <cell r="I8953" t="str">
            <v>INS</v>
          </cell>
          <cell r="L8953">
            <v>43841</v>
          </cell>
          <cell r="N8953">
            <v>43841</v>
          </cell>
          <cell r="P8953" t="str">
            <v>No Dependency</v>
          </cell>
        </row>
        <row r="8954">
          <cell r="C8954" t="str">
            <v>ZJZ763</v>
          </cell>
          <cell r="D8954" t="str">
            <v>Collocated Sites</v>
          </cell>
          <cell r="E8954" t="str">
            <v>Q4-2019</v>
          </cell>
          <cell r="F8954" t="str">
            <v>Mobile Aspiration</v>
          </cell>
          <cell r="G8954" t="str">
            <v>HUA</v>
          </cell>
          <cell r="H8954" t="str">
            <v>LTE2100 Col (20 MHz)_4x4 MIMO</v>
          </cell>
          <cell r="I8954" t="str">
            <v>INS</v>
          </cell>
          <cell r="L8954">
            <v>43646</v>
          </cell>
          <cell r="M8954">
            <v>43648</v>
          </cell>
          <cell r="N8954">
            <v>43647</v>
          </cell>
          <cell r="O8954">
            <v>43649</v>
          </cell>
          <cell r="P8954" t="str">
            <v>No Dependency</v>
          </cell>
        </row>
        <row r="8955">
          <cell r="C8955" t="str">
            <v>ZJZ760</v>
          </cell>
          <cell r="D8955" t="str">
            <v>Collocated Sites</v>
          </cell>
          <cell r="E8955" t="str">
            <v>Q2-2019</v>
          </cell>
          <cell r="F8955" t="str">
            <v>Mobile Aspiration</v>
          </cell>
          <cell r="G8955" t="str">
            <v>HUA</v>
          </cell>
          <cell r="H8955" t="str">
            <v>LTE2100 Col (20 MHz)_4x4 MIMO</v>
          </cell>
          <cell r="I8955" t="str">
            <v>INS</v>
          </cell>
          <cell r="L8955">
            <v>43904</v>
          </cell>
          <cell r="M8955">
            <v>43612</v>
          </cell>
          <cell r="N8955">
            <v>43905</v>
          </cell>
          <cell r="O8955">
            <v>43613</v>
          </cell>
          <cell r="P8955" t="str">
            <v>No Dependency</v>
          </cell>
        </row>
        <row r="8956">
          <cell r="C8956" t="str">
            <v>ZJZ757</v>
          </cell>
          <cell r="D8956" t="str">
            <v>Collocated Sites</v>
          </cell>
          <cell r="E8956" t="str">
            <v>Q2-2019</v>
          </cell>
          <cell r="F8956" t="str">
            <v>Mobile Aspiration</v>
          </cell>
          <cell r="G8956" t="str">
            <v>HUA</v>
          </cell>
          <cell r="H8956" t="str">
            <v>LTE2100 Col (20 MHz)_4x4 MIMO</v>
          </cell>
          <cell r="I8956" t="str">
            <v>INS</v>
          </cell>
          <cell r="L8956">
            <v>43655</v>
          </cell>
          <cell r="M8956">
            <v>43657</v>
          </cell>
          <cell r="N8956">
            <v>43656</v>
          </cell>
          <cell r="O8956">
            <v>43658</v>
          </cell>
          <cell r="P8956" t="str">
            <v>No Dependency</v>
          </cell>
        </row>
        <row r="8957">
          <cell r="C8957" t="str">
            <v>ZJZ743</v>
          </cell>
          <cell r="D8957" t="str">
            <v>Collocated Sites</v>
          </cell>
          <cell r="E8957" t="str">
            <v>Q3-2019</v>
          </cell>
          <cell r="F8957" t="str">
            <v>Mobile Aspiration</v>
          </cell>
          <cell r="G8957" t="str">
            <v>HUA</v>
          </cell>
          <cell r="H8957" t="str">
            <v>LTE2100 Col (20 MHz)_4x4 MIMO</v>
          </cell>
          <cell r="I8957" t="str">
            <v>INS</v>
          </cell>
          <cell r="L8957">
            <v>43650</v>
          </cell>
          <cell r="M8957">
            <v>43652</v>
          </cell>
          <cell r="N8957">
            <v>43651</v>
          </cell>
          <cell r="O8957">
            <v>43653</v>
          </cell>
          <cell r="P8957" t="str">
            <v>No Dependency</v>
          </cell>
        </row>
        <row r="8958">
          <cell r="C8958" t="str">
            <v>ZJZ741</v>
          </cell>
          <cell r="D8958" t="str">
            <v>Collocated Sites</v>
          </cell>
          <cell r="E8958" t="str">
            <v>Q2-2019</v>
          </cell>
          <cell r="F8958" t="str">
            <v>Mobile Aspiration</v>
          </cell>
          <cell r="G8958" t="str">
            <v>HUA</v>
          </cell>
          <cell r="H8958" t="str">
            <v>LTE2100 Col (20 MHz)_4x4 MIMO</v>
          </cell>
          <cell r="I8958" t="str">
            <v>INS</v>
          </cell>
          <cell r="L8958">
            <v>43615</v>
          </cell>
          <cell r="M8958">
            <v>43617</v>
          </cell>
          <cell r="N8958">
            <v>43616</v>
          </cell>
          <cell r="O8958">
            <v>43618</v>
          </cell>
          <cell r="P8958" t="str">
            <v>No Dependency</v>
          </cell>
        </row>
        <row r="8959">
          <cell r="C8959" t="str">
            <v>ZJZ739</v>
          </cell>
          <cell r="D8959" t="str">
            <v>Collocated Sites</v>
          </cell>
          <cell r="E8959" t="str">
            <v>Q3-2019</v>
          </cell>
          <cell r="F8959" t="str">
            <v>Mobile Aspiration</v>
          </cell>
          <cell r="G8959" t="str">
            <v>HUA</v>
          </cell>
          <cell r="H8959" t="str">
            <v>LTE2100 Col (20 MHz)_4x4 MIMO</v>
          </cell>
          <cell r="I8959" t="str">
            <v>INS</v>
          </cell>
          <cell r="L8959">
            <v>43874</v>
          </cell>
          <cell r="M8959">
            <v>43723</v>
          </cell>
          <cell r="N8959">
            <v>43875</v>
          </cell>
          <cell r="O8959">
            <v>43724</v>
          </cell>
          <cell r="P8959" t="str">
            <v>No Dependency</v>
          </cell>
        </row>
        <row r="8960">
          <cell r="C8960" t="str">
            <v>ZJZ738</v>
          </cell>
          <cell r="D8960" t="str">
            <v>Collocated Sites</v>
          </cell>
          <cell r="E8960" t="str">
            <v>Q3-2019</v>
          </cell>
          <cell r="F8960" t="str">
            <v>Mobile Aspiration</v>
          </cell>
          <cell r="G8960" t="str">
            <v>HUA</v>
          </cell>
          <cell r="H8960" t="str">
            <v>LTE2100 Col (20 MHz)_4x4 MIMO</v>
          </cell>
          <cell r="I8960" t="str">
            <v>INS</v>
          </cell>
          <cell r="L8960">
            <v>43866</v>
          </cell>
          <cell r="M8960">
            <v>43715</v>
          </cell>
          <cell r="N8960">
            <v>43867</v>
          </cell>
          <cell r="O8960">
            <v>43716</v>
          </cell>
          <cell r="P8960" t="str">
            <v>No Dependency</v>
          </cell>
        </row>
        <row r="8961">
          <cell r="C8961" t="str">
            <v>ZJZ736</v>
          </cell>
          <cell r="D8961" t="str">
            <v>Collocated Sites</v>
          </cell>
          <cell r="E8961" t="str">
            <v>Q2-2019</v>
          </cell>
          <cell r="F8961" t="str">
            <v>Mobile Aspiration</v>
          </cell>
          <cell r="G8961" t="str">
            <v>HUA</v>
          </cell>
          <cell r="H8961" t="str">
            <v>LTE2100 Col (20 MHz)_4x4 MIMO</v>
          </cell>
          <cell r="I8961" t="str">
            <v>INS</v>
          </cell>
          <cell r="L8961">
            <v>43637</v>
          </cell>
          <cell r="M8961">
            <v>43639</v>
          </cell>
          <cell r="N8961">
            <v>43638</v>
          </cell>
          <cell r="O8961">
            <v>43640</v>
          </cell>
          <cell r="P8961" t="str">
            <v>No Dependency</v>
          </cell>
        </row>
        <row r="8962">
          <cell r="C8962" t="str">
            <v>ZJZ735</v>
          </cell>
          <cell r="D8962" t="str">
            <v>Collocated Sites</v>
          </cell>
          <cell r="E8962" t="str">
            <v>Q2-2019</v>
          </cell>
          <cell r="F8962" t="str">
            <v>Mobile Aspiration</v>
          </cell>
          <cell r="G8962" t="str">
            <v>HUA</v>
          </cell>
          <cell r="H8962" t="str">
            <v>LTE2100 Col (20 MHz)_4x4 MIMO</v>
          </cell>
          <cell r="I8962" t="str">
            <v>INS</v>
          </cell>
          <cell r="L8962">
            <v>43891</v>
          </cell>
          <cell r="M8962">
            <v>43605</v>
          </cell>
          <cell r="N8962">
            <v>43892</v>
          </cell>
          <cell r="O8962">
            <v>43606</v>
          </cell>
          <cell r="P8962" t="str">
            <v>No Dependency</v>
          </cell>
        </row>
        <row r="8963">
          <cell r="C8963" t="str">
            <v>ZJZ734</v>
          </cell>
          <cell r="D8963" t="str">
            <v>Collocated Sites</v>
          </cell>
          <cell r="E8963" t="str">
            <v>Q2-2019</v>
          </cell>
          <cell r="F8963" t="str">
            <v>Mobile Aspiration</v>
          </cell>
          <cell r="G8963" t="str">
            <v>HUA</v>
          </cell>
          <cell r="H8963" t="str">
            <v>LTE2100 Col (20 MHz)_4x4 MIMO</v>
          </cell>
          <cell r="I8963" t="str">
            <v>INS</v>
          </cell>
          <cell r="L8963">
            <v>43907</v>
          </cell>
          <cell r="M8963">
            <v>43692</v>
          </cell>
          <cell r="N8963">
            <v>43907</v>
          </cell>
          <cell r="O8963">
            <v>43693</v>
          </cell>
          <cell r="P8963" t="str">
            <v>No Dependency</v>
          </cell>
        </row>
        <row r="8964">
          <cell r="C8964" t="str">
            <v>ZJZ733</v>
          </cell>
          <cell r="D8964" t="str">
            <v>Collocated Sites</v>
          </cell>
          <cell r="E8964" t="str">
            <v>Q4-2019</v>
          </cell>
          <cell r="F8964" t="str">
            <v>Mobile Aspiration</v>
          </cell>
          <cell r="G8964" t="str">
            <v>HUA</v>
          </cell>
          <cell r="H8964" t="str">
            <v>LTE2100 Col (20 MHz)_4x4 MIMO</v>
          </cell>
          <cell r="I8964" t="str">
            <v>INS</v>
          </cell>
          <cell r="L8964">
            <v>43691</v>
          </cell>
          <cell r="M8964">
            <v>43693</v>
          </cell>
          <cell r="N8964">
            <v>43692</v>
          </cell>
          <cell r="O8964">
            <v>43694</v>
          </cell>
          <cell r="P8964" t="str">
            <v>No Dependency</v>
          </cell>
        </row>
        <row r="8965">
          <cell r="C8965" t="str">
            <v>ZJZ732</v>
          </cell>
          <cell r="D8965" t="str">
            <v>Collocated Sites</v>
          </cell>
          <cell r="E8965" t="str">
            <v>Q3-2019</v>
          </cell>
          <cell r="F8965" t="str">
            <v>Mobile Aspiration</v>
          </cell>
          <cell r="G8965" t="str">
            <v>HUA</v>
          </cell>
          <cell r="H8965" t="str">
            <v>LTE2100 Col (20 MHz)_4x4 MIMO</v>
          </cell>
          <cell r="I8965" t="str">
            <v>INS</v>
          </cell>
          <cell r="L8965">
            <v>43834</v>
          </cell>
          <cell r="M8965">
            <v>43631</v>
          </cell>
          <cell r="N8965">
            <v>43835</v>
          </cell>
          <cell r="O8965">
            <v>43632</v>
          </cell>
          <cell r="P8965" t="str">
            <v>No Dependency</v>
          </cell>
        </row>
        <row r="8966">
          <cell r="C8966" t="str">
            <v>ZJZ718</v>
          </cell>
          <cell r="D8966" t="str">
            <v>Collocated Sites</v>
          </cell>
          <cell r="E8966" t="str">
            <v>Q2-2019</v>
          </cell>
          <cell r="F8966" t="str">
            <v>Mobile Aspiration</v>
          </cell>
          <cell r="G8966" t="str">
            <v>HUA</v>
          </cell>
          <cell r="H8966" t="str">
            <v>LTE2100 Col (20 MHz)_4x4 MIMO</v>
          </cell>
          <cell r="I8966" t="str">
            <v>INS</v>
          </cell>
          <cell r="L8966">
            <v>43891</v>
          </cell>
          <cell r="N8966">
            <v>43892</v>
          </cell>
          <cell r="P8966" t="str">
            <v>No Dependency</v>
          </cell>
        </row>
        <row r="8967">
          <cell r="C8967" t="str">
            <v>ZJZ717</v>
          </cell>
          <cell r="D8967" t="str">
            <v>Collocated Sites</v>
          </cell>
          <cell r="E8967" t="str">
            <v>Q3-2019</v>
          </cell>
          <cell r="F8967" t="str">
            <v>Mobile Aspiration</v>
          </cell>
          <cell r="G8967" t="str">
            <v>HUA</v>
          </cell>
          <cell r="H8967" t="str">
            <v>LTE2100 Col (20 MHz)_4x4 MIMO</v>
          </cell>
          <cell r="I8967" t="str">
            <v>INS</v>
          </cell>
          <cell r="L8967">
            <v>43845</v>
          </cell>
          <cell r="N8967">
            <v>43845</v>
          </cell>
          <cell r="P8967" t="str">
            <v>No Dependency</v>
          </cell>
        </row>
        <row r="8968">
          <cell r="C8968" t="str">
            <v>ZJZ715</v>
          </cell>
          <cell r="D8968" t="str">
            <v>Collocated Sites</v>
          </cell>
          <cell r="E8968" t="str">
            <v>Q2-2019</v>
          </cell>
          <cell r="F8968" t="str">
            <v>Mobile Aspiration</v>
          </cell>
          <cell r="G8968" t="str">
            <v>HUA</v>
          </cell>
          <cell r="H8968" t="str">
            <v>LTE2100 Col (20 MHz)_4x4 MIMO</v>
          </cell>
          <cell r="I8968" t="str">
            <v>INS</v>
          </cell>
          <cell r="L8968">
            <v>43896</v>
          </cell>
          <cell r="M8968">
            <v>43633</v>
          </cell>
          <cell r="N8968">
            <v>43897</v>
          </cell>
          <cell r="O8968">
            <v>43634</v>
          </cell>
          <cell r="P8968" t="str">
            <v>No Dependency</v>
          </cell>
        </row>
        <row r="8969">
          <cell r="C8969" t="str">
            <v>ZJZ712</v>
          </cell>
          <cell r="D8969" t="str">
            <v>Collocated Sites</v>
          </cell>
          <cell r="E8969" t="str">
            <v>Q4-2019</v>
          </cell>
          <cell r="F8969" t="str">
            <v>Mobile Aspiration</v>
          </cell>
          <cell r="G8969" t="str">
            <v>HUA</v>
          </cell>
          <cell r="H8969" t="str">
            <v>LTE2100 Col (20 MHz)_4x4 MIMO</v>
          </cell>
          <cell r="I8969" t="str">
            <v>INS</v>
          </cell>
          <cell r="L8969">
            <v>43659</v>
          </cell>
          <cell r="M8969">
            <v>43661</v>
          </cell>
          <cell r="N8969">
            <v>43660</v>
          </cell>
          <cell r="O8969">
            <v>43662</v>
          </cell>
          <cell r="P8969" t="str">
            <v>No Dependency</v>
          </cell>
        </row>
        <row r="8970">
          <cell r="C8970" t="str">
            <v>ZJZ710</v>
          </cell>
          <cell r="D8970" t="str">
            <v>Collocated Sites</v>
          </cell>
          <cell r="E8970" t="str">
            <v>Q2-2019</v>
          </cell>
          <cell r="F8970" t="str">
            <v>Mobile Aspiration</v>
          </cell>
          <cell r="G8970" t="str">
            <v>HUA</v>
          </cell>
          <cell r="H8970" t="str">
            <v>LTE2100 Col (20 MHz)_4x4 MIMO</v>
          </cell>
          <cell r="I8970" t="str">
            <v>INS</v>
          </cell>
          <cell r="L8970">
            <v>43635</v>
          </cell>
          <cell r="M8970">
            <v>43637</v>
          </cell>
          <cell r="N8970">
            <v>43636</v>
          </cell>
          <cell r="O8970">
            <v>43638</v>
          </cell>
          <cell r="P8970" t="str">
            <v>No Dependency</v>
          </cell>
        </row>
        <row r="8971">
          <cell r="C8971" t="str">
            <v>ZJZ709</v>
          </cell>
          <cell r="D8971" t="str">
            <v>Collocated Sites</v>
          </cell>
          <cell r="E8971" t="str">
            <v>Q3-2019</v>
          </cell>
          <cell r="F8971" t="str">
            <v>Mobile Aspiration</v>
          </cell>
          <cell r="G8971" t="str">
            <v>HUA</v>
          </cell>
          <cell r="H8971" t="str">
            <v>LTE2100 Col (20 MHz)_4x4 MIMO</v>
          </cell>
          <cell r="I8971" t="str">
            <v>INS</v>
          </cell>
          <cell r="L8971">
            <v>43691</v>
          </cell>
          <cell r="M8971">
            <v>43693</v>
          </cell>
          <cell r="N8971">
            <v>43692</v>
          </cell>
          <cell r="O8971">
            <v>43694</v>
          </cell>
          <cell r="P8971" t="str">
            <v>No Dependency</v>
          </cell>
        </row>
        <row r="8972">
          <cell r="C8972" t="str">
            <v>ZJZ708</v>
          </cell>
          <cell r="D8972" t="str">
            <v>Collocated Sites</v>
          </cell>
          <cell r="E8972" t="str">
            <v>Q3-2019</v>
          </cell>
          <cell r="F8972" t="str">
            <v>Mobile Aspiration</v>
          </cell>
          <cell r="G8972" t="str">
            <v>HUA</v>
          </cell>
          <cell r="H8972" t="str">
            <v>LTE2100 Col (20 MHz)_4x4 MIMO</v>
          </cell>
          <cell r="I8972" t="str">
            <v>INS</v>
          </cell>
          <cell r="L8972">
            <v>43691</v>
          </cell>
          <cell r="M8972">
            <v>43693</v>
          </cell>
          <cell r="N8972">
            <v>43692</v>
          </cell>
          <cell r="O8972">
            <v>43694</v>
          </cell>
          <cell r="P8972" t="str">
            <v>No Dependency</v>
          </cell>
        </row>
        <row r="8973">
          <cell r="C8973" t="str">
            <v>ZJZ707</v>
          </cell>
          <cell r="D8973" t="str">
            <v>Collocated Sites</v>
          </cell>
          <cell r="E8973" t="str">
            <v>Q2-2019</v>
          </cell>
          <cell r="F8973" t="str">
            <v>Mobile Aspiration</v>
          </cell>
          <cell r="G8973" t="str">
            <v>HUA</v>
          </cell>
          <cell r="H8973" t="str">
            <v>LTE2100 Col (20 MHz)_4x4 MIMO</v>
          </cell>
          <cell r="I8973" t="str">
            <v>INS</v>
          </cell>
          <cell r="L8973">
            <v>43624</v>
          </cell>
          <cell r="M8973">
            <v>43626</v>
          </cell>
          <cell r="N8973">
            <v>43625</v>
          </cell>
          <cell r="O8973">
            <v>43627</v>
          </cell>
          <cell r="P8973" t="str">
            <v>No Dependency</v>
          </cell>
        </row>
        <row r="8974">
          <cell r="C8974" t="str">
            <v>ZJZ706</v>
          </cell>
          <cell r="D8974" t="str">
            <v>Collocated Sites</v>
          </cell>
          <cell r="E8974" t="str">
            <v>Q3-2019</v>
          </cell>
          <cell r="F8974" t="str">
            <v>Mobile Aspiration</v>
          </cell>
          <cell r="G8974" t="str">
            <v>HUA</v>
          </cell>
          <cell r="H8974" t="str">
            <v>LTE2100 Col (20 MHz)_4x4 MIMO</v>
          </cell>
          <cell r="I8974" t="str">
            <v>INS</v>
          </cell>
          <cell r="L8974">
            <v>43693</v>
          </cell>
          <cell r="M8974">
            <v>43695</v>
          </cell>
          <cell r="N8974">
            <v>43694</v>
          </cell>
          <cell r="O8974">
            <v>43696</v>
          </cell>
          <cell r="P8974" t="str">
            <v>No Dependency</v>
          </cell>
        </row>
        <row r="8975">
          <cell r="C8975" t="str">
            <v>ZJZ695</v>
          </cell>
          <cell r="D8975" t="str">
            <v>Collocated Sites</v>
          </cell>
          <cell r="E8975" t="str">
            <v>Q2-2019</v>
          </cell>
          <cell r="F8975" t="str">
            <v>Mobile Aspiration</v>
          </cell>
          <cell r="G8975" t="str">
            <v>HUA</v>
          </cell>
          <cell r="H8975" t="str">
            <v>LTE2100 Col (20 MHz)_4x4 MIMO</v>
          </cell>
          <cell r="I8975" t="str">
            <v>INS</v>
          </cell>
          <cell r="L8975">
            <v>43891</v>
          </cell>
          <cell r="M8975">
            <v>43715</v>
          </cell>
          <cell r="N8975">
            <v>43892</v>
          </cell>
          <cell r="O8975">
            <v>43716</v>
          </cell>
          <cell r="P8975" t="str">
            <v>No Dependency</v>
          </cell>
        </row>
        <row r="8976">
          <cell r="C8976" t="str">
            <v>ZJZ694</v>
          </cell>
          <cell r="D8976" t="str">
            <v>Collocated Sites</v>
          </cell>
          <cell r="E8976" t="str">
            <v>Q3-2019</v>
          </cell>
          <cell r="F8976" t="str">
            <v>Mobile Aspiration</v>
          </cell>
          <cell r="G8976" t="str">
            <v>HUA</v>
          </cell>
          <cell r="H8976" t="str">
            <v>LTE2100 Col (20 MHz)_4x4 MIMO</v>
          </cell>
          <cell r="I8976" t="str">
            <v>INS</v>
          </cell>
          <cell r="L8976">
            <v>43841</v>
          </cell>
          <cell r="M8976">
            <v>43638</v>
          </cell>
          <cell r="N8976">
            <v>43842</v>
          </cell>
          <cell r="O8976">
            <v>43639</v>
          </cell>
          <cell r="P8976" t="str">
            <v>No Dependency</v>
          </cell>
        </row>
        <row r="8977">
          <cell r="C8977" t="str">
            <v>ZJZ692</v>
          </cell>
          <cell r="D8977" t="str">
            <v>Collocated Sites</v>
          </cell>
          <cell r="E8977" t="str">
            <v>Q3-2019</v>
          </cell>
          <cell r="F8977" t="str">
            <v>Mobile Aspiration</v>
          </cell>
          <cell r="G8977" t="str">
            <v>HUA</v>
          </cell>
          <cell r="H8977" t="str">
            <v>LTE2100 Col (20 MHz)_4x4 MIMO</v>
          </cell>
          <cell r="I8977" t="str">
            <v>INS</v>
          </cell>
          <cell r="L8977">
            <v>43822</v>
          </cell>
          <cell r="M8977">
            <v>43740</v>
          </cell>
          <cell r="N8977">
            <v>43823</v>
          </cell>
          <cell r="O8977">
            <v>43741</v>
          </cell>
          <cell r="P8977" t="str">
            <v>No Dependency</v>
          </cell>
        </row>
        <row r="8978">
          <cell r="C8978" t="str">
            <v>ZJZ691</v>
          </cell>
          <cell r="D8978" t="str">
            <v>Collocated Sites</v>
          </cell>
          <cell r="E8978" t="str">
            <v>Q1-2020</v>
          </cell>
          <cell r="F8978" t="str">
            <v>Mobile Aspiration</v>
          </cell>
          <cell r="G8978" t="str">
            <v>HUA</v>
          </cell>
          <cell r="H8978" t="str">
            <v>LTE2100 Col (20 MHz)_4x4 MIMO</v>
          </cell>
          <cell r="I8978" t="str">
            <v>INS</v>
          </cell>
          <cell r="L8978">
            <v>43703</v>
          </cell>
          <cell r="M8978">
            <v>43703</v>
          </cell>
          <cell r="N8978">
            <v>43704</v>
          </cell>
          <cell r="O8978">
            <v>43704</v>
          </cell>
          <cell r="P8978" t="str">
            <v>No Dependency</v>
          </cell>
        </row>
        <row r="8979">
          <cell r="C8979" t="str">
            <v>ZJZ690</v>
          </cell>
          <cell r="D8979" t="str">
            <v>Collocated Sites</v>
          </cell>
          <cell r="E8979" t="str">
            <v>Q2-2019</v>
          </cell>
          <cell r="F8979" t="str">
            <v>Mobile Aspiration</v>
          </cell>
          <cell r="G8979" t="str">
            <v>HUA</v>
          </cell>
          <cell r="H8979" t="str">
            <v>LTE2100 Col (20 MHz)_4x4 MIMO</v>
          </cell>
          <cell r="I8979" t="str">
            <v>INS</v>
          </cell>
          <cell r="L8979">
            <v>43910</v>
          </cell>
          <cell r="M8979">
            <v>43614</v>
          </cell>
          <cell r="N8979">
            <v>43911</v>
          </cell>
          <cell r="O8979">
            <v>43615</v>
          </cell>
          <cell r="P8979" t="str">
            <v>No Dependency</v>
          </cell>
        </row>
        <row r="8980">
          <cell r="C8980" t="str">
            <v>ZJZ689</v>
          </cell>
          <cell r="D8980" t="str">
            <v>Collocated Sites</v>
          </cell>
          <cell r="E8980" t="str">
            <v>Q2-2019</v>
          </cell>
          <cell r="F8980" t="str">
            <v>Mobile Aspiration</v>
          </cell>
          <cell r="G8980" t="str">
            <v>HUA</v>
          </cell>
          <cell r="H8980" t="str">
            <v>LTE2100 Col (20 MHz)_4x4 MIMO</v>
          </cell>
          <cell r="I8980" t="str">
            <v>INS</v>
          </cell>
          <cell r="L8980">
            <v>43898</v>
          </cell>
          <cell r="M8980">
            <v>43600</v>
          </cell>
          <cell r="N8980">
            <v>43899</v>
          </cell>
          <cell r="O8980">
            <v>43601</v>
          </cell>
          <cell r="P8980" t="str">
            <v>No Dependency</v>
          </cell>
        </row>
        <row r="8981">
          <cell r="C8981" t="str">
            <v>ZJZ688</v>
          </cell>
          <cell r="D8981" t="str">
            <v>Collocated Sites</v>
          </cell>
          <cell r="E8981" t="str">
            <v>Q2-2019</v>
          </cell>
          <cell r="F8981" t="str">
            <v>Mobile Aspiration</v>
          </cell>
          <cell r="G8981" t="str">
            <v>HUA</v>
          </cell>
          <cell r="H8981" t="str">
            <v>LTE2100 Col (20 MHz)_4x4 MIMO</v>
          </cell>
          <cell r="I8981" t="str">
            <v>INS</v>
          </cell>
          <cell r="L8981">
            <v>43691</v>
          </cell>
          <cell r="M8981">
            <v>43693</v>
          </cell>
          <cell r="N8981">
            <v>43692</v>
          </cell>
          <cell r="O8981">
            <v>43694</v>
          </cell>
          <cell r="P8981" t="str">
            <v>No Dependency</v>
          </cell>
        </row>
        <row r="8982">
          <cell r="C8982" t="str">
            <v>ZJZ687</v>
          </cell>
          <cell r="D8982" t="str">
            <v>Collocated Sites</v>
          </cell>
          <cell r="E8982" t="str">
            <v>Q3-2019</v>
          </cell>
          <cell r="F8982" t="str">
            <v>Mobile Aspiration</v>
          </cell>
          <cell r="G8982" t="str">
            <v>HUA</v>
          </cell>
          <cell r="H8982" t="str">
            <v>LTE2100 Col (20 MHz)_4x4 MIMO</v>
          </cell>
          <cell r="I8982" t="str">
            <v>INS</v>
          </cell>
          <cell r="L8982">
            <v>43834</v>
          </cell>
          <cell r="M8982">
            <v>43639</v>
          </cell>
          <cell r="N8982">
            <v>43835</v>
          </cell>
          <cell r="O8982">
            <v>43640</v>
          </cell>
          <cell r="P8982" t="str">
            <v>No Dependency</v>
          </cell>
        </row>
        <row r="8983">
          <cell r="C8983" t="str">
            <v>ZJZ686</v>
          </cell>
          <cell r="D8983" t="str">
            <v>Collocated Sites</v>
          </cell>
          <cell r="E8983" t="str">
            <v>Q2-2019</v>
          </cell>
          <cell r="F8983" t="str">
            <v>Mobile Aspiration</v>
          </cell>
          <cell r="G8983" t="str">
            <v>HUA</v>
          </cell>
          <cell r="H8983" t="str">
            <v>LTE2100 Col (20 MHz)_4x4 MIMO</v>
          </cell>
          <cell r="I8983" t="str">
            <v>INS</v>
          </cell>
          <cell r="L8983">
            <v>43688</v>
          </cell>
          <cell r="M8983">
            <v>43690</v>
          </cell>
          <cell r="N8983">
            <v>43689</v>
          </cell>
          <cell r="O8983">
            <v>43691</v>
          </cell>
          <cell r="P8983" t="str">
            <v>No Dependency</v>
          </cell>
        </row>
        <row r="8984">
          <cell r="C8984" t="str">
            <v>ZBH883</v>
          </cell>
          <cell r="D8984" t="str">
            <v>Collocated Sites</v>
          </cell>
          <cell r="E8984" t="str">
            <v>Q1-2020</v>
          </cell>
          <cell r="F8984" t="str">
            <v>Mobile Aspiration</v>
          </cell>
          <cell r="G8984" t="str">
            <v>HUA</v>
          </cell>
          <cell r="H8984" t="str">
            <v>LTE2100 Col (20 MHz)_4x4 MIMO</v>
          </cell>
          <cell r="I8984" t="str">
            <v>INS</v>
          </cell>
          <cell r="L8984">
            <v>43841</v>
          </cell>
          <cell r="M8984">
            <v>43733</v>
          </cell>
          <cell r="N8984">
            <v>43841</v>
          </cell>
          <cell r="O8984">
            <v>43734</v>
          </cell>
          <cell r="P8984" t="str">
            <v>No Dependency</v>
          </cell>
        </row>
        <row r="8985">
          <cell r="C8985" t="str">
            <v>ZBH875</v>
          </cell>
          <cell r="D8985" t="str">
            <v>Collocated Sites</v>
          </cell>
          <cell r="E8985" t="str">
            <v>Q3-2019</v>
          </cell>
          <cell r="F8985" t="str">
            <v>Mobile Aspiration</v>
          </cell>
          <cell r="G8985" t="str">
            <v>HUA</v>
          </cell>
          <cell r="H8985" t="str">
            <v>LTE2100 Col (20 MHz)_4x4 MIMO</v>
          </cell>
          <cell r="I8985" t="str">
            <v>INS</v>
          </cell>
          <cell r="L8985">
            <v>43608</v>
          </cell>
          <cell r="M8985">
            <v>43610</v>
          </cell>
          <cell r="N8985">
            <v>43609</v>
          </cell>
          <cell r="O8985">
            <v>43611</v>
          </cell>
          <cell r="P8985" t="str">
            <v>No Dependency</v>
          </cell>
        </row>
        <row r="8986">
          <cell r="C8986" t="str">
            <v>ZJZ684</v>
          </cell>
          <cell r="D8986" t="str">
            <v>Collocated Sites</v>
          </cell>
          <cell r="E8986" t="str">
            <v>Q2-2019</v>
          </cell>
          <cell r="F8986" t="str">
            <v>Mobile Aspiration</v>
          </cell>
          <cell r="G8986" t="str">
            <v>HUA</v>
          </cell>
          <cell r="H8986" t="str">
            <v>LTE2100 Col (20 MHz)_4x4 MIMO</v>
          </cell>
          <cell r="I8986" t="str">
            <v>INS</v>
          </cell>
          <cell r="L8986">
            <v>43879</v>
          </cell>
          <cell r="M8986">
            <v>43661</v>
          </cell>
          <cell r="N8986">
            <v>43880</v>
          </cell>
          <cell r="O8986">
            <v>43662</v>
          </cell>
          <cell r="P8986" t="str">
            <v>No Dependency</v>
          </cell>
        </row>
        <row r="8987">
          <cell r="C8987" t="str">
            <v>ZJZ679</v>
          </cell>
          <cell r="D8987" t="str">
            <v>Collocated Sites</v>
          </cell>
          <cell r="E8987" t="str">
            <v>Q3-2019</v>
          </cell>
          <cell r="F8987" t="str">
            <v>Mobile Aspiration</v>
          </cell>
          <cell r="G8987" t="str">
            <v>HUA</v>
          </cell>
          <cell r="H8987" t="str">
            <v>LTE2100 Col (20 MHz)_4x4 MIMO</v>
          </cell>
          <cell r="I8987" t="str">
            <v>INS</v>
          </cell>
          <cell r="L8987">
            <v>43656</v>
          </cell>
          <cell r="M8987">
            <v>43658</v>
          </cell>
          <cell r="N8987">
            <v>43657</v>
          </cell>
          <cell r="O8987">
            <v>43659</v>
          </cell>
          <cell r="P8987" t="str">
            <v>No Dependency</v>
          </cell>
        </row>
        <row r="8988">
          <cell r="C8988" t="str">
            <v>ZJZ677</v>
          </cell>
          <cell r="D8988" t="str">
            <v>Collocated Sites</v>
          </cell>
          <cell r="E8988" t="str">
            <v>Q3-2019</v>
          </cell>
          <cell r="F8988" t="str">
            <v>Mobile Aspiration</v>
          </cell>
          <cell r="G8988" t="str">
            <v>HUA</v>
          </cell>
          <cell r="H8988" t="str">
            <v>LTE2100 Col (20 MHz)_4x4 MIMO</v>
          </cell>
          <cell r="I8988" t="str">
            <v>INS</v>
          </cell>
          <cell r="L8988">
            <v>43866</v>
          </cell>
          <cell r="M8988">
            <v>43715</v>
          </cell>
          <cell r="N8988">
            <v>43867</v>
          </cell>
          <cell r="O8988">
            <v>43716</v>
          </cell>
          <cell r="P8988" t="str">
            <v>No Dependency</v>
          </cell>
        </row>
        <row r="8989">
          <cell r="C8989" t="str">
            <v>ZJZ675</v>
          </cell>
          <cell r="D8989" t="str">
            <v>Collocated Sites</v>
          </cell>
          <cell r="E8989" t="str">
            <v>Q3-2019</v>
          </cell>
          <cell r="F8989" t="str">
            <v>Mobile Aspiration</v>
          </cell>
          <cell r="G8989" t="str">
            <v>HUA</v>
          </cell>
          <cell r="H8989" t="str">
            <v>LTE2100 Col (20 MHz)_4x4 MIMO</v>
          </cell>
          <cell r="I8989" t="str">
            <v>INS</v>
          </cell>
          <cell r="L8989">
            <v>43624</v>
          </cell>
          <cell r="M8989">
            <v>43626</v>
          </cell>
          <cell r="N8989">
            <v>43625</v>
          </cell>
          <cell r="O8989">
            <v>43627</v>
          </cell>
          <cell r="P8989" t="str">
            <v>No Dependency</v>
          </cell>
        </row>
        <row r="8990">
          <cell r="C8990" t="str">
            <v>ZJZ673</v>
          </cell>
          <cell r="D8990" t="str">
            <v>Collocated Sites</v>
          </cell>
          <cell r="E8990" t="str">
            <v>Q4-2019</v>
          </cell>
          <cell r="F8990" t="str">
            <v>Mobile Aspiration</v>
          </cell>
          <cell r="G8990" t="str">
            <v>HUA</v>
          </cell>
          <cell r="H8990" t="str">
            <v>LTE2100 Col (20 MHz)_4x4 MIMO</v>
          </cell>
          <cell r="I8990" t="str">
            <v>INS</v>
          </cell>
          <cell r="L8990">
            <v>43703</v>
          </cell>
          <cell r="M8990">
            <v>43703</v>
          </cell>
          <cell r="N8990">
            <v>43704</v>
          </cell>
          <cell r="O8990">
            <v>43704</v>
          </cell>
          <cell r="P8990" t="str">
            <v>No Dependency</v>
          </cell>
        </row>
        <row r="8991">
          <cell r="C8991" t="str">
            <v>ZJZ672</v>
          </cell>
          <cell r="D8991" t="str">
            <v>Collocated Sites</v>
          </cell>
          <cell r="E8991" t="str">
            <v>Q3-2019</v>
          </cell>
          <cell r="F8991" t="str">
            <v>Mobile Aspiration</v>
          </cell>
          <cell r="G8991" t="str">
            <v>HUA</v>
          </cell>
          <cell r="H8991" t="str">
            <v>LTE2100 Col (20 MHz)_4x4 MIMO</v>
          </cell>
          <cell r="I8991" t="str">
            <v>INS</v>
          </cell>
          <cell r="L8991">
            <v>43834</v>
          </cell>
          <cell r="M8991">
            <v>43629</v>
          </cell>
          <cell r="N8991">
            <v>43835</v>
          </cell>
          <cell r="O8991">
            <v>43630</v>
          </cell>
          <cell r="P8991" t="str">
            <v>No Dependency</v>
          </cell>
        </row>
        <row r="8992">
          <cell r="C8992" t="str">
            <v>ZJZ671</v>
          </cell>
          <cell r="D8992" t="str">
            <v>Collocated Sites</v>
          </cell>
          <cell r="E8992" t="str">
            <v>Q3-2019</v>
          </cell>
          <cell r="F8992" t="str">
            <v>Mobile Aspiration</v>
          </cell>
          <cell r="G8992" t="str">
            <v>HUA</v>
          </cell>
          <cell r="H8992" t="str">
            <v>LTE2100 Col (20 MHz)_4x4 MIMO</v>
          </cell>
          <cell r="I8992" t="str">
            <v>INS</v>
          </cell>
          <cell r="L8992">
            <v>43651</v>
          </cell>
          <cell r="M8992">
            <v>43654</v>
          </cell>
          <cell r="N8992">
            <v>43652</v>
          </cell>
          <cell r="O8992">
            <v>43655</v>
          </cell>
          <cell r="P8992" t="str">
            <v>No Dependency</v>
          </cell>
        </row>
        <row r="8993">
          <cell r="C8993" t="str">
            <v>ZJZ670</v>
          </cell>
          <cell r="D8993" t="str">
            <v>Collocated Sites</v>
          </cell>
          <cell r="E8993" t="str">
            <v>Q1-2020</v>
          </cell>
          <cell r="F8993" t="str">
            <v>Mobile Aspiration</v>
          </cell>
          <cell r="G8993" t="str">
            <v>HUA</v>
          </cell>
          <cell r="H8993" t="str">
            <v>LTE2100 Col (20 MHz)_4x4 MIMO</v>
          </cell>
          <cell r="I8993" t="str">
            <v>INS</v>
          </cell>
          <cell r="L8993">
            <v>43840</v>
          </cell>
          <cell r="M8993">
            <v>43734</v>
          </cell>
          <cell r="N8993">
            <v>43840</v>
          </cell>
          <cell r="O8993">
            <v>43735</v>
          </cell>
          <cell r="P8993" t="str">
            <v>No Dependency</v>
          </cell>
        </row>
        <row r="8994">
          <cell r="C8994" t="str">
            <v>ZJZ668</v>
          </cell>
          <cell r="D8994" t="str">
            <v>Collocated Sites</v>
          </cell>
          <cell r="E8994" t="str">
            <v>Q3-2019</v>
          </cell>
          <cell r="F8994" t="str">
            <v>Mobile Aspiration</v>
          </cell>
          <cell r="G8994" t="str">
            <v>HUA</v>
          </cell>
          <cell r="H8994" t="str">
            <v>LTE2100 Col (20 MHz)_4x4 MIMO</v>
          </cell>
          <cell r="I8994" t="str">
            <v>INS</v>
          </cell>
          <cell r="L8994">
            <v>43637</v>
          </cell>
          <cell r="M8994">
            <v>43639</v>
          </cell>
          <cell r="N8994">
            <v>43638</v>
          </cell>
          <cell r="O8994">
            <v>43640</v>
          </cell>
          <cell r="P8994" t="str">
            <v>No Dependency</v>
          </cell>
        </row>
        <row r="8995">
          <cell r="C8995" t="str">
            <v>ZJZ666</v>
          </cell>
          <cell r="D8995" t="str">
            <v>Collocated Sites</v>
          </cell>
          <cell r="E8995" t="str">
            <v>Q2-2019</v>
          </cell>
          <cell r="F8995" t="str">
            <v>Mobile Aspiration</v>
          </cell>
          <cell r="G8995" t="str">
            <v>HUA</v>
          </cell>
          <cell r="H8995" t="str">
            <v>LTE2100 Col (20 MHz)_4x4 MIMO</v>
          </cell>
          <cell r="I8995" t="str">
            <v>INS</v>
          </cell>
          <cell r="L8995">
            <v>43910</v>
          </cell>
          <cell r="M8995">
            <v>43605</v>
          </cell>
          <cell r="N8995">
            <v>43911</v>
          </cell>
          <cell r="O8995">
            <v>43606</v>
          </cell>
          <cell r="P8995" t="str">
            <v>No Dependency</v>
          </cell>
        </row>
        <row r="8996">
          <cell r="C8996" t="str">
            <v>ZJZ665</v>
          </cell>
          <cell r="D8996" t="str">
            <v>Collocated Sites</v>
          </cell>
          <cell r="E8996" t="str">
            <v>Q3-2019</v>
          </cell>
          <cell r="F8996" t="str">
            <v>Mobile Aspiration</v>
          </cell>
          <cell r="G8996" t="str">
            <v>HUA</v>
          </cell>
          <cell r="H8996" t="str">
            <v>LTE2100 Col (20 MHz)_4x4 MIMO</v>
          </cell>
          <cell r="I8996" t="str">
            <v>INS</v>
          </cell>
          <cell r="L8996">
            <v>43845</v>
          </cell>
          <cell r="M8996">
            <v>43692</v>
          </cell>
          <cell r="N8996">
            <v>43845</v>
          </cell>
          <cell r="O8996">
            <v>43693</v>
          </cell>
          <cell r="P8996" t="str">
            <v>No Dependency</v>
          </cell>
        </row>
        <row r="8997">
          <cell r="C8997" t="str">
            <v>ZJZ663</v>
          </cell>
          <cell r="D8997" t="str">
            <v>Collocated Sites</v>
          </cell>
          <cell r="E8997" t="str">
            <v>Q3-2019</v>
          </cell>
          <cell r="F8997" t="str">
            <v>Mobile Aspiration</v>
          </cell>
          <cell r="G8997" t="str">
            <v>HUA</v>
          </cell>
          <cell r="H8997" t="str">
            <v>LTE2100 Col (20 MHz)_4x4 MIMO</v>
          </cell>
          <cell r="I8997" t="str">
            <v>INS</v>
          </cell>
          <cell r="L8997">
            <v>43880</v>
          </cell>
          <cell r="M8997">
            <v>43734</v>
          </cell>
          <cell r="N8997">
            <v>43880</v>
          </cell>
          <cell r="O8997">
            <v>43735</v>
          </cell>
          <cell r="P8997" t="str">
            <v>No Dependency</v>
          </cell>
        </row>
        <row r="8998">
          <cell r="C8998" t="str">
            <v>ZJZ660</v>
          </cell>
          <cell r="D8998" t="str">
            <v>Collocated Sites</v>
          </cell>
          <cell r="E8998" t="str">
            <v>Q2-2019</v>
          </cell>
          <cell r="F8998" t="str">
            <v>Mobile Aspiration</v>
          </cell>
          <cell r="G8998" t="str">
            <v>HUA</v>
          </cell>
          <cell r="H8998" t="str">
            <v>LTE2100 Col (20 MHz)_4x4 MIMO</v>
          </cell>
          <cell r="I8998" t="str">
            <v>INS</v>
          </cell>
          <cell r="L8998">
            <v>43635</v>
          </cell>
          <cell r="M8998">
            <v>43637</v>
          </cell>
          <cell r="N8998">
            <v>43636</v>
          </cell>
          <cell r="O8998">
            <v>43638</v>
          </cell>
          <cell r="P8998" t="str">
            <v>No Dependency</v>
          </cell>
        </row>
        <row r="8999">
          <cell r="C8999" t="str">
            <v>ZJZ658</v>
          </cell>
          <cell r="D8999" t="str">
            <v>Collocated Sites</v>
          </cell>
          <cell r="E8999" t="str">
            <v>Q3-2019</v>
          </cell>
          <cell r="F8999" t="str">
            <v>Mobile Aspiration</v>
          </cell>
          <cell r="G8999" t="str">
            <v>HUA</v>
          </cell>
          <cell r="H8999" t="str">
            <v>LTE2100 Col (20 MHz)_4x4 MIMO</v>
          </cell>
          <cell r="I8999" t="str">
            <v>INS</v>
          </cell>
          <cell r="L8999">
            <v>43834</v>
          </cell>
          <cell r="M8999">
            <v>43639</v>
          </cell>
          <cell r="N8999">
            <v>43835</v>
          </cell>
          <cell r="O8999">
            <v>43640</v>
          </cell>
          <cell r="P8999" t="str">
            <v>No Dependency</v>
          </cell>
        </row>
        <row r="9000">
          <cell r="C9000" t="str">
            <v>ZJZ656</v>
          </cell>
          <cell r="D9000" t="str">
            <v>Collocated Sites</v>
          </cell>
          <cell r="E9000" t="str">
            <v>Q2-2019</v>
          </cell>
          <cell r="F9000" t="str">
            <v>Mobile Aspiration</v>
          </cell>
          <cell r="G9000" t="str">
            <v>HUA</v>
          </cell>
          <cell r="H9000" t="str">
            <v>LTE2100 Col (20 MHz)_4x4 MIMO</v>
          </cell>
          <cell r="I9000" t="str">
            <v>INS</v>
          </cell>
          <cell r="L9000">
            <v>43639</v>
          </cell>
          <cell r="M9000">
            <v>43641</v>
          </cell>
          <cell r="N9000">
            <v>43640</v>
          </cell>
          <cell r="O9000">
            <v>43642</v>
          </cell>
          <cell r="P9000" t="str">
            <v>No Dependency</v>
          </cell>
        </row>
        <row r="9001">
          <cell r="C9001" t="str">
            <v>ZJZ654</v>
          </cell>
          <cell r="D9001" t="str">
            <v>Collocated Sites</v>
          </cell>
          <cell r="E9001" t="str">
            <v>Q1-2020</v>
          </cell>
          <cell r="F9001" t="str">
            <v>Mobile Aspiration</v>
          </cell>
          <cell r="G9001" t="str">
            <v>HUA</v>
          </cell>
          <cell r="H9001" t="str">
            <v>LTE2100 Col (20 MHz)_4x4 MIMO</v>
          </cell>
          <cell r="I9001" t="str">
            <v>INS</v>
          </cell>
          <cell r="L9001">
            <v>43846</v>
          </cell>
          <cell r="N9001">
            <v>43846</v>
          </cell>
          <cell r="P9001" t="str">
            <v>No Dependency</v>
          </cell>
        </row>
        <row r="9002">
          <cell r="C9002" t="str">
            <v>ZJZ653</v>
          </cell>
          <cell r="D9002" t="str">
            <v>Collocated Sites</v>
          </cell>
          <cell r="E9002" t="str">
            <v>Q2-2019</v>
          </cell>
          <cell r="F9002" t="str">
            <v>Mobile Aspiration</v>
          </cell>
          <cell r="G9002" t="str">
            <v>HUA</v>
          </cell>
          <cell r="H9002" t="str">
            <v>LTE2100 Col (20 MHz)_4x4 MIMO</v>
          </cell>
          <cell r="I9002" t="str">
            <v>INS</v>
          </cell>
          <cell r="L9002">
            <v>43625</v>
          </cell>
          <cell r="M9002">
            <v>43627</v>
          </cell>
          <cell r="N9002">
            <v>43626</v>
          </cell>
          <cell r="O9002">
            <v>43628</v>
          </cell>
          <cell r="P9002" t="str">
            <v>No Dependency</v>
          </cell>
        </row>
        <row r="9003">
          <cell r="C9003" t="str">
            <v>ZJZ643</v>
          </cell>
          <cell r="D9003" t="str">
            <v>Collocated Sites</v>
          </cell>
          <cell r="E9003" t="str">
            <v>Q2-2019</v>
          </cell>
          <cell r="F9003" t="str">
            <v>Mobile Aspiration</v>
          </cell>
          <cell r="G9003" t="str">
            <v>HUA</v>
          </cell>
          <cell r="H9003" t="str">
            <v>LTE2100 Col (20 MHz)_4x4 MIMO</v>
          </cell>
          <cell r="I9003" t="str">
            <v>INS</v>
          </cell>
          <cell r="L9003">
            <v>43906</v>
          </cell>
          <cell r="M9003">
            <v>43605</v>
          </cell>
          <cell r="N9003">
            <v>43907</v>
          </cell>
          <cell r="O9003">
            <v>43606</v>
          </cell>
          <cell r="P9003" t="str">
            <v>No Dependency</v>
          </cell>
        </row>
        <row r="9004">
          <cell r="C9004" t="str">
            <v>ZJZ642</v>
          </cell>
          <cell r="D9004" t="str">
            <v>Collocated Sites</v>
          </cell>
          <cell r="E9004" t="str">
            <v>Q3-2019</v>
          </cell>
          <cell r="F9004" t="str">
            <v>Mobile Aspiration</v>
          </cell>
          <cell r="G9004" t="str">
            <v>HUA</v>
          </cell>
          <cell r="H9004" t="str">
            <v>LTE2100 Col (20 MHz)_4x4 MIMO</v>
          </cell>
          <cell r="I9004" t="str">
            <v>INS</v>
          </cell>
          <cell r="L9004">
            <v>43624</v>
          </cell>
          <cell r="M9004">
            <v>43626</v>
          </cell>
          <cell r="N9004">
            <v>43625</v>
          </cell>
          <cell r="O9004">
            <v>43627</v>
          </cell>
          <cell r="P9004" t="str">
            <v>No Dependency</v>
          </cell>
        </row>
        <row r="9005">
          <cell r="C9005" t="str">
            <v>ZJZ620</v>
          </cell>
          <cell r="D9005" t="str">
            <v>Collocated Sites</v>
          </cell>
          <cell r="E9005" t="str">
            <v>Q2-2019</v>
          </cell>
          <cell r="F9005" t="str">
            <v>Mobile Aspiration</v>
          </cell>
          <cell r="G9005" t="str">
            <v>HUA</v>
          </cell>
          <cell r="H9005" t="str">
            <v>LTE2100 Col (20 MHz)_4x4 MIMO</v>
          </cell>
          <cell r="I9005" t="str">
            <v>INS</v>
          </cell>
          <cell r="L9005">
            <v>43902</v>
          </cell>
          <cell r="M9005">
            <v>43637</v>
          </cell>
          <cell r="N9005">
            <v>43903</v>
          </cell>
          <cell r="O9005">
            <v>43638</v>
          </cell>
          <cell r="P9005" t="str">
            <v>No Dependency</v>
          </cell>
        </row>
        <row r="9006">
          <cell r="C9006" t="str">
            <v>ZJZ609</v>
          </cell>
          <cell r="D9006" t="str">
            <v>Collocated Sites</v>
          </cell>
          <cell r="E9006" t="str">
            <v>Q2-2019</v>
          </cell>
          <cell r="F9006" t="str">
            <v>Mobile Aspiration</v>
          </cell>
          <cell r="G9006" t="str">
            <v>HUA</v>
          </cell>
          <cell r="H9006" t="str">
            <v>LTE2100 Col (20 MHz)_4x4 MIMO</v>
          </cell>
          <cell r="I9006" t="str">
            <v>INS</v>
          </cell>
          <cell r="L9006">
            <v>43627</v>
          </cell>
          <cell r="M9006">
            <v>43629</v>
          </cell>
          <cell r="N9006">
            <v>43628</v>
          </cell>
          <cell r="O9006">
            <v>43630</v>
          </cell>
          <cell r="P9006" t="str">
            <v>No Dependency</v>
          </cell>
        </row>
        <row r="9007">
          <cell r="C9007" t="str">
            <v>ZJZ605</v>
          </cell>
          <cell r="D9007" t="str">
            <v>Collocated Sites</v>
          </cell>
          <cell r="E9007" t="str">
            <v>Q2-2019</v>
          </cell>
          <cell r="F9007" t="str">
            <v>Mobile Aspiration</v>
          </cell>
          <cell r="G9007" t="str">
            <v>HUA</v>
          </cell>
          <cell r="H9007" t="str">
            <v>LTE2100 Col (20 MHz)_4x4 MIMO</v>
          </cell>
          <cell r="I9007" t="str">
            <v>INS</v>
          </cell>
          <cell r="L9007">
            <v>43891</v>
          </cell>
          <cell r="M9007">
            <v>43734</v>
          </cell>
          <cell r="N9007">
            <v>43892</v>
          </cell>
          <cell r="O9007">
            <v>43735</v>
          </cell>
          <cell r="P9007" t="str">
            <v>No Dependency</v>
          </cell>
        </row>
        <row r="9008">
          <cell r="C9008" t="str">
            <v>ZJZ604</v>
          </cell>
          <cell r="D9008" t="str">
            <v>Collocated Sites</v>
          </cell>
          <cell r="E9008" t="str">
            <v>Q2-2019</v>
          </cell>
          <cell r="F9008" t="str">
            <v>Mobile Aspiration</v>
          </cell>
          <cell r="G9008" t="str">
            <v>HUA</v>
          </cell>
          <cell r="H9008" t="str">
            <v>LTE2100 Col (20 MHz)_4x4 MIMO</v>
          </cell>
          <cell r="I9008" t="str">
            <v>INS</v>
          </cell>
          <cell r="L9008">
            <v>43621</v>
          </cell>
          <cell r="M9008">
            <v>43623</v>
          </cell>
          <cell r="N9008">
            <v>43622</v>
          </cell>
          <cell r="O9008">
            <v>43624</v>
          </cell>
          <cell r="P9008" t="str">
            <v>No Dependency</v>
          </cell>
        </row>
        <row r="9009">
          <cell r="C9009" t="str">
            <v>ZJZ603</v>
          </cell>
          <cell r="D9009" t="str">
            <v>Collocated Sites</v>
          </cell>
          <cell r="E9009" t="str">
            <v>Q2-2019</v>
          </cell>
          <cell r="F9009" t="str">
            <v>Mobile Aspiration</v>
          </cell>
          <cell r="G9009" t="str">
            <v>HUA</v>
          </cell>
          <cell r="H9009" t="str">
            <v>LTE2100 Col (20 MHz)_4x4 MIMO</v>
          </cell>
          <cell r="I9009" t="str">
            <v>INS</v>
          </cell>
          <cell r="L9009">
            <v>43600</v>
          </cell>
          <cell r="M9009">
            <v>43602</v>
          </cell>
          <cell r="N9009">
            <v>43601</v>
          </cell>
          <cell r="O9009">
            <v>43603</v>
          </cell>
          <cell r="P9009" t="str">
            <v>No Dependency</v>
          </cell>
        </row>
        <row r="9010">
          <cell r="C9010" t="str">
            <v>ZJZ602</v>
          </cell>
          <cell r="D9010" t="str">
            <v>Collocated Sites</v>
          </cell>
          <cell r="E9010" t="str">
            <v>Q3-2019</v>
          </cell>
          <cell r="F9010" t="str">
            <v>Mobile Aspiration</v>
          </cell>
          <cell r="G9010" t="str">
            <v>HUA</v>
          </cell>
          <cell r="H9010" t="str">
            <v>LTE2100 Col (20 MHz)_4x4 MIMO</v>
          </cell>
          <cell r="I9010" t="str">
            <v>INS</v>
          </cell>
          <cell r="L9010">
            <v>43636</v>
          </cell>
          <cell r="M9010">
            <v>43638</v>
          </cell>
          <cell r="N9010">
            <v>43637</v>
          </cell>
          <cell r="O9010">
            <v>43639</v>
          </cell>
          <cell r="P9010" t="str">
            <v>No Dependency</v>
          </cell>
        </row>
        <row r="9011">
          <cell r="C9011" t="str">
            <v>ZJZ600</v>
          </cell>
          <cell r="D9011" t="str">
            <v>Collocated Sites</v>
          </cell>
          <cell r="E9011" t="str">
            <v>Q2-2019</v>
          </cell>
          <cell r="F9011" t="str">
            <v>Mobile Aspiration</v>
          </cell>
          <cell r="G9011" t="str">
            <v>HUA</v>
          </cell>
          <cell r="H9011" t="str">
            <v>LTE2100 Col (20 MHz)_4x4 MIMO</v>
          </cell>
          <cell r="I9011" t="str">
            <v>INS</v>
          </cell>
          <cell r="L9011">
            <v>43674</v>
          </cell>
          <cell r="M9011">
            <v>43676</v>
          </cell>
          <cell r="N9011">
            <v>43675</v>
          </cell>
          <cell r="O9011">
            <v>43677</v>
          </cell>
          <cell r="P9011" t="str">
            <v>No Dependency</v>
          </cell>
        </row>
        <row r="9012">
          <cell r="C9012" t="str">
            <v>ZJZ597</v>
          </cell>
          <cell r="D9012" t="str">
            <v>Collocated Sites</v>
          </cell>
          <cell r="E9012" t="str">
            <v>Q3-2019</v>
          </cell>
          <cell r="F9012" t="str">
            <v>Mobile Aspiration</v>
          </cell>
          <cell r="G9012" t="str">
            <v>HUA</v>
          </cell>
          <cell r="H9012" t="str">
            <v>LTE2100 Col (20 MHz)_4x4 MIMO</v>
          </cell>
          <cell r="I9012" t="str">
            <v>INS</v>
          </cell>
          <cell r="L9012">
            <v>43687</v>
          </cell>
          <cell r="M9012">
            <v>43689</v>
          </cell>
          <cell r="N9012">
            <v>43688</v>
          </cell>
          <cell r="O9012">
            <v>43690</v>
          </cell>
          <cell r="P9012" t="str">
            <v>No Dependency</v>
          </cell>
        </row>
        <row r="9013">
          <cell r="C9013" t="str">
            <v>ZJZ595</v>
          </cell>
          <cell r="D9013" t="str">
            <v>Collocated Sites</v>
          </cell>
          <cell r="E9013" t="str">
            <v>Q4-2019</v>
          </cell>
          <cell r="F9013" t="str">
            <v>Mobile Aspiration</v>
          </cell>
          <cell r="G9013" t="str">
            <v>HUA</v>
          </cell>
          <cell r="H9013" t="str">
            <v>LTE2100 Col (20 MHz)_4x4 MIMO</v>
          </cell>
          <cell r="I9013" t="str">
            <v>INS</v>
          </cell>
          <cell r="L9013">
            <v>43674</v>
          </cell>
          <cell r="M9013">
            <v>43676</v>
          </cell>
          <cell r="N9013">
            <v>43675</v>
          </cell>
          <cell r="O9013">
            <v>43677</v>
          </cell>
          <cell r="P9013" t="str">
            <v>No Dependency</v>
          </cell>
        </row>
        <row r="9014">
          <cell r="C9014" t="str">
            <v>ZJZ594</v>
          </cell>
          <cell r="D9014" t="str">
            <v>Collocated Sites</v>
          </cell>
          <cell r="E9014" t="str">
            <v>Q1-2020</v>
          </cell>
          <cell r="F9014" t="str">
            <v>Mobile Aspiration</v>
          </cell>
          <cell r="G9014" t="str">
            <v>HUA</v>
          </cell>
          <cell r="H9014" t="str">
            <v>LTE2100 Col (20 MHz)_4x4 MIMO</v>
          </cell>
          <cell r="I9014" t="str">
            <v>INS</v>
          </cell>
          <cell r="L9014">
            <v>43841</v>
          </cell>
          <cell r="M9014">
            <v>43750</v>
          </cell>
          <cell r="N9014">
            <v>43841</v>
          </cell>
          <cell r="O9014">
            <v>43751</v>
          </cell>
          <cell r="P9014" t="str">
            <v>No Dependency</v>
          </cell>
        </row>
        <row r="9015">
          <cell r="C9015" t="str">
            <v>ZJZ593</v>
          </cell>
          <cell r="D9015" t="str">
            <v>Collocated Sites</v>
          </cell>
          <cell r="E9015" t="str">
            <v>Q2-2019</v>
          </cell>
          <cell r="F9015" t="str">
            <v>Mobile Aspiration</v>
          </cell>
          <cell r="G9015" t="str">
            <v>HUA</v>
          </cell>
          <cell r="H9015" t="str">
            <v>LTE2100 Col (20 MHz)_4x4 MIMO</v>
          </cell>
          <cell r="I9015" t="str">
            <v>INS</v>
          </cell>
          <cell r="L9015">
            <v>43910</v>
          </cell>
          <cell r="M9015">
            <v>43624</v>
          </cell>
          <cell r="N9015">
            <v>43911</v>
          </cell>
          <cell r="O9015">
            <v>43625</v>
          </cell>
          <cell r="P9015" t="str">
            <v>No Dependency</v>
          </cell>
        </row>
        <row r="9016">
          <cell r="C9016" t="str">
            <v>ZJZ589</v>
          </cell>
          <cell r="D9016" t="str">
            <v>Collocated Sites</v>
          </cell>
          <cell r="E9016" t="str">
            <v>Q1-2020</v>
          </cell>
          <cell r="F9016" t="str">
            <v>Mobile Aspiration</v>
          </cell>
          <cell r="G9016" t="str">
            <v>HUA</v>
          </cell>
          <cell r="H9016" t="str">
            <v>LTE2100 Col (20 MHz)_4x4 MIMO</v>
          </cell>
          <cell r="I9016" t="str">
            <v>INS</v>
          </cell>
          <cell r="L9016">
            <v>43705</v>
          </cell>
          <cell r="M9016">
            <v>43705</v>
          </cell>
          <cell r="N9016">
            <v>43706</v>
          </cell>
          <cell r="O9016">
            <v>43706</v>
          </cell>
          <cell r="P9016" t="str">
            <v>No Dependency</v>
          </cell>
        </row>
        <row r="9017">
          <cell r="C9017" t="str">
            <v>ZJZ587</v>
          </cell>
          <cell r="D9017" t="str">
            <v>Collocated Sites</v>
          </cell>
          <cell r="E9017" t="str">
            <v>Q2-2019</v>
          </cell>
          <cell r="F9017" t="str">
            <v>Mobile Aspiration</v>
          </cell>
          <cell r="G9017" t="str">
            <v>HUA</v>
          </cell>
          <cell r="H9017" t="str">
            <v>LTE2100 Col (20 MHz)_4x4 MIMO</v>
          </cell>
          <cell r="I9017" t="str">
            <v>INS</v>
          </cell>
          <cell r="L9017">
            <v>43670</v>
          </cell>
          <cell r="M9017">
            <v>43670</v>
          </cell>
          <cell r="N9017">
            <v>43671</v>
          </cell>
          <cell r="O9017">
            <v>43671</v>
          </cell>
          <cell r="P9017" t="str">
            <v>No Dependency</v>
          </cell>
        </row>
        <row r="9018">
          <cell r="C9018" t="str">
            <v>ZJZ585</v>
          </cell>
          <cell r="D9018" t="str">
            <v>Collocated Sites</v>
          </cell>
          <cell r="E9018" t="str">
            <v>Q2-2019</v>
          </cell>
          <cell r="F9018" t="str">
            <v>Mobile Aspiration</v>
          </cell>
          <cell r="G9018" t="str">
            <v>HUA</v>
          </cell>
          <cell r="H9018" t="str">
            <v>LTE2100 Col (20 MHz)_4x4 MIMO</v>
          </cell>
          <cell r="I9018" t="str">
            <v>INS</v>
          </cell>
          <cell r="L9018">
            <v>43907</v>
          </cell>
          <cell r="N9018">
            <v>43907</v>
          </cell>
          <cell r="P9018" t="str">
            <v>No Dependency</v>
          </cell>
        </row>
        <row r="9019">
          <cell r="C9019" t="str">
            <v>ZJZ577</v>
          </cell>
          <cell r="D9019" t="str">
            <v>Collocated Sites</v>
          </cell>
          <cell r="E9019" t="str">
            <v>Q2-2019</v>
          </cell>
          <cell r="F9019" t="str">
            <v>Mobile Aspiration</v>
          </cell>
          <cell r="G9019" t="str">
            <v>HUA</v>
          </cell>
          <cell r="H9019" t="str">
            <v>LTE2100 Col (20 MHz)_4x4 MIMO</v>
          </cell>
          <cell r="I9019" t="str">
            <v>INS</v>
          </cell>
          <cell r="L9019">
            <v>43905</v>
          </cell>
          <cell r="M9019">
            <v>43635</v>
          </cell>
          <cell r="N9019">
            <v>43906</v>
          </cell>
          <cell r="O9019">
            <v>43636</v>
          </cell>
          <cell r="P9019" t="str">
            <v>No Dependency</v>
          </cell>
        </row>
        <row r="9020">
          <cell r="C9020" t="str">
            <v>ZJZ574</v>
          </cell>
          <cell r="D9020" t="str">
            <v>Collocated Sites</v>
          </cell>
          <cell r="E9020" t="str">
            <v>Q1-2020</v>
          </cell>
          <cell r="F9020" t="str">
            <v>Mobile Aspiration</v>
          </cell>
          <cell r="G9020" t="str">
            <v>HUA</v>
          </cell>
          <cell r="H9020" t="str">
            <v>LTE2100 Col (20 MHz)_4x4 MIMO</v>
          </cell>
          <cell r="I9020" t="str">
            <v>INS</v>
          </cell>
          <cell r="L9020">
            <v>43841</v>
          </cell>
          <cell r="M9020">
            <v>43715</v>
          </cell>
          <cell r="N9020">
            <v>43841</v>
          </cell>
          <cell r="O9020">
            <v>43716</v>
          </cell>
          <cell r="P9020" t="str">
            <v>No Dependency</v>
          </cell>
        </row>
        <row r="9021">
          <cell r="C9021" t="str">
            <v>ZJZ564</v>
          </cell>
          <cell r="D9021" t="str">
            <v>Collocated Sites</v>
          </cell>
          <cell r="E9021" t="str">
            <v>Q1-2020</v>
          </cell>
          <cell r="F9021" t="str">
            <v>Mobile Aspiration</v>
          </cell>
          <cell r="G9021" t="str">
            <v>HUA</v>
          </cell>
          <cell r="H9021" t="str">
            <v>LTE2100 Col (20 MHz)_4x4 MIMO</v>
          </cell>
          <cell r="I9021" t="str">
            <v>INS</v>
          </cell>
          <cell r="L9021">
            <v>43691</v>
          </cell>
          <cell r="M9021">
            <v>43693</v>
          </cell>
          <cell r="N9021">
            <v>43692</v>
          </cell>
          <cell r="O9021">
            <v>43694</v>
          </cell>
          <cell r="P9021" t="str">
            <v>No Dependency</v>
          </cell>
        </row>
        <row r="9022">
          <cell r="C9022" t="str">
            <v>ZJZ563</v>
          </cell>
          <cell r="D9022" t="str">
            <v>Collocated Sites</v>
          </cell>
          <cell r="E9022" t="str">
            <v>Q3-2019</v>
          </cell>
          <cell r="F9022" t="str">
            <v>Mobile Aspiration</v>
          </cell>
          <cell r="G9022" t="str">
            <v>HUA</v>
          </cell>
          <cell r="H9022" t="str">
            <v>LTE2100 Col (20 MHz)_4x4 MIMO</v>
          </cell>
          <cell r="I9022" t="str">
            <v>INS</v>
          </cell>
          <cell r="L9022">
            <v>43845</v>
          </cell>
          <cell r="M9022">
            <v>43692</v>
          </cell>
          <cell r="N9022">
            <v>43845</v>
          </cell>
          <cell r="O9022">
            <v>43693</v>
          </cell>
          <cell r="P9022" t="str">
            <v>No Dependency</v>
          </cell>
        </row>
        <row r="9023">
          <cell r="C9023" t="str">
            <v>ZJZ560</v>
          </cell>
          <cell r="D9023" t="str">
            <v>Collocated Sites</v>
          </cell>
          <cell r="E9023" t="str">
            <v>Q3-2019</v>
          </cell>
          <cell r="F9023" t="str">
            <v>Mobile Aspiration</v>
          </cell>
          <cell r="G9023" t="str">
            <v>HUA</v>
          </cell>
          <cell r="H9023" t="str">
            <v>LTE2100 Col (20 MHz)_4x4 MIMO</v>
          </cell>
          <cell r="I9023" t="str">
            <v>INS</v>
          </cell>
          <cell r="L9023">
            <v>43845</v>
          </cell>
          <cell r="N9023">
            <v>43845</v>
          </cell>
          <cell r="P9023" t="str">
            <v>No Dependency</v>
          </cell>
        </row>
        <row r="9024">
          <cell r="C9024" t="str">
            <v>ZJZ559</v>
          </cell>
          <cell r="D9024" t="str">
            <v>Collocated Sites</v>
          </cell>
          <cell r="E9024" t="str">
            <v>Q2-2019</v>
          </cell>
          <cell r="F9024" t="str">
            <v>Mobile Aspiration</v>
          </cell>
          <cell r="G9024" t="str">
            <v>HUA</v>
          </cell>
          <cell r="H9024" t="str">
            <v>LTE2100 Col (20 MHz)_4x4 MIMO</v>
          </cell>
          <cell r="I9024" t="str">
            <v>INS</v>
          </cell>
          <cell r="L9024">
            <v>43910</v>
          </cell>
          <cell r="M9024">
            <v>43638</v>
          </cell>
          <cell r="N9024">
            <v>43911</v>
          </cell>
          <cell r="O9024">
            <v>43639</v>
          </cell>
          <cell r="P9024" t="str">
            <v>No Dependency</v>
          </cell>
        </row>
        <row r="9025">
          <cell r="C9025" t="str">
            <v>ZJZ558</v>
          </cell>
          <cell r="D9025" t="str">
            <v>Collocated Sites</v>
          </cell>
          <cell r="E9025" t="str">
            <v>Q3-2019</v>
          </cell>
          <cell r="F9025" t="str">
            <v>Mobile Aspiration</v>
          </cell>
          <cell r="G9025" t="str">
            <v>HUA</v>
          </cell>
          <cell r="H9025" t="str">
            <v>LTE2100 Col (20 MHz)_4x4 MIMO</v>
          </cell>
          <cell r="I9025" t="str">
            <v>INS</v>
          </cell>
          <cell r="L9025">
            <v>43834</v>
          </cell>
          <cell r="M9025">
            <v>43638</v>
          </cell>
          <cell r="N9025">
            <v>43835</v>
          </cell>
          <cell r="O9025">
            <v>43639</v>
          </cell>
          <cell r="P9025" t="str">
            <v>No Dependency</v>
          </cell>
        </row>
        <row r="9026">
          <cell r="C9026" t="str">
            <v>ZJZ544</v>
          </cell>
          <cell r="D9026" t="str">
            <v>Collocated Sites</v>
          </cell>
          <cell r="E9026" t="str">
            <v>Q1-2020</v>
          </cell>
          <cell r="F9026" t="str">
            <v>Mobile Aspiration</v>
          </cell>
          <cell r="G9026" t="str">
            <v>HUA</v>
          </cell>
          <cell r="H9026" t="str">
            <v>LTE2100 Col (20 MHz)_4x4 MIMO</v>
          </cell>
          <cell r="I9026" t="str">
            <v>INS</v>
          </cell>
          <cell r="L9026">
            <v>43840</v>
          </cell>
          <cell r="N9026">
            <v>43840</v>
          </cell>
          <cell r="P9026" t="str">
            <v>No Dependency</v>
          </cell>
        </row>
        <row r="9027">
          <cell r="C9027" t="str">
            <v>ZJZ556</v>
          </cell>
          <cell r="D9027" t="str">
            <v>Collocated Sites</v>
          </cell>
          <cell r="E9027" t="str">
            <v>Q2-2019</v>
          </cell>
          <cell r="F9027" t="str">
            <v>Mobile Aspiration</v>
          </cell>
          <cell r="G9027" t="str">
            <v>HUA</v>
          </cell>
          <cell r="H9027" t="str">
            <v>LTE2100 Col (20 MHz)_4x4 MIMO</v>
          </cell>
          <cell r="I9027" t="str">
            <v>INS</v>
          </cell>
          <cell r="L9027">
            <v>43884</v>
          </cell>
          <cell r="M9027">
            <v>43599</v>
          </cell>
          <cell r="N9027">
            <v>43885</v>
          </cell>
          <cell r="O9027">
            <v>43600</v>
          </cell>
          <cell r="P9027" t="str">
            <v>No Dependency</v>
          </cell>
        </row>
        <row r="9028">
          <cell r="C9028" t="str">
            <v>ZJZ555</v>
          </cell>
          <cell r="D9028" t="str">
            <v>Collocated Sites</v>
          </cell>
          <cell r="E9028" t="str">
            <v>Q3-2019</v>
          </cell>
          <cell r="F9028" t="str">
            <v>Mobile Aspiration</v>
          </cell>
          <cell r="G9028" t="str">
            <v>HUA</v>
          </cell>
          <cell r="H9028" t="str">
            <v>LTE2100 Col (20 MHz)_4x4 MIMO</v>
          </cell>
          <cell r="I9028" t="str">
            <v>INS</v>
          </cell>
          <cell r="L9028">
            <v>43880</v>
          </cell>
          <cell r="M9028">
            <v>43625</v>
          </cell>
          <cell r="N9028">
            <v>43880</v>
          </cell>
          <cell r="O9028">
            <v>43626</v>
          </cell>
          <cell r="P9028" t="str">
            <v>No Dependency</v>
          </cell>
        </row>
        <row r="9029">
          <cell r="C9029" t="str">
            <v>ZJZ553</v>
          </cell>
          <cell r="D9029" t="str">
            <v>Collocated Sites</v>
          </cell>
          <cell r="E9029" t="str">
            <v>Q3-2019</v>
          </cell>
          <cell r="F9029" t="str">
            <v>Mobile Aspiration</v>
          </cell>
          <cell r="G9029" t="str">
            <v>HUA</v>
          </cell>
          <cell r="H9029" t="str">
            <v>LTE2100 Col (20 MHz)_4x4 MIMO</v>
          </cell>
          <cell r="I9029" t="str">
            <v>INS</v>
          </cell>
          <cell r="L9029">
            <v>43841</v>
          </cell>
          <cell r="M9029">
            <v>43639</v>
          </cell>
          <cell r="N9029">
            <v>43842</v>
          </cell>
          <cell r="O9029">
            <v>43640</v>
          </cell>
          <cell r="P9029" t="str">
            <v>No Dependency</v>
          </cell>
        </row>
        <row r="9030">
          <cell r="C9030" t="str">
            <v>ZJZ549</v>
          </cell>
          <cell r="D9030" t="str">
            <v>Collocated Sites</v>
          </cell>
          <cell r="E9030" t="str">
            <v>Q4-2019</v>
          </cell>
          <cell r="F9030" t="str">
            <v>Mobile Aspiration</v>
          </cell>
          <cell r="G9030" t="str">
            <v>HUA</v>
          </cell>
          <cell r="H9030" t="str">
            <v>LTE2100 Col (20 MHz)_4x4 MIMO</v>
          </cell>
          <cell r="I9030" t="str">
            <v>INS</v>
          </cell>
          <cell r="L9030">
            <v>43840</v>
          </cell>
          <cell r="N9030">
            <v>43840</v>
          </cell>
          <cell r="P9030" t="str">
            <v>No Dependency</v>
          </cell>
        </row>
        <row r="9031">
          <cell r="C9031" t="str">
            <v>ZJZ548</v>
          </cell>
          <cell r="D9031" t="str">
            <v>Collocated Sites</v>
          </cell>
          <cell r="E9031" t="str">
            <v>Q2-2019</v>
          </cell>
          <cell r="F9031" t="str">
            <v>Mobile Aspiration</v>
          </cell>
          <cell r="G9031" t="str">
            <v>HUA</v>
          </cell>
          <cell r="H9031" t="str">
            <v>LTE2100 Col (20 MHz)_4x4 MIMO</v>
          </cell>
          <cell r="I9031" t="str">
            <v>INS</v>
          </cell>
          <cell r="L9031">
            <v>43912</v>
          </cell>
          <cell r="M9031">
            <v>43624</v>
          </cell>
          <cell r="N9031">
            <v>43913</v>
          </cell>
          <cell r="O9031">
            <v>43625</v>
          </cell>
          <cell r="P9031" t="str">
            <v>No Dependency</v>
          </cell>
        </row>
        <row r="9032">
          <cell r="C9032" t="str">
            <v>ZJZ547</v>
          </cell>
          <cell r="D9032" t="str">
            <v>Collocated Sites</v>
          </cell>
          <cell r="E9032" t="str">
            <v>Q3-2019</v>
          </cell>
          <cell r="F9032" t="str">
            <v>Mobile Aspiration</v>
          </cell>
          <cell r="G9032" t="str">
            <v>HUA</v>
          </cell>
          <cell r="H9032" t="str">
            <v>LTE2100 Col (20 MHz)_4x4 MIMO</v>
          </cell>
          <cell r="I9032" t="str">
            <v>INS</v>
          </cell>
          <cell r="L9032">
            <v>43866</v>
          </cell>
          <cell r="M9032">
            <v>43715</v>
          </cell>
          <cell r="N9032">
            <v>43867</v>
          </cell>
          <cell r="O9032">
            <v>43716</v>
          </cell>
          <cell r="P9032" t="str">
            <v>No Dependency</v>
          </cell>
        </row>
        <row r="9033">
          <cell r="C9033" t="str">
            <v>ZJZ545</v>
          </cell>
          <cell r="D9033" t="str">
            <v>Collocated Sites</v>
          </cell>
          <cell r="E9033" t="str">
            <v>Q3-2019</v>
          </cell>
          <cell r="F9033" t="str">
            <v>Mobile Aspiration</v>
          </cell>
          <cell r="G9033" t="str">
            <v>HUA</v>
          </cell>
          <cell r="H9033" t="str">
            <v>LTE2100 Col (20 MHz)_4x4 MIMO</v>
          </cell>
          <cell r="I9033" t="str">
            <v>INS</v>
          </cell>
          <cell r="L9033">
            <v>43845</v>
          </cell>
          <cell r="M9033">
            <v>43638</v>
          </cell>
          <cell r="N9033">
            <v>43845</v>
          </cell>
          <cell r="O9033">
            <v>43639</v>
          </cell>
          <cell r="P9033" t="str">
            <v>No Dependency</v>
          </cell>
        </row>
        <row r="9034">
          <cell r="C9034" t="str">
            <v>ZJZ543</v>
          </cell>
          <cell r="D9034" t="str">
            <v>Collocated Sites</v>
          </cell>
          <cell r="E9034" t="str">
            <v>Q3-2019</v>
          </cell>
          <cell r="F9034" t="str">
            <v>Mobile Aspiration</v>
          </cell>
          <cell r="G9034" t="str">
            <v>HUA</v>
          </cell>
          <cell r="H9034" t="str">
            <v>LTE2100 Col (20 MHz)_4x4 MIMO</v>
          </cell>
          <cell r="I9034" t="str">
            <v>INS</v>
          </cell>
          <cell r="L9034">
            <v>43911</v>
          </cell>
          <cell r="M9034">
            <v>43639</v>
          </cell>
          <cell r="N9034">
            <v>43912</v>
          </cell>
          <cell r="O9034">
            <v>43640</v>
          </cell>
          <cell r="P9034" t="str">
            <v>No Dependency</v>
          </cell>
        </row>
        <row r="9035">
          <cell r="C9035" t="str">
            <v>ZJZ542</v>
          </cell>
          <cell r="D9035" t="str">
            <v>Collocated Sites</v>
          </cell>
          <cell r="E9035" t="str">
            <v>Q3-2019</v>
          </cell>
          <cell r="F9035" t="str">
            <v>Mobile Aspiration</v>
          </cell>
          <cell r="G9035" t="str">
            <v>HUA</v>
          </cell>
          <cell r="H9035" t="str">
            <v>LTE2100 Col (20 MHz)_4x4 MIMO</v>
          </cell>
          <cell r="I9035" t="str">
            <v>INS</v>
          </cell>
          <cell r="L9035">
            <v>43890</v>
          </cell>
          <cell r="M9035">
            <v>43638</v>
          </cell>
          <cell r="N9035">
            <v>43891</v>
          </cell>
          <cell r="O9035">
            <v>43639</v>
          </cell>
          <cell r="P9035" t="str">
            <v>No Dependency</v>
          </cell>
        </row>
        <row r="9036">
          <cell r="C9036" t="str">
            <v>ZJZ539</v>
          </cell>
          <cell r="D9036" t="str">
            <v>Collocated Sites</v>
          </cell>
          <cell r="E9036" t="str">
            <v>Q2-2019</v>
          </cell>
          <cell r="F9036" t="str">
            <v>Mobile Aspiration</v>
          </cell>
          <cell r="G9036" t="str">
            <v>HUA</v>
          </cell>
          <cell r="H9036" t="str">
            <v>LTE2100 Col (20 MHz)_4x4 MIMO</v>
          </cell>
          <cell r="I9036" t="str">
            <v>INS</v>
          </cell>
          <cell r="L9036">
            <v>43674</v>
          </cell>
          <cell r="M9036">
            <v>43676</v>
          </cell>
          <cell r="N9036">
            <v>43675</v>
          </cell>
          <cell r="O9036">
            <v>43677</v>
          </cell>
          <cell r="P9036" t="str">
            <v>No Dependency</v>
          </cell>
        </row>
        <row r="9037">
          <cell r="C9037" t="str">
            <v>ZJZ538</v>
          </cell>
          <cell r="D9037" t="str">
            <v>Collocated Sites</v>
          </cell>
          <cell r="E9037" t="str">
            <v>Q1-2020</v>
          </cell>
          <cell r="F9037" t="str">
            <v>Mobile Aspiration</v>
          </cell>
          <cell r="G9037" t="str">
            <v>HUA</v>
          </cell>
          <cell r="H9037" t="str">
            <v>LTE2100 Col (20 MHz)_4x4 MIMO</v>
          </cell>
          <cell r="I9037" t="str">
            <v>INS</v>
          </cell>
          <cell r="L9037">
            <v>43841</v>
          </cell>
          <cell r="M9037">
            <v>43734</v>
          </cell>
          <cell r="N9037">
            <v>43841</v>
          </cell>
          <cell r="O9037">
            <v>43735</v>
          </cell>
          <cell r="P9037" t="str">
            <v>No Dependency</v>
          </cell>
        </row>
        <row r="9038">
          <cell r="C9038" t="str">
            <v>ZJZ537</v>
          </cell>
          <cell r="D9038" t="str">
            <v>Collocated Sites</v>
          </cell>
          <cell r="E9038" t="str">
            <v>Q2-2019</v>
          </cell>
          <cell r="F9038" t="str">
            <v>Mobile Aspiration</v>
          </cell>
          <cell r="G9038" t="str">
            <v>HUA</v>
          </cell>
          <cell r="H9038" t="str">
            <v>LTE2100 Col (20 MHz)_4x4 MIMO</v>
          </cell>
          <cell r="I9038" t="str">
            <v>INS</v>
          </cell>
          <cell r="L9038">
            <v>43677</v>
          </cell>
          <cell r="M9038">
            <v>43660</v>
          </cell>
          <cell r="N9038">
            <v>43678</v>
          </cell>
          <cell r="O9038">
            <v>43661</v>
          </cell>
          <cell r="P9038" t="str">
            <v>No Dependency</v>
          </cell>
        </row>
        <row r="9039">
          <cell r="C9039" t="str">
            <v>ZJZ536</v>
          </cell>
          <cell r="D9039" t="str">
            <v>Collocated Sites</v>
          </cell>
          <cell r="E9039" t="str">
            <v>Q1-2020</v>
          </cell>
          <cell r="F9039" t="str">
            <v>Mobile Aspiration</v>
          </cell>
          <cell r="G9039" t="str">
            <v>HUA</v>
          </cell>
          <cell r="H9039" t="str">
            <v>LTE2100 Col (20 MHz)_4x4 MIMO</v>
          </cell>
          <cell r="I9039" t="str">
            <v>INS</v>
          </cell>
          <cell r="L9039">
            <v>43841</v>
          </cell>
          <cell r="M9039">
            <v>43723</v>
          </cell>
          <cell r="N9039">
            <v>43841</v>
          </cell>
          <cell r="O9039">
            <v>43724</v>
          </cell>
          <cell r="P9039" t="str">
            <v>No Dependency</v>
          </cell>
        </row>
        <row r="9040">
          <cell r="C9040" t="str">
            <v>ZJZ535</v>
          </cell>
          <cell r="D9040" t="str">
            <v>Collocated Sites</v>
          </cell>
          <cell r="E9040" t="str">
            <v>Q2-2019</v>
          </cell>
          <cell r="F9040" t="str">
            <v>Mobile Aspiration</v>
          </cell>
          <cell r="G9040" t="str">
            <v>HUA</v>
          </cell>
          <cell r="H9040" t="str">
            <v>LTE2100 Col (20 MHz)_4x4 MIMO</v>
          </cell>
          <cell r="I9040" t="str">
            <v>INS</v>
          </cell>
          <cell r="L9040">
            <v>43903</v>
          </cell>
          <cell r="M9040">
            <v>43606</v>
          </cell>
          <cell r="N9040">
            <v>43904</v>
          </cell>
          <cell r="O9040">
            <v>43607</v>
          </cell>
          <cell r="P9040" t="str">
            <v>No Dependency</v>
          </cell>
        </row>
        <row r="9041">
          <cell r="C9041" t="str">
            <v>ZJZ534</v>
          </cell>
          <cell r="D9041" t="str">
            <v>Collocated Sites</v>
          </cell>
          <cell r="E9041" t="str">
            <v>Q2-2019</v>
          </cell>
          <cell r="F9041" t="str">
            <v>Mobile Aspiration</v>
          </cell>
          <cell r="G9041" t="str">
            <v>HUA</v>
          </cell>
          <cell r="H9041" t="str">
            <v>LTE2100 Col (20 MHz)_4x4 MIMO</v>
          </cell>
          <cell r="I9041" t="str">
            <v>INS</v>
          </cell>
          <cell r="L9041">
            <v>43897</v>
          </cell>
          <cell r="M9041">
            <v>43603</v>
          </cell>
          <cell r="N9041">
            <v>43898</v>
          </cell>
          <cell r="O9041">
            <v>43604</v>
          </cell>
          <cell r="P9041" t="str">
            <v>No Dependency</v>
          </cell>
        </row>
        <row r="9042">
          <cell r="C9042" t="str">
            <v>ZJZ533</v>
          </cell>
          <cell r="D9042" t="str">
            <v>Collocated Sites</v>
          </cell>
          <cell r="E9042" t="str">
            <v>Q1-2020</v>
          </cell>
          <cell r="F9042" t="str">
            <v>Mobile Aspiration</v>
          </cell>
          <cell r="G9042" t="str">
            <v>HUA</v>
          </cell>
          <cell r="H9042" t="str">
            <v>LTE2100 Col (20 MHz)_4x4 MIMO</v>
          </cell>
          <cell r="I9042" t="str">
            <v>INS</v>
          </cell>
          <cell r="L9042">
            <v>43846</v>
          </cell>
          <cell r="N9042">
            <v>43846</v>
          </cell>
          <cell r="P9042" t="str">
            <v>No Dependency</v>
          </cell>
        </row>
        <row r="9043">
          <cell r="C9043" t="str">
            <v>ZJZ532</v>
          </cell>
          <cell r="D9043" t="str">
            <v>Collocated Sites</v>
          </cell>
          <cell r="E9043" t="str">
            <v>Q3-2019</v>
          </cell>
          <cell r="F9043" t="str">
            <v>Mobile Aspiration</v>
          </cell>
          <cell r="G9043" t="str">
            <v>HUA</v>
          </cell>
          <cell r="H9043" t="str">
            <v>LTE2100 Col (20 MHz)_4x4 MIMO</v>
          </cell>
          <cell r="I9043" t="str">
            <v>INS</v>
          </cell>
          <cell r="L9043">
            <v>43822</v>
          </cell>
          <cell r="M9043">
            <v>43715</v>
          </cell>
          <cell r="N9043">
            <v>43823</v>
          </cell>
          <cell r="O9043">
            <v>43716</v>
          </cell>
          <cell r="P9043" t="str">
            <v>No Dependency</v>
          </cell>
        </row>
        <row r="9044">
          <cell r="C9044" t="str">
            <v>ZJZ529</v>
          </cell>
          <cell r="D9044" t="str">
            <v>Collocated Sites</v>
          </cell>
          <cell r="E9044" t="str">
            <v>Q3-2019</v>
          </cell>
          <cell r="F9044" t="str">
            <v>Mobile Aspiration</v>
          </cell>
          <cell r="G9044" t="str">
            <v>HUA</v>
          </cell>
          <cell r="H9044" t="str">
            <v>LTE2100 Col (20 MHz)_4x4 MIMO</v>
          </cell>
          <cell r="I9044" t="str">
            <v>INS</v>
          </cell>
          <cell r="L9044">
            <v>43822</v>
          </cell>
          <cell r="N9044">
            <v>43823</v>
          </cell>
          <cell r="P9044" t="str">
            <v>No Dependency</v>
          </cell>
        </row>
        <row r="9045">
          <cell r="C9045" t="str">
            <v>ZJZ527</v>
          </cell>
          <cell r="D9045" t="str">
            <v>Collocated Sites</v>
          </cell>
          <cell r="E9045" t="str">
            <v>Q1-2020</v>
          </cell>
          <cell r="F9045" t="str">
            <v>Mobile Aspiration</v>
          </cell>
          <cell r="G9045" t="str">
            <v>HUA</v>
          </cell>
          <cell r="H9045" t="str">
            <v>LTE2100 Col (20 MHz)_4x4 MIMO</v>
          </cell>
          <cell r="I9045" t="str">
            <v>INS</v>
          </cell>
          <cell r="L9045">
            <v>43841</v>
          </cell>
          <cell r="M9045">
            <v>43734</v>
          </cell>
          <cell r="N9045">
            <v>43841</v>
          </cell>
          <cell r="O9045">
            <v>43735</v>
          </cell>
          <cell r="P9045" t="str">
            <v>No Dependency</v>
          </cell>
        </row>
        <row r="9046">
          <cell r="C9046" t="str">
            <v>ZJZ526</v>
          </cell>
          <cell r="D9046" t="str">
            <v>Collocated Sites</v>
          </cell>
          <cell r="E9046" t="str">
            <v>Q2-2019</v>
          </cell>
          <cell r="F9046" t="str">
            <v>Mobile Aspiration</v>
          </cell>
          <cell r="G9046" t="str">
            <v>HUA</v>
          </cell>
          <cell r="H9046" t="str">
            <v>LTE2100 Col (20 MHz)_4x4 MIMO</v>
          </cell>
          <cell r="I9046" t="str">
            <v>INS</v>
          </cell>
          <cell r="L9046">
            <v>43691</v>
          </cell>
          <cell r="M9046">
            <v>43693</v>
          </cell>
          <cell r="N9046">
            <v>43692</v>
          </cell>
          <cell r="O9046">
            <v>43694</v>
          </cell>
          <cell r="P9046" t="str">
            <v>No Dependency</v>
          </cell>
        </row>
        <row r="9047">
          <cell r="C9047" t="str">
            <v>ZJZ520</v>
          </cell>
          <cell r="D9047" t="str">
            <v>Collocated Sites</v>
          </cell>
          <cell r="E9047" t="str">
            <v>Q2-2019</v>
          </cell>
          <cell r="F9047" t="str">
            <v>Mobile Aspiration</v>
          </cell>
          <cell r="G9047" t="str">
            <v>HUA</v>
          </cell>
          <cell r="H9047" t="str">
            <v>LTE2100 Col (20 MHz)_4x4 MIMO</v>
          </cell>
          <cell r="I9047" t="str">
            <v>INS</v>
          </cell>
          <cell r="L9047">
            <v>43879</v>
          </cell>
          <cell r="M9047">
            <v>43599</v>
          </cell>
          <cell r="N9047">
            <v>43880</v>
          </cell>
          <cell r="O9047">
            <v>43600</v>
          </cell>
          <cell r="P9047" t="str">
            <v>No Dependency</v>
          </cell>
        </row>
        <row r="9048">
          <cell r="C9048" t="str">
            <v>ZJZ519</v>
          </cell>
          <cell r="D9048" t="str">
            <v>Collocated Sites</v>
          </cell>
          <cell r="E9048" t="str">
            <v>Q2-2019</v>
          </cell>
          <cell r="F9048" t="str">
            <v>Mobile Aspiration</v>
          </cell>
          <cell r="G9048" t="str">
            <v>HUA</v>
          </cell>
          <cell r="H9048" t="str">
            <v>LTE2100 Col (20 MHz)_4x4 MIMO</v>
          </cell>
          <cell r="I9048" t="str">
            <v>INS</v>
          </cell>
          <cell r="L9048">
            <v>43608</v>
          </cell>
          <cell r="M9048">
            <v>43610</v>
          </cell>
          <cell r="N9048">
            <v>43609</v>
          </cell>
          <cell r="O9048">
            <v>43611</v>
          </cell>
          <cell r="P9048" t="str">
            <v>No Dependency</v>
          </cell>
        </row>
        <row r="9049">
          <cell r="C9049" t="str">
            <v>ZJZ518</v>
          </cell>
          <cell r="D9049" t="str">
            <v>Collocated Sites</v>
          </cell>
          <cell r="E9049" t="str">
            <v>Q1-2020</v>
          </cell>
          <cell r="F9049" t="str">
            <v>Mobile Aspiration</v>
          </cell>
          <cell r="G9049" t="str">
            <v>HUA</v>
          </cell>
          <cell r="H9049" t="str">
            <v>LTE2100 Col (20 MHz)_4x4 MIMO</v>
          </cell>
          <cell r="I9049" t="str">
            <v>INS</v>
          </cell>
          <cell r="L9049">
            <v>43841</v>
          </cell>
          <cell r="M9049">
            <v>43715</v>
          </cell>
          <cell r="N9049">
            <v>43841</v>
          </cell>
          <cell r="O9049">
            <v>43716</v>
          </cell>
          <cell r="P9049" t="str">
            <v>No Dependency</v>
          </cell>
        </row>
        <row r="9050">
          <cell r="C9050" t="str">
            <v>ZJZ516</v>
          </cell>
          <cell r="D9050" t="str">
            <v>Collocated Sites</v>
          </cell>
          <cell r="E9050" t="str">
            <v>Q2-2019</v>
          </cell>
          <cell r="F9050" t="str">
            <v>Mobile Aspiration</v>
          </cell>
          <cell r="G9050" t="str">
            <v>HUA</v>
          </cell>
          <cell r="H9050" t="str">
            <v>LTE2100 Col (20 MHz)_4x4 MIMO</v>
          </cell>
          <cell r="I9050" t="str">
            <v>INS</v>
          </cell>
          <cell r="L9050">
            <v>43898</v>
          </cell>
          <cell r="M9050">
            <v>43638</v>
          </cell>
          <cell r="N9050">
            <v>43899</v>
          </cell>
          <cell r="O9050">
            <v>43639</v>
          </cell>
          <cell r="P9050" t="str">
            <v>No Dependency</v>
          </cell>
        </row>
        <row r="9051">
          <cell r="C9051" t="str">
            <v>ZJZ515</v>
          </cell>
          <cell r="D9051" t="str">
            <v>Collocated Sites</v>
          </cell>
          <cell r="E9051" t="str">
            <v>Q2-2019</v>
          </cell>
          <cell r="F9051" t="str">
            <v>Mobile Aspiration</v>
          </cell>
          <cell r="G9051" t="str">
            <v>HUA</v>
          </cell>
          <cell r="H9051" t="str">
            <v>LTE2100 Col (20 MHz)_4x4 MIMO</v>
          </cell>
          <cell r="I9051" t="str">
            <v>INS</v>
          </cell>
          <cell r="L9051">
            <v>43912</v>
          </cell>
          <cell r="M9051">
            <v>43638</v>
          </cell>
          <cell r="N9051">
            <v>43913</v>
          </cell>
          <cell r="O9051">
            <v>43639</v>
          </cell>
          <cell r="P9051" t="str">
            <v>No Dependency</v>
          </cell>
        </row>
        <row r="9052">
          <cell r="C9052" t="str">
            <v>ZJZ514</v>
          </cell>
          <cell r="D9052" t="str">
            <v>Collocated Sites</v>
          </cell>
          <cell r="E9052" t="str">
            <v>Q3-2019</v>
          </cell>
          <cell r="F9052" t="str">
            <v>Mobile Aspiration</v>
          </cell>
          <cell r="G9052" t="str">
            <v>HUA</v>
          </cell>
          <cell r="H9052" t="str">
            <v>LTE2100 Col (20 MHz)_4x4 MIMO</v>
          </cell>
          <cell r="I9052" t="str">
            <v>INS</v>
          </cell>
          <cell r="L9052">
            <v>43866</v>
          </cell>
          <cell r="N9052">
            <v>43867</v>
          </cell>
          <cell r="P9052" t="str">
            <v>No Dependency</v>
          </cell>
        </row>
        <row r="9053">
          <cell r="C9053" t="str">
            <v>ZJZ512</v>
          </cell>
          <cell r="D9053" t="str">
            <v>Collocated Sites</v>
          </cell>
          <cell r="E9053" t="str">
            <v>Q2-2019</v>
          </cell>
          <cell r="F9053" t="str">
            <v>Mobile Aspiration</v>
          </cell>
          <cell r="G9053" t="str">
            <v>HUA</v>
          </cell>
          <cell r="H9053" t="str">
            <v>LTE2100 Col (20 MHz)_4x4 MIMO</v>
          </cell>
          <cell r="I9053" t="str">
            <v>INS</v>
          </cell>
          <cell r="L9053">
            <v>43898</v>
          </cell>
          <cell r="M9053">
            <v>43634</v>
          </cell>
          <cell r="N9053">
            <v>43899</v>
          </cell>
          <cell r="O9053">
            <v>43635</v>
          </cell>
          <cell r="P9053" t="str">
            <v>No Dependency</v>
          </cell>
        </row>
        <row r="9054">
          <cell r="C9054" t="str">
            <v>ZJZ510</v>
          </cell>
          <cell r="D9054" t="str">
            <v>Collocated Sites</v>
          </cell>
          <cell r="E9054" t="str">
            <v>Q3-2019</v>
          </cell>
          <cell r="F9054" t="str">
            <v>Mobile Aspiration</v>
          </cell>
          <cell r="G9054" t="str">
            <v>HUA</v>
          </cell>
          <cell r="H9054" t="str">
            <v>LTE2100 Col (20 MHz)_4x4 MIMO</v>
          </cell>
          <cell r="I9054" t="str">
            <v>INS</v>
          </cell>
          <cell r="L9054">
            <v>43880</v>
          </cell>
          <cell r="M9054">
            <v>43651</v>
          </cell>
          <cell r="N9054">
            <v>43880</v>
          </cell>
          <cell r="O9054">
            <v>43652</v>
          </cell>
          <cell r="P9054" t="str">
            <v>No Dependency</v>
          </cell>
        </row>
        <row r="9055">
          <cell r="C9055" t="str">
            <v>ZJZ508</v>
          </cell>
          <cell r="D9055" t="str">
            <v>Collocated Sites</v>
          </cell>
          <cell r="E9055" t="str">
            <v>Q1-2020</v>
          </cell>
          <cell r="F9055" t="str">
            <v>Mobile Aspiration</v>
          </cell>
          <cell r="G9055" t="str">
            <v>HUA</v>
          </cell>
          <cell r="H9055" t="str">
            <v>LTE2100 Col (20 MHz)_4x4 MIMO</v>
          </cell>
          <cell r="I9055" t="str">
            <v>INS</v>
          </cell>
          <cell r="L9055">
            <v>43841</v>
          </cell>
          <cell r="M9055">
            <v>43715</v>
          </cell>
          <cell r="N9055">
            <v>43841</v>
          </cell>
          <cell r="O9055">
            <v>43716</v>
          </cell>
          <cell r="P9055" t="str">
            <v>No Dependency</v>
          </cell>
        </row>
        <row r="9056">
          <cell r="C9056" t="str">
            <v>ZJZ504</v>
          </cell>
          <cell r="D9056" t="str">
            <v>Collocated Sites</v>
          </cell>
          <cell r="E9056" t="str">
            <v>Q1-2020</v>
          </cell>
          <cell r="F9056" t="str">
            <v>Mobile Aspiration</v>
          </cell>
          <cell r="G9056" t="str">
            <v>HUA</v>
          </cell>
          <cell r="H9056" t="str">
            <v>LTE2100 Col (20 MHz)_4x4 MIMO</v>
          </cell>
          <cell r="I9056" t="str">
            <v>INS</v>
          </cell>
          <cell r="L9056">
            <v>43841</v>
          </cell>
          <cell r="N9056">
            <v>43841</v>
          </cell>
          <cell r="P9056" t="str">
            <v>No Dependency</v>
          </cell>
        </row>
        <row r="9057">
          <cell r="C9057" t="str">
            <v>ZJZ502</v>
          </cell>
          <cell r="D9057" t="str">
            <v>Collocated Sites</v>
          </cell>
          <cell r="E9057" t="str">
            <v>Q2-2019</v>
          </cell>
          <cell r="F9057" t="str">
            <v>Mobile Aspiration</v>
          </cell>
          <cell r="G9057" t="str">
            <v>HUA</v>
          </cell>
          <cell r="H9057" t="str">
            <v>LTE2100 Col (20 MHz)_4x4 MIMO</v>
          </cell>
          <cell r="I9057" t="str">
            <v>INS</v>
          </cell>
          <cell r="L9057">
            <v>43900</v>
          </cell>
          <cell r="M9057">
            <v>43715</v>
          </cell>
          <cell r="N9057">
            <v>43901</v>
          </cell>
          <cell r="O9057">
            <v>43716</v>
          </cell>
          <cell r="P9057" t="str">
            <v>No Dependency</v>
          </cell>
        </row>
        <row r="9058">
          <cell r="C9058" t="str">
            <v>ZJZ501</v>
          </cell>
          <cell r="D9058" t="str">
            <v>Collocated Sites</v>
          </cell>
          <cell r="E9058" t="str">
            <v>Q3-2019</v>
          </cell>
          <cell r="F9058" t="str">
            <v>Mobile Aspiration</v>
          </cell>
          <cell r="G9058" t="str">
            <v>HUA</v>
          </cell>
          <cell r="H9058" t="str">
            <v>LTE2100 Col (20 MHz)_4x4 MIMO</v>
          </cell>
          <cell r="I9058" t="str">
            <v>INS</v>
          </cell>
          <cell r="L9058">
            <v>43899</v>
          </cell>
          <cell r="M9058">
            <v>43627</v>
          </cell>
          <cell r="N9058">
            <v>43900</v>
          </cell>
          <cell r="O9058">
            <v>43628</v>
          </cell>
          <cell r="P9058" t="str">
            <v>No Dependency</v>
          </cell>
        </row>
        <row r="9059">
          <cell r="C9059" t="str">
            <v>ZJZ500</v>
          </cell>
          <cell r="D9059" t="str">
            <v>Collocated Sites</v>
          </cell>
          <cell r="E9059" t="str">
            <v>Q1-2020</v>
          </cell>
          <cell r="F9059" t="str">
            <v>Mobile Aspiration</v>
          </cell>
          <cell r="G9059" t="str">
            <v>HUA</v>
          </cell>
          <cell r="H9059" t="str">
            <v>LTE2100 Col (20 MHz)_4x4 MIMO</v>
          </cell>
          <cell r="I9059" t="str">
            <v>INS</v>
          </cell>
          <cell r="L9059">
            <v>43841</v>
          </cell>
          <cell r="M9059">
            <v>43715</v>
          </cell>
          <cell r="N9059">
            <v>43841</v>
          </cell>
          <cell r="O9059">
            <v>43716</v>
          </cell>
          <cell r="P9059" t="str">
            <v>No Dependency</v>
          </cell>
        </row>
        <row r="9060">
          <cell r="C9060" t="str">
            <v>ZJZ499</v>
          </cell>
          <cell r="D9060" t="str">
            <v>Collocated Sites</v>
          </cell>
          <cell r="E9060" t="str">
            <v>Q2-2019</v>
          </cell>
          <cell r="F9060" t="str">
            <v>Mobile Aspiration</v>
          </cell>
          <cell r="G9060" t="str">
            <v>HUA</v>
          </cell>
          <cell r="H9060" t="str">
            <v>LTE2100 Col (20 MHz)_4x4 MIMO</v>
          </cell>
          <cell r="I9060" t="str">
            <v>INS</v>
          </cell>
          <cell r="L9060">
            <v>43905</v>
          </cell>
          <cell r="M9060">
            <v>43603</v>
          </cell>
          <cell r="N9060">
            <v>43906</v>
          </cell>
          <cell r="O9060">
            <v>43604</v>
          </cell>
          <cell r="P9060" t="str">
            <v>No Dependency</v>
          </cell>
        </row>
        <row r="9061">
          <cell r="C9061" t="str">
            <v>ZJZ495</v>
          </cell>
          <cell r="D9061" t="str">
            <v>Collocated Sites</v>
          </cell>
          <cell r="E9061" t="str">
            <v>Q2-2019</v>
          </cell>
          <cell r="F9061" t="str">
            <v>Mobile Aspiration</v>
          </cell>
          <cell r="G9061" t="str">
            <v>HUA</v>
          </cell>
          <cell r="H9061" t="str">
            <v>LTE2100 Col (20 MHz)_4x4 MIMO</v>
          </cell>
          <cell r="I9061" t="str">
            <v>INS</v>
          </cell>
          <cell r="L9061">
            <v>43907</v>
          </cell>
          <cell r="M9061">
            <v>43638</v>
          </cell>
          <cell r="N9061">
            <v>43907</v>
          </cell>
          <cell r="O9061">
            <v>43639</v>
          </cell>
          <cell r="P9061" t="str">
            <v>No Dependency</v>
          </cell>
        </row>
        <row r="9062">
          <cell r="C9062" t="str">
            <v>ZJZ489</v>
          </cell>
          <cell r="D9062" t="str">
            <v>Collocated Sites</v>
          </cell>
          <cell r="E9062" t="str">
            <v>Q3-2019</v>
          </cell>
          <cell r="F9062" t="str">
            <v>Mobile Aspiration</v>
          </cell>
          <cell r="G9062" t="str">
            <v>HUA</v>
          </cell>
          <cell r="H9062" t="str">
            <v>LTE2100 Col (20 MHz)_4x4 MIMO</v>
          </cell>
          <cell r="I9062" t="str">
            <v>INS</v>
          </cell>
          <cell r="L9062">
            <v>43874</v>
          </cell>
          <cell r="M9062">
            <v>43709</v>
          </cell>
          <cell r="N9062">
            <v>43875</v>
          </cell>
          <cell r="O9062">
            <v>43710</v>
          </cell>
          <cell r="P9062" t="str">
            <v>No Dependency</v>
          </cell>
        </row>
        <row r="9063">
          <cell r="C9063" t="str">
            <v>ZJZ488</v>
          </cell>
          <cell r="D9063" t="str">
            <v>Collocated Sites</v>
          </cell>
          <cell r="E9063" t="str">
            <v>Q3-2019</v>
          </cell>
          <cell r="F9063" t="str">
            <v>Mobile Aspiration</v>
          </cell>
          <cell r="G9063" t="str">
            <v>HUA</v>
          </cell>
          <cell r="H9063" t="str">
            <v>LTE2100 Col (20 MHz)_4x4 MIMO</v>
          </cell>
          <cell r="I9063" t="str">
            <v>INS</v>
          </cell>
          <cell r="L9063">
            <v>43692</v>
          </cell>
          <cell r="M9063">
            <v>43660</v>
          </cell>
          <cell r="N9063">
            <v>43693</v>
          </cell>
          <cell r="O9063">
            <v>43661</v>
          </cell>
          <cell r="P9063" t="str">
            <v>No Dependency</v>
          </cell>
        </row>
        <row r="9064">
          <cell r="C9064" t="str">
            <v>ZJZ477</v>
          </cell>
          <cell r="D9064" t="str">
            <v>Collocated Sites</v>
          </cell>
          <cell r="E9064" t="str">
            <v>Q2-2019</v>
          </cell>
          <cell r="F9064" t="str">
            <v>Mobile Aspiration</v>
          </cell>
          <cell r="G9064" t="str">
            <v>HUA</v>
          </cell>
          <cell r="H9064" t="str">
            <v>LTE2100 Col (20 MHz)_4x4 MIMO</v>
          </cell>
          <cell r="I9064" t="str">
            <v>INS</v>
          </cell>
          <cell r="L9064">
            <v>43600</v>
          </cell>
          <cell r="M9064">
            <v>43602</v>
          </cell>
          <cell r="N9064">
            <v>43601</v>
          </cell>
          <cell r="O9064">
            <v>43603</v>
          </cell>
          <cell r="P9064" t="str">
            <v>No Dependency</v>
          </cell>
        </row>
        <row r="9065">
          <cell r="C9065" t="str">
            <v>ZJZ470</v>
          </cell>
          <cell r="D9065" t="str">
            <v>Collocated Sites</v>
          </cell>
          <cell r="E9065" t="str">
            <v>Q2-2019</v>
          </cell>
          <cell r="F9065" t="str">
            <v>Mobile Aspiration</v>
          </cell>
          <cell r="G9065" t="str">
            <v>HUA</v>
          </cell>
          <cell r="H9065" t="str">
            <v>LTE2100 Col (20 MHz)_4x4 MIMO</v>
          </cell>
          <cell r="I9065" t="str">
            <v>INS</v>
          </cell>
          <cell r="L9065">
            <v>43670</v>
          </cell>
          <cell r="M9065">
            <v>43660</v>
          </cell>
          <cell r="N9065">
            <v>43671</v>
          </cell>
          <cell r="O9065">
            <v>43661</v>
          </cell>
          <cell r="P9065" t="str">
            <v>No Dependency</v>
          </cell>
        </row>
        <row r="9066">
          <cell r="C9066" t="str">
            <v>ZJZ469</v>
          </cell>
          <cell r="D9066" t="str">
            <v>Collocated Sites</v>
          </cell>
          <cell r="E9066" t="str">
            <v>Q3-2019</v>
          </cell>
          <cell r="F9066" t="str">
            <v>Mobile Aspiration</v>
          </cell>
          <cell r="G9066" t="str">
            <v>HUA</v>
          </cell>
          <cell r="H9066" t="str">
            <v>LTE2100 Col (20 MHz)_4x4 MIMO</v>
          </cell>
          <cell r="I9066" t="str">
            <v>INS</v>
          </cell>
          <cell r="L9066">
            <v>43882</v>
          </cell>
          <cell r="M9066">
            <v>43715</v>
          </cell>
          <cell r="N9066">
            <v>43882</v>
          </cell>
          <cell r="O9066">
            <v>43716</v>
          </cell>
          <cell r="P9066" t="str">
            <v>No Dependency</v>
          </cell>
        </row>
        <row r="9067">
          <cell r="C9067" t="str">
            <v>ZJZ468</v>
          </cell>
          <cell r="D9067" t="str">
            <v>Collocated Sites</v>
          </cell>
          <cell r="E9067" t="str">
            <v>Q2-2019</v>
          </cell>
          <cell r="F9067" t="str">
            <v>Mobile Aspiration</v>
          </cell>
          <cell r="G9067" t="str">
            <v>HUA</v>
          </cell>
          <cell r="H9067" t="str">
            <v>LTE2100 Col (20 MHz)_4x4 MIMO</v>
          </cell>
          <cell r="I9067" t="str">
            <v>INS</v>
          </cell>
          <cell r="L9067">
            <v>43691</v>
          </cell>
          <cell r="M9067">
            <v>43693</v>
          </cell>
          <cell r="N9067">
            <v>43692</v>
          </cell>
          <cell r="O9067">
            <v>43694</v>
          </cell>
          <cell r="P9067" t="str">
            <v>No Dependency</v>
          </cell>
        </row>
        <row r="9068">
          <cell r="C9068" t="str">
            <v>ZJZ467</v>
          </cell>
          <cell r="D9068" t="str">
            <v>Collocated Sites</v>
          </cell>
          <cell r="E9068" t="str">
            <v>Q2-2019</v>
          </cell>
          <cell r="F9068" t="str">
            <v>Mobile Aspiration</v>
          </cell>
          <cell r="G9068" t="str">
            <v>HUA</v>
          </cell>
          <cell r="H9068" t="str">
            <v>LTE2100 Col (20 MHz)_4x4 MIMO</v>
          </cell>
          <cell r="I9068" t="str">
            <v>INS</v>
          </cell>
          <cell r="L9068">
            <v>43610</v>
          </cell>
          <cell r="M9068">
            <v>43612</v>
          </cell>
          <cell r="N9068">
            <v>43611</v>
          </cell>
          <cell r="O9068">
            <v>43613</v>
          </cell>
          <cell r="P9068" t="str">
            <v>No Dependency</v>
          </cell>
        </row>
        <row r="9069">
          <cell r="C9069" t="str">
            <v>ZJZ464</v>
          </cell>
          <cell r="D9069" t="str">
            <v>Collocated Sites</v>
          </cell>
          <cell r="E9069" t="str">
            <v>Q2-2019</v>
          </cell>
          <cell r="F9069" t="str">
            <v>Mobile Aspiration</v>
          </cell>
          <cell r="G9069" t="str">
            <v>HUA</v>
          </cell>
          <cell r="H9069" t="str">
            <v>LTE2100 Col (20 MHz)_4x4 MIMO</v>
          </cell>
          <cell r="I9069" t="str">
            <v>INS</v>
          </cell>
          <cell r="L9069">
            <v>43893</v>
          </cell>
          <cell r="M9069">
            <v>43734</v>
          </cell>
          <cell r="N9069">
            <v>43894</v>
          </cell>
          <cell r="O9069">
            <v>43735</v>
          </cell>
          <cell r="P9069" t="str">
            <v>No Dependency</v>
          </cell>
        </row>
        <row r="9070">
          <cell r="C9070" t="str">
            <v>ZJZ463</v>
          </cell>
          <cell r="D9070" t="str">
            <v>Collocated Sites</v>
          </cell>
          <cell r="E9070" t="str">
            <v>Q2-2019</v>
          </cell>
          <cell r="F9070" t="str">
            <v>Mobile Aspiration</v>
          </cell>
          <cell r="G9070" t="str">
            <v>HUA</v>
          </cell>
          <cell r="H9070" t="str">
            <v>LTE2100 Col (20 MHz)_4x4 MIMO</v>
          </cell>
          <cell r="I9070" t="str">
            <v>INS</v>
          </cell>
          <cell r="L9070">
            <v>43671</v>
          </cell>
          <cell r="M9070">
            <v>43660</v>
          </cell>
          <cell r="N9070">
            <v>43672</v>
          </cell>
          <cell r="O9070">
            <v>43661</v>
          </cell>
          <cell r="P9070" t="str">
            <v>No Dependency</v>
          </cell>
        </row>
        <row r="9071">
          <cell r="C9071" t="str">
            <v>ZJZ462</v>
          </cell>
          <cell r="D9071" t="str">
            <v>Collocated Sites</v>
          </cell>
          <cell r="E9071" t="str">
            <v>Q3-2019</v>
          </cell>
          <cell r="F9071" t="str">
            <v>Mobile Aspiration</v>
          </cell>
          <cell r="G9071" t="str">
            <v>HUA</v>
          </cell>
          <cell r="H9071" t="str">
            <v>LTE2100 Col (20 MHz)_4x4 MIMO</v>
          </cell>
          <cell r="I9071" t="str">
            <v>INS</v>
          </cell>
          <cell r="L9071">
            <v>43691</v>
          </cell>
          <cell r="M9071">
            <v>43693</v>
          </cell>
          <cell r="N9071">
            <v>43692</v>
          </cell>
          <cell r="O9071">
            <v>43694</v>
          </cell>
          <cell r="P9071" t="str">
            <v>No Dependency</v>
          </cell>
        </row>
        <row r="9072">
          <cell r="C9072" t="str">
            <v>ZJZ461</v>
          </cell>
          <cell r="D9072" t="str">
            <v>Collocated Sites</v>
          </cell>
          <cell r="E9072" t="str">
            <v>Q2-2019</v>
          </cell>
          <cell r="F9072" t="str">
            <v>Mobile Aspiration</v>
          </cell>
          <cell r="G9072" t="str">
            <v>HUA</v>
          </cell>
          <cell r="H9072" t="str">
            <v>LTE2100 Col (20 MHz)_4x4 MIMO</v>
          </cell>
          <cell r="I9072" t="str">
            <v>INS</v>
          </cell>
          <cell r="L9072">
            <v>43879</v>
          </cell>
          <cell r="M9072">
            <v>43598</v>
          </cell>
          <cell r="N9072">
            <v>43880</v>
          </cell>
          <cell r="O9072">
            <v>43599</v>
          </cell>
          <cell r="P9072" t="str">
            <v>No Dependency</v>
          </cell>
        </row>
        <row r="9073">
          <cell r="C9073" t="str">
            <v>ZJZ459</v>
          </cell>
          <cell r="D9073" t="str">
            <v>Collocated Sites</v>
          </cell>
          <cell r="E9073" t="str">
            <v>Q2-2019</v>
          </cell>
          <cell r="F9073" t="str">
            <v>Mobile Aspiration</v>
          </cell>
          <cell r="G9073" t="str">
            <v>HUA</v>
          </cell>
          <cell r="H9073" t="str">
            <v>LTE2100 Col (20 MHz)_4x4 MIMO</v>
          </cell>
          <cell r="I9073" t="str">
            <v>INS</v>
          </cell>
          <cell r="L9073">
            <v>43916</v>
          </cell>
          <cell r="M9073">
            <v>43715</v>
          </cell>
          <cell r="N9073">
            <v>43916</v>
          </cell>
          <cell r="O9073">
            <v>43716</v>
          </cell>
          <cell r="P9073" t="str">
            <v>No Dependency</v>
          </cell>
        </row>
        <row r="9074">
          <cell r="C9074" t="str">
            <v>ZJZ458</v>
          </cell>
          <cell r="D9074" t="str">
            <v>Collocated Sites</v>
          </cell>
          <cell r="E9074" t="str">
            <v>Q3-2019</v>
          </cell>
          <cell r="F9074" t="str">
            <v>Mobile Aspiration</v>
          </cell>
          <cell r="G9074" t="str">
            <v>HUA</v>
          </cell>
          <cell r="H9074" t="str">
            <v>LTE2100 Col (20 MHz)_4x4 MIMO</v>
          </cell>
          <cell r="I9074" t="str">
            <v>INS</v>
          </cell>
          <cell r="L9074">
            <v>43838</v>
          </cell>
          <cell r="M9074">
            <v>43715</v>
          </cell>
          <cell r="N9074">
            <v>43838</v>
          </cell>
          <cell r="O9074">
            <v>43716</v>
          </cell>
          <cell r="P9074" t="str">
            <v>No Dependency</v>
          </cell>
        </row>
        <row r="9075">
          <cell r="C9075" t="str">
            <v>ZJZ455</v>
          </cell>
          <cell r="D9075" t="str">
            <v>Collocated Sites</v>
          </cell>
          <cell r="E9075" t="str">
            <v>Q2-2019</v>
          </cell>
          <cell r="F9075" t="str">
            <v>Mobile Aspiration</v>
          </cell>
          <cell r="G9075" t="str">
            <v>HUA</v>
          </cell>
          <cell r="H9075" t="str">
            <v>LTE2100 Col (20 MHz)_4x4 MIMO</v>
          </cell>
          <cell r="I9075" t="str">
            <v>INS</v>
          </cell>
          <cell r="L9075">
            <v>43884</v>
          </cell>
          <cell r="M9075">
            <v>43715</v>
          </cell>
          <cell r="N9075">
            <v>43885</v>
          </cell>
          <cell r="O9075">
            <v>43716</v>
          </cell>
          <cell r="P9075" t="str">
            <v>No Dependency</v>
          </cell>
        </row>
        <row r="9076">
          <cell r="C9076" t="str">
            <v>ZJZ440</v>
          </cell>
          <cell r="D9076" t="str">
            <v>Collocated Sites</v>
          </cell>
          <cell r="E9076" t="str">
            <v>Q2-2019</v>
          </cell>
          <cell r="F9076" t="str">
            <v>Mobile Aspiration</v>
          </cell>
          <cell r="G9076" t="str">
            <v>HUA</v>
          </cell>
          <cell r="H9076" t="str">
            <v>LTE2100 Col (20 MHz)_4x4 MIMO</v>
          </cell>
          <cell r="I9076" t="str">
            <v>INS</v>
          </cell>
          <cell r="L9076">
            <v>43608</v>
          </cell>
          <cell r="M9076">
            <v>43610</v>
          </cell>
          <cell r="N9076">
            <v>43609</v>
          </cell>
          <cell r="O9076">
            <v>43611</v>
          </cell>
          <cell r="P9076" t="str">
            <v>No Dependency</v>
          </cell>
        </row>
        <row r="9077">
          <cell r="C9077" t="str">
            <v>ZJZ437</v>
          </cell>
          <cell r="D9077" t="str">
            <v>Collocated Sites</v>
          </cell>
          <cell r="E9077" t="str">
            <v>Q2-2019</v>
          </cell>
          <cell r="F9077" t="str">
            <v>Mobile Aspiration</v>
          </cell>
          <cell r="G9077" t="str">
            <v>HUA</v>
          </cell>
          <cell r="H9077" t="str">
            <v>LTE2100 Col (20 MHz)_4x4 MIMO</v>
          </cell>
          <cell r="I9077" t="str">
            <v>INS</v>
          </cell>
          <cell r="L9077">
            <v>43858</v>
          </cell>
          <cell r="M9077">
            <v>43715</v>
          </cell>
          <cell r="N9077">
            <v>43859</v>
          </cell>
          <cell r="O9077">
            <v>43716</v>
          </cell>
          <cell r="P9077" t="str">
            <v>No Dependency</v>
          </cell>
        </row>
        <row r="9078">
          <cell r="C9078" t="str">
            <v>ZJZ436</v>
          </cell>
          <cell r="D9078" t="str">
            <v>Collocated Sites</v>
          </cell>
          <cell r="E9078" t="str">
            <v>Q3-2019</v>
          </cell>
          <cell r="F9078" t="str">
            <v>Mobile Aspiration</v>
          </cell>
          <cell r="G9078" t="str">
            <v>HUA</v>
          </cell>
          <cell r="H9078" t="str">
            <v>LTE2100 Col (20 MHz)_4x4 MIMO</v>
          </cell>
          <cell r="I9078" t="str">
            <v>INS</v>
          </cell>
          <cell r="L9078">
            <v>43691</v>
          </cell>
          <cell r="M9078">
            <v>43693</v>
          </cell>
          <cell r="N9078">
            <v>43692</v>
          </cell>
          <cell r="O9078">
            <v>43694</v>
          </cell>
          <cell r="P9078" t="str">
            <v>No Dependency</v>
          </cell>
        </row>
        <row r="9079">
          <cell r="C9079" t="str">
            <v>ZJZ434</v>
          </cell>
          <cell r="D9079" t="str">
            <v>Collocated Sites</v>
          </cell>
          <cell r="E9079" t="str">
            <v>Q1-2020</v>
          </cell>
          <cell r="F9079" t="str">
            <v>Mobile Aspiration</v>
          </cell>
          <cell r="G9079" t="str">
            <v>HUA</v>
          </cell>
          <cell r="H9079" t="str">
            <v>LTE2100 Col (20 MHz)_4x4 MIMO</v>
          </cell>
          <cell r="I9079" t="str">
            <v>INS</v>
          </cell>
          <cell r="L9079">
            <v>43858</v>
          </cell>
          <cell r="M9079">
            <v>43715</v>
          </cell>
          <cell r="N9079">
            <v>43858</v>
          </cell>
          <cell r="O9079">
            <v>43716</v>
          </cell>
          <cell r="P9079" t="str">
            <v>No Dependency</v>
          </cell>
        </row>
        <row r="9080">
          <cell r="C9080" t="str">
            <v>ZJZ433</v>
          </cell>
          <cell r="D9080" t="str">
            <v>Collocated Sites</v>
          </cell>
          <cell r="E9080" t="str">
            <v>Q2-2019</v>
          </cell>
          <cell r="F9080" t="str">
            <v>Mobile Aspiration</v>
          </cell>
          <cell r="G9080" t="str">
            <v>HUA</v>
          </cell>
          <cell r="H9080" t="str">
            <v>LTE2100 Col (20 MHz)_4x4 MIMO</v>
          </cell>
          <cell r="I9080" t="str">
            <v>INS</v>
          </cell>
          <cell r="L9080">
            <v>43604</v>
          </cell>
          <cell r="M9080">
            <v>43606</v>
          </cell>
          <cell r="N9080">
            <v>43605</v>
          </cell>
          <cell r="O9080">
            <v>43607</v>
          </cell>
          <cell r="P9080" t="str">
            <v>No Dependency</v>
          </cell>
        </row>
        <row r="9081">
          <cell r="C9081" t="str">
            <v>ZJZ431</v>
          </cell>
          <cell r="D9081" t="str">
            <v>Collocated Sites</v>
          </cell>
          <cell r="E9081" t="str">
            <v>Q3-2019</v>
          </cell>
          <cell r="F9081" t="str">
            <v>Mobile Aspiration</v>
          </cell>
          <cell r="G9081" t="str">
            <v>HUA</v>
          </cell>
          <cell r="H9081" t="str">
            <v>LTE2100 Col (20 MHz)_4x4 MIMO</v>
          </cell>
          <cell r="I9081" t="str">
            <v>INS</v>
          </cell>
          <cell r="L9081">
            <v>43874</v>
          </cell>
          <cell r="M9081">
            <v>43709</v>
          </cell>
          <cell r="N9081">
            <v>43875</v>
          </cell>
          <cell r="O9081">
            <v>43710</v>
          </cell>
          <cell r="P9081" t="str">
            <v>No Dependency</v>
          </cell>
        </row>
        <row r="9082">
          <cell r="C9082" t="str">
            <v>ZJZ418</v>
          </cell>
          <cell r="D9082" t="str">
            <v>Collocated Sites</v>
          </cell>
          <cell r="E9082" t="str">
            <v>Q2-2019</v>
          </cell>
          <cell r="F9082" t="str">
            <v>Mobile Aspiration</v>
          </cell>
          <cell r="G9082" t="str">
            <v>HUA</v>
          </cell>
          <cell r="H9082" t="str">
            <v>LTE2100 Col (20 MHz)_4x4 MIMO</v>
          </cell>
          <cell r="I9082" t="str">
            <v>INS</v>
          </cell>
          <cell r="L9082">
            <v>43691</v>
          </cell>
          <cell r="M9082">
            <v>43693</v>
          </cell>
          <cell r="N9082">
            <v>43692</v>
          </cell>
          <cell r="O9082">
            <v>43694</v>
          </cell>
          <cell r="P9082" t="str">
            <v>No Dependency</v>
          </cell>
        </row>
        <row r="9083">
          <cell r="C9083" t="str">
            <v>ZJZ414</v>
          </cell>
          <cell r="D9083" t="str">
            <v>Collocated Sites</v>
          </cell>
          <cell r="E9083" t="str">
            <v>Q4-2019</v>
          </cell>
          <cell r="F9083" t="str">
            <v>Mobile Aspiration</v>
          </cell>
          <cell r="G9083" t="str">
            <v>HUA</v>
          </cell>
          <cell r="H9083" t="str">
            <v>LTE2100 Col (20 MHz)_4x4 MIMO</v>
          </cell>
          <cell r="I9083" t="str">
            <v>INS</v>
          </cell>
          <cell r="L9083">
            <v>43858</v>
          </cell>
          <cell r="M9083">
            <v>43715</v>
          </cell>
          <cell r="N9083">
            <v>43858</v>
          </cell>
          <cell r="O9083">
            <v>43716</v>
          </cell>
          <cell r="P9083" t="str">
            <v>No Dependency</v>
          </cell>
        </row>
        <row r="9084">
          <cell r="C9084" t="str">
            <v>ZJZ411</v>
          </cell>
          <cell r="D9084" t="str">
            <v>Collocated Sites</v>
          </cell>
          <cell r="E9084" t="str">
            <v>Q3-2019</v>
          </cell>
          <cell r="F9084" t="str">
            <v>Mobile Aspiration</v>
          </cell>
          <cell r="G9084" t="str">
            <v>HUA</v>
          </cell>
          <cell r="H9084" t="str">
            <v>LTE2100 Col (20 MHz)_4x4 MIMO</v>
          </cell>
          <cell r="I9084" t="str">
            <v>INS</v>
          </cell>
          <cell r="L9084">
            <v>43609</v>
          </cell>
          <cell r="M9084">
            <v>43612</v>
          </cell>
          <cell r="N9084">
            <v>43610</v>
          </cell>
          <cell r="O9084">
            <v>43613</v>
          </cell>
          <cell r="P9084" t="str">
            <v>No Dependency</v>
          </cell>
        </row>
        <row r="9085">
          <cell r="C9085" t="str">
            <v>ZJZ410</v>
          </cell>
          <cell r="D9085" t="str">
            <v>Collocated Sites</v>
          </cell>
          <cell r="E9085" t="str">
            <v>Q3-2019</v>
          </cell>
          <cell r="F9085" t="str">
            <v>Mobile Aspiration</v>
          </cell>
          <cell r="G9085" t="str">
            <v>HUA</v>
          </cell>
          <cell r="H9085" t="str">
            <v>LTE2100 Col (20 MHz)_4x4 MIMO</v>
          </cell>
          <cell r="I9085" t="str">
            <v>INS</v>
          </cell>
          <cell r="L9085">
            <v>43890</v>
          </cell>
          <cell r="M9085">
            <v>43639</v>
          </cell>
          <cell r="N9085">
            <v>43891</v>
          </cell>
          <cell r="O9085">
            <v>43640</v>
          </cell>
          <cell r="P9085" t="str">
            <v>No Dependency</v>
          </cell>
        </row>
        <row r="9086">
          <cell r="C9086" t="str">
            <v>ZJZ399</v>
          </cell>
          <cell r="D9086" t="str">
            <v>Collocated Sites</v>
          </cell>
          <cell r="E9086" t="str">
            <v>Q2-2019</v>
          </cell>
          <cell r="F9086" t="str">
            <v>Mobile Aspiration</v>
          </cell>
          <cell r="G9086" t="str">
            <v>HUA</v>
          </cell>
          <cell r="H9086" t="str">
            <v>LTE2100 Col (20 MHz)_4x4 MIMO</v>
          </cell>
          <cell r="I9086" t="str">
            <v>INS</v>
          </cell>
          <cell r="L9086">
            <v>43884</v>
          </cell>
          <cell r="M9086">
            <v>43629</v>
          </cell>
          <cell r="N9086">
            <v>43885</v>
          </cell>
          <cell r="O9086">
            <v>43630</v>
          </cell>
          <cell r="P9086" t="str">
            <v>No Dependency</v>
          </cell>
        </row>
        <row r="9087">
          <cell r="C9087" t="str">
            <v>ZJZ395</v>
          </cell>
          <cell r="D9087" t="str">
            <v>Collocated Sites</v>
          </cell>
          <cell r="E9087" t="str">
            <v>Q3-2019</v>
          </cell>
          <cell r="F9087" t="str">
            <v>Mobile Aspiration</v>
          </cell>
          <cell r="G9087" t="str">
            <v>HUA</v>
          </cell>
          <cell r="H9087" t="str">
            <v>LTE2100 Col (20 MHz)_4x4 MIMO</v>
          </cell>
          <cell r="I9087" t="str">
            <v>INS</v>
          </cell>
          <cell r="L9087">
            <v>43892</v>
          </cell>
          <cell r="M9087">
            <v>43715</v>
          </cell>
          <cell r="N9087">
            <v>43893</v>
          </cell>
          <cell r="O9087">
            <v>43716</v>
          </cell>
          <cell r="P9087" t="str">
            <v>No Dependency</v>
          </cell>
        </row>
        <row r="9088">
          <cell r="C9088" t="str">
            <v>ZJZ394</v>
          </cell>
          <cell r="D9088" t="str">
            <v>Collocated Sites</v>
          </cell>
          <cell r="E9088" t="str">
            <v>Q3-2019</v>
          </cell>
          <cell r="F9088" t="str">
            <v>Mobile Aspiration</v>
          </cell>
          <cell r="G9088" t="str">
            <v>HUA</v>
          </cell>
          <cell r="H9088" t="str">
            <v>LTE2100 Col (20 MHz)_4x4 MIMO</v>
          </cell>
          <cell r="I9088" t="str">
            <v>INS</v>
          </cell>
          <cell r="L9088">
            <v>43882</v>
          </cell>
          <cell r="M9088">
            <v>43709</v>
          </cell>
          <cell r="N9088">
            <v>43882</v>
          </cell>
          <cell r="O9088">
            <v>43710</v>
          </cell>
          <cell r="P9088" t="str">
            <v>No Dependency</v>
          </cell>
        </row>
        <row r="9089">
          <cell r="C9089" t="str">
            <v>ZJZ393</v>
          </cell>
          <cell r="D9089" t="str">
            <v>Collocated Sites</v>
          </cell>
          <cell r="E9089" t="str">
            <v>Q3-2019</v>
          </cell>
          <cell r="F9089" t="str">
            <v>Mobile Aspiration</v>
          </cell>
          <cell r="G9089" t="str">
            <v>HUA</v>
          </cell>
          <cell r="H9089" t="str">
            <v>LTE2100 Col (20 MHz)_4x4 MIMO</v>
          </cell>
          <cell r="I9089" t="str">
            <v>INS</v>
          </cell>
          <cell r="L9089">
            <v>43691</v>
          </cell>
          <cell r="M9089">
            <v>43693</v>
          </cell>
          <cell r="N9089">
            <v>43692</v>
          </cell>
          <cell r="O9089">
            <v>43694</v>
          </cell>
          <cell r="P9089" t="str">
            <v>No Dependency</v>
          </cell>
        </row>
        <row r="9090">
          <cell r="C9090" t="str">
            <v>ZJZ392</v>
          </cell>
          <cell r="D9090" t="str">
            <v>Collocated Sites</v>
          </cell>
          <cell r="E9090" t="str">
            <v>Q3-2019</v>
          </cell>
          <cell r="F9090" t="str">
            <v>Mobile Aspiration</v>
          </cell>
          <cell r="G9090" t="str">
            <v>HUA</v>
          </cell>
          <cell r="H9090" t="str">
            <v>LTE2100 Col (20 MHz)_4x4 MIMO</v>
          </cell>
          <cell r="I9090" t="str">
            <v>INS</v>
          </cell>
          <cell r="L9090">
            <v>43874</v>
          </cell>
          <cell r="M9090">
            <v>43715</v>
          </cell>
          <cell r="N9090">
            <v>43875</v>
          </cell>
          <cell r="O9090">
            <v>43716</v>
          </cell>
          <cell r="P9090" t="str">
            <v>No Dependency</v>
          </cell>
        </row>
        <row r="9091">
          <cell r="C9091" t="str">
            <v>ZJZ391</v>
          </cell>
          <cell r="D9091" t="str">
            <v>Collocated Sites</v>
          </cell>
          <cell r="E9091" t="str">
            <v>Q2-2019</v>
          </cell>
          <cell r="F9091" t="str">
            <v>Mobile Aspiration</v>
          </cell>
          <cell r="G9091" t="str">
            <v>HUA</v>
          </cell>
          <cell r="H9091" t="str">
            <v>LTE2100 Col (20 MHz)_4x4 MIMO</v>
          </cell>
          <cell r="I9091" t="str">
            <v>INS</v>
          </cell>
          <cell r="L9091">
            <v>43691</v>
          </cell>
          <cell r="M9091">
            <v>43693</v>
          </cell>
          <cell r="N9091">
            <v>43692</v>
          </cell>
          <cell r="O9091">
            <v>43694</v>
          </cell>
          <cell r="P9091" t="str">
            <v>No Dependency</v>
          </cell>
        </row>
        <row r="9092">
          <cell r="C9092" t="str">
            <v>ZJZ390</v>
          </cell>
          <cell r="D9092" t="str">
            <v>Collocated Sites</v>
          </cell>
          <cell r="E9092" t="str">
            <v>Q2-2019</v>
          </cell>
          <cell r="F9092" t="str">
            <v>Mobile Aspiration</v>
          </cell>
          <cell r="G9092" t="str">
            <v>HUA</v>
          </cell>
          <cell r="H9092" t="str">
            <v>LTE2100 Col (20 MHz)_4x4 MIMO</v>
          </cell>
          <cell r="I9092" t="str">
            <v>INS</v>
          </cell>
          <cell r="L9092">
            <v>43609</v>
          </cell>
          <cell r="M9092">
            <v>43611</v>
          </cell>
          <cell r="N9092">
            <v>43610</v>
          </cell>
          <cell r="O9092">
            <v>43612</v>
          </cell>
          <cell r="P9092" t="str">
            <v>No Dependency</v>
          </cell>
        </row>
        <row r="9093">
          <cell r="C9093" t="str">
            <v>ZJZ363</v>
          </cell>
          <cell r="D9093" t="str">
            <v>Collocated Sites</v>
          </cell>
          <cell r="E9093" t="str">
            <v>Q3-2019</v>
          </cell>
          <cell r="F9093" t="str">
            <v>Mobile Aspiration</v>
          </cell>
          <cell r="G9093" t="str">
            <v>HUA</v>
          </cell>
          <cell r="H9093" t="str">
            <v>LTE2100 Col (20 MHz)_4x4 MIMO</v>
          </cell>
          <cell r="I9093" t="str">
            <v>INS</v>
          </cell>
          <cell r="L9093">
            <v>43866</v>
          </cell>
          <cell r="M9093">
            <v>43709</v>
          </cell>
          <cell r="N9093">
            <v>43867</v>
          </cell>
          <cell r="O9093">
            <v>43710</v>
          </cell>
          <cell r="P9093" t="str">
            <v>No Dependency</v>
          </cell>
        </row>
        <row r="9094">
          <cell r="C9094" t="str">
            <v>ZJZ354</v>
          </cell>
          <cell r="D9094" t="str">
            <v>Collocated Sites</v>
          </cell>
          <cell r="E9094" t="str">
            <v>Q3-2019</v>
          </cell>
          <cell r="F9094" t="str">
            <v>Mobile Aspiration</v>
          </cell>
          <cell r="G9094" t="str">
            <v>HUA</v>
          </cell>
          <cell r="H9094" t="str">
            <v>LTE2100 Col (20 MHz)_4x4 MIMO</v>
          </cell>
          <cell r="I9094" t="str">
            <v>INS</v>
          </cell>
          <cell r="L9094">
            <v>43874</v>
          </cell>
          <cell r="N9094">
            <v>43875</v>
          </cell>
          <cell r="P9094" t="str">
            <v>No Dependency</v>
          </cell>
        </row>
        <row r="9095">
          <cell r="C9095" t="str">
            <v>ZJZ353</v>
          </cell>
          <cell r="D9095" t="str">
            <v>Collocated Sites</v>
          </cell>
          <cell r="E9095" t="str">
            <v>Q3-2019</v>
          </cell>
          <cell r="F9095" t="str">
            <v>Mobile Aspiration</v>
          </cell>
          <cell r="G9095" t="str">
            <v>HUA</v>
          </cell>
          <cell r="H9095" t="str">
            <v>LTE2100 Col (20 MHz)_4x4 MIMO</v>
          </cell>
          <cell r="I9095" t="str">
            <v>INS</v>
          </cell>
          <cell r="L9095">
            <v>43822</v>
          </cell>
          <cell r="N9095">
            <v>43823</v>
          </cell>
          <cell r="P9095" t="str">
            <v>No Dependency</v>
          </cell>
        </row>
        <row r="9096">
          <cell r="C9096" t="str">
            <v>ZJZ352</v>
          </cell>
          <cell r="D9096" t="str">
            <v>Collocated Sites</v>
          </cell>
          <cell r="E9096" t="str">
            <v>Q2-2019</v>
          </cell>
          <cell r="F9096" t="str">
            <v>Mobile Aspiration</v>
          </cell>
          <cell r="G9096" t="str">
            <v>HUA</v>
          </cell>
          <cell r="H9096" t="str">
            <v>LTE2100 Col (20 MHz)_4x4 MIMO</v>
          </cell>
          <cell r="I9096" t="str">
            <v>INS</v>
          </cell>
          <cell r="L9096">
            <v>43865</v>
          </cell>
          <cell r="N9096">
            <v>43866</v>
          </cell>
          <cell r="P9096" t="str">
            <v>No Dependency</v>
          </cell>
        </row>
        <row r="9097">
          <cell r="C9097" t="str">
            <v>ZJZ351</v>
          </cell>
          <cell r="D9097" t="str">
            <v>Collocated Sites</v>
          </cell>
          <cell r="E9097" t="str">
            <v>Q2-2019</v>
          </cell>
          <cell r="F9097" t="str">
            <v>Mobile Aspiration</v>
          </cell>
          <cell r="G9097" t="str">
            <v>HUA</v>
          </cell>
          <cell r="H9097" t="str">
            <v>LTE2100 Col (20 MHz)_4x4 MIMO</v>
          </cell>
          <cell r="I9097" t="str">
            <v>INS</v>
          </cell>
          <cell r="L9097">
            <v>43886</v>
          </cell>
          <cell r="M9097">
            <v>43652</v>
          </cell>
          <cell r="N9097">
            <v>43887</v>
          </cell>
          <cell r="O9097">
            <v>43653</v>
          </cell>
          <cell r="P9097" t="str">
            <v>No Dependency</v>
          </cell>
        </row>
        <row r="9098">
          <cell r="C9098" t="str">
            <v>ZJZ227</v>
          </cell>
          <cell r="D9098" t="str">
            <v>Collocated Sites</v>
          </cell>
          <cell r="E9098" t="str">
            <v>Q1-2020</v>
          </cell>
          <cell r="F9098" t="str">
            <v>Mobile Aspiration</v>
          </cell>
          <cell r="G9098" t="str">
            <v>HUA</v>
          </cell>
          <cell r="H9098" t="str">
            <v>LTE2100 Col (20 MHz)_4x4 MIMO</v>
          </cell>
          <cell r="I9098" t="str">
            <v>INS</v>
          </cell>
          <cell r="L9098">
            <v>43689</v>
          </cell>
          <cell r="M9098">
            <v>43689</v>
          </cell>
          <cell r="N9098">
            <v>43690</v>
          </cell>
          <cell r="O9098">
            <v>43690</v>
          </cell>
          <cell r="P9098" t="str">
            <v>No Dependency</v>
          </cell>
        </row>
        <row r="9099">
          <cell r="C9099" t="str">
            <v>ZJZ217</v>
          </cell>
          <cell r="D9099" t="str">
            <v>Collocated Sites</v>
          </cell>
          <cell r="E9099" t="str">
            <v>Q2-2019</v>
          </cell>
          <cell r="F9099" t="str">
            <v>Mobile Aspiration</v>
          </cell>
          <cell r="G9099" t="str">
            <v>HUA</v>
          </cell>
          <cell r="H9099" t="str">
            <v>LTE2100 Col (20 MHz)_4x4 MIMO</v>
          </cell>
          <cell r="I9099" t="str">
            <v>INS</v>
          </cell>
          <cell r="L9099">
            <v>43898</v>
          </cell>
          <cell r="M9099">
            <v>43604</v>
          </cell>
          <cell r="N9099">
            <v>43899</v>
          </cell>
          <cell r="O9099">
            <v>43605</v>
          </cell>
          <cell r="P9099" t="str">
            <v>No Dependency</v>
          </cell>
        </row>
        <row r="9100">
          <cell r="C9100" t="str">
            <v>ZJZ216</v>
          </cell>
          <cell r="D9100" t="str">
            <v>Collocated Sites</v>
          </cell>
          <cell r="E9100" t="str">
            <v>Q2-2019</v>
          </cell>
          <cell r="F9100" t="str">
            <v>Mobile Aspiration</v>
          </cell>
          <cell r="G9100" t="str">
            <v>HUA</v>
          </cell>
          <cell r="H9100" t="str">
            <v>LTE2100 Col (20 MHz)_4x4 MIMO</v>
          </cell>
          <cell r="I9100" t="str">
            <v>INS</v>
          </cell>
          <cell r="L9100">
            <v>43900</v>
          </cell>
          <cell r="M9100">
            <v>43692</v>
          </cell>
          <cell r="N9100">
            <v>43900</v>
          </cell>
          <cell r="O9100">
            <v>43693</v>
          </cell>
          <cell r="P9100" t="str">
            <v>No Dependency</v>
          </cell>
        </row>
        <row r="9101">
          <cell r="C9101" t="str">
            <v>ZJZ187</v>
          </cell>
          <cell r="D9101" t="str">
            <v>Collocated Sites</v>
          </cell>
          <cell r="E9101" t="str">
            <v>Q4-2019</v>
          </cell>
          <cell r="F9101" t="str">
            <v>Mobile Aspiration</v>
          </cell>
          <cell r="G9101" t="str">
            <v>HUA</v>
          </cell>
          <cell r="H9101" t="str">
            <v>LTE2100 Col (20 MHz)_4x4 MIMO</v>
          </cell>
          <cell r="I9101" t="str">
            <v>INS</v>
          </cell>
          <cell r="L9101">
            <v>43840</v>
          </cell>
          <cell r="M9101">
            <v>43715</v>
          </cell>
          <cell r="N9101">
            <v>43840</v>
          </cell>
          <cell r="O9101">
            <v>43716</v>
          </cell>
          <cell r="P9101" t="str">
            <v>No Dependency</v>
          </cell>
        </row>
        <row r="9102">
          <cell r="C9102" t="str">
            <v>ZJZ184</v>
          </cell>
          <cell r="D9102" t="str">
            <v>Collocated Sites</v>
          </cell>
          <cell r="E9102" t="str">
            <v>Q3-2019</v>
          </cell>
          <cell r="F9102" t="str">
            <v>Mobile Aspiration</v>
          </cell>
          <cell r="G9102" t="str">
            <v>HUA</v>
          </cell>
          <cell r="H9102" t="str">
            <v>LTE2100 Col (20 MHz)_4x4 MIMO</v>
          </cell>
          <cell r="I9102" t="str">
            <v>INS</v>
          </cell>
          <cell r="L9102">
            <v>43880</v>
          </cell>
          <cell r="M9102">
            <v>43715</v>
          </cell>
          <cell r="N9102">
            <v>43880</v>
          </cell>
          <cell r="O9102">
            <v>43716</v>
          </cell>
          <cell r="P9102" t="str">
            <v>No Dependency</v>
          </cell>
        </row>
        <row r="9103">
          <cell r="C9103" t="str">
            <v>ZABA226</v>
          </cell>
          <cell r="D9103" t="str">
            <v>Collocated Sites</v>
          </cell>
          <cell r="E9103" t="str">
            <v>Q1-2020</v>
          </cell>
          <cell r="F9103" t="str">
            <v>Mobile Aspiration</v>
          </cell>
          <cell r="G9103" t="str">
            <v>HUA</v>
          </cell>
          <cell r="H9103" t="str">
            <v>LTE2100 Col (20 MHz)_4x4 MIMO</v>
          </cell>
          <cell r="I9103" t="str">
            <v>INS</v>
          </cell>
          <cell r="L9103">
            <v>43841</v>
          </cell>
          <cell r="M9103">
            <v>43709</v>
          </cell>
          <cell r="N9103">
            <v>43841</v>
          </cell>
          <cell r="O9103">
            <v>43710</v>
          </cell>
          <cell r="P9103" t="str">
            <v>No Dependency</v>
          </cell>
        </row>
        <row r="9104">
          <cell r="C9104" t="str">
            <v>ZABA225</v>
          </cell>
          <cell r="D9104" t="str">
            <v>Collocated Sites</v>
          </cell>
          <cell r="E9104" t="str">
            <v>Q3-2019</v>
          </cell>
          <cell r="F9104" t="str">
            <v>Mobile Aspiration</v>
          </cell>
          <cell r="G9104" t="str">
            <v>HUA</v>
          </cell>
          <cell r="H9104" t="str">
            <v>LTE2100 Col (20 MHz)_4x4 MIMO</v>
          </cell>
          <cell r="I9104" t="str">
            <v>INS</v>
          </cell>
          <cell r="L9104">
            <v>43631</v>
          </cell>
          <cell r="M9104">
            <v>43633</v>
          </cell>
          <cell r="N9104">
            <v>43632</v>
          </cell>
          <cell r="O9104">
            <v>43634</v>
          </cell>
          <cell r="P9104" t="str">
            <v>No Dependency</v>
          </cell>
        </row>
        <row r="9105">
          <cell r="C9105" t="str">
            <v>ZABA219</v>
          </cell>
          <cell r="D9105" t="str">
            <v>Collocated Sites</v>
          </cell>
          <cell r="E9105" t="str">
            <v>Q1-2020</v>
          </cell>
          <cell r="F9105" t="str">
            <v>Mobile Aspiration</v>
          </cell>
          <cell r="G9105" t="str">
            <v>HUA</v>
          </cell>
          <cell r="H9105" t="str">
            <v>LTE2100 Col (20 MHz)_4x4 MIMO</v>
          </cell>
          <cell r="I9105" t="str">
            <v>INS</v>
          </cell>
          <cell r="L9105">
            <v>43841</v>
          </cell>
          <cell r="M9105">
            <v>43724</v>
          </cell>
          <cell r="N9105">
            <v>43841</v>
          </cell>
          <cell r="O9105">
            <v>43725</v>
          </cell>
          <cell r="P9105" t="str">
            <v>No Dependency</v>
          </cell>
        </row>
        <row r="9106">
          <cell r="C9106" t="str">
            <v>ZABA215</v>
          </cell>
          <cell r="D9106" t="str">
            <v>Collocated Sites</v>
          </cell>
          <cell r="E9106" t="str">
            <v>Q3-2019</v>
          </cell>
          <cell r="F9106" t="str">
            <v>Mobile Aspiration</v>
          </cell>
          <cell r="G9106" t="str">
            <v>HUA</v>
          </cell>
          <cell r="H9106" t="str">
            <v>LTE2100 Col (20 MHz)_4x4 MIMO</v>
          </cell>
          <cell r="I9106" t="str">
            <v>INS</v>
          </cell>
          <cell r="L9106">
            <v>43866</v>
          </cell>
          <cell r="M9106">
            <v>43709</v>
          </cell>
          <cell r="N9106">
            <v>43867</v>
          </cell>
          <cell r="O9106">
            <v>43710</v>
          </cell>
          <cell r="P9106" t="str">
            <v>No Dependency</v>
          </cell>
        </row>
        <row r="9107">
          <cell r="C9107" t="str">
            <v>ZABA220</v>
          </cell>
          <cell r="D9107" t="str">
            <v>Collocated Sites</v>
          </cell>
          <cell r="E9107" t="str">
            <v>Q1-2020</v>
          </cell>
          <cell r="F9107" t="str">
            <v>Mobile Aspiration</v>
          </cell>
          <cell r="G9107" t="str">
            <v>HUA</v>
          </cell>
          <cell r="H9107" t="str">
            <v>LTE2100 Col (20 MHz)_4x4 MIMO</v>
          </cell>
          <cell r="I9107" t="str">
            <v>INS</v>
          </cell>
          <cell r="L9107">
            <v>43703</v>
          </cell>
          <cell r="M9107">
            <v>43703</v>
          </cell>
          <cell r="N9107">
            <v>43704</v>
          </cell>
          <cell r="O9107">
            <v>43704</v>
          </cell>
          <cell r="P9107" t="str">
            <v>No Dependency</v>
          </cell>
        </row>
        <row r="9108">
          <cell r="C9108" t="str">
            <v>ZBS092</v>
          </cell>
          <cell r="D9108" t="str">
            <v>Collocated Sites</v>
          </cell>
          <cell r="E9108" t="str">
            <v>Q3-2019</v>
          </cell>
          <cell r="F9108" t="str">
            <v>Mobile Aspiration</v>
          </cell>
          <cell r="G9108" t="str">
            <v>HUA</v>
          </cell>
          <cell r="H9108" t="str">
            <v>LTE2100 Col (20 MHz)_4x4 MIMO</v>
          </cell>
          <cell r="I9108" t="str">
            <v>INS</v>
          </cell>
          <cell r="L9108">
            <v>43627</v>
          </cell>
          <cell r="M9108">
            <v>43629</v>
          </cell>
          <cell r="N9108">
            <v>43628</v>
          </cell>
          <cell r="O9108">
            <v>43630</v>
          </cell>
          <cell r="P9108" t="str">
            <v>No Dependency</v>
          </cell>
        </row>
        <row r="9109">
          <cell r="C9109" t="str">
            <v>ZAB918</v>
          </cell>
          <cell r="D9109" t="str">
            <v>Collocated Sites</v>
          </cell>
          <cell r="E9109" t="str">
            <v>Q1-2020</v>
          </cell>
          <cell r="F9109" t="str">
            <v>Mobile Aspiration</v>
          </cell>
          <cell r="G9109" t="str">
            <v>HUA</v>
          </cell>
          <cell r="H9109" t="str">
            <v>LTE2100 Col (20 MHz)_4x4 MIMO</v>
          </cell>
          <cell r="I9109" t="str">
            <v>INS</v>
          </cell>
          <cell r="L9109">
            <v>43858</v>
          </cell>
          <cell r="M9109">
            <v>43667</v>
          </cell>
          <cell r="N9109">
            <v>43858</v>
          </cell>
          <cell r="O9109">
            <v>43668</v>
          </cell>
          <cell r="P9109" t="str">
            <v>No Dependency</v>
          </cell>
        </row>
        <row r="9110">
          <cell r="C9110" t="str">
            <v>ZAB897</v>
          </cell>
          <cell r="D9110" t="str">
            <v>Collocated Sites</v>
          </cell>
          <cell r="E9110" t="str">
            <v>Q1-2020</v>
          </cell>
          <cell r="F9110" t="str">
            <v>Mobile Aspiration</v>
          </cell>
          <cell r="G9110" t="str">
            <v>HUA</v>
          </cell>
          <cell r="H9110" t="str">
            <v>LTE2100 Col (20 MHz)_4x4 MIMO</v>
          </cell>
          <cell r="I9110" t="str">
            <v>INS</v>
          </cell>
          <cell r="L9110">
            <v>43841</v>
          </cell>
          <cell r="M9110">
            <v>43724</v>
          </cell>
          <cell r="N9110">
            <v>43841</v>
          </cell>
          <cell r="O9110">
            <v>43725</v>
          </cell>
          <cell r="P9110" t="str">
            <v>No Dependency</v>
          </cell>
        </row>
        <row r="9111">
          <cell r="C9111" t="str">
            <v>ZBS065</v>
          </cell>
          <cell r="D9111" t="str">
            <v>Collocated Sites</v>
          </cell>
          <cell r="E9111" t="str">
            <v>Q1-2020</v>
          </cell>
          <cell r="F9111" t="str">
            <v>Mobile Aspiration</v>
          </cell>
          <cell r="G9111" t="str">
            <v>HUA</v>
          </cell>
          <cell r="H9111" t="str">
            <v>LTE2100 Col (20 MHz)_4x4 MIMO</v>
          </cell>
          <cell r="I9111" t="str">
            <v>INS</v>
          </cell>
          <cell r="L9111">
            <v>43691</v>
          </cell>
          <cell r="M9111">
            <v>43693</v>
          </cell>
          <cell r="N9111">
            <v>43692</v>
          </cell>
          <cell r="O9111">
            <v>43694</v>
          </cell>
          <cell r="P9111" t="str">
            <v>No Dependency</v>
          </cell>
        </row>
        <row r="9112">
          <cell r="C9112" t="str">
            <v>ZBS046</v>
          </cell>
          <cell r="D9112" t="str">
            <v>Collocated Sites</v>
          </cell>
          <cell r="E9112" t="str">
            <v>Q1-2020</v>
          </cell>
          <cell r="F9112" t="str">
            <v>Mobile Aspiration</v>
          </cell>
          <cell r="G9112" t="str">
            <v>HUA</v>
          </cell>
          <cell r="H9112" t="str">
            <v>LTE2100 Col (20 MHz)_4x4 MIMO</v>
          </cell>
          <cell r="I9112" t="str">
            <v>INS</v>
          </cell>
          <cell r="L9112">
            <v>43691</v>
          </cell>
          <cell r="M9112">
            <v>43693</v>
          </cell>
          <cell r="N9112">
            <v>43692</v>
          </cell>
          <cell r="O9112">
            <v>43694</v>
          </cell>
          <cell r="P9112" t="str">
            <v>No Dependency</v>
          </cell>
        </row>
        <row r="9113">
          <cell r="C9113" t="str">
            <v>ZBS044</v>
          </cell>
          <cell r="D9113" t="str">
            <v>Collocated Sites</v>
          </cell>
          <cell r="E9113" t="str">
            <v>Q1-2020</v>
          </cell>
          <cell r="F9113" t="str">
            <v>Mobile Aspiration</v>
          </cell>
          <cell r="G9113" t="str">
            <v>HUA</v>
          </cell>
          <cell r="H9113" t="str">
            <v>LTE2100 Col (20 MHz)_4x4 MIMO</v>
          </cell>
          <cell r="I9113" t="str">
            <v>INS</v>
          </cell>
          <cell r="L9113">
            <v>43841</v>
          </cell>
          <cell r="M9113">
            <v>43709</v>
          </cell>
          <cell r="N9113">
            <v>43841</v>
          </cell>
          <cell r="O9113">
            <v>43710</v>
          </cell>
          <cell r="P9113" t="str">
            <v>No Dependency</v>
          </cell>
        </row>
        <row r="9114">
          <cell r="C9114" t="str">
            <v>ZBS043</v>
          </cell>
          <cell r="D9114" t="str">
            <v>Collocated Sites</v>
          </cell>
          <cell r="E9114" t="str">
            <v>Q1-2020</v>
          </cell>
          <cell r="F9114" t="str">
            <v>Mobile Aspiration</v>
          </cell>
          <cell r="G9114" t="str">
            <v>HUA</v>
          </cell>
          <cell r="H9114" t="str">
            <v>LTE2100 Col (20 MHz)_4x4 MIMO</v>
          </cell>
          <cell r="I9114" t="str">
            <v>INS</v>
          </cell>
          <cell r="L9114">
            <v>43841</v>
          </cell>
          <cell r="M9114">
            <v>43709</v>
          </cell>
          <cell r="N9114">
            <v>43841</v>
          </cell>
          <cell r="O9114">
            <v>43710</v>
          </cell>
          <cell r="P9114" t="str">
            <v>No Dependency</v>
          </cell>
        </row>
        <row r="9115">
          <cell r="C9115" t="str">
            <v>ZBS039</v>
          </cell>
          <cell r="D9115" t="str">
            <v>Collocated Sites</v>
          </cell>
          <cell r="E9115" t="str">
            <v>Q1-2020</v>
          </cell>
          <cell r="F9115" t="str">
            <v>Mobile Aspiration</v>
          </cell>
          <cell r="G9115" t="str">
            <v>HUA</v>
          </cell>
          <cell r="H9115" t="str">
            <v>LTE2100 Col (20 MHz)_4x4 MIMO</v>
          </cell>
          <cell r="I9115" t="str">
            <v>INS</v>
          </cell>
          <cell r="L9115">
            <v>43858</v>
          </cell>
          <cell r="M9115">
            <v>43709</v>
          </cell>
          <cell r="N9115">
            <v>43858</v>
          </cell>
          <cell r="O9115">
            <v>43710</v>
          </cell>
          <cell r="P9115" t="str">
            <v>No Dependency</v>
          </cell>
        </row>
        <row r="9116">
          <cell r="C9116" t="str">
            <v>ZBS037</v>
          </cell>
          <cell r="D9116" t="str">
            <v>Collocated Sites</v>
          </cell>
          <cell r="E9116" t="str">
            <v>Q3-2019</v>
          </cell>
          <cell r="F9116" t="str">
            <v>Mobile Aspiration</v>
          </cell>
          <cell r="G9116" t="str">
            <v>HUA</v>
          </cell>
          <cell r="H9116" t="str">
            <v>LTE2100 Col (20 MHz)_4x4 MIMO</v>
          </cell>
          <cell r="I9116" t="str">
            <v>INS</v>
          </cell>
          <cell r="L9116">
            <v>43646</v>
          </cell>
          <cell r="M9116">
            <v>43648</v>
          </cell>
          <cell r="N9116">
            <v>43647</v>
          </cell>
          <cell r="O9116">
            <v>43649</v>
          </cell>
          <cell r="P9116" t="str">
            <v>No Dependency</v>
          </cell>
        </row>
        <row r="9117">
          <cell r="C9117" t="str">
            <v>ZBS034</v>
          </cell>
          <cell r="D9117" t="str">
            <v>Collocated Sites</v>
          </cell>
          <cell r="E9117" t="str">
            <v>Q1-2020</v>
          </cell>
          <cell r="F9117" t="str">
            <v>Mobile Aspiration</v>
          </cell>
          <cell r="G9117" t="str">
            <v>HUA</v>
          </cell>
          <cell r="H9117" t="str">
            <v>LTE2100 Col (20 MHz)_4x4 MIMO</v>
          </cell>
          <cell r="I9117" t="str">
            <v>INS</v>
          </cell>
          <cell r="L9117">
            <v>43656</v>
          </cell>
          <cell r="M9117">
            <v>43658</v>
          </cell>
          <cell r="N9117">
            <v>43657</v>
          </cell>
          <cell r="O9117">
            <v>43659</v>
          </cell>
          <cell r="P9117" t="str">
            <v>No Dependency</v>
          </cell>
        </row>
        <row r="9118">
          <cell r="C9118" t="str">
            <v>ZAB965</v>
          </cell>
          <cell r="D9118" t="str">
            <v>Collocated Sites</v>
          </cell>
          <cell r="E9118" t="str">
            <v>Q3-2019</v>
          </cell>
          <cell r="F9118" t="str">
            <v>Mobile Aspiration</v>
          </cell>
          <cell r="G9118" t="str">
            <v>HUA</v>
          </cell>
          <cell r="H9118" t="str">
            <v>LTE2100 Col (20 MHz)_4x4 MIMO</v>
          </cell>
          <cell r="I9118" t="str">
            <v>INS</v>
          </cell>
          <cell r="L9118">
            <v>43635</v>
          </cell>
          <cell r="M9118">
            <v>43637</v>
          </cell>
          <cell r="N9118">
            <v>43636</v>
          </cell>
          <cell r="O9118">
            <v>43638</v>
          </cell>
          <cell r="P9118" t="str">
            <v>No Dependency</v>
          </cell>
        </row>
        <row r="9119">
          <cell r="C9119" t="str">
            <v>ZBS032</v>
          </cell>
          <cell r="D9119" t="str">
            <v>Collocated Sites</v>
          </cell>
          <cell r="E9119" t="str">
            <v>Q1-2020</v>
          </cell>
          <cell r="F9119" t="str">
            <v>Mobile Aspiration</v>
          </cell>
          <cell r="G9119" t="str">
            <v>HUA</v>
          </cell>
          <cell r="H9119" t="str">
            <v>LTE2100 Col (20 MHz)_4x4 MIMO</v>
          </cell>
          <cell r="I9119" t="str">
            <v>INS</v>
          </cell>
          <cell r="L9119">
            <v>43841</v>
          </cell>
          <cell r="M9119">
            <v>43723</v>
          </cell>
          <cell r="N9119">
            <v>43841</v>
          </cell>
          <cell r="O9119">
            <v>43724</v>
          </cell>
          <cell r="P9119" t="str">
            <v>No Dependency</v>
          </cell>
        </row>
        <row r="9120">
          <cell r="C9120" t="str">
            <v>ZBS030</v>
          </cell>
          <cell r="D9120" t="str">
            <v>Collocated Sites</v>
          </cell>
          <cell r="E9120" t="str">
            <v>Q1-2020</v>
          </cell>
          <cell r="F9120" t="str">
            <v>Mobile Aspiration</v>
          </cell>
          <cell r="G9120" t="str">
            <v>HUA</v>
          </cell>
          <cell r="H9120" t="str">
            <v>LTE2100 Col (20 MHz)_4x4 MIMO</v>
          </cell>
          <cell r="I9120" t="str">
            <v>INS</v>
          </cell>
          <cell r="L9120">
            <v>43841</v>
          </cell>
          <cell r="M9120">
            <v>43709</v>
          </cell>
          <cell r="N9120">
            <v>43841</v>
          </cell>
          <cell r="O9120">
            <v>43710</v>
          </cell>
          <cell r="P9120" t="str">
            <v>No Dependency</v>
          </cell>
        </row>
        <row r="9121">
          <cell r="C9121" t="str">
            <v>ZBS025</v>
          </cell>
          <cell r="D9121" t="str">
            <v>Collocated Sites</v>
          </cell>
          <cell r="E9121" t="str">
            <v>Q1-2020</v>
          </cell>
          <cell r="F9121" t="str">
            <v>Mobile Aspiration</v>
          </cell>
          <cell r="G9121" t="str">
            <v>HUA</v>
          </cell>
          <cell r="H9121" t="str">
            <v>LTE2100 Col (20 MHz)_4x4 MIMO</v>
          </cell>
          <cell r="I9121" t="str">
            <v>INS</v>
          </cell>
          <cell r="L9121">
            <v>43841</v>
          </cell>
          <cell r="M9121">
            <v>43709</v>
          </cell>
          <cell r="N9121">
            <v>43841</v>
          </cell>
          <cell r="O9121">
            <v>43710</v>
          </cell>
          <cell r="P9121" t="str">
            <v>No Dependency</v>
          </cell>
        </row>
        <row r="9122">
          <cell r="C9122" t="str">
            <v>ZBS023</v>
          </cell>
          <cell r="D9122" t="str">
            <v>Collocated Sites</v>
          </cell>
          <cell r="E9122" t="str">
            <v>Q1-2020</v>
          </cell>
          <cell r="F9122" t="str">
            <v>Mobile Aspiration</v>
          </cell>
          <cell r="G9122" t="str">
            <v>HUA</v>
          </cell>
          <cell r="H9122" t="str">
            <v>LTE2100 Col (20 MHz)_4x4 MIMO</v>
          </cell>
          <cell r="I9122" t="str">
            <v>INS</v>
          </cell>
          <cell r="L9122">
            <v>43858</v>
          </cell>
          <cell r="M9122">
            <v>43709</v>
          </cell>
          <cell r="N9122">
            <v>43858</v>
          </cell>
          <cell r="O9122">
            <v>43710</v>
          </cell>
          <cell r="P9122" t="str">
            <v>No Dependency</v>
          </cell>
        </row>
        <row r="9123">
          <cell r="C9123" t="str">
            <v>ZBS022</v>
          </cell>
          <cell r="D9123" t="str">
            <v>Collocated Sites</v>
          </cell>
          <cell r="E9123" t="str">
            <v>Q4-2019</v>
          </cell>
          <cell r="F9123" t="str">
            <v>Mobile Aspiration</v>
          </cell>
          <cell r="G9123" t="str">
            <v>HUA</v>
          </cell>
          <cell r="H9123" t="str">
            <v>LTE2100 Col (20 MHz)_4x4 MIMO</v>
          </cell>
          <cell r="I9123" t="str">
            <v>INS</v>
          </cell>
          <cell r="L9123">
            <v>43840</v>
          </cell>
          <cell r="M9123">
            <v>43709</v>
          </cell>
          <cell r="N9123">
            <v>43840</v>
          </cell>
          <cell r="O9123">
            <v>43710</v>
          </cell>
          <cell r="P9123" t="str">
            <v>No Dependency</v>
          </cell>
        </row>
        <row r="9124">
          <cell r="C9124" t="str">
            <v>ZBS016</v>
          </cell>
          <cell r="D9124" t="str">
            <v>Collocated Sites</v>
          </cell>
          <cell r="E9124" t="str">
            <v>Q1-2020</v>
          </cell>
          <cell r="F9124" t="str">
            <v>Mobile Aspiration</v>
          </cell>
          <cell r="G9124" t="str">
            <v>HUA</v>
          </cell>
          <cell r="H9124" t="str">
            <v>LTE2100 Col (20 MHz)_4x4 MIMO</v>
          </cell>
          <cell r="I9124" t="str">
            <v>INS</v>
          </cell>
          <cell r="L9124">
            <v>43705</v>
          </cell>
          <cell r="M9124">
            <v>43705</v>
          </cell>
          <cell r="N9124">
            <v>43706</v>
          </cell>
          <cell r="O9124">
            <v>43706</v>
          </cell>
          <cell r="P9124" t="str">
            <v>No Dependency</v>
          </cell>
        </row>
        <row r="9125">
          <cell r="C9125" t="str">
            <v>ZBS015</v>
          </cell>
          <cell r="D9125" t="str">
            <v>Collocated Sites</v>
          </cell>
          <cell r="E9125" t="str">
            <v>Q3-2019</v>
          </cell>
          <cell r="F9125" t="str">
            <v>Mobile Aspiration</v>
          </cell>
          <cell r="G9125" t="str">
            <v>HUA</v>
          </cell>
          <cell r="H9125" t="str">
            <v>LTE2100 Col (20 MHz)_4x4 MIMO</v>
          </cell>
          <cell r="I9125" t="str">
            <v>INS</v>
          </cell>
          <cell r="L9125">
            <v>43691</v>
          </cell>
          <cell r="M9125">
            <v>43693</v>
          </cell>
          <cell r="N9125">
            <v>43692</v>
          </cell>
          <cell r="O9125">
            <v>43694</v>
          </cell>
          <cell r="P9125" t="str">
            <v>No Dependency</v>
          </cell>
        </row>
        <row r="9126">
          <cell r="C9126" t="str">
            <v>ZBS013</v>
          </cell>
          <cell r="D9126" t="str">
            <v>Collocated Sites</v>
          </cell>
          <cell r="E9126" t="str">
            <v>Q3-2019</v>
          </cell>
          <cell r="F9126" t="str">
            <v>Mobile Aspiration</v>
          </cell>
          <cell r="G9126" t="str">
            <v>HUA</v>
          </cell>
          <cell r="H9126" t="str">
            <v>LTE2100 Col (20 MHz)_4x4 MIMO</v>
          </cell>
          <cell r="I9126" t="str">
            <v>INS</v>
          </cell>
          <cell r="L9126">
            <v>43911</v>
          </cell>
          <cell r="M9126">
            <v>43649</v>
          </cell>
          <cell r="N9126">
            <v>43912</v>
          </cell>
          <cell r="O9126">
            <v>43650</v>
          </cell>
          <cell r="P9126" t="str">
            <v>No Dependency</v>
          </cell>
        </row>
        <row r="9127">
          <cell r="C9127" t="str">
            <v>ZBS012</v>
          </cell>
          <cell r="D9127" t="str">
            <v>Collocated Sites</v>
          </cell>
          <cell r="E9127" t="str">
            <v>Q3-2019</v>
          </cell>
          <cell r="F9127" t="str">
            <v>Mobile Aspiration</v>
          </cell>
          <cell r="G9127" t="str">
            <v>HUA</v>
          </cell>
          <cell r="H9127" t="str">
            <v>LTE2100 Col (20 MHz)_4x4 MIMO</v>
          </cell>
          <cell r="I9127" t="str">
            <v>INS</v>
          </cell>
          <cell r="L9127">
            <v>43897</v>
          </cell>
          <cell r="M9127">
            <v>43627</v>
          </cell>
          <cell r="N9127">
            <v>43898</v>
          </cell>
          <cell r="O9127">
            <v>43628</v>
          </cell>
          <cell r="P9127" t="str">
            <v>No Dependency</v>
          </cell>
        </row>
        <row r="9128">
          <cell r="C9128" t="str">
            <v>ZBS004</v>
          </cell>
          <cell r="D9128" t="str">
            <v>Collocated Sites</v>
          </cell>
          <cell r="E9128" t="str">
            <v>Q3-2019</v>
          </cell>
          <cell r="F9128" t="str">
            <v>Mobile Aspiration</v>
          </cell>
          <cell r="G9128" t="str">
            <v>HUA</v>
          </cell>
          <cell r="H9128" t="str">
            <v>LTE2100 Col (20 MHz)_4x4 MIMO</v>
          </cell>
          <cell r="I9128" t="str">
            <v>INS</v>
          </cell>
          <cell r="L9128">
            <v>43897</v>
          </cell>
          <cell r="M9128">
            <v>43641</v>
          </cell>
          <cell r="N9128">
            <v>43898</v>
          </cell>
          <cell r="O9128">
            <v>43642</v>
          </cell>
          <cell r="P9128" t="str">
            <v>No Dependency</v>
          </cell>
        </row>
        <row r="9129">
          <cell r="C9129" t="str">
            <v>ZBHA044</v>
          </cell>
          <cell r="D9129" t="str">
            <v>Collocated Sites</v>
          </cell>
          <cell r="E9129" t="str">
            <v>Q4-2019</v>
          </cell>
          <cell r="F9129" t="str">
            <v>Mobile Aspiration</v>
          </cell>
          <cell r="G9129" t="str">
            <v>HUA</v>
          </cell>
          <cell r="H9129" t="str">
            <v>LTE2100 Col (20 MHz)_4x4 MIMO</v>
          </cell>
          <cell r="I9129" t="str">
            <v>INS</v>
          </cell>
          <cell r="L9129">
            <v>43846</v>
          </cell>
          <cell r="M9129">
            <v>43724</v>
          </cell>
          <cell r="N9129">
            <v>43846</v>
          </cell>
          <cell r="O9129">
            <v>43725</v>
          </cell>
          <cell r="P9129" t="str">
            <v>No Dependency</v>
          </cell>
        </row>
        <row r="9130">
          <cell r="C9130" t="str">
            <v>ZBHA043</v>
          </cell>
          <cell r="D9130" t="str">
            <v>Collocated Sites</v>
          </cell>
          <cell r="E9130" t="str">
            <v>Q3-2019</v>
          </cell>
          <cell r="F9130" t="str">
            <v>Mobile Aspiration</v>
          </cell>
          <cell r="G9130" t="str">
            <v>HUA</v>
          </cell>
          <cell r="H9130" t="str">
            <v>LTE2100 Col (20 MHz)_4x4 MIMO</v>
          </cell>
          <cell r="I9130" t="str">
            <v>INS</v>
          </cell>
          <cell r="L9130">
            <v>43908</v>
          </cell>
          <cell r="M9130">
            <v>43734</v>
          </cell>
          <cell r="N9130">
            <v>43908</v>
          </cell>
          <cell r="O9130">
            <v>43735</v>
          </cell>
          <cell r="P9130" t="str">
            <v>No Dependency</v>
          </cell>
        </row>
        <row r="9131">
          <cell r="C9131" t="str">
            <v>ZBHA041</v>
          </cell>
          <cell r="D9131" t="str">
            <v>Collocated Sites</v>
          </cell>
          <cell r="E9131" t="str">
            <v>Q1-2020</v>
          </cell>
          <cell r="F9131" t="str">
            <v>Mobile Aspiration</v>
          </cell>
          <cell r="G9131" t="str">
            <v>HUA</v>
          </cell>
          <cell r="H9131" t="str">
            <v>LTE2100 Col (20 MHz)_4x4 MIMO</v>
          </cell>
          <cell r="I9131" t="str">
            <v>INS</v>
          </cell>
          <cell r="L9131">
            <v>43841</v>
          </cell>
          <cell r="M9131">
            <v>43676</v>
          </cell>
          <cell r="N9131">
            <v>43841</v>
          </cell>
          <cell r="O9131">
            <v>43677</v>
          </cell>
          <cell r="P9131" t="str">
            <v>No Dependency</v>
          </cell>
        </row>
        <row r="9132">
          <cell r="C9132" t="str">
            <v>ZBHA036</v>
          </cell>
          <cell r="D9132" t="str">
            <v>Collocated Sites</v>
          </cell>
          <cell r="E9132" t="str">
            <v>Q1-2020</v>
          </cell>
          <cell r="F9132" t="str">
            <v>Mobile Aspiration</v>
          </cell>
          <cell r="G9132" t="str">
            <v>HUA</v>
          </cell>
          <cell r="H9132" t="str">
            <v>LTE2100 Col (20 MHz)_4x4 MIMO</v>
          </cell>
          <cell r="I9132" t="str">
            <v>INS</v>
          </cell>
          <cell r="L9132">
            <v>43841</v>
          </cell>
          <cell r="M9132">
            <v>43709</v>
          </cell>
          <cell r="N9132">
            <v>43841</v>
          </cell>
          <cell r="O9132">
            <v>43710</v>
          </cell>
          <cell r="P9132" t="str">
            <v>No Dependency</v>
          </cell>
        </row>
        <row r="9133">
          <cell r="C9133" t="str">
            <v>ZBHA035</v>
          </cell>
          <cell r="D9133" t="str">
            <v>Collocated Sites</v>
          </cell>
          <cell r="E9133" t="str">
            <v>Q1-2020</v>
          </cell>
          <cell r="F9133" t="str">
            <v>Mobile Aspiration</v>
          </cell>
          <cell r="G9133" t="str">
            <v>HUA</v>
          </cell>
          <cell r="H9133" t="str">
            <v>LTE2100 Col (20 MHz)_4x4 MIMO</v>
          </cell>
          <cell r="I9133" t="str">
            <v>INS</v>
          </cell>
          <cell r="L9133">
            <v>43841</v>
          </cell>
          <cell r="M9133">
            <v>43724</v>
          </cell>
          <cell r="N9133">
            <v>43841</v>
          </cell>
          <cell r="O9133">
            <v>43725</v>
          </cell>
          <cell r="P9133" t="str">
            <v>No Dependency</v>
          </cell>
        </row>
        <row r="9134">
          <cell r="C9134" t="str">
            <v>ZBHA034</v>
          </cell>
          <cell r="D9134" t="str">
            <v>Collocated Sites</v>
          </cell>
          <cell r="E9134" t="str">
            <v>Q3-2019</v>
          </cell>
          <cell r="F9134" t="str">
            <v>Mobile Aspiration</v>
          </cell>
          <cell r="G9134" t="str">
            <v>HUA</v>
          </cell>
          <cell r="H9134" t="str">
            <v>LTE2100 Col (20 MHz)_4x4 MIMO</v>
          </cell>
          <cell r="I9134" t="str">
            <v>INS</v>
          </cell>
          <cell r="L9134">
            <v>43878</v>
          </cell>
          <cell r="M9134">
            <v>43635</v>
          </cell>
          <cell r="N9134">
            <v>43879</v>
          </cell>
          <cell r="O9134">
            <v>43636</v>
          </cell>
          <cell r="P9134" t="str">
            <v>No Dependency</v>
          </cell>
        </row>
        <row r="9135">
          <cell r="C9135" t="str">
            <v>ZBHA033</v>
          </cell>
          <cell r="D9135" t="str">
            <v>Collocated Sites</v>
          </cell>
          <cell r="E9135" t="str">
            <v>Q3-2019</v>
          </cell>
          <cell r="F9135" t="str">
            <v>Mobile Aspiration</v>
          </cell>
          <cell r="G9135" t="str">
            <v>HUA</v>
          </cell>
          <cell r="H9135" t="str">
            <v>LTE2100 Col (20 MHz)_4x4 MIMO</v>
          </cell>
          <cell r="I9135" t="str">
            <v>INS</v>
          </cell>
          <cell r="L9135">
            <v>43885</v>
          </cell>
          <cell r="N9135">
            <v>43886</v>
          </cell>
          <cell r="P9135" t="str">
            <v>No Dependency</v>
          </cell>
        </row>
        <row r="9136">
          <cell r="C9136" t="str">
            <v>ZBHA032</v>
          </cell>
          <cell r="D9136" t="str">
            <v>Collocated Sites</v>
          </cell>
          <cell r="E9136" t="str">
            <v>Q3-2019</v>
          </cell>
          <cell r="F9136" t="str">
            <v>Mobile Aspiration</v>
          </cell>
          <cell r="G9136" t="str">
            <v>HUA</v>
          </cell>
          <cell r="H9136" t="str">
            <v>LTE2100 Col (20 MHz)_4x4 MIMO</v>
          </cell>
          <cell r="I9136" t="str">
            <v>INS</v>
          </cell>
          <cell r="L9136">
            <v>43880</v>
          </cell>
          <cell r="M9136">
            <v>43709</v>
          </cell>
          <cell r="N9136">
            <v>43880</v>
          </cell>
          <cell r="O9136">
            <v>43710</v>
          </cell>
          <cell r="P9136" t="str">
            <v>No Dependency</v>
          </cell>
        </row>
        <row r="9137">
          <cell r="C9137" t="str">
            <v>ZBHA015</v>
          </cell>
          <cell r="D9137" t="str">
            <v>Collocated Sites</v>
          </cell>
          <cell r="E9137" t="str">
            <v>Q3-2019</v>
          </cell>
          <cell r="F9137" t="str">
            <v>Mobile Aspiration</v>
          </cell>
          <cell r="G9137" t="str">
            <v>HUA</v>
          </cell>
          <cell r="H9137" t="str">
            <v>LTE2100 Col (20 MHz)_4x4 MIMO</v>
          </cell>
          <cell r="I9137" t="str">
            <v>INS</v>
          </cell>
          <cell r="L9137">
            <v>43639</v>
          </cell>
          <cell r="M9137">
            <v>43641</v>
          </cell>
          <cell r="N9137">
            <v>43640</v>
          </cell>
          <cell r="O9137">
            <v>43642</v>
          </cell>
          <cell r="P9137" t="str">
            <v>No Dependency</v>
          </cell>
        </row>
        <row r="9138">
          <cell r="C9138" t="str">
            <v>ZBHA013</v>
          </cell>
          <cell r="D9138" t="str">
            <v>Collocated Sites</v>
          </cell>
          <cell r="E9138" t="str">
            <v>Q3-2019</v>
          </cell>
          <cell r="F9138" t="str">
            <v>Mobile Aspiration</v>
          </cell>
          <cell r="G9138" t="str">
            <v>HUA</v>
          </cell>
          <cell r="H9138" t="str">
            <v>LTE2100 Col (20 MHz)_4x4 MIMO</v>
          </cell>
          <cell r="I9138" t="str">
            <v>INS</v>
          </cell>
          <cell r="L9138">
            <v>43880</v>
          </cell>
          <cell r="M9138">
            <v>43709</v>
          </cell>
          <cell r="N9138">
            <v>43880</v>
          </cell>
          <cell r="O9138">
            <v>43710</v>
          </cell>
          <cell r="P9138" t="str">
            <v>No Dependency</v>
          </cell>
        </row>
        <row r="9139">
          <cell r="C9139" t="str">
            <v>ZBHA005</v>
          </cell>
          <cell r="D9139" t="str">
            <v>Collocated Sites</v>
          </cell>
          <cell r="E9139" t="str">
            <v>Q3-2019</v>
          </cell>
          <cell r="F9139" t="str">
            <v>Mobile Aspiration</v>
          </cell>
          <cell r="G9139" t="str">
            <v>HUA</v>
          </cell>
          <cell r="H9139" t="str">
            <v>LTE2100 Col (20 MHz)_4x4 MIMO</v>
          </cell>
          <cell r="I9139" t="str">
            <v>INS</v>
          </cell>
          <cell r="L9139">
            <v>43878</v>
          </cell>
          <cell r="M9139">
            <v>43648</v>
          </cell>
          <cell r="N9139">
            <v>43879</v>
          </cell>
          <cell r="O9139">
            <v>43649</v>
          </cell>
          <cell r="P9139" t="str">
            <v>No Dependency</v>
          </cell>
        </row>
        <row r="9140">
          <cell r="C9140" t="str">
            <v>ZBHA004</v>
          </cell>
          <cell r="D9140" t="str">
            <v>Collocated Sites</v>
          </cell>
          <cell r="E9140" t="str">
            <v>Q3-2019</v>
          </cell>
          <cell r="F9140" t="str">
            <v>Mobile Aspiration</v>
          </cell>
          <cell r="G9140" t="str">
            <v>HUA</v>
          </cell>
          <cell r="H9140" t="str">
            <v>LTE2100 Col (20 MHz)_4x4 MIMO</v>
          </cell>
          <cell r="I9140" t="str">
            <v>INS</v>
          </cell>
          <cell r="L9140">
            <v>43691</v>
          </cell>
          <cell r="M9140">
            <v>43693</v>
          </cell>
          <cell r="N9140">
            <v>43692</v>
          </cell>
          <cell r="O9140">
            <v>43694</v>
          </cell>
          <cell r="P9140" t="str">
            <v>No Dependency</v>
          </cell>
        </row>
        <row r="9141">
          <cell r="C9141" t="str">
            <v>ZBHA003</v>
          </cell>
          <cell r="D9141" t="str">
            <v>Collocated Sites</v>
          </cell>
          <cell r="E9141" t="str">
            <v>Q3-2019</v>
          </cell>
          <cell r="F9141" t="str">
            <v>Mobile Aspiration</v>
          </cell>
          <cell r="G9141" t="str">
            <v>HUA</v>
          </cell>
          <cell r="H9141" t="str">
            <v>LTE2100 Col (20 MHz)_4x4 MIMO</v>
          </cell>
          <cell r="I9141" t="str">
            <v>INS</v>
          </cell>
          <cell r="L9141">
            <v>43880</v>
          </cell>
          <cell r="M9141">
            <v>43743</v>
          </cell>
          <cell r="N9141">
            <v>43880</v>
          </cell>
          <cell r="O9141">
            <v>43744</v>
          </cell>
          <cell r="P9141" t="str">
            <v>No Dependency</v>
          </cell>
        </row>
        <row r="9142">
          <cell r="C9142" t="str">
            <v>ZBHA001</v>
          </cell>
          <cell r="D9142" t="str">
            <v>Collocated Sites</v>
          </cell>
          <cell r="E9142" t="str">
            <v>Q3-2019</v>
          </cell>
          <cell r="F9142" t="str">
            <v>Mobile Aspiration</v>
          </cell>
          <cell r="G9142" t="str">
            <v>HUA</v>
          </cell>
          <cell r="H9142" t="str">
            <v>LTE2100 Col (20 MHz)_4x4 MIMO</v>
          </cell>
          <cell r="I9142" t="str">
            <v>INS</v>
          </cell>
          <cell r="L9142">
            <v>43876</v>
          </cell>
          <cell r="M9142">
            <v>43659</v>
          </cell>
          <cell r="N9142">
            <v>43877</v>
          </cell>
          <cell r="O9142">
            <v>43660</v>
          </cell>
          <cell r="P9142" t="str">
            <v>No Dependency</v>
          </cell>
        </row>
        <row r="9143">
          <cell r="C9143" t="str">
            <v>ZBH998</v>
          </cell>
          <cell r="D9143" t="str">
            <v>Collocated Sites</v>
          </cell>
          <cell r="E9143" t="str">
            <v>Q3-2019</v>
          </cell>
          <cell r="F9143" t="str">
            <v>Mobile Aspiration</v>
          </cell>
          <cell r="G9143" t="str">
            <v>HUA</v>
          </cell>
          <cell r="H9143" t="str">
            <v>LTE2100 Col (20 MHz)_4x4 MIMO</v>
          </cell>
          <cell r="I9143" t="str">
            <v>INS</v>
          </cell>
          <cell r="L9143">
            <v>43901</v>
          </cell>
          <cell r="N9143">
            <v>43901</v>
          </cell>
          <cell r="P9143" t="str">
            <v>No Dependency</v>
          </cell>
        </row>
        <row r="9144">
          <cell r="C9144" t="str">
            <v>ZBH986</v>
          </cell>
          <cell r="D9144" t="str">
            <v>Collocated Sites</v>
          </cell>
          <cell r="E9144" t="str">
            <v>Q3-2019</v>
          </cell>
          <cell r="F9144" t="str">
            <v>Mobile Aspiration</v>
          </cell>
          <cell r="G9144" t="str">
            <v>HUA</v>
          </cell>
          <cell r="H9144" t="str">
            <v>LTE2100 Col (20 MHz)_4x4 MIMO</v>
          </cell>
          <cell r="I9144" t="str">
            <v>INS</v>
          </cell>
          <cell r="L9144">
            <v>43609</v>
          </cell>
          <cell r="M9144">
            <v>43611</v>
          </cell>
          <cell r="N9144">
            <v>43610</v>
          </cell>
          <cell r="O9144">
            <v>43612</v>
          </cell>
          <cell r="P9144" t="str">
            <v>No Dependency</v>
          </cell>
        </row>
        <row r="9145">
          <cell r="C9145" t="str">
            <v>ZBH983</v>
          </cell>
          <cell r="D9145" t="str">
            <v>Collocated Sites</v>
          </cell>
          <cell r="E9145" t="str">
            <v>Q3-2019</v>
          </cell>
          <cell r="F9145" t="str">
            <v>Mobile Aspiration</v>
          </cell>
          <cell r="G9145" t="str">
            <v>HUA</v>
          </cell>
          <cell r="H9145" t="str">
            <v>LTE2100 Col (20 MHz)_4x4 MIMO</v>
          </cell>
          <cell r="I9145" t="str">
            <v>INS</v>
          </cell>
          <cell r="L9145">
            <v>43615</v>
          </cell>
          <cell r="M9145">
            <v>43617</v>
          </cell>
          <cell r="N9145">
            <v>43616</v>
          </cell>
          <cell r="O9145">
            <v>43618</v>
          </cell>
          <cell r="P9145" t="str">
            <v>No Dependency</v>
          </cell>
        </row>
        <row r="9146">
          <cell r="C9146" t="str">
            <v>ZBH967</v>
          </cell>
          <cell r="D9146" t="str">
            <v>Collocated Sites</v>
          </cell>
          <cell r="E9146" t="str">
            <v>Q3-2019</v>
          </cell>
          <cell r="F9146" t="str">
            <v>Mobile Aspiration</v>
          </cell>
          <cell r="G9146" t="str">
            <v>HUA</v>
          </cell>
          <cell r="H9146" t="str">
            <v>LTE2100 Col (20 MHz)_4x4 MIMO</v>
          </cell>
          <cell r="I9146" t="str">
            <v>INS</v>
          </cell>
          <cell r="L9146">
            <v>43897</v>
          </cell>
          <cell r="M9146">
            <v>43624</v>
          </cell>
          <cell r="N9146">
            <v>43898</v>
          </cell>
          <cell r="O9146">
            <v>43625</v>
          </cell>
          <cell r="P9146" t="str">
            <v>No Dependency</v>
          </cell>
        </row>
        <row r="9147">
          <cell r="C9147" t="str">
            <v>ZBH965</v>
          </cell>
          <cell r="D9147" t="str">
            <v>Collocated Sites</v>
          </cell>
          <cell r="E9147" t="str">
            <v>Q3-2019</v>
          </cell>
          <cell r="F9147" t="str">
            <v>Mobile Aspiration</v>
          </cell>
          <cell r="G9147" t="str">
            <v>HUA</v>
          </cell>
          <cell r="H9147" t="str">
            <v>LTE2100 Col (20 MHz)_4x4 MIMO</v>
          </cell>
          <cell r="I9147" t="str">
            <v>INS</v>
          </cell>
          <cell r="L9147">
            <v>43899</v>
          </cell>
          <cell r="M9147">
            <v>43709</v>
          </cell>
          <cell r="N9147">
            <v>43900</v>
          </cell>
          <cell r="O9147">
            <v>43710</v>
          </cell>
          <cell r="P9147" t="str">
            <v>No Dependency</v>
          </cell>
        </row>
        <row r="9148">
          <cell r="C9148" t="str">
            <v>ZBH964</v>
          </cell>
          <cell r="D9148" t="str">
            <v>Collocated Sites</v>
          </cell>
          <cell r="E9148" t="str">
            <v>Q3-2019</v>
          </cell>
          <cell r="F9148" t="str">
            <v>Mobile Aspiration</v>
          </cell>
          <cell r="G9148" t="str">
            <v>HUA</v>
          </cell>
          <cell r="H9148" t="str">
            <v>LTE2100 Col (20 MHz)_4x4 MIMO</v>
          </cell>
          <cell r="I9148" t="str">
            <v>INS</v>
          </cell>
          <cell r="L9148">
            <v>43880</v>
          </cell>
          <cell r="M9148">
            <v>43709</v>
          </cell>
          <cell r="N9148">
            <v>43880</v>
          </cell>
          <cell r="O9148">
            <v>43710</v>
          </cell>
          <cell r="P9148" t="str">
            <v>No Dependency</v>
          </cell>
        </row>
        <row r="9149">
          <cell r="C9149" t="str">
            <v>ZBH963</v>
          </cell>
          <cell r="D9149" t="str">
            <v>Collocated Sites</v>
          </cell>
          <cell r="E9149" t="str">
            <v>Q3-2019</v>
          </cell>
          <cell r="F9149" t="str">
            <v>Mobile Aspiration</v>
          </cell>
          <cell r="G9149" t="str">
            <v>HUA</v>
          </cell>
          <cell r="H9149" t="str">
            <v>LTE2100 Col (20 MHz)_4x4 MIMO</v>
          </cell>
          <cell r="I9149" t="str">
            <v>INS</v>
          </cell>
          <cell r="L9149">
            <v>43915</v>
          </cell>
          <cell r="M9149">
            <v>43709</v>
          </cell>
          <cell r="N9149">
            <v>43915</v>
          </cell>
          <cell r="O9149">
            <v>43710</v>
          </cell>
          <cell r="P9149" t="str">
            <v>No Dependency</v>
          </cell>
        </row>
        <row r="9150">
          <cell r="C9150" t="str">
            <v>ZBH914</v>
          </cell>
          <cell r="D9150" t="str">
            <v>Collocated Sites</v>
          </cell>
          <cell r="E9150" t="str">
            <v>Q3-2019</v>
          </cell>
          <cell r="F9150" t="str">
            <v>Mobile Aspiration</v>
          </cell>
          <cell r="G9150" t="str">
            <v>HUA</v>
          </cell>
          <cell r="H9150" t="str">
            <v>LTE2100 Col (20 MHz)_4x4 MIMO</v>
          </cell>
          <cell r="I9150" t="str">
            <v>INS</v>
          </cell>
          <cell r="L9150">
            <v>43897</v>
          </cell>
          <cell r="M9150">
            <v>43627</v>
          </cell>
          <cell r="N9150">
            <v>43898</v>
          </cell>
          <cell r="O9150">
            <v>43628</v>
          </cell>
          <cell r="P9150" t="str">
            <v>No Dependency</v>
          </cell>
        </row>
        <row r="9151">
          <cell r="C9151" t="str">
            <v>ZBH962</v>
          </cell>
          <cell r="D9151" t="str">
            <v>Collocated Sites</v>
          </cell>
          <cell r="E9151" t="str">
            <v>Q1-2020</v>
          </cell>
          <cell r="F9151" t="str">
            <v>Mobile Aspiration</v>
          </cell>
          <cell r="G9151" t="str">
            <v>HUA</v>
          </cell>
          <cell r="H9151" t="str">
            <v>LTE2100 Col (20 MHz)_4x4 MIMO</v>
          </cell>
          <cell r="I9151" t="str">
            <v>INS</v>
          </cell>
          <cell r="L9151">
            <v>43841</v>
          </cell>
          <cell r="M9151">
            <v>43724</v>
          </cell>
          <cell r="N9151">
            <v>43841</v>
          </cell>
          <cell r="O9151">
            <v>43725</v>
          </cell>
          <cell r="P9151" t="str">
            <v>No Dependency</v>
          </cell>
        </row>
        <row r="9152">
          <cell r="C9152" t="str">
            <v>ZBH961</v>
          </cell>
          <cell r="D9152" t="str">
            <v>Collocated Sites</v>
          </cell>
          <cell r="E9152" t="str">
            <v>Q1-2020</v>
          </cell>
          <cell r="F9152" t="str">
            <v>Mobile Aspiration</v>
          </cell>
          <cell r="G9152" t="str">
            <v>HUA</v>
          </cell>
          <cell r="H9152" t="str">
            <v>LTE2100 Col (20 MHz)_4x4 MIMO</v>
          </cell>
          <cell r="I9152" t="str">
            <v>INS</v>
          </cell>
          <cell r="L9152">
            <v>43841</v>
          </cell>
          <cell r="M9152">
            <v>43709</v>
          </cell>
          <cell r="N9152">
            <v>43841</v>
          </cell>
          <cell r="O9152">
            <v>43710</v>
          </cell>
          <cell r="P9152" t="str">
            <v>No Dependency</v>
          </cell>
        </row>
        <row r="9153">
          <cell r="C9153" t="str">
            <v>ZBH960</v>
          </cell>
          <cell r="D9153" t="str">
            <v>Collocated Sites</v>
          </cell>
          <cell r="E9153" t="str">
            <v>Q3-2019</v>
          </cell>
          <cell r="F9153" t="str">
            <v>Mobile Aspiration</v>
          </cell>
          <cell r="G9153" t="str">
            <v>HUA</v>
          </cell>
          <cell r="H9153" t="str">
            <v>LTE2100 Col (20 MHz)_4x4 MIMO</v>
          </cell>
          <cell r="I9153" t="str">
            <v>INS</v>
          </cell>
          <cell r="L9153">
            <v>43880</v>
          </cell>
          <cell r="M9153">
            <v>43709</v>
          </cell>
          <cell r="N9153">
            <v>43880</v>
          </cell>
          <cell r="O9153">
            <v>43710</v>
          </cell>
          <cell r="P9153" t="str">
            <v>No Dependency</v>
          </cell>
        </row>
        <row r="9154">
          <cell r="C9154" t="str">
            <v>ZBH959</v>
          </cell>
          <cell r="D9154" t="str">
            <v>Collocated Sites</v>
          </cell>
          <cell r="E9154" t="str">
            <v>Q3-2019</v>
          </cell>
          <cell r="F9154" t="str">
            <v>Mobile Aspiration</v>
          </cell>
          <cell r="G9154" t="str">
            <v>HUA</v>
          </cell>
          <cell r="H9154" t="str">
            <v>LTE2100 Col (20 MHz)_4x4 MIMO</v>
          </cell>
          <cell r="I9154" t="str">
            <v>INS</v>
          </cell>
          <cell r="L9154">
            <v>43880</v>
          </cell>
          <cell r="M9154">
            <v>43709</v>
          </cell>
          <cell r="N9154">
            <v>43880</v>
          </cell>
          <cell r="O9154">
            <v>43710</v>
          </cell>
          <cell r="P9154" t="str">
            <v>No Dependency</v>
          </cell>
        </row>
        <row r="9155">
          <cell r="C9155" t="str">
            <v>ZBH957</v>
          </cell>
          <cell r="D9155" t="str">
            <v>Collocated Sites</v>
          </cell>
          <cell r="E9155" t="str">
            <v>Q3-2019</v>
          </cell>
          <cell r="F9155" t="str">
            <v>Mobile Aspiration</v>
          </cell>
          <cell r="G9155" t="str">
            <v>HUA</v>
          </cell>
          <cell r="H9155" t="str">
            <v>LTE2100 Col (20 MHz)_4x4 MIMO</v>
          </cell>
          <cell r="I9155" t="str">
            <v>INS</v>
          </cell>
          <cell r="L9155">
            <v>43899</v>
          </cell>
          <cell r="M9155">
            <v>43709</v>
          </cell>
          <cell r="N9155">
            <v>43900</v>
          </cell>
          <cell r="O9155">
            <v>43710</v>
          </cell>
          <cell r="P9155" t="str">
            <v>No Dependency</v>
          </cell>
        </row>
        <row r="9156">
          <cell r="C9156" t="str">
            <v>ZBH956</v>
          </cell>
          <cell r="D9156" t="str">
            <v>Collocated Sites</v>
          </cell>
          <cell r="E9156" t="str">
            <v>Q3-2019</v>
          </cell>
          <cell r="F9156" t="str">
            <v>Mobile Aspiration</v>
          </cell>
          <cell r="G9156" t="str">
            <v>HUA</v>
          </cell>
          <cell r="H9156" t="str">
            <v>LTE2100 Col (20 MHz)_4x4 MIMO</v>
          </cell>
          <cell r="I9156" t="str">
            <v>INS</v>
          </cell>
          <cell r="L9156">
            <v>43880</v>
          </cell>
          <cell r="M9156">
            <v>43676</v>
          </cell>
          <cell r="N9156">
            <v>43880</v>
          </cell>
          <cell r="O9156">
            <v>43677</v>
          </cell>
          <cell r="P9156" t="str">
            <v>No Dependency</v>
          </cell>
        </row>
        <row r="9157">
          <cell r="C9157" t="str">
            <v>ZBH954</v>
          </cell>
          <cell r="D9157" t="str">
            <v>Collocated Sites</v>
          </cell>
          <cell r="E9157" t="str">
            <v>Q3-2019</v>
          </cell>
          <cell r="F9157" t="str">
            <v>Mobile Aspiration</v>
          </cell>
          <cell r="G9157" t="str">
            <v>HUA</v>
          </cell>
          <cell r="H9157" t="str">
            <v>LTE2100 Col (20 MHz)_4x4 MIMO</v>
          </cell>
          <cell r="I9157" t="str">
            <v>INS</v>
          </cell>
          <cell r="L9157">
            <v>43628</v>
          </cell>
          <cell r="M9157">
            <v>43630</v>
          </cell>
          <cell r="N9157">
            <v>43629</v>
          </cell>
          <cell r="O9157">
            <v>43631</v>
          </cell>
          <cell r="P9157" t="str">
            <v>No Dependency</v>
          </cell>
        </row>
        <row r="9158">
          <cell r="C9158" t="str">
            <v>ZBH949</v>
          </cell>
          <cell r="D9158" t="str">
            <v>Collocated Sites</v>
          </cell>
          <cell r="E9158" t="str">
            <v>Q3-2019</v>
          </cell>
          <cell r="F9158" t="str">
            <v>Mobile Aspiration</v>
          </cell>
          <cell r="G9158" t="str">
            <v>HUA</v>
          </cell>
          <cell r="H9158" t="str">
            <v>LTE2100 Col (20 MHz)_4x4 MIMO</v>
          </cell>
          <cell r="I9158" t="str">
            <v>INS</v>
          </cell>
          <cell r="L9158">
            <v>43623</v>
          </cell>
          <cell r="M9158">
            <v>43625</v>
          </cell>
          <cell r="N9158">
            <v>43624</v>
          </cell>
          <cell r="O9158">
            <v>43626</v>
          </cell>
          <cell r="P9158" t="str">
            <v>No Dependency</v>
          </cell>
        </row>
        <row r="9159">
          <cell r="C9159" t="str">
            <v>ZBH947</v>
          </cell>
          <cell r="D9159" t="str">
            <v>Collocated Sites</v>
          </cell>
          <cell r="E9159" t="str">
            <v>Q1-2020</v>
          </cell>
          <cell r="F9159" t="str">
            <v>Mobile Aspiration</v>
          </cell>
          <cell r="G9159" t="str">
            <v>HUA</v>
          </cell>
          <cell r="H9159" t="str">
            <v>LTE2100 Col (20 MHz)_4x4 MIMO</v>
          </cell>
          <cell r="I9159" t="str">
            <v>INS</v>
          </cell>
          <cell r="L9159">
            <v>43841</v>
          </cell>
          <cell r="M9159">
            <v>43709</v>
          </cell>
          <cell r="N9159">
            <v>43841</v>
          </cell>
          <cell r="O9159">
            <v>43710</v>
          </cell>
          <cell r="P9159" t="str">
            <v>No Dependency</v>
          </cell>
        </row>
        <row r="9160">
          <cell r="C9160" t="str">
            <v>ZBH945</v>
          </cell>
          <cell r="D9160" t="str">
            <v>Collocated Sites</v>
          </cell>
          <cell r="E9160" t="str">
            <v>Q3-2019</v>
          </cell>
          <cell r="F9160" t="str">
            <v>Mobile Aspiration</v>
          </cell>
          <cell r="G9160" t="str">
            <v>HUA</v>
          </cell>
          <cell r="H9160" t="str">
            <v>LTE2100 Col (20 MHz)_4x4 MIMO</v>
          </cell>
          <cell r="I9160" t="str">
            <v>INS</v>
          </cell>
          <cell r="L9160">
            <v>43901</v>
          </cell>
          <cell r="M9160">
            <v>43709</v>
          </cell>
          <cell r="N9160">
            <v>43901</v>
          </cell>
          <cell r="O9160">
            <v>43710</v>
          </cell>
          <cell r="P9160" t="str">
            <v>No Dependency</v>
          </cell>
        </row>
        <row r="9161">
          <cell r="C9161" t="str">
            <v>ZBH934</v>
          </cell>
          <cell r="D9161" t="str">
            <v>Collocated Sites</v>
          </cell>
          <cell r="E9161" t="str">
            <v>Q3-2019</v>
          </cell>
          <cell r="F9161" t="str">
            <v>Mobile Aspiration</v>
          </cell>
          <cell r="G9161" t="str">
            <v>HUA</v>
          </cell>
          <cell r="H9161" t="str">
            <v>LTE2100 Col (20 MHz)_4x4 MIMO</v>
          </cell>
          <cell r="I9161" t="str">
            <v>INS</v>
          </cell>
          <cell r="L9161">
            <v>43866</v>
          </cell>
          <cell r="M9161">
            <v>43709</v>
          </cell>
          <cell r="N9161">
            <v>43867</v>
          </cell>
          <cell r="O9161">
            <v>43710</v>
          </cell>
          <cell r="P9161" t="str">
            <v>No Dependency</v>
          </cell>
        </row>
        <row r="9162">
          <cell r="C9162" t="str">
            <v>ZBH929</v>
          </cell>
          <cell r="D9162" t="str">
            <v>Collocated Sites</v>
          </cell>
          <cell r="E9162" t="str">
            <v>Q3-2019</v>
          </cell>
          <cell r="F9162" t="str">
            <v>Mobile Aspiration</v>
          </cell>
          <cell r="G9162" t="str">
            <v>HUA</v>
          </cell>
          <cell r="H9162" t="str">
            <v>LTE2100 Col (20 MHz)_4x4 MIMO</v>
          </cell>
          <cell r="I9162" t="str">
            <v>INS</v>
          </cell>
          <cell r="L9162">
            <v>43637</v>
          </cell>
          <cell r="M9162">
            <v>43639</v>
          </cell>
          <cell r="N9162">
            <v>43638</v>
          </cell>
          <cell r="O9162">
            <v>43640</v>
          </cell>
          <cell r="P9162" t="str">
            <v>No Dependency</v>
          </cell>
        </row>
        <row r="9163">
          <cell r="C9163" t="str">
            <v>ZBH928</v>
          </cell>
          <cell r="D9163" t="str">
            <v>Collocated Sites</v>
          </cell>
          <cell r="E9163" t="str">
            <v>Q3-2019</v>
          </cell>
          <cell r="F9163" t="str">
            <v>Mobile Aspiration</v>
          </cell>
          <cell r="G9163" t="str">
            <v>HUA</v>
          </cell>
          <cell r="H9163" t="str">
            <v>LTE2100 Col (20 MHz)_4x4 MIMO</v>
          </cell>
          <cell r="I9163" t="str">
            <v>INS</v>
          </cell>
          <cell r="L9163">
            <v>43635</v>
          </cell>
          <cell r="M9163">
            <v>43637</v>
          </cell>
          <cell r="N9163">
            <v>43636</v>
          </cell>
          <cell r="O9163">
            <v>43638</v>
          </cell>
          <cell r="P9163" t="str">
            <v>No Dependency</v>
          </cell>
        </row>
        <row r="9164">
          <cell r="C9164" t="str">
            <v>ZBH927</v>
          </cell>
          <cell r="D9164" t="str">
            <v>Collocated Sites</v>
          </cell>
          <cell r="E9164" t="str">
            <v>Q3-2019</v>
          </cell>
          <cell r="F9164" t="str">
            <v>Mobile Aspiration</v>
          </cell>
          <cell r="G9164" t="str">
            <v>HUA</v>
          </cell>
          <cell r="H9164" t="str">
            <v>LTE2100 Col (20 MHz)_4x4 MIMO</v>
          </cell>
          <cell r="I9164" t="str">
            <v>INS</v>
          </cell>
          <cell r="L9164">
            <v>43866</v>
          </cell>
          <cell r="M9164">
            <v>43709</v>
          </cell>
          <cell r="N9164">
            <v>43867</v>
          </cell>
          <cell r="O9164">
            <v>43710</v>
          </cell>
          <cell r="P9164" t="str">
            <v>No Dependency</v>
          </cell>
        </row>
        <row r="9165">
          <cell r="C9165" t="str">
            <v>ZBH926</v>
          </cell>
          <cell r="D9165" t="str">
            <v>Collocated Sites</v>
          </cell>
          <cell r="E9165" t="str">
            <v>Q1-2020</v>
          </cell>
          <cell r="F9165" t="str">
            <v>Mobile Aspiration</v>
          </cell>
          <cell r="G9165" t="str">
            <v>HUA</v>
          </cell>
          <cell r="H9165" t="str">
            <v>LTE2100 Col (20 MHz)_4x4 MIMO</v>
          </cell>
          <cell r="I9165" t="str">
            <v>INS</v>
          </cell>
          <cell r="L9165">
            <v>43841</v>
          </cell>
          <cell r="M9165">
            <v>43709</v>
          </cell>
          <cell r="N9165">
            <v>43841</v>
          </cell>
          <cell r="O9165">
            <v>43710</v>
          </cell>
          <cell r="P9165" t="str">
            <v>No Dependency</v>
          </cell>
        </row>
        <row r="9166">
          <cell r="C9166" t="str">
            <v>ZBH915</v>
          </cell>
          <cell r="D9166" t="str">
            <v>Collocated Sites</v>
          </cell>
          <cell r="E9166" t="str">
            <v>Q3-2019</v>
          </cell>
          <cell r="F9166" t="str">
            <v>Mobile Aspiration</v>
          </cell>
          <cell r="G9166" t="str">
            <v>HUA</v>
          </cell>
          <cell r="H9166" t="str">
            <v>LTE2100 Col (20 MHz)_4x4 MIMO</v>
          </cell>
          <cell r="I9166" t="str">
            <v>INS</v>
          </cell>
          <cell r="L9166">
            <v>43631</v>
          </cell>
          <cell r="M9166">
            <v>43633</v>
          </cell>
          <cell r="N9166">
            <v>43632</v>
          </cell>
          <cell r="O9166">
            <v>43634</v>
          </cell>
          <cell r="P9166" t="str">
            <v>No Dependency</v>
          </cell>
        </row>
        <row r="9167">
          <cell r="C9167" t="str">
            <v>ZBH913</v>
          </cell>
          <cell r="D9167" t="str">
            <v>Collocated Sites</v>
          </cell>
          <cell r="E9167" t="str">
            <v>Q3-2019</v>
          </cell>
          <cell r="F9167" t="str">
            <v>Mobile Aspiration</v>
          </cell>
          <cell r="G9167" t="str">
            <v>HUA</v>
          </cell>
          <cell r="H9167" t="str">
            <v>LTE2100 Col (20 MHz)_4x4 MIMO</v>
          </cell>
          <cell r="I9167" t="str">
            <v>INS</v>
          </cell>
          <cell r="L9167">
            <v>43880</v>
          </cell>
          <cell r="M9167">
            <v>43709</v>
          </cell>
          <cell r="N9167">
            <v>43880</v>
          </cell>
          <cell r="O9167">
            <v>43710</v>
          </cell>
          <cell r="P9167" t="str">
            <v>No Dependency</v>
          </cell>
        </row>
        <row r="9168">
          <cell r="C9168" t="str">
            <v>ZBH878</v>
          </cell>
          <cell r="D9168" t="str">
            <v>Collocated Sites</v>
          </cell>
          <cell r="E9168" t="str">
            <v>Q1-2020</v>
          </cell>
          <cell r="F9168" t="str">
            <v>Mobile Aspiration</v>
          </cell>
          <cell r="G9168" t="str">
            <v>HUA</v>
          </cell>
          <cell r="H9168" t="str">
            <v>LTE2100 Col (20 MHz)_4x4 MIMO</v>
          </cell>
          <cell r="I9168" t="str">
            <v>INS</v>
          </cell>
          <cell r="L9168">
            <v>43841</v>
          </cell>
          <cell r="M9168">
            <v>43709</v>
          </cell>
          <cell r="N9168">
            <v>43841</v>
          </cell>
          <cell r="O9168">
            <v>43710</v>
          </cell>
          <cell r="P9168" t="str">
            <v>No Dependency</v>
          </cell>
        </row>
        <row r="9169">
          <cell r="C9169" t="str">
            <v>ZBH899</v>
          </cell>
          <cell r="D9169" t="str">
            <v>Collocated Sites</v>
          </cell>
          <cell r="E9169" t="str">
            <v>Q3-2019</v>
          </cell>
          <cell r="F9169" t="str">
            <v>Mobile Aspiration</v>
          </cell>
          <cell r="G9169" t="str">
            <v>HUA</v>
          </cell>
          <cell r="H9169" t="str">
            <v>LTE2100 Col (20 MHz)_4x4 MIMO</v>
          </cell>
          <cell r="I9169" t="str">
            <v>INS</v>
          </cell>
          <cell r="L9169">
            <v>43897</v>
          </cell>
          <cell r="M9169">
            <v>43638</v>
          </cell>
          <cell r="N9169">
            <v>43898</v>
          </cell>
          <cell r="O9169">
            <v>43639</v>
          </cell>
          <cell r="P9169" t="str">
            <v>No Dependency</v>
          </cell>
        </row>
        <row r="9170">
          <cell r="C9170" t="str">
            <v>ZBH894</v>
          </cell>
          <cell r="D9170" t="str">
            <v>Collocated Sites</v>
          </cell>
          <cell r="E9170" t="str">
            <v>Q3-2019</v>
          </cell>
          <cell r="F9170" t="str">
            <v>Mobile Aspiration</v>
          </cell>
          <cell r="G9170" t="str">
            <v>HUA</v>
          </cell>
          <cell r="H9170" t="str">
            <v>LTE2100 Col (20 MHz)_4x4 MIMO</v>
          </cell>
          <cell r="I9170" t="str">
            <v>INS</v>
          </cell>
          <cell r="L9170">
            <v>43901</v>
          </cell>
          <cell r="M9170">
            <v>43709</v>
          </cell>
          <cell r="N9170">
            <v>43901</v>
          </cell>
          <cell r="O9170">
            <v>43710</v>
          </cell>
          <cell r="P9170" t="str">
            <v>No Dependency</v>
          </cell>
        </row>
        <row r="9171">
          <cell r="C9171" t="str">
            <v>ZBH892R11</v>
          </cell>
          <cell r="D9171" t="str">
            <v>Collocated Sites</v>
          </cell>
          <cell r="E9171" t="str">
            <v>Q3-2019</v>
          </cell>
          <cell r="F9171" t="str">
            <v>Mobile Aspiration</v>
          </cell>
          <cell r="G9171" t="str">
            <v>HUA</v>
          </cell>
          <cell r="H9171" t="str">
            <v>LTE2100 Col (20 MHz)_4x4 MIMO</v>
          </cell>
          <cell r="I9171" t="str">
            <v>INS</v>
          </cell>
          <cell r="L9171">
            <v>43892</v>
          </cell>
          <cell r="M9171">
            <v>43733</v>
          </cell>
          <cell r="N9171">
            <v>43893</v>
          </cell>
          <cell r="O9171">
            <v>43734</v>
          </cell>
          <cell r="P9171" t="str">
            <v>No Dependency</v>
          </cell>
        </row>
        <row r="9172">
          <cell r="C9172" t="str">
            <v>ZBH889</v>
          </cell>
          <cell r="D9172" t="str">
            <v>Collocated Sites</v>
          </cell>
          <cell r="E9172" t="str">
            <v>Q3-2019</v>
          </cell>
          <cell r="F9172" t="str">
            <v>Mobile Aspiration</v>
          </cell>
          <cell r="G9172" t="str">
            <v>HUA</v>
          </cell>
          <cell r="H9172" t="str">
            <v>LTE2100 Col (20 MHz)_4x4 MIMO</v>
          </cell>
          <cell r="I9172" t="str">
            <v>INS</v>
          </cell>
          <cell r="L9172">
            <v>43880</v>
          </cell>
          <cell r="M9172">
            <v>43709</v>
          </cell>
          <cell r="N9172">
            <v>43880</v>
          </cell>
          <cell r="O9172">
            <v>43710</v>
          </cell>
          <cell r="P9172" t="str">
            <v>No Dependency</v>
          </cell>
        </row>
        <row r="9173">
          <cell r="C9173" t="str">
            <v>ZBH885</v>
          </cell>
          <cell r="D9173" t="str">
            <v>Collocated Sites</v>
          </cell>
          <cell r="E9173" t="str">
            <v>Q3-2019</v>
          </cell>
          <cell r="F9173" t="str">
            <v>Mobile Aspiration</v>
          </cell>
          <cell r="G9173" t="str">
            <v>HUA</v>
          </cell>
          <cell r="H9173" t="str">
            <v>LTE2100 Col (20 MHz)_4x4 MIMO</v>
          </cell>
          <cell r="I9173" t="str">
            <v>INS</v>
          </cell>
          <cell r="L9173">
            <v>43615</v>
          </cell>
          <cell r="M9173">
            <v>43617</v>
          </cell>
          <cell r="N9173">
            <v>43616</v>
          </cell>
          <cell r="O9173">
            <v>43618</v>
          </cell>
          <cell r="P9173" t="str">
            <v>No Dependency</v>
          </cell>
        </row>
        <row r="9174">
          <cell r="C9174" t="str">
            <v>ZBH873</v>
          </cell>
          <cell r="D9174" t="str">
            <v>Collocated Sites</v>
          </cell>
          <cell r="E9174" t="str">
            <v>Q3-2019</v>
          </cell>
          <cell r="F9174" t="str">
            <v>Mobile Aspiration</v>
          </cell>
          <cell r="G9174" t="str">
            <v>HUA</v>
          </cell>
          <cell r="H9174" t="str">
            <v>LTE2100 Col (20 MHz)_4x4 MIMO</v>
          </cell>
          <cell r="I9174" t="str">
            <v>INS</v>
          </cell>
          <cell r="L9174">
            <v>43897</v>
          </cell>
          <cell r="M9174">
            <v>43633</v>
          </cell>
          <cell r="N9174">
            <v>43898</v>
          </cell>
          <cell r="O9174">
            <v>43634</v>
          </cell>
          <cell r="P9174" t="str">
            <v>No Dependency</v>
          </cell>
        </row>
        <row r="9175">
          <cell r="C9175" t="str">
            <v>ZBH865</v>
          </cell>
          <cell r="D9175" t="str">
            <v>Collocated Sites</v>
          </cell>
          <cell r="E9175" t="str">
            <v>Q3-2019</v>
          </cell>
          <cell r="F9175" t="str">
            <v>Mobile Aspiration</v>
          </cell>
          <cell r="G9175" t="str">
            <v>HUA</v>
          </cell>
          <cell r="H9175" t="str">
            <v>LTE2100 Col (20 MHz)_4x4 MIMO</v>
          </cell>
          <cell r="I9175" t="str">
            <v>INS</v>
          </cell>
          <cell r="L9175">
            <v>43897</v>
          </cell>
          <cell r="M9175">
            <v>43624</v>
          </cell>
          <cell r="N9175">
            <v>43898</v>
          </cell>
          <cell r="O9175">
            <v>43625</v>
          </cell>
          <cell r="P9175" t="str">
            <v>No Dependency</v>
          </cell>
        </row>
        <row r="9176">
          <cell r="C9176" t="str">
            <v>ZBH863</v>
          </cell>
          <cell r="D9176" t="str">
            <v>Collocated Sites</v>
          </cell>
          <cell r="E9176" t="str">
            <v>Q3-2019</v>
          </cell>
          <cell r="F9176" t="str">
            <v>Mobile Aspiration</v>
          </cell>
          <cell r="G9176" t="str">
            <v>HUA</v>
          </cell>
          <cell r="H9176" t="str">
            <v>LTE2100 Col (20 MHz)_4x4 MIMO</v>
          </cell>
          <cell r="I9176" t="str">
            <v>INS</v>
          </cell>
          <cell r="L9176">
            <v>43661</v>
          </cell>
          <cell r="M9176">
            <v>43661</v>
          </cell>
          <cell r="N9176">
            <v>43662</v>
          </cell>
          <cell r="O9176">
            <v>43662</v>
          </cell>
          <cell r="P9176" t="str">
            <v>No Dependency</v>
          </cell>
        </row>
        <row r="9177">
          <cell r="C9177" t="str">
            <v>ZBH861</v>
          </cell>
          <cell r="D9177" t="str">
            <v>Collocated Sites</v>
          </cell>
          <cell r="E9177" t="str">
            <v>Q3-2019</v>
          </cell>
          <cell r="F9177" t="str">
            <v>Mobile Aspiration</v>
          </cell>
          <cell r="G9177" t="str">
            <v>HUA</v>
          </cell>
          <cell r="H9177" t="str">
            <v>LTE2100 Col (20 MHz)_4x4 MIMO</v>
          </cell>
          <cell r="I9177" t="str">
            <v>INS</v>
          </cell>
          <cell r="L9177">
            <v>43620</v>
          </cell>
          <cell r="M9177">
            <v>43622</v>
          </cell>
          <cell r="N9177">
            <v>43621</v>
          </cell>
          <cell r="O9177">
            <v>43623</v>
          </cell>
          <cell r="P9177" t="str">
            <v>No Dependency</v>
          </cell>
        </row>
        <row r="9178">
          <cell r="C9178" t="str">
            <v>ZBH837</v>
          </cell>
          <cell r="D9178" t="str">
            <v>Collocated Sites</v>
          </cell>
          <cell r="E9178" t="str">
            <v>Q3-2019</v>
          </cell>
          <cell r="F9178" t="str">
            <v>Mobile Aspiration</v>
          </cell>
          <cell r="G9178" t="str">
            <v>HUA</v>
          </cell>
          <cell r="H9178" t="str">
            <v>LTE2100 Col (20 MHz)_4x4 MIMO</v>
          </cell>
          <cell r="I9178" t="str">
            <v>INS</v>
          </cell>
          <cell r="L9178">
            <v>43656</v>
          </cell>
          <cell r="M9178">
            <v>43658</v>
          </cell>
          <cell r="N9178">
            <v>43657</v>
          </cell>
          <cell r="O9178">
            <v>43659</v>
          </cell>
          <cell r="P9178" t="str">
            <v>No Dependency</v>
          </cell>
        </row>
        <row r="9179">
          <cell r="C9179" t="str">
            <v>ZBH810</v>
          </cell>
          <cell r="D9179" t="str">
            <v>Collocated Sites</v>
          </cell>
          <cell r="E9179" t="str">
            <v>Q3-2019</v>
          </cell>
          <cell r="F9179" t="str">
            <v>Mobile Aspiration</v>
          </cell>
          <cell r="G9179" t="str">
            <v>HUA</v>
          </cell>
          <cell r="H9179" t="str">
            <v>LTE2100 Col (20 MHz)_4x4 MIMO</v>
          </cell>
          <cell r="I9179" t="str">
            <v>INS</v>
          </cell>
          <cell r="L9179">
            <v>43628</v>
          </cell>
          <cell r="M9179">
            <v>43630</v>
          </cell>
          <cell r="N9179">
            <v>43629</v>
          </cell>
          <cell r="O9179">
            <v>43631</v>
          </cell>
          <cell r="P9179" t="str">
            <v>No Dependency</v>
          </cell>
        </row>
        <row r="9180">
          <cell r="C9180" t="str">
            <v>ZBH620</v>
          </cell>
          <cell r="D9180" t="str">
            <v>Collocated Sites</v>
          </cell>
          <cell r="E9180" t="str">
            <v>Q3-2019</v>
          </cell>
          <cell r="F9180" t="str">
            <v>Mobile Aspiration</v>
          </cell>
          <cell r="G9180" t="str">
            <v>HUA</v>
          </cell>
          <cell r="H9180" t="str">
            <v>LTE2100 Col (20 MHz)_4x4 MIMO</v>
          </cell>
          <cell r="I9180" t="str">
            <v>INS</v>
          </cell>
          <cell r="L9180">
            <v>43866</v>
          </cell>
          <cell r="M9180">
            <v>43709</v>
          </cell>
          <cell r="N9180">
            <v>43867</v>
          </cell>
          <cell r="O9180">
            <v>43710</v>
          </cell>
          <cell r="P9180" t="str">
            <v>No Dependency</v>
          </cell>
        </row>
        <row r="9181">
          <cell r="C9181" t="str">
            <v>ZBH619</v>
          </cell>
          <cell r="D9181" t="str">
            <v>Collocated Sites</v>
          </cell>
          <cell r="E9181" t="str">
            <v>Q3-2019</v>
          </cell>
          <cell r="F9181" t="str">
            <v>Mobile Aspiration</v>
          </cell>
          <cell r="G9181" t="str">
            <v>HUA</v>
          </cell>
          <cell r="H9181" t="str">
            <v>LTE2100 Col (20 MHz)_4x4 MIMO</v>
          </cell>
          <cell r="I9181" t="str">
            <v>INS</v>
          </cell>
          <cell r="L9181">
            <v>43628</v>
          </cell>
          <cell r="M9181">
            <v>43630</v>
          </cell>
          <cell r="N9181">
            <v>43629</v>
          </cell>
          <cell r="O9181">
            <v>43631</v>
          </cell>
          <cell r="P9181" t="str">
            <v>No Dependency</v>
          </cell>
        </row>
        <row r="9182">
          <cell r="C9182" t="str">
            <v>ZBH618</v>
          </cell>
          <cell r="D9182" t="str">
            <v>Collocated Sites</v>
          </cell>
          <cell r="E9182" t="str">
            <v>Q3-2019</v>
          </cell>
          <cell r="F9182" t="str">
            <v>Mobile Aspiration</v>
          </cell>
          <cell r="G9182" t="str">
            <v>HUA</v>
          </cell>
          <cell r="H9182" t="str">
            <v>LTE2100 Col (20 MHz)_4x4 MIMO</v>
          </cell>
          <cell r="I9182" t="str">
            <v>INS</v>
          </cell>
          <cell r="L9182">
            <v>43880</v>
          </cell>
          <cell r="M9182">
            <v>43695</v>
          </cell>
          <cell r="N9182">
            <v>43880</v>
          </cell>
          <cell r="O9182">
            <v>43696</v>
          </cell>
          <cell r="P9182" t="str">
            <v>No Dependency</v>
          </cell>
        </row>
        <row r="9183">
          <cell r="C9183" t="str">
            <v>ZBH608</v>
          </cell>
          <cell r="D9183" t="str">
            <v>Collocated Sites</v>
          </cell>
          <cell r="E9183" t="str">
            <v>Q3-2019</v>
          </cell>
          <cell r="F9183" t="str">
            <v>Mobile Aspiration</v>
          </cell>
          <cell r="G9183" t="str">
            <v>HUA</v>
          </cell>
          <cell r="H9183" t="str">
            <v>LTE2100 Col (20 MHz)_4x4 MIMO</v>
          </cell>
          <cell r="I9183" t="str">
            <v>INS</v>
          </cell>
          <cell r="L9183">
            <v>43897</v>
          </cell>
          <cell r="M9183">
            <v>43651</v>
          </cell>
          <cell r="N9183">
            <v>43898</v>
          </cell>
          <cell r="O9183">
            <v>43652</v>
          </cell>
          <cell r="P9183" t="str">
            <v>No Dependency</v>
          </cell>
        </row>
        <row r="9184">
          <cell r="C9184" t="str">
            <v>ZBA994</v>
          </cell>
          <cell r="D9184" t="str">
            <v>Collocated Sites</v>
          </cell>
          <cell r="E9184" t="str">
            <v>Q3-2019</v>
          </cell>
          <cell r="F9184" t="str">
            <v>Mobile Aspiration</v>
          </cell>
          <cell r="G9184" t="str">
            <v>HUA</v>
          </cell>
          <cell r="H9184" t="str">
            <v>LTE2100 Col (20 MHz)_4x4 MIMO</v>
          </cell>
          <cell r="I9184" t="str">
            <v>INS</v>
          </cell>
          <cell r="L9184">
            <v>43630</v>
          </cell>
          <cell r="M9184">
            <v>43632</v>
          </cell>
          <cell r="N9184">
            <v>43631</v>
          </cell>
          <cell r="O9184">
            <v>43633</v>
          </cell>
          <cell r="P9184" t="str">
            <v>No Dependency</v>
          </cell>
        </row>
        <row r="9185">
          <cell r="C9185" t="str">
            <v>ZBA992</v>
          </cell>
          <cell r="D9185" t="str">
            <v>Collocated Sites</v>
          </cell>
          <cell r="E9185" t="str">
            <v>Q1-2020</v>
          </cell>
          <cell r="F9185" t="str">
            <v>Mobile Aspiration</v>
          </cell>
          <cell r="G9185" t="str">
            <v>HUA</v>
          </cell>
          <cell r="H9185" t="str">
            <v>LTE2100 Col (20 MHz)_4x4 MIMO</v>
          </cell>
          <cell r="I9185" t="str">
            <v>INS</v>
          </cell>
          <cell r="L9185">
            <v>43841</v>
          </cell>
          <cell r="M9185">
            <v>43724</v>
          </cell>
          <cell r="N9185">
            <v>43841</v>
          </cell>
          <cell r="O9185">
            <v>43725</v>
          </cell>
          <cell r="P9185" t="str">
            <v>No Dependency</v>
          </cell>
        </row>
        <row r="9186">
          <cell r="C9186" t="str">
            <v>ZBA991</v>
          </cell>
          <cell r="D9186" t="str">
            <v>Collocated Sites</v>
          </cell>
          <cell r="E9186" t="str">
            <v>Q3-2019</v>
          </cell>
          <cell r="F9186" t="str">
            <v>Mobile Aspiration</v>
          </cell>
          <cell r="G9186" t="str">
            <v>HUA</v>
          </cell>
          <cell r="H9186" t="str">
            <v>LTE2100 Col (20 MHz)_4x4 MIMO</v>
          </cell>
          <cell r="I9186" t="str">
            <v>INS</v>
          </cell>
          <cell r="L9186">
            <v>43637</v>
          </cell>
          <cell r="M9186">
            <v>43639</v>
          </cell>
          <cell r="N9186">
            <v>43638</v>
          </cell>
          <cell r="O9186">
            <v>43640</v>
          </cell>
          <cell r="P9186" t="str">
            <v>No Dependency</v>
          </cell>
        </row>
        <row r="9187">
          <cell r="C9187" t="str">
            <v>ZAB938</v>
          </cell>
          <cell r="D9187" t="str">
            <v>Collocated Sites</v>
          </cell>
          <cell r="E9187" t="str">
            <v>Q3-2019</v>
          </cell>
          <cell r="F9187" t="str">
            <v>Mobile Aspiration</v>
          </cell>
          <cell r="G9187" t="str">
            <v>HUA</v>
          </cell>
          <cell r="H9187" t="str">
            <v>LTE2100 Col (20 MHz)_4x4 MIMO</v>
          </cell>
          <cell r="I9187" t="str">
            <v>INS</v>
          </cell>
          <cell r="L9187">
            <v>43899</v>
          </cell>
          <cell r="M9187">
            <v>43709</v>
          </cell>
          <cell r="N9187">
            <v>43900</v>
          </cell>
          <cell r="O9187">
            <v>43710</v>
          </cell>
          <cell r="P9187" t="str">
            <v>No Dependency</v>
          </cell>
        </row>
        <row r="9188">
          <cell r="C9188" t="str">
            <v>ZAB921</v>
          </cell>
          <cell r="D9188" t="str">
            <v>Collocated Sites</v>
          </cell>
          <cell r="E9188" t="str">
            <v>Q3-2019</v>
          </cell>
          <cell r="F9188" t="str">
            <v>Mobile Aspiration</v>
          </cell>
          <cell r="G9188" t="str">
            <v>HUA</v>
          </cell>
          <cell r="H9188" t="str">
            <v>LTE2100 Col (20 MHz)_4x4 MIMO</v>
          </cell>
          <cell r="I9188" t="str">
            <v>INS</v>
          </cell>
          <cell r="L9188">
            <v>43911</v>
          </cell>
          <cell r="M9188">
            <v>43638</v>
          </cell>
          <cell r="N9188">
            <v>43912</v>
          </cell>
          <cell r="O9188">
            <v>43639</v>
          </cell>
          <cell r="P9188" t="str">
            <v>No Dependency</v>
          </cell>
        </row>
        <row r="9189">
          <cell r="C9189" t="str">
            <v>ZAB919</v>
          </cell>
          <cell r="D9189" t="str">
            <v>Collocated Sites</v>
          </cell>
          <cell r="E9189" t="str">
            <v>Q3-2019</v>
          </cell>
          <cell r="F9189" t="str">
            <v>Mobile Aspiration</v>
          </cell>
          <cell r="G9189" t="str">
            <v>HUA</v>
          </cell>
          <cell r="H9189" t="str">
            <v>LTE2100 Col (20 MHz)_4x4 MIMO</v>
          </cell>
          <cell r="I9189" t="str">
            <v>INS</v>
          </cell>
          <cell r="L9189">
            <v>43652</v>
          </cell>
          <cell r="M9189">
            <v>43654</v>
          </cell>
          <cell r="N9189">
            <v>43653</v>
          </cell>
          <cell r="O9189">
            <v>43655</v>
          </cell>
          <cell r="P9189" t="str">
            <v>No Dependency</v>
          </cell>
        </row>
        <row r="9190">
          <cell r="C9190" t="str">
            <v>ZAB882</v>
          </cell>
          <cell r="D9190" t="str">
            <v>Collocated Sites</v>
          </cell>
          <cell r="E9190" t="str">
            <v>Q3-2019</v>
          </cell>
          <cell r="F9190" t="str">
            <v>Mobile Aspiration</v>
          </cell>
          <cell r="G9190" t="str">
            <v>HUA</v>
          </cell>
          <cell r="H9190" t="str">
            <v>LTE2100 Col (20 MHz)_4x4 MIMO</v>
          </cell>
          <cell r="I9190" t="str">
            <v>INS</v>
          </cell>
          <cell r="L9190">
            <v>43866</v>
          </cell>
          <cell r="M9190">
            <v>43709</v>
          </cell>
          <cell r="N9190">
            <v>43867</v>
          </cell>
          <cell r="O9190">
            <v>43710</v>
          </cell>
          <cell r="P9190" t="str">
            <v>No Dependency</v>
          </cell>
        </row>
        <row r="9191">
          <cell r="C9191" t="str">
            <v>ZAB881</v>
          </cell>
          <cell r="D9191" t="str">
            <v>Collocated Sites</v>
          </cell>
          <cell r="E9191" t="str">
            <v>Q3-2019</v>
          </cell>
          <cell r="F9191" t="str">
            <v>Mobile Aspiration</v>
          </cell>
          <cell r="G9191" t="str">
            <v>HUA</v>
          </cell>
          <cell r="H9191" t="str">
            <v>LTE2100 Col (20 MHz)_4x4 MIMO</v>
          </cell>
          <cell r="I9191" t="str">
            <v>INS</v>
          </cell>
          <cell r="L9191">
            <v>43631</v>
          </cell>
          <cell r="M9191">
            <v>43633</v>
          </cell>
          <cell r="N9191">
            <v>43632</v>
          </cell>
          <cell r="O9191">
            <v>43634</v>
          </cell>
          <cell r="P9191" t="str">
            <v>No Dependency</v>
          </cell>
        </row>
        <row r="9192">
          <cell r="C9192" t="str">
            <v>ZAB879</v>
          </cell>
          <cell r="D9192" t="str">
            <v>Collocated Sites</v>
          </cell>
          <cell r="E9192" t="str">
            <v>Q3-2019</v>
          </cell>
          <cell r="F9192" t="str">
            <v>Mobile Aspiration</v>
          </cell>
          <cell r="G9192" t="str">
            <v>HUA</v>
          </cell>
          <cell r="H9192" t="str">
            <v>LTE2100 Col (20 MHz)_4x4 MIMO</v>
          </cell>
          <cell r="I9192" t="str">
            <v>INS</v>
          </cell>
          <cell r="L9192">
            <v>43866</v>
          </cell>
          <cell r="M9192">
            <v>43667</v>
          </cell>
          <cell r="N9192">
            <v>43867</v>
          </cell>
          <cell r="O9192">
            <v>43668</v>
          </cell>
          <cell r="P9192" t="str">
            <v>No Dependency</v>
          </cell>
        </row>
        <row r="9193">
          <cell r="C9193" t="str">
            <v>ZAB873</v>
          </cell>
          <cell r="D9193" t="str">
            <v>Collocated Sites</v>
          </cell>
          <cell r="E9193" t="str">
            <v>Q3-2019</v>
          </cell>
          <cell r="F9193" t="str">
            <v>Mobile Aspiration</v>
          </cell>
          <cell r="G9193" t="str">
            <v>HUA</v>
          </cell>
          <cell r="H9193" t="str">
            <v>LTE2100 Col (20 MHz)_4x4 MIMO</v>
          </cell>
          <cell r="I9193" t="str">
            <v>INS</v>
          </cell>
          <cell r="L9193">
            <v>43635</v>
          </cell>
          <cell r="M9193">
            <v>43637</v>
          </cell>
          <cell r="N9193">
            <v>43636</v>
          </cell>
          <cell r="O9193">
            <v>43638</v>
          </cell>
          <cell r="P9193" t="str">
            <v>No Dependency</v>
          </cell>
        </row>
        <row r="9194">
          <cell r="C9194" t="str">
            <v>ZAB864</v>
          </cell>
          <cell r="D9194" t="str">
            <v>Collocated Sites</v>
          </cell>
          <cell r="E9194" t="str">
            <v>Q3-2019</v>
          </cell>
          <cell r="F9194" t="str">
            <v>Mobile Aspiration</v>
          </cell>
          <cell r="G9194" t="str">
            <v>HUA</v>
          </cell>
          <cell r="H9194" t="str">
            <v>LTE2100 Col (20 MHz)_4x4 MIMO</v>
          </cell>
          <cell r="I9194" t="str">
            <v>INS</v>
          </cell>
          <cell r="L9194">
            <v>43908</v>
          </cell>
          <cell r="M9194">
            <v>43709</v>
          </cell>
          <cell r="N9194">
            <v>43908</v>
          </cell>
          <cell r="O9194">
            <v>43710</v>
          </cell>
          <cell r="P9194" t="str">
            <v>No Dependency</v>
          </cell>
        </row>
        <row r="9195">
          <cell r="C9195" t="str">
            <v>ZAB845</v>
          </cell>
          <cell r="D9195" t="str">
            <v>Collocated Sites</v>
          </cell>
          <cell r="E9195" t="str">
            <v>Q1-2020</v>
          </cell>
          <cell r="F9195" t="str">
            <v>Mobile Aspiration</v>
          </cell>
          <cell r="G9195" t="str">
            <v>HUA</v>
          </cell>
          <cell r="H9195" t="str">
            <v>LTE2100 Col (20 MHz)_4x4 MIMO</v>
          </cell>
          <cell r="I9195" t="str">
            <v>INS</v>
          </cell>
          <cell r="L9195">
            <v>43841</v>
          </cell>
          <cell r="M9195">
            <v>43733</v>
          </cell>
          <cell r="N9195">
            <v>43841</v>
          </cell>
          <cell r="O9195">
            <v>43734</v>
          </cell>
          <cell r="P9195" t="str">
            <v>No Dependency</v>
          </cell>
        </row>
        <row r="9196">
          <cell r="C9196" t="str">
            <v>ZAB830</v>
          </cell>
          <cell r="D9196" t="str">
            <v>Collocated Sites</v>
          </cell>
          <cell r="E9196" t="str">
            <v>Q1-2020</v>
          </cell>
          <cell r="F9196" t="str">
            <v>Mobile Aspiration</v>
          </cell>
          <cell r="G9196" t="str">
            <v>HUA</v>
          </cell>
          <cell r="H9196" t="str">
            <v>LTE2100 Col (20 MHz)_4x4 MIMO</v>
          </cell>
          <cell r="I9196" t="str">
            <v>INS</v>
          </cell>
          <cell r="L9196">
            <v>43841</v>
          </cell>
          <cell r="M9196">
            <v>43709</v>
          </cell>
          <cell r="N9196">
            <v>43841</v>
          </cell>
          <cell r="O9196">
            <v>43710</v>
          </cell>
          <cell r="P9196" t="str">
            <v>No Dependency</v>
          </cell>
        </row>
        <row r="9197">
          <cell r="C9197" t="str">
            <v>ZAB822</v>
          </cell>
          <cell r="D9197" t="str">
            <v>Collocated Sites</v>
          </cell>
          <cell r="E9197" t="str">
            <v>Q3-2019</v>
          </cell>
          <cell r="F9197" t="str">
            <v>Mobile Aspiration</v>
          </cell>
          <cell r="G9197" t="str">
            <v>HUA</v>
          </cell>
          <cell r="H9197" t="str">
            <v>LTE2100 Col (20 MHz)_4x4 MIMO</v>
          </cell>
          <cell r="I9197" t="str">
            <v>INS</v>
          </cell>
          <cell r="L9197">
            <v>43668</v>
          </cell>
          <cell r="M9197">
            <v>43670</v>
          </cell>
          <cell r="N9197">
            <v>43669</v>
          </cell>
          <cell r="O9197">
            <v>43671</v>
          </cell>
          <cell r="P9197" t="str">
            <v>No Dependency</v>
          </cell>
        </row>
        <row r="9198">
          <cell r="C9198" t="str">
            <v>ZAB793</v>
          </cell>
          <cell r="D9198" t="str">
            <v>Collocated Sites</v>
          </cell>
          <cell r="E9198" t="str">
            <v>Q3-2019</v>
          </cell>
          <cell r="F9198" t="str">
            <v>Mobile Aspiration</v>
          </cell>
          <cell r="G9198" t="str">
            <v>HUA</v>
          </cell>
          <cell r="H9198" t="str">
            <v>LTE2100 Col (20 MHz)_4x4 MIMO</v>
          </cell>
          <cell r="I9198" t="str">
            <v>INS</v>
          </cell>
          <cell r="L9198">
            <v>43911</v>
          </cell>
          <cell r="M9198">
            <v>43638</v>
          </cell>
          <cell r="N9198">
            <v>43912</v>
          </cell>
          <cell r="O9198">
            <v>43639</v>
          </cell>
          <cell r="P9198" t="str">
            <v>No Dependency</v>
          </cell>
        </row>
        <row r="9199">
          <cell r="C9199" t="str">
            <v>ZAB792</v>
          </cell>
          <cell r="D9199" t="str">
            <v>Collocated Sites</v>
          </cell>
          <cell r="E9199" t="str">
            <v>Q1-2020</v>
          </cell>
          <cell r="F9199" t="str">
            <v>Mobile Aspiration</v>
          </cell>
          <cell r="G9199" t="str">
            <v>HUA</v>
          </cell>
          <cell r="H9199" t="str">
            <v>LTE2100 Col (20 MHz)_4x4 MIMO</v>
          </cell>
          <cell r="I9199" t="str">
            <v>INS</v>
          </cell>
          <cell r="L9199">
            <v>43841</v>
          </cell>
          <cell r="M9199">
            <v>43709</v>
          </cell>
          <cell r="N9199">
            <v>43841</v>
          </cell>
          <cell r="O9199">
            <v>43710</v>
          </cell>
          <cell r="P9199" t="str">
            <v>No Dependency</v>
          </cell>
        </row>
        <row r="9200">
          <cell r="C9200" t="str">
            <v>ZAB783</v>
          </cell>
          <cell r="D9200" t="str">
            <v>Collocated Sites</v>
          </cell>
          <cell r="E9200" t="str">
            <v>Q1-2020</v>
          </cell>
          <cell r="F9200" t="str">
            <v>Mobile Aspiration</v>
          </cell>
          <cell r="G9200" t="str">
            <v>HUA</v>
          </cell>
          <cell r="H9200" t="str">
            <v>LTE2100 Col (20 MHz)_4x4 MIMO</v>
          </cell>
          <cell r="I9200" t="str">
            <v>INS</v>
          </cell>
          <cell r="L9200">
            <v>43841</v>
          </cell>
          <cell r="M9200">
            <v>43724</v>
          </cell>
          <cell r="N9200">
            <v>43841</v>
          </cell>
          <cell r="O9200">
            <v>43725</v>
          </cell>
          <cell r="P9200" t="str">
            <v>No Dependency</v>
          </cell>
        </row>
        <row r="9201">
          <cell r="C9201" t="str">
            <v>ZAB682</v>
          </cell>
          <cell r="D9201" t="str">
            <v>Collocated Sites</v>
          </cell>
          <cell r="E9201" t="str">
            <v>Q1-2020</v>
          </cell>
          <cell r="F9201" t="str">
            <v>Mobile Aspiration</v>
          </cell>
          <cell r="G9201" t="str">
            <v>HUA</v>
          </cell>
          <cell r="H9201" t="str">
            <v>LTE2100 Col (20 MHz)_4x4 MIMO</v>
          </cell>
          <cell r="I9201" t="str">
            <v>INS</v>
          </cell>
          <cell r="L9201">
            <v>43663</v>
          </cell>
          <cell r="M9201">
            <v>43665</v>
          </cell>
          <cell r="N9201">
            <v>43664</v>
          </cell>
          <cell r="O9201">
            <v>43666</v>
          </cell>
          <cell r="P9201" t="str">
            <v>No Dependency</v>
          </cell>
        </row>
        <row r="9202">
          <cell r="C9202" t="str">
            <v>ZAB217</v>
          </cell>
          <cell r="D9202" t="str">
            <v>Collocated Sites</v>
          </cell>
          <cell r="E9202" t="str">
            <v>Q3-2019</v>
          </cell>
          <cell r="F9202" t="str">
            <v>Mobile Aspiration</v>
          </cell>
          <cell r="G9202" t="str">
            <v>HUA</v>
          </cell>
          <cell r="H9202" t="str">
            <v>LTE2100 Col (20 MHz)_4x4 MIMO</v>
          </cell>
          <cell r="I9202" t="str">
            <v>INS</v>
          </cell>
          <cell r="L9202">
            <v>43904</v>
          </cell>
          <cell r="M9202">
            <v>43624</v>
          </cell>
          <cell r="N9202">
            <v>43905</v>
          </cell>
          <cell r="O9202">
            <v>43625</v>
          </cell>
          <cell r="P9202" t="str">
            <v>No Dependency</v>
          </cell>
        </row>
        <row r="9203">
          <cell r="C9203" t="str">
            <v>Z9B005</v>
          </cell>
          <cell r="D9203" t="str">
            <v>Collocated Sites</v>
          </cell>
          <cell r="E9203" t="str">
            <v>Q1-2020</v>
          </cell>
          <cell r="F9203" t="str">
            <v>Mobile Aspiration</v>
          </cell>
          <cell r="G9203" t="str">
            <v>HUA</v>
          </cell>
          <cell r="H9203" t="str">
            <v>LTE2100 Col (20 MHz)_4x4 MIMO</v>
          </cell>
          <cell r="I9203" t="str">
            <v>INS</v>
          </cell>
          <cell r="L9203">
            <v>43841</v>
          </cell>
          <cell r="M9203">
            <v>43709</v>
          </cell>
          <cell r="N9203">
            <v>43841</v>
          </cell>
          <cell r="O9203">
            <v>43710</v>
          </cell>
          <cell r="P9203" t="str">
            <v>No Dependency</v>
          </cell>
        </row>
        <row r="9204">
          <cell r="C9204" t="str">
            <v>Z9B004</v>
          </cell>
          <cell r="D9204" t="str">
            <v>Collocated Sites</v>
          </cell>
          <cell r="E9204" t="str">
            <v>Q3-2019</v>
          </cell>
          <cell r="F9204" t="str">
            <v>Mobile Aspiration</v>
          </cell>
          <cell r="G9204" t="str">
            <v>HUA</v>
          </cell>
          <cell r="H9204" t="str">
            <v>LTE2100 Col (20 MHz)_4x4 MIMO</v>
          </cell>
          <cell r="I9204" t="str">
            <v>INS</v>
          </cell>
          <cell r="L9204">
            <v>43636</v>
          </cell>
          <cell r="M9204">
            <v>43638</v>
          </cell>
          <cell r="N9204">
            <v>43637</v>
          </cell>
          <cell r="O9204">
            <v>43639</v>
          </cell>
          <cell r="P9204" t="str">
            <v>No Dependency</v>
          </cell>
        </row>
        <row r="9205">
          <cell r="C9205" t="str">
            <v>Z99015</v>
          </cell>
          <cell r="D9205" t="str">
            <v>Collocated Sites</v>
          </cell>
          <cell r="E9205" t="str">
            <v>Q3-2019</v>
          </cell>
          <cell r="F9205" t="str">
            <v>Mobile Aspiration</v>
          </cell>
          <cell r="G9205" t="str">
            <v>HUA</v>
          </cell>
          <cell r="H9205" t="str">
            <v>LTE2100 Col (20 MHz)_4x4 MIMO</v>
          </cell>
          <cell r="I9205" t="str">
            <v>INS</v>
          </cell>
          <cell r="L9205">
            <v>43866</v>
          </cell>
          <cell r="M9205">
            <v>43724</v>
          </cell>
          <cell r="N9205">
            <v>43867</v>
          </cell>
          <cell r="O9205">
            <v>43725</v>
          </cell>
          <cell r="P9205" t="str">
            <v>No Dependency</v>
          </cell>
        </row>
        <row r="9206">
          <cell r="C9206" t="str">
            <v>Z99013</v>
          </cell>
          <cell r="D9206" t="str">
            <v>Collocated Sites</v>
          </cell>
          <cell r="E9206" t="str">
            <v>Q3-2019</v>
          </cell>
          <cell r="F9206" t="str">
            <v>Mobile Aspiration</v>
          </cell>
          <cell r="G9206" t="str">
            <v>HUA</v>
          </cell>
          <cell r="H9206" t="str">
            <v>LTE2100 Col (20 MHz)_4x4 MIMO</v>
          </cell>
          <cell r="I9206" t="str">
            <v>INS</v>
          </cell>
          <cell r="L9206">
            <v>43636</v>
          </cell>
          <cell r="M9206">
            <v>43638</v>
          </cell>
          <cell r="N9206">
            <v>43637</v>
          </cell>
          <cell r="O9206">
            <v>43639</v>
          </cell>
          <cell r="P9206" t="str">
            <v>No Dependency</v>
          </cell>
        </row>
        <row r="9207">
          <cell r="C9207" t="str">
            <v>Z96011</v>
          </cell>
          <cell r="D9207" t="str">
            <v>Collocated Sites</v>
          </cell>
          <cell r="E9207" t="str">
            <v>Q3-2019</v>
          </cell>
          <cell r="F9207" t="str">
            <v>Mobile Aspiration</v>
          </cell>
          <cell r="G9207" t="str">
            <v>HUA</v>
          </cell>
          <cell r="H9207" t="str">
            <v>LTE2100 Col (20 MHz)_4x4 MIMO</v>
          </cell>
          <cell r="I9207" t="str">
            <v>INS</v>
          </cell>
          <cell r="L9207">
            <v>43624</v>
          </cell>
          <cell r="M9207">
            <v>43626</v>
          </cell>
          <cell r="N9207">
            <v>43625</v>
          </cell>
          <cell r="O9207">
            <v>43627</v>
          </cell>
          <cell r="P9207" t="str">
            <v>No Dependency</v>
          </cell>
        </row>
        <row r="9208">
          <cell r="C9208" t="str">
            <v>Z95001</v>
          </cell>
          <cell r="D9208" t="str">
            <v>Collocated Sites</v>
          </cell>
          <cell r="E9208" t="str">
            <v>Q3-2019</v>
          </cell>
          <cell r="F9208" t="str">
            <v>Mobile Aspiration</v>
          </cell>
          <cell r="G9208" t="str">
            <v>HUA</v>
          </cell>
          <cell r="H9208" t="str">
            <v>LTE2100 Col (20 MHz)_4x4 MIMO</v>
          </cell>
          <cell r="I9208" t="str">
            <v>INS</v>
          </cell>
          <cell r="L9208">
            <v>43866</v>
          </cell>
          <cell r="M9208">
            <v>43761</v>
          </cell>
          <cell r="N9208">
            <v>43866</v>
          </cell>
          <cell r="O9208">
            <v>43762</v>
          </cell>
          <cell r="P9208" t="str">
            <v>No Dependency</v>
          </cell>
        </row>
        <row r="9209">
          <cell r="C9209" t="str">
            <v>Z94006</v>
          </cell>
          <cell r="D9209" t="str">
            <v>Collocated Sites</v>
          </cell>
          <cell r="E9209" t="str">
            <v>Q3-2019</v>
          </cell>
          <cell r="F9209" t="str">
            <v>Mobile Aspiration</v>
          </cell>
          <cell r="G9209" t="str">
            <v>HUA</v>
          </cell>
          <cell r="H9209" t="str">
            <v>LTE2100 Col (20 MHz)_4x4 MIMO</v>
          </cell>
          <cell r="I9209" t="str">
            <v>INS</v>
          </cell>
          <cell r="L9209">
            <v>43897</v>
          </cell>
          <cell r="M9209">
            <v>43638</v>
          </cell>
          <cell r="N9209">
            <v>43898</v>
          </cell>
          <cell r="O9209">
            <v>43639</v>
          </cell>
          <cell r="P9209" t="str">
            <v>No Dependency</v>
          </cell>
        </row>
        <row r="9210">
          <cell r="C9210" t="str">
            <v>Z93022</v>
          </cell>
          <cell r="D9210" t="str">
            <v>Collocated Sites</v>
          </cell>
          <cell r="E9210" t="str">
            <v>Q2-2019</v>
          </cell>
          <cell r="F9210" t="str">
            <v>Mobile Aspiration</v>
          </cell>
          <cell r="G9210" t="str">
            <v>HUA</v>
          </cell>
          <cell r="H9210" t="str">
            <v>LTE2100 Col (20 MHz)_4x4 MIMO</v>
          </cell>
          <cell r="I9210" t="str">
            <v>INS</v>
          </cell>
          <cell r="L9210">
            <v>43628</v>
          </cell>
          <cell r="M9210">
            <v>43630</v>
          </cell>
          <cell r="N9210">
            <v>43629</v>
          </cell>
          <cell r="O9210">
            <v>43631</v>
          </cell>
          <cell r="P9210" t="str">
            <v>No Dependency</v>
          </cell>
        </row>
        <row r="9211">
          <cell r="C9211" t="str">
            <v>Z93021</v>
          </cell>
          <cell r="D9211" t="str">
            <v>Collocated Sites</v>
          </cell>
          <cell r="E9211" t="str">
            <v>Q2-2019</v>
          </cell>
          <cell r="F9211" t="str">
            <v>Mobile Aspiration</v>
          </cell>
          <cell r="G9211" t="str">
            <v>HUA</v>
          </cell>
          <cell r="H9211" t="str">
            <v>LTE2100 Col (20 MHz)_4x4 MIMO</v>
          </cell>
          <cell r="I9211" t="str">
            <v>INS</v>
          </cell>
          <cell r="L9211">
            <v>43597</v>
          </cell>
          <cell r="M9211">
            <v>43599</v>
          </cell>
          <cell r="N9211">
            <v>43598</v>
          </cell>
          <cell r="O9211">
            <v>43600</v>
          </cell>
          <cell r="P9211" t="str">
            <v>No Dependency</v>
          </cell>
        </row>
        <row r="9212">
          <cell r="C9212" t="str">
            <v>Z93015</v>
          </cell>
          <cell r="D9212" t="str">
            <v>Collocated Sites</v>
          </cell>
          <cell r="E9212" t="str">
            <v>Q1-2020</v>
          </cell>
          <cell r="F9212" t="str">
            <v>Mobile Aspiration</v>
          </cell>
          <cell r="G9212" t="str">
            <v>HUA</v>
          </cell>
          <cell r="H9212" t="str">
            <v>LTE2100 Col (20 MHz)_4x4 MIMO</v>
          </cell>
          <cell r="I9212" t="str">
            <v>INS</v>
          </cell>
          <cell r="L9212">
            <v>43858</v>
          </cell>
          <cell r="M9212">
            <v>43772</v>
          </cell>
          <cell r="N9212">
            <v>43858</v>
          </cell>
          <cell r="O9212">
            <v>43773</v>
          </cell>
          <cell r="P9212" t="str">
            <v>No Dependency</v>
          </cell>
        </row>
        <row r="9213">
          <cell r="C9213" t="str">
            <v>Z85010</v>
          </cell>
          <cell r="D9213" t="str">
            <v>Collocated Sites</v>
          </cell>
          <cell r="E9213" t="str">
            <v>Q1-2020</v>
          </cell>
          <cell r="F9213" t="str">
            <v>Mobile Aspiration</v>
          </cell>
          <cell r="G9213" t="str">
            <v>HUA</v>
          </cell>
          <cell r="H9213" t="str">
            <v>LTE2100 Col (20 MHz)_4x4 MIMO</v>
          </cell>
          <cell r="I9213" t="str">
            <v>INS</v>
          </cell>
          <cell r="L9213">
            <v>43858</v>
          </cell>
          <cell r="M9213">
            <v>43733</v>
          </cell>
          <cell r="N9213">
            <v>43858</v>
          </cell>
          <cell r="O9213">
            <v>43734</v>
          </cell>
          <cell r="P9213" t="str">
            <v>No Dependency</v>
          </cell>
        </row>
        <row r="9214">
          <cell r="C9214" t="str">
            <v>Z84008</v>
          </cell>
          <cell r="D9214" t="str">
            <v>Collocated Sites</v>
          </cell>
          <cell r="E9214" t="str">
            <v>Q1-2020</v>
          </cell>
          <cell r="F9214" t="str">
            <v>Mobile Aspiration</v>
          </cell>
          <cell r="G9214" t="str">
            <v>HUA</v>
          </cell>
          <cell r="H9214" t="str">
            <v>LTE2100 Col (20 MHz)_4x4 MIMO</v>
          </cell>
          <cell r="I9214" t="str">
            <v>INS</v>
          </cell>
          <cell r="L9214">
            <v>43841</v>
          </cell>
          <cell r="M9214">
            <v>43709</v>
          </cell>
          <cell r="N9214">
            <v>43841</v>
          </cell>
          <cell r="O9214">
            <v>43710</v>
          </cell>
          <cell r="P9214" t="str">
            <v>No Dependency</v>
          </cell>
        </row>
        <row r="9215">
          <cell r="C9215" t="str">
            <v>Z84003</v>
          </cell>
          <cell r="D9215" t="str">
            <v>Collocated Sites</v>
          </cell>
          <cell r="E9215" t="str">
            <v>Q3-2019</v>
          </cell>
          <cell r="F9215" t="str">
            <v>Mobile Aspiration</v>
          </cell>
          <cell r="G9215" t="str">
            <v>HUA</v>
          </cell>
          <cell r="H9215" t="str">
            <v>LTE2100 Col (20 MHz)_4x4 MIMO</v>
          </cell>
          <cell r="I9215" t="str">
            <v>INS</v>
          </cell>
          <cell r="L9215">
            <v>43622</v>
          </cell>
          <cell r="M9215">
            <v>43624</v>
          </cell>
          <cell r="N9215">
            <v>43623</v>
          </cell>
          <cell r="O9215">
            <v>43625</v>
          </cell>
          <cell r="P9215" t="str">
            <v>No Dependency</v>
          </cell>
        </row>
        <row r="9216">
          <cell r="C9216" t="str">
            <v>Z84001</v>
          </cell>
          <cell r="D9216" t="str">
            <v>Collocated Sites</v>
          </cell>
          <cell r="E9216" t="str">
            <v>Q1-2020</v>
          </cell>
          <cell r="F9216" t="str">
            <v>Mobile Aspiration</v>
          </cell>
          <cell r="G9216" t="str">
            <v>HUA</v>
          </cell>
          <cell r="H9216" t="str">
            <v>LTE2100 Col (20 MHz)_4x4 MIMO</v>
          </cell>
          <cell r="I9216" t="str">
            <v>INS</v>
          </cell>
          <cell r="L9216">
            <v>43841</v>
          </cell>
          <cell r="M9216">
            <v>43724</v>
          </cell>
          <cell r="N9216">
            <v>43841</v>
          </cell>
          <cell r="O9216">
            <v>43725</v>
          </cell>
          <cell r="P9216" t="str">
            <v>No Dependency</v>
          </cell>
        </row>
        <row r="9217">
          <cell r="C9217" t="str">
            <v>Z83005</v>
          </cell>
          <cell r="D9217" t="str">
            <v>Collocated Sites</v>
          </cell>
          <cell r="E9217" t="str">
            <v>Q3-2019</v>
          </cell>
          <cell r="F9217" t="str">
            <v>Mobile Aspiration</v>
          </cell>
          <cell r="G9217" t="str">
            <v>HUA</v>
          </cell>
          <cell r="H9217" t="str">
            <v>LTE2100 Col (20 MHz)_4x4 MIMO</v>
          </cell>
          <cell r="I9217" t="str">
            <v>INS</v>
          </cell>
          <cell r="L9217">
            <v>43901</v>
          </cell>
          <cell r="M9217">
            <v>43709</v>
          </cell>
          <cell r="N9217">
            <v>43901</v>
          </cell>
          <cell r="O9217">
            <v>43710</v>
          </cell>
          <cell r="P9217" t="str">
            <v>No Dependency</v>
          </cell>
        </row>
        <row r="9218">
          <cell r="C9218" t="str">
            <v>Z83002</v>
          </cell>
          <cell r="D9218" t="str">
            <v>Collocated Sites</v>
          </cell>
          <cell r="E9218" t="str">
            <v>Q3-2019</v>
          </cell>
          <cell r="F9218" t="str">
            <v>Mobile Aspiration</v>
          </cell>
          <cell r="G9218" t="str">
            <v>HUA</v>
          </cell>
          <cell r="H9218" t="str">
            <v>LTE2100 Col (20 MHz)_4x4 MIMO</v>
          </cell>
          <cell r="I9218" t="str">
            <v>INS</v>
          </cell>
          <cell r="L9218">
            <v>43628</v>
          </cell>
          <cell r="M9218">
            <v>43630</v>
          </cell>
          <cell r="N9218">
            <v>43629</v>
          </cell>
          <cell r="O9218">
            <v>43631</v>
          </cell>
          <cell r="P9218" t="str">
            <v>No Dependency</v>
          </cell>
        </row>
        <row r="9219">
          <cell r="C9219" t="str">
            <v>Z82007</v>
          </cell>
          <cell r="D9219" t="str">
            <v>Collocated Sites</v>
          </cell>
          <cell r="E9219" t="str">
            <v>Q3-2019</v>
          </cell>
          <cell r="F9219" t="str">
            <v>Mobile Aspiration</v>
          </cell>
          <cell r="G9219" t="str">
            <v>HUA</v>
          </cell>
          <cell r="H9219" t="str">
            <v>LTE2100 Col (20 MHz)_4x4 MIMO</v>
          </cell>
          <cell r="I9219" t="str">
            <v>INS</v>
          </cell>
          <cell r="L9219">
            <v>43878</v>
          </cell>
          <cell r="M9219">
            <v>43647</v>
          </cell>
          <cell r="N9219">
            <v>43879</v>
          </cell>
          <cell r="O9219">
            <v>43648</v>
          </cell>
          <cell r="P9219" t="str">
            <v>No Dependency</v>
          </cell>
        </row>
        <row r="9220">
          <cell r="C9220" t="str">
            <v>Z82003R11</v>
          </cell>
          <cell r="D9220" t="str">
            <v>Collocated Sites</v>
          </cell>
          <cell r="E9220" t="str">
            <v>Q3-2019</v>
          </cell>
          <cell r="F9220" t="str">
            <v>Mobile Aspiration</v>
          </cell>
          <cell r="G9220" t="str">
            <v>HUA</v>
          </cell>
          <cell r="H9220" t="str">
            <v>LTE2100 Col (20 MHz)_4x4 MIMO</v>
          </cell>
          <cell r="I9220" t="str">
            <v>INS</v>
          </cell>
          <cell r="L9220">
            <v>43623</v>
          </cell>
          <cell r="M9220">
            <v>43625</v>
          </cell>
          <cell r="N9220">
            <v>43624</v>
          </cell>
          <cell r="O9220">
            <v>43626</v>
          </cell>
          <cell r="P9220" t="str">
            <v>No Dependency</v>
          </cell>
        </row>
        <row r="9221">
          <cell r="C9221" t="str">
            <v>Z82003</v>
          </cell>
          <cell r="D9221" t="str">
            <v>Collocated Sites</v>
          </cell>
          <cell r="E9221" t="str">
            <v>Q3-2019</v>
          </cell>
          <cell r="F9221" t="str">
            <v>Mobile Aspiration</v>
          </cell>
          <cell r="G9221" t="str">
            <v>HUA</v>
          </cell>
          <cell r="H9221" t="str">
            <v>LTE2100 Col (20 MHz)_4x4 MIMO</v>
          </cell>
          <cell r="I9221" t="str">
            <v>INS</v>
          </cell>
          <cell r="L9221">
            <v>43687</v>
          </cell>
          <cell r="M9221">
            <v>43689</v>
          </cell>
          <cell r="N9221">
            <v>43688</v>
          </cell>
          <cell r="O9221">
            <v>43690</v>
          </cell>
          <cell r="P9221" t="str">
            <v>No Dependency</v>
          </cell>
        </row>
        <row r="9222">
          <cell r="C9222" t="str">
            <v>Z82002</v>
          </cell>
          <cell r="D9222" t="str">
            <v>Collocated Sites</v>
          </cell>
          <cell r="E9222" t="str">
            <v>Q3-2019</v>
          </cell>
          <cell r="F9222" t="str">
            <v>Mobile Aspiration</v>
          </cell>
          <cell r="G9222" t="str">
            <v>HUA</v>
          </cell>
          <cell r="H9222" t="str">
            <v>LTE2100 Col (20 MHz)_4x4 MIMO</v>
          </cell>
          <cell r="I9222" t="str">
            <v>INS</v>
          </cell>
          <cell r="L9222">
            <v>43878</v>
          </cell>
          <cell r="M9222">
            <v>43608</v>
          </cell>
          <cell r="N9222">
            <v>43879</v>
          </cell>
          <cell r="O9222">
            <v>43609</v>
          </cell>
          <cell r="P9222" t="str">
            <v>No Dependency</v>
          </cell>
        </row>
        <row r="9223">
          <cell r="C9223" t="str">
            <v>Z81004</v>
          </cell>
          <cell r="D9223" t="str">
            <v>Collocated Sites</v>
          </cell>
          <cell r="E9223" t="str">
            <v>Q1-2020</v>
          </cell>
          <cell r="F9223" t="str">
            <v>Mobile Aspiration</v>
          </cell>
          <cell r="G9223" t="str">
            <v>HUA</v>
          </cell>
          <cell r="H9223" t="str">
            <v>LTE2100 Col (20 MHz)_4x4 MIMO</v>
          </cell>
          <cell r="I9223" t="str">
            <v>INS</v>
          </cell>
          <cell r="L9223">
            <v>43841</v>
          </cell>
          <cell r="M9223">
            <v>43709</v>
          </cell>
          <cell r="N9223">
            <v>43841</v>
          </cell>
          <cell r="O9223">
            <v>43710</v>
          </cell>
          <cell r="P9223" t="str">
            <v>No Dependency</v>
          </cell>
        </row>
        <row r="9224">
          <cell r="C9224" t="str">
            <v>Z72005</v>
          </cell>
          <cell r="D9224" t="str">
            <v>Collocated Sites</v>
          </cell>
          <cell r="E9224" t="str">
            <v>Q3-2019</v>
          </cell>
          <cell r="F9224" t="str">
            <v>Mobile Aspiration</v>
          </cell>
          <cell r="G9224" t="str">
            <v>HUA</v>
          </cell>
          <cell r="H9224" t="str">
            <v>LTE2100 Col (20 MHz)_4x4 MIMO</v>
          </cell>
          <cell r="I9224" t="str">
            <v>INS</v>
          </cell>
          <cell r="L9224">
            <v>43629</v>
          </cell>
          <cell r="M9224">
            <v>43631</v>
          </cell>
          <cell r="N9224">
            <v>43630</v>
          </cell>
          <cell r="O9224">
            <v>43632</v>
          </cell>
          <cell r="P9224" t="str">
            <v>No Dependency</v>
          </cell>
        </row>
        <row r="9225">
          <cell r="C9225" t="str">
            <v>Z6B025</v>
          </cell>
          <cell r="D9225" t="str">
            <v>Collocated Sites</v>
          </cell>
          <cell r="E9225" t="str">
            <v>Q1-2020</v>
          </cell>
          <cell r="F9225" t="str">
            <v>Mobile Aspiration</v>
          </cell>
          <cell r="G9225" t="str">
            <v>HUA</v>
          </cell>
          <cell r="H9225" t="str">
            <v>LTE2100 Col (20 MHz)_4x4 MIMO</v>
          </cell>
          <cell r="I9225" t="str">
            <v>INS</v>
          </cell>
          <cell r="L9225">
            <v>43841</v>
          </cell>
          <cell r="N9225">
            <v>43841</v>
          </cell>
          <cell r="P9225" t="str">
            <v>No Dependency</v>
          </cell>
        </row>
        <row r="9226">
          <cell r="C9226" t="str">
            <v>Z6B023</v>
          </cell>
          <cell r="D9226" t="str">
            <v>Collocated Sites</v>
          </cell>
          <cell r="E9226" t="str">
            <v>Q1-2020</v>
          </cell>
          <cell r="F9226" t="str">
            <v>Mobile Aspiration</v>
          </cell>
          <cell r="G9226" t="str">
            <v>HUA</v>
          </cell>
          <cell r="H9226" t="str">
            <v>LTE2100 Col (20 MHz)_4x4 MIMO</v>
          </cell>
          <cell r="I9226" t="str">
            <v>INS</v>
          </cell>
          <cell r="L9226">
            <v>43700</v>
          </cell>
          <cell r="M9226">
            <v>43700</v>
          </cell>
          <cell r="N9226">
            <v>43701</v>
          </cell>
          <cell r="O9226">
            <v>43701</v>
          </cell>
          <cell r="P9226" t="str">
            <v>No Dependency</v>
          </cell>
        </row>
        <row r="9227">
          <cell r="C9227" t="str">
            <v>Z1A002</v>
          </cell>
          <cell r="D9227" t="str">
            <v>Collocated Sites</v>
          </cell>
          <cell r="E9227" t="str">
            <v>Q1-2020</v>
          </cell>
          <cell r="F9227" t="str">
            <v>Mobile Aspiration</v>
          </cell>
          <cell r="G9227" t="str">
            <v>HUA</v>
          </cell>
          <cell r="H9227" t="str">
            <v>LTE2100 Col (20 MHz)_4x4 MIMO</v>
          </cell>
          <cell r="I9227" t="str">
            <v>INS</v>
          </cell>
          <cell r="L9227">
            <v>43841</v>
          </cell>
          <cell r="M9227">
            <v>43734</v>
          </cell>
          <cell r="N9227">
            <v>43841</v>
          </cell>
          <cell r="O9227">
            <v>43735</v>
          </cell>
          <cell r="P9227" t="str">
            <v>No Dependency</v>
          </cell>
        </row>
        <row r="9228">
          <cell r="C9228" t="str">
            <v>MW781</v>
          </cell>
          <cell r="D9228" t="str">
            <v>Collocated Sites</v>
          </cell>
          <cell r="E9228" t="str">
            <v>Q3-2019</v>
          </cell>
          <cell r="F9228" t="str">
            <v>Mobile Aspiration</v>
          </cell>
          <cell r="G9228" t="str">
            <v>HUA</v>
          </cell>
          <cell r="H9228" t="str">
            <v>LTE2100 Col (20 MHz)_4x4 MIMO</v>
          </cell>
          <cell r="I9228" t="str">
            <v>INS</v>
          </cell>
          <cell r="L9228">
            <v>43882</v>
          </cell>
          <cell r="M9228">
            <v>43760</v>
          </cell>
          <cell r="N9228">
            <v>43882</v>
          </cell>
          <cell r="O9228">
            <v>43761</v>
          </cell>
          <cell r="P9228" t="str">
            <v>No Dependency</v>
          </cell>
        </row>
        <row r="9229">
          <cell r="C9229" t="str">
            <v>MW051</v>
          </cell>
          <cell r="D9229" t="str">
            <v>Collocated Sites</v>
          </cell>
          <cell r="E9229" t="str">
            <v>Q3-2019</v>
          </cell>
          <cell r="F9229" t="str">
            <v>Mobile Aspiration</v>
          </cell>
          <cell r="G9229" t="str">
            <v>HUA</v>
          </cell>
          <cell r="H9229" t="str">
            <v>LTE2100 Col (20 MHz)_4x4 MIMO</v>
          </cell>
          <cell r="I9229" t="str">
            <v>INS</v>
          </cell>
          <cell r="L9229">
            <v>43880</v>
          </cell>
          <cell r="N9229">
            <v>43880</v>
          </cell>
          <cell r="P9229" t="str">
            <v>No Dependency</v>
          </cell>
        </row>
        <row r="9230">
          <cell r="C9230" t="str">
            <v>MW037</v>
          </cell>
          <cell r="D9230" t="str">
            <v>Collocated Sites</v>
          </cell>
          <cell r="E9230" t="str">
            <v>Q1-2020</v>
          </cell>
          <cell r="F9230" t="str">
            <v>Mobile Aspiration</v>
          </cell>
          <cell r="G9230" t="str">
            <v>HUA</v>
          </cell>
          <cell r="H9230" t="str">
            <v>LTE2100 Col (20 MHz)_4x4 MIMO</v>
          </cell>
          <cell r="I9230" t="str">
            <v>INS</v>
          </cell>
          <cell r="L9230">
            <v>43841</v>
          </cell>
          <cell r="N9230">
            <v>43841</v>
          </cell>
          <cell r="P9230" t="str">
            <v>No Dependency</v>
          </cell>
        </row>
        <row r="9231">
          <cell r="C9231" t="str">
            <v>MW036</v>
          </cell>
          <cell r="D9231" t="str">
            <v>Collocated Sites</v>
          </cell>
          <cell r="E9231" t="str">
            <v>Q3-2019</v>
          </cell>
          <cell r="F9231" t="str">
            <v>Mobile Aspiration</v>
          </cell>
          <cell r="G9231" t="str">
            <v>HUA</v>
          </cell>
          <cell r="H9231" t="str">
            <v>LTE2100 Col (20 MHz)_4x4 MIMO</v>
          </cell>
          <cell r="I9231" t="str">
            <v>INS</v>
          </cell>
          <cell r="L9231">
            <v>43892</v>
          </cell>
          <cell r="M9231">
            <v>43723</v>
          </cell>
          <cell r="N9231">
            <v>43893</v>
          </cell>
          <cell r="O9231">
            <v>43724</v>
          </cell>
          <cell r="P9231" t="str">
            <v>No Dependency</v>
          </cell>
        </row>
        <row r="9232">
          <cell r="C9232" t="str">
            <v>MW030</v>
          </cell>
          <cell r="D9232" t="str">
            <v>Collocated Sites</v>
          </cell>
          <cell r="E9232" t="str">
            <v>Q1-2020</v>
          </cell>
          <cell r="F9232" t="str">
            <v>Mobile Aspiration</v>
          </cell>
          <cell r="G9232" t="str">
            <v>HUA</v>
          </cell>
          <cell r="H9232" t="str">
            <v>LTE2100 Col (20 MHz)_4x4 MIMO</v>
          </cell>
          <cell r="I9232" t="str">
            <v>INS</v>
          </cell>
          <cell r="L9232">
            <v>43841</v>
          </cell>
          <cell r="N9232">
            <v>43841</v>
          </cell>
          <cell r="P9232" t="str">
            <v>No Dependency</v>
          </cell>
        </row>
        <row r="9233">
          <cell r="C9233" t="str">
            <v>MW#4</v>
          </cell>
          <cell r="D9233" t="str">
            <v>Collocated Sites</v>
          </cell>
          <cell r="E9233" t="str">
            <v>Q3-2019</v>
          </cell>
          <cell r="F9233" t="str">
            <v>Mobile Aspiration</v>
          </cell>
          <cell r="G9233" t="str">
            <v>HUA</v>
          </cell>
          <cell r="H9233" t="str">
            <v>LTE2100 Col (20 MHz)_4x4 MIMO</v>
          </cell>
          <cell r="I9233" t="str">
            <v>INS</v>
          </cell>
          <cell r="L9233">
            <v>43899</v>
          </cell>
          <cell r="N9233">
            <v>43900</v>
          </cell>
          <cell r="P9233" t="str">
            <v>No Dependency</v>
          </cell>
        </row>
        <row r="9234">
          <cell r="C9234" t="str">
            <v>FAM10</v>
          </cell>
          <cell r="D9234" t="str">
            <v>Collocated Sites</v>
          </cell>
          <cell r="E9234" t="str">
            <v>Q3-2019</v>
          </cell>
          <cell r="F9234" t="str">
            <v>Mobile Aspiration</v>
          </cell>
          <cell r="G9234" t="str">
            <v>HUA</v>
          </cell>
          <cell r="H9234" t="str">
            <v>LTE2100 Col (20 MHz)_4x4 MIMO</v>
          </cell>
          <cell r="I9234" t="str">
            <v>INS</v>
          </cell>
          <cell r="L9234">
            <v>43874</v>
          </cell>
          <cell r="N9234">
            <v>43875</v>
          </cell>
          <cell r="P9234" t="str">
            <v>No Dependency</v>
          </cell>
        </row>
        <row r="9235">
          <cell r="C9235" t="str">
            <v>FAM06</v>
          </cell>
          <cell r="D9235" t="str">
            <v>Collocated Sites</v>
          </cell>
          <cell r="E9235" t="str">
            <v>Q3-2019</v>
          </cell>
          <cell r="F9235" t="str">
            <v>Mobile Aspiration</v>
          </cell>
          <cell r="G9235" t="str">
            <v>HUA</v>
          </cell>
          <cell r="H9235" t="str">
            <v>LTE2100 Col (20 MHz)_4x4 MIMO</v>
          </cell>
          <cell r="I9235" t="str">
            <v>INS</v>
          </cell>
          <cell r="L9235">
            <v>43878</v>
          </cell>
          <cell r="M9235">
            <v>43651</v>
          </cell>
          <cell r="N9235">
            <v>43879</v>
          </cell>
          <cell r="O9235">
            <v>43652</v>
          </cell>
          <cell r="P9235" t="str">
            <v>No Dependency</v>
          </cell>
        </row>
        <row r="9236">
          <cell r="C9236" t="str">
            <v>FAM02</v>
          </cell>
          <cell r="D9236" t="str">
            <v>Collocated Sites</v>
          </cell>
          <cell r="E9236" t="str">
            <v>Q1-2020</v>
          </cell>
          <cell r="F9236" t="str">
            <v>Mobile Aspiration</v>
          </cell>
          <cell r="G9236" t="str">
            <v>HUA</v>
          </cell>
          <cell r="H9236" t="str">
            <v>LTE2100 Col (20 MHz)_4x4 MIMO</v>
          </cell>
          <cell r="I9236" t="str">
            <v>INS</v>
          </cell>
          <cell r="L9236">
            <v>43841</v>
          </cell>
          <cell r="N9236">
            <v>43841</v>
          </cell>
          <cell r="P9236" t="str">
            <v>No Dependency</v>
          </cell>
        </row>
        <row r="9237">
          <cell r="C9237" t="str">
            <v>CWN985</v>
          </cell>
          <cell r="D9237" t="str">
            <v>Collocated Sites</v>
          </cell>
          <cell r="E9237" t="str">
            <v>Q1-2020</v>
          </cell>
          <cell r="F9237" t="str">
            <v>Mobile Aspiration</v>
          </cell>
          <cell r="G9237" t="str">
            <v>HUA</v>
          </cell>
          <cell r="H9237" t="str">
            <v>LTE2100 Col (20 MHz)_4x4 MIMO</v>
          </cell>
          <cell r="I9237" t="str">
            <v>INS</v>
          </cell>
          <cell r="K9237">
            <v>43664</v>
          </cell>
          <cell r="L9237">
            <v>43841</v>
          </cell>
          <cell r="N9237">
            <v>43841</v>
          </cell>
          <cell r="P9237" t="str">
            <v>No Dependency</v>
          </cell>
        </row>
        <row r="9238">
          <cell r="C9238" t="str">
            <v>CWN918</v>
          </cell>
          <cell r="D9238" t="str">
            <v>Collocated Sites</v>
          </cell>
          <cell r="E9238" t="str">
            <v>Q3-2019</v>
          </cell>
          <cell r="F9238" t="str">
            <v>Mobile Aspiration</v>
          </cell>
          <cell r="G9238" t="str">
            <v>HUA</v>
          </cell>
          <cell r="H9238" t="str">
            <v>LTE2100 Col (20 MHz)_4x4 MIMO</v>
          </cell>
          <cell r="I9238" t="str">
            <v>INS</v>
          </cell>
          <cell r="L9238">
            <v>43829</v>
          </cell>
          <cell r="N9238">
            <v>43830</v>
          </cell>
          <cell r="P9238" t="str">
            <v>No Dependency</v>
          </cell>
        </row>
        <row r="9239">
          <cell r="C9239" t="str">
            <v>CWN911</v>
          </cell>
          <cell r="D9239" t="str">
            <v>Collocated Sites</v>
          </cell>
          <cell r="E9239" t="str">
            <v>Q1-2020</v>
          </cell>
          <cell r="F9239" t="str">
            <v>Mobile Aspiration</v>
          </cell>
          <cell r="G9239" t="str">
            <v>HUA</v>
          </cell>
          <cell r="H9239" t="str">
            <v>LTE2100 Col (20 MHz)_4x4 MIMO</v>
          </cell>
          <cell r="I9239" t="str">
            <v>INS</v>
          </cell>
          <cell r="L9239">
            <v>43841</v>
          </cell>
          <cell r="N9239">
            <v>43841</v>
          </cell>
          <cell r="P9239" t="str">
            <v>No Dependency</v>
          </cell>
        </row>
        <row r="9240">
          <cell r="C9240" t="str">
            <v>CWN057</v>
          </cell>
          <cell r="D9240" t="str">
            <v>Collocated Sites</v>
          </cell>
          <cell r="E9240" t="str">
            <v>Q1-2020</v>
          </cell>
          <cell r="F9240" t="str">
            <v>Mobile Aspiration</v>
          </cell>
          <cell r="G9240" t="str">
            <v>HUA</v>
          </cell>
          <cell r="H9240" t="str">
            <v>LTE2100 Col (20 MHz)_4x4 MIMO</v>
          </cell>
          <cell r="I9240" t="str">
            <v>INS</v>
          </cell>
          <cell r="L9240">
            <v>43841</v>
          </cell>
          <cell r="N9240">
            <v>43841</v>
          </cell>
          <cell r="P9240" t="str">
            <v>No Dependency</v>
          </cell>
        </row>
        <row r="9241">
          <cell r="C9241" t="str">
            <v>CWN055</v>
          </cell>
          <cell r="D9241" t="str">
            <v>Collocated Sites</v>
          </cell>
          <cell r="E9241" t="str">
            <v>Q3-2019</v>
          </cell>
          <cell r="F9241" t="str">
            <v>Mobile Aspiration</v>
          </cell>
          <cell r="G9241" t="str">
            <v>HUA</v>
          </cell>
          <cell r="H9241" t="str">
            <v>LTE2100 Col (20 MHz)_4x4 MIMO</v>
          </cell>
          <cell r="I9241" t="str">
            <v>INS</v>
          </cell>
          <cell r="L9241">
            <v>43822</v>
          </cell>
          <cell r="N9241">
            <v>43823</v>
          </cell>
          <cell r="P9241" t="str">
            <v>No Dependency</v>
          </cell>
        </row>
        <row r="9242">
          <cell r="C9242" t="str">
            <v>CWN054</v>
          </cell>
          <cell r="D9242" t="str">
            <v>Collocated Sites</v>
          </cell>
          <cell r="E9242" t="str">
            <v>Q1-2020</v>
          </cell>
          <cell r="F9242" t="str">
            <v>Mobile Aspiration</v>
          </cell>
          <cell r="G9242" t="str">
            <v>HUA</v>
          </cell>
          <cell r="H9242" t="str">
            <v>LTE2100 Col (20 MHz)_4x4 MIMO</v>
          </cell>
          <cell r="I9242" t="str">
            <v>INS</v>
          </cell>
          <cell r="L9242">
            <v>43841</v>
          </cell>
          <cell r="N9242">
            <v>43841</v>
          </cell>
          <cell r="P9242" t="str">
            <v>No Dependency</v>
          </cell>
        </row>
        <row r="9243">
          <cell r="C9243" t="str">
            <v>CWN042</v>
          </cell>
          <cell r="D9243" t="str">
            <v>Collocated Sites</v>
          </cell>
          <cell r="E9243" t="str">
            <v>Q1-2020</v>
          </cell>
          <cell r="F9243" t="str">
            <v>Mobile Aspiration</v>
          </cell>
          <cell r="G9243" t="str">
            <v>HUA</v>
          </cell>
          <cell r="H9243" t="str">
            <v>LTE2100 Col (20 MHz)_4x4 MIMO</v>
          </cell>
          <cell r="I9243" t="str">
            <v>INS</v>
          </cell>
          <cell r="L9243">
            <v>43841</v>
          </cell>
          <cell r="N9243">
            <v>43841</v>
          </cell>
          <cell r="P9243" t="str">
            <v>No Dependency</v>
          </cell>
        </row>
        <row r="9244">
          <cell r="C9244" t="str">
            <v>CWN037</v>
          </cell>
          <cell r="D9244" t="str">
            <v>Collocated Sites</v>
          </cell>
          <cell r="E9244" t="str">
            <v>Q3-2019</v>
          </cell>
          <cell r="F9244" t="str">
            <v>Mobile Aspiration</v>
          </cell>
          <cell r="G9244" t="str">
            <v>HUA</v>
          </cell>
          <cell r="H9244" t="str">
            <v>LTE2100 Col (20 MHz)_4x4 MIMO</v>
          </cell>
          <cell r="I9244" t="str">
            <v>INS</v>
          </cell>
          <cell r="L9244">
            <v>43850</v>
          </cell>
          <cell r="M9244">
            <v>43767</v>
          </cell>
          <cell r="N9244">
            <v>43851</v>
          </cell>
          <cell r="O9244">
            <v>43768</v>
          </cell>
          <cell r="P9244" t="str">
            <v>No Dependency</v>
          </cell>
        </row>
        <row r="9245">
          <cell r="C9245" t="str">
            <v>CWN018</v>
          </cell>
          <cell r="D9245" t="str">
            <v>Collocated Sites</v>
          </cell>
          <cell r="E9245" t="str">
            <v>Q2-2019</v>
          </cell>
          <cell r="F9245" t="str">
            <v>Mobile Aspiration</v>
          </cell>
          <cell r="G9245" t="str">
            <v>HUA</v>
          </cell>
          <cell r="H9245" t="str">
            <v>LTE2100 Col (20 MHz)_4x4 MIMO</v>
          </cell>
          <cell r="I9245" t="str">
            <v>INS</v>
          </cell>
          <cell r="L9245">
            <v>43896</v>
          </cell>
          <cell r="M9245">
            <v>43638</v>
          </cell>
          <cell r="N9245">
            <v>43897</v>
          </cell>
          <cell r="O9245">
            <v>43639</v>
          </cell>
          <cell r="P9245" t="str">
            <v>No Dependency</v>
          </cell>
        </row>
        <row r="9246">
          <cell r="C9246" t="str">
            <v>CWN006</v>
          </cell>
          <cell r="D9246" t="str">
            <v>Collocated Sites</v>
          </cell>
          <cell r="E9246" t="str">
            <v>Q1-2020</v>
          </cell>
          <cell r="F9246" t="str">
            <v>Mobile Aspiration</v>
          </cell>
          <cell r="G9246" t="str">
            <v>HUA</v>
          </cell>
          <cell r="H9246" t="str">
            <v>LTE2100 Col (20 MHz)_4x4 MIMO</v>
          </cell>
          <cell r="I9246" t="str">
            <v>INS</v>
          </cell>
          <cell r="L9246">
            <v>43841</v>
          </cell>
          <cell r="N9246">
            <v>43841</v>
          </cell>
          <cell r="P9246" t="str">
            <v>No Dependency</v>
          </cell>
        </row>
        <row r="9247">
          <cell r="C9247" t="str">
            <v>CWN003</v>
          </cell>
          <cell r="D9247" t="str">
            <v>Collocated Sites</v>
          </cell>
          <cell r="E9247" t="str">
            <v>Q1-2020</v>
          </cell>
          <cell r="F9247" t="str">
            <v>Mobile Aspiration</v>
          </cell>
          <cell r="G9247" t="str">
            <v>HUA</v>
          </cell>
          <cell r="H9247" t="str">
            <v>LTE2100 Col (20 MHz)_4x4 MIMO</v>
          </cell>
          <cell r="I9247" t="str">
            <v>INS</v>
          </cell>
          <cell r="L9247">
            <v>43846</v>
          </cell>
          <cell r="N9247">
            <v>43846</v>
          </cell>
          <cell r="P9247" t="str">
            <v>No Dependency</v>
          </cell>
        </row>
        <row r="9248">
          <cell r="C9248" t="str">
            <v>CWH047</v>
          </cell>
          <cell r="D9248" t="str">
            <v>Collocated Sites</v>
          </cell>
          <cell r="E9248" t="str">
            <v>Q1-2020</v>
          </cell>
          <cell r="F9248" t="str">
            <v>Mobile Aspiration</v>
          </cell>
          <cell r="G9248" t="str">
            <v>HUA</v>
          </cell>
          <cell r="H9248" t="str">
            <v>LTE2100 Col (20 MHz)_4x4 MIMO</v>
          </cell>
          <cell r="I9248" t="str">
            <v>INS</v>
          </cell>
          <cell r="L9248">
            <v>43841</v>
          </cell>
          <cell r="N9248">
            <v>43841</v>
          </cell>
          <cell r="P9248" t="str">
            <v>No Dependency</v>
          </cell>
        </row>
        <row r="9249">
          <cell r="C9249" t="str">
            <v>CWH044</v>
          </cell>
          <cell r="D9249" t="str">
            <v>Collocated Sites</v>
          </cell>
          <cell r="E9249" t="str">
            <v>Q3-2019</v>
          </cell>
          <cell r="F9249" t="str">
            <v>Mobile Aspiration</v>
          </cell>
          <cell r="G9249" t="str">
            <v>HUA</v>
          </cell>
          <cell r="H9249" t="str">
            <v>LTE2100 Col (20 MHz)_4x4 MIMO</v>
          </cell>
          <cell r="I9249" t="str">
            <v>INS</v>
          </cell>
          <cell r="L9249">
            <v>43822</v>
          </cell>
          <cell r="M9249">
            <v>43734</v>
          </cell>
          <cell r="N9249">
            <v>43823</v>
          </cell>
          <cell r="O9249">
            <v>43735</v>
          </cell>
          <cell r="P9249" t="str">
            <v>No Dependency</v>
          </cell>
        </row>
        <row r="9250">
          <cell r="C9250" t="str">
            <v>CWH043</v>
          </cell>
          <cell r="D9250" t="str">
            <v>Collocated Sites</v>
          </cell>
          <cell r="E9250" t="str">
            <v>Q1-2020</v>
          </cell>
          <cell r="F9250" t="str">
            <v>Mobile Aspiration</v>
          </cell>
          <cell r="G9250" t="str">
            <v>HUA</v>
          </cell>
          <cell r="H9250" t="str">
            <v>LTE2100 Col (20 MHz)_4x4 MIMO</v>
          </cell>
          <cell r="I9250" t="str">
            <v>INS</v>
          </cell>
          <cell r="L9250">
            <v>43841</v>
          </cell>
          <cell r="N9250">
            <v>43841</v>
          </cell>
          <cell r="P9250" t="str">
            <v>No Dependency</v>
          </cell>
        </row>
        <row r="9251">
          <cell r="C9251" t="str">
            <v>CWH042</v>
          </cell>
          <cell r="D9251" t="str">
            <v>Collocated Sites</v>
          </cell>
          <cell r="E9251" t="str">
            <v>Q1-2020</v>
          </cell>
          <cell r="F9251" t="str">
            <v>Mobile Aspiration</v>
          </cell>
          <cell r="G9251" t="str">
            <v>HUA</v>
          </cell>
          <cell r="H9251" t="str">
            <v>LTE2100 Col (20 MHz)_4x4 MIMO</v>
          </cell>
          <cell r="I9251" t="str">
            <v>INS</v>
          </cell>
          <cell r="L9251">
            <v>43841</v>
          </cell>
          <cell r="N9251">
            <v>43841</v>
          </cell>
          <cell r="P9251" t="str">
            <v>No Dependency</v>
          </cell>
        </row>
        <row r="9252">
          <cell r="C9252" t="str">
            <v>CWH034</v>
          </cell>
          <cell r="D9252" t="str">
            <v>Collocated Sites</v>
          </cell>
          <cell r="E9252" t="str">
            <v>Q3-2019</v>
          </cell>
          <cell r="F9252" t="str">
            <v>Mobile Aspiration</v>
          </cell>
          <cell r="G9252" t="str">
            <v>HUA</v>
          </cell>
          <cell r="H9252" t="str">
            <v>LTE2100 Col (20 MHz)_4x4 MIMO</v>
          </cell>
          <cell r="I9252" t="str">
            <v>INS</v>
          </cell>
          <cell r="L9252">
            <v>43887</v>
          </cell>
          <cell r="N9252">
            <v>43888</v>
          </cell>
          <cell r="P9252" t="str">
            <v>No Dependency</v>
          </cell>
        </row>
        <row r="9253">
          <cell r="C9253" t="str">
            <v>CWH026</v>
          </cell>
          <cell r="D9253" t="str">
            <v>Collocated Sites</v>
          </cell>
          <cell r="E9253" t="str">
            <v>Q3-2019</v>
          </cell>
          <cell r="F9253" t="str">
            <v>Mobile Aspiration</v>
          </cell>
          <cell r="G9253" t="str">
            <v>HUA</v>
          </cell>
          <cell r="H9253" t="str">
            <v>LTE2100 Col (20 MHz)_4x4 MIMO</v>
          </cell>
          <cell r="I9253" t="str">
            <v>INS</v>
          </cell>
          <cell r="L9253">
            <v>43658</v>
          </cell>
          <cell r="M9253">
            <v>43660</v>
          </cell>
          <cell r="N9253">
            <v>43659</v>
          </cell>
          <cell r="O9253">
            <v>43661</v>
          </cell>
          <cell r="P9253" t="str">
            <v>No Dependency</v>
          </cell>
        </row>
        <row r="9254">
          <cell r="C9254" t="str">
            <v>CWH017</v>
          </cell>
          <cell r="D9254" t="str">
            <v>Collocated Sites</v>
          </cell>
          <cell r="E9254" t="str">
            <v>Q3-2019</v>
          </cell>
          <cell r="F9254" t="str">
            <v>Mobile Aspiration</v>
          </cell>
          <cell r="G9254" t="str">
            <v>HUA</v>
          </cell>
          <cell r="H9254" t="str">
            <v>LTE2100 Col (20 MHz)_4x4 MIMO</v>
          </cell>
          <cell r="I9254" t="str">
            <v>INS</v>
          </cell>
          <cell r="L9254">
            <v>43866</v>
          </cell>
          <cell r="N9254">
            <v>43866</v>
          </cell>
          <cell r="P9254" t="str">
            <v>No Dependency</v>
          </cell>
        </row>
        <row r="9255">
          <cell r="C9255" t="str">
            <v>798-00-304</v>
          </cell>
          <cell r="D9255" t="str">
            <v>Collocated Sites</v>
          </cell>
          <cell r="E9255" t="str">
            <v>Q3-2019</v>
          </cell>
          <cell r="F9255" t="str">
            <v>Mobile Aspiration</v>
          </cell>
          <cell r="G9255" t="str">
            <v>HUA</v>
          </cell>
          <cell r="H9255" t="str">
            <v>LTE2100 Col (20 MHz)_4x4 MIMO</v>
          </cell>
          <cell r="I9255" t="str">
            <v>INS</v>
          </cell>
          <cell r="L9255">
            <v>43834</v>
          </cell>
          <cell r="M9255">
            <v>43638</v>
          </cell>
          <cell r="N9255">
            <v>43835</v>
          </cell>
          <cell r="O9255">
            <v>43639</v>
          </cell>
          <cell r="P9255" t="str">
            <v>No Dependency</v>
          </cell>
        </row>
        <row r="9256">
          <cell r="C9256" t="str">
            <v>717-00-103</v>
          </cell>
          <cell r="D9256" t="str">
            <v>Collocated Sites</v>
          </cell>
          <cell r="E9256" t="str">
            <v>Q1-2020</v>
          </cell>
          <cell r="F9256" t="str">
            <v>Mobile Aspiration</v>
          </cell>
          <cell r="G9256" t="str">
            <v>HUA</v>
          </cell>
          <cell r="H9256" t="str">
            <v>LTE2100 Col (20 MHz)_4x4 MIMO</v>
          </cell>
          <cell r="I9256" t="str">
            <v>INS</v>
          </cell>
          <cell r="L9256">
            <v>43841</v>
          </cell>
          <cell r="M9256">
            <v>43750</v>
          </cell>
          <cell r="N9256">
            <v>43841</v>
          </cell>
          <cell r="O9256">
            <v>43751</v>
          </cell>
          <cell r="P9256" t="str">
            <v>No Dependency</v>
          </cell>
        </row>
        <row r="9257">
          <cell r="C9257" t="str">
            <v>717-00</v>
          </cell>
          <cell r="D9257" t="str">
            <v>Collocated Sites</v>
          </cell>
          <cell r="E9257" t="str">
            <v>Q3-2019</v>
          </cell>
          <cell r="F9257" t="str">
            <v>Mobile Aspiration</v>
          </cell>
          <cell r="G9257" t="str">
            <v>HUA</v>
          </cell>
          <cell r="H9257" t="str">
            <v>LTE2100 Col (20 MHz)_4x4 MIMO</v>
          </cell>
          <cell r="I9257" t="str">
            <v>INS</v>
          </cell>
          <cell r="L9257">
            <v>43874</v>
          </cell>
          <cell r="N9257">
            <v>43875</v>
          </cell>
          <cell r="P9257" t="str">
            <v>No Dependency</v>
          </cell>
        </row>
        <row r="9258">
          <cell r="C9258" t="str">
            <v>712-37-000</v>
          </cell>
          <cell r="D9258" t="str">
            <v>Collocated Sites</v>
          </cell>
          <cell r="E9258" t="str">
            <v>Q3-2019</v>
          </cell>
          <cell r="F9258" t="str">
            <v>Mobile Aspiration</v>
          </cell>
          <cell r="G9258" t="str">
            <v>HUA</v>
          </cell>
          <cell r="H9258" t="str">
            <v>LTE2100 Col (20 MHz)_4x4 MIMO</v>
          </cell>
          <cell r="I9258" t="str">
            <v>INS</v>
          </cell>
          <cell r="L9258">
            <v>43880</v>
          </cell>
          <cell r="M9258">
            <v>43744</v>
          </cell>
          <cell r="N9258">
            <v>43880</v>
          </cell>
          <cell r="O9258">
            <v>43745</v>
          </cell>
          <cell r="P9258" t="str">
            <v>No Dependency</v>
          </cell>
        </row>
        <row r="9259">
          <cell r="C9259" t="str">
            <v>712-31-459</v>
          </cell>
          <cell r="D9259" t="str">
            <v>Collocated Sites</v>
          </cell>
          <cell r="E9259" t="str">
            <v>Q1-2020</v>
          </cell>
          <cell r="F9259" t="str">
            <v>Mobile Aspiration</v>
          </cell>
          <cell r="G9259" t="str">
            <v>HUA</v>
          </cell>
          <cell r="H9259" t="str">
            <v>LTE2100 Col (20 MHz)_4x4 MIMO</v>
          </cell>
          <cell r="I9259" t="str">
            <v>INS</v>
          </cell>
          <cell r="L9259">
            <v>43841</v>
          </cell>
          <cell r="N9259">
            <v>43841</v>
          </cell>
          <cell r="P9259" t="str">
            <v>No Dependency</v>
          </cell>
        </row>
        <row r="9260">
          <cell r="C9260" t="str">
            <v>708-46-002</v>
          </cell>
          <cell r="D9260" t="str">
            <v>Collocated Sites</v>
          </cell>
          <cell r="E9260" t="str">
            <v>Q3-2019</v>
          </cell>
          <cell r="F9260" t="str">
            <v>Mobile Aspiration</v>
          </cell>
          <cell r="G9260" t="str">
            <v>HUA</v>
          </cell>
          <cell r="H9260" t="str">
            <v>LTE2100 Col (20 MHz)_4x4 MIMO</v>
          </cell>
          <cell r="I9260" t="str">
            <v>INS</v>
          </cell>
          <cell r="L9260">
            <v>43894</v>
          </cell>
          <cell r="M9260">
            <v>43733</v>
          </cell>
          <cell r="N9260">
            <v>43894</v>
          </cell>
          <cell r="O9260">
            <v>43734</v>
          </cell>
          <cell r="P9260" t="str">
            <v>No Dependency</v>
          </cell>
        </row>
        <row r="9261">
          <cell r="C9261" t="str">
            <v>708-14</v>
          </cell>
          <cell r="D9261" t="str">
            <v>Collocated Sites</v>
          </cell>
          <cell r="E9261" t="str">
            <v>Q3-2019</v>
          </cell>
          <cell r="F9261" t="str">
            <v>Mobile Aspiration</v>
          </cell>
          <cell r="G9261" t="str">
            <v>HUA</v>
          </cell>
          <cell r="H9261" t="str">
            <v>LTE2100 Col (20 MHz)_4x4 MIMO</v>
          </cell>
          <cell r="I9261" t="str">
            <v>INS</v>
          </cell>
          <cell r="L9261">
            <v>43915</v>
          </cell>
          <cell r="M9261">
            <v>43733</v>
          </cell>
          <cell r="N9261">
            <v>43915</v>
          </cell>
          <cell r="O9261">
            <v>43734</v>
          </cell>
          <cell r="P9261" t="str">
            <v>No Dependency</v>
          </cell>
        </row>
        <row r="9262">
          <cell r="C9262" t="str">
            <v>707-13-801</v>
          </cell>
          <cell r="D9262" t="str">
            <v>Collocated Sites</v>
          </cell>
          <cell r="E9262" t="str">
            <v>Q3-2019</v>
          </cell>
          <cell r="F9262" t="str">
            <v>Mobile Aspiration</v>
          </cell>
          <cell r="G9262" t="str">
            <v>HUA</v>
          </cell>
          <cell r="H9262" t="str">
            <v>LTE2100 Col (20 MHz)_4x4 MIMO</v>
          </cell>
          <cell r="I9262" t="str">
            <v>INS</v>
          </cell>
          <cell r="L9262">
            <v>43915</v>
          </cell>
          <cell r="M9262">
            <v>43758</v>
          </cell>
          <cell r="N9262">
            <v>43915</v>
          </cell>
          <cell r="O9262">
            <v>43759</v>
          </cell>
          <cell r="P9262" t="str">
            <v>No Dependency</v>
          </cell>
        </row>
        <row r="9263">
          <cell r="C9263" t="str">
            <v>706-32-108</v>
          </cell>
          <cell r="D9263" t="str">
            <v>Collocated Sites</v>
          </cell>
          <cell r="E9263" t="str">
            <v>Q1-2020</v>
          </cell>
          <cell r="F9263" t="str">
            <v>Mobile Aspiration</v>
          </cell>
          <cell r="G9263" t="str">
            <v>HUA</v>
          </cell>
          <cell r="H9263" t="str">
            <v>LTE2100 Col (20 MHz)_4x4 MIMO</v>
          </cell>
          <cell r="I9263" t="str">
            <v>INS</v>
          </cell>
          <cell r="L9263">
            <v>43858</v>
          </cell>
          <cell r="M9263">
            <v>43723</v>
          </cell>
          <cell r="N9263">
            <v>43858</v>
          </cell>
          <cell r="O9263">
            <v>43724</v>
          </cell>
          <cell r="P9263" t="str">
            <v>No Dependency</v>
          </cell>
        </row>
        <row r="9264">
          <cell r="C9264" t="str">
            <v>498-00-206</v>
          </cell>
          <cell r="D9264" t="str">
            <v>Collocated Sites</v>
          </cell>
          <cell r="E9264" t="str">
            <v>Q1-2020</v>
          </cell>
          <cell r="F9264" t="str">
            <v>Mobile Aspiration</v>
          </cell>
          <cell r="G9264" t="str">
            <v>HUA</v>
          </cell>
          <cell r="H9264" t="str">
            <v>LTE2100 Col (20 MHz)_4x4 MIMO</v>
          </cell>
          <cell r="I9264" t="str">
            <v>INS</v>
          </cell>
          <cell r="L9264">
            <v>43841</v>
          </cell>
          <cell r="N9264">
            <v>43841</v>
          </cell>
          <cell r="P9264" t="str">
            <v>No Dependency</v>
          </cell>
        </row>
        <row r="9265">
          <cell r="C9265" t="str">
            <v>476-00-210</v>
          </cell>
          <cell r="D9265" t="str">
            <v>Collocated Sites</v>
          </cell>
          <cell r="E9265" t="str">
            <v>Q3-2019</v>
          </cell>
          <cell r="F9265" t="str">
            <v>Mobile Aspiration</v>
          </cell>
          <cell r="G9265" t="str">
            <v>HUA</v>
          </cell>
          <cell r="H9265" t="str">
            <v>LTE2100 Col (20 MHz)_4x4 MIMO</v>
          </cell>
          <cell r="I9265" t="str">
            <v>INS</v>
          </cell>
          <cell r="L9265">
            <v>43894</v>
          </cell>
          <cell r="N9265">
            <v>43894</v>
          </cell>
          <cell r="P9265" t="str">
            <v>No Dependency</v>
          </cell>
        </row>
        <row r="9266">
          <cell r="C9266" t="str">
            <v>476-00-201</v>
          </cell>
          <cell r="D9266" t="str">
            <v>Collocated Sites</v>
          </cell>
          <cell r="E9266" t="str">
            <v>Q1-2020</v>
          </cell>
          <cell r="F9266" t="str">
            <v>Mobile Aspiration</v>
          </cell>
          <cell r="G9266" t="str">
            <v>HUA</v>
          </cell>
          <cell r="H9266" t="str">
            <v>LTE2100 Col (20 MHz)_4x4 MIMO</v>
          </cell>
          <cell r="I9266" t="str">
            <v>INS</v>
          </cell>
          <cell r="L9266">
            <v>43841</v>
          </cell>
          <cell r="M9266">
            <v>43733</v>
          </cell>
          <cell r="N9266">
            <v>43841</v>
          </cell>
          <cell r="O9266">
            <v>43734</v>
          </cell>
          <cell r="P9266" t="str">
            <v>No Dependency</v>
          </cell>
        </row>
        <row r="9267">
          <cell r="C9267">
            <v>79643</v>
          </cell>
          <cell r="D9267" t="str">
            <v>Collocated Sites</v>
          </cell>
          <cell r="E9267" t="str">
            <v>Q3-2019</v>
          </cell>
          <cell r="F9267" t="str">
            <v>Mobile Aspiration</v>
          </cell>
          <cell r="G9267" t="str">
            <v>HUA</v>
          </cell>
          <cell r="H9267" t="str">
            <v>LTE2100 Col (20 MHz)_4x4 MIMO</v>
          </cell>
          <cell r="I9267" t="str">
            <v>INS</v>
          </cell>
          <cell r="L9267">
            <v>43892</v>
          </cell>
          <cell r="N9267">
            <v>43893</v>
          </cell>
          <cell r="P9267" t="str">
            <v>No Dependency</v>
          </cell>
        </row>
        <row r="9268">
          <cell r="C9268">
            <v>78000</v>
          </cell>
          <cell r="D9268" t="str">
            <v>Collocated Sites</v>
          </cell>
          <cell r="E9268" t="str">
            <v>Q3-2019</v>
          </cell>
          <cell r="F9268" t="str">
            <v>Mobile Aspiration</v>
          </cell>
          <cell r="G9268" t="str">
            <v>HUA</v>
          </cell>
          <cell r="H9268" t="str">
            <v>LTE2100 Col (20 MHz)_4x4 MIMO</v>
          </cell>
          <cell r="I9268" t="str">
            <v>INS</v>
          </cell>
          <cell r="L9268">
            <v>43880</v>
          </cell>
          <cell r="N9268">
            <v>43880</v>
          </cell>
          <cell r="P9268" t="str">
            <v>No Dependency</v>
          </cell>
        </row>
        <row r="9269">
          <cell r="C9269">
            <v>71841</v>
          </cell>
          <cell r="D9269" t="str">
            <v>Collocated Sites</v>
          </cell>
          <cell r="E9269" t="str">
            <v>Q1-2020</v>
          </cell>
          <cell r="F9269" t="str">
            <v>Mobile Aspiration</v>
          </cell>
          <cell r="G9269" t="str">
            <v>HUA</v>
          </cell>
          <cell r="H9269" t="str">
            <v>LTE2100 Col (20 MHz)_4x4 MIMO</v>
          </cell>
          <cell r="I9269" t="str">
            <v>INS</v>
          </cell>
          <cell r="L9269">
            <v>43840</v>
          </cell>
          <cell r="N9269">
            <v>43840</v>
          </cell>
          <cell r="P9269" t="str">
            <v>No Dependency</v>
          </cell>
        </row>
        <row r="9270">
          <cell r="C9270">
            <v>71800</v>
          </cell>
          <cell r="D9270" t="str">
            <v>Collocated Sites</v>
          </cell>
          <cell r="E9270" t="str">
            <v>Q2-2019</v>
          </cell>
          <cell r="F9270" t="str">
            <v>Mobile Aspiration</v>
          </cell>
          <cell r="G9270" t="str">
            <v>HUA</v>
          </cell>
          <cell r="H9270" t="str">
            <v>LTE2100 Col (20 MHz)_4x4 MIMO</v>
          </cell>
          <cell r="I9270" t="str">
            <v>INS</v>
          </cell>
          <cell r="L9270">
            <v>43893</v>
          </cell>
          <cell r="N9270">
            <v>43894</v>
          </cell>
          <cell r="P9270" t="str">
            <v>No Dependency</v>
          </cell>
        </row>
        <row r="9271">
          <cell r="C9271">
            <v>71723</v>
          </cell>
          <cell r="D9271" t="str">
            <v>Collocated Sites</v>
          </cell>
          <cell r="E9271" t="str">
            <v>Q3-2019</v>
          </cell>
          <cell r="F9271" t="str">
            <v>Mobile Aspiration</v>
          </cell>
          <cell r="G9271" t="str">
            <v>HUA</v>
          </cell>
          <cell r="H9271" t="str">
            <v>LTE2100 Col (20 MHz)_4x4 MIMO</v>
          </cell>
          <cell r="I9271" t="str">
            <v>INS</v>
          </cell>
          <cell r="L9271">
            <v>43866</v>
          </cell>
          <cell r="M9271">
            <v>43734</v>
          </cell>
          <cell r="N9271">
            <v>43867</v>
          </cell>
          <cell r="O9271">
            <v>43735</v>
          </cell>
          <cell r="P9271" t="str">
            <v>No Dependency</v>
          </cell>
        </row>
        <row r="9272">
          <cell r="C9272">
            <v>71621</v>
          </cell>
          <cell r="D9272" t="str">
            <v>Collocated Sites</v>
          </cell>
          <cell r="E9272" t="str">
            <v>Q2-2019</v>
          </cell>
          <cell r="F9272" t="str">
            <v>Mobile Aspiration</v>
          </cell>
          <cell r="G9272" t="str">
            <v>HUA</v>
          </cell>
          <cell r="H9272" t="str">
            <v>LTE2100 Col (20 MHz)_4x4 MIMO</v>
          </cell>
          <cell r="I9272" t="str">
            <v>INS</v>
          </cell>
          <cell r="L9272">
            <v>43907</v>
          </cell>
          <cell r="M9272">
            <v>43734</v>
          </cell>
          <cell r="N9272">
            <v>43907</v>
          </cell>
          <cell r="O9272">
            <v>43735</v>
          </cell>
          <cell r="P9272" t="str">
            <v>No Dependency</v>
          </cell>
        </row>
        <row r="9273">
          <cell r="C9273">
            <v>71341</v>
          </cell>
          <cell r="D9273" t="str">
            <v>Collocated Sites</v>
          </cell>
          <cell r="E9273" t="str">
            <v>Q2-2019</v>
          </cell>
          <cell r="F9273" t="str">
            <v>Mobile Aspiration</v>
          </cell>
          <cell r="G9273" t="str">
            <v>HUA</v>
          </cell>
          <cell r="H9273" t="str">
            <v>LTE2100 Col (20 MHz)_4x4 MIMO</v>
          </cell>
          <cell r="I9273" t="str">
            <v>INS</v>
          </cell>
          <cell r="L9273">
            <v>43703</v>
          </cell>
          <cell r="M9273">
            <v>43703</v>
          </cell>
          <cell r="N9273">
            <v>43704</v>
          </cell>
          <cell r="O9273">
            <v>43704</v>
          </cell>
          <cell r="P9273" t="str">
            <v>No Dependency</v>
          </cell>
        </row>
        <row r="9274">
          <cell r="C9274">
            <v>71211</v>
          </cell>
          <cell r="D9274" t="str">
            <v>Collocated Sites</v>
          </cell>
          <cell r="E9274" t="str">
            <v>Q3-2019</v>
          </cell>
          <cell r="F9274" t="str">
            <v>Mobile Aspiration</v>
          </cell>
          <cell r="G9274" t="str">
            <v>HUA</v>
          </cell>
          <cell r="H9274" t="str">
            <v>LTE2100 Col (20 MHz)_4x4 MIMO</v>
          </cell>
          <cell r="I9274" t="str">
            <v>INS</v>
          </cell>
          <cell r="L9274">
            <v>43669</v>
          </cell>
          <cell r="M9274">
            <v>43669</v>
          </cell>
          <cell r="N9274">
            <v>43670</v>
          </cell>
          <cell r="O9274">
            <v>43670</v>
          </cell>
          <cell r="P9274" t="str">
            <v>No Dependency</v>
          </cell>
        </row>
        <row r="9275">
          <cell r="C9275">
            <v>71111</v>
          </cell>
          <cell r="D9275" t="str">
            <v>Collocated Sites</v>
          </cell>
          <cell r="E9275" t="str">
            <v>Q3-2019</v>
          </cell>
          <cell r="F9275" t="str">
            <v>Mobile Aspiration</v>
          </cell>
          <cell r="G9275" t="str">
            <v>HUA</v>
          </cell>
          <cell r="H9275" t="str">
            <v>LTE2100 Col (20 MHz)_4x4 MIMO</v>
          </cell>
          <cell r="I9275" t="str">
            <v>INS</v>
          </cell>
          <cell r="L9275">
            <v>43901</v>
          </cell>
          <cell r="N9275">
            <v>43901</v>
          </cell>
          <cell r="P9275" t="str">
            <v>No Dependency</v>
          </cell>
        </row>
        <row r="9276">
          <cell r="C9276">
            <v>70331</v>
          </cell>
          <cell r="D9276" t="str">
            <v>Collocated Sites</v>
          </cell>
          <cell r="E9276" t="str">
            <v>Q3-2019</v>
          </cell>
          <cell r="F9276" t="str">
            <v>Mobile Aspiration</v>
          </cell>
          <cell r="G9276" t="str">
            <v>HUA</v>
          </cell>
          <cell r="H9276" t="str">
            <v>LTE2100 Col (20 MHz)_4x4 MIMO</v>
          </cell>
          <cell r="I9276" t="str">
            <v>INS</v>
          </cell>
          <cell r="L9276">
            <v>43892</v>
          </cell>
          <cell r="M9276">
            <v>43761</v>
          </cell>
          <cell r="N9276">
            <v>43893</v>
          </cell>
          <cell r="O9276">
            <v>43762</v>
          </cell>
          <cell r="P9276" t="str">
            <v>No Dependency</v>
          </cell>
        </row>
        <row r="9277">
          <cell r="C9277" t="str">
            <v>ZMJ017</v>
          </cell>
          <cell r="D9277" t="str">
            <v>Collocated Sites</v>
          </cell>
          <cell r="E9277" t="str">
            <v>Q3-2019</v>
          </cell>
          <cell r="F9277" t="str">
            <v>Mobile Aspiration</v>
          </cell>
          <cell r="G9277" t="str">
            <v>HUA</v>
          </cell>
          <cell r="H9277" t="str">
            <v>LTE2100 Col (20 MHz)_4x4 MIMO</v>
          </cell>
          <cell r="I9277" t="str">
            <v>INS</v>
          </cell>
          <cell r="L9277">
            <v>43652</v>
          </cell>
          <cell r="M9277">
            <v>43654</v>
          </cell>
          <cell r="N9277">
            <v>43653</v>
          </cell>
          <cell r="O9277">
            <v>43655</v>
          </cell>
          <cell r="P9277" t="str">
            <v>No Dependency</v>
          </cell>
        </row>
        <row r="9278">
          <cell r="C9278" t="str">
            <v>ZMJ006</v>
          </cell>
          <cell r="D9278" t="str">
            <v>Collocated Sites</v>
          </cell>
          <cell r="E9278" t="str">
            <v>Q3-2019</v>
          </cell>
          <cell r="F9278" t="str">
            <v>Mobile Aspiration</v>
          </cell>
          <cell r="G9278" t="str">
            <v>HUA</v>
          </cell>
          <cell r="H9278" t="str">
            <v>LTE2100 Col (20 MHz)_4x4 MIMO</v>
          </cell>
          <cell r="I9278" t="str">
            <v>INS</v>
          </cell>
          <cell r="L9278">
            <v>43691</v>
          </cell>
          <cell r="M9278">
            <v>43693</v>
          </cell>
          <cell r="N9278">
            <v>43692</v>
          </cell>
          <cell r="O9278">
            <v>43694</v>
          </cell>
          <cell r="P9278" t="str">
            <v>No Dependency</v>
          </cell>
        </row>
        <row r="9279">
          <cell r="C9279" t="str">
            <v>ZMJ005</v>
          </cell>
          <cell r="D9279" t="str">
            <v>Collocated Sites</v>
          </cell>
          <cell r="E9279" t="str">
            <v>Q3-2019</v>
          </cell>
          <cell r="F9279" t="str">
            <v>Mobile Aspiration</v>
          </cell>
          <cell r="G9279" t="str">
            <v>HUA</v>
          </cell>
          <cell r="H9279" t="str">
            <v>LTE2100 Col (20 MHz)_4x4 MIMO</v>
          </cell>
          <cell r="I9279" t="str">
            <v>INS</v>
          </cell>
          <cell r="L9279">
            <v>43637</v>
          </cell>
          <cell r="M9279">
            <v>43639</v>
          </cell>
          <cell r="N9279">
            <v>43638</v>
          </cell>
          <cell r="O9279">
            <v>43640</v>
          </cell>
          <cell r="P9279" t="str">
            <v>No Dependency</v>
          </cell>
        </row>
        <row r="9280">
          <cell r="C9280" t="str">
            <v>ZMH204</v>
          </cell>
          <cell r="D9280" t="str">
            <v>Collocated Sites</v>
          </cell>
          <cell r="E9280" t="str">
            <v>Q3-2019</v>
          </cell>
          <cell r="F9280" t="str">
            <v>Mobile Aspiration</v>
          </cell>
          <cell r="G9280" t="str">
            <v>HUA</v>
          </cell>
          <cell r="H9280" t="str">
            <v>LTE2100 Col (20 MHz)_4x4 MIMO</v>
          </cell>
          <cell r="I9280" t="str">
            <v>INS</v>
          </cell>
          <cell r="L9280">
            <v>43882</v>
          </cell>
          <cell r="M9280">
            <v>43624</v>
          </cell>
          <cell r="N9280">
            <v>43882</v>
          </cell>
          <cell r="O9280">
            <v>43625</v>
          </cell>
          <cell r="P9280" t="str">
            <v>No Dependency</v>
          </cell>
        </row>
        <row r="9281">
          <cell r="C9281" t="str">
            <v>ZMD890</v>
          </cell>
          <cell r="D9281" t="str">
            <v>Collocated Sites</v>
          </cell>
          <cell r="E9281" t="str">
            <v>Q1-2020</v>
          </cell>
          <cell r="F9281" t="str">
            <v>Mobile Aspiration</v>
          </cell>
          <cell r="G9281" t="str">
            <v>HUA</v>
          </cell>
          <cell r="H9281" t="str">
            <v>LTE2100 Col (20 MHz)_4x4 MIMO</v>
          </cell>
          <cell r="I9281" t="str">
            <v>INS</v>
          </cell>
          <cell r="L9281">
            <v>43841</v>
          </cell>
          <cell r="N9281">
            <v>43841</v>
          </cell>
          <cell r="P9281" t="str">
            <v>No Dependency</v>
          </cell>
        </row>
        <row r="9282">
          <cell r="C9282" t="str">
            <v>ZMD864</v>
          </cell>
          <cell r="D9282" t="str">
            <v>Collocated Sites</v>
          </cell>
          <cell r="E9282" t="str">
            <v>Q1-2020</v>
          </cell>
          <cell r="F9282" t="str">
            <v>Mobile Aspiration</v>
          </cell>
          <cell r="G9282" t="str">
            <v>HUA</v>
          </cell>
          <cell r="H9282" t="str">
            <v>LTE2100 Col (20 MHz)_4x4 MIMO</v>
          </cell>
          <cell r="I9282" t="str">
            <v>INS</v>
          </cell>
          <cell r="L9282">
            <v>43841</v>
          </cell>
          <cell r="M9282">
            <v>43733</v>
          </cell>
          <cell r="N9282">
            <v>43841</v>
          </cell>
          <cell r="O9282">
            <v>43734</v>
          </cell>
          <cell r="P9282" t="str">
            <v>No Dependency</v>
          </cell>
        </row>
        <row r="9283">
          <cell r="C9283" t="str">
            <v>ZMD863</v>
          </cell>
          <cell r="D9283" t="str">
            <v>Collocated Sites</v>
          </cell>
          <cell r="E9283" t="str">
            <v>Q1-2020</v>
          </cell>
          <cell r="F9283" t="str">
            <v>Mobile Aspiration</v>
          </cell>
          <cell r="G9283" t="str">
            <v>HUA</v>
          </cell>
          <cell r="H9283" t="str">
            <v>LTE2100 Col (20 MHz)_4x4 MIMO</v>
          </cell>
          <cell r="I9283" t="str">
            <v>INS</v>
          </cell>
          <cell r="L9283">
            <v>43687</v>
          </cell>
          <cell r="M9283">
            <v>43689</v>
          </cell>
          <cell r="N9283">
            <v>43688</v>
          </cell>
          <cell r="O9283">
            <v>43690</v>
          </cell>
          <cell r="P9283" t="str">
            <v>No Dependency</v>
          </cell>
        </row>
        <row r="9284">
          <cell r="C9284" t="str">
            <v>ZMD853</v>
          </cell>
          <cell r="D9284" t="str">
            <v>Collocated Sites</v>
          </cell>
          <cell r="E9284" t="str">
            <v>Q3-2019</v>
          </cell>
          <cell r="F9284" t="str">
            <v>Mobile Aspiration</v>
          </cell>
          <cell r="G9284" t="str">
            <v>HUA</v>
          </cell>
          <cell r="H9284" t="str">
            <v>LTE2100 Col (20 MHz)_4x4 MIMO</v>
          </cell>
          <cell r="I9284" t="str">
            <v>INS</v>
          </cell>
          <cell r="L9284">
            <v>43899</v>
          </cell>
          <cell r="M9284">
            <v>43715</v>
          </cell>
          <cell r="N9284">
            <v>43900</v>
          </cell>
          <cell r="O9284">
            <v>43716</v>
          </cell>
          <cell r="P9284" t="str">
            <v>No Dependency</v>
          </cell>
        </row>
        <row r="9285">
          <cell r="C9285" t="str">
            <v>ZMD852</v>
          </cell>
          <cell r="D9285" t="str">
            <v>Collocated Sites</v>
          </cell>
          <cell r="E9285" t="str">
            <v>Q3-2019</v>
          </cell>
          <cell r="F9285" t="str">
            <v>Mobile Aspiration</v>
          </cell>
          <cell r="G9285" t="str">
            <v>HUA</v>
          </cell>
          <cell r="H9285" t="str">
            <v>LTE2100 Col (20 MHz)_4x4 MIMO</v>
          </cell>
          <cell r="I9285" t="str">
            <v>INS</v>
          </cell>
          <cell r="L9285">
            <v>43894</v>
          </cell>
          <cell r="M9285">
            <v>43617</v>
          </cell>
          <cell r="N9285">
            <v>43894</v>
          </cell>
          <cell r="O9285">
            <v>43618</v>
          </cell>
          <cell r="P9285" t="str">
            <v>No Dependency</v>
          </cell>
        </row>
        <row r="9286">
          <cell r="C9286" t="str">
            <v>ZKH838</v>
          </cell>
          <cell r="D9286" t="str">
            <v>Collocated Sites</v>
          </cell>
          <cell r="E9286" t="str">
            <v>Q1-2020</v>
          </cell>
          <cell r="F9286" t="str">
            <v>Mobile Aspiration</v>
          </cell>
          <cell r="G9286" t="str">
            <v>HUA</v>
          </cell>
          <cell r="H9286" t="str">
            <v>LTE2100 Col (20 MHz)_4x4 MIMO</v>
          </cell>
          <cell r="I9286" t="str">
            <v>INS</v>
          </cell>
          <cell r="L9286">
            <v>43841</v>
          </cell>
          <cell r="M9286">
            <v>43715</v>
          </cell>
          <cell r="N9286">
            <v>43841</v>
          </cell>
          <cell r="O9286">
            <v>43716</v>
          </cell>
          <cell r="P9286" t="str">
            <v>No Dependency</v>
          </cell>
        </row>
        <row r="9287">
          <cell r="C9287" t="str">
            <v>ZJZA994</v>
          </cell>
          <cell r="D9287" t="str">
            <v>Collocated Sites</v>
          </cell>
          <cell r="E9287" t="str">
            <v>Q3-2019</v>
          </cell>
          <cell r="F9287" t="str">
            <v>Mobile Aspiration</v>
          </cell>
          <cell r="G9287" t="str">
            <v>HUA</v>
          </cell>
          <cell r="H9287" t="str">
            <v>LTE2100 Col (20 MHz)_4x4 MIMO</v>
          </cell>
          <cell r="I9287" t="str">
            <v>INS</v>
          </cell>
          <cell r="L9287">
            <v>43878</v>
          </cell>
          <cell r="M9287">
            <v>43660</v>
          </cell>
          <cell r="N9287">
            <v>43879</v>
          </cell>
          <cell r="O9287">
            <v>43661</v>
          </cell>
          <cell r="P9287" t="str">
            <v>No Dependency</v>
          </cell>
        </row>
        <row r="9288">
          <cell r="C9288" t="str">
            <v>ZJZA992</v>
          </cell>
          <cell r="D9288" t="str">
            <v>Collocated Sites</v>
          </cell>
          <cell r="E9288" t="str">
            <v>Q1-2020</v>
          </cell>
          <cell r="F9288" t="str">
            <v>Mobile Aspiration</v>
          </cell>
          <cell r="G9288" t="str">
            <v>HUA</v>
          </cell>
          <cell r="H9288" t="str">
            <v>LTE2100 Col (20 MHz)_4x4 MIMO</v>
          </cell>
          <cell r="I9288" t="str">
            <v>INS</v>
          </cell>
          <cell r="L9288">
            <v>43841</v>
          </cell>
          <cell r="M9288">
            <v>43733</v>
          </cell>
          <cell r="N9288">
            <v>43841</v>
          </cell>
          <cell r="O9288">
            <v>43734</v>
          </cell>
          <cell r="P9288" t="str">
            <v>No Dependency</v>
          </cell>
        </row>
        <row r="9289">
          <cell r="C9289" t="str">
            <v>ZJZA991</v>
          </cell>
          <cell r="D9289" t="str">
            <v>Collocated Sites</v>
          </cell>
          <cell r="E9289" t="str">
            <v>Q3-2019</v>
          </cell>
          <cell r="F9289" t="str">
            <v>Mobile Aspiration</v>
          </cell>
          <cell r="G9289" t="str">
            <v>HUA</v>
          </cell>
          <cell r="H9289" t="str">
            <v>LTE2100 Col (20 MHz)_4x4 MIMO</v>
          </cell>
          <cell r="I9289" t="str">
            <v>INS</v>
          </cell>
          <cell r="L9289">
            <v>43866</v>
          </cell>
          <cell r="M9289">
            <v>43715</v>
          </cell>
          <cell r="N9289">
            <v>43867</v>
          </cell>
          <cell r="O9289">
            <v>43716</v>
          </cell>
          <cell r="P9289" t="str">
            <v>No Dependency</v>
          </cell>
        </row>
        <row r="9290">
          <cell r="C9290" t="str">
            <v>ZJZA990</v>
          </cell>
          <cell r="D9290" t="str">
            <v>Collocated Sites</v>
          </cell>
          <cell r="E9290" t="str">
            <v>Q3-2019</v>
          </cell>
          <cell r="F9290" t="str">
            <v>Mobile Aspiration</v>
          </cell>
          <cell r="G9290" t="str">
            <v>HUA</v>
          </cell>
          <cell r="H9290" t="str">
            <v>LTE2100 Col (20 MHz)_4x4 MIMO</v>
          </cell>
          <cell r="I9290" t="str">
            <v>INS</v>
          </cell>
          <cell r="L9290">
            <v>43674</v>
          </cell>
          <cell r="M9290">
            <v>43676</v>
          </cell>
          <cell r="N9290">
            <v>43675</v>
          </cell>
          <cell r="O9290">
            <v>43677</v>
          </cell>
          <cell r="P9290" t="str">
            <v>No Dependency</v>
          </cell>
        </row>
        <row r="9291">
          <cell r="C9291" t="str">
            <v>ZJZA985</v>
          </cell>
          <cell r="D9291" t="str">
            <v>Collocated Sites</v>
          </cell>
          <cell r="E9291" t="str">
            <v>Q2-2019</v>
          </cell>
          <cell r="F9291" t="str">
            <v>Mobile Aspiration</v>
          </cell>
          <cell r="G9291" t="str">
            <v>HUA</v>
          </cell>
          <cell r="H9291" t="str">
            <v>LTE2100 Col (20 MHz)_4x4 MIMO</v>
          </cell>
          <cell r="I9291" t="str">
            <v>INS</v>
          </cell>
          <cell r="L9291">
            <v>43635</v>
          </cell>
          <cell r="M9291">
            <v>43637</v>
          </cell>
          <cell r="N9291">
            <v>43636</v>
          </cell>
          <cell r="O9291">
            <v>43638</v>
          </cell>
          <cell r="P9291" t="str">
            <v>No Dependency</v>
          </cell>
        </row>
        <row r="9292">
          <cell r="C9292" t="str">
            <v>ZJZA980</v>
          </cell>
          <cell r="D9292" t="str">
            <v>Collocated Sites</v>
          </cell>
          <cell r="E9292" t="str">
            <v>Q1-2020</v>
          </cell>
          <cell r="F9292" t="str">
            <v>Mobile Aspiration</v>
          </cell>
          <cell r="G9292" t="str">
            <v>HUA</v>
          </cell>
          <cell r="H9292" t="str">
            <v>LTE2100 Col (20 MHz)_4x4 MIMO</v>
          </cell>
          <cell r="I9292" t="str">
            <v>INS</v>
          </cell>
          <cell r="L9292">
            <v>43841</v>
          </cell>
          <cell r="M9292">
            <v>43733</v>
          </cell>
          <cell r="N9292">
            <v>43841</v>
          </cell>
          <cell r="O9292">
            <v>43734</v>
          </cell>
          <cell r="P9292" t="str">
            <v>No Dependency</v>
          </cell>
        </row>
        <row r="9293">
          <cell r="C9293" t="str">
            <v>ZJZ974</v>
          </cell>
          <cell r="D9293" t="str">
            <v>Collocated Sites</v>
          </cell>
          <cell r="E9293" t="str">
            <v>Q1-2020</v>
          </cell>
          <cell r="F9293" t="str">
            <v>Mobile Aspiration</v>
          </cell>
          <cell r="G9293" t="str">
            <v>HUA</v>
          </cell>
          <cell r="H9293" t="str">
            <v>LTE2100 Col (20 MHz)_4x4 MIMO</v>
          </cell>
          <cell r="I9293" t="str">
            <v>INS</v>
          </cell>
          <cell r="L9293">
            <v>43841</v>
          </cell>
          <cell r="N9293">
            <v>43841</v>
          </cell>
          <cell r="P9293" t="str">
            <v>No Dependency</v>
          </cell>
        </row>
        <row r="9294">
          <cell r="C9294" t="str">
            <v>ZMH089</v>
          </cell>
          <cell r="D9294" t="str">
            <v>Collocated Sites</v>
          </cell>
          <cell r="E9294" t="str">
            <v>Q3-2019</v>
          </cell>
          <cell r="F9294" t="str">
            <v>Mobile Aspiration</v>
          </cell>
          <cell r="G9294" t="str">
            <v>HUA</v>
          </cell>
          <cell r="H9294" t="str">
            <v>LTE2100 Col (20 MHz)_4x4 MIMO</v>
          </cell>
          <cell r="I9294" t="str">
            <v>INS</v>
          </cell>
          <cell r="L9294">
            <v>43636</v>
          </cell>
          <cell r="M9294">
            <v>43638</v>
          </cell>
          <cell r="N9294">
            <v>43637</v>
          </cell>
          <cell r="O9294">
            <v>43639</v>
          </cell>
          <cell r="P9294" t="str">
            <v>No Dependency</v>
          </cell>
        </row>
        <row r="9295">
          <cell r="C9295" t="str">
            <v>ZMH079</v>
          </cell>
          <cell r="D9295" t="str">
            <v>Collocated Sites</v>
          </cell>
          <cell r="E9295" t="str">
            <v>Q3-2019</v>
          </cell>
          <cell r="F9295" t="str">
            <v>Mobile Aspiration</v>
          </cell>
          <cell r="G9295" t="str">
            <v>HUA</v>
          </cell>
          <cell r="H9295" t="str">
            <v>LTE2100 Col (20 MHz)_4x4 MIMO</v>
          </cell>
          <cell r="I9295" t="str">
            <v>INS</v>
          </cell>
          <cell r="L9295">
            <v>43649</v>
          </cell>
          <cell r="M9295">
            <v>43651</v>
          </cell>
          <cell r="N9295">
            <v>43650</v>
          </cell>
          <cell r="O9295">
            <v>43652</v>
          </cell>
          <cell r="P9295" t="str">
            <v>No Dependency</v>
          </cell>
        </row>
        <row r="9296">
          <cell r="C9296" t="str">
            <v>ZMH076</v>
          </cell>
          <cell r="D9296" t="str">
            <v>Collocated Sites</v>
          </cell>
          <cell r="E9296" t="str">
            <v>Q1-2020</v>
          </cell>
          <cell r="F9296" t="str">
            <v>Mobile Aspiration</v>
          </cell>
          <cell r="G9296" t="str">
            <v>HUA</v>
          </cell>
          <cell r="H9296" t="str">
            <v>LTE2100 Col (20 MHz)_4x4 MIMO</v>
          </cell>
          <cell r="I9296" t="str">
            <v>INS</v>
          </cell>
          <cell r="L9296">
            <v>43841</v>
          </cell>
          <cell r="M9296">
            <v>43715</v>
          </cell>
          <cell r="N9296">
            <v>43841</v>
          </cell>
          <cell r="O9296">
            <v>43716</v>
          </cell>
          <cell r="P9296" t="str">
            <v>No Dependency</v>
          </cell>
        </row>
        <row r="9297">
          <cell r="C9297" t="str">
            <v>ZMH055</v>
          </cell>
          <cell r="D9297" t="str">
            <v>Collocated Sites</v>
          </cell>
          <cell r="E9297" t="str">
            <v>Q1-2020</v>
          </cell>
          <cell r="F9297" t="str">
            <v>Mobile Aspiration</v>
          </cell>
          <cell r="G9297" t="str">
            <v>HUA</v>
          </cell>
          <cell r="H9297" t="str">
            <v>LTE2100 Col (20 MHz)_4x4 MIMO</v>
          </cell>
          <cell r="I9297" t="str">
            <v>INS</v>
          </cell>
          <cell r="L9297">
            <v>43688</v>
          </cell>
          <cell r="M9297">
            <v>43688</v>
          </cell>
          <cell r="N9297">
            <v>43689</v>
          </cell>
          <cell r="O9297">
            <v>43689</v>
          </cell>
          <cell r="P9297" t="str">
            <v>No Dependency</v>
          </cell>
        </row>
        <row r="9298">
          <cell r="C9298" t="str">
            <v>ZMH042</v>
          </cell>
          <cell r="D9298" t="str">
            <v>Collocated Sites</v>
          </cell>
          <cell r="E9298" t="str">
            <v>Q3-2019</v>
          </cell>
          <cell r="F9298" t="str">
            <v>Mobile Aspiration</v>
          </cell>
          <cell r="G9298" t="str">
            <v>HUA</v>
          </cell>
          <cell r="H9298" t="str">
            <v>LTE2100 Col (20 MHz)_4x4 MIMO</v>
          </cell>
          <cell r="I9298" t="str">
            <v>INS</v>
          </cell>
          <cell r="L9298">
            <v>43866</v>
          </cell>
          <cell r="M9298">
            <v>43715</v>
          </cell>
          <cell r="N9298">
            <v>43867</v>
          </cell>
          <cell r="O9298">
            <v>43716</v>
          </cell>
          <cell r="P9298" t="str">
            <v>No Dependency</v>
          </cell>
        </row>
        <row r="9299">
          <cell r="C9299" t="str">
            <v>ZMH041</v>
          </cell>
          <cell r="D9299" t="str">
            <v>Collocated Sites</v>
          </cell>
          <cell r="E9299" t="str">
            <v>Q1-2020</v>
          </cell>
          <cell r="F9299" t="str">
            <v>Mobile Aspiration</v>
          </cell>
          <cell r="G9299" t="str">
            <v>HUA</v>
          </cell>
          <cell r="H9299" t="str">
            <v>LTE2100 Col (20 MHz)_4x4 MIMO</v>
          </cell>
          <cell r="I9299" t="str">
            <v>INS</v>
          </cell>
          <cell r="L9299">
            <v>43841</v>
          </cell>
          <cell r="M9299">
            <v>43743</v>
          </cell>
          <cell r="N9299">
            <v>43841</v>
          </cell>
          <cell r="O9299">
            <v>43744</v>
          </cell>
          <cell r="P9299" t="str">
            <v>No Dependency</v>
          </cell>
        </row>
        <row r="9300">
          <cell r="C9300" t="str">
            <v>ZMH033</v>
          </cell>
          <cell r="D9300" t="str">
            <v>Collocated Sites</v>
          </cell>
          <cell r="E9300" t="str">
            <v>Q3-2019</v>
          </cell>
          <cell r="F9300" t="str">
            <v>Mobile Aspiration</v>
          </cell>
          <cell r="G9300" t="str">
            <v>HUA</v>
          </cell>
          <cell r="H9300" t="str">
            <v>LTE2100 Col (20 MHz)_4x4 MIMO</v>
          </cell>
          <cell r="I9300" t="str">
            <v>INS</v>
          </cell>
          <cell r="L9300">
            <v>43866</v>
          </cell>
          <cell r="N9300">
            <v>43867</v>
          </cell>
          <cell r="P9300" t="str">
            <v>No Dependency</v>
          </cell>
        </row>
        <row r="9301">
          <cell r="C9301" t="str">
            <v>ZMH030</v>
          </cell>
          <cell r="D9301" t="str">
            <v>Collocated Sites</v>
          </cell>
          <cell r="E9301" t="str">
            <v>Q3-2019</v>
          </cell>
          <cell r="F9301" t="str">
            <v>Mobile Aspiration</v>
          </cell>
          <cell r="G9301" t="str">
            <v>HUA</v>
          </cell>
          <cell r="H9301" t="str">
            <v>LTE2100 Col (20 MHz)_4x4 MIMO</v>
          </cell>
          <cell r="I9301" t="str">
            <v>INS</v>
          </cell>
          <cell r="L9301">
            <v>43624</v>
          </cell>
          <cell r="M9301">
            <v>43626</v>
          </cell>
          <cell r="N9301">
            <v>43625</v>
          </cell>
          <cell r="O9301">
            <v>43627</v>
          </cell>
          <cell r="P9301" t="str">
            <v>No Dependency</v>
          </cell>
        </row>
        <row r="9302">
          <cell r="C9302" t="str">
            <v>ZMH018</v>
          </cell>
          <cell r="D9302" t="str">
            <v>Collocated Sites</v>
          </cell>
          <cell r="E9302" t="str">
            <v>Q3-2019</v>
          </cell>
          <cell r="F9302" t="str">
            <v>Mobile Aspiration</v>
          </cell>
          <cell r="G9302" t="str">
            <v>HUA</v>
          </cell>
          <cell r="H9302" t="str">
            <v>LTE2100 Col (20 MHz)_4x4 MIMO</v>
          </cell>
          <cell r="I9302" t="str">
            <v>INS</v>
          </cell>
          <cell r="L9302">
            <v>43638</v>
          </cell>
          <cell r="M9302">
            <v>43640</v>
          </cell>
          <cell r="N9302">
            <v>43639</v>
          </cell>
          <cell r="O9302">
            <v>43641</v>
          </cell>
          <cell r="P9302" t="str">
            <v>No Dependency</v>
          </cell>
        </row>
        <row r="9303">
          <cell r="C9303" t="str">
            <v>ZMD830</v>
          </cell>
          <cell r="D9303" t="str">
            <v>Collocated Sites</v>
          </cell>
          <cell r="E9303" t="str">
            <v>Q1-2020</v>
          </cell>
          <cell r="F9303" t="str">
            <v>Mobile Aspiration</v>
          </cell>
          <cell r="G9303" t="str">
            <v>HUA</v>
          </cell>
          <cell r="H9303" t="str">
            <v>LTE2100 Col (20 MHz)_4x4 MIMO</v>
          </cell>
          <cell r="I9303" t="str">
            <v>INS</v>
          </cell>
          <cell r="L9303">
            <v>43841</v>
          </cell>
          <cell r="M9303">
            <v>43715</v>
          </cell>
          <cell r="N9303">
            <v>43841</v>
          </cell>
          <cell r="O9303">
            <v>43716</v>
          </cell>
          <cell r="P9303" t="str">
            <v>No Dependency</v>
          </cell>
        </row>
        <row r="9304">
          <cell r="C9304" t="str">
            <v>ZMD763</v>
          </cell>
          <cell r="D9304" t="str">
            <v>Collocated Sites</v>
          </cell>
          <cell r="E9304" t="str">
            <v>Q1-2020</v>
          </cell>
          <cell r="F9304" t="str">
            <v>Mobile Aspiration</v>
          </cell>
          <cell r="G9304" t="str">
            <v>HUA</v>
          </cell>
          <cell r="H9304" t="str">
            <v>LTE2100 Col (20 MHz)_4x4 MIMO</v>
          </cell>
          <cell r="I9304" t="str">
            <v>INS</v>
          </cell>
          <cell r="L9304">
            <v>43841</v>
          </cell>
          <cell r="M9304">
            <v>43744</v>
          </cell>
          <cell r="N9304">
            <v>43841</v>
          </cell>
          <cell r="O9304">
            <v>43745</v>
          </cell>
          <cell r="P9304" t="str">
            <v>No Dependency</v>
          </cell>
        </row>
        <row r="9305">
          <cell r="C9305" t="str">
            <v>ZMD814</v>
          </cell>
          <cell r="D9305" t="str">
            <v>Collocated Sites</v>
          </cell>
          <cell r="E9305" t="str">
            <v>Q1-2020</v>
          </cell>
          <cell r="F9305" t="str">
            <v>Mobile Aspiration</v>
          </cell>
          <cell r="G9305" t="str">
            <v>HUA</v>
          </cell>
          <cell r="H9305" t="str">
            <v>LTE2100 Col (20 MHz)_4x4 MIMO</v>
          </cell>
          <cell r="I9305" t="str">
            <v>INS</v>
          </cell>
          <cell r="L9305">
            <v>43674</v>
          </cell>
          <cell r="M9305">
            <v>43676</v>
          </cell>
          <cell r="N9305">
            <v>43675</v>
          </cell>
          <cell r="O9305">
            <v>43677</v>
          </cell>
          <cell r="P9305" t="str">
            <v>No Dependency</v>
          </cell>
        </row>
        <row r="9306">
          <cell r="C9306" t="str">
            <v>ZMC825</v>
          </cell>
          <cell r="D9306" t="str">
            <v>Collocated Sites</v>
          </cell>
          <cell r="E9306" t="str">
            <v>Q2-2019</v>
          </cell>
          <cell r="F9306" t="str">
            <v>Mobile Aspiration</v>
          </cell>
          <cell r="G9306" t="str">
            <v>HUA</v>
          </cell>
          <cell r="H9306" t="str">
            <v>LTE2100 Col (20 MHz)_4x4 MIMO</v>
          </cell>
          <cell r="I9306" t="str">
            <v>INS</v>
          </cell>
          <cell r="L9306">
            <v>43881</v>
          </cell>
          <cell r="M9306">
            <v>43715</v>
          </cell>
          <cell r="N9306">
            <v>43881</v>
          </cell>
          <cell r="O9306">
            <v>43716</v>
          </cell>
          <cell r="P9306" t="str">
            <v>No Dependency</v>
          </cell>
        </row>
        <row r="9307">
          <cell r="C9307" t="str">
            <v>ZKH928</v>
          </cell>
          <cell r="D9307" t="str">
            <v>Collocated Sites</v>
          </cell>
          <cell r="E9307" t="str">
            <v>Q1-2020</v>
          </cell>
          <cell r="F9307" t="str">
            <v>Mobile Aspiration</v>
          </cell>
          <cell r="G9307" t="str">
            <v>HUA</v>
          </cell>
          <cell r="H9307" t="str">
            <v>LTE2100 Col (20 MHz)_4x4 MIMO</v>
          </cell>
          <cell r="I9307" t="str">
            <v>INS</v>
          </cell>
          <cell r="L9307">
            <v>43841</v>
          </cell>
          <cell r="M9307">
            <v>43715</v>
          </cell>
          <cell r="N9307">
            <v>43841</v>
          </cell>
          <cell r="O9307">
            <v>43716</v>
          </cell>
          <cell r="P9307" t="str">
            <v>No Dependency</v>
          </cell>
        </row>
        <row r="9308">
          <cell r="C9308" t="str">
            <v>ZKH907</v>
          </cell>
          <cell r="D9308" t="str">
            <v>Collocated Sites</v>
          </cell>
          <cell r="E9308" t="str">
            <v>Q3-2019</v>
          </cell>
          <cell r="F9308" t="str">
            <v>Mobile Aspiration</v>
          </cell>
          <cell r="G9308" t="str">
            <v>HUA</v>
          </cell>
          <cell r="H9308" t="str">
            <v>LTE2100 Col (20 MHz)_4x4 MIMO</v>
          </cell>
          <cell r="I9308" t="str">
            <v>INS</v>
          </cell>
          <cell r="L9308">
            <v>43691</v>
          </cell>
          <cell r="M9308">
            <v>43693</v>
          </cell>
          <cell r="N9308">
            <v>43692</v>
          </cell>
          <cell r="O9308">
            <v>43694</v>
          </cell>
          <cell r="P9308" t="str">
            <v>No Dependency</v>
          </cell>
        </row>
        <row r="9309">
          <cell r="C9309" t="str">
            <v>ZKH905</v>
          </cell>
          <cell r="D9309" t="str">
            <v>Collocated Sites</v>
          </cell>
          <cell r="E9309" t="str">
            <v>Q3-2019</v>
          </cell>
          <cell r="F9309" t="str">
            <v>Mobile Aspiration</v>
          </cell>
          <cell r="G9309" t="str">
            <v>HUA</v>
          </cell>
          <cell r="H9309" t="str">
            <v>LTE2100 Col (20 MHz)_4x4 MIMO</v>
          </cell>
          <cell r="I9309" t="str">
            <v>INS</v>
          </cell>
          <cell r="L9309">
            <v>43693</v>
          </cell>
          <cell r="M9309">
            <v>43695</v>
          </cell>
          <cell r="N9309">
            <v>43694</v>
          </cell>
          <cell r="O9309">
            <v>43696</v>
          </cell>
          <cell r="P9309" t="str">
            <v>No Dependency</v>
          </cell>
        </row>
        <row r="9310">
          <cell r="C9310" t="str">
            <v>ZKH904</v>
          </cell>
          <cell r="D9310" t="str">
            <v>Collocated Sites</v>
          </cell>
          <cell r="E9310" t="str">
            <v>Q1-2020</v>
          </cell>
          <cell r="F9310" t="str">
            <v>Mobile Aspiration</v>
          </cell>
          <cell r="G9310" t="str">
            <v>HUA</v>
          </cell>
          <cell r="H9310" t="str">
            <v>LTE2100 Col (20 MHz)_4x4 MIMO</v>
          </cell>
          <cell r="I9310" t="str">
            <v>INS</v>
          </cell>
          <cell r="L9310">
            <v>43841</v>
          </cell>
          <cell r="M9310">
            <v>43733</v>
          </cell>
          <cell r="N9310">
            <v>43841</v>
          </cell>
          <cell r="O9310">
            <v>43734</v>
          </cell>
          <cell r="P9310" t="str">
            <v>No Dependency</v>
          </cell>
        </row>
        <row r="9311">
          <cell r="C9311" t="str">
            <v>ZKH873</v>
          </cell>
          <cell r="D9311" t="str">
            <v>Collocated Sites</v>
          </cell>
          <cell r="E9311" t="str">
            <v>Q3-2019</v>
          </cell>
          <cell r="F9311" t="str">
            <v>Mobile Aspiration</v>
          </cell>
          <cell r="G9311" t="str">
            <v>HUA</v>
          </cell>
          <cell r="H9311" t="str">
            <v>LTE2100 Col (20 MHz)_4x4 MIMO</v>
          </cell>
          <cell r="I9311" t="str">
            <v>INS</v>
          </cell>
          <cell r="L9311">
            <v>43660</v>
          </cell>
          <cell r="M9311">
            <v>43662</v>
          </cell>
          <cell r="N9311">
            <v>43661</v>
          </cell>
          <cell r="O9311">
            <v>43663</v>
          </cell>
          <cell r="P9311" t="str">
            <v>No Dependency</v>
          </cell>
        </row>
        <row r="9312">
          <cell r="C9312" t="str">
            <v>ZKH852</v>
          </cell>
          <cell r="D9312" t="str">
            <v>Collocated Sites</v>
          </cell>
          <cell r="E9312" t="str">
            <v>Q1-2020</v>
          </cell>
          <cell r="F9312" t="str">
            <v>Mobile Aspiration</v>
          </cell>
          <cell r="G9312" t="str">
            <v>HUA</v>
          </cell>
          <cell r="H9312" t="str">
            <v>LTE2100 Col (20 MHz)_4x4 MIMO</v>
          </cell>
          <cell r="I9312" t="str">
            <v>INS</v>
          </cell>
          <cell r="L9312">
            <v>43841</v>
          </cell>
          <cell r="M9312">
            <v>43759</v>
          </cell>
          <cell r="N9312">
            <v>43841</v>
          </cell>
          <cell r="O9312">
            <v>43760</v>
          </cell>
          <cell r="P9312" t="str">
            <v>No Dependency</v>
          </cell>
        </row>
        <row r="9313">
          <cell r="C9313" t="str">
            <v>ZKH848</v>
          </cell>
          <cell r="D9313" t="str">
            <v>Collocated Sites</v>
          </cell>
          <cell r="E9313" t="str">
            <v>Q1-2020</v>
          </cell>
          <cell r="F9313" t="str">
            <v>Mobile Aspiration</v>
          </cell>
          <cell r="G9313" t="str">
            <v>HUA</v>
          </cell>
          <cell r="H9313" t="str">
            <v>LTE2100 Col (20 MHz)_4x4 MIMO</v>
          </cell>
          <cell r="I9313" t="str">
            <v>INS</v>
          </cell>
          <cell r="L9313">
            <v>43841</v>
          </cell>
          <cell r="M9313">
            <v>43733</v>
          </cell>
          <cell r="N9313">
            <v>43841</v>
          </cell>
          <cell r="O9313">
            <v>43734</v>
          </cell>
          <cell r="P9313" t="str">
            <v>No Dependency</v>
          </cell>
        </row>
        <row r="9314">
          <cell r="C9314" t="str">
            <v>ZKH847</v>
          </cell>
          <cell r="D9314" t="str">
            <v>Collocated Sites</v>
          </cell>
          <cell r="E9314" t="str">
            <v>Q1-2020</v>
          </cell>
          <cell r="F9314" t="str">
            <v>Mobile Aspiration</v>
          </cell>
          <cell r="G9314" t="str">
            <v>HUA</v>
          </cell>
          <cell r="H9314" t="str">
            <v>LTE2100 Col (20 MHz)_4x4 MIMO</v>
          </cell>
          <cell r="I9314" t="str">
            <v>INS</v>
          </cell>
          <cell r="L9314">
            <v>43841</v>
          </cell>
          <cell r="M9314">
            <v>43723</v>
          </cell>
          <cell r="N9314">
            <v>43841</v>
          </cell>
          <cell r="O9314">
            <v>43724</v>
          </cell>
          <cell r="P9314" t="str">
            <v>No Dependency</v>
          </cell>
        </row>
        <row r="9315">
          <cell r="C9315" t="str">
            <v>ZKH819</v>
          </cell>
          <cell r="D9315" t="str">
            <v>Collocated Sites</v>
          </cell>
          <cell r="E9315" t="str">
            <v>Q3-2019</v>
          </cell>
          <cell r="F9315" t="str">
            <v>Mobile Aspiration</v>
          </cell>
          <cell r="G9315" t="str">
            <v>HUA</v>
          </cell>
          <cell r="H9315" t="str">
            <v>LTE2100 Col (20 MHz)_4x4 MIMO</v>
          </cell>
          <cell r="I9315" t="str">
            <v>INS</v>
          </cell>
          <cell r="L9315">
            <v>43632</v>
          </cell>
          <cell r="M9315">
            <v>43634</v>
          </cell>
          <cell r="N9315">
            <v>43633</v>
          </cell>
          <cell r="O9315">
            <v>43635</v>
          </cell>
          <cell r="P9315" t="str">
            <v>No Dependency</v>
          </cell>
        </row>
        <row r="9316">
          <cell r="C9316" t="str">
            <v>ZJZA988</v>
          </cell>
          <cell r="D9316" t="str">
            <v>Collocated Sites</v>
          </cell>
          <cell r="E9316" t="str">
            <v>Q2-2019</v>
          </cell>
          <cell r="F9316" t="str">
            <v>Mobile Aspiration</v>
          </cell>
          <cell r="G9316" t="str">
            <v>HUA</v>
          </cell>
          <cell r="H9316" t="str">
            <v>LTE2100 Col (20 MHz)_4x4 MIMO</v>
          </cell>
          <cell r="I9316" t="str">
            <v>INS</v>
          </cell>
          <cell r="L9316">
            <v>43879</v>
          </cell>
          <cell r="N9316">
            <v>43880</v>
          </cell>
          <cell r="P9316" t="str">
            <v>No Dependency</v>
          </cell>
        </row>
        <row r="9317">
          <cell r="C9317" t="str">
            <v>ZJZA987</v>
          </cell>
          <cell r="D9317" t="str">
            <v>Collocated Sites</v>
          </cell>
          <cell r="E9317" t="str">
            <v>Q1-2020</v>
          </cell>
          <cell r="F9317" t="str">
            <v>Mobile Aspiration</v>
          </cell>
          <cell r="G9317" t="str">
            <v>HUA</v>
          </cell>
          <cell r="H9317" t="str">
            <v>LTE2100 Col (20 MHz)_4x4 MIMO</v>
          </cell>
          <cell r="I9317" t="str">
            <v>INS</v>
          </cell>
          <cell r="L9317">
            <v>43846</v>
          </cell>
          <cell r="M9317">
            <v>43715</v>
          </cell>
          <cell r="N9317">
            <v>43846</v>
          </cell>
          <cell r="O9317">
            <v>43716</v>
          </cell>
          <cell r="P9317" t="str">
            <v>No Dependency</v>
          </cell>
        </row>
        <row r="9318">
          <cell r="C9318" t="str">
            <v>ZJZA986</v>
          </cell>
          <cell r="D9318" t="str">
            <v>Collocated Sites</v>
          </cell>
          <cell r="E9318" t="str">
            <v>Q3-2019</v>
          </cell>
          <cell r="F9318" t="str">
            <v>Mobile Aspiration</v>
          </cell>
          <cell r="G9318" t="str">
            <v>HUA</v>
          </cell>
          <cell r="H9318" t="str">
            <v>LTE2100 Col (20 MHz)_4x4 MIMO</v>
          </cell>
          <cell r="I9318" t="str">
            <v>INS</v>
          </cell>
          <cell r="L9318">
            <v>43630</v>
          </cell>
          <cell r="M9318">
            <v>43632</v>
          </cell>
          <cell r="N9318">
            <v>43631</v>
          </cell>
          <cell r="O9318">
            <v>43633</v>
          </cell>
          <cell r="P9318" t="str">
            <v>No Dependency</v>
          </cell>
        </row>
        <row r="9319">
          <cell r="C9319" t="str">
            <v>ZJZA027</v>
          </cell>
          <cell r="D9319" t="str">
            <v>Collocated Sites</v>
          </cell>
          <cell r="E9319" t="str">
            <v>Q3-2019</v>
          </cell>
          <cell r="F9319" t="str">
            <v>Mobile Aspiration</v>
          </cell>
          <cell r="G9319" t="str">
            <v>HUA</v>
          </cell>
          <cell r="H9319" t="str">
            <v>LTE2100 Col (20 MHz)_4x4 MIMO</v>
          </cell>
          <cell r="I9319" t="str">
            <v>INS</v>
          </cell>
          <cell r="L9319">
            <v>43876</v>
          </cell>
          <cell r="M9319">
            <v>43638</v>
          </cell>
          <cell r="N9319">
            <v>43877</v>
          </cell>
          <cell r="O9319">
            <v>43639</v>
          </cell>
          <cell r="P9319" t="str">
            <v>No Dependency</v>
          </cell>
        </row>
        <row r="9320">
          <cell r="C9320" t="str">
            <v>ZJZA024</v>
          </cell>
          <cell r="D9320" t="str">
            <v>Collocated Sites</v>
          </cell>
          <cell r="E9320" t="str">
            <v>Q3-2019</v>
          </cell>
          <cell r="F9320" t="str">
            <v>Mobile Aspiration</v>
          </cell>
          <cell r="G9320" t="str">
            <v>HUA</v>
          </cell>
          <cell r="H9320" t="str">
            <v>LTE2100 Col (20 MHz)_4x4 MIMO</v>
          </cell>
          <cell r="I9320" t="str">
            <v>INS</v>
          </cell>
          <cell r="L9320">
            <v>43841</v>
          </cell>
          <cell r="M9320">
            <v>43654</v>
          </cell>
          <cell r="N9320">
            <v>43842</v>
          </cell>
          <cell r="O9320">
            <v>43655</v>
          </cell>
          <cell r="P9320" t="str">
            <v>No Dependency</v>
          </cell>
        </row>
        <row r="9321">
          <cell r="C9321" t="str">
            <v>ZJZA023</v>
          </cell>
          <cell r="D9321" t="str">
            <v>Collocated Sites</v>
          </cell>
          <cell r="E9321" t="str">
            <v>Q2-2019</v>
          </cell>
          <cell r="F9321" t="str">
            <v>Mobile Aspiration</v>
          </cell>
          <cell r="G9321" t="str">
            <v>HUA</v>
          </cell>
          <cell r="H9321" t="str">
            <v>LTE2100 Col (20 MHz)_4x4 MIMO</v>
          </cell>
          <cell r="I9321" t="str">
            <v>INS</v>
          </cell>
          <cell r="L9321">
            <v>43905</v>
          </cell>
          <cell r="M9321">
            <v>43638</v>
          </cell>
          <cell r="N9321">
            <v>43906</v>
          </cell>
          <cell r="O9321">
            <v>43639</v>
          </cell>
          <cell r="P9321" t="str">
            <v>No Dependency</v>
          </cell>
        </row>
        <row r="9322">
          <cell r="C9322" t="str">
            <v>ZJZA020</v>
          </cell>
          <cell r="D9322" t="str">
            <v>Collocated Sites</v>
          </cell>
          <cell r="E9322" t="str">
            <v>Q2-2019</v>
          </cell>
          <cell r="F9322" t="str">
            <v>Mobile Aspiration</v>
          </cell>
          <cell r="G9322" t="str">
            <v>HUA</v>
          </cell>
          <cell r="H9322" t="str">
            <v>LTE2100 Col (20 MHz)_4x4 MIMO</v>
          </cell>
          <cell r="I9322" t="str">
            <v>INS</v>
          </cell>
          <cell r="L9322">
            <v>43891</v>
          </cell>
          <cell r="M9322">
            <v>43668</v>
          </cell>
          <cell r="N9322">
            <v>43892</v>
          </cell>
          <cell r="O9322">
            <v>43669</v>
          </cell>
          <cell r="P9322" t="str">
            <v>No Dependency</v>
          </cell>
        </row>
        <row r="9323">
          <cell r="C9323" t="str">
            <v>ZJZA018</v>
          </cell>
          <cell r="D9323" t="str">
            <v>Collocated Sites</v>
          </cell>
          <cell r="E9323" t="str">
            <v>Q3-2019</v>
          </cell>
          <cell r="F9323" t="str">
            <v>Mobile Aspiration</v>
          </cell>
          <cell r="G9323" t="str">
            <v>HUA</v>
          </cell>
          <cell r="H9323" t="str">
            <v>LTE2100 Col (20 MHz)_4x4 MIMO</v>
          </cell>
          <cell r="I9323" t="str">
            <v>INS</v>
          </cell>
          <cell r="L9323">
            <v>43880</v>
          </cell>
          <cell r="N9323">
            <v>43880</v>
          </cell>
          <cell r="P9323" t="str">
            <v>No Dependency</v>
          </cell>
        </row>
        <row r="9324">
          <cell r="C9324" t="str">
            <v>ZJZA016</v>
          </cell>
          <cell r="D9324" t="str">
            <v>Collocated Sites</v>
          </cell>
          <cell r="E9324" t="str">
            <v>Q3-2019</v>
          </cell>
          <cell r="F9324" t="str">
            <v>Mobile Aspiration</v>
          </cell>
          <cell r="G9324" t="str">
            <v>HUA</v>
          </cell>
          <cell r="H9324" t="str">
            <v>LTE2100 Col (20 MHz)_4x4 MIMO</v>
          </cell>
          <cell r="I9324" t="str">
            <v>INS</v>
          </cell>
          <cell r="L9324">
            <v>43674</v>
          </cell>
          <cell r="M9324">
            <v>43676</v>
          </cell>
          <cell r="N9324">
            <v>43675</v>
          </cell>
          <cell r="O9324">
            <v>43677</v>
          </cell>
          <cell r="P9324" t="str">
            <v>No Dependency</v>
          </cell>
        </row>
        <row r="9325">
          <cell r="C9325" t="str">
            <v>ZJZA015</v>
          </cell>
          <cell r="D9325" t="str">
            <v>Collocated Sites</v>
          </cell>
          <cell r="E9325" t="str">
            <v>Q3-2019</v>
          </cell>
          <cell r="F9325" t="str">
            <v>Mobile Aspiration</v>
          </cell>
          <cell r="G9325" t="str">
            <v>HUA</v>
          </cell>
          <cell r="H9325" t="str">
            <v>LTE2100 Col (20 MHz)_4x4 MIMO</v>
          </cell>
          <cell r="I9325" t="str">
            <v>INS</v>
          </cell>
          <cell r="L9325">
            <v>43841</v>
          </cell>
          <cell r="M9325">
            <v>43638</v>
          </cell>
          <cell r="N9325">
            <v>43842</v>
          </cell>
          <cell r="O9325">
            <v>43639</v>
          </cell>
          <cell r="P9325" t="str">
            <v>No Dependency</v>
          </cell>
        </row>
        <row r="9326">
          <cell r="C9326" t="str">
            <v>ZJZ975</v>
          </cell>
          <cell r="D9326" t="str">
            <v>Collocated Sites</v>
          </cell>
          <cell r="E9326" t="str">
            <v>Q2-2019</v>
          </cell>
          <cell r="F9326" t="str">
            <v>Mobile Aspiration</v>
          </cell>
          <cell r="G9326" t="str">
            <v>HUA</v>
          </cell>
          <cell r="H9326" t="str">
            <v>LTE2100 Col (20 MHz)_4x4 MIMO</v>
          </cell>
          <cell r="I9326" t="str">
            <v>INS</v>
          </cell>
          <cell r="L9326">
            <v>43910</v>
          </cell>
          <cell r="M9326">
            <v>43605</v>
          </cell>
          <cell r="N9326">
            <v>43911</v>
          </cell>
          <cell r="O9326">
            <v>43606</v>
          </cell>
          <cell r="P9326" t="str">
            <v>No Dependency</v>
          </cell>
        </row>
        <row r="9327">
          <cell r="C9327" t="str">
            <v>ZJZ973</v>
          </cell>
          <cell r="D9327" t="str">
            <v>Collocated Sites</v>
          </cell>
          <cell r="E9327" t="str">
            <v>Q1-2020</v>
          </cell>
          <cell r="F9327" t="str">
            <v>Mobile Aspiration</v>
          </cell>
          <cell r="G9327" t="str">
            <v>HUA</v>
          </cell>
          <cell r="H9327" t="str">
            <v>LTE2100 Col (20 MHz)_4x4 MIMO</v>
          </cell>
          <cell r="I9327" t="str">
            <v>INS</v>
          </cell>
          <cell r="L9327">
            <v>43858</v>
          </cell>
          <cell r="M9327">
            <v>43723</v>
          </cell>
          <cell r="N9327">
            <v>43858</v>
          </cell>
          <cell r="O9327">
            <v>43724</v>
          </cell>
          <cell r="P9327" t="str">
            <v>No Dependency</v>
          </cell>
        </row>
        <row r="9328">
          <cell r="C9328" t="str">
            <v>ZJZ972</v>
          </cell>
          <cell r="D9328" t="str">
            <v>Collocated Sites</v>
          </cell>
          <cell r="E9328" t="str">
            <v>Q2-2019</v>
          </cell>
          <cell r="F9328" t="str">
            <v>Mobile Aspiration</v>
          </cell>
          <cell r="G9328" t="str">
            <v>HUA</v>
          </cell>
          <cell r="H9328" t="str">
            <v>LTE2100 Col (20 MHz)_4x4 MIMO</v>
          </cell>
          <cell r="I9328" t="str">
            <v>INS</v>
          </cell>
          <cell r="L9328">
            <v>43891</v>
          </cell>
          <cell r="M9328">
            <v>43733</v>
          </cell>
          <cell r="N9328">
            <v>43892</v>
          </cell>
          <cell r="O9328">
            <v>43734</v>
          </cell>
          <cell r="P9328" t="str">
            <v>No Dependency</v>
          </cell>
        </row>
        <row r="9329">
          <cell r="C9329" t="str">
            <v>ZJZ971</v>
          </cell>
          <cell r="D9329" t="str">
            <v>Collocated Sites</v>
          </cell>
          <cell r="E9329" t="str">
            <v>Q2-2019</v>
          </cell>
          <cell r="F9329" t="str">
            <v>Mobile Aspiration</v>
          </cell>
          <cell r="G9329" t="str">
            <v>HUA</v>
          </cell>
          <cell r="H9329" t="str">
            <v>LTE2100 Col (20 MHz)_4x4 MIMO</v>
          </cell>
          <cell r="I9329" t="str">
            <v>INS</v>
          </cell>
          <cell r="L9329">
            <v>43884</v>
          </cell>
          <cell r="M9329">
            <v>43624</v>
          </cell>
          <cell r="N9329">
            <v>43885</v>
          </cell>
          <cell r="O9329">
            <v>43625</v>
          </cell>
          <cell r="P9329" t="str">
            <v>No Dependency</v>
          </cell>
        </row>
        <row r="9330">
          <cell r="C9330" t="str">
            <v>ZJZ970</v>
          </cell>
          <cell r="D9330" t="str">
            <v>Collocated Sites</v>
          </cell>
          <cell r="E9330" t="str">
            <v>Q2-2019</v>
          </cell>
          <cell r="F9330" t="str">
            <v>Mobile Aspiration</v>
          </cell>
          <cell r="G9330" t="str">
            <v>HUA</v>
          </cell>
          <cell r="H9330" t="str">
            <v>LTE2100 Col (20 MHz)_4x4 MIMO</v>
          </cell>
          <cell r="I9330" t="str">
            <v>INS</v>
          </cell>
          <cell r="L9330">
            <v>43910</v>
          </cell>
          <cell r="M9330">
            <v>43638</v>
          </cell>
          <cell r="N9330">
            <v>43911</v>
          </cell>
          <cell r="O9330">
            <v>43639</v>
          </cell>
          <cell r="P9330" t="str">
            <v>No Dependency</v>
          </cell>
        </row>
        <row r="9331">
          <cell r="C9331" t="str">
            <v>ZJZ968</v>
          </cell>
          <cell r="D9331" t="str">
            <v>Collocated Sites</v>
          </cell>
          <cell r="E9331" t="str">
            <v>Q2-2019</v>
          </cell>
          <cell r="F9331" t="str">
            <v>Mobile Aspiration</v>
          </cell>
          <cell r="G9331" t="str">
            <v>HUA</v>
          </cell>
          <cell r="H9331" t="str">
            <v>LTE2100 Col (20 MHz)_4x4 MIMO</v>
          </cell>
          <cell r="I9331" t="str">
            <v>INS</v>
          </cell>
          <cell r="L9331">
            <v>43896</v>
          </cell>
          <cell r="M9331">
            <v>43638</v>
          </cell>
          <cell r="N9331">
            <v>43897</v>
          </cell>
          <cell r="O9331">
            <v>43639</v>
          </cell>
          <cell r="P9331" t="str">
            <v>No Dependency</v>
          </cell>
        </row>
        <row r="9332">
          <cell r="C9332" t="str">
            <v>ZJZ967</v>
          </cell>
          <cell r="D9332" t="str">
            <v>Collocated Sites</v>
          </cell>
          <cell r="E9332" t="str">
            <v>Q3-2019</v>
          </cell>
          <cell r="F9332" t="str">
            <v>Mobile Aspiration</v>
          </cell>
          <cell r="G9332" t="str">
            <v>HUA</v>
          </cell>
          <cell r="H9332" t="str">
            <v>LTE2100 Col (20 MHz)_4x4 MIMO</v>
          </cell>
          <cell r="I9332" t="str">
            <v>INS</v>
          </cell>
          <cell r="L9332">
            <v>43822</v>
          </cell>
          <cell r="N9332">
            <v>43823</v>
          </cell>
          <cell r="P9332" t="str">
            <v>No Dependency</v>
          </cell>
        </row>
        <row r="9333">
          <cell r="C9333" t="str">
            <v>ZJZ965</v>
          </cell>
          <cell r="D9333" t="str">
            <v>Collocated Sites</v>
          </cell>
          <cell r="E9333" t="str">
            <v>Q2-2019</v>
          </cell>
          <cell r="F9333" t="str">
            <v>Mobile Aspiration</v>
          </cell>
          <cell r="G9333" t="str">
            <v>HUA</v>
          </cell>
          <cell r="H9333" t="str">
            <v>LTE2100 Col (20 MHz)_4x4 MIMO</v>
          </cell>
          <cell r="I9333" t="str">
            <v>INS</v>
          </cell>
          <cell r="L9333">
            <v>43898</v>
          </cell>
          <cell r="M9333">
            <v>43638</v>
          </cell>
          <cell r="N9333">
            <v>43899</v>
          </cell>
          <cell r="O9333">
            <v>43639</v>
          </cell>
          <cell r="P9333" t="str">
            <v>No Dependency</v>
          </cell>
        </row>
        <row r="9334">
          <cell r="C9334" t="str">
            <v>ZJZ960</v>
          </cell>
          <cell r="D9334" t="str">
            <v>Collocated Sites</v>
          </cell>
          <cell r="E9334" t="str">
            <v>Q3-2019</v>
          </cell>
          <cell r="F9334" t="str">
            <v>Mobile Aspiration</v>
          </cell>
          <cell r="G9334" t="str">
            <v>HUA</v>
          </cell>
          <cell r="H9334" t="str">
            <v>LTE2100 Col (20 MHz)_4x4 MIMO</v>
          </cell>
          <cell r="I9334" t="str">
            <v>INS</v>
          </cell>
          <cell r="L9334">
            <v>43841</v>
          </cell>
          <cell r="M9334">
            <v>43628</v>
          </cell>
          <cell r="N9334">
            <v>43842</v>
          </cell>
          <cell r="O9334">
            <v>43629</v>
          </cell>
          <cell r="P9334" t="str">
            <v>No Dependency</v>
          </cell>
        </row>
        <row r="9335">
          <cell r="C9335" t="str">
            <v>ZJZ957</v>
          </cell>
          <cell r="D9335" t="str">
            <v>Collocated Sites</v>
          </cell>
          <cell r="E9335" t="str">
            <v>Q2-2019</v>
          </cell>
          <cell r="F9335" t="str">
            <v>Mobile Aspiration</v>
          </cell>
          <cell r="G9335" t="str">
            <v>HUA</v>
          </cell>
          <cell r="H9335" t="str">
            <v>LTE2100 Col (20 MHz)_4x4 MIMO</v>
          </cell>
          <cell r="I9335" t="str">
            <v>INS</v>
          </cell>
          <cell r="L9335">
            <v>43870</v>
          </cell>
          <cell r="M9335">
            <v>43645</v>
          </cell>
          <cell r="N9335">
            <v>43871</v>
          </cell>
          <cell r="O9335">
            <v>43646</v>
          </cell>
          <cell r="P9335" t="str">
            <v>No Dependency</v>
          </cell>
        </row>
        <row r="9336">
          <cell r="C9336" t="str">
            <v>ZJZ956</v>
          </cell>
          <cell r="D9336" t="str">
            <v>Collocated Sites</v>
          </cell>
          <cell r="E9336" t="str">
            <v>Q2-2019</v>
          </cell>
          <cell r="F9336" t="str">
            <v>Mobile Aspiration</v>
          </cell>
          <cell r="G9336" t="str">
            <v>HUA</v>
          </cell>
          <cell r="H9336" t="str">
            <v>LTE2100 Col (20 MHz)_4x4 MIMO</v>
          </cell>
          <cell r="I9336" t="str">
            <v>INS</v>
          </cell>
          <cell r="L9336">
            <v>43898</v>
          </cell>
          <cell r="M9336">
            <v>43638</v>
          </cell>
          <cell r="N9336">
            <v>43899</v>
          </cell>
          <cell r="O9336">
            <v>43639</v>
          </cell>
          <cell r="P9336" t="str">
            <v>No Dependency</v>
          </cell>
        </row>
        <row r="9337">
          <cell r="C9337" t="str">
            <v>ZJZ955</v>
          </cell>
          <cell r="D9337" t="str">
            <v>Collocated Sites</v>
          </cell>
          <cell r="E9337" t="str">
            <v>Q4-2019</v>
          </cell>
          <cell r="F9337" t="str">
            <v>Mobile Aspiration</v>
          </cell>
          <cell r="G9337" t="str">
            <v>HUA</v>
          </cell>
          <cell r="H9337" t="str">
            <v>LTE2100 Col (20 MHz)_4x4 MIMO</v>
          </cell>
          <cell r="I9337" t="str">
            <v>INS</v>
          </cell>
          <cell r="L9337">
            <v>43663</v>
          </cell>
          <cell r="M9337">
            <v>43665</v>
          </cell>
          <cell r="N9337">
            <v>43664</v>
          </cell>
          <cell r="O9337">
            <v>43666</v>
          </cell>
          <cell r="P9337" t="str">
            <v>No Dependency</v>
          </cell>
        </row>
        <row r="9338">
          <cell r="C9338" t="str">
            <v>ZJZ951</v>
          </cell>
          <cell r="D9338" t="str">
            <v>Collocated Sites</v>
          </cell>
          <cell r="E9338" t="str">
            <v>Q3-2019</v>
          </cell>
          <cell r="F9338" t="str">
            <v>Mobile Aspiration</v>
          </cell>
          <cell r="G9338" t="str">
            <v>HUA</v>
          </cell>
          <cell r="H9338" t="str">
            <v>LTE2100 Col (20 MHz)_4x4 MIMO</v>
          </cell>
          <cell r="I9338" t="str">
            <v>INS</v>
          </cell>
          <cell r="L9338">
            <v>43841</v>
          </cell>
          <cell r="M9338">
            <v>43653</v>
          </cell>
          <cell r="N9338">
            <v>43842</v>
          </cell>
          <cell r="O9338">
            <v>43654</v>
          </cell>
          <cell r="P9338" t="str">
            <v>No Dependency</v>
          </cell>
        </row>
        <row r="9339">
          <cell r="C9339" t="str">
            <v>ZJZ949</v>
          </cell>
          <cell r="D9339" t="str">
            <v>Collocated Sites</v>
          </cell>
          <cell r="E9339" t="str">
            <v>Q2-2019</v>
          </cell>
          <cell r="F9339" t="str">
            <v>Mobile Aspiration</v>
          </cell>
          <cell r="G9339" t="str">
            <v>HUA</v>
          </cell>
          <cell r="H9339" t="str">
            <v>LTE2100 Col (20 MHz)_4x4 MIMO</v>
          </cell>
          <cell r="I9339" t="str">
            <v>INS</v>
          </cell>
          <cell r="L9339">
            <v>43903</v>
          </cell>
          <cell r="M9339">
            <v>43638</v>
          </cell>
          <cell r="N9339">
            <v>43904</v>
          </cell>
          <cell r="O9339">
            <v>43639</v>
          </cell>
          <cell r="P9339" t="str">
            <v>No Dependency</v>
          </cell>
        </row>
        <row r="9340">
          <cell r="C9340" t="str">
            <v>ZJZ948</v>
          </cell>
          <cell r="D9340" t="str">
            <v>Collocated Sites</v>
          </cell>
          <cell r="E9340" t="str">
            <v>Q2-2019</v>
          </cell>
          <cell r="F9340" t="str">
            <v>Mobile Aspiration</v>
          </cell>
          <cell r="G9340" t="str">
            <v>HUA</v>
          </cell>
          <cell r="H9340" t="str">
            <v>LTE2100 Col (20 MHz)_4x4 MIMO</v>
          </cell>
          <cell r="I9340" t="str">
            <v>INS</v>
          </cell>
          <cell r="L9340">
            <v>43891</v>
          </cell>
          <cell r="M9340">
            <v>43715</v>
          </cell>
          <cell r="N9340">
            <v>43892</v>
          </cell>
          <cell r="O9340">
            <v>43716</v>
          </cell>
          <cell r="P9340" t="str">
            <v>No Dependency</v>
          </cell>
        </row>
        <row r="9341">
          <cell r="C9341" t="str">
            <v>ZJZ945</v>
          </cell>
          <cell r="D9341" t="str">
            <v>Collocated Sites</v>
          </cell>
          <cell r="E9341" t="str">
            <v>Q3-2019</v>
          </cell>
          <cell r="F9341" t="str">
            <v>Mobile Aspiration</v>
          </cell>
          <cell r="G9341" t="str">
            <v>HUA</v>
          </cell>
          <cell r="H9341" t="str">
            <v>LTE2100 Col (20 MHz)_4x4 MIMO</v>
          </cell>
          <cell r="I9341" t="str">
            <v>INS</v>
          </cell>
          <cell r="L9341">
            <v>43878</v>
          </cell>
          <cell r="M9341">
            <v>43648</v>
          </cell>
          <cell r="N9341">
            <v>43879</v>
          </cell>
          <cell r="O9341">
            <v>43649</v>
          </cell>
          <cell r="P9341" t="str">
            <v>No Dependency</v>
          </cell>
        </row>
        <row r="9342">
          <cell r="C9342" t="str">
            <v>ZJZ944</v>
          </cell>
          <cell r="D9342" t="str">
            <v>Collocated Sites</v>
          </cell>
          <cell r="E9342" t="str">
            <v>Q2-2019</v>
          </cell>
          <cell r="F9342" t="str">
            <v>Mobile Aspiration</v>
          </cell>
          <cell r="G9342" t="str">
            <v>HUA</v>
          </cell>
          <cell r="H9342" t="str">
            <v>LTE2100 Col (20 MHz)_4x4 MIMO</v>
          </cell>
          <cell r="I9342" t="str">
            <v>INS</v>
          </cell>
          <cell r="L9342">
            <v>43903</v>
          </cell>
          <cell r="M9342">
            <v>43628</v>
          </cell>
          <cell r="N9342">
            <v>43904</v>
          </cell>
          <cell r="O9342">
            <v>43629</v>
          </cell>
          <cell r="P9342" t="str">
            <v>No Dependency</v>
          </cell>
        </row>
        <row r="9343">
          <cell r="C9343" t="str">
            <v>ZJZ942</v>
          </cell>
          <cell r="D9343" t="str">
            <v>Collocated Sites</v>
          </cell>
          <cell r="E9343" t="str">
            <v>Q1-2020</v>
          </cell>
          <cell r="F9343" t="str">
            <v>Mobile Aspiration</v>
          </cell>
          <cell r="G9343" t="str">
            <v>HUA</v>
          </cell>
          <cell r="H9343" t="str">
            <v>LTE2100 Col (20 MHz)_4x4 MIMO</v>
          </cell>
          <cell r="I9343" t="str">
            <v>INS</v>
          </cell>
          <cell r="L9343">
            <v>43841</v>
          </cell>
          <cell r="M9343">
            <v>43715</v>
          </cell>
          <cell r="N9343">
            <v>43841</v>
          </cell>
          <cell r="O9343">
            <v>43716</v>
          </cell>
          <cell r="P9343" t="str">
            <v>No Dependency</v>
          </cell>
        </row>
        <row r="9344">
          <cell r="C9344" t="str">
            <v>ZJZ941</v>
          </cell>
          <cell r="D9344" t="str">
            <v>Collocated Sites</v>
          </cell>
          <cell r="E9344" t="str">
            <v>Q2-2019</v>
          </cell>
          <cell r="F9344" t="str">
            <v>Mobile Aspiration</v>
          </cell>
          <cell r="G9344" t="str">
            <v>HUA</v>
          </cell>
          <cell r="H9344" t="str">
            <v>LTE2100 Col (20 MHz)_4x4 MIMO</v>
          </cell>
          <cell r="I9344" t="str">
            <v>INS</v>
          </cell>
          <cell r="L9344">
            <v>43900</v>
          </cell>
          <cell r="N9344">
            <v>43900</v>
          </cell>
          <cell r="P9344" t="str">
            <v>No Dependency</v>
          </cell>
        </row>
        <row r="9345">
          <cell r="C9345" t="str">
            <v>ZJZ939</v>
          </cell>
          <cell r="D9345" t="str">
            <v>Collocated Sites</v>
          </cell>
          <cell r="E9345" t="str">
            <v>Q1-2020</v>
          </cell>
          <cell r="F9345" t="str">
            <v>Mobile Aspiration</v>
          </cell>
          <cell r="G9345" t="str">
            <v>HUA</v>
          </cell>
          <cell r="H9345" t="str">
            <v>LTE2100 Col (20 MHz)_4x4 MIMO</v>
          </cell>
          <cell r="I9345" t="str">
            <v>INS</v>
          </cell>
          <cell r="L9345">
            <v>43841</v>
          </cell>
          <cell r="M9345">
            <v>43733</v>
          </cell>
          <cell r="N9345">
            <v>43841</v>
          </cell>
          <cell r="O9345">
            <v>43734</v>
          </cell>
          <cell r="P9345" t="str">
            <v>No Dependency</v>
          </cell>
        </row>
        <row r="9346">
          <cell r="C9346" t="str">
            <v>ZJZ938</v>
          </cell>
          <cell r="D9346" t="str">
            <v>Collocated Sites</v>
          </cell>
          <cell r="E9346" t="str">
            <v>Q3-2019</v>
          </cell>
          <cell r="F9346" t="str">
            <v>Mobile Aspiration</v>
          </cell>
          <cell r="G9346" t="str">
            <v>HUA</v>
          </cell>
          <cell r="H9346" t="str">
            <v>LTE2100 Col (20 MHz)_4x4 MIMO</v>
          </cell>
          <cell r="I9346" t="str">
            <v>INS</v>
          </cell>
          <cell r="L9346">
            <v>43829</v>
          </cell>
          <cell r="M9346">
            <v>43733</v>
          </cell>
          <cell r="N9346">
            <v>43830</v>
          </cell>
          <cell r="O9346">
            <v>43734</v>
          </cell>
          <cell r="P9346" t="str">
            <v>No Dependency</v>
          </cell>
        </row>
        <row r="9347">
          <cell r="C9347" t="str">
            <v>ZJZ930</v>
          </cell>
          <cell r="D9347" t="str">
            <v>Collocated Sites</v>
          </cell>
          <cell r="E9347" t="str">
            <v>Q2-2019</v>
          </cell>
          <cell r="F9347" t="str">
            <v>Mobile Aspiration</v>
          </cell>
          <cell r="G9347" t="str">
            <v>HUA</v>
          </cell>
          <cell r="H9347" t="str">
            <v>LTE2100 Col (20 MHz)_4x4 MIMO</v>
          </cell>
          <cell r="I9347" t="str">
            <v>INS</v>
          </cell>
          <cell r="L9347">
            <v>43637</v>
          </cell>
          <cell r="M9347">
            <v>43639</v>
          </cell>
          <cell r="N9347">
            <v>43638</v>
          </cell>
          <cell r="O9347">
            <v>43640</v>
          </cell>
          <cell r="P9347" t="str">
            <v>No Dependency</v>
          </cell>
        </row>
        <row r="9348">
          <cell r="C9348" t="str">
            <v>ZJZ927</v>
          </cell>
          <cell r="D9348" t="str">
            <v>Collocated Sites</v>
          </cell>
          <cell r="E9348" t="str">
            <v>Q2-2019</v>
          </cell>
          <cell r="F9348" t="str">
            <v>Mobile Aspiration</v>
          </cell>
          <cell r="G9348" t="str">
            <v>HUA</v>
          </cell>
          <cell r="H9348" t="str">
            <v>LTE2100 Col (20 MHz)_4x4 MIMO</v>
          </cell>
          <cell r="I9348" t="str">
            <v>INS</v>
          </cell>
          <cell r="L9348">
            <v>43898</v>
          </cell>
          <cell r="M9348">
            <v>43715</v>
          </cell>
          <cell r="N9348">
            <v>43899</v>
          </cell>
          <cell r="O9348">
            <v>43716</v>
          </cell>
          <cell r="P9348" t="str">
            <v>No Dependency</v>
          </cell>
        </row>
        <row r="9349">
          <cell r="C9349" t="str">
            <v>ZJZ921</v>
          </cell>
          <cell r="D9349" t="str">
            <v>Collocated Sites</v>
          </cell>
          <cell r="E9349" t="str">
            <v>Q3-2019</v>
          </cell>
          <cell r="F9349" t="str">
            <v>Mobile Aspiration</v>
          </cell>
          <cell r="G9349" t="str">
            <v>HUA</v>
          </cell>
          <cell r="H9349" t="str">
            <v>LTE2100 Col (20 MHz)_4x4 MIMO</v>
          </cell>
          <cell r="I9349" t="str">
            <v>INS</v>
          </cell>
          <cell r="L9349">
            <v>43887</v>
          </cell>
          <cell r="M9349">
            <v>43708</v>
          </cell>
          <cell r="N9349">
            <v>43888</v>
          </cell>
          <cell r="O9349">
            <v>43710</v>
          </cell>
          <cell r="P9349" t="str">
            <v>No Dependency</v>
          </cell>
        </row>
        <row r="9350">
          <cell r="C9350" t="str">
            <v>ZJZ920</v>
          </cell>
          <cell r="D9350" t="str">
            <v>Collocated Sites</v>
          </cell>
          <cell r="E9350" t="str">
            <v>Q3-2019</v>
          </cell>
          <cell r="F9350" t="str">
            <v>Mobile Aspiration</v>
          </cell>
          <cell r="G9350" t="str">
            <v>HUA</v>
          </cell>
          <cell r="H9350" t="str">
            <v>LTE2100 Col (20 MHz)_4x4 MIMO</v>
          </cell>
          <cell r="I9350" t="str">
            <v>INS</v>
          </cell>
          <cell r="L9350">
            <v>43630</v>
          </cell>
          <cell r="M9350">
            <v>43633</v>
          </cell>
          <cell r="N9350">
            <v>43631</v>
          </cell>
          <cell r="O9350">
            <v>43634</v>
          </cell>
          <cell r="P9350" t="str">
            <v>No Dependency</v>
          </cell>
        </row>
        <row r="9351">
          <cell r="C9351" t="str">
            <v>ZJZ915</v>
          </cell>
          <cell r="D9351" t="str">
            <v>Collocated Sites</v>
          </cell>
          <cell r="E9351" t="str">
            <v>Q2-2019</v>
          </cell>
          <cell r="F9351" t="str">
            <v>Mobile Aspiration</v>
          </cell>
          <cell r="G9351" t="str">
            <v>HUA</v>
          </cell>
          <cell r="H9351" t="str">
            <v>LTE2100 Col (20 MHz)_4x4 MIMO</v>
          </cell>
          <cell r="I9351" t="str">
            <v>INS</v>
          </cell>
          <cell r="L9351">
            <v>43597</v>
          </cell>
          <cell r="M9351">
            <v>43599</v>
          </cell>
          <cell r="N9351">
            <v>43598</v>
          </cell>
          <cell r="O9351">
            <v>43600</v>
          </cell>
          <cell r="P9351" t="str">
            <v>No Dependency</v>
          </cell>
        </row>
        <row r="9352">
          <cell r="C9352" t="str">
            <v>ZJZ908</v>
          </cell>
          <cell r="D9352" t="str">
            <v>Collocated Sites</v>
          </cell>
          <cell r="E9352" t="str">
            <v>Q3-2019</v>
          </cell>
          <cell r="F9352" t="str">
            <v>Mobile Aspiration</v>
          </cell>
          <cell r="G9352" t="str">
            <v>HUA</v>
          </cell>
          <cell r="H9352" t="str">
            <v>LTE2100 Col (20 MHz)_4x4 MIMO</v>
          </cell>
          <cell r="I9352" t="str">
            <v>INS</v>
          </cell>
          <cell r="L9352">
            <v>43841</v>
          </cell>
          <cell r="M9352">
            <v>43634</v>
          </cell>
          <cell r="N9352">
            <v>43842</v>
          </cell>
          <cell r="O9352">
            <v>43635</v>
          </cell>
          <cell r="P9352" t="str">
            <v>No Dependency</v>
          </cell>
        </row>
        <row r="9353">
          <cell r="C9353" t="str">
            <v>ZJZ907</v>
          </cell>
          <cell r="D9353" t="str">
            <v>Collocated Sites</v>
          </cell>
          <cell r="E9353" t="str">
            <v>Q2-2019</v>
          </cell>
          <cell r="F9353" t="str">
            <v>Mobile Aspiration</v>
          </cell>
          <cell r="G9353" t="str">
            <v>HUA</v>
          </cell>
          <cell r="H9353" t="str">
            <v>LTE2100 Col (20 MHz)_4x4 MIMO</v>
          </cell>
          <cell r="I9353" t="str">
            <v>INS</v>
          </cell>
          <cell r="L9353">
            <v>43910</v>
          </cell>
          <cell r="M9353">
            <v>43624</v>
          </cell>
          <cell r="N9353">
            <v>43911</v>
          </cell>
          <cell r="O9353">
            <v>43625</v>
          </cell>
          <cell r="P9353" t="str">
            <v>No Dependency</v>
          </cell>
        </row>
        <row r="9354">
          <cell r="C9354" t="str">
            <v>ZJZ904</v>
          </cell>
          <cell r="D9354" t="str">
            <v>Collocated Sites</v>
          </cell>
          <cell r="E9354" t="str">
            <v>Q2-2019</v>
          </cell>
          <cell r="F9354" t="str">
            <v>Mobile Aspiration</v>
          </cell>
          <cell r="G9354" t="str">
            <v>HUA</v>
          </cell>
          <cell r="H9354" t="str">
            <v>LTE2100 Col (20 MHz)_4x4 MIMO</v>
          </cell>
          <cell r="I9354" t="str">
            <v>INS</v>
          </cell>
          <cell r="L9354">
            <v>43870</v>
          </cell>
          <cell r="M9354">
            <v>43626</v>
          </cell>
          <cell r="N9354">
            <v>43871</v>
          </cell>
          <cell r="O9354">
            <v>43627</v>
          </cell>
          <cell r="P9354" t="str">
            <v>No Dependency</v>
          </cell>
        </row>
        <row r="9355">
          <cell r="C9355" t="str">
            <v>ZJZ901</v>
          </cell>
          <cell r="D9355" t="str">
            <v>Collocated Sites</v>
          </cell>
          <cell r="E9355" t="str">
            <v>Q2-2019</v>
          </cell>
          <cell r="F9355" t="str">
            <v>Mobile Aspiration</v>
          </cell>
          <cell r="G9355" t="str">
            <v>HUA</v>
          </cell>
          <cell r="H9355" t="str">
            <v>LTE2100 Col (20 MHz)_4x4 MIMO</v>
          </cell>
          <cell r="I9355" t="str">
            <v>INS</v>
          </cell>
          <cell r="L9355">
            <v>43640</v>
          </cell>
          <cell r="M9355">
            <v>43642</v>
          </cell>
          <cell r="N9355">
            <v>43641</v>
          </cell>
          <cell r="O9355">
            <v>43643</v>
          </cell>
          <cell r="P9355" t="str">
            <v>No Dependency</v>
          </cell>
        </row>
        <row r="9356">
          <cell r="C9356" t="str">
            <v>ZJZ898</v>
          </cell>
          <cell r="D9356" t="str">
            <v>Collocated Sites</v>
          </cell>
          <cell r="E9356" t="str">
            <v>Q1-2020</v>
          </cell>
          <cell r="F9356" t="str">
            <v>Mobile Aspiration</v>
          </cell>
          <cell r="G9356" t="str">
            <v>HUA</v>
          </cell>
          <cell r="H9356" t="str">
            <v>LTE2100 Col (20 MHz)_4x4 MIMO</v>
          </cell>
          <cell r="I9356" t="str">
            <v>INS</v>
          </cell>
          <cell r="L9356">
            <v>43841</v>
          </cell>
          <cell r="M9356">
            <v>43715</v>
          </cell>
          <cell r="N9356">
            <v>43841</v>
          </cell>
          <cell r="O9356">
            <v>43716</v>
          </cell>
          <cell r="P9356" t="str">
            <v>No Dependency</v>
          </cell>
        </row>
        <row r="9357">
          <cell r="C9357" t="str">
            <v>ZJZ895</v>
          </cell>
          <cell r="D9357" t="str">
            <v>Collocated Sites</v>
          </cell>
          <cell r="E9357" t="str">
            <v>Q2-2019</v>
          </cell>
          <cell r="F9357" t="str">
            <v>Mobile Aspiration</v>
          </cell>
          <cell r="G9357" t="str">
            <v>HUA</v>
          </cell>
          <cell r="H9357" t="str">
            <v>LTE2100 Col (20 MHz)_4x4 MIMO</v>
          </cell>
          <cell r="I9357" t="str">
            <v>INS</v>
          </cell>
          <cell r="L9357">
            <v>43910</v>
          </cell>
          <cell r="M9357">
            <v>43634</v>
          </cell>
          <cell r="N9357">
            <v>43911</v>
          </cell>
          <cell r="O9357">
            <v>43635</v>
          </cell>
          <cell r="P9357" t="str">
            <v>No Dependency</v>
          </cell>
        </row>
        <row r="9358">
          <cell r="C9358" t="str">
            <v>ZJZ894</v>
          </cell>
          <cell r="D9358" t="str">
            <v>Collocated Sites</v>
          </cell>
          <cell r="E9358" t="str">
            <v>Q2-2019</v>
          </cell>
          <cell r="F9358" t="str">
            <v>Mobile Aspiration</v>
          </cell>
          <cell r="G9358" t="str">
            <v>HUA</v>
          </cell>
          <cell r="H9358" t="str">
            <v>LTE2100 Col (20 MHz)_4x4 MIMO</v>
          </cell>
          <cell r="I9358" t="str">
            <v>INS</v>
          </cell>
          <cell r="L9358">
            <v>43877</v>
          </cell>
          <cell r="M9358">
            <v>43646</v>
          </cell>
          <cell r="N9358">
            <v>43878</v>
          </cell>
          <cell r="O9358">
            <v>43647</v>
          </cell>
          <cell r="P9358" t="str">
            <v>No Dependency</v>
          </cell>
        </row>
        <row r="9359">
          <cell r="C9359" t="str">
            <v>ZJZ892</v>
          </cell>
          <cell r="D9359" t="str">
            <v>Collocated Sites</v>
          </cell>
          <cell r="E9359" t="str">
            <v>Q1-2020</v>
          </cell>
          <cell r="F9359" t="str">
            <v>Mobile Aspiration</v>
          </cell>
          <cell r="G9359" t="str">
            <v>HUA</v>
          </cell>
          <cell r="H9359" t="str">
            <v>LTE2100 Col (20 MHz)_4x4 MIMO</v>
          </cell>
          <cell r="I9359" t="str">
            <v>INS</v>
          </cell>
          <cell r="L9359">
            <v>43688</v>
          </cell>
          <cell r="M9359">
            <v>43688</v>
          </cell>
          <cell r="N9359">
            <v>43689</v>
          </cell>
          <cell r="O9359">
            <v>43689</v>
          </cell>
          <cell r="P9359" t="str">
            <v>No Dependency</v>
          </cell>
        </row>
        <row r="9360">
          <cell r="C9360" t="str">
            <v>ZJZ890</v>
          </cell>
          <cell r="D9360" t="str">
            <v>Collocated Sites</v>
          </cell>
          <cell r="E9360" t="str">
            <v>Q3-2019</v>
          </cell>
          <cell r="F9360" t="str">
            <v>Mobile Aspiration</v>
          </cell>
          <cell r="G9360" t="str">
            <v>HUA</v>
          </cell>
          <cell r="H9360" t="str">
            <v>LTE2100 Col (20 MHz)_4x4 MIMO</v>
          </cell>
          <cell r="I9360" t="str">
            <v>INS</v>
          </cell>
          <cell r="L9360">
            <v>43834</v>
          </cell>
          <cell r="M9360">
            <v>43640</v>
          </cell>
          <cell r="N9360">
            <v>43835</v>
          </cell>
          <cell r="O9360">
            <v>43641</v>
          </cell>
          <cell r="P9360" t="str">
            <v>No Dependency</v>
          </cell>
        </row>
        <row r="9361">
          <cell r="C9361" t="str">
            <v>ZJZ889</v>
          </cell>
          <cell r="D9361" t="str">
            <v>Collocated Sites</v>
          </cell>
          <cell r="E9361" t="str">
            <v>Q2-2019</v>
          </cell>
          <cell r="F9361" t="str">
            <v>Mobile Aspiration</v>
          </cell>
          <cell r="G9361" t="str">
            <v>HUA</v>
          </cell>
          <cell r="H9361" t="str">
            <v>LTE2100 Col (20 MHz)_4x4 MIMO</v>
          </cell>
          <cell r="I9361" t="str">
            <v>INS</v>
          </cell>
          <cell r="L9361">
            <v>43693</v>
          </cell>
          <cell r="M9361">
            <v>43695</v>
          </cell>
          <cell r="N9361">
            <v>43694</v>
          </cell>
          <cell r="O9361">
            <v>43696</v>
          </cell>
          <cell r="P9361" t="str">
            <v>No Dependency</v>
          </cell>
        </row>
        <row r="9362">
          <cell r="C9362" t="str">
            <v>ZJZ888</v>
          </cell>
          <cell r="D9362" t="str">
            <v>Collocated Sites</v>
          </cell>
          <cell r="E9362" t="str">
            <v>Q2-2019</v>
          </cell>
          <cell r="F9362" t="str">
            <v>Mobile Aspiration</v>
          </cell>
          <cell r="G9362" t="str">
            <v>HUA</v>
          </cell>
          <cell r="H9362" t="str">
            <v>LTE2100 Col (20 MHz)_4x4 MIMO</v>
          </cell>
          <cell r="I9362" t="str">
            <v>INS</v>
          </cell>
          <cell r="L9362">
            <v>43691</v>
          </cell>
          <cell r="M9362">
            <v>43693</v>
          </cell>
          <cell r="N9362">
            <v>43692</v>
          </cell>
          <cell r="O9362">
            <v>43694</v>
          </cell>
          <cell r="P9362" t="str">
            <v>No Dependency</v>
          </cell>
        </row>
        <row r="9363">
          <cell r="C9363" t="str">
            <v>ZJZ887</v>
          </cell>
          <cell r="D9363" t="str">
            <v>Collocated Sites</v>
          </cell>
          <cell r="E9363" t="str">
            <v>Q3-2019</v>
          </cell>
          <cell r="F9363" t="str">
            <v>Mobile Aspiration</v>
          </cell>
          <cell r="G9363" t="str">
            <v>HUA</v>
          </cell>
          <cell r="H9363" t="str">
            <v>LTE2100 Col (20 MHz)_4x4 MIMO</v>
          </cell>
          <cell r="I9363" t="str">
            <v>INS</v>
          </cell>
          <cell r="L9363">
            <v>43636</v>
          </cell>
          <cell r="M9363">
            <v>43639</v>
          </cell>
          <cell r="N9363">
            <v>43637</v>
          </cell>
          <cell r="O9363">
            <v>43640</v>
          </cell>
          <cell r="P9363" t="str">
            <v>No Dependency</v>
          </cell>
        </row>
        <row r="9364">
          <cell r="C9364" t="str">
            <v>ZJZ885</v>
          </cell>
          <cell r="D9364" t="str">
            <v>Collocated Sites</v>
          </cell>
          <cell r="E9364" t="str">
            <v>Q1-2020</v>
          </cell>
          <cell r="F9364" t="str">
            <v>Mobile Aspiration</v>
          </cell>
          <cell r="G9364" t="str">
            <v>HUA</v>
          </cell>
          <cell r="H9364" t="str">
            <v>LTE2100 Col (20 MHz)_4x4 MIMO</v>
          </cell>
          <cell r="I9364" t="str">
            <v>INS</v>
          </cell>
          <cell r="L9364">
            <v>43703</v>
          </cell>
          <cell r="M9364">
            <v>43703</v>
          </cell>
          <cell r="N9364">
            <v>43704</v>
          </cell>
          <cell r="O9364">
            <v>43704</v>
          </cell>
          <cell r="P9364" t="str">
            <v>No Dependency</v>
          </cell>
        </row>
        <row r="9365">
          <cell r="C9365" t="str">
            <v>ZJZ879</v>
          </cell>
          <cell r="D9365" t="str">
            <v>Collocated Sites</v>
          </cell>
          <cell r="E9365" t="str">
            <v>Q1-2020</v>
          </cell>
          <cell r="F9365" t="str">
            <v>Mobile Aspiration</v>
          </cell>
          <cell r="G9365" t="str">
            <v>HUA</v>
          </cell>
          <cell r="H9365" t="str">
            <v>LTE2100 Col (20 MHz)_4x4 MIMO</v>
          </cell>
          <cell r="I9365" t="str">
            <v>INS</v>
          </cell>
          <cell r="L9365">
            <v>43841</v>
          </cell>
          <cell r="M9365">
            <v>43733</v>
          </cell>
          <cell r="N9365">
            <v>43841</v>
          </cell>
          <cell r="O9365">
            <v>43734</v>
          </cell>
          <cell r="P9365" t="str">
            <v>No Dependency</v>
          </cell>
        </row>
        <row r="9366">
          <cell r="C9366" t="str">
            <v>ZJZ878</v>
          </cell>
          <cell r="D9366" t="str">
            <v>Collocated Sites</v>
          </cell>
          <cell r="E9366" t="str">
            <v>Q1-2020</v>
          </cell>
          <cell r="F9366" t="str">
            <v>Mobile Aspiration</v>
          </cell>
          <cell r="G9366" t="str">
            <v>HUA</v>
          </cell>
          <cell r="H9366" t="str">
            <v>LTE2100 Col (20 MHz)_4x4 MIMO</v>
          </cell>
          <cell r="I9366" t="str">
            <v>INS</v>
          </cell>
          <cell r="L9366">
            <v>43840</v>
          </cell>
          <cell r="M9366">
            <v>43709</v>
          </cell>
          <cell r="N9366">
            <v>43840</v>
          </cell>
          <cell r="O9366">
            <v>43710</v>
          </cell>
          <cell r="P9366" t="str">
            <v>No Dependency</v>
          </cell>
        </row>
        <row r="9367">
          <cell r="C9367" t="str">
            <v>ZJZ876</v>
          </cell>
          <cell r="D9367" t="str">
            <v>Collocated Sites</v>
          </cell>
          <cell r="E9367" t="str">
            <v>Q1-2020</v>
          </cell>
          <cell r="F9367" t="str">
            <v>Mobile Aspiration</v>
          </cell>
          <cell r="G9367" t="str">
            <v>HUA</v>
          </cell>
          <cell r="H9367" t="str">
            <v>LTE2100 Col (20 MHz)_4x4 MIMO</v>
          </cell>
          <cell r="I9367" t="str">
            <v>INS</v>
          </cell>
          <cell r="L9367">
            <v>43841</v>
          </cell>
          <cell r="M9367">
            <v>43733</v>
          </cell>
          <cell r="N9367">
            <v>43841</v>
          </cell>
          <cell r="O9367">
            <v>43734</v>
          </cell>
          <cell r="P9367" t="str">
            <v>No Dependency</v>
          </cell>
        </row>
        <row r="9368">
          <cell r="C9368" t="str">
            <v>ZJZ875</v>
          </cell>
          <cell r="D9368" t="str">
            <v>Collocated Sites</v>
          </cell>
          <cell r="E9368" t="str">
            <v>Q3-2019</v>
          </cell>
          <cell r="F9368" t="str">
            <v>Mobile Aspiration</v>
          </cell>
          <cell r="G9368" t="str">
            <v>HUA</v>
          </cell>
          <cell r="H9368" t="str">
            <v>LTE2100 Col (20 MHz)_4x4 MIMO</v>
          </cell>
          <cell r="I9368" t="str">
            <v>INS</v>
          </cell>
          <cell r="L9368">
            <v>43621</v>
          </cell>
          <cell r="M9368">
            <v>43623</v>
          </cell>
          <cell r="N9368">
            <v>43622</v>
          </cell>
          <cell r="O9368">
            <v>43624</v>
          </cell>
          <cell r="P9368" t="str">
            <v>No Dependency</v>
          </cell>
        </row>
        <row r="9369">
          <cell r="C9369" t="str">
            <v>ZJZ873</v>
          </cell>
          <cell r="D9369" t="str">
            <v>Collocated Sites</v>
          </cell>
          <cell r="E9369" t="str">
            <v>Q3-2019</v>
          </cell>
          <cell r="F9369" t="str">
            <v>Mobile Aspiration</v>
          </cell>
          <cell r="G9369" t="str">
            <v>HUA</v>
          </cell>
          <cell r="H9369" t="str">
            <v>LTE2100 Col (20 MHz)_4x4 MIMO</v>
          </cell>
          <cell r="I9369" t="str">
            <v>INS</v>
          </cell>
          <cell r="L9369">
            <v>43834</v>
          </cell>
          <cell r="M9369">
            <v>43612</v>
          </cell>
          <cell r="N9369">
            <v>43835</v>
          </cell>
          <cell r="O9369">
            <v>43613</v>
          </cell>
          <cell r="P9369" t="str">
            <v>No Dependency</v>
          </cell>
        </row>
        <row r="9370">
          <cell r="C9370" t="str">
            <v>ZJZ871</v>
          </cell>
          <cell r="D9370" t="str">
            <v>Collocated Sites</v>
          </cell>
          <cell r="E9370" t="str">
            <v>Q2-2019</v>
          </cell>
          <cell r="F9370" t="str">
            <v>Mobile Aspiration</v>
          </cell>
          <cell r="G9370" t="str">
            <v>HUA</v>
          </cell>
          <cell r="H9370" t="str">
            <v>LTE2100 Col (20 MHz)_4x4 MIMO</v>
          </cell>
          <cell r="I9370" t="str">
            <v>INS</v>
          </cell>
          <cell r="L9370">
            <v>43609</v>
          </cell>
          <cell r="M9370">
            <v>43611</v>
          </cell>
          <cell r="N9370">
            <v>43610</v>
          </cell>
          <cell r="O9370">
            <v>43612</v>
          </cell>
          <cell r="P9370" t="str">
            <v>No Dependency</v>
          </cell>
        </row>
        <row r="9371">
          <cell r="C9371" t="str">
            <v>ZJZ862</v>
          </cell>
          <cell r="D9371" t="str">
            <v>Collocated Sites</v>
          </cell>
          <cell r="E9371" t="str">
            <v>Q3-2019</v>
          </cell>
          <cell r="F9371" t="str">
            <v>Mobile Aspiration</v>
          </cell>
          <cell r="G9371" t="str">
            <v>HUA</v>
          </cell>
          <cell r="H9371" t="str">
            <v>LTE2100 Col (20 MHz)_4x4 MIMO</v>
          </cell>
          <cell r="I9371" t="str">
            <v>INS</v>
          </cell>
          <cell r="L9371">
            <v>43834</v>
          </cell>
          <cell r="M9371">
            <v>43638</v>
          </cell>
          <cell r="N9371">
            <v>43835</v>
          </cell>
          <cell r="O9371">
            <v>43639</v>
          </cell>
          <cell r="P9371" t="str">
            <v>No Dependency</v>
          </cell>
        </row>
        <row r="9372">
          <cell r="C9372" t="str">
            <v>ZJZ861</v>
          </cell>
          <cell r="D9372" t="str">
            <v>Collocated Sites</v>
          </cell>
          <cell r="E9372" t="str">
            <v>Q3-2019</v>
          </cell>
          <cell r="F9372" t="str">
            <v>Mobile Aspiration</v>
          </cell>
          <cell r="G9372" t="str">
            <v>HUA</v>
          </cell>
          <cell r="H9372" t="str">
            <v>LTE2100 Col (20 MHz)_4x4 MIMO</v>
          </cell>
          <cell r="I9372" t="str">
            <v>INS</v>
          </cell>
          <cell r="L9372">
            <v>43611</v>
          </cell>
          <cell r="M9372">
            <v>43613</v>
          </cell>
          <cell r="N9372">
            <v>43612</v>
          </cell>
          <cell r="O9372">
            <v>43614</v>
          </cell>
          <cell r="P9372" t="str">
            <v>No Dependency</v>
          </cell>
        </row>
        <row r="9373">
          <cell r="C9373" t="str">
            <v>ZJZ860</v>
          </cell>
          <cell r="D9373" t="str">
            <v>Collocated Sites</v>
          </cell>
          <cell r="E9373" t="str">
            <v>Q3-2019</v>
          </cell>
          <cell r="F9373" t="str">
            <v>Mobile Aspiration</v>
          </cell>
          <cell r="G9373" t="str">
            <v>HUA</v>
          </cell>
          <cell r="H9373" t="str">
            <v>LTE2100 Col (20 MHz)_4x4 MIMO</v>
          </cell>
          <cell r="I9373" t="str">
            <v>INS</v>
          </cell>
          <cell r="L9373">
            <v>43653</v>
          </cell>
          <cell r="M9373">
            <v>43655</v>
          </cell>
          <cell r="N9373">
            <v>43654</v>
          </cell>
          <cell r="O9373">
            <v>43656</v>
          </cell>
          <cell r="P9373" t="str">
            <v>No Dependency</v>
          </cell>
        </row>
        <row r="9374">
          <cell r="C9374" t="str">
            <v>ZJZ854</v>
          </cell>
          <cell r="D9374" t="str">
            <v>Collocated Sites</v>
          </cell>
          <cell r="E9374" t="str">
            <v>Q2-2019</v>
          </cell>
          <cell r="F9374" t="str">
            <v>Mobile Aspiration</v>
          </cell>
          <cell r="G9374" t="str">
            <v>HUA</v>
          </cell>
          <cell r="H9374" t="str">
            <v>LTE2100 Col (20 MHz)_4x4 MIMO</v>
          </cell>
          <cell r="I9374" t="str">
            <v>INS</v>
          </cell>
          <cell r="L9374">
            <v>43907</v>
          </cell>
          <cell r="M9374">
            <v>43668</v>
          </cell>
          <cell r="N9374">
            <v>43907</v>
          </cell>
          <cell r="O9374">
            <v>43669</v>
          </cell>
          <cell r="P9374" t="str">
            <v>No Dependency</v>
          </cell>
        </row>
        <row r="9375">
          <cell r="C9375" t="str">
            <v>ZJZ859</v>
          </cell>
          <cell r="D9375" t="str">
            <v>Collocated Sites</v>
          </cell>
          <cell r="E9375" t="str">
            <v>Q1-2020</v>
          </cell>
          <cell r="F9375" t="str">
            <v>Mobile Aspiration</v>
          </cell>
          <cell r="G9375" t="str">
            <v>HUA</v>
          </cell>
          <cell r="H9375" t="str">
            <v>LTE2100 Col (20 MHz)_4x4 MIMO</v>
          </cell>
          <cell r="I9375" t="str">
            <v>INS</v>
          </cell>
          <cell r="L9375">
            <v>43846</v>
          </cell>
          <cell r="M9375">
            <v>43709</v>
          </cell>
          <cell r="N9375">
            <v>43846</v>
          </cell>
          <cell r="O9375">
            <v>43710</v>
          </cell>
          <cell r="P9375" t="str">
            <v>No Dependency</v>
          </cell>
        </row>
        <row r="9376">
          <cell r="C9376" t="str">
            <v>ZJZ858</v>
          </cell>
          <cell r="D9376" t="str">
            <v>Collocated Sites</v>
          </cell>
          <cell r="E9376" t="str">
            <v>Q2-2019</v>
          </cell>
          <cell r="F9376" t="str">
            <v>Mobile Aspiration</v>
          </cell>
          <cell r="G9376" t="str">
            <v>HUA</v>
          </cell>
          <cell r="H9376" t="str">
            <v>LTE2100 Col (20 MHz)_4x4 MIMO</v>
          </cell>
          <cell r="I9376" t="str">
            <v>INS</v>
          </cell>
          <cell r="L9376">
            <v>43900</v>
          </cell>
          <cell r="M9376">
            <v>43678</v>
          </cell>
          <cell r="N9376">
            <v>43901</v>
          </cell>
          <cell r="O9376">
            <v>43679</v>
          </cell>
          <cell r="P9376" t="str">
            <v>No Dependency</v>
          </cell>
        </row>
        <row r="9377">
          <cell r="C9377" t="str">
            <v>ZJZ855</v>
          </cell>
          <cell r="D9377" t="str">
            <v>Collocated Sites</v>
          </cell>
          <cell r="E9377" t="str">
            <v>Q3-2019</v>
          </cell>
          <cell r="F9377" t="str">
            <v>Mobile Aspiration</v>
          </cell>
          <cell r="G9377" t="str">
            <v>HUA</v>
          </cell>
          <cell r="H9377" t="str">
            <v>LTE2100 Col (20 MHz)_4x4 MIMO</v>
          </cell>
          <cell r="I9377" t="str">
            <v>INS</v>
          </cell>
          <cell r="L9377">
            <v>43882</v>
          </cell>
          <cell r="M9377">
            <v>43661</v>
          </cell>
          <cell r="N9377">
            <v>43882</v>
          </cell>
          <cell r="O9377">
            <v>43662</v>
          </cell>
          <cell r="P9377" t="str">
            <v>No Dependency</v>
          </cell>
        </row>
        <row r="9378">
          <cell r="C9378" t="str">
            <v>ZJZ853</v>
          </cell>
          <cell r="D9378" t="str">
            <v>Collocated Sites</v>
          </cell>
          <cell r="E9378" t="str">
            <v>Q2-2019</v>
          </cell>
          <cell r="F9378" t="str">
            <v>Mobile Aspiration</v>
          </cell>
          <cell r="G9378" t="str">
            <v>HUA</v>
          </cell>
          <cell r="H9378" t="str">
            <v>LTE2100 Col (20 MHz)_4x4 MIMO</v>
          </cell>
          <cell r="I9378" t="str">
            <v>INS</v>
          </cell>
          <cell r="L9378">
            <v>43903</v>
          </cell>
          <cell r="M9378">
            <v>43602</v>
          </cell>
          <cell r="N9378">
            <v>43904</v>
          </cell>
          <cell r="O9378">
            <v>43603</v>
          </cell>
          <cell r="P9378" t="str">
            <v>No Dependency</v>
          </cell>
        </row>
        <row r="9379">
          <cell r="C9379" t="str">
            <v>ZJZ851</v>
          </cell>
          <cell r="D9379" t="str">
            <v>Collocated Sites</v>
          </cell>
          <cell r="E9379" t="str">
            <v>Q3-2019</v>
          </cell>
          <cell r="F9379" t="str">
            <v>Mobile Aspiration</v>
          </cell>
          <cell r="G9379" t="str">
            <v>HUA</v>
          </cell>
          <cell r="H9379" t="str">
            <v>LTE2100 Col (20 MHz)_4x4 MIMO</v>
          </cell>
          <cell r="I9379" t="str">
            <v>INS</v>
          </cell>
          <cell r="L9379">
            <v>43880</v>
          </cell>
          <cell r="M9379">
            <v>43692</v>
          </cell>
          <cell r="N9379">
            <v>43880</v>
          </cell>
          <cell r="O9379">
            <v>43693</v>
          </cell>
          <cell r="P9379" t="str">
            <v>No Dependency</v>
          </cell>
        </row>
        <row r="9380">
          <cell r="C9380" t="str">
            <v>ZJZ850</v>
          </cell>
          <cell r="D9380" t="str">
            <v>Collocated Sites</v>
          </cell>
          <cell r="E9380" t="str">
            <v>Q2-2019</v>
          </cell>
          <cell r="F9380" t="str">
            <v>Mobile Aspiration</v>
          </cell>
          <cell r="G9380" t="str">
            <v>HUA</v>
          </cell>
          <cell r="H9380" t="str">
            <v>LTE2100 Col (20 MHz)_4x4 MIMO</v>
          </cell>
          <cell r="I9380" t="str">
            <v>INS</v>
          </cell>
          <cell r="L9380">
            <v>43870</v>
          </cell>
          <cell r="M9380">
            <v>43608</v>
          </cell>
          <cell r="N9380">
            <v>43871</v>
          </cell>
          <cell r="O9380">
            <v>43609</v>
          </cell>
          <cell r="P9380" t="str">
            <v>No Dependency</v>
          </cell>
        </row>
        <row r="9381">
          <cell r="C9381" t="str">
            <v>ZJZ849</v>
          </cell>
          <cell r="D9381" t="str">
            <v>Collocated Sites</v>
          </cell>
          <cell r="E9381" t="str">
            <v>Q2-2019</v>
          </cell>
          <cell r="F9381" t="str">
            <v>Mobile Aspiration</v>
          </cell>
          <cell r="G9381" t="str">
            <v>HUA</v>
          </cell>
          <cell r="H9381" t="str">
            <v>LTE2100 Col (20 MHz)_4x4 MIMO</v>
          </cell>
          <cell r="I9381" t="str">
            <v>INS</v>
          </cell>
          <cell r="L9381">
            <v>43891</v>
          </cell>
          <cell r="M9381">
            <v>43709</v>
          </cell>
          <cell r="N9381">
            <v>43892</v>
          </cell>
          <cell r="O9381">
            <v>43710</v>
          </cell>
          <cell r="P9381" t="str">
            <v>No Dependency</v>
          </cell>
        </row>
        <row r="9382">
          <cell r="C9382" t="str">
            <v>ZJZ848</v>
          </cell>
          <cell r="D9382" t="str">
            <v>Collocated Sites</v>
          </cell>
          <cell r="E9382" t="str">
            <v>Q3-2019</v>
          </cell>
          <cell r="F9382" t="str">
            <v>Mobile Aspiration</v>
          </cell>
          <cell r="G9382" t="str">
            <v>HUA</v>
          </cell>
          <cell r="H9382" t="str">
            <v>LTE2100 Col (20 MHz)_4x4 MIMO</v>
          </cell>
          <cell r="I9382" t="str">
            <v>INS</v>
          </cell>
          <cell r="L9382">
            <v>43656</v>
          </cell>
          <cell r="M9382">
            <v>43658</v>
          </cell>
          <cell r="N9382">
            <v>43657</v>
          </cell>
          <cell r="O9382">
            <v>43659</v>
          </cell>
          <cell r="P9382" t="str">
            <v>No Dependency</v>
          </cell>
        </row>
        <row r="9383">
          <cell r="C9383" t="str">
            <v>ZJZ847</v>
          </cell>
          <cell r="D9383" t="str">
            <v>Collocated Sites</v>
          </cell>
          <cell r="E9383" t="str">
            <v>Q2-2019</v>
          </cell>
          <cell r="F9383" t="str">
            <v>Mobile Aspiration</v>
          </cell>
          <cell r="G9383" t="str">
            <v>HUA</v>
          </cell>
          <cell r="H9383" t="str">
            <v>LTE2100 Col (20 MHz)_4x4 MIMO</v>
          </cell>
          <cell r="I9383" t="str">
            <v>INS</v>
          </cell>
          <cell r="L9383">
            <v>43881</v>
          </cell>
          <cell r="N9383">
            <v>43881</v>
          </cell>
          <cell r="P9383" t="str">
            <v>No Dependency</v>
          </cell>
        </row>
        <row r="9384">
          <cell r="C9384" t="str">
            <v>ZJZ846</v>
          </cell>
          <cell r="D9384" t="str">
            <v>Collocated Sites</v>
          </cell>
          <cell r="E9384" t="str">
            <v>Q2-2019</v>
          </cell>
          <cell r="F9384" t="str">
            <v>Mobile Aspiration</v>
          </cell>
          <cell r="G9384" t="str">
            <v>HUA</v>
          </cell>
          <cell r="H9384" t="str">
            <v>LTE2100 Col (20 MHz)_4x4 MIMO</v>
          </cell>
          <cell r="I9384" t="str">
            <v>INS</v>
          </cell>
          <cell r="L9384">
            <v>43877</v>
          </cell>
          <cell r="M9384">
            <v>43650</v>
          </cell>
          <cell r="N9384">
            <v>43878</v>
          </cell>
          <cell r="O9384">
            <v>43651</v>
          </cell>
          <cell r="P9384" t="str">
            <v>No Dependency</v>
          </cell>
        </row>
        <row r="9385">
          <cell r="C9385" t="str">
            <v>ZJZ844</v>
          </cell>
          <cell r="D9385" t="str">
            <v>Collocated Sites</v>
          </cell>
          <cell r="E9385" t="str">
            <v>Q1-2020</v>
          </cell>
          <cell r="F9385" t="str">
            <v>Mobile Aspiration</v>
          </cell>
          <cell r="G9385" t="str">
            <v>HUA</v>
          </cell>
          <cell r="H9385" t="str">
            <v>LTE2100 Col (20 MHz)_4x4 MIMO</v>
          </cell>
          <cell r="I9385" t="str">
            <v>INS</v>
          </cell>
          <cell r="L9385">
            <v>43841</v>
          </cell>
          <cell r="M9385">
            <v>43733</v>
          </cell>
          <cell r="N9385">
            <v>43841</v>
          </cell>
          <cell r="O9385">
            <v>43734</v>
          </cell>
          <cell r="P9385" t="str">
            <v>No Dependency</v>
          </cell>
        </row>
        <row r="9386">
          <cell r="C9386" t="str">
            <v>ZJZ843</v>
          </cell>
          <cell r="D9386" t="str">
            <v>Collocated Sites</v>
          </cell>
          <cell r="E9386" t="str">
            <v>Q2-2019</v>
          </cell>
          <cell r="F9386" t="str">
            <v>Mobile Aspiration</v>
          </cell>
          <cell r="G9386" t="str">
            <v>HUA</v>
          </cell>
          <cell r="H9386" t="str">
            <v>LTE2100 Col (20 MHz)_4x4 MIMO</v>
          </cell>
          <cell r="I9386" t="str">
            <v>INS</v>
          </cell>
          <cell r="L9386">
            <v>43916</v>
          </cell>
          <cell r="M9386">
            <v>43715</v>
          </cell>
          <cell r="N9386">
            <v>43916</v>
          </cell>
          <cell r="O9386">
            <v>43716</v>
          </cell>
          <cell r="P9386" t="str">
            <v>No Dependency</v>
          </cell>
        </row>
        <row r="9387">
          <cell r="C9387" t="str">
            <v>ZJZ837</v>
          </cell>
          <cell r="D9387" t="str">
            <v>Collocated Sites</v>
          </cell>
          <cell r="E9387" t="str">
            <v>Q2-2019</v>
          </cell>
          <cell r="F9387" t="str">
            <v>Mobile Aspiration</v>
          </cell>
          <cell r="G9387" t="str">
            <v>HUA</v>
          </cell>
          <cell r="H9387" t="str">
            <v>LTE2100 Col (20 MHz)_4x4 MIMO</v>
          </cell>
          <cell r="I9387" t="str">
            <v>INS</v>
          </cell>
          <cell r="L9387">
            <v>43877</v>
          </cell>
          <cell r="M9387">
            <v>43602</v>
          </cell>
          <cell r="N9387">
            <v>43878</v>
          </cell>
          <cell r="O9387">
            <v>43603</v>
          </cell>
          <cell r="P9387" t="str">
            <v>No Dependency</v>
          </cell>
        </row>
        <row r="9388">
          <cell r="C9388" t="str">
            <v>ZJZ833</v>
          </cell>
          <cell r="D9388" t="str">
            <v>Collocated Sites</v>
          </cell>
          <cell r="E9388" t="str">
            <v>Q2-2019</v>
          </cell>
          <cell r="F9388" t="str">
            <v>Mobile Aspiration</v>
          </cell>
          <cell r="G9388" t="str">
            <v>HUA</v>
          </cell>
          <cell r="H9388" t="str">
            <v>LTE2100 Col (20 MHz)_4x4 MIMO</v>
          </cell>
          <cell r="I9388" t="str">
            <v>INS</v>
          </cell>
          <cell r="L9388">
            <v>43910</v>
          </cell>
          <cell r="M9388">
            <v>43638</v>
          </cell>
          <cell r="N9388">
            <v>43911</v>
          </cell>
          <cell r="O9388">
            <v>43639</v>
          </cell>
          <cell r="P9388" t="str">
            <v>No Dependency</v>
          </cell>
        </row>
        <row r="9389">
          <cell r="C9389" t="str">
            <v>ZJZ829</v>
          </cell>
          <cell r="D9389" t="str">
            <v>Collocated Sites</v>
          </cell>
          <cell r="E9389" t="str">
            <v>Q2-2019</v>
          </cell>
          <cell r="F9389" t="str">
            <v>Mobile Aspiration</v>
          </cell>
          <cell r="G9389" t="str">
            <v>HUA</v>
          </cell>
          <cell r="H9389" t="str">
            <v>LTE2100 Col (20 MHz)_4x4 MIMO</v>
          </cell>
          <cell r="I9389" t="str">
            <v>INS</v>
          </cell>
          <cell r="L9389">
            <v>43613</v>
          </cell>
          <cell r="M9389">
            <v>43615</v>
          </cell>
          <cell r="N9389">
            <v>43614</v>
          </cell>
          <cell r="O9389">
            <v>43616</v>
          </cell>
          <cell r="P9389" t="str">
            <v>No Dependency</v>
          </cell>
        </row>
        <row r="9390">
          <cell r="C9390" t="str">
            <v>ZJZ827</v>
          </cell>
          <cell r="D9390" t="str">
            <v>Collocated Sites</v>
          </cell>
          <cell r="E9390" t="str">
            <v>Q1-2020</v>
          </cell>
          <cell r="F9390" t="str">
            <v>Mobile Aspiration</v>
          </cell>
          <cell r="G9390" t="str">
            <v>HUA</v>
          </cell>
          <cell r="H9390" t="str">
            <v>LTE2100 Col (20 MHz)_4x4 MIMO</v>
          </cell>
          <cell r="I9390" t="str">
            <v>INS</v>
          </cell>
          <cell r="L9390">
            <v>43841</v>
          </cell>
          <cell r="M9390">
            <v>43715</v>
          </cell>
          <cell r="N9390">
            <v>43841</v>
          </cell>
          <cell r="O9390">
            <v>43716</v>
          </cell>
          <cell r="P9390" t="str">
            <v>No Dependency</v>
          </cell>
        </row>
        <row r="9391">
          <cell r="C9391" t="str">
            <v>ZJZ826</v>
          </cell>
          <cell r="D9391" t="str">
            <v>Collocated Sites</v>
          </cell>
          <cell r="E9391" t="str">
            <v>Q2-2019</v>
          </cell>
          <cell r="F9391" t="str">
            <v>Mobile Aspiration</v>
          </cell>
          <cell r="G9391" t="str">
            <v>HUA</v>
          </cell>
          <cell r="H9391" t="str">
            <v>LTE2100 Col (20 MHz)_4x4 MIMO</v>
          </cell>
          <cell r="I9391" t="str">
            <v>INS</v>
          </cell>
          <cell r="L9391">
            <v>43625</v>
          </cell>
          <cell r="M9391">
            <v>43627</v>
          </cell>
          <cell r="N9391">
            <v>43626</v>
          </cell>
          <cell r="O9391">
            <v>43628</v>
          </cell>
          <cell r="P9391" t="str">
            <v>No Dependency</v>
          </cell>
        </row>
        <row r="9392">
          <cell r="C9392" t="str">
            <v>ZJZ824</v>
          </cell>
          <cell r="D9392" t="str">
            <v>Collocated Sites</v>
          </cell>
          <cell r="E9392" t="str">
            <v>Q3-2019</v>
          </cell>
          <cell r="F9392" t="str">
            <v>Mobile Aspiration</v>
          </cell>
          <cell r="G9392" t="str">
            <v>HUA</v>
          </cell>
          <cell r="H9392" t="str">
            <v>LTE2100 Col (20 MHz)_4x4 MIMO</v>
          </cell>
          <cell r="I9392" t="str">
            <v>INS</v>
          </cell>
          <cell r="L9392">
            <v>43622</v>
          </cell>
          <cell r="M9392">
            <v>43624</v>
          </cell>
          <cell r="N9392">
            <v>43623</v>
          </cell>
          <cell r="O9392">
            <v>43625</v>
          </cell>
          <cell r="P9392" t="str">
            <v>No Dependency</v>
          </cell>
        </row>
        <row r="9393">
          <cell r="C9393" t="str">
            <v>ZJZ823</v>
          </cell>
          <cell r="D9393" t="str">
            <v>Collocated Sites</v>
          </cell>
          <cell r="E9393" t="str">
            <v>Q3-2019</v>
          </cell>
          <cell r="F9393" t="str">
            <v>Mobile Aspiration</v>
          </cell>
          <cell r="G9393" t="str">
            <v>HUA</v>
          </cell>
          <cell r="H9393" t="str">
            <v>LTE2100 Col (20 MHz)_4x4 MIMO</v>
          </cell>
          <cell r="I9393" t="str">
            <v>INS</v>
          </cell>
          <cell r="L9393">
            <v>43691</v>
          </cell>
          <cell r="M9393">
            <v>43693</v>
          </cell>
          <cell r="N9393">
            <v>43692</v>
          </cell>
          <cell r="O9393">
            <v>43694</v>
          </cell>
          <cell r="P9393" t="str">
            <v>No Dependency</v>
          </cell>
        </row>
        <row r="9394">
          <cell r="C9394" t="str">
            <v>ZJZ820</v>
          </cell>
          <cell r="D9394" t="str">
            <v>Collocated Sites</v>
          </cell>
          <cell r="E9394" t="str">
            <v>Q2-2019</v>
          </cell>
          <cell r="F9394" t="str">
            <v>Mobile Aspiration</v>
          </cell>
          <cell r="G9394" t="str">
            <v>HUA</v>
          </cell>
          <cell r="H9394" t="str">
            <v>LTE2100 Col (20 MHz)_4x4 MIMO</v>
          </cell>
          <cell r="I9394" t="str">
            <v>INS</v>
          </cell>
          <cell r="L9394">
            <v>43910</v>
          </cell>
          <cell r="M9394">
            <v>43626</v>
          </cell>
          <cell r="N9394">
            <v>43911</v>
          </cell>
          <cell r="O9394">
            <v>43627</v>
          </cell>
          <cell r="P9394" t="str">
            <v>No Dependency</v>
          </cell>
        </row>
        <row r="9395">
          <cell r="C9395" t="str">
            <v>ZJZ816</v>
          </cell>
          <cell r="D9395" t="str">
            <v>Collocated Sites</v>
          </cell>
          <cell r="E9395" t="str">
            <v>Q1-2020</v>
          </cell>
          <cell r="F9395" t="str">
            <v>Mobile Aspiration</v>
          </cell>
          <cell r="G9395" t="str">
            <v>HUA</v>
          </cell>
          <cell r="H9395" t="str">
            <v>LTE2100 Col (20 MHz)_4x4 MIMO</v>
          </cell>
          <cell r="I9395" t="str">
            <v>INS</v>
          </cell>
          <cell r="L9395">
            <v>43840</v>
          </cell>
          <cell r="N9395">
            <v>43840</v>
          </cell>
          <cell r="P9395" t="str">
            <v>No Dependency</v>
          </cell>
        </row>
        <row r="9396">
          <cell r="C9396" t="str">
            <v>ZJZ815</v>
          </cell>
          <cell r="D9396" t="str">
            <v>Collocated Sites</v>
          </cell>
          <cell r="E9396" t="str">
            <v>Q2-2019</v>
          </cell>
          <cell r="F9396" t="str">
            <v>Mobile Aspiration</v>
          </cell>
          <cell r="G9396" t="str">
            <v>HUA</v>
          </cell>
          <cell r="H9396" t="str">
            <v>LTE2100 Col (20 MHz)_4x4 MIMO</v>
          </cell>
          <cell r="I9396" t="str">
            <v>INS</v>
          </cell>
          <cell r="L9396">
            <v>43691</v>
          </cell>
          <cell r="M9396">
            <v>43693</v>
          </cell>
          <cell r="N9396">
            <v>43692</v>
          </cell>
          <cell r="O9396">
            <v>43694</v>
          </cell>
          <cell r="P9396" t="str">
            <v>No Dependency</v>
          </cell>
        </row>
        <row r="9397">
          <cell r="C9397" t="str">
            <v>ZJZ814</v>
          </cell>
          <cell r="D9397" t="str">
            <v>Collocated Sites</v>
          </cell>
          <cell r="E9397" t="str">
            <v>Q3-2019</v>
          </cell>
          <cell r="F9397" t="str">
            <v>Mobile Aspiration</v>
          </cell>
          <cell r="G9397" t="str">
            <v>HUA</v>
          </cell>
          <cell r="H9397" t="str">
            <v>LTE2100 Col (20 MHz)_4x4 MIMO</v>
          </cell>
          <cell r="I9397" t="str">
            <v>INS</v>
          </cell>
          <cell r="L9397">
            <v>43838</v>
          </cell>
          <cell r="M9397">
            <v>43715</v>
          </cell>
          <cell r="N9397">
            <v>43838</v>
          </cell>
          <cell r="O9397">
            <v>43716</v>
          </cell>
          <cell r="P9397" t="str">
            <v>No Dependency</v>
          </cell>
        </row>
        <row r="9398">
          <cell r="C9398" t="str">
            <v>ZJZ813</v>
          </cell>
          <cell r="D9398" t="str">
            <v>Collocated Sites</v>
          </cell>
          <cell r="E9398" t="str">
            <v>Q3-2019</v>
          </cell>
          <cell r="F9398" t="str">
            <v>Mobile Aspiration</v>
          </cell>
          <cell r="G9398" t="str">
            <v>HUA</v>
          </cell>
          <cell r="H9398" t="str">
            <v>LTE2100 Col (20 MHz)_4x4 MIMO</v>
          </cell>
          <cell r="I9398" t="str">
            <v>INS</v>
          </cell>
          <cell r="L9398">
            <v>43834</v>
          </cell>
          <cell r="M9398">
            <v>43624</v>
          </cell>
          <cell r="N9398">
            <v>43835</v>
          </cell>
          <cell r="O9398">
            <v>43625</v>
          </cell>
          <cell r="P9398" t="str">
            <v>No Dependency</v>
          </cell>
        </row>
        <row r="9399">
          <cell r="C9399" t="str">
            <v>ZJZ812</v>
          </cell>
          <cell r="D9399" t="str">
            <v>Collocated Sites</v>
          </cell>
          <cell r="E9399" t="str">
            <v>Q3-2019</v>
          </cell>
          <cell r="F9399" t="str">
            <v>Mobile Aspiration</v>
          </cell>
          <cell r="G9399" t="str">
            <v>HUA</v>
          </cell>
          <cell r="H9399" t="str">
            <v>LTE2100 Col (20 MHz)_4x4 MIMO</v>
          </cell>
          <cell r="I9399" t="str">
            <v>INS</v>
          </cell>
          <cell r="L9399">
            <v>43841</v>
          </cell>
          <cell r="M9399">
            <v>43635</v>
          </cell>
          <cell r="N9399">
            <v>43842</v>
          </cell>
          <cell r="O9399">
            <v>43636</v>
          </cell>
          <cell r="P9399" t="str">
            <v>No Dependency</v>
          </cell>
        </row>
        <row r="9400">
          <cell r="C9400" t="str">
            <v>ZJZ808</v>
          </cell>
          <cell r="D9400" t="str">
            <v>Collocated Sites</v>
          </cell>
          <cell r="E9400" t="str">
            <v>Q3-2019</v>
          </cell>
          <cell r="F9400" t="str">
            <v>Mobile Aspiration</v>
          </cell>
          <cell r="G9400" t="str">
            <v>HUA</v>
          </cell>
          <cell r="H9400" t="str">
            <v>LTE2100 Col (20 MHz)_4x4 MIMO</v>
          </cell>
          <cell r="I9400" t="str">
            <v>INS</v>
          </cell>
          <cell r="L9400">
            <v>43845</v>
          </cell>
          <cell r="N9400">
            <v>43845</v>
          </cell>
          <cell r="P9400" t="str">
            <v>No Dependency</v>
          </cell>
        </row>
        <row r="9401">
          <cell r="C9401" t="str">
            <v>ZJZ807</v>
          </cell>
          <cell r="D9401" t="str">
            <v>Collocated Sites</v>
          </cell>
          <cell r="E9401" t="str">
            <v>Q2-2019</v>
          </cell>
          <cell r="F9401" t="str">
            <v>Mobile Aspiration</v>
          </cell>
          <cell r="G9401" t="str">
            <v>HUA</v>
          </cell>
          <cell r="H9401" t="str">
            <v>LTE2100 Col (20 MHz)_4x4 MIMO</v>
          </cell>
          <cell r="I9401" t="str">
            <v>INS</v>
          </cell>
          <cell r="L9401">
            <v>43910</v>
          </cell>
          <cell r="M9401">
            <v>43629</v>
          </cell>
          <cell r="N9401">
            <v>43911</v>
          </cell>
          <cell r="O9401">
            <v>43630</v>
          </cell>
          <cell r="P9401" t="str">
            <v>No Dependency</v>
          </cell>
        </row>
        <row r="9402">
          <cell r="C9402" t="str">
            <v>ZJZ804</v>
          </cell>
          <cell r="D9402" t="str">
            <v>Collocated Sites</v>
          </cell>
          <cell r="E9402" t="str">
            <v>Q3-2019</v>
          </cell>
          <cell r="F9402" t="str">
            <v>Mobile Aspiration</v>
          </cell>
          <cell r="G9402" t="str">
            <v>HUA</v>
          </cell>
          <cell r="H9402" t="str">
            <v>LTE2100 Col (20 MHz)_4x4 MIMO</v>
          </cell>
          <cell r="I9402" t="str">
            <v>INS</v>
          </cell>
          <cell r="L9402">
            <v>43635</v>
          </cell>
          <cell r="M9402">
            <v>43637</v>
          </cell>
          <cell r="N9402">
            <v>43636</v>
          </cell>
          <cell r="O9402">
            <v>43638</v>
          </cell>
          <cell r="P9402" t="str">
            <v>No Dependency</v>
          </cell>
        </row>
        <row r="9403">
          <cell r="C9403" t="str">
            <v>ZJZ803</v>
          </cell>
          <cell r="D9403" t="str">
            <v>Collocated Sites</v>
          </cell>
          <cell r="E9403" t="str">
            <v>Q2-2019</v>
          </cell>
          <cell r="F9403" t="str">
            <v>Mobile Aspiration</v>
          </cell>
          <cell r="G9403" t="str">
            <v>HUA</v>
          </cell>
          <cell r="H9403" t="str">
            <v>LTE2100 Col (20 MHz)_4x4 MIMO</v>
          </cell>
          <cell r="I9403" t="str">
            <v>INS</v>
          </cell>
          <cell r="L9403">
            <v>43628</v>
          </cell>
          <cell r="M9403">
            <v>43630</v>
          </cell>
          <cell r="N9403">
            <v>43629</v>
          </cell>
          <cell r="O9403">
            <v>43631</v>
          </cell>
          <cell r="P9403" t="str">
            <v>No Dependency</v>
          </cell>
        </row>
        <row r="9404">
          <cell r="C9404" t="str">
            <v>ZJZ802</v>
          </cell>
          <cell r="D9404" t="str">
            <v>Collocated Sites</v>
          </cell>
          <cell r="E9404" t="str">
            <v>Q3-2019</v>
          </cell>
          <cell r="F9404" t="str">
            <v>Mobile Aspiration</v>
          </cell>
          <cell r="G9404" t="str">
            <v>HUA</v>
          </cell>
          <cell r="H9404" t="str">
            <v>LTE2100 Col (20 MHz)_4x4 MIMO</v>
          </cell>
          <cell r="I9404" t="str">
            <v>INS</v>
          </cell>
          <cell r="L9404">
            <v>43829</v>
          </cell>
          <cell r="M9404">
            <v>43715</v>
          </cell>
          <cell r="N9404">
            <v>43830</v>
          </cell>
          <cell r="O9404">
            <v>43716</v>
          </cell>
          <cell r="P9404" t="str">
            <v>No Dependency</v>
          </cell>
        </row>
        <row r="9405">
          <cell r="C9405" t="str">
            <v>ZJZ787</v>
          </cell>
          <cell r="D9405" t="str">
            <v>Collocated Sites</v>
          </cell>
          <cell r="E9405" t="str">
            <v>Q1-2020</v>
          </cell>
          <cell r="F9405" t="str">
            <v>Mobile Aspiration</v>
          </cell>
          <cell r="G9405" t="str">
            <v>HUA</v>
          </cell>
          <cell r="H9405" t="str">
            <v>LTE2100 Col (20 MHz)_4x4 MIMO</v>
          </cell>
          <cell r="I9405" t="str">
            <v>INS</v>
          </cell>
          <cell r="L9405">
            <v>43841</v>
          </cell>
          <cell r="M9405">
            <v>43668</v>
          </cell>
          <cell r="N9405">
            <v>43841</v>
          </cell>
          <cell r="O9405">
            <v>43669</v>
          </cell>
          <cell r="P9405" t="str">
            <v>No Dependency</v>
          </cell>
        </row>
        <row r="9406">
          <cell r="C9406" t="str">
            <v>ZJZ790</v>
          </cell>
          <cell r="D9406" t="str">
            <v>Collocated Sites</v>
          </cell>
          <cell r="E9406" t="str">
            <v>Q1-2020</v>
          </cell>
          <cell r="F9406" t="str">
            <v>Mobile Aspiration</v>
          </cell>
          <cell r="G9406" t="str">
            <v>HUA</v>
          </cell>
          <cell r="H9406" t="str">
            <v>LTE2100 Col (20 MHz)_4x4 MIMO</v>
          </cell>
          <cell r="I9406" t="str">
            <v>INS</v>
          </cell>
          <cell r="L9406">
            <v>43840</v>
          </cell>
          <cell r="M9406">
            <v>43733</v>
          </cell>
          <cell r="N9406">
            <v>43840</v>
          </cell>
          <cell r="O9406">
            <v>43734</v>
          </cell>
          <cell r="P9406" t="str">
            <v>No Dependency</v>
          </cell>
        </row>
        <row r="9407">
          <cell r="C9407" t="str">
            <v>ZJZ786</v>
          </cell>
          <cell r="D9407" t="str">
            <v>Collocated Sites</v>
          </cell>
          <cell r="E9407" t="str">
            <v>Q3-2019</v>
          </cell>
          <cell r="F9407" t="str">
            <v>Mobile Aspiration</v>
          </cell>
          <cell r="G9407" t="str">
            <v>HUA</v>
          </cell>
          <cell r="H9407" t="str">
            <v>LTE2100 Col (20 MHz)_4x4 MIMO</v>
          </cell>
          <cell r="I9407" t="str">
            <v>INS</v>
          </cell>
          <cell r="L9407">
            <v>43632</v>
          </cell>
          <cell r="M9407">
            <v>43634</v>
          </cell>
          <cell r="N9407">
            <v>43633</v>
          </cell>
          <cell r="O9407">
            <v>43635</v>
          </cell>
          <cell r="P9407" t="str">
            <v>No Dependency</v>
          </cell>
        </row>
        <row r="9408">
          <cell r="C9408" t="str">
            <v>ZJZ784</v>
          </cell>
          <cell r="D9408" t="str">
            <v>Collocated Sites</v>
          </cell>
          <cell r="E9408" t="str">
            <v>Q2-2019</v>
          </cell>
          <cell r="F9408" t="str">
            <v>Mobile Aspiration</v>
          </cell>
          <cell r="G9408" t="str">
            <v>HUA</v>
          </cell>
          <cell r="H9408" t="str">
            <v>LTE2100 Col (20 MHz)_4x4 MIMO</v>
          </cell>
          <cell r="I9408" t="str">
            <v>INS</v>
          </cell>
          <cell r="L9408">
            <v>43694</v>
          </cell>
          <cell r="M9408">
            <v>43696</v>
          </cell>
          <cell r="N9408">
            <v>43695</v>
          </cell>
          <cell r="O9408">
            <v>43697</v>
          </cell>
          <cell r="P9408" t="str">
            <v>No Dependency</v>
          </cell>
        </row>
        <row r="9409">
          <cell r="C9409" t="str">
            <v>ZJZ783</v>
          </cell>
          <cell r="D9409" t="str">
            <v>Collocated Sites</v>
          </cell>
          <cell r="E9409" t="str">
            <v>Q3-2019</v>
          </cell>
          <cell r="F9409" t="str">
            <v>Mobile Aspiration</v>
          </cell>
          <cell r="G9409" t="str">
            <v>HUA</v>
          </cell>
          <cell r="H9409" t="str">
            <v>LTE2100 Col (20 MHz)_4x4 MIMO</v>
          </cell>
          <cell r="I9409" t="str">
            <v>INS</v>
          </cell>
          <cell r="L9409">
            <v>43899</v>
          </cell>
          <cell r="M9409">
            <v>43715</v>
          </cell>
          <cell r="N9409">
            <v>43900</v>
          </cell>
          <cell r="O9409">
            <v>43716</v>
          </cell>
          <cell r="P9409" t="str">
            <v>No Dependency</v>
          </cell>
        </row>
        <row r="9410">
          <cell r="C9410" t="str">
            <v>ZJZ782</v>
          </cell>
          <cell r="D9410" t="str">
            <v>Collocated Sites</v>
          </cell>
          <cell r="E9410" t="str">
            <v>Q1-2020</v>
          </cell>
          <cell r="F9410" t="str">
            <v>Mobile Aspiration</v>
          </cell>
          <cell r="G9410" t="str">
            <v>HUA</v>
          </cell>
          <cell r="H9410" t="str">
            <v>LTE2100 Col (20 MHz)_4x4 MIMO</v>
          </cell>
          <cell r="I9410" t="str">
            <v>INS</v>
          </cell>
          <cell r="L9410">
            <v>43840</v>
          </cell>
          <cell r="M9410">
            <v>43715</v>
          </cell>
          <cell r="N9410">
            <v>43840</v>
          </cell>
          <cell r="O9410">
            <v>43716</v>
          </cell>
          <cell r="P9410" t="str">
            <v>No Dependency</v>
          </cell>
        </row>
        <row r="9411">
          <cell r="C9411" t="str">
            <v>ZJZ777</v>
          </cell>
          <cell r="D9411" t="str">
            <v>Collocated Sites</v>
          </cell>
          <cell r="E9411" t="str">
            <v>Q2-2019</v>
          </cell>
          <cell r="F9411" t="str">
            <v>Mobile Aspiration</v>
          </cell>
          <cell r="G9411" t="str">
            <v>HUA</v>
          </cell>
          <cell r="H9411" t="str">
            <v>LTE2100 Col (20 MHz)_4x4 MIMO</v>
          </cell>
          <cell r="I9411" t="str">
            <v>INS</v>
          </cell>
          <cell r="L9411">
            <v>43858</v>
          </cell>
          <cell r="M9411">
            <v>43733</v>
          </cell>
          <cell r="N9411">
            <v>43859</v>
          </cell>
          <cell r="O9411">
            <v>43734</v>
          </cell>
          <cell r="P9411" t="str">
            <v>No Dependency</v>
          </cell>
        </row>
        <row r="9412">
          <cell r="C9412" t="str">
            <v>ZJZ774</v>
          </cell>
          <cell r="D9412" t="str">
            <v>Collocated Sites</v>
          </cell>
          <cell r="E9412" t="str">
            <v>Q1-2020</v>
          </cell>
          <cell r="F9412" t="str">
            <v>Mobile Aspiration</v>
          </cell>
          <cell r="G9412" t="str">
            <v>HUA</v>
          </cell>
          <cell r="H9412" t="str">
            <v>LTE2100 Col (20 MHz)_4x4 MIMO</v>
          </cell>
          <cell r="I9412" t="str">
            <v>INS</v>
          </cell>
          <cell r="L9412">
            <v>43840</v>
          </cell>
          <cell r="M9412">
            <v>43733</v>
          </cell>
          <cell r="N9412">
            <v>43840</v>
          </cell>
          <cell r="O9412">
            <v>43734</v>
          </cell>
          <cell r="P9412" t="str">
            <v>No Dependency</v>
          </cell>
        </row>
        <row r="9413">
          <cell r="C9413" t="str">
            <v>ZJZ769</v>
          </cell>
          <cell r="D9413" t="str">
            <v>Collocated Sites</v>
          </cell>
          <cell r="E9413" t="str">
            <v>Q3-2019</v>
          </cell>
          <cell r="F9413" t="str">
            <v>Mobile Aspiration</v>
          </cell>
          <cell r="G9413" t="str">
            <v>HUA</v>
          </cell>
          <cell r="H9413" t="str">
            <v>LTE2100 Col (20 MHz)_4x4 MIMO</v>
          </cell>
          <cell r="I9413" t="str">
            <v>INS</v>
          </cell>
          <cell r="L9413">
            <v>43674</v>
          </cell>
          <cell r="M9413">
            <v>43676</v>
          </cell>
          <cell r="N9413">
            <v>43675</v>
          </cell>
          <cell r="O9413">
            <v>43677</v>
          </cell>
          <cell r="P9413" t="str">
            <v>No Dependency</v>
          </cell>
        </row>
        <row r="9414">
          <cell r="C9414" t="str">
            <v>ZJZ766</v>
          </cell>
          <cell r="D9414" t="str">
            <v>Collocated Sites</v>
          </cell>
          <cell r="E9414" t="str">
            <v>Q2-2019</v>
          </cell>
          <cell r="F9414" t="str">
            <v>Mobile Aspiration</v>
          </cell>
          <cell r="G9414" t="str">
            <v>HUA</v>
          </cell>
          <cell r="H9414" t="str">
            <v>LTE2100 Col (20 MHz)_4x4 MIMO</v>
          </cell>
          <cell r="I9414" t="str">
            <v>INS</v>
          </cell>
          <cell r="L9414">
            <v>43909</v>
          </cell>
          <cell r="M9414">
            <v>43715</v>
          </cell>
          <cell r="N9414">
            <v>43909</v>
          </cell>
          <cell r="O9414">
            <v>43716</v>
          </cell>
          <cell r="P9414" t="str">
            <v>No Dependency</v>
          </cell>
        </row>
        <row r="9415">
          <cell r="C9415" t="str">
            <v>ZJZ764</v>
          </cell>
          <cell r="D9415" t="str">
            <v>Collocated Sites</v>
          </cell>
          <cell r="E9415" t="str">
            <v>Q1-2020</v>
          </cell>
          <cell r="F9415" t="str">
            <v>Mobile Aspiration</v>
          </cell>
          <cell r="G9415" t="str">
            <v>HUA</v>
          </cell>
          <cell r="H9415" t="str">
            <v>LTE2100 Col (20 MHz)_4x4 MIMO</v>
          </cell>
          <cell r="I9415" t="str">
            <v>INS</v>
          </cell>
          <cell r="L9415">
            <v>43660</v>
          </cell>
          <cell r="M9415">
            <v>43662</v>
          </cell>
          <cell r="N9415">
            <v>43661</v>
          </cell>
          <cell r="O9415">
            <v>43663</v>
          </cell>
          <cell r="P9415" t="str">
            <v>No Dependency</v>
          </cell>
        </row>
        <row r="9416">
          <cell r="C9416" t="str">
            <v>ZWJ999</v>
          </cell>
          <cell r="D9416" t="str">
            <v>Collocated Sites</v>
          </cell>
          <cell r="E9416" t="str">
            <v>Q3-2019</v>
          </cell>
          <cell r="F9416" t="str">
            <v>Mobile Aspiration</v>
          </cell>
          <cell r="G9416" t="str">
            <v>HUA</v>
          </cell>
          <cell r="H9416" t="str">
            <v>LTE2100 Col (20 MHz)_4x4 MIMO</v>
          </cell>
          <cell r="I9416" t="str">
            <v>INS</v>
          </cell>
          <cell r="L9416">
            <v>43894</v>
          </cell>
          <cell r="M9416">
            <v>43733</v>
          </cell>
          <cell r="N9416">
            <v>43894</v>
          </cell>
          <cell r="O9416">
            <v>43734</v>
          </cell>
          <cell r="P9416" t="str">
            <v>No Dependency</v>
          </cell>
        </row>
        <row r="9417">
          <cell r="C9417" t="str">
            <v>ZWJ036</v>
          </cell>
          <cell r="D9417" t="str">
            <v>Collocated Sites</v>
          </cell>
          <cell r="E9417" t="str">
            <v>Q3-2019</v>
          </cell>
          <cell r="F9417" t="str">
            <v>Mobile Aspiration</v>
          </cell>
          <cell r="G9417" t="str">
            <v>HUA</v>
          </cell>
          <cell r="H9417" t="str">
            <v>LTE2100 Col (20 MHz)_4x4 MIMO</v>
          </cell>
          <cell r="I9417" t="str">
            <v>INS</v>
          </cell>
          <cell r="L9417">
            <v>43691</v>
          </cell>
          <cell r="M9417">
            <v>43693</v>
          </cell>
          <cell r="N9417">
            <v>43692</v>
          </cell>
          <cell r="O9417">
            <v>43694</v>
          </cell>
          <cell r="P9417" t="str">
            <v>No Dependency</v>
          </cell>
        </row>
        <row r="9418">
          <cell r="C9418" t="str">
            <v>ZWJ022</v>
          </cell>
          <cell r="D9418" t="str">
            <v>Collocated Sites</v>
          </cell>
          <cell r="E9418" t="str">
            <v>Q3-2019</v>
          </cell>
          <cell r="F9418" t="str">
            <v>Mobile Aspiration</v>
          </cell>
          <cell r="G9418" t="str">
            <v>HUA</v>
          </cell>
          <cell r="H9418" t="str">
            <v>LTE2100 Col (20 MHz)_4x4 MIMO</v>
          </cell>
          <cell r="I9418" t="str">
            <v>INS</v>
          </cell>
          <cell r="L9418">
            <v>43663</v>
          </cell>
          <cell r="M9418">
            <v>43624</v>
          </cell>
          <cell r="N9418">
            <v>43664</v>
          </cell>
          <cell r="O9418">
            <v>43625</v>
          </cell>
          <cell r="P9418" t="str">
            <v>No Dependency</v>
          </cell>
        </row>
        <row r="9419">
          <cell r="C9419" t="str">
            <v>ZWJ021</v>
          </cell>
          <cell r="D9419" t="str">
            <v>Collocated Sites</v>
          </cell>
          <cell r="E9419" t="str">
            <v>Q4-2019</v>
          </cell>
          <cell r="F9419" t="str">
            <v>Mobile Aspiration</v>
          </cell>
          <cell r="G9419" t="str">
            <v>HUA</v>
          </cell>
          <cell r="H9419" t="str">
            <v>LTE2100 Col (20 MHz)_4x4 MIMO</v>
          </cell>
          <cell r="I9419" t="str">
            <v>INS</v>
          </cell>
          <cell r="L9419">
            <v>43842</v>
          </cell>
          <cell r="M9419">
            <v>43709</v>
          </cell>
          <cell r="N9419">
            <v>43843</v>
          </cell>
          <cell r="O9419">
            <v>43710</v>
          </cell>
          <cell r="P9419" t="str">
            <v>No Dependency</v>
          </cell>
        </row>
        <row r="9420">
          <cell r="C9420" t="str">
            <v>ZWJ019</v>
          </cell>
          <cell r="D9420" t="str">
            <v>Collocated Sites</v>
          </cell>
          <cell r="E9420" t="str">
            <v>Q3-2019</v>
          </cell>
          <cell r="F9420" t="str">
            <v>Mobile Aspiration</v>
          </cell>
          <cell r="G9420" t="str">
            <v>HUA</v>
          </cell>
          <cell r="H9420" t="str">
            <v>LTE2100 Col (20 MHz)_4x4 MIMO</v>
          </cell>
          <cell r="I9420" t="str">
            <v>INS</v>
          </cell>
          <cell r="L9420">
            <v>43894</v>
          </cell>
          <cell r="N9420">
            <v>43894</v>
          </cell>
          <cell r="P9420" t="str">
            <v>No Dependency</v>
          </cell>
        </row>
        <row r="9421">
          <cell r="C9421" t="str">
            <v>ZWJ016</v>
          </cell>
          <cell r="D9421" t="str">
            <v>Collocated Sites</v>
          </cell>
          <cell r="E9421" t="str">
            <v>Q1-2020</v>
          </cell>
          <cell r="F9421" t="str">
            <v>Mobile Aspiration</v>
          </cell>
          <cell r="G9421" t="str">
            <v>HUA</v>
          </cell>
          <cell r="H9421" t="str">
            <v>LTE2100 Col (20 MHz)_4x4 MIMO</v>
          </cell>
          <cell r="I9421" t="str">
            <v>INS</v>
          </cell>
          <cell r="L9421">
            <v>43677</v>
          </cell>
          <cell r="M9421">
            <v>43677</v>
          </cell>
          <cell r="N9421">
            <v>43678</v>
          </cell>
          <cell r="O9421">
            <v>43678</v>
          </cell>
          <cell r="P9421" t="str">
            <v>No Dependency</v>
          </cell>
        </row>
        <row r="9422">
          <cell r="C9422" t="str">
            <v>ZWJ015</v>
          </cell>
          <cell r="D9422" t="str">
            <v>Collocated Sites</v>
          </cell>
          <cell r="E9422" t="str">
            <v>Q4-2019</v>
          </cell>
          <cell r="F9422" t="str">
            <v>Mobile Aspiration</v>
          </cell>
          <cell r="G9422" t="str">
            <v>HUA</v>
          </cell>
          <cell r="H9422" t="str">
            <v>LTE2100 Col (20 MHz)_4x4 MIMO</v>
          </cell>
          <cell r="I9422" t="str">
            <v>INS</v>
          </cell>
          <cell r="L9422">
            <v>43842</v>
          </cell>
          <cell r="M9422">
            <v>43667</v>
          </cell>
          <cell r="N9422">
            <v>43843</v>
          </cell>
          <cell r="O9422">
            <v>43668</v>
          </cell>
          <cell r="P9422" t="str">
            <v>No Dependency</v>
          </cell>
        </row>
        <row r="9423">
          <cell r="C9423" t="str">
            <v>ZWJ014</v>
          </cell>
          <cell r="D9423" t="str">
            <v>Collocated Sites</v>
          </cell>
          <cell r="E9423" t="str">
            <v>Q1-2020</v>
          </cell>
          <cell r="F9423" t="str">
            <v>Mobile Aspiration</v>
          </cell>
          <cell r="G9423" t="str">
            <v>HUA</v>
          </cell>
          <cell r="H9423" t="str">
            <v>LTE2100 Col (20 MHz)_4x4 MIMO</v>
          </cell>
          <cell r="I9423" t="str">
            <v>INS</v>
          </cell>
          <cell r="L9423">
            <v>43841</v>
          </cell>
          <cell r="M9423">
            <v>43715</v>
          </cell>
          <cell r="N9423">
            <v>43841</v>
          </cell>
          <cell r="O9423">
            <v>43716</v>
          </cell>
          <cell r="P9423" t="str">
            <v>No Dependency</v>
          </cell>
        </row>
        <row r="9424">
          <cell r="C9424" t="str">
            <v>ZWJ013</v>
          </cell>
          <cell r="D9424" t="str">
            <v>Collocated Sites</v>
          </cell>
          <cell r="E9424" t="str">
            <v>Q3-2019</v>
          </cell>
          <cell r="F9424" t="str">
            <v>Mobile Aspiration</v>
          </cell>
          <cell r="G9424" t="str">
            <v>HUA</v>
          </cell>
          <cell r="H9424" t="str">
            <v>LTE2100 Col (20 MHz)_4x4 MIMO</v>
          </cell>
          <cell r="I9424" t="str">
            <v>INS</v>
          </cell>
          <cell r="L9424">
            <v>43890</v>
          </cell>
          <cell r="M9424">
            <v>43635</v>
          </cell>
          <cell r="N9424">
            <v>43891</v>
          </cell>
          <cell r="O9424">
            <v>43636</v>
          </cell>
          <cell r="P9424" t="str">
            <v>No Dependency</v>
          </cell>
        </row>
        <row r="9425">
          <cell r="C9425" t="str">
            <v>ZWJ008</v>
          </cell>
          <cell r="D9425" t="str">
            <v>Collocated Sites</v>
          </cell>
          <cell r="E9425" t="str">
            <v>Q1-2020</v>
          </cell>
          <cell r="F9425" t="str">
            <v>Mobile Aspiration</v>
          </cell>
          <cell r="G9425" t="str">
            <v>HUA</v>
          </cell>
          <cell r="H9425" t="str">
            <v>LTE2100 Col (20 MHz)_4x4 MIMO</v>
          </cell>
          <cell r="I9425" t="str">
            <v>INS</v>
          </cell>
          <cell r="L9425">
            <v>43841</v>
          </cell>
          <cell r="M9425">
            <v>43715</v>
          </cell>
          <cell r="N9425">
            <v>43841</v>
          </cell>
          <cell r="O9425">
            <v>43716</v>
          </cell>
          <cell r="P9425" t="str">
            <v>No Dependency</v>
          </cell>
        </row>
        <row r="9426">
          <cell r="C9426" t="str">
            <v>ZWJ006</v>
          </cell>
          <cell r="D9426" t="str">
            <v>Collocated Sites</v>
          </cell>
          <cell r="E9426" t="str">
            <v>Q1-2020</v>
          </cell>
          <cell r="F9426" t="str">
            <v>Mobile Aspiration</v>
          </cell>
          <cell r="G9426" t="str">
            <v>HUA</v>
          </cell>
          <cell r="H9426" t="str">
            <v>LTE2100 Col (20 MHz)_4x4 MIMO</v>
          </cell>
          <cell r="I9426" t="str">
            <v>INS</v>
          </cell>
          <cell r="L9426">
            <v>43841</v>
          </cell>
          <cell r="M9426">
            <v>43733</v>
          </cell>
          <cell r="N9426">
            <v>43841</v>
          </cell>
          <cell r="O9426">
            <v>43734</v>
          </cell>
          <cell r="P9426" t="str">
            <v>No Dependency</v>
          </cell>
        </row>
        <row r="9427">
          <cell r="C9427" t="str">
            <v>ZWJ005</v>
          </cell>
          <cell r="D9427" t="str">
            <v>Collocated Sites</v>
          </cell>
          <cell r="E9427" t="str">
            <v>Q1-2020</v>
          </cell>
          <cell r="F9427" t="str">
            <v>Mobile Aspiration</v>
          </cell>
          <cell r="G9427" t="str">
            <v>HUA</v>
          </cell>
          <cell r="H9427" t="str">
            <v>LTE2100 Col (20 MHz)_4x4 MIMO</v>
          </cell>
          <cell r="I9427" t="str">
            <v>INS</v>
          </cell>
          <cell r="L9427">
            <v>43841</v>
          </cell>
          <cell r="N9427">
            <v>43841</v>
          </cell>
          <cell r="P9427" t="str">
            <v>No Dependency</v>
          </cell>
        </row>
        <row r="9428">
          <cell r="C9428" t="str">
            <v>ZWJ004</v>
          </cell>
          <cell r="D9428" t="str">
            <v>Collocated Sites</v>
          </cell>
          <cell r="E9428" t="str">
            <v>Q3-2019</v>
          </cell>
          <cell r="F9428" t="str">
            <v>Mobile Aspiration</v>
          </cell>
          <cell r="G9428" t="str">
            <v>HUA</v>
          </cell>
          <cell r="H9428" t="str">
            <v>LTE2100 Col (20 MHz)_4x4 MIMO</v>
          </cell>
          <cell r="I9428" t="str">
            <v>INS</v>
          </cell>
          <cell r="L9428">
            <v>43899</v>
          </cell>
          <cell r="M9428">
            <v>43632</v>
          </cell>
          <cell r="N9428">
            <v>43900</v>
          </cell>
          <cell r="O9428">
            <v>43633</v>
          </cell>
          <cell r="P9428" t="str">
            <v>No Dependency</v>
          </cell>
        </row>
        <row r="9429">
          <cell r="C9429" t="str">
            <v>ZWJ003</v>
          </cell>
          <cell r="D9429" t="str">
            <v>Collocated Sites</v>
          </cell>
          <cell r="E9429" t="str">
            <v>Q1-2020</v>
          </cell>
          <cell r="F9429" t="str">
            <v>Mobile Aspiration</v>
          </cell>
          <cell r="G9429" t="str">
            <v>HUA</v>
          </cell>
          <cell r="H9429" t="str">
            <v>LTE2100 Col (20 MHz)_4x4 MIMO</v>
          </cell>
          <cell r="I9429" t="str">
            <v>INS</v>
          </cell>
          <cell r="L9429">
            <v>43703</v>
          </cell>
          <cell r="M9429">
            <v>43703</v>
          </cell>
          <cell r="N9429">
            <v>43704</v>
          </cell>
          <cell r="O9429">
            <v>43704</v>
          </cell>
          <cell r="P9429" t="str">
            <v>No Dependency</v>
          </cell>
        </row>
        <row r="9430">
          <cell r="C9430" t="str">
            <v>ZWJ001</v>
          </cell>
          <cell r="D9430" t="str">
            <v>Collocated Sites</v>
          </cell>
          <cell r="E9430" t="str">
            <v>Q3-2019</v>
          </cell>
          <cell r="F9430" t="str">
            <v>Mobile Aspiration</v>
          </cell>
          <cell r="G9430" t="str">
            <v>HUA</v>
          </cell>
          <cell r="H9430" t="str">
            <v>LTE2100 Col (20 MHz)_4x4 MIMO</v>
          </cell>
          <cell r="I9430" t="str">
            <v>INS</v>
          </cell>
          <cell r="L9430">
            <v>43672</v>
          </cell>
          <cell r="M9430">
            <v>43631</v>
          </cell>
          <cell r="N9430">
            <v>43673</v>
          </cell>
          <cell r="O9430">
            <v>43632</v>
          </cell>
          <cell r="P9430" t="str">
            <v>No Dependency</v>
          </cell>
        </row>
        <row r="9431">
          <cell r="C9431" t="str">
            <v>ZUZ973</v>
          </cell>
          <cell r="D9431" t="str">
            <v>Collocated Sites</v>
          </cell>
          <cell r="E9431" t="str">
            <v>Q3-2019</v>
          </cell>
          <cell r="F9431" t="str">
            <v>Mobile Aspiration</v>
          </cell>
          <cell r="G9431" t="str">
            <v>HUA</v>
          </cell>
          <cell r="H9431" t="str">
            <v>LTE2100 Col (20 MHz)_4x4 MIMO</v>
          </cell>
          <cell r="I9431" t="str">
            <v>INS</v>
          </cell>
          <cell r="L9431">
            <v>43848</v>
          </cell>
          <cell r="M9431">
            <v>43627</v>
          </cell>
          <cell r="N9431">
            <v>43849</v>
          </cell>
          <cell r="O9431">
            <v>43628</v>
          </cell>
          <cell r="P9431" t="str">
            <v>No Dependency</v>
          </cell>
        </row>
        <row r="9432">
          <cell r="C9432" t="str">
            <v>ZUL028</v>
          </cell>
          <cell r="D9432" t="str">
            <v>Collocated Sites</v>
          </cell>
          <cell r="E9432" t="str">
            <v>Q1-2020</v>
          </cell>
          <cell r="F9432" t="str">
            <v>Mobile Aspiration</v>
          </cell>
          <cell r="G9432" t="str">
            <v>HUA</v>
          </cell>
          <cell r="H9432" t="str">
            <v>LTE2100 Col (20 MHz)_4x4 MIMO</v>
          </cell>
          <cell r="I9432" t="str">
            <v>INS</v>
          </cell>
          <cell r="L9432">
            <v>43841</v>
          </cell>
          <cell r="N9432">
            <v>43841</v>
          </cell>
          <cell r="P9432" t="str">
            <v>No Dependency</v>
          </cell>
        </row>
        <row r="9433">
          <cell r="C9433" t="str">
            <v>ZUL022</v>
          </cell>
          <cell r="D9433" t="str">
            <v>Collocated Sites</v>
          </cell>
          <cell r="E9433" t="str">
            <v>Q3-2019</v>
          </cell>
          <cell r="F9433" t="str">
            <v>Mobile Aspiration</v>
          </cell>
          <cell r="G9433" t="str">
            <v>HUA</v>
          </cell>
          <cell r="H9433" t="str">
            <v>LTE2100 Col (20 MHz)_4x4 MIMO</v>
          </cell>
          <cell r="I9433" t="str">
            <v>INS</v>
          </cell>
          <cell r="L9433">
            <v>43896</v>
          </cell>
          <cell r="M9433">
            <v>43709</v>
          </cell>
          <cell r="N9433">
            <v>43897</v>
          </cell>
          <cell r="O9433">
            <v>43710</v>
          </cell>
          <cell r="P9433" t="str">
            <v>No Dependency</v>
          </cell>
        </row>
        <row r="9434">
          <cell r="C9434" t="str">
            <v>ZUL020</v>
          </cell>
          <cell r="D9434" t="str">
            <v>Collocated Sites</v>
          </cell>
          <cell r="E9434" t="str">
            <v>Q1-2020</v>
          </cell>
          <cell r="F9434" t="str">
            <v>Mobile Aspiration</v>
          </cell>
          <cell r="G9434" t="str">
            <v>HUA</v>
          </cell>
          <cell r="H9434" t="str">
            <v>LTE2100 Col (20 MHz)_4x4 MIMO</v>
          </cell>
          <cell r="I9434" t="str">
            <v>INS</v>
          </cell>
          <cell r="L9434">
            <v>43841</v>
          </cell>
          <cell r="N9434">
            <v>43841</v>
          </cell>
          <cell r="P9434" t="str">
            <v>No Dependency</v>
          </cell>
        </row>
        <row r="9435">
          <cell r="C9435" t="str">
            <v>ZUL019</v>
          </cell>
          <cell r="D9435" t="str">
            <v>Collocated Sites</v>
          </cell>
          <cell r="E9435" t="str">
            <v>Q1-2020</v>
          </cell>
          <cell r="F9435" t="str">
            <v>Mobile Aspiration</v>
          </cell>
          <cell r="G9435" t="str">
            <v>HUA</v>
          </cell>
          <cell r="H9435" t="str">
            <v>LTE2100 Col (20 MHz)_4x4 MIMO</v>
          </cell>
          <cell r="I9435" t="str">
            <v>INS</v>
          </cell>
          <cell r="L9435">
            <v>43841</v>
          </cell>
          <cell r="N9435">
            <v>43841</v>
          </cell>
          <cell r="P9435" t="str">
            <v>No Dependency</v>
          </cell>
        </row>
        <row r="9436">
          <cell r="C9436" t="str">
            <v>ZUL018</v>
          </cell>
          <cell r="D9436" t="str">
            <v>Collocated Sites</v>
          </cell>
          <cell r="E9436" t="str">
            <v>Q4-2019</v>
          </cell>
          <cell r="F9436" t="str">
            <v>Mobile Aspiration</v>
          </cell>
          <cell r="G9436" t="str">
            <v>HUA</v>
          </cell>
          <cell r="H9436" t="str">
            <v>LTE2100 Col (20 MHz)_4x4 MIMO</v>
          </cell>
          <cell r="I9436" t="str">
            <v>INS</v>
          </cell>
          <cell r="L9436">
            <v>43846</v>
          </cell>
          <cell r="M9436">
            <v>43715</v>
          </cell>
          <cell r="N9436">
            <v>43846</v>
          </cell>
          <cell r="O9436">
            <v>43716</v>
          </cell>
          <cell r="P9436" t="str">
            <v>No Dependency</v>
          </cell>
        </row>
        <row r="9437">
          <cell r="C9437" t="str">
            <v>ZUL016</v>
          </cell>
          <cell r="D9437" t="str">
            <v>Collocated Sites</v>
          </cell>
          <cell r="E9437" t="str">
            <v>Q3-2019</v>
          </cell>
          <cell r="F9437" t="str">
            <v>Mobile Aspiration</v>
          </cell>
          <cell r="G9437" t="str">
            <v>HUA</v>
          </cell>
          <cell r="H9437" t="str">
            <v>LTE2100 Col (20 MHz)_4x4 MIMO</v>
          </cell>
          <cell r="I9437" t="str">
            <v>INS</v>
          </cell>
          <cell r="L9437">
            <v>43628</v>
          </cell>
          <cell r="M9437">
            <v>43599</v>
          </cell>
          <cell r="N9437">
            <v>43629</v>
          </cell>
          <cell r="O9437">
            <v>43600</v>
          </cell>
          <cell r="P9437" t="str">
            <v>No Dependency</v>
          </cell>
        </row>
        <row r="9438">
          <cell r="C9438" t="str">
            <v>ZUL015</v>
          </cell>
          <cell r="D9438" t="str">
            <v>Collocated Sites</v>
          </cell>
          <cell r="E9438" t="str">
            <v>Q3-2019</v>
          </cell>
          <cell r="F9438" t="str">
            <v>Mobile Aspiration</v>
          </cell>
          <cell r="G9438" t="str">
            <v>HUA</v>
          </cell>
          <cell r="H9438" t="str">
            <v>LTE2100 Col (20 MHz)_4x4 MIMO</v>
          </cell>
          <cell r="I9438" t="str">
            <v>INS</v>
          </cell>
          <cell r="L9438">
            <v>43897</v>
          </cell>
          <cell r="M9438">
            <v>43637</v>
          </cell>
          <cell r="N9438">
            <v>43898</v>
          </cell>
          <cell r="O9438">
            <v>43638</v>
          </cell>
          <cell r="P9438" t="str">
            <v>No Dependency</v>
          </cell>
        </row>
        <row r="9439">
          <cell r="C9439" t="str">
            <v>ZULA002</v>
          </cell>
          <cell r="D9439" t="str">
            <v>Collocated Sites</v>
          </cell>
          <cell r="E9439" t="str">
            <v>Q3-2019</v>
          </cell>
          <cell r="F9439" t="str">
            <v>Mobile Aspiration</v>
          </cell>
          <cell r="G9439" t="str">
            <v>HUA</v>
          </cell>
          <cell r="H9439" t="str">
            <v>LTE2100 Col (20 MHz)_4x4 MIMO</v>
          </cell>
          <cell r="I9439" t="str">
            <v>INS</v>
          </cell>
          <cell r="L9439">
            <v>43897</v>
          </cell>
          <cell r="M9439">
            <v>43640</v>
          </cell>
          <cell r="N9439">
            <v>43898</v>
          </cell>
          <cell r="O9439">
            <v>43641</v>
          </cell>
          <cell r="P9439" t="str">
            <v>No Dependency</v>
          </cell>
        </row>
        <row r="9440">
          <cell r="C9440" t="str">
            <v>ZUL013</v>
          </cell>
          <cell r="D9440" t="str">
            <v>Collocated Sites</v>
          </cell>
          <cell r="E9440" t="str">
            <v>Q1-2020</v>
          </cell>
          <cell r="F9440" t="str">
            <v>Mobile Aspiration</v>
          </cell>
          <cell r="G9440" t="str">
            <v>HUA</v>
          </cell>
          <cell r="H9440" t="str">
            <v>LTE2100 Col (20 MHz)_4x4 MIMO</v>
          </cell>
          <cell r="I9440" t="str">
            <v>INS</v>
          </cell>
          <cell r="L9440">
            <v>43841</v>
          </cell>
          <cell r="M9440">
            <v>43733</v>
          </cell>
          <cell r="N9440">
            <v>43841</v>
          </cell>
          <cell r="O9440">
            <v>43734</v>
          </cell>
          <cell r="P9440" t="str">
            <v>No Dependency</v>
          </cell>
        </row>
        <row r="9441">
          <cell r="C9441" t="str">
            <v>ZUL009</v>
          </cell>
          <cell r="D9441" t="str">
            <v>Collocated Sites</v>
          </cell>
          <cell r="E9441" t="str">
            <v>Q1-2020</v>
          </cell>
          <cell r="F9441" t="str">
            <v>Mobile Aspiration</v>
          </cell>
          <cell r="G9441" t="str">
            <v>HUA</v>
          </cell>
          <cell r="H9441" t="str">
            <v>LTE2100 Col (20 MHz)_4x4 MIMO</v>
          </cell>
          <cell r="I9441" t="str">
            <v>INS</v>
          </cell>
          <cell r="L9441">
            <v>43841</v>
          </cell>
          <cell r="M9441">
            <v>43733</v>
          </cell>
          <cell r="N9441">
            <v>43841</v>
          </cell>
          <cell r="O9441">
            <v>43734</v>
          </cell>
          <cell r="P9441" t="str">
            <v>No Dependency</v>
          </cell>
        </row>
        <row r="9442">
          <cell r="C9442" t="str">
            <v>ZUL005</v>
          </cell>
          <cell r="D9442" t="str">
            <v>Collocated Sites</v>
          </cell>
          <cell r="E9442" t="str">
            <v>Q3-2019</v>
          </cell>
          <cell r="F9442" t="str">
            <v>Mobile Aspiration</v>
          </cell>
          <cell r="G9442" t="str">
            <v>HUA</v>
          </cell>
          <cell r="H9442" t="str">
            <v>LTE2100 Col (20 MHz)_4x4 MIMO</v>
          </cell>
          <cell r="I9442" t="str">
            <v>INS</v>
          </cell>
          <cell r="L9442">
            <v>43901</v>
          </cell>
          <cell r="M9442">
            <v>43634</v>
          </cell>
          <cell r="N9442">
            <v>43901</v>
          </cell>
          <cell r="O9442">
            <v>43635</v>
          </cell>
          <cell r="P9442" t="str">
            <v>No Dependency</v>
          </cell>
        </row>
        <row r="9443">
          <cell r="C9443" t="str">
            <v>ZUL004</v>
          </cell>
          <cell r="D9443" t="str">
            <v>Collocated Sites</v>
          </cell>
          <cell r="E9443" t="str">
            <v>Q1-2020</v>
          </cell>
          <cell r="F9443" t="str">
            <v>Mobile Aspiration</v>
          </cell>
          <cell r="G9443" t="str">
            <v>HUA</v>
          </cell>
          <cell r="H9443" t="str">
            <v>LTE2100 Col (20 MHz)_4x4 MIMO</v>
          </cell>
          <cell r="I9443" t="str">
            <v>INS</v>
          </cell>
          <cell r="L9443">
            <v>43841</v>
          </cell>
          <cell r="N9443">
            <v>43841</v>
          </cell>
          <cell r="P9443" t="str">
            <v>No Dependency</v>
          </cell>
        </row>
        <row r="9444">
          <cell r="C9444" t="str">
            <v>ZUL001</v>
          </cell>
          <cell r="D9444" t="str">
            <v>Collocated Sites</v>
          </cell>
          <cell r="E9444" t="str">
            <v>Q4-2019</v>
          </cell>
          <cell r="F9444" t="str">
            <v>Mobile Aspiration</v>
          </cell>
          <cell r="G9444" t="str">
            <v>HUA</v>
          </cell>
          <cell r="H9444" t="str">
            <v>LTE2100 Col (20 MHz)_4x4 MIMO</v>
          </cell>
          <cell r="I9444" t="str">
            <v>INS</v>
          </cell>
          <cell r="L9444">
            <v>43842</v>
          </cell>
          <cell r="M9444">
            <v>43602</v>
          </cell>
          <cell r="N9444">
            <v>43843</v>
          </cell>
          <cell r="O9444">
            <v>43603</v>
          </cell>
          <cell r="P9444" t="str">
            <v>No Dependency</v>
          </cell>
        </row>
        <row r="9445">
          <cell r="C9445" t="str">
            <v>ZUJ997</v>
          </cell>
          <cell r="D9445" t="str">
            <v>Collocated Sites</v>
          </cell>
          <cell r="E9445" t="str">
            <v>Q3-2019</v>
          </cell>
          <cell r="F9445" t="str">
            <v>Mobile Aspiration</v>
          </cell>
          <cell r="G9445" t="str">
            <v>HUA</v>
          </cell>
          <cell r="H9445" t="str">
            <v>LTE2100 Col (20 MHz)_4x4 MIMO</v>
          </cell>
          <cell r="I9445" t="str">
            <v>INS</v>
          </cell>
          <cell r="L9445">
            <v>43848</v>
          </cell>
          <cell r="M9445">
            <v>43639</v>
          </cell>
          <cell r="N9445">
            <v>43849</v>
          </cell>
          <cell r="O9445">
            <v>43640</v>
          </cell>
          <cell r="P9445" t="str">
            <v>No Dependency</v>
          </cell>
        </row>
        <row r="9446">
          <cell r="C9446" t="str">
            <v>ZUJ996</v>
          </cell>
          <cell r="D9446" t="str">
            <v>Collocated Sites</v>
          </cell>
          <cell r="E9446" t="str">
            <v>Q3-2019</v>
          </cell>
          <cell r="F9446" t="str">
            <v>Mobile Aspiration</v>
          </cell>
          <cell r="G9446" t="str">
            <v>HUA</v>
          </cell>
          <cell r="H9446" t="str">
            <v>LTE2100 Col (20 MHz)_4x4 MIMO</v>
          </cell>
          <cell r="I9446" t="str">
            <v>INS</v>
          </cell>
          <cell r="L9446">
            <v>43836</v>
          </cell>
          <cell r="M9446">
            <v>43733</v>
          </cell>
          <cell r="N9446">
            <v>43837</v>
          </cell>
          <cell r="O9446">
            <v>43734</v>
          </cell>
          <cell r="P9446" t="str">
            <v>No Dependency</v>
          </cell>
        </row>
        <row r="9447">
          <cell r="C9447" t="str">
            <v>ZUJ995</v>
          </cell>
          <cell r="D9447" t="str">
            <v>Collocated Sites</v>
          </cell>
          <cell r="E9447" t="str">
            <v>Q2-2019</v>
          </cell>
          <cell r="F9447" t="str">
            <v>Mobile Aspiration</v>
          </cell>
          <cell r="G9447" t="str">
            <v>HUA</v>
          </cell>
          <cell r="H9447" t="str">
            <v>LTE2100 Col (20 MHz)_4x4 MIMO</v>
          </cell>
          <cell r="I9447" t="str">
            <v>INS</v>
          </cell>
          <cell r="L9447">
            <v>43912</v>
          </cell>
          <cell r="M9447">
            <v>43602</v>
          </cell>
          <cell r="N9447">
            <v>43913</v>
          </cell>
          <cell r="O9447">
            <v>43603</v>
          </cell>
          <cell r="P9447" t="str">
            <v>No Dependency</v>
          </cell>
        </row>
        <row r="9448">
          <cell r="C9448" t="str">
            <v>ZUJ007</v>
          </cell>
          <cell r="D9448" t="str">
            <v>Collocated Sites</v>
          </cell>
          <cell r="E9448" t="str">
            <v>Q3-2019</v>
          </cell>
          <cell r="F9448" t="str">
            <v>Mobile Aspiration</v>
          </cell>
          <cell r="G9448" t="str">
            <v>HUA</v>
          </cell>
          <cell r="H9448" t="str">
            <v>LTE2100 Col (20 MHz)_4x4 MIMO</v>
          </cell>
          <cell r="I9448" t="str">
            <v>INS</v>
          </cell>
          <cell r="L9448">
            <v>43687</v>
          </cell>
          <cell r="M9448">
            <v>43689</v>
          </cell>
          <cell r="N9448">
            <v>43688</v>
          </cell>
          <cell r="O9448">
            <v>43690</v>
          </cell>
          <cell r="P9448" t="str">
            <v>No Dependency</v>
          </cell>
        </row>
        <row r="9449">
          <cell r="C9449" t="str">
            <v>ZUJ001</v>
          </cell>
          <cell r="D9449" t="str">
            <v>Collocated Sites</v>
          </cell>
          <cell r="E9449" t="str">
            <v>Q3-2019</v>
          </cell>
          <cell r="F9449" t="str">
            <v>Mobile Aspiration</v>
          </cell>
          <cell r="G9449" t="str">
            <v>HUA</v>
          </cell>
          <cell r="H9449" t="str">
            <v>LTE2100 Col (20 MHz)_4x4 MIMO</v>
          </cell>
          <cell r="I9449" t="str">
            <v>INS</v>
          </cell>
          <cell r="L9449">
            <v>43848</v>
          </cell>
          <cell r="M9449">
            <v>43612</v>
          </cell>
          <cell r="N9449">
            <v>43849</v>
          </cell>
          <cell r="O9449">
            <v>43613</v>
          </cell>
          <cell r="P9449" t="str">
            <v>No Dependency</v>
          </cell>
        </row>
        <row r="9450">
          <cell r="C9450" t="str">
            <v>ZTY999</v>
          </cell>
          <cell r="D9450" t="str">
            <v>Collocated Sites</v>
          </cell>
          <cell r="E9450" t="str">
            <v>Q3-2019</v>
          </cell>
          <cell r="F9450" t="str">
            <v>Mobile Aspiration</v>
          </cell>
          <cell r="G9450" t="str">
            <v>HUA</v>
          </cell>
          <cell r="H9450" t="str">
            <v>LTE2100 Col (20 MHz)_4x4 MIMO</v>
          </cell>
          <cell r="I9450" t="str">
            <v>INS</v>
          </cell>
          <cell r="L9450">
            <v>43897</v>
          </cell>
          <cell r="M9450">
            <v>43626</v>
          </cell>
          <cell r="N9450">
            <v>43898</v>
          </cell>
          <cell r="O9450">
            <v>43627</v>
          </cell>
          <cell r="P9450" t="str">
            <v>No Dependency</v>
          </cell>
        </row>
        <row r="9451">
          <cell r="C9451" t="str">
            <v>ZTY998</v>
          </cell>
          <cell r="D9451" t="str">
            <v>Collocated Sites</v>
          </cell>
          <cell r="E9451" t="str">
            <v>Q3-2019</v>
          </cell>
          <cell r="F9451" t="str">
            <v>Mobile Aspiration</v>
          </cell>
          <cell r="G9451" t="str">
            <v>HUA</v>
          </cell>
          <cell r="H9451" t="str">
            <v>LTE2100 Col (20 MHz)_4x4 MIMO</v>
          </cell>
          <cell r="I9451" t="str">
            <v>INS</v>
          </cell>
          <cell r="L9451">
            <v>43621</v>
          </cell>
          <cell r="M9451">
            <v>43623</v>
          </cell>
          <cell r="N9451">
            <v>43622</v>
          </cell>
          <cell r="O9451">
            <v>43624</v>
          </cell>
          <cell r="P9451" t="str">
            <v>No Dependency</v>
          </cell>
        </row>
        <row r="9452">
          <cell r="C9452" t="str">
            <v>ZTY997</v>
          </cell>
          <cell r="D9452" t="str">
            <v>Collocated Sites</v>
          </cell>
          <cell r="E9452" t="str">
            <v>Q3-2019</v>
          </cell>
          <cell r="F9452" t="str">
            <v>Mobile Aspiration</v>
          </cell>
          <cell r="G9452" t="str">
            <v>HUA</v>
          </cell>
          <cell r="H9452" t="str">
            <v>LTE2100 Col (20 MHz)_4x4 MIMO</v>
          </cell>
          <cell r="I9452" t="str">
            <v>INS</v>
          </cell>
          <cell r="L9452">
            <v>43897</v>
          </cell>
          <cell r="M9452">
            <v>43645</v>
          </cell>
          <cell r="N9452">
            <v>43898</v>
          </cell>
          <cell r="O9452">
            <v>43646</v>
          </cell>
          <cell r="P9452" t="str">
            <v>No Dependency</v>
          </cell>
        </row>
        <row r="9453">
          <cell r="C9453" t="str">
            <v>ZTY996</v>
          </cell>
          <cell r="D9453" t="str">
            <v>Collocated Sites</v>
          </cell>
          <cell r="E9453" t="str">
            <v>Q3-2019</v>
          </cell>
          <cell r="F9453" t="str">
            <v>Mobile Aspiration</v>
          </cell>
          <cell r="G9453" t="str">
            <v>HUA</v>
          </cell>
          <cell r="H9453" t="str">
            <v>LTE2100 Col (20 MHz)_4x4 MIMO</v>
          </cell>
          <cell r="I9453" t="str">
            <v>INS</v>
          </cell>
          <cell r="L9453">
            <v>43667</v>
          </cell>
          <cell r="M9453">
            <v>43642</v>
          </cell>
          <cell r="N9453">
            <v>43668</v>
          </cell>
          <cell r="O9453">
            <v>43643</v>
          </cell>
          <cell r="P9453" t="str">
            <v>No Dependency</v>
          </cell>
        </row>
        <row r="9454">
          <cell r="C9454" t="str">
            <v>ZTY004</v>
          </cell>
          <cell r="D9454" t="str">
            <v>Collocated Sites</v>
          </cell>
          <cell r="E9454" t="str">
            <v>Q4-2019</v>
          </cell>
          <cell r="F9454" t="str">
            <v>Mobile Aspiration</v>
          </cell>
          <cell r="G9454" t="str">
            <v>HUA</v>
          </cell>
          <cell r="H9454" t="str">
            <v>LTE2100 Col (20 MHz)_4x4 MIMO</v>
          </cell>
          <cell r="I9454" t="str">
            <v>INS</v>
          </cell>
          <cell r="L9454">
            <v>43846</v>
          </cell>
          <cell r="M9454">
            <v>43709</v>
          </cell>
          <cell r="N9454">
            <v>43846</v>
          </cell>
          <cell r="O9454">
            <v>43710</v>
          </cell>
          <cell r="P9454" t="str">
            <v>No Dependency</v>
          </cell>
        </row>
        <row r="9455">
          <cell r="C9455" t="str">
            <v>ZTY003</v>
          </cell>
          <cell r="D9455" t="str">
            <v>Collocated Sites</v>
          </cell>
          <cell r="E9455" t="str">
            <v>Q3-2019</v>
          </cell>
          <cell r="F9455" t="str">
            <v>Mobile Aspiration</v>
          </cell>
          <cell r="G9455" t="str">
            <v>HUA</v>
          </cell>
          <cell r="H9455" t="str">
            <v>LTE2100 Col (20 MHz)_4x4 MIMO</v>
          </cell>
          <cell r="I9455" t="str">
            <v>INS</v>
          </cell>
          <cell r="L9455">
            <v>43670</v>
          </cell>
          <cell r="M9455">
            <v>43709</v>
          </cell>
          <cell r="N9455">
            <v>43671</v>
          </cell>
          <cell r="O9455">
            <v>43710</v>
          </cell>
          <cell r="P9455" t="str">
            <v>No Dependency</v>
          </cell>
        </row>
        <row r="9456">
          <cell r="C9456" t="str">
            <v>ZTY002</v>
          </cell>
          <cell r="D9456" t="str">
            <v>Collocated Sites</v>
          </cell>
          <cell r="E9456" t="str">
            <v>Q3-2019</v>
          </cell>
          <cell r="F9456" t="str">
            <v>Mobile Aspiration</v>
          </cell>
          <cell r="G9456" t="str">
            <v>HUA</v>
          </cell>
          <cell r="H9456" t="str">
            <v>LTE2100 Col (20 MHz)_4x4 MIMO</v>
          </cell>
          <cell r="I9456" t="str">
            <v>INS</v>
          </cell>
          <cell r="L9456">
            <v>43671</v>
          </cell>
          <cell r="M9456">
            <v>43631</v>
          </cell>
          <cell r="N9456">
            <v>43672</v>
          </cell>
          <cell r="O9456">
            <v>43632</v>
          </cell>
          <cell r="P9456" t="str">
            <v>No Dependency</v>
          </cell>
        </row>
        <row r="9457">
          <cell r="C9457" t="str">
            <v>ZTY001</v>
          </cell>
          <cell r="D9457" t="str">
            <v>Collocated Sites</v>
          </cell>
          <cell r="E9457" t="str">
            <v>Q3-2019</v>
          </cell>
          <cell r="F9457" t="str">
            <v>Mobile Aspiration</v>
          </cell>
          <cell r="G9457" t="str">
            <v>HUA</v>
          </cell>
          <cell r="H9457" t="str">
            <v>LTE2100 Col (20 MHz)_4x4 MIMO</v>
          </cell>
          <cell r="I9457" t="str">
            <v>INS</v>
          </cell>
          <cell r="L9457">
            <v>43651</v>
          </cell>
          <cell r="M9457">
            <v>43621</v>
          </cell>
          <cell r="N9457">
            <v>43652</v>
          </cell>
          <cell r="O9457">
            <v>43622</v>
          </cell>
          <cell r="P9457" t="str">
            <v>No Dependency</v>
          </cell>
        </row>
        <row r="9458">
          <cell r="C9458" t="str">
            <v>ZTR998</v>
          </cell>
          <cell r="D9458" t="str">
            <v>Collocated Sites</v>
          </cell>
          <cell r="E9458" t="str">
            <v>Q3-2019</v>
          </cell>
          <cell r="F9458" t="str">
            <v>Mobile Aspiration</v>
          </cell>
          <cell r="G9458" t="str">
            <v>HUA</v>
          </cell>
          <cell r="H9458" t="str">
            <v>LTE2100 Col (20 MHz)_4x4 MIMO</v>
          </cell>
          <cell r="I9458" t="str">
            <v>INS</v>
          </cell>
          <cell r="L9458">
            <v>43904</v>
          </cell>
          <cell r="M9458">
            <v>43638</v>
          </cell>
          <cell r="N9458">
            <v>43905</v>
          </cell>
          <cell r="O9458">
            <v>43639</v>
          </cell>
          <cell r="P9458" t="str">
            <v>No Dependency</v>
          </cell>
        </row>
        <row r="9459">
          <cell r="C9459" t="str">
            <v>ZTR997</v>
          </cell>
          <cell r="D9459" t="str">
            <v>Collocated Sites</v>
          </cell>
          <cell r="E9459" t="str">
            <v>Q3-2019</v>
          </cell>
          <cell r="F9459" t="str">
            <v>Mobile Aspiration</v>
          </cell>
          <cell r="G9459" t="str">
            <v>HUA</v>
          </cell>
          <cell r="H9459" t="str">
            <v>LTE2100 Col (20 MHz)_4x4 MIMO</v>
          </cell>
          <cell r="I9459" t="str">
            <v>INS</v>
          </cell>
          <cell r="L9459">
            <v>43904</v>
          </cell>
          <cell r="M9459">
            <v>43624</v>
          </cell>
          <cell r="N9459">
            <v>43905</v>
          </cell>
          <cell r="O9459">
            <v>43625</v>
          </cell>
          <cell r="P9459" t="str">
            <v>No Dependency</v>
          </cell>
        </row>
        <row r="9460">
          <cell r="C9460" t="str">
            <v>ZTR994</v>
          </cell>
          <cell r="D9460" t="str">
            <v>Collocated Sites</v>
          </cell>
          <cell r="E9460" t="str">
            <v>Q4-2019</v>
          </cell>
          <cell r="F9460" t="str">
            <v>Mobile Aspiration</v>
          </cell>
          <cell r="G9460" t="str">
            <v>HUA</v>
          </cell>
          <cell r="H9460" t="str">
            <v>LTE2100 Col (20 MHz)_4x4 MIMO</v>
          </cell>
          <cell r="I9460" t="str">
            <v>INS</v>
          </cell>
          <cell r="L9460">
            <v>43691</v>
          </cell>
          <cell r="M9460">
            <v>43693</v>
          </cell>
          <cell r="N9460">
            <v>43692</v>
          </cell>
          <cell r="O9460">
            <v>43694</v>
          </cell>
          <cell r="P9460" t="str">
            <v>No Dependency</v>
          </cell>
        </row>
        <row r="9461">
          <cell r="C9461" t="str">
            <v>ZTR062</v>
          </cell>
          <cell r="D9461" t="str">
            <v>Collocated Sites</v>
          </cell>
          <cell r="E9461" t="str">
            <v>Q3-2019</v>
          </cell>
          <cell r="F9461" t="str">
            <v>Mobile Aspiration</v>
          </cell>
          <cell r="G9461" t="str">
            <v>HUA</v>
          </cell>
          <cell r="H9461" t="str">
            <v>LTE2100 Col (20 MHz)_4x4 MIMO</v>
          </cell>
          <cell r="I9461" t="str">
            <v>INS</v>
          </cell>
          <cell r="L9461">
            <v>43908</v>
          </cell>
          <cell r="N9461">
            <v>43908</v>
          </cell>
          <cell r="P9461" t="str">
            <v>No Dependency</v>
          </cell>
        </row>
        <row r="9462">
          <cell r="C9462" t="str">
            <v>ZTR046</v>
          </cell>
          <cell r="D9462" t="str">
            <v>Collocated Sites</v>
          </cell>
          <cell r="E9462" t="str">
            <v>Q1-2020</v>
          </cell>
          <cell r="F9462" t="str">
            <v>Mobile Aspiration</v>
          </cell>
          <cell r="G9462" t="str">
            <v>HUA</v>
          </cell>
          <cell r="H9462" t="str">
            <v>LTE2100 Col (20 MHz)_4x4 MIMO</v>
          </cell>
          <cell r="I9462" t="str">
            <v>INS</v>
          </cell>
          <cell r="L9462">
            <v>43842</v>
          </cell>
          <cell r="M9462">
            <v>43667</v>
          </cell>
          <cell r="N9462">
            <v>43843</v>
          </cell>
          <cell r="O9462">
            <v>43668</v>
          </cell>
          <cell r="P9462" t="str">
            <v>No Dependency</v>
          </cell>
        </row>
        <row r="9463">
          <cell r="C9463" t="str">
            <v>ZTR034</v>
          </cell>
          <cell r="D9463" t="str">
            <v>Collocated Sites</v>
          </cell>
          <cell r="E9463" t="str">
            <v>Q3-2019</v>
          </cell>
          <cell r="F9463" t="str">
            <v>Mobile Aspiration</v>
          </cell>
          <cell r="G9463" t="str">
            <v>HUA</v>
          </cell>
          <cell r="H9463" t="str">
            <v>LTE2100 Col (20 MHz)_4x4 MIMO</v>
          </cell>
          <cell r="I9463" t="str">
            <v>INS</v>
          </cell>
          <cell r="L9463">
            <v>43908</v>
          </cell>
          <cell r="N9463">
            <v>43908</v>
          </cell>
          <cell r="P9463" t="str">
            <v>No Dependency</v>
          </cell>
        </row>
        <row r="9464">
          <cell r="C9464" t="str">
            <v>ZTR025</v>
          </cell>
          <cell r="D9464" t="str">
            <v>Collocated Sites</v>
          </cell>
          <cell r="E9464" t="str">
            <v>Q3-2019</v>
          </cell>
          <cell r="F9464" t="str">
            <v>Mobile Aspiration</v>
          </cell>
          <cell r="G9464" t="str">
            <v>HUA</v>
          </cell>
          <cell r="H9464" t="str">
            <v>LTE2100 Col (20 MHz)_4x4 MIMO</v>
          </cell>
          <cell r="I9464" t="str">
            <v>INS</v>
          </cell>
          <cell r="L9464">
            <v>43908</v>
          </cell>
          <cell r="M9464">
            <v>43709</v>
          </cell>
          <cell r="N9464">
            <v>43908</v>
          </cell>
          <cell r="O9464">
            <v>43710</v>
          </cell>
          <cell r="P9464" t="str">
            <v>No Dependency</v>
          </cell>
        </row>
        <row r="9465">
          <cell r="C9465" t="str">
            <v>ZTR024</v>
          </cell>
          <cell r="D9465" t="str">
            <v>Collocated Sites</v>
          </cell>
          <cell r="E9465" t="str">
            <v>Q1-2020</v>
          </cell>
          <cell r="F9465" t="str">
            <v>Mobile Aspiration</v>
          </cell>
          <cell r="G9465" t="str">
            <v>HUA</v>
          </cell>
          <cell r="H9465" t="str">
            <v>LTE2100 Col (20 MHz)_4x4 MIMO</v>
          </cell>
          <cell r="I9465" t="str">
            <v>INS</v>
          </cell>
          <cell r="L9465">
            <v>43846</v>
          </cell>
          <cell r="M9465">
            <v>43734</v>
          </cell>
          <cell r="N9465">
            <v>43846</v>
          </cell>
          <cell r="O9465">
            <v>43735</v>
          </cell>
          <cell r="P9465" t="str">
            <v>No Dependency</v>
          </cell>
        </row>
        <row r="9466">
          <cell r="C9466" t="str">
            <v>ZTR023</v>
          </cell>
          <cell r="D9466" t="str">
            <v>Collocated Sites</v>
          </cell>
          <cell r="E9466" t="str">
            <v>Q1-2020</v>
          </cell>
          <cell r="F9466" t="str">
            <v>Mobile Aspiration</v>
          </cell>
          <cell r="G9466" t="str">
            <v>HUA</v>
          </cell>
          <cell r="H9466" t="str">
            <v>LTE2100 Col (20 MHz)_4x4 MIMO</v>
          </cell>
          <cell r="I9466" t="str">
            <v>INS</v>
          </cell>
          <cell r="L9466">
            <v>43841</v>
          </cell>
          <cell r="M9466">
            <v>43734</v>
          </cell>
          <cell r="N9466">
            <v>43841</v>
          </cell>
          <cell r="O9466">
            <v>43735</v>
          </cell>
          <cell r="P9466" t="str">
            <v>No Dependency</v>
          </cell>
        </row>
        <row r="9467">
          <cell r="C9467" t="str">
            <v>ZTR014</v>
          </cell>
          <cell r="D9467" t="str">
            <v>Collocated Sites</v>
          </cell>
          <cell r="E9467" t="str">
            <v>Q3-2019</v>
          </cell>
          <cell r="F9467" t="str">
            <v>Mobile Aspiration</v>
          </cell>
          <cell r="G9467" t="str">
            <v>HUA</v>
          </cell>
          <cell r="H9467" t="str">
            <v>LTE2100 Col (20 MHz)_4x4 MIMO</v>
          </cell>
          <cell r="I9467" t="str">
            <v>INS</v>
          </cell>
          <cell r="L9467">
            <v>43904</v>
          </cell>
          <cell r="M9467">
            <v>43627</v>
          </cell>
          <cell r="N9467">
            <v>43905</v>
          </cell>
          <cell r="O9467">
            <v>43628</v>
          </cell>
          <cell r="P9467" t="str">
            <v>No Dependency</v>
          </cell>
        </row>
        <row r="9468">
          <cell r="C9468" t="str">
            <v>ZTR013</v>
          </cell>
          <cell r="D9468" t="str">
            <v>Collocated Sites</v>
          </cell>
          <cell r="E9468" t="str">
            <v>Q3-2019</v>
          </cell>
          <cell r="F9468" t="str">
            <v>Mobile Aspiration</v>
          </cell>
          <cell r="G9468" t="str">
            <v>HUA</v>
          </cell>
          <cell r="H9468" t="str">
            <v>LTE2100 Col (20 MHz)_4x4 MIMO</v>
          </cell>
          <cell r="I9468" t="str">
            <v>INS</v>
          </cell>
          <cell r="L9468">
            <v>43904</v>
          </cell>
          <cell r="M9468">
            <v>43660</v>
          </cell>
          <cell r="N9468">
            <v>43905</v>
          </cell>
          <cell r="O9468">
            <v>43661</v>
          </cell>
          <cell r="P9468" t="str">
            <v>No Dependency</v>
          </cell>
        </row>
        <row r="9469">
          <cell r="C9469" t="str">
            <v>ZTR012</v>
          </cell>
          <cell r="D9469" t="str">
            <v>Collocated Sites</v>
          </cell>
          <cell r="E9469" t="str">
            <v>Q1-2020</v>
          </cell>
          <cell r="F9469" t="str">
            <v>Mobile Aspiration</v>
          </cell>
          <cell r="G9469" t="str">
            <v>HUA</v>
          </cell>
          <cell r="H9469" t="str">
            <v>LTE2100 Col (20 MHz)_4x4 MIMO</v>
          </cell>
          <cell r="I9469" t="str">
            <v>INS</v>
          </cell>
          <cell r="L9469">
            <v>43841</v>
          </cell>
          <cell r="M9469">
            <v>43715</v>
          </cell>
          <cell r="N9469">
            <v>43841</v>
          </cell>
          <cell r="O9469">
            <v>43716</v>
          </cell>
          <cell r="P9469" t="str">
            <v>No Dependency</v>
          </cell>
        </row>
        <row r="9470">
          <cell r="C9470" t="str">
            <v>ZTR011</v>
          </cell>
          <cell r="D9470" t="str">
            <v>Collocated Sites</v>
          </cell>
          <cell r="E9470" t="str">
            <v>Q1-2020</v>
          </cell>
          <cell r="F9470" t="str">
            <v>Mobile Aspiration</v>
          </cell>
          <cell r="G9470" t="str">
            <v>HUA</v>
          </cell>
          <cell r="H9470" t="str">
            <v>LTE2100 Col (20 MHz)_4x4 MIMO</v>
          </cell>
          <cell r="I9470" t="str">
            <v>INS</v>
          </cell>
          <cell r="L9470">
            <v>43846</v>
          </cell>
          <cell r="N9470">
            <v>43846</v>
          </cell>
          <cell r="P9470" t="str">
            <v>No Dependency</v>
          </cell>
        </row>
        <row r="9471">
          <cell r="C9471" t="str">
            <v>ZTR010</v>
          </cell>
          <cell r="D9471" t="str">
            <v>Collocated Sites</v>
          </cell>
          <cell r="E9471" t="str">
            <v>Q3-2019</v>
          </cell>
          <cell r="F9471" t="str">
            <v>Mobile Aspiration</v>
          </cell>
          <cell r="G9471" t="str">
            <v>HUA</v>
          </cell>
          <cell r="H9471" t="str">
            <v>LTE2100 Col (20 MHz)_4x4 MIMO</v>
          </cell>
          <cell r="I9471" t="str">
            <v>INS</v>
          </cell>
          <cell r="L9471">
            <v>43904</v>
          </cell>
          <cell r="M9471">
            <v>43628</v>
          </cell>
          <cell r="N9471">
            <v>43905</v>
          </cell>
          <cell r="O9471">
            <v>43629</v>
          </cell>
          <cell r="P9471" t="str">
            <v>No Dependency</v>
          </cell>
        </row>
        <row r="9472">
          <cell r="C9472" t="str">
            <v>ZTR007</v>
          </cell>
          <cell r="D9472" t="str">
            <v>Collocated Sites</v>
          </cell>
          <cell r="E9472" t="str">
            <v>Q1-2020</v>
          </cell>
          <cell r="F9472" t="str">
            <v>Mobile Aspiration</v>
          </cell>
          <cell r="G9472" t="str">
            <v>HUA</v>
          </cell>
          <cell r="H9472" t="str">
            <v>LTE2100 Col (20 MHz)_4x4 MIMO</v>
          </cell>
          <cell r="I9472" t="str">
            <v>INS</v>
          </cell>
          <cell r="L9472">
            <v>43842</v>
          </cell>
          <cell r="M9472">
            <v>43660</v>
          </cell>
          <cell r="N9472">
            <v>43843</v>
          </cell>
          <cell r="O9472">
            <v>43661</v>
          </cell>
          <cell r="P9472" t="str">
            <v>No Dependency</v>
          </cell>
        </row>
        <row r="9473">
          <cell r="C9473" t="str">
            <v>ZTR004</v>
          </cell>
          <cell r="D9473" t="str">
            <v>Collocated Sites</v>
          </cell>
          <cell r="E9473" t="str">
            <v>Q3-2019</v>
          </cell>
          <cell r="F9473" t="str">
            <v>Mobile Aspiration</v>
          </cell>
          <cell r="G9473" t="str">
            <v>HUA</v>
          </cell>
          <cell r="H9473" t="str">
            <v>LTE2100 Col (20 MHz)_4x4 MIMO</v>
          </cell>
          <cell r="I9473" t="str">
            <v>INS</v>
          </cell>
          <cell r="L9473">
            <v>43904</v>
          </cell>
          <cell r="M9473">
            <v>43629</v>
          </cell>
          <cell r="N9473">
            <v>43905</v>
          </cell>
          <cell r="O9473">
            <v>43630</v>
          </cell>
          <cell r="P9473" t="str">
            <v>No Dependency</v>
          </cell>
        </row>
        <row r="9474">
          <cell r="C9474" t="str">
            <v>ZTR003</v>
          </cell>
          <cell r="D9474" t="str">
            <v>Collocated Sites</v>
          </cell>
          <cell r="E9474" t="str">
            <v>Q1-2020</v>
          </cell>
          <cell r="F9474" t="str">
            <v>Mobile Aspiration</v>
          </cell>
          <cell r="G9474" t="str">
            <v>HUA</v>
          </cell>
          <cell r="H9474" t="str">
            <v>LTE2100 Col (20 MHz)_4x4 MIMO</v>
          </cell>
          <cell r="I9474" t="str">
            <v>INS</v>
          </cell>
          <cell r="L9474">
            <v>43841</v>
          </cell>
          <cell r="M9474">
            <v>43734</v>
          </cell>
          <cell r="N9474">
            <v>43841</v>
          </cell>
          <cell r="O9474">
            <v>43735</v>
          </cell>
          <cell r="P9474" t="str">
            <v>No Dependency</v>
          </cell>
        </row>
        <row r="9475">
          <cell r="C9475" t="str">
            <v>ZTR002</v>
          </cell>
          <cell r="D9475" t="str">
            <v>Collocated Sites</v>
          </cell>
          <cell r="E9475" t="str">
            <v>Q3-2019</v>
          </cell>
          <cell r="F9475" t="str">
            <v>Mobile Aspiration</v>
          </cell>
          <cell r="G9475" t="str">
            <v>HUA</v>
          </cell>
          <cell r="H9475" t="str">
            <v>LTE2100 Col (20 MHz)_4x4 MIMO</v>
          </cell>
          <cell r="I9475" t="str">
            <v>INS</v>
          </cell>
          <cell r="L9475">
            <v>43697</v>
          </cell>
          <cell r="M9475">
            <v>43697</v>
          </cell>
          <cell r="N9475">
            <v>43698</v>
          </cell>
          <cell r="O9475">
            <v>43698</v>
          </cell>
          <cell r="P9475" t="str">
            <v>No Dependency</v>
          </cell>
        </row>
        <row r="9476">
          <cell r="C9476" t="str">
            <v>ZTR001</v>
          </cell>
          <cell r="D9476" t="str">
            <v>Collocated Sites</v>
          </cell>
          <cell r="E9476" t="str">
            <v>Q1-2020</v>
          </cell>
          <cell r="F9476" t="str">
            <v>Mobile Aspiration</v>
          </cell>
          <cell r="G9476" t="str">
            <v>HUA</v>
          </cell>
          <cell r="H9476" t="str">
            <v>LTE2100 Col (20 MHz)_4x4 MIMO</v>
          </cell>
          <cell r="I9476" t="str">
            <v>INS</v>
          </cell>
          <cell r="L9476">
            <v>43846</v>
          </cell>
          <cell r="M9476">
            <v>43734</v>
          </cell>
          <cell r="N9476">
            <v>43846</v>
          </cell>
          <cell r="O9476">
            <v>43735</v>
          </cell>
          <cell r="P9476" t="str">
            <v>No Dependency</v>
          </cell>
        </row>
        <row r="9477">
          <cell r="C9477" t="str">
            <v>ZTM013</v>
          </cell>
          <cell r="D9477" t="str">
            <v>Collocated Sites</v>
          </cell>
          <cell r="E9477" t="str">
            <v>Q3-2019</v>
          </cell>
          <cell r="F9477" t="str">
            <v>Mobile Aspiration</v>
          </cell>
          <cell r="G9477" t="str">
            <v>HUA</v>
          </cell>
          <cell r="H9477" t="str">
            <v>LTE2100 Col (20 MHz)_4x4 MIMO</v>
          </cell>
          <cell r="I9477" t="str">
            <v>INS</v>
          </cell>
          <cell r="L9477">
            <v>43862</v>
          </cell>
          <cell r="M9477">
            <v>43624</v>
          </cell>
          <cell r="N9477">
            <v>43863</v>
          </cell>
          <cell r="O9477">
            <v>43625</v>
          </cell>
          <cell r="P9477" t="str">
            <v>No Dependency</v>
          </cell>
        </row>
        <row r="9478">
          <cell r="C9478" t="str">
            <v>ZTM003</v>
          </cell>
          <cell r="D9478" t="str">
            <v>Collocated Sites</v>
          </cell>
          <cell r="E9478" t="str">
            <v>Q3-2019</v>
          </cell>
          <cell r="F9478" t="str">
            <v>Mobile Aspiration</v>
          </cell>
          <cell r="G9478" t="str">
            <v>HUA</v>
          </cell>
          <cell r="H9478" t="str">
            <v>LTE2100 Col (20 MHz)_4x4 MIMO</v>
          </cell>
          <cell r="I9478" t="str">
            <v>INS</v>
          </cell>
          <cell r="L9478">
            <v>43866</v>
          </cell>
          <cell r="N9478">
            <v>43866</v>
          </cell>
          <cell r="P9478" t="str">
            <v>No Dependency</v>
          </cell>
        </row>
        <row r="9479">
          <cell r="C9479" t="str">
            <v>ZTM001</v>
          </cell>
          <cell r="D9479" t="str">
            <v>Collocated Sites</v>
          </cell>
          <cell r="E9479" t="str">
            <v>Q3-2019</v>
          </cell>
          <cell r="F9479" t="str">
            <v>Mobile Aspiration</v>
          </cell>
          <cell r="G9479" t="str">
            <v>HUA</v>
          </cell>
          <cell r="H9479" t="str">
            <v>LTE2100 Col (20 MHz)_4x4 MIMO</v>
          </cell>
          <cell r="I9479" t="str">
            <v>INS</v>
          </cell>
          <cell r="L9479">
            <v>43866</v>
          </cell>
          <cell r="M9479">
            <v>43659</v>
          </cell>
          <cell r="N9479">
            <v>43866</v>
          </cell>
          <cell r="O9479">
            <v>43660</v>
          </cell>
          <cell r="P9479" t="str">
            <v>No Dependency</v>
          </cell>
        </row>
        <row r="9480">
          <cell r="C9480" t="str">
            <v>ZTD001</v>
          </cell>
          <cell r="D9480" t="str">
            <v>Collocated Sites</v>
          </cell>
          <cell r="E9480" t="str">
            <v>Q3-2019</v>
          </cell>
          <cell r="F9480" t="str">
            <v>Mobile Aspiration</v>
          </cell>
          <cell r="G9480" t="str">
            <v>HUA</v>
          </cell>
          <cell r="H9480" t="str">
            <v>LTE2100 Col (20 MHz)_4x4 MIMO</v>
          </cell>
          <cell r="I9480" t="str">
            <v>INS</v>
          </cell>
          <cell r="L9480">
            <v>43911</v>
          </cell>
          <cell r="M9480">
            <v>43648</v>
          </cell>
          <cell r="N9480">
            <v>43912</v>
          </cell>
          <cell r="O9480">
            <v>43649</v>
          </cell>
          <cell r="P9480" t="str">
            <v>No Dependency</v>
          </cell>
        </row>
        <row r="9481">
          <cell r="C9481" t="str">
            <v>ZTBA016</v>
          </cell>
          <cell r="D9481" t="str">
            <v>Collocated Sites</v>
          </cell>
          <cell r="E9481" t="str">
            <v>Q1-2020</v>
          </cell>
          <cell r="F9481" t="str">
            <v>Mobile Aspiration</v>
          </cell>
          <cell r="G9481" t="str">
            <v>HUA</v>
          </cell>
          <cell r="H9481" t="str">
            <v>LTE2100 Col (20 MHz)_4x4 MIMO</v>
          </cell>
          <cell r="I9481" t="str">
            <v>INS</v>
          </cell>
          <cell r="L9481">
            <v>43841</v>
          </cell>
          <cell r="N9481">
            <v>43841</v>
          </cell>
          <cell r="P9481" t="str">
            <v>No Dependency</v>
          </cell>
        </row>
        <row r="9482">
          <cell r="C9482" t="str">
            <v>ZTB942</v>
          </cell>
          <cell r="D9482" t="str">
            <v>Collocated Sites</v>
          </cell>
          <cell r="E9482" t="str">
            <v>Q1-2020</v>
          </cell>
          <cell r="F9482" t="str">
            <v>Mobile Aspiration</v>
          </cell>
          <cell r="G9482" t="str">
            <v>HUA</v>
          </cell>
          <cell r="H9482" t="str">
            <v>LTE2100 Col (20 MHz)_4x4 MIMO</v>
          </cell>
          <cell r="I9482" t="str">
            <v>INS</v>
          </cell>
          <cell r="L9482">
            <v>43841</v>
          </cell>
          <cell r="M9482">
            <v>43715</v>
          </cell>
          <cell r="N9482">
            <v>43841</v>
          </cell>
          <cell r="O9482">
            <v>43716</v>
          </cell>
          <cell r="P9482" t="str">
            <v>No Dependency</v>
          </cell>
        </row>
        <row r="9483">
          <cell r="C9483" t="str">
            <v>ZTB879</v>
          </cell>
          <cell r="D9483" t="str">
            <v>Collocated Sites</v>
          </cell>
          <cell r="E9483" t="str">
            <v>Q1-2020</v>
          </cell>
          <cell r="F9483" t="str">
            <v>Mobile Aspiration</v>
          </cell>
          <cell r="G9483" t="str">
            <v>HUA</v>
          </cell>
          <cell r="H9483" t="str">
            <v>LTE2100 Col (20 MHz)_4x4 MIMO</v>
          </cell>
          <cell r="I9483" t="str">
            <v>INS</v>
          </cell>
          <cell r="L9483">
            <v>43841</v>
          </cell>
          <cell r="N9483">
            <v>43841</v>
          </cell>
          <cell r="P9483" t="str">
            <v>No Dependency</v>
          </cell>
        </row>
        <row r="9484">
          <cell r="C9484" t="str">
            <v>ZTB873</v>
          </cell>
          <cell r="D9484" t="str">
            <v>Collocated Sites</v>
          </cell>
          <cell r="E9484" t="str">
            <v>Q1-2020</v>
          </cell>
          <cell r="F9484" t="str">
            <v>Mobile Aspiration</v>
          </cell>
          <cell r="G9484" t="str">
            <v>HUA</v>
          </cell>
          <cell r="H9484" t="str">
            <v>LTE2100 Col (20 MHz)_4x4 MIMO</v>
          </cell>
          <cell r="I9484" t="str">
            <v>INS</v>
          </cell>
          <cell r="L9484">
            <v>43841</v>
          </cell>
          <cell r="M9484">
            <v>43715</v>
          </cell>
          <cell r="N9484">
            <v>43841</v>
          </cell>
          <cell r="O9484">
            <v>43716</v>
          </cell>
          <cell r="P9484" t="str">
            <v>No Dependency</v>
          </cell>
        </row>
        <row r="9485">
          <cell r="C9485" t="str">
            <v>ZSK998</v>
          </cell>
          <cell r="D9485" t="str">
            <v>Collocated Sites</v>
          </cell>
          <cell r="E9485" t="str">
            <v>Q3-2019</v>
          </cell>
          <cell r="F9485" t="str">
            <v>Mobile Aspiration</v>
          </cell>
          <cell r="G9485" t="str">
            <v>HUA</v>
          </cell>
          <cell r="H9485" t="str">
            <v>LTE2100 Col (20 MHz)_4x4 MIMO</v>
          </cell>
          <cell r="I9485" t="str">
            <v>INS</v>
          </cell>
          <cell r="L9485">
            <v>43862</v>
          </cell>
          <cell r="M9485">
            <v>43638</v>
          </cell>
          <cell r="N9485">
            <v>43863</v>
          </cell>
          <cell r="O9485">
            <v>43639</v>
          </cell>
          <cell r="P9485" t="str">
            <v>No Dependency</v>
          </cell>
        </row>
        <row r="9486">
          <cell r="C9486" t="str">
            <v>ZSK997</v>
          </cell>
          <cell r="D9486" t="str">
            <v>Collocated Sites</v>
          </cell>
          <cell r="E9486" t="str">
            <v>Q4-2019</v>
          </cell>
          <cell r="F9486" t="str">
            <v>Mobile Aspiration</v>
          </cell>
          <cell r="G9486" t="str">
            <v>HUA</v>
          </cell>
          <cell r="H9486" t="str">
            <v>LTE2100 Col (20 MHz)_4x4 MIMO</v>
          </cell>
          <cell r="I9486" t="str">
            <v>INS</v>
          </cell>
          <cell r="L9486">
            <v>43687</v>
          </cell>
          <cell r="M9486">
            <v>43689</v>
          </cell>
          <cell r="N9486">
            <v>43688</v>
          </cell>
          <cell r="O9486">
            <v>43690</v>
          </cell>
          <cell r="P9486" t="str">
            <v>No Dependency</v>
          </cell>
        </row>
        <row r="9487">
          <cell r="C9487" t="str">
            <v>ZSK996</v>
          </cell>
          <cell r="D9487" t="str">
            <v>Collocated Sites</v>
          </cell>
          <cell r="E9487" t="str">
            <v>Q1-2020</v>
          </cell>
          <cell r="F9487" t="str">
            <v>Mobile Aspiration</v>
          </cell>
          <cell r="G9487" t="str">
            <v>HUA</v>
          </cell>
          <cell r="H9487" t="str">
            <v>LTE2100 Col (20 MHz)_4x4 MIMO</v>
          </cell>
          <cell r="I9487" t="str">
            <v>INS</v>
          </cell>
          <cell r="L9487">
            <v>43841</v>
          </cell>
          <cell r="N9487">
            <v>43841</v>
          </cell>
          <cell r="P9487" t="str">
            <v>No Dependency</v>
          </cell>
        </row>
        <row r="9488">
          <cell r="C9488" t="str">
            <v>ZSK994</v>
          </cell>
          <cell r="D9488" t="str">
            <v>Collocated Sites</v>
          </cell>
          <cell r="E9488" t="str">
            <v>Q3-2019</v>
          </cell>
          <cell r="F9488" t="str">
            <v>Mobile Aspiration</v>
          </cell>
          <cell r="G9488" t="str">
            <v>HUA</v>
          </cell>
          <cell r="H9488" t="str">
            <v>LTE2100 Col (20 MHz)_4x4 MIMO</v>
          </cell>
          <cell r="I9488" t="str">
            <v>INS</v>
          </cell>
          <cell r="L9488">
            <v>43862</v>
          </cell>
          <cell r="M9488">
            <v>43627</v>
          </cell>
          <cell r="N9488">
            <v>43863</v>
          </cell>
          <cell r="O9488">
            <v>43628</v>
          </cell>
          <cell r="P9488" t="str">
            <v>No Dependency</v>
          </cell>
        </row>
        <row r="9489">
          <cell r="C9489" t="str">
            <v>ZSK993</v>
          </cell>
          <cell r="D9489" t="str">
            <v>Collocated Sites</v>
          </cell>
          <cell r="E9489" t="str">
            <v>Q4-2019</v>
          </cell>
          <cell r="F9489" t="str">
            <v>Mobile Aspiration</v>
          </cell>
          <cell r="G9489" t="str">
            <v>HUA</v>
          </cell>
          <cell r="H9489" t="str">
            <v>LTE2100 Col (20 MHz)_4x4 MIMO</v>
          </cell>
          <cell r="I9489" t="str">
            <v>INS</v>
          </cell>
          <cell r="L9489">
            <v>43846</v>
          </cell>
          <cell r="M9489">
            <v>43758</v>
          </cell>
          <cell r="N9489">
            <v>43846</v>
          </cell>
          <cell r="O9489">
            <v>43759</v>
          </cell>
          <cell r="P9489" t="str">
            <v>No Dependency</v>
          </cell>
        </row>
        <row r="9490">
          <cell r="C9490" t="str">
            <v>ZSK992</v>
          </cell>
          <cell r="D9490" t="str">
            <v>Collocated Sites</v>
          </cell>
          <cell r="E9490" t="str">
            <v>Q1-2020</v>
          </cell>
          <cell r="F9490" t="str">
            <v>Mobile Aspiration</v>
          </cell>
          <cell r="G9490" t="str">
            <v>HUA</v>
          </cell>
          <cell r="H9490" t="str">
            <v>LTE2100 Col (20 MHz)_4x4 MIMO</v>
          </cell>
          <cell r="I9490" t="str">
            <v>INS</v>
          </cell>
          <cell r="L9490">
            <v>43703</v>
          </cell>
          <cell r="M9490">
            <v>43703</v>
          </cell>
          <cell r="N9490">
            <v>43704</v>
          </cell>
          <cell r="O9490">
            <v>43704</v>
          </cell>
          <cell r="P9490" t="str">
            <v>No Dependency</v>
          </cell>
        </row>
        <row r="9491">
          <cell r="C9491" t="str">
            <v>ZSK990</v>
          </cell>
          <cell r="D9491" t="str">
            <v>Collocated Sites</v>
          </cell>
          <cell r="E9491" t="str">
            <v>Q4-2019</v>
          </cell>
          <cell r="F9491" t="str">
            <v>Mobile Aspiration</v>
          </cell>
          <cell r="G9491" t="str">
            <v>HUA</v>
          </cell>
          <cell r="H9491" t="str">
            <v>LTE2100 Col (20 MHz)_4x4 MIMO</v>
          </cell>
          <cell r="I9491" t="str">
            <v>INS</v>
          </cell>
          <cell r="L9491">
            <v>43846</v>
          </cell>
          <cell r="M9491">
            <v>43731</v>
          </cell>
          <cell r="N9491">
            <v>43846</v>
          </cell>
          <cell r="O9491">
            <v>43732</v>
          </cell>
          <cell r="P9491" t="str">
            <v>No Dependency</v>
          </cell>
        </row>
        <row r="9492">
          <cell r="C9492" t="str">
            <v>ZSK989</v>
          </cell>
          <cell r="D9492" t="str">
            <v>Collocated Sites</v>
          </cell>
          <cell r="E9492" t="str">
            <v>Q3-2019</v>
          </cell>
          <cell r="F9492" t="str">
            <v>Mobile Aspiration</v>
          </cell>
          <cell r="G9492" t="str">
            <v>HUA</v>
          </cell>
          <cell r="H9492" t="str">
            <v>LTE2100 Col (20 MHz)_4x4 MIMO</v>
          </cell>
          <cell r="I9492" t="str">
            <v>INS</v>
          </cell>
          <cell r="L9492">
            <v>43850</v>
          </cell>
          <cell r="M9492">
            <v>43678</v>
          </cell>
          <cell r="N9492">
            <v>43851</v>
          </cell>
          <cell r="O9492">
            <v>43679</v>
          </cell>
          <cell r="P9492" t="str">
            <v>No Dependency</v>
          </cell>
        </row>
        <row r="9493">
          <cell r="C9493" t="str">
            <v>ZSK986</v>
          </cell>
          <cell r="D9493" t="str">
            <v>Collocated Sites</v>
          </cell>
          <cell r="E9493" t="str">
            <v>Q4-2019</v>
          </cell>
          <cell r="F9493" t="str">
            <v>Mobile Aspiration</v>
          </cell>
          <cell r="G9493" t="str">
            <v>HUA</v>
          </cell>
          <cell r="H9493" t="str">
            <v>LTE2100 Col (20 MHz)_4x4 MIMO</v>
          </cell>
          <cell r="I9493" t="str">
            <v>INS</v>
          </cell>
          <cell r="L9493">
            <v>43846</v>
          </cell>
          <cell r="M9493">
            <v>43715</v>
          </cell>
          <cell r="N9493">
            <v>43846</v>
          </cell>
          <cell r="O9493">
            <v>43716</v>
          </cell>
          <cell r="P9493" t="str">
            <v>No Dependency</v>
          </cell>
        </row>
        <row r="9494">
          <cell r="C9494" t="str">
            <v>ZTB040</v>
          </cell>
          <cell r="D9494" t="str">
            <v>Collocated Sites</v>
          </cell>
          <cell r="E9494" t="str">
            <v>Q1-2020</v>
          </cell>
          <cell r="F9494" t="str">
            <v>Mobile Aspiration</v>
          </cell>
          <cell r="G9494" t="str">
            <v>HUA</v>
          </cell>
          <cell r="H9494" t="str">
            <v>LTE2100 Col (20 MHz)_4x4 MIMO</v>
          </cell>
          <cell r="I9494" t="str">
            <v>INS</v>
          </cell>
          <cell r="L9494">
            <v>43841</v>
          </cell>
          <cell r="M9494">
            <v>43733</v>
          </cell>
          <cell r="N9494">
            <v>43841</v>
          </cell>
          <cell r="O9494">
            <v>43734</v>
          </cell>
          <cell r="P9494" t="str">
            <v>No Dependency</v>
          </cell>
        </row>
        <row r="9495">
          <cell r="C9495" t="str">
            <v>ZTB019</v>
          </cell>
          <cell r="D9495" t="str">
            <v>Collocated Sites</v>
          </cell>
          <cell r="E9495" t="str">
            <v>Q1-2020</v>
          </cell>
          <cell r="F9495" t="str">
            <v>Mobile Aspiration</v>
          </cell>
          <cell r="G9495" t="str">
            <v>HUA</v>
          </cell>
          <cell r="H9495" t="str">
            <v>LTE2100 Col (20 MHz)_4x4 MIMO</v>
          </cell>
          <cell r="I9495" t="str">
            <v>INS</v>
          </cell>
          <cell r="L9495">
            <v>43841</v>
          </cell>
          <cell r="M9495">
            <v>43734</v>
          </cell>
          <cell r="N9495">
            <v>43841</v>
          </cell>
          <cell r="O9495">
            <v>43735</v>
          </cell>
          <cell r="P9495" t="str">
            <v>No Dependency</v>
          </cell>
        </row>
        <row r="9496">
          <cell r="C9496" t="str">
            <v>ZTB018</v>
          </cell>
          <cell r="D9496" t="str">
            <v>Collocated Sites</v>
          </cell>
          <cell r="E9496" t="str">
            <v>Q1-2020</v>
          </cell>
          <cell r="F9496" t="str">
            <v>Mobile Aspiration</v>
          </cell>
          <cell r="G9496" t="str">
            <v>HUA</v>
          </cell>
          <cell r="H9496" t="str">
            <v>LTE2100 Col (20 MHz)_4x4 MIMO</v>
          </cell>
          <cell r="I9496" t="str">
            <v>INS</v>
          </cell>
          <cell r="L9496">
            <v>43682</v>
          </cell>
          <cell r="M9496">
            <v>43682</v>
          </cell>
          <cell r="N9496">
            <v>43683</v>
          </cell>
          <cell r="O9496">
            <v>43683</v>
          </cell>
          <cell r="P9496" t="str">
            <v>No Dependency</v>
          </cell>
        </row>
        <row r="9497">
          <cell r="C9497" t="str">
            <v>ZSKA010</v>
          </cell>
          <cell r="D9497" t="str">
            <v>Collocated Sites</v>
          </cell>
          <cell r="E9497" t="str">
            <v>Q3-2019</v>
          </cell>
          <cell r="F9497" t="str">
            <v>Mobile Aspiration</v>
          </cell>
          <cell r="G9497" t="str">
            <v>HUA</v>
          </cell>
          <cell r="H9497" t="str">
            <v>LTE2100 Col (20 MHz)_4x4 MIMO</v>
          </cell>
          <cell r="I9497" t="str">
            <v>INS</v>
          </cell>
          <cell r="L9497">
            <v>43676</v>
          </cell>
          <cell r="M9497">
            <v>43618</v>
          </cell>
          <cell r="N9497">
            <v>43677</v>
          </cell>
          <cell r="O9497">
            <v>43619</v>
          </cell>
          <cell r="P9497" t="str">
            <v>No Dependency</v>
          </cell>
        </row>
        <row r="9498">
          <cell r="C9498" t="str">
            <v>ZSKA007</v>
          </cell>
          <cell r="D9498" t="str">
            <v>Collocated Sites</v>
          </cell>
          <cell r="E9498" t="str">
            <v>Q1-2020</v>
          </cell>
          <cell r="F9498" t="str">
            <v>Mobile Aspiration</v>
          </cell>
          <cell r="G9498" t="str">
            <v>HUA</v>
          </cell>
          <cell r="H9498" t="str">
            <v>LTE2100 Col (20 MHz)_4x4 MIMO</v>
          </cell>
          <cell r="I9498" t="str">
            <v>INS</v>
          </cell>
          <cell r="L9498">
            <v>43674</v>
          </cell>
          <cell r="M9498">
            <v>43676</v>
          </cell>
          <cell r="N9498">
            <v>43675</v>
          </cell>
          <cell r="O9498">
            <v>43677</v>
          </cell>
          <cell r="P9498" t="str">
            <v>No Dependency</v>
          </cell>
        </row>
        <row r="9499">
          <cell r="C9499" t="str">
            <v>ZSKA006</v>
          </cell>
          <cell r="D9499" t="str">
            <v>Collocated Sites</v>
          </cell>
          <cell r="E9499" t="str">
            <v>Q3-2019</v>
          </cell>
          <cell r="F9499" t="str">
            <v>Mobile Aspiration</v>
          </cell>
          <cell r="G9499" t="str">
            <v>HUA</v>
          </cell>
          <cell r="H9499" t="str">
            <v>LTE2100 Col (20 MHz)_4x4 MIMO</v>
          </cell>
          <cell r="I9499" t="str">
            <v>INS</v>
          </cell>
          <cell r="L9499">
            <v>43862</v>
          </cell>
          <cell r="M9499">
            <v>43638</v>
          </cell>
          <cell r="N9499">
            <v>43863</v>
          </cell>
          <cell r="O9499">
            <v>43639</v>
          </cell>
          <cell r="P9499" t="str">
            <v>No Dependency</v>
          </cell>
        </row>
        <row r="9500">
          <cell r="C9500" t="str">
            <v>ZSKA005</v>
          </cell>
          <cell r="D9500" t="str">
            <v>Collocated Sites</v>
          </cell>
          <cell r="E9500" t="str">
            <v>Q3-2019</v>
          </cell>
          <cell r="F9500" t="str">
            <v>Mobile Aspiration</v>
          </cell>
          <cell r="G9500" t="str">
            <v>HUA</v>
          </cell>
          <cell r="H9500" t="str">
            <v>LTE2100 Col (20 MHz)_4x4 MIMO</v>
          </cell>
          <cell r="I9500" t="str">
            <v>INS</v>
          </cell>
          <cell r="L9500">
            <v>43862</v>
          </cell>
          <cell r="M9500">
            <v>43637</v>
          </cell>
          <cell r="N9500">
            <v>43863</v>
          </cell>
          <cell r="O9500">
            <v>43638</v>
          </cell>
          <cell r="P9500" t="str">
            <v>No Dependency</v>
          </cell>
        </row>
        <row r="9501">
          <cell r="C9501" t="str">
            <v>ZSKA003</v>
          </cell>
          <cell r="D9501" t="str">
            <v>Collocated Sites</v>
          </cell>
          <cell r="E9501" t="str">
            <v>Q1-2020</v>
          </cell>
          <cell r="F9501" t="str">
            <v>Mobile Aspiration</v>
          </cell>
          <cell r="G9501" t="str">
            <v>HUA</v>
          </cell>
          <cell r="H9501" t="str">
            <v>LTE2100 Col (20 MHz)_4x4 MIMO</v>
          </cell>
          <cell r="I9501" t="str">
            <v>INS</v>
          </cell>
          <cell r="L9501">
            <v>43841</v>
          </cell>
          <cell r="M9501">
            <v>43734</v>
          </cell>
          <cell r="N9501">
            <v>43841</v>
          </cell>
          <cell r="O9501">
            <v>43735</v>
          </cell>
          <cell r="P9501" t="str">
            <v>No Dependency</v>
          </cell>
        </row>
        <row r="9502">
          <cell r="C9502" t="str">
            <v>ZSK985</v>
          </cell>
          <cell r="D9502" t="str">
            <v>Collocated Sites</v>
          </cell>
          <cell r="E9502" t="str">
            <v>Q1-2020</v>
          </cell>
          <cell r="F9502" t="str">
            <v>Mobile Aspiration</v>
          </cell>
          <cell r="G9502" t="str">
            <v>HUA</v>
          </cell>
          <cell r="H9502" t="str">
            <v>LTE2100 Col (20 MHz)_4x4 MIMO</v>
          </cell>
          <cell r="I9502" t="str">
            <v>INS</v>
          </cell>
          <cell r="L9502">
            <v>43841</v>
          </cell>
          <cell r="M9502">
            <v>43715</v>
          </cell>
          <cell r="N9502">
            <v>43841</v>
          </cell>
          <cell r="O9502">
            <v>43716</v>
          </cell>
          <cell r="P9502" t="str">
            <v>No Dependency</v>
          </cell>
        </row>
        <row r="9503">
          <cell r="C9503" t="str">
            <v>ZSK984</v>
          </cell>
          <cell r="D9503" t="str">
            <v>Collocated Sites</v>
          </cell>
          <cell r="E9503" t="str">
            <v>Q4-2019</v>
          </cell>
          <cell r="F9503" t="str">
            <v>Mobile Aspiration</v>
          </cell>
          <cell r="G9503" t="str">
            <v>HUA</v>
          </cell>
          <cell r="H9503" t="str">
            <v>LTE2100 Col (20 MHz)_4x4 MIMO</v>
          </cell>
          <cell r="I9503" t="str">
            <v>INS</v>
          </cell>
          <cell r="L9503">
            <v>43846</v>
          </cell>
          <cell r="M9503">
            <v>43744</v>
          </cell>
          <cell r="N9503">
            <v>43846</v>
          </cell>
          <cell r="O9503">
            <v>43745</v>
          </cell>
          <cell r="P9503" t="str">
            <v>No Dependency</v>
          </cell>
        </row>
        <row r="9504">
          <cell r="C9504" t="str">
            <v>ZSK983</v>
          </cell>
          <cell r="D9504" t="str">
            <v>Collocated Sites</v>
          </cell>
          <cell r="E9504" t="str">
            <v>Q3-2019</v>
          </cell>
          <cell r="F9504" t="str">
            <v>Mobile Aspiration</v>
          </cell>
          <cell r="G9504" t="str">
            <v>HUA</v>
          </cell>
          <cell r="H9504" t="str">
            <v>LTE2100 Col (20 MHz)_4x4 MIMO</v>
          </cell>
          <cell r="I9504" t="str">
            <v>INS</v>
          </cell>
          <cell r="L9504">
            <v>43850</v>
          </cell>
          <cell r="M9504">
            <v>43692</v>
          </cell>
          <cell r="N9504">
            <v>43851</v>
          </cell>
          <cell r="O9504">
            <v>43693</v>
          </cell>
          <cell r="P9504" t="str">
            <v>No Dependency</v>
          </cell>
        </row>
        <row r="9505">
          <cell r="C9505" t="str">
            <v>ZSK982</v>
          </cell>
          <cell r="D9505" t="str">
            <v>Collocated Sites</v>
          </cell>
          <cell r="E9505" t="str">
            <v>Q4-2019</v>
          </cell>
          <cell r="F9505" t="str">
            <v>Mobile Aspiration</v>
          </cell>
          <cell r="G9505" t="str">
            <v>HUA</v>
          </cell>
          <cell r="H9505" t="str">
            <v>LTE2100 Col (20 MHz)_4x4 MIMO</v>
          </cell>
          <cell r="I9505" t="str">
            <v>INS</v>
          </cell>
          <cell r="L9505">
            <v>43846</v>
          </cell>
          <cell r="M9505">
            <v>43725</v>
          </cell>
          <cell r="N9505">
            <v>43846</v>
          </cell>
          <cell r="O9505">
            <v>43726</v>
          </cell>
          <cell r="P9505" t="str">
            <v>No Dependency</v>
          </cell>
        </row>
        <row r="9506">
          <cell r="C9506" t="str">
            <v>ZSK981</v>
          </cell>
          <cell r="D9506" t="str">
            <v>Collocated Sites</v>
          </cell>
          <cell r="E9506" t="str">
            <v>Q4-2019</v>
          </cell>
          <cell r="F9506" t="str">
            <v>Mobile Aspiration</v>
          </cell>
          <cell r="G9506" t="str">
            <v>HUA</v>
          </cell>
          <cell r="H9506" t="str">
            <v>LTE2100 Col (20 MHz)_4x4 MIMO</v>
          </cell>
          <cell r="I9506" t="str">
            <v>INS</v>
          </cell>
          <cell r="L9506">
            <v>43846</v>
          </cell>
          <cell r="M9506">
            <v>43733</v>
          </cell>
          <cell r="N9506">
            <v>43846</v>
          </cell>
          <cell r="O9506">
            <v>43734</v>
          </cell>
          <cell r="P9506" t="str">
            <v>No Dependency</v>
          </cell>
        </row>
        <row r="9507">
          <cell r="C9507" t="str">
            <v>ZSK979</v>
          </cell>
          <cell r="D9507" t="str">
            <v>Collocated Sites</v>
          </cell>
          <cell r="E9507" t="str">
            <v>Q3-2019</v>
          </cell>
          <cell r="F9507" t="str">
            <v>Mobile Aspiration</v>
          </cell>
          <cell r="G9507" t="str">
            <v>HUA</v>
          </cell>
          <cell r="H9507" t="str">
            <v>LTE2100 Col (20 MHz)_4x4 MIMO</v>
          </cell>
          <cell r="I9507" t="str">
            <v>INS</v>
          </cell>
          <cell r="L9507">
            <v>43850</v>
          </cell>
          <cell r="M9507">
            <v>43661</v>
          </cell>
          <cell r="N9507">
            <v>43851</v>
          </cell>
          <cell r="O9507">
            <v>43662</v>
          </cell>
          <cell r="P9507" t="str">
            <v>No Dependency</v>
          </cell>
        </row>
        <row r="9508">
          <cell r="C9508" t="str">
            <v>ZSK978</v>
          </cell>
          <cell r="D9508" t="str">
            <v>Collocated Sites</v>
          </cell>
          <cell r="E9508" t="str">
            <v>Q4-2019</v>
          </cell>
          <cell r="F9508" t="str">
            <v>Mobile Aspiration</v>
          </cell>
          <cell r="G9508" t="str">
            <v>HUA</v>
          </cell>
          <cell r="H9508" t="str">
            <v>LTE2100 Col (20 MHz)_4x4 MIMO</v>
          </cell>
          <cell r="I9508" t="str">
            <v>INS</v>
          </cell>
          <cell r="L9508">
            <v>43846</v>
          </cell>
          <cell r="M9508">
            <v>43715</v>
          </cell>
          <cell r="N9508">
            <v>43846</v>
          </cell>
          <cell r="O9508">
            <v>43716</v>
          </cell>
          <cell r="P9508" t="str">
            <v>No Dependency</v>
          </cell>
        </row>
        <row r="9509">
          <cell r="C9509" t="str">
            <v>ZSK977</v>
          </cell>
          <cell r="D9509" t="str">
            <v>Collocated Sites</v>
          </cell>
          <cell r="E9509" t="str">
            <v>Q1-2020</v>
          </cell>
          <cell r="F9509" t="str">
            <v>Mobile Aspiration</v>
          </cell>
          <cell r="G9509" t="str">
            <v>HUA</v>
          </cell>
          <cell r="H9509" t="str">
            <v>LTE2100 Col (20 MHz)_4x4 MIMO</v>
          </cell>
          <cell r="I9509" t="str">
            <v>INS</v>
          </cell>
          <cell r="L9509">
            <v>43841</v>
          </cell>
          <cell r="M9509">
            <v>43715</v>
          </cell>
          <cell r="N9509">
            <v>43841</v>
          </cell>
          <cell r="O9509">
            <v>43716</v>
          </cell>
          <cell r="P9509" t="str">
            <v>No Dependency</v>
          </cell>
        </row>
        <row r="9510">
          <cell r="C9510" t="str">
            <v>ZSK976</v>
          </cell>
          <cell r="D9510" t="str">
            <v>Collocated Sites</v>
          </cell>
          <cell r="E9510" t="str">
            <v>Q4-2019</v>
          </cell>
          <cell r="F9510" t="str">
            <v>Mobile Aspiration</v>
          </cell>
          <cell r="G9510" t="str">
            <v>HUA</v>
          </cell>
          <cell r="H9510" t="str">
            <v>LTE2100 Col (20 MHz)_4x4 MIMO</v>
          </cell>
          <cell r="I9510" t="str">
            <v>INS</v>
          </cell>
          <cell r="L9510">
            <v>43846</v>
          </cell>
          <cell r="M9510">
            <v>43734</v>
          </cell>
          <cell r="N9510">
            <v>43846</v>
          </cell>
          <cell r="O9510">
            <v>43735</v>
          </cell>
          <cell r="P9510" t="str">
            <v>No Dependency</v>
          </cell>
        </row>
        <row r="9511">
          <cell r="C9511" t="str">
            <v>ZSK975</v>
          </cell>
          <cell r="D9511" t="str">
            <v>Collocated Sites</v>
          </cell>
          <cell r="E9511" t="str">
            <v>Q1-2020</v>
          </cell>
          <cell r="F9511" t="str">
            <v>Mobile Aspiration</v>
          </cell>
          <cell r="G9511" t="str">
            <v>HUA</v>
          </cell>
          <cell r="H9511" t="str">
            <v>LTE2100 Col (20 MHz)_4x4 MIMO</v>
          </cell>
          <cell r="I9511" t="str">
            <v>INS</v>
          </cell>
          <cell r="L9511">
            <v>43691</v>
          </cell>
          <cell r="M9511">
            <v>43693</v>
          </cell>
          <cell r="N9511">
            <v>43692</v>
          </cell>
          <cell r="O9511">
            <v>43694</v>
          </cell>
          <cell r="P9511" t="str">
            <v>No Dependency</v>
          </cell>
        </row>
        <row r="9512">
          <cell r="C9512" t="str">
            <v>ZSK974</v>
          </cell>
          <cell r="D9512" t="str">
            <v>Collocated Sites</v>
          </cell>
          <cell r="E9512" t="str">
            <v>Q3-2019</v>
          </cell>
          <cell r="F9512" t="str">
            <v>Mobile Aspiration</v>
          </cell>
          <cell r="G9512" t="str">
            <v>HUA</v>
          </cell>
          <cell r="H9512" t="str">
            <v>LTE2100 Col (20 MHz)_4x4 MIMO</v>
          </cell>
          <cell r="I9512" t="str">
            <v>INS</v>
          </cell>
          <cell r="L9512">
            <v>43691</v>
          </cell>
          <cell r="M9512">
            <v>43693</v>
          </cell>
          <cell r="N9512">
            <v>43692</v>
          </cell>
          <cell r="O9512">
            <v>43694</v>
          </cell>
          <cell r="P9512" t="str">
            <v>No Dependency</v>
          </cell>
        </row>
        <row r="9513">
          <cell r="C9513" t="str">
            <v>ZSK973</v>
          </cell>
          <cell r="D9513" t="str">
            <v>Collocated Sites</v>
          </cell>
          <cell r="E9513" t="str">
            <v>Q1-2020</v>
          </cell>
          <cell r="F9513" t="str">
            <v>Mobile Aspiration</v>
          </cell>
          <cell r="G9513" t="str">
            <v>HUA</v>
          </cell>
          <cell r="H9513" t="str">
            <v>LTE2100 Col (20 MHz)_4x4 MIMO</v>
          </cell>
          <cell r="I9513" t="str">
            <v>INS</v>
          </cell>
          <cell r="L9513">
            <v>43841</v>
          </cell>
          <cell r="M9513">
            <v>43734</v>
          </cell>
          <cell r="N9513">
            <v>43841</v>
          </cell>
          <cell r="O9513">
            <v>43735</v>
          </cell>
          <cell r="P9513" t="str">
            <v>No Dependency</v>
          </cell>
        </row>
        <row r="9514">
          <cell r="C9514" t="str">
            <v>ZSK972</v>
          </cell>
          <cell r="D9514" t="str">
            <v>Collocated Sites</v>
          </cell>
          <cell r="E9514" t="str">
            <v>Q3-2019</v>
          </cell>
          <cell r="F9514" t="str">
            <v>Mobile Aspiration</v>
          </cell>
          <cell r="G9514" t="str">
            <v>HUA</v>
          </cell>
          <cell r="H9514" t="str">
            <v>LTE2100 Col (20 MHz)_4x4 MIMO</v>
          </cell>
          <cell r="I9514" t="str">
            <v>INS</v>
          </cell>
          <cell r="L9514">
            <v>43850</v>
          </cell>
          <cell r="M9514">
            <v>43629</v>
          </cell>
          <cell r="N9514">
            <v>43851</v>
          </cell>
          <cell r="O9514">
            <v>43630</v>
          </cell>
          <cell r="P9514" t="str">
            <v>No Dependency</v>
          </cell>
        </row>
        <row r="9515">
          <cell r="C9515" t="str">
            <v>ZSK971</v>
          </cell>
          <cell r="D9515" t="str">
            <v>Collocated Sites</v>
          </cell>
          <cell r="E9515" t="str">
            <v>Q3-2019</v>
          </cell>
          <cell r="F9515" t="str">
            <v>Mobile Aspiration</v>
          </cell>
          <cell r="G9515" t="str">
            <v>HUA</v>
          </cell>
          <cell r="H9515" t="str">
            <v>LTE2100 Col (20 MHz)_4x4 MIMO</v>
          </cell>
          <cell r="I9515" t="str">
            <v>INS</v>
          </cell>
          <cell r="L9515">
            <v>43666</v>
          </cell>
          <cell r="M9515">
            <v>43668</v>
          </cell>
          <cell r="N9515">
            <v>43667</v>
          </cell>
          <cell r="O9515">
            <v>43669</v>
          </cell>
          <cell r="P9515" t="str">
            <v>No Dependency</v>
          </cell>
        </row>
        <row r="9516">
          <cell r="C9516" t="str">
            <v>ZSK970</v>
          </cell>
          <cell r="D9516" t="str">
            <v>Collocated Sites</v>
          </cell>
          <cell r="E9516" t="str">
            <v>Q3-2019</v>
          </cell>
          <cell r="F9516" t="str">
            <v>Mobile Aspiration</v>
          </cell>
          <cell r="G9516" t="str">
            <v>HUA</v>
          </cell>
          <cell r="H9516" t="str">
            <v>LTE2100 Col (20 MHz)_4x4 MIMO</v>
          </cell>
          <cell r="I9516" t="str">
            <v>INS</v>
          </cell>
          <cell r="L9516">
            <v>43850</v>
          </cell>
          <cell r="M9516">
            <v>43645</v>
          </cell>
          <cell r="N9516">
            <v>43851</v>
          </cell>
          <cell r="O9516">
            <v>43646</v>
          </cell>
          <cell r="P9516" t="str">
            <v>No Dependency</v>
          </cell>
        </row>
        <row r="9517">
          <cell r="C9517" t="str">
            <v>ZSK969</v>
          </cell>
          <cell r="D9517" t="str">
            <v>Collocated Sites</v>
          </cell>
          <cell r="E9517" t="str">
            <v>Q3-2019</v>
          </cell>
          <cell r="F9517" t="str">
            <v>Mobile Aspiration</v>
          </cell>
          <cell r="G9517" t="str">
            <v>HUA</v>
          </cell>
          <cell r="H9517" t="str">
            <v>LTE2100 Col (20 MHz)_4x4 MIMO</v>
          </cell>
          <cell r="I9517" t="str">
            <v>INS</v>
          </cell>
          <cell r="L9517">
            <v>43898</v>
          </cell>
          <cell r="M9517">
            <v>43640</v>
          </cell>
          <cell r="N9517">
            <v>43899</v>
          </cell>
          <cell r="O9517">
            <v>43641</v>
          </cell>
          <cell r="P9517" t="str">
            <v>No Dependency</v>
          </cell>
        </row>
        <row r="9518">
          <cell r="C9518" t="str">
            <v>ZSK967</v>
          </cell>
          <cell r="D9518" t="str">
            <v>Collocated Sites</v>
          </cell>
          <cell r="E9518" t="str">
            <v>Q3-2019</v>
          </cell>
          <cell r="F9518" t="str">
            <v>Mobile Aspiration</v>
          </cell>
          <cell r="G9518" t="str">
            <v>HUA</v>
          </cell>
          <cell r="H9518" t="str">
            <v>LTE2100 Col (20 MHz)_4x4 MIMO</v>
          </cell>
          <cell r="I9518" t="str">
            <v>INS</v>
          </cell>
          <cell r="L9518">
            <v>43665</v>
          </cell>
          <cell r="M9518">
            <v>43613</v>
          </cell>
          <cell r="N9518">
            <v>43666</v>
          </cell>
          <cell r="O9518">
            <v>43614</v>
          </cell>
          <cell r="P9518" t="str">
            <v>No Dependency</v>
          </cell>
        </row>
        <row r="9519">
          <cell r="C9519" t="str">
            <v>ZSK966</v>
          </cell>
          <cell r="D9519" t="str">
            <v>Collocated Sites</v>
          </cell>
          <cell r="E9519" t="str">
            <v>Q3-2019</v>
          </cell>
          <cell r="F9519" t="str">
            <v>Mobile Aspiration</v>
          </cell>
          <cell r="G9519" t="str">
            <v>HUA</v>
          </cell>
          <cell r="H9519" t="str">
            <v>LTE2100 Col (20 MHz)_4x4 MIMO</v>
          </cell>
          <cell r="I9519" t="str">
            <v>INS</v>
          </cell>
          <cell r="L9519">
            <v>43911</v>
          </cell>
          <cell r="M9519">
            <v>43624</v>
          </cell>
          <cell r="N9519">
            <v>43912</v>
          </cell>
          <cell r="O9519">
            <v>43625</v>
          </cell>
          <cell r="P9519" t="str">
            <v>No Dependency</v>
          </cell>
        </row>
        <row r="9520">
          <cell r="C9520" t="str">
            <v>ZSK965</v>
          </cell>
          <cell r="D9520" t="str">
            <v>Collocated Sites</v>
          </cell>
          <cell r="E9520" t="str">
            <v>Q1-2020</v>
          </cell>
          <cell r="F9520" t="str">
            <v>Mobile Aspiration</v>
          </cell>
          <cell r="G9520" t="str">
            <v>HUA</v>
          </cell>
          <cell r="H9520" t="str">
            <v>LTE2100 Col (20 MHz)_4x4 MIMO</v>
          </cell>
          <cell r="I9520" t="str">
            <v>INS</v>
          </cell>
          <cell r="L9520">
            <v>43698</v>
          </cell>
          <cell r="M9520">
            <v>43698</v>
          </cell>
          <cell r="N9520">
            <v>43699</v>
          </cell>
          <cell r="O9520">
            <v>43699</v>
          </cell>
          <cell r="P9520" t="str">
            <v>No Dependency</v>
          </cell>
        </row>
        <row r="9521">
          <cell r="C9521" t="str">
            <v>ZSK964</v>
          </cell>
          <cell r="D9521" t="str">
            <v>Collocated Sites</v>
          </cell>
          <cell r="E9521" t="str">
            <v>Q3-2019</v>
          </cell>
          <cell r="F9521" t="str">
            <v>Mobile Aspiration</v>
          </cell>
          <cell r="G9521" t="str">
            <v>HUA</v>
          </cell>
          <cell r="H9521" t="str">
            <v>LTE2100 Col (20 MHz)_4x4 MIMO</v>
          </cell>
          <cell r="I9521" t="str">
            <v>INS</v>
          </cell>
          <cell r="L9521">
            <v>43899</v>
          </cell>
          <cell r="M9521">
            <v>43632</v>
          </cell>
          <cell r="N9521">
            <v>43900</v>
          </cell>
          <cell r="O9521">
            <v>43633</v>
          </cell>
          <cell r="P9521" t="str">
            <v>No Dependency</v>
          </cell>
        </row>
        <row r="9522">
          <cell r="C9522" t="str">
            <v>ZSK963</v>
          </cell>
          <cell r="D9522" t="str">
            <v>Collocated Sites</v>
          </cell>
          <cell r="E9522" t="str">
            <v>Q3-2019</v>
          </cell>
          <cell r="F9522" t="str">
            <v>Mobile Aspiration</v>
          </cell>
          <cell r="G9522" t="str">
            <v>HUA</v>
          </cell>
          <cell r="H9522" t="str">
            <v>LTE2100 Col (20 MHz)_4x4 MIMO</v>
          </cell>
          <cell r="I9522" t="str">
            <v>INS</v>
          </cell>
          <cell r="L9522">
            <v>43911</v>
          </cell>
          <cell r="M9522">
            <v>43627</v>
          </cell>
          <cell r="N9522">
            <v>43912</v>
          </cell>
          <cell r="O9522">
            <v>43628</v>
          </cell>
          <cell r="P9522" t="str">
            <v>No Dependency</v>
          </cell>
        </row>
        <row r="9523">
          <cell r="C9523" t="str">
            <v>ZSK962</v>
          </cell>
          <cell r="D9523" t="str">
            <v>Collocated Sites</v>
          </cell>
          <cell r="E9523" t="str">
            <v>Q1-2020</v>
          </cell>
          <cell r="F9523" t="str">
            <v>Mobile Aspiration</v>
          </cell>
          <cell r="G9523" t="str">
            <v>HUA</v>
          </cell>
          <cell r="H9523" t="str">
            <v>LTE2100 Col (20 MHz)_4x4 MIMO</v>
          </cell>
          <cell r="I9523" t="str">
            <v>INS</v>
          </cell>
          <cell r="L9523">
            <v>43841</v>
          </cell>
          <cell r="M9523">
            <v>43715</v>
          </cell>
          <cell r="N9523">
            <v>43841</v>
          </cell>
          <cell r="O9523">
            <v>43716</v>
          </cell>
          <cell r="P9523" t="str">
            <v>No Dependency</v>
          </cell>
        </row>
        <row r="9524">
          <cell r="C9524" t="str">
            <v>ZSK961</v>
          </cell>
          <cell r="D9524" t="str">
            <v>Collocated Sites</v>
          </cell>
          <cell r="E9524" t="str">
            <v>Q3-2019</v>
          </cell>
          <cell r="F9524" t="str">
            <v>Mobile Aspiration</v>
          </cell>
          <cell r="G9524" t="str">
            <v>HUA</v>
          </cell>
          <cell r="H9524" t="str">
            <v>LTE2100 Col (20 MHz)_4x4 MIMO</v>
          </cell>
          <cell r="I9524" t="str">
            <v>INS</v>
          </cell>
          <cell r="L9524">
            <v>43850</v>
          </cell>
          <cell r="M9524">
            <v>43633</v>
          </cell>
          <cell r="N9524">
            <v>43851</v>
          </cell>
          <cell r="O9524">
            <v>43634</v>
          </cell>
          <cell r="P9524" t="str">
            <v>No Dependency</v>
          </cell>
        </row>
        <row r="9525">
          <cell r="C9525" t="str">
            <v>ZSK960</v>
          </cell>
          <cell r="D9525" t="str">
            <v>Collocated Sites</v>
          </cell>
          <cell r="E9525" t="str">
            <v>Q3-2019</v>
          </cell>
          <cell r="F9525" t="str">
            <v>Mobile Aspiration</v>
          </cell>
          <cell r="G9525" t="str">
            <v>HUA</v>
          </cell>
          <cell r="H9525" t="str">
            <v>LTE2100 Col (20 MHz)_4x4 MIMO</v>
          </cell>
          <cell r="I9525" t="str">
            <v>INS</v>
          </cell>
          <cell r="L9525">
            <v>43895</v>
          </cell>
          <cell r="M9525">
            <v>43637</v>
          </cell>
          <cell r="N9525">
            <v>43896</v>
          </cell>
          <cell r="O9525">
            <v>43638</v>
          </cell>
          <cell r="P9525" t="str">
            <v>No Dependency</v>
          </cell>
        </row>
        <row r="9526">
          <cell r="C9526" t="str">
            <v>ZSK959</v>
          </cell>
          <cell r="D9526" t="str">
            <v>Collocated Sites</v>
          </cell>
          <cell r="E9526" t="str">
            <v>Q3-2019</v>
          </cell>
          <cell r="F9526" t="str">
            <v>Mobile Aspiration</v>
          </cell>
          <cell r="G9526" t="str">
            <v>HUA</v>
          </cell>
          <cell r="H9526" t="str">
            <v>LTE2100 Col (20 MHz)_4x4 MIMO</v>
          </cell>
          <cell r="I9526" t="str">
            <v>INS</v>
          </cell>
          <cell r="L9526">
            <v>43897</v>
          </cell>
          <cell r="M9526">
            <v>43639</v>
          </cell>
          <cell r="N9526">
            <v>43898</v>
          </cell>
          <cell r="O9526">
            <v>43640</v>
          </cell>
          <cell r="P9526" t="str">
            <v>No Dependency</v>
          </cell>
        </row>
        <row r="9527">
          <cell r="C9527" t="str">
            <v>ZSK958</v>
          </cell>
          <cell r="D9527" t="str">
            <v>Collocated Sites</v>
          </cell>
          <cell r="E9527" t="str">
            <v>Q3-2019</v>
          </cell>
          <cell r="F9527" t="str">
            <v>Mobile Aspiration</v>
          </cell>
          <cell r="G9527" t="str">
            <v>HUA</v>
          </cell>
          <cell r="H9527" t="str">
            <v>LTE2100 Col (20 MHz)_4x4 MIMO</v>
          </cell>
          <cell r="I9527" t="str">
            <v>INS</v>
          </cell>
          <cell r="L9527">
            <v>43862</v>
          </cell>
          <cell r="M9527">
            <v>43605</v>
          </cell>
          <cell r="N9527">
            <v>43863</v>
          </cell>
          <cell r="O9527">
            <v>43606</v>
          </cell>
          <cell r="P9527" t="str">
            <v>No Dependency</v>
          </cell>
        </row>
        <row r="9528">
          <cell r="C9528" t="str">
            <v>ZSK957</v>
          </cell>
          <cell r="D9528" t="str">
            <v>Collocated Sites</v>
          </cell>
          <cell r="E9528" t="str">
            <v>Q1-2020</v>
          </cell>
          <cell r="F9528" t="str">
            <v>Mobile Aspiration</v>
          </cell>
          <cell r="G9528" t="str">
            <v>HUA</v>
          </cell>
          <cell r="H9528" t="str">
            <v>LTE2100 Col (20 MHz)_4x4 MIMO</v>
          </cell>
          <cell r="I9528" t="str">
            <v>INS</v>
          </cell>
          <cell r="L9528">
            <v>43841</v>
          </cell>
          <cell r="M9528">
            <v>43734</v>
          </cell>
          <cell r="N9528">
            <v>43841</v>
          </cell>
          <cell r="O9528">
            <v>43735</v>
          </cell>
          <cell r="P9528" t="str">
            <v>No Dependency</v>
          </cell>
        </row>
        <row r="9529">
          <cell r="C9529" t="str">
            <v>ZSK954</v>
          </cell>
          <cell r="D9529" t="str">
            <v>Collocated Sites</v>
          </cell>
          <cell r="E9529" t="str">
            <v>Q1-2020</v>
          </cell>
          <cell r="F9529" t="str">
            <v>Mobile Aspiration</v>
          </cell>
          <cell r="G9529" t="str">
            <v>HUA</v>
          </cell>
          <cell r="H9529" t="str">
            <v>LTE2100 Col (20 MHz)_4x4 MIMO</v>
          </cell>
          <cell r="I9529" t="str">
            <v>INS</v>
          </cell>
          <cell r="L9529">
            <v>43841</v>
          </cell>
          <cell r="M9529">
            <v>43715</v>
          </cell>
          <cell r="N9529">
            <v>43841</v>
          </cell>
          <cell r="O9529">
            <v>43716</v>
          </cell>
          <cell r="P9529" t="str">
            <v>No Dependency</v>
          </cell>
        </row>
        <row r="9530">
          <cell r="C9530" t="str">
            <v>ZSK951</v>
          </cell>
          <cell r="D9530" t="str">
            <v>Collocated Sites</v>
          </cell>
          <cell r="E9530" t="str">
            <v>Q1-2020</v>
          </cell>
          <cell r="F9530" t="str">
            <v>Mobile Aspiration</v>
          </cell>
          <cell r="G9530" t="str">
            <v>HUA</v>
          </cell>
          <cell r="H9530" t="str">
            <v>LTE2100 Col (20 MHz)_4x4 MIMO</v>
          </cell>
          <cell r="I9530" t="str">
            <v>INS</v>
          </cell>
          <cell r="L9530">
            <v>43846</v>
          </cell>
          <cell r="M9530">
            <v>43715</v>
          </cell>
          <cell r="N9530">
            <v>43846</v>
          </cell>
          <cell r="O9530">
            <v>43716</v>
          </cell>
          <cell r="P9530" t="str">
            <v>No Dependency</v>
          </cell>
        </row>
        <row r="9531">
          <cell r="C9531" t="str">
            <v>ZSK949</v>
          </cell>
          <cell r="D9531" t="str">
            <v>Collocated Sites</v>
          </cell>
          <cell r="E9531" t="str">
            <v>Q1-2020</v>
          </cell>
          <cell r="F9531" t="str">
            <v>Mobile Aspiration</v>
          </cell>
          <cell r="G9531" t="str">
            <v>HUA</v>
          </cell>
          <cell r="H9531" t="str">
            <v>LTE2100 Col (20 MHz)_4x4 MIMO</v>
          </cell>
          <cell r="I9531" t="str">
            <v>INS</v>
          </cell>
          <cell r="L9531">
            <v>43841</v>
          </cell>
          <cell r="M9531">
            <v>43715</v>
          </cell>
          <cell r="N9531">
            <v>43841</v>
          </cell>
          <cell r="O9531">
            <v>43716</v>
          </cell>
          <cell r="P9531" t="str">
            <v>No Dependency</v>
          </cell>
        </row>
        <row r="9532">
          <cell r="C9532" t="str">
            <v>ZSK948</v>
          </cell>
          <cell r="D9532" t="str">
            <v>Collocated Sites</v>
          </cell>
          <cell r="E9532" t="str">
            <v>Q1-2020</v>
          </cell>
          <cell r="F9532" t="str">
            <v>Mobile Aspiration</v>
          </cell>
          <cell r="G9532" t="str">
            <v>HUA</v>
          </cell>
          <cell r="H9532" t="str">
            <v>LTE2100 Col (20 MHz)_4x4 MIMO</v>
          </cell>
          <cell r="I9532" t="str">
            <v>INS</v>
          </cell>
          <cell r="L9532">
            <v>43841</v>
          </cell>
          <cell r="M9532">
            <v>43734</v>
          </cell>
          <cell r="N9532">
            <v>43841</v>
          </cell>
          <cell r="O9532">
            <v>43735</v>
          </cell>
          <cell r="P9532" t="str">
            <v>No Dependency</v>
          </cell>
        </row>
        <row r="9533">
          <cell r="C9533" t="str">
            <v>ZSK947</v>
          </cell>
          <cell r="D9533" t="str">
            <v>Collocated Sites</v>
          </cell>
          <cell r="E9533" t="str">
            <v>Q3-2019</v>
          </cell>
          <cell r="F9533" t="str">
            <v>Mobile Aspiration</v>
          </cell>
          <cell r="G9533" t="str">
            <v>HUA</v>
          </cell>
          <cell r="H9533" t="str">
            <v>LTE2100 Col (20 MHz)_4x4 MIMO</v>
          </cell>
          <cell r="I9533" t="str">
            <v>INS</v>
          </cell>
          <cell r="L9533">
            <v>43691</v>
          </cell>
          <cell r="M9533">
            <v>43693</v>
          </cell>
          <cell r="N9533">
            <v>43692</v>
          </cell>
          <cell r="O9533">
            <v>43694</v>
          </cell>
          <cell r="P9533" t="str">
            <v>No Dependency</v>
          </cell>
        </row>
        <row r="9534">
          <cell r="C9534" t="str">
            <v>ZSK946</v>
          </cell>
          <cell r="D9534" t="str">
            <v>Collocated Sites</v>
          </cell>
          <cell r="E9534" t="str">
            <v>Q3-2019</v>
          </cell>
          <cell r="F9534" t="str">
            <v>Mobile Aspiration</v>
          </cell>
          <cell r="G9534" t="str">
            <v>HUA</v>
          </cell>
          <cell r="H9534" t="str">
            <v>LTE2100 Col (20 MHz)_4x4 MIMO</v>
          </cell>
          <cell r="I9534" t="str">
            <v>INS</v>
          </cell>
          <cell r="L9534">
            <v>43850</v>
          </cell>
          <cell r="M9534">
            <v>43637</v>
          </cell>
          <cell r="N9534">
            <v>43851</v>
          </cell>
          <cell r="O9534">
            <v>43638</v>
          </cell>
          <cell r="P9534" t="str">
            <v>No Dependency</v>
          </cell>
        </row>
        <row r="9535">
          <cell r="C9535" t="str">
            <v>ZSK945</v>
          </cell>
          <cell r="D9535" t="str">
            <v>Collocated Sites</v>
          </cell>
          <cell r="E9535" t="str">
            <v>Q4-2019</v>
          </cell>
          <cell r="F9535" t="str">
            <v>Mobile Aspiration</v>
          </cell>
          <cell r="G9535" t="str">
            <v>HUA</v>
          </cell>
          <cell r="H9535" t="str">
            <v>LTE2100 Col (20 MHz)_4x4 MIMO</v>
          </cell>
          <cell r="I9535" t="str">
            <v>INS</v>
          </cell>
          <cell r="L9535">
            <v>43846</v>
          </cell>
          <cell r="M9535">
            <v>43715</v>
          </cell>
          <cell r="N9535">
            <v>43846</v>
          </cell>
          <cell r="O9535">
            <v>43716</v>
          </cell>
          <cell r="P9535" t="str">
            <v>No Dependency</v>
          </cell>
        </row>
        <row r="9536">
          <cell r="C9536" t="str">
            <v>ZSK944</v>
          </cell>
          <cell r="D9536" t="str">
            <v>Collocated Sites</v>
          </cell>
          <cell r="E9536" t="str">
            <v>Q1-2020</v>
          </cell>
          <cell r="F9536" t="str">
            <v>Mobile Aspiration</v>
          </cell>
          <cell r="G9536" t="str">
            <v>HUA</v>
          </cell>
          <cell r="H9536" t="str">
            <v>LTE2100 Col (20 MHz)_4x4 MIMO</v>
          </cell>
          <cell r="I9536" t="str">
            <v>INS</v>
          </cell>
          <cell r="L9536">
            <v>43841</v>
          </cell>
          <cell r="M9536">
            <v>43709</v>
          </cell>
          <cell r="N9536">
            <v>43841</v>
          </cell>
          <cell r="O9536">
            <v>43710</v>
          </cell>
          <cell r="P9536" t="str">
            <v>No Dependency</v>
          </cell>
        </row>
        <row r="9537">
          <cell r="C9537" t="str">
            <v>ZSK943</v>
          </cell>
          <cell r="D9537" t="str">
            <v>Collocated Sites</v>
          </cell>
          <cell r="E9537" t="str">
            <v>Q1-2020</v>
          </cell>
          <cell r="F9537" t="str">
            <v>Mobile Aspiration</v>
          </cell>
          <cell r="G9537" t="str">
            <v>HUA</v>
          </cell>
          <cell r="H9537" t="str">
            <v>LTE2100 Col (20 MHz)_4x4 MIMO</v>
          </cell>
          <cell r="I9537" t="str">
            <v>INS</v>
          </cell>
          <cell r="L9537">
            <v>43842</v>
          </cell>
          <cell r="M9537">
            <v>43652</v>
          </cell>
          <cell r="N9537">
            <v>43843</v>
          </cell>
          <cell r="O9537">
            <v>43653</v>
          </cell>
          <cell r="P9537" t="str">
            <v>No Dependency</v>
          </cell>
        </row>
        <row r="9538">
          <cell r="C9538" t="str">
            <v>ZSK942</v>
          </cell>
          <cell r="D9538" t="str">
            <v>Collocated Sites</v>
          </cell>
          <cell r="E9538" t="str">
            <v>Q4-2019</v>
          </cell>
          <cell r="F9538" t="str">
            <v>Mobile Aspiration</v>
          </cell>
          <cell r="G9538" t="str">
            <v>HUA</v>
          </cell>
          <cell r="H9538" t="str">
            <v>LTE2100 Col (20 MHz)_4x4 MIMO</v>
          </cell>
          <cell r="I9538" t="str">
            <v>INS</v>
          </cell>
          <cell r="L9538">
            <v>43842</v>
          </cell>
          <cell r="M9538">
            <v>43667</v>
          </cell>
          <cell r="N9538">
            <v>43843</v>
          </cell>
          <cell r="O9538">
            <v>43668</v>
          </cell>
          <cell r="P9538" t="str">
            <v>No Dependency</v>
          </cell>
        </row>
        <row r="9539">
          <cell r="C9539" t="str">
            <v>ZSK941</v>
          </cell>
          <cell r="D9539" t="str">
            <v>Collocated Sites</v>
          </cell>
          <cell r="E9539" t="str">
            <v>Q1-2020</v>
          </cell>
          <cell r="F9539" t="str">
            <v>Mobile Aspiration</v>
          </cell>
          <cell r="G9539" t="str">
            <v>HUA</v>
          </cell>
          <cell r="H9539" t="str">
            <v>LTE2100 Col (20 MHz)_4x4 MIMO</v>
          </cell>
          <cell r="I9539" t="str">
            <v>INS</v>
          </cell>
          <cell r="L9539">
            <v>43841</v>
          </cell>
          <cell r="M9539">
            <v>43715</v>
          </cell>
          <cell r="N9539">
            <v>43841</v>
          </cell>
          <cell r="O9539">
            <v>43716</v>
          </cell>
          <cell r="P9539" t="str">
            <v>No Dependency</v>
          </cell>
        </row>
        <row r="9540">
          <cell r="C9540" t="str">
            <v>ZSK940</v>
          </cell>
          <cell r="D9540" t="str">
            <v>Collocated Sites</v>
          </cell>
          <cell r="E9540" t="str">
            <v>Q1-2020</v>
          </cell>
          <cell r="F9540" t="str">
            <v>Mobile Aspiration</v>
          </cell>
          <cell r="G9540" t="str">
            <v>HUA</v>
          </cell>
          <cell r="H9540" t="str">
            <v>LTE2100 Col (20 MHz)_4x4 MIMO</v>
          </cell>
          <cell r="I9540" t="str">
            <v>INS</v>
          </cell>
          <cell r="L9540">
            <v>43846</v>
          </cell>
          <cell r="M9540">
            <v>43734</v>
          </cell>
          <cell r="N9540">
            <v>43846</v>
          </cell>
          <cell r="O9540">
            <v>43735</v>
          </cell>
          <cell r="P9540" t="str">
            <v>No Dependency</v>
          </cell>
        </row>
        <row r="9541">
          <cell r="C9541" t="str">
            <v>ZSK939</v>
          </cell>
          <cell r="D9541" t="str">
            <v>Collocated Sites</v>
          </cell>
          <cell r="E9541" t="str">
            <v>Q1-2020</v>
          </cell>
          <cell r="F9541" t="str">
            <v>Mobile Aspiration</v>
          </cell>
          <cell r="G9541" t="str">
            <v>HUA</v>
          </cell>
          <cell r="H9541" t="str">
            <v>LTE2100 Col (20 MHz)_4x4 MIMO</v>
          </cell>
          <cell r="I9541" t="str">
            <v>INS</v>
          </cell>
          <cell r="L9541">
            <v>43841</v>
          </cell>
          <cell r="M9541">
            <v>43709</v>
          </cell>
          <cell r="N9541">
            <v>43841</v>
          </cell>
          <cell r="O9541">
            <v>43710</v>
          </cell>
          <cell r="P9541" t="str">
            <v>No Dependency</v>
          </cell>
        </row>
        <row r="9542">
          <cell r="C9542" t="str">
            <v>ZSK938</v>
          </cell>
          <cell r="D9542" t="str">
            <v>Collocated Sites</v>
          </cell>
          <cell r="E9542" t="str">
            <v>Q1-2020</v>
          </cell>
          <cell r="F9542" t="str">
            <v>Mobile Aspiration</v>
          </cell>
          <cell r="G9542" t="str">
            <v>HUA</v>
          </cell>
          <cell r="H9542" t="str">
            <v>LTE2100 Col (20 MHz)_4x4 MIMO</v>
          </cell>
          <cell r="I9542" t="str">
            <v>INS</v>
          </cell>
          <cell r="L9542">
            <v>43846</v>
          </cell>
          <cell r="M9542">
            <v>43731</v>
          </cell>
          <cell r="N9542">
            <v>43846</v>
          </cell>
          <cell r="O9542">
            <v>43732</v>
          </cell>
          <cell r="P9542" t="str">
            <v>No Dependency</v>
          </cell>
        </row>
        <row r="9543">
          <cell r="C9543" t="str">
            <v>ZSK935</v>
          </cell>
          <cell r="D9543" t="str">
            <v>Collocated Sites</v>
          </cell>
          <cell r="E9543" t="str">
            <v>Q3-2019</v>
          </cell>
          <cell r="F9543" t="str">
            <v>Mobile Aspiration</v>
          </cell>
          <cell r="G9543" t="str">
            <v>HUA</v>
          </cell>
          <cell r="H9543" t="str">
            <v>LTE2100 Col (20 MHz)_4x4 MIMO</v>
          </cell>
          <cell r="I9543" t="str">
            <v>INS</v>
          </cell>
          <cell r="L9543">
            <v>43691</v>
          </cell>
          <cell r="M9543">
            <v>43693</v>
          </cell>
          <cell r="N9543">
            <v>43692</v>
          </cell>
          <cell r="O9543">
            <v>43694</v>
          </cell>
          <cell r="P9543" t="str">
            <v>No Dependency</v>
          </cell>
        </row>
        <row r="9544">
          <cell r="C9544" t="str">
            <v>ZSK934</v>
          </cell>
          <cell r="D9544" t="str">
            <v>Collocated Sites</v>
          </cell>
          <cell r="E9544" t="str">
            <v>Q3-2019</v>
          </cell>
          <cell r="F9544" t="str">
            <v>Mobile Aspiration</v>
          </cell>
          <cell r="G9544" t="str">
            <v>HUA</v>
          </cell>
          <cell r="H9544" t="str">
            <v>LTE2100 Col (20 MHz)_4x4 MIMO</v>
          </cell>
          <cell r="I9544" t="str">
            <v>INS</v>
          </cell>
          <cell r="L9544">
            <v>43691</v>
          </cell>
          <cell r="M9544">
            <v>43693</v>
          </cell>
          <cell r="N9544">
            <v>43692</v>
          </cell>
          <cell r="O9544">
            <v>43694</v>
          </cell>
          <cell r="P9544" t="str">
            <v>No Dependency</v>
          </cell>
        </row>
        <row r="9545">
          <cell r="C9545" t="str">
            <v>ZSK933</v>
          </cell>
          <cell r="D9545" t="str">
            <v>Collocated Sites</v>
          </cell>
          <cell r="E9545" t="str">
            <v>Q4-2019</v>
          </cell>
          <cell r="F9545" t="str">
            <v>Mobile Aspiration</v>
          </cell>
          <cell r="G9545" t="str">
            <v>HUA</v>
          </cell>
          <cell r="H9545" t="str">
            <v>LTE2100 Col (20 MHz)_4x4 MIMO</v>
          </cell>
          <cell r="I9545" t="str">
            <v>INS</v>
          </cell>
          <cell r="L9545">
            <v>43674</v>
          </cell>
          <cell r="M9545">
            <v>43676</v>
          </cell>
          <cell r="N9545">
            <v>43675</v>
          </cell>
          <cell r="O9545">
            <v>43677</v>
          </cell>
          <cell r="P9545" t="str">
            <v>No Dependency</v>
          </cell>
        </row>
        <row r="9546">
          <cell r="C9546" t="str">
            <v>ZSK932</v>
          </cell>
          <cell r="D9546" t="str">
            <v>Collocated Sites</v>
          </cell>
          <cell r="E9546" t="str">
            <v>Q1-2020</v>
          </cell>
          <cell r="F9546" t="str">
            <v>Mobile Aspiration</v>
          </cell>
          <cell r="G9546" t="str">
            <v>HUA</v>
          </cell>
          <cell r="H9546" t="str">
            <v>LTE2100 Col (20 MHz)_4x4 MIMO</v>
          </cell>
          <cell r="I9546" t="str">
            <v>INS</v>
          </cell>
          <cell r="L9546">
            <v>43841</v>
          </cell>
          <cell r="M9546">
            <v>43734</v>
          </cell>
          <cell r="N9546">
            <v>43841</v>
          </cell>
          <cell r="O9546">
            <v>43735</v>
          </cell>
          <cell r="P9546" t="str">
            <v>No Dependency</v>
          </cell>
        </row>
        <row r="9547">
          <cell r="C9547" t="str">
            <v>ZSK931</v>
          </cell>
          <cell r="D9547" t="str">
            <v>Collocated Sites</v>
          </cell>
          <cell r="E9547" t="str">
            <v>Q1-2020</v>
          </cell>
          <cell r="F9547" t="str">
            <v>Mobile Aspiration</v>
          </cell>
          <cell r="G9547" t="str">
            <v>HUA</v>
          </cell>
          <cell r="H9547" t="str">
            <v>LTE2100 Col (20 MHz)_4x4 MIMO</v>
          </cell>
          <cell r="I9547" t="str">
            <v>INS</v>
          </cell>
          <cell r="L9547">
            <v>43846</v>
          </cell>
          <cell r="M9547">
            <v>43715</v>
          </cell>
          <cell r="N9547">
            <v>43846</v>
          </cell>
          <cell r="O9547">
            <v>43716</v>
          </cell>
          <cell r="P9547" t="str">
            <v>No Dependency</v>
          </cell>
        </row>
        <row r="9548">
          <cell r="C9548" t="str">
            <v>ZSK930</v>
          </cell>
          <cell r="D9548" t="str">
            <v>Collocated Sites</v>
          </cell>
          <cell r="E9548" t="str">
            <v>Q1-2020</v>
          </cell>
          <cell r="F9548" t="str">
            <v>Mobile Aspiration</v>
          </cell>
          <cell r="G9548" t="str">
            <v>HUA</v>
          </cell>
          <cell r="H9548" t="str">
            <v>LTE2100 Col (20 MHz)_4x4 MIMO</v>
          </cell>
          <cell r="I9548" t="str">
            <v>INS</v>
          </cell>
          <cell r="L9548">
            <v>43841</v>
          </cell>
          <cell r="M9548">
            <v>43715</v>
          </cell>
          <cell r="N9548">
            <v>43841</v>
          </cell>
          <cell r="O9548">
            <v>43716</v>
          </cell>
          <cell r="P9548" t="str">
            <v>No Dependency</v>
          </cell>
        </row>
        <row r="9549">
          <cell r="C9549" t="str">
            <v>ZSK929</v>
          </cell>
          <cell r="D9549" t="str">
            <v>Collocated Sites</v>
          </cell>
          <cell r="E9549" t="str">
            <v>Q1-2020</v>
          </cell>
          <cell r="F9549" t="str">
            <v>Mobile Aspiration</v>
          </cell>
          <cell r="G9549" t="str">
            <v>HUA</v>
          </cell>
          <cell r="H9549" t="str">
            <v>LTE2100 Col (20 MHz)_4x4 MIMO</v>
          </cell>
          <cell r="I9549" t="str">
            <v>INS</v>
          </cell>
          <cell r="L9549">
            <v>43841</v>
          </cell>
          <cell r="M9549">
            <v>43715</v>
          </cell>
          <cell r="N9549">
            <v>43841</v>
          </cell>
          <cell r="O9549">
            <v>43716</v>
          </cell>
          <cell r="P9549" t="str">
            <v>No Dependency</v>
          </cell>
        </row>
        <row r="9550">
          <cell r="C9550" t="str">
            <v>ZSK921</v>
          </cell>
          <cell r="D9550" t="str">
            <v>Collocated Sites</v>
          </cell>
          <cell r="E9550" t="str">
            <v>Q3-2019</v>
          </cell>
          <cell r="F9550" t="str">
            <v>Mobile Aspiration</v>
          </cell>
          <cell r="G9550" t="str">
            <v>HUA</v>
          </cell>
          <cell r="H9550" t="str">
            <v>LTE2100 Col (20 MHz)_4x4 MIMO</v>
          </cell>
          <cell r="I9550" t="str">
            <v>INS</v>
          </cell>
          <cell r="L9550">
            <v>43850</v>
          </cell>
          <cell r="M9550">
            <v>43709</v>
          </cell>
          <cell r="N9550">
            <v>43851</v>
          </cell>
          <cell r="O9550">
            <v>43710</v>
          </cell>
          <cell r="P9550" t="str">
            <v>No Dependency</v>
          </cell>
        </row>
        <row r="9551">
          <cell r="C9551" t="str">
            <v>ZSK920</v>
          </cell>
          <cell r="D9551" t="str">
            <v>Collocated Sites</v>
          </cell>
          <cell r="E9551" t="str">
            <v>Q1-2020</v>
          </cell>
          <cell r="F9551" t="str">
            <v>Mobile Aspiration</v>
          </cell>
          <cell r="G9551" t="str">
            <v>HUA</v>
          </cell>
          <cell r="H9551" t="str">
            <v>LTE2100 Col (20 MHz)_4x4 MIMO</v>
          </cell>
          <cell r="I9551" t="str">
            <v>INS</v>
          </cell>
          <cell r="L9551">
            <v>43668</v>
          </cell>
          <cell r="M9551">
            <v>43670</v>
          </cell>
          <cell r="N9551">
            <v>43669</v>
          </cell>
          <cell r="O9551">
            <v>43671</v>
          </cell>
          <cell r="P9551" t="str">
            <v>No Dependency</v>
          </cell>
        </row>
        <row r="9552">
          <cell r="C9552" t="str">
            <v>ZSK919</v>
          </cell>
          <cell r="D9552" t="str">
            <v>Collocated Sites</v>
          </cell>
          <cell r="E9552" t="str">
            <v>Q4-2019</v>
          </cell>
          <cell r="F9552" t="str">
            <v>Mobile Aspiration</v>
          </cell>
          <cell r="G9552" t="str">
            <v>HUA</v>
          </cell>
          <cell r="H9552" t="str">
            <v>LTE2100 Col (20 MHz)_4x4 MIMO</v>
          </cell>
          <cell r="I9552" t="str">
            <v>INS</v>
          </cell>
          <cell r="L9552">
            <v>43846</v>
          </cell>
          <cell r="N9552">
            <v>43846</v>
          </cell>
          <cell r="P9552" t="str">
            <v>No Dependency</v>
          </cell>
        </row>
        <row r="9553">
          <cell r="C9553" t="str">
            <v>ZSK913</v>
          </cell>
          <cell r="D9553" t="str">
            <v>Collocated Sites</v>
          </cell>
          <cell r="E9553" t="str">
            <v>Q3-2019</v>
          </cell>
          <cell r="F9553" t="str">
            <v>Mobile Aspiration</v>
          </cell>
          <cell r="G9553" t="str">
            <v>HUA</v>
          </cell>
          <cell r="H9553" t="str">
            <v>LTE2100 Col (20 MHz)_4x4 MIMO</v>
          </cell>
          <cell r="I9553" t="str">
            <v>INS</v>
          </cell>
          <cell r="L9553">
            <v>43678</v>
          </cell>
          <cell r="M9553">
            <v>43633</v>
          </cell>
          <cell r="N9553">
            <v>43679</v>
          </cell>
          <cell r="O9553">
            <v>43634</v>
          </cell>
          <cell r="P9553" t="str">
            <v>No Dependency</v>
          </cell>
        </row>
        <row r="9554">
          <cell r="C9554" t="str">
            <v>ZSK911</v>
          </cell>
          <cell r="D9554" t="str">
            <v>Collocated Sites</v>
          </cell>
          <cell r="E9554" t="str">
            <v>Q3-2019</v>
          </cell>
          <cell r="F9554" t="str">
            <v>Mobile Aspiration</v>
          </cell>
          <cell r="G9554" t="str">
            <v>HUA</v>
          </cell>
          <cell r="H9554" t="str">
            <v>LTE2100 Col (20 MHz)_4x4 MIMO</v>
          </cell>
          <cell r="I9554" t="str">
            <v>INS</v>
          </cell>
          <cell r="L9554">
            <v>43850</v>
          </cell>
          <cell r="N9554">
            <v>43851</v>
          </cell>
          <cell r="P9554" t="str">
            <v>No Dependency</v>
          </cell>
        </row>
        <row r="9555">
          <cell r="C9555" t="str">
            <v>ZSK098</v>
          </cell>
          <cell r="D9555" t="str">
            <v>Collocated Sites</v>
          </cell>
          <cell r="E9555" t="str">
            <v>Q1-2020</v>
          </cell>
          <cell r="F9555" t="str">
            <v>Mobile Aspiration</v>
          </cell>
          <cell r="G9555" t="str">
            <v>HUA</v>
          </cell>
          <cell r="H9555" t="str">
            <v>LTE2100 Col (20 MHz)_4x4 MIMO</v>
          </cell>
          <cell r="I9555" t="str">
            <v>INS</v>
          </cell>
          <cell r="L9555">
            <v>43841</v>
          </cell>
          <cell r="N9555">
            <v>43841</v>
          </cell>
          <cell r="P9555" t="str">
            <v>No Dependency</v>
          </cell>
        </row>
        <row r="9556">
          <cell r="C9556" t="str">
            <v>ZSK097</v>
          </cell>
          <cell r="D9556" t="str">
            <v>Collocated Sites</v>
          </cell>
          <cell r="E9556" t="str">
            <v>Q3-2019</v>
          </cell>
          <cell r="F9556" t="str">
            <v>Mobile Aspiration</v>
          </cell>
          <cell r="G9556" t="str">
            <v>HUA</v>
          </cell>
          <cell r="H9556" t="str">
            <v>LTE2100 Col (20 MHz)_4x4 MIMO</v>
          </cell>
          <cell r="I9556" t="str">
            <v>INS</v>
          </cell>
          <cell r="L9556">
            <v>43850</v>
          </cell>
          <cell r="M9556">
            <v>43709</v>
          </cell>
          <cell r="N9556">
            <v>43851</v>
          </cell>
          <cell r="O9556">
            <v>43710</v>
          </cell>
          <cell r="P9556" t="str">
            <v>No Dependency</v>
          </cell>
        </row>
        <row r="9557">
          <cell r="C9557" t="str">
            <v>ZSK092</v>
          </cell>
          <cell r="D9557" t="str">
            <v>Collocated Sites</v>
          </cell>
          <cell r="E9557" t="str">
            <v>Q3-2019</v>
          </cell>
          <cell r="F9557" t="str">
            <v>Mobile Aspiration</v>
          </cell>
          <cell r="G9557" t="str">
            <v>HUA</v>
          </cell>
          <cell r="H9557" t="str">
            <v>LTE2100 Col (20 MHz)_4x4 MIMO</v>
          </cell>
          <cell r="I9557" t="str">
            <v>INS</v>
          </cell>
          <cell r="L9557">
            <v>43862</v>
          </cell>
          <cell r="M9557">
            <v>43634</v>
          </cell>
          <cell r="N9557">
            <v>43863</v>
          </cell>
          <cell r="O9557">
            <v>43635</v>
          </cell>
          <cell r="P9557" t="str">
            <v>No Dependency</v>
          </cell>
        </row>
        <row r="9558">
          <cell r="C9558" t="str">
            <v>ZSK090</v>
          </cell>
          <cell r="D9558" t="str">
            <v>Collocated Sites</v>
          </cell>
          <cell r="E9558" t="str">
            <v>Q1-2020</v>
          </cell>
          <cell r="F9558" t="str">
            <v>Mobile Aspiration</v>
          </cell>
          <cell r="G9558" t="str">
            <v>HUA</v>
          </cell>
          <cell r="H9558" t="str">
            <v>LTE2100 Col (20 MHz)_4x4 MIMO</v>
          </cell>
          <cell r="I9558" t="str">
            <v>INS</v>
          </cell>
          <cell r="L9558">
            <v>43841</v>
          </cell>
          <cell r="M9558">
            <v>43743</v>
          </cell>
          <cell r="N9558">
            <v>43841</v>
          </cell>
          <cell r="O9558">
            <v>43744</v>
          </cell>
          <cell r="P9558" t="str">
            <v>No Dependency</v>
          </cell>
        </row>
        <row r="9559">
          <cell r="C9559" t="str">
            <v>ZSK079</v>
          </cell>
          <cell r="D9559" t="str">
            <v>Collocated Sites</v>
          </cell>
          <cell r="E9559" t="str">
            <v>Q1-2020</v>
          </cell>
          <cell r="F9559" t="str">
            <v>Mobile Aspiration</v>
          </cell>
          <cell r="G9559" t="str">
            <v>HUA</v>
          </cell>
          <cell r="H9559" t="str">
            <v>LTE2100 Col (20 MHz)_4x4 MIMO</v>
          </cell>
          <cell r="I9559" t="str">
            <v>INS</v>
          </cell>
          <cell r="L9559">
            <v>43841</v>
          </cell>
          <cell r="M9559">
            <v>43715</v>
          </cell>
          <cell r="N9559">
            <v>43841</v>
          </cell>
          <cell r="O9559">
            <v>43716</v>
          </cell>
          <cell r="P9559" t="str">
            <v>No Dependency</v>
          </cell>
        </row>
        <row r="9560">
          <cell r="C9560" t="str">
            <v>ZSK076</v>
          </cell>
          <cell r="D9560" t="str">
            <v>Collocated Sites</v>
          </cell>
          <cell r="E9560" t="str">
            <v>Q1-2020</v>
          </cell>
          <cell r="F9560" t="str">
            <v>Mobile Aspiration</v>
          </cell>
          <cell r="G9560" t="str">
            <v>HUA</v>
          </cell>
          <cell r="H9560" t="str">
            <v>LTE2100 Col (20 MHz)_4x4 MIMO</v>
          </cell>
          <cell r="I9560" t="str">
            <v>INS</v>
          </cell>
          <cell r="L9560">
            <v>43691</v>
          </cell>
          <cell r="M9560">
            <v>43693</v>
          </cell>
          <cell r="N9560">
            <v>43692</v>
          </cell>
          <cell r="O9560">
            <v>43694</v>
          </cell>
          <cell r="P9560" t="str">
            <v>No Dependency</v>
          </cell>
        </row>
        <row r="9561">
          <cell r="C9561" t="str">
            <v>ZSK075</v>
          </cell>
          <cell r="D9561" t="str">
            <v>Collocated Sites</v>
          </cell>
          <cell r="E9561" t="str">
            <v>Q1-2020</v>
          </cell>
          <cell r="F9561" t="str">
            <v>Mobile Aspiration</v>
          </cell>
          <cell r="G9561" t="str">
            <v>HUA</v>
          </cell>
          <cell r="H9561" t="str">
            <v>LTE2100 Col (20 MHz)_4x4 MIMO</v>
          </cell>
          <cell r="I9561" t="str">
            <v>INS</v>
          </cell>
          <cell r="L9561">
            <v>43841</v>
          </cell>
          <cell r="M9561">
            <v>43734</v>
          </cell>
          <cell r="N9561">
            <v>43841</v>
          </cell>
          <cell r="O9561">
            <v>43735</v>
          </cell>
          <cell r="P9561" t="str">
            <v>No Dependency</v>
          </cell>
        </row>
        <row r="9562">
          <cell r="C9562" t="str">
            <v>ZSK074</v>
          </cell>
          <cell r="D9562" t="str">
            <v>Collocated Sites</v>
          </cell>
          <cell r="E9562" t="str">
            <v>Q3-2019</v>
          </cell>
          <cell r="F9562" t="str">
            <v>Mobile Aspiration</v>
          </cell>
          <cell r="G9562" t="str">
            <v>HUA</v>
          </cell>
          <cell r="H9562" t="str">
            <v>LTE2100 Col (20 MHz)_4x4 MIMO</v>
          </cell>
          <cell r="I9562" t="str">
            <v>INS</v>
          </cell>
          <cell r="L9562">
            <v>43911</v>
          </cell>
          <cell r="M9562">
            <v>43641</v>
          </cell>
          <cell r="N9562">
            <v>43912</v>
          </cell>
          <cell r="O9562">
            <v>43642</v>
          </cell>
          <cell r="P9562" t="str">
            <v>No Dependency</v>
          </cell>
        </row>
        <row r="9563">
          <cell r="C9563" t="str">
            <v>ZSK073</v>
          </cell>
          <cell r="D9563" t="str">
            <v>Collocated Sites</v>
          </cell>
          <cell r="E9563" t="str">
            <v>Q1-2020</v>
          </cell>
          <cell r="F9563" t="str">
            <v>Mobile Aspiration</v>
          </cell>
          <cell r="G9563" t="str">
            <v>HUA</v>
          </cell>
          <cell r="H9563" t="str">
            <v>LTE2100 Col (20 MHz)_4x4 MIMO</v>
          </cell>
          <cell r="I9563" t="str">
            <v>INS</v>
          </cell>
          <cell r="L9563">
            <v>43703</v>
          </cell>
          <cell r="M9563">
            <v>43703</v>
          </cell>
          <cell r="N9563">
            <v>43704</v>
          </cell>
          <cell r="O9563">
            <v>43704</v>
          </cell>
          <cell r="P9563" t="str">
            <v>No Dependency</v>
          </cell>
        </row>
        <row r="9564">
          <cell r="C9564" t="str">
            <v>ZSK071</v>
          </cell>
          <cell r="D9564" t="str">
            <v>Collocated Sites</v>
          </cell>
          <cell r="E9564" t="str">
            <v>Q1-2020</v>
          </cell>
          <cell r="F9564" t="str">
            <v>Mobile Aspiration</v>
          </cell>
          <cell r="G9564" t="str">
            <v>HUA</v>
          </cell>
          <cell r="H9564" t="str">
            <v>LTE2100 Col (20 MHz)_4x4 MIMO</v>
          </cell>
          <cell r="I9564" t="str">
            <v>INS</v>
          </cell>
          <cell r="L9564">
            <v>43841</v>
          </cell>
          <cell r="M9564">
            <v>43715</v>
          </cell>
          <cell r="N9564">
            <v>43841</v>
          </cell>
          <cell r="O9564">
            <v>43716</v>
          </cell>
          <cell r="P9564" t="str">
            <v>No Dependency</v>
          </cell>
        </row>
        <row r="9565">
          <cell r="C9565" t="str">
            <v>ZSK069</v>
          </cell>
          <cell r="D9565" t="str">
            <v>Collocated Sites</v>
          </cell>
          <cell r="E9565" t="str">
            <v>Q3-2019</v>
          </cell>
          <cell r="F9565" t="str">
            <v>Mobile Aspiration</v>
          </cell>
          <cell r="G9565" t="str">
            <v>HUA</v>
          </cell>
          <cell r="H9565" t="str">
            <v>LTE2100 Col (20 MHz)_4x4 MIMO</v>
          </cell>
          <cell r="I9565" t="str">
            <v>INS</v>
          </cell>
          <cell r="L9565">
            <v>43660</v>
          </cell>
          <cell r="M9565">
            <v>43605</v>
          </cell>
          <cell r="N9565">
            <v>43661</v>
          </cell>
          <cell r="O9565">
            <v>43606</v>
          </cell>
          <cell r="P9565" t="str">
            <v>No Dependency</v>
          </cell>
        </row>
        <row r="9566">
          <cell r="C9566" t="str">
            <v>ZSK068</v>
          </cell>
          <cell r="D9566" t="str">
            <v>Collocated Sites</v>
          </cell>
          <cell r="E9566" t="str">
            <v>Q1-2020</v>
          </cell>
          <cell r="F9566" t="str">
            <v>Mobile Aspiration</v>
          </cell>
          <cell r="G9566" t="str">
            <v>HUA</v>
          </cell>
          <cell r="H9566" t="str">
            <v>LTE2100 Col (20 MHz)_4x4 MIMO</v>
          </cell>
          <cell r="I9566" t="str">
            <v>INS</v>
          </cell>
          <cell r="L9566">
            <v>43841</v>
          </cell>
          <cell r="M9566">
            <v>43734</v>
          </cell>
          <cell r="N9566">
            <v>43841</v>
          </cell>
          <cell r="O9566">
            <v>43735</v>
          </cell>
          <cell r="P9566" t="str">
            <v>No Dependency</v>
          </cell>
        </row>
        <row r="9567">
          <cell r="C9567" t="str">
            <v>ZSK065</v>
          </cell>
          <cell r="D9567" t="str">
            <v>Collocated Sites</v>
          </cell>
          <cell r="E9567" t="str">
            <v>Q3-2019</v>
          </cell>
          <cell r="F9567" t="str">
            <v>Mobile Aspiration</v>
          </cell>
          <cell r="G9567" t="str">
            <v>HUA</v>
          </cell>
          <cell r="H9567" t="str">
            <v>LTE2100 Col (20 MHz)_4x4 MIMO</v>
          </cell>
          <cell r="I9567" t="str">
            <v>INS</v>
          </cell>
          <cell r="L9567">
            <v>43890</v>
          </cell>
          <cell r="M9567">
            <v>43651</v>
          </cell>
          <cell r="N9567">
            <v>43891</v>
          </cell>
          <cell r="O9567">
            <v>43652</v>
          </cell>
          <cell r="P9567" t="str">
            <v>No Dependency</v>
          </cell>
        </row>
        <row r="9568">
          <cell r="C9568" t="str">
            <v>ZSK064</v>
          </cell>
          <cell r="D9568" t="str">
            <v>Collocated Sites</v>
          </cell>
          <cell r="E9568" t="str">
            <v>Q1-2020</v>
          </cell>
          <cell r="F9568" t="str">
            <v>Mobile Aspiration</v>
          </cell>
          <cell r="G9568" t="str">
            <v>HUA</v>
          </cell>
          <cell r="H9568" t="str">
            <v>LTE2100 Col (20 MHz)_4x4 MIMO</v>
          </cell>
          <cell r="I9568" t="str">
            <v>INS</v>
          </cell>
          <cell r="L9568">
            <v>43841</v>
          </cell>
          <cell r="M9568">
            <v>43734</v>
          </cell>
          <cell r="N9568">
            <v>43841</v>
          </cell>
          <cell r="O9568">
            <v>43735</v>
          </cell>
          <cell r="P9568" t="str">
            <v>No Dependency</v>
          </cell>
        </row>
        <row r="9569">
          <cell r="C9569" t="str">
            <v>ZSK063</v>
          </cell>
          <cell r="D9569" t="str">
            <v>Collocated Sites</v>
          </cell>
          <cell r="E9569" t="str">
            <v>Q1-2020</v>
          </cell>
          <cell r="F9569" t="str">
            <v>Mobile Aspiration</v>
          </cell>
          <cell r="G9569" t="str">
            <v>HUA</v>
          </cell>
          <cell r="H9569" t="str">
            <v>LTE2100 Col (20 MHz)_4x4 MIMO</v>
          </cell>
          <cell r="I9569" t="str">
            <v>INS</v>
          </cell>
          <cell r="L9569">
            <v>43841</v>
          </cell>
          <cell r="M9569">
            <v>43734</v>
          </cell>
          <cell r="N9569">
            <v>43841</v>
          </cell>
          <cell r="O9569">
            <v>43735</v>
          </cell>
          <cell r="P9569" t="str">
            <v>No Dependency</v>
          </cell>
        </row>
        <row r="9570">
          <cell r="C9570" t="str">
            <v>ZSK062</v>
          </cell>
          <cell r="D9570" t="str">
            <v>Collocated Sites</v>
          </cell>
          <cell r="E9570" t="str">
            <v>Q3-2019</v>
          </cell>
          <cell r="F9570" t="str">
            <v>Mobile Aspiration</v>
          </cell>
          <cell r="G9570" t="str">
            <v>HUA</v>
          </cell>
          <cell r="H9570" t="str">
            <v>LTE2100 Col (20 MHz)_4x4 MIMO</v>
          </cell>
          <cell r="I9570" t="str">
            <v>INS</v>
          </cell>
          <cell r="L9570">
            <v>43664</v>
          </cell>
          <cell r="M9570">
            <v>43616</v>
          </cell>
          <cell r="N9570">
            <v>43665</v>
          </cell>
          <cell r="O9570">
            <v>43617</v>
          </cell>
          <cell r="P9570" t="str">
            <v>No Dependency</v>
          </cell>
        </row>
        <row r="9571">
          <cell r="C9571" t="str">
            <v>ZSK061</v>
          </cell>
          <cell r="D9571" t="str">
            <v>Collocated Sites</v>
          </cell>
          <cell r="E9571" t="str">
            <v>Q1-2020</v>
          </cell>
          <cell r="F9571" t="str">
            <v>Mobile Aspiration</v>
          </cell>
          <cell r="G9571" t="str">
            <v>HUA</v>
          </cell>
          <cell r="H9571" t="str">
            <v>LTE2100 Col (20 MHz)_4x4 MIMO</v>
          </cell>
          <cell r="I9571" t="str">
            <v>INS</v>
          </cell>
          <cell r="L9571">
            <v>43674</v>
          </cell>
          <cell r="M9571">
            <v>43676</v>
          </cell>
          <cell r="N9571">
            <v>43675</v>
          </cell>
          <cell r="O9571">
            <v>43677</v>
          </cell>
          <cell r="P9571" t="str">
            <v>No Dependency</v>
          </cell>
        </row>
        <row r="9572">
          <cell r="C9572" t="str">
            <v>ZSK060</v>
          </cell>
          <cell r="D9572" t="str">
            <v>Collocated Sites</v>
          </cell>
          <cell r="E9572" t="str">
            <v>Q1-2020</v>
          </cell>
          <cell r="F9572" t="str">
            <v>Mobile Aspiration</v>
          </cell>
          <cell r="G9572" t="str">
            <v>HUA</v>
          </cell>
          <cell r="H9572" t="str">
            <v>LTE2100 Col (20 MHz)_4x4 MIMO</v>
          </cell>
          <cell r="I9572" t="str">
            <v>INS</v>
          </cell>
          <cell r="L9572">
            <v>43846</v>
          </cell>
          <cell r="M9572">
            <v>43715</v>
          </cell>
          <cell r="N9572">
            <v>43846</v>
          </cell>
          <cell r="O9572">
            <v>43716</v>
          </cell>
          <cell r="P9572" t="str">
            <v>No Dependency</v>
          </cell>
        </row>
        <row r="9573">
          <cell r="C9573" t="str">
            <v>ZSK059</v>
          </cell>
          <cell r="D9573" t="str">
            <v>Collocated Sites</v>
          </cell>
          <cell r="E9573" t="str">
            <v>Q1-2020</v>
          </cell>
          <cell r="F9573" t="str">
            <v>Mobile Aspiration</v>
          </cell>
          <cell r="G9573" t="str">
            <v>HUA</v>
          </cell>
          <cell r="H9573" t="str">
            <v>LTE2100 Col (20 MHz)_4x4 MIMO</v>
          </cell>
          <cell r="I9573" t="str">
            <v>INS</v>
          </cell>
          <cell r="L9573">
            <v>43841</v>
          </cell>
          <cell r="M9573">
            <v>43715</v>
          </cell>
          <cell r="N9573">
            <v>43841</v>
          </cell>
          <cell r="O9573">
            <v>43716</v>
          </cell>
          <cell r="P9573" t="str">
            <v>No Dependency</v>
          </cell>
        </row>
        <row r="9574">
          <cell r="C9574" t="str">
            <v>ZSK058</v>
          </cell>
          <cell r="D9574" t="str">
            <v>Collocated Sites</v>
          </cell>
          <cell r="E9574" t="str">
            <v>Q1-2020</v>
          </cell>
          <cell r="F9574" t="str">
            <v>Mobile Aspiration</v>
          </cell>
          <cell r="G9574" t="str">
            <v>HUA</v>
          </cell>
          <cell r="H9574" t="str">
            <v>LTE2100 Col (20 MHz)_4x4 MIMO</v>
          </cell>
          <cell r="I9574" t="str">
            <v>INS</v>
          </cell>
          <cell r="L9574">
            <v>43841</v>
          </cell>
          <cell r="M9574">
            <v>43715</v>
          </cell>
          <cell r="N9574">
            <v>43841</v>
          </cell>
          <cell r="O9574">
            <v>43716</v>
          </cell>
          <cell r="P9574" t="str">
            <v>No Dependency</v>
          </cell>
        </row>
        <row r="9575">
          <cell r="C9575" t="str">
            <v>ZSK056</v>
          </cell>
          <cell r="D9575" t="str">
            <v>Collocated Sites</v>
          </cell>
          <cell r="E9575" t="str">
            <v>Q3-2019</v>
          </cell>
          <cell r="F9575" t="str">
            <v>Mobile Aspiration</v>
          </cell>
          <cell r="G9575" t="str">
            <v>HUA</v>
          </cell>
          <cell r="H9575" t="str">
            <v>LTE2100 Col (20 MHz)_4x4 MIMO</v>
          </cell>
          <cell r="I9575" t="str">
            <v>INS</v>
          </cell>
          <cell r="L9575">
            <v>43670</v>
          </cell>
          <cell r="M9575">
            <v>43659</v>
          </cell>
          <cell r="N9575">
            <v>43866</v>
          </cell>
          <cell r="O9575">
            <v>43660</v>
          </cell>
          <cell r="P9575" t="str">
            <v>No Dependency</v>
          </cell>
        </row>
        <row r="9576">
          <cell r="C9576" t="str">
            <v>ZSK055</v>
          </cell>
          <cell r="D9576" t="str">
            <v>Collocated Sites</v>
          </cell>
          <cell r="E9576" t="str">
            <v>Q3-2019</v>
          </cell>
          <cell r="F9576" t="str">
            <v>Mobile Aspiration</v>
          </cell>
          <cell r="G9576" t="str">
            <v>HUA</v>
          </cell>
          <cell r="H9576" t="str">
            <v>LTE2100 Col (20 MHz)_4x4 MIMO</v>
          </cell>
          <cell r="I9576" t="str">
            <v>INS</v>
          </cell>
          <cell r="L9576">
            <v>43911</v>
          </cell>
          <cell r="M9576">
            <v>43647</v>
          </cell>
          <cell r="N9576">
            <v>43912</v>
          </cell>
          <cell r="O9576">
            <v>43648</v>
          </cell>
          <cell r="P9576" t="str">
            <v>No Dependency</v>
          </cell>
        </row>
        <row r="9577">
          <cell r="C9577" t="str">
            <v>ZSK054</v>
          </cell>
          <cell r="D9577" t="str">
            <v>Collocated Sites</v>
          </cell>
          <cell r="E9577" t="str">
            <v>Q1-2020</v>
          </cell>
          <cell r="F9577" t="str">
            <v>Mobile Aspiration</v>
          </cell>
          <cell r="G9577" t="str">
            <v>HUA</v>
          </cell>
          <cell r="H9577" t="str">
            <v>LTE2100 Col (20 MHz)_4x4 MIMO</v>
          </cell>
          <cell r="I9577" t="str">
            <v>INS</v>
          </cell>
          <cell r="L9577">
            <v>43846</v>
          </cell>
          <cell r="M9577">
            <v>43733</v>
          </cell>
          <cell r="N9577">
            <v>43846</v>
          </cell>
          <cell r="O9577">
            <v>43734</v>
          </cell>
          <cell r="P9577" t="str">
            <v>No Dependency</v>
          </cell>
        </row>
        <row r="9578">
          <cell r="C9578" t="str">
            <v>ZSK045</v>
          </cell>
          <cell r="D9578" t="str">
            <v>Collocated Sites</v>
          </cell>
          <cell r="E9578" t="str">
            <v>Q1-2020</v>
          </cell>
          <cell r="F9578" t="str">
            <v>Mobile Aspiration</v>
          </cell>
          <cell r="G9578" t="str">
            <v>HUA</v>
          </cell>
          <cell r="H9578" t="str">
            <v>LTE2100 Col (20 MHz)_4x4 MIMO</v>
          </cell>
          <cell r="I9578" t="str">
            <v>INS</v>
          </cell>
          <cell r="L9578">
            <v>43674</v>
          </cell>
          <cell r="M9578">
            <v>43676</v>
          </cell>
          <cell r="N9578">
            <v>43675</v>
          </cell>
          <cell r="O9578">
            <v>43677</v>
          </cell>
          <cell r="P9578" t="str">
            <v>No Dependency</v>
          </cell>
        </row>
        <row r="9579">
          <cell r="C9579" t="str">
            <v>ZSK044</v>
          </cell>
          <cell r="D9579" t="str">
            <v>Collocated Sites</v>
          </cell>
          <cell r="E9579" t="str">
            <v>Q1-2020</v>
          </cell>
          <cell r="F9579" t="str">
            <v>Mobile Aspiration</v>
          </cell>
          <cell r="G9579" t="str">
            <v>HUA</v>
          </cell>
          <cell r="H9579" t="str">
            <v>LTE2100 Col (20 MHz)_4x4 MIMO</v>
          </cell>
          <cell r="I9579" t="str">
            <v>INS</v>
          </cell>
          <cell r="L9579">
            <v>43841</v>
          </cell>
          <cell r="M9579">
            <v>43733</v>
          </cell>
          <cell r="N9579">
            <v>43841</v>
          </cell>
          <cell r="O9579">
            <v>43734</v>
          </cell>
          <cell r="P9579" t="str">
            <v>No Dependency</v>
          </cell>
        </row>
        <row r="9580">
          <cell r="C9580" t="str">
            <v>ZSK041</v>
          </cell>
          <cell r="D9580" t="str">
            <v>Collocated Sites</v>
          </cell>
          <cell r="E9580" t="str">
            <v>Q3-2019</v>
          </cell>
          <cell r="F9580" t="str">
            <v>Mobile Aspiration</v>
          </cell>
          <cell r="G9580" t="str">
            <v>HUA</v>
          </cell>
          <cell r="H9580" t="str">
            <v>LTE2100 Col (20 MHz)_4x4 MIMO</v>
          </cell>
          <cell r="I9580" t="str">
            <v>INS</v>
          </cell>
          <cell r="L9580">
            <v>43911</v>
          </cell>
          <cell r="M9580">
            <v>43628</v>
          </cell>
          <cell r="N9580">
            <v>43912</v>
          </cell>
          <cell r="O9580">
            <v>43629</v>
          </cell>
          <cell r="P9580" t="str">
            <v>No Dependency</v>
          </cell>
        </row>
        <row r="9581">
          <cell r="C9581" t="str">
            <v>ZSK040</v>
          </cell>
          <cell r="D9581" t="str">
            <v>Collocated Sites</v>
          </cell>
          <cell r="E9581" t="str">
            <v>Q1-2020</v>
          </cell>
          <cell r="F9581" t="str">
            <v>Mobile Aspiration</v>
          </cell>
          <cell r="G9581" t="str">
            <v>HUA</v>
          </cell>
          <cell r="H9581" t="str">
            <v>LTE2100 Col (20 MHz)_4x4 MIMO</v>
          </cell>
          <cell r="I9581" t="str">
            <v>INS</v>
          </cell>
          <cell r="L9581">
            <v>43841</v>
          </cell>
          <cell r="M9581">
            <v>43733</v>
          </cell>
          <cell r="N9581">
            <v>43841</v>
          </cell>
          <cell r="O9581">
            <v>43734</v>
          </cell>
          <cell r="P9581" t="str">
            <v>No Dependency</v>
          </cell>
        </row>
        <row r="9582">
          <cell r="C9582" t="str">
            <v>ZSK037</v>
          </cell>
          <cell r="D9582" t="str">
            <v>Collocated Sites</v>
          </cell>
          <cell r="E9582" t="str">
            <v>Q4-2019</v>
          </cell>
          <cell r="F9582" t="str">
            <v>Mobile Aspiration</v>
          </cell>
          <cell r="G9582" t="str">
            <v>HUA</v>
          </cell>
          <cell r="H9582" t="str">
            <v>LTE2100 Col (20 MHz)_4x4 MIMO</v>
          </cell>
          <cell r="I9582" t="str">
            <v>INS</v>
          </cell>
          <cell r="L9582">
            <v>43846</v>
          </cell>
          <cell r="M9582">
            <v>43733</v>
          </cell>
          <cell r="N9582">
            <v>43846</v>
          </cell>
          <cell r="O9582">
            <v>43734</v>
          </cell>
          <cell r="P9582" t="str">
            <v>No Dependency</v>
          </cell>
        </row>
        <row r="9583">
          <cell r="C9583" t="str">
            <v>ZSK033</v>
          </cell>
          <cell r="D9583" t="str">
            <v>Collocated Sites</v>
          </cell>
          <cell r="E9583" t="str">
            <v>Q3-2019</v>
          </cell>
          <cell r="F9583" t="str">
            <v>Mobile Aspiration</v>
          </cell>
          <cell r="G9583" t="str">
            <v>HUA</v>
          </cell>
          <cell r="H9583" t="str">
            <v>LTE2100 Col (20 MHz)_4x4 MIMO</v>
          </cell>
          <cell r="I9583" t="str">
            <v>INS</v>
          </cell>
          <cell r="L9583">
            <v>43862</v>
          </cell>
          <cell r="M9583">
            <v>43638</v>
          </cell>
          <cell r="N9583">
            <v>43863</v>
          </cell>
          <cell r="O9583">
            <v>43639</v>
          </cell>
          <cell r="P9583" t="str">
            <v>No Dependency</v>
          </cell>
        </row>
        <row r="9584">
          <cell r="C9584" t="str">
            <v>ZSK027</v>
          </cell>
          <cell r="D9584" t="str">
            <v>Collocated Sites</v>
          </cell>
          <cell r="E9584" t="str">
            <v>Q1-2020</v>
          </cell>
          <cell r="F9584" t="str">
            <v>Mobile Aspiration</v>
          </cell>
          <cell r="G9584" t="str">
            <v>HUA</v>
          </cell>
          <cell r="H9584" t="str">
            <v>LTE2100 Col (20 MHz)_4x4 MIMO</v>
          </cell>
          <cell r="I9584" t="str">
            <v>INS</v>
          </cell>
          <cell r="L9584">
            <v>43841</v>
          </cell>
          <cell r="M9584">
            <v>43715</v>
          </cell>
          <cell r="N9584">
            <v>43841</v>
          </cell>
          <cell r="O9584">
            <v>43716</v>
          </cell>
          <cell r="P9584" t="str">
            <v>No Dependency</v>
          </cell>
        </row>
        <row r="9585">
          <cell r="C9585" t="str">
            <v>ZSK021</v>
          </cell>
          <cell r="D9585" t="str">
            <v>Collocated Sites</v>
          </cell>
          <cell r="E9585" t="str">
            <v>Q1-2020</v>
          </cell>
          <cell r="F9585" t="str">
            <v>Mobile Aspiration</v>
          </cell>
          <cell r="G9585" t="str">
            <v>HUA</v>
          </cell>
          <cell r="H9585" t="str">
            <v>LTE2100 Col (20 MHz)_4x4 MIMO</v>
          </cell>
          <cell r="I9585" t="str">
            <v>INS</v>
          </cell>
          <cell r="L9585">
            <v>43841</v>
          </cell>
          <cell r="M9585">
            <v>43733</v>
          </cell>
          <cell r="N9585">
            <v>43841</v>
          </cell>
          <cell r="O9585">
            <v>43734</v>
          </cell>
          <cell r="P9585" t="str">
            <v>No Dependency</v>
          </cell>
        </row>
        <row r="9586">
          <cell r="C9586" t="str">
            <v>ZSK016</v>
          </cell>
          <cell r="D9586" t="str">
            <v>Collocated Sites</v>
          </cell>
          <cell r="E9586" t="str">
            <v>Q1-2020</v>
          </cell>
          <cell r="F9586" t="str">
            <v>Mobile Aspiration</v>
          </cell>
          <cell r="G9586" t="str">
            <v>HUA</v>
          </cell>
          <cell r="H9586" t="str">
            <v>LTE2100 Col (20 MHz)_4x4 MIMO</v>
          </cell>
          <cell r="I9586" t="str">
            <v>INS</v>
          </cell>
          <cell r="L9586">
            <v>43696</v>
          </cell>
          <cell r="M9586">
            <v>43696</v>
          </cell>
          <cell r="N9586">
            <v>43697</v>
          </cell>
          <cell r="O9586">
            <v>43697</v>
          </cell>
          <cell r="P9586" t="str">
            <v>No Dependency</v>
          </cell>
        </row>
        <row r="9587">
          <cell r="C9587" t="str">
            <v>ZRR999</v>
          </cell>
          <cell r="D9587" t="str">
            <v>Collocated Sites</v>
          </cell>
          <cell r="E9587" t="str">
            <v>Q3-2019</v>
          </cell>
          <cell r="F9587" t="str">
            <v>Mobile Aspiration</v>
          </cell>
          <cell r="G9587" t="str">
            <v>HUA</v>
          </cell>
          <cell r="H9587" t="str">
            <v>LTE2100 Col (20 MHz)_4x4 MIMO</v>
          </cell>
          <cell r="I9587" t="str">
            <v>INS</v>
          </cell>
          <cell r="L9587">
            <v>43841</v>
          </cell>
          <cell r="M9587">
            <v>43647</v>
          </cell>
          <cell r="N9587">
            <v>43842</v>
          </cell>
          <cell r="O9587">
            <v>43648</v>
          </cell>
          <cell r="P9587" t="str">
            <v>No Dependency</v>
          </cell>
        </row>
        <row r="9588">
          <cell r="C9588" t="str">
            <v>ZRR998</v>
          </cell>
          <cell r="D9588" t="str">
            <v>Collocated Sites</v>
          </cell>
          <cell r="E9588" t="str">
            <v>Q3-2019</v>
          </cell>
          <cell r="F9588" t="str">
            <v>Mobile Aspiration</v>
          </cell>
          <cell r="G9588" t="str">
            <v>HUA</v>
          </cell>
          <cell r="H9588" t="str">
            <v>LTE2100 Col (20 MHz)_4x4 MIMO</v>
          </cell>
          <cell r="I9588" t="str">
            <v>INS</v>
          </cell>
          <cell r="L9588">
            <v>43910</v>
          </cell>
          <cell r="M9588">
            <v>43644</v>
          </cell>
          <cell r="N9588">
            <v>43911</v>
          </cell>
          <cell r="O9588">
            <v>43645</v>
          </cell>
          <cell r="P9588" t="str">
            <v>No Dependency</v>
          </cell>
        </row>
        <row r="9589">
          <cell r="C9589" t="str">
            <v>ZRR997</v>
          </cell>
          <cell r="D9589" t="str">
            <v>Collocated Sites</v>
          </cell>
          <cell r="E9589" t="str">
            <v>Q3-2019</v>
          </cell>
          <cell r="F9589" t="str">
            <v>Mobile Aspiration</v>
          </cell>
          <cell r="G9589" t="str">
            <v>HUA</v>
          </cell>
          <cell r="H9589" t="str">
            <v>LTE2100 Col (20 MHz)_4x4 MIMO</v>
          </cell>
          <cell r="I9589" t="str">
            <v>INS</v>
          </cell>
          <cell r="L9589">
            <v>43841</v>
          </cell>
          <cell r="M9589">
            <v>43635</v>
          </cell>
          <cell r="N9589">
            <v>43842</v>
          </cell>
          <cell r="O9589">
            <v>43636</v>
          </cell>
          <cell r="P9589" t="str">
            <v>No Dependency</v>
          </cell>
        </row>
        <row r="9590">
          <cell r="C9590" t="str">
            <v>ZRR996</v>
          </cell>
          <cell r="D9590" t="str">
            <v>Collocated Sites</v>
          </cell>
          <cell r="E9590" t="str">
            <v>Q3-2019</v>
          </cell>
          <cell r="F9590" t="str">
            <v>Mobile Aspiration</v>
          </cell>
          <cell r="G9590" t="str">
            <v>HUA</v>
          </cell>
          <cell r="H9590" t="str">
            <v>LTE2100 Col (20 MHz)_4x4 MIMO</v>
          </cell>
          <cell r="I9590" t="str">
            <v>INS</v>
          </cell>
          <cell r="L9590">
            <v>43829</v>
          </cell>
          <cell r="M9590">
            <v>43670</v>
          </cell>
          <cell r="N9590">
            <v>43830</v>
          </cell>
          <cell r="O9590">
            <v>43671</v>
          </cell>
          <cell r="P9590" t="str">
            <v>No Dependency</v>
          </cell>
        </row>
        <row r="9591">
          <cell r="C9591" t="str">
            <v>ZRR995</v>
          </cell>
          <cell r="D9591" t="str">
            <v>Collocated Sites</v>
          </cell>
          <cell r="E9591" t="str">
            <v>Q1-2020</v>
          </cell>
          <cell r="F9591" t="str">
            <v>Mobile Aspiration</v>
          </cell>
          <cell r="G9591" t="str">
            <v>HUA</v>
          </cell>
          <cell r="H9591" t="str">
            <v>LTE2100 Col (20 MHz)_4x4 MIMO</v>
          </cell>
          <cell r="I9591" t="str">
            <v>INS</v>
          </cell>
          <cell r="L9591">
            <v>43846</v>
          </cell>
          <cell r="M9591">
            <v>43733</v>
          </cell>
          <cell r="N9591">
            <v>43846</v>
          </cell>
          <cell r="O9591">
            <v>43734</v>
          </cell>
          <cell r="P9591" t="str">
            <v>No Dependency</v>
          </cell>
        </row>
        <row r="9592">
          <cell r="C9592" t="str">
            <v>ZRR993</v>
          </cell>
          <cell r="D9592" t="str">
            <v>Collocated Sites</v>
          </cell>
          <cell r="E9592" t="str">
            <v>Q3-2019</v>
          </cell>
          <cell r="F9592" t="str">
            <v>Mobile Aspiration</v>
          </cell>
          <cell r="G9592" t="str">
            <v>HUA</v>
          </cell>
          <cell r="H9592" t="str">
            <v>LTE2100 Col (20 MHz)_4x4 MIMO</v>
          </cell>
          <cell r="I9592" t="str">
            <v>INS</v>
          </cell>
          <cell r="L9592">
            <v>43691</v>
          </cell>
          <cell r="M9592">
            <v>43693</v>
          </cell>
          <cell r="N9592">
            <v>43692</v>
          </cell>
          <cell r="O9592">
            <v>43694</v>
          </cell>
          <cell r="P9592" t="str">
            <v>No Dependency</v>
          </cell>
        </row>
        <row r="9593">
          <cell r="C9593" t="str">
            <v>ZRR991</v>
          </cell>
          <cell r="D9593" t="str">
            <v>Collocated Sites</v>
          </cell>
          <cell r="E9593" t="str">
            <v>Q1-2020</v>
          </cell>
          <cell r="F9593" t="str">
            <v>Mobile Aspiration</v>
          </cell>
          <cell r="G9593" t="str">
            <v>HUA</v>
          </cell>
          <cell r="H9593" t="str">
            <v>LTE2100 Col (20 MHz)_4x4 MIMO</v>
          </cell>
          <cell r="I9593" t="str">
            <v>INS</v>
          </cell>
          <cell r="L9593">
            <v>43842</v>
          </cell>
          <cell r="M9593">
            <v>43715</v>
          </cell>
          <cell r="N9593">
            <v>43843</v>
          </cell>
          <cell r="O9593">
            <v>43716</v>
          </cell>
          <cell r="P9593" t="str">
            <v>No Dependency</v>
          </cell>
        </row>
        <row r="9594">
          <cell r="C9594" t="str">
            <v>ZRR990</v>
          </cell>
          <cell r="D9594" t="str">
            <v>Collocated Sites</v>
          </cell>
          <cell r="E9594" t="str">
            <v>Q3-2019</v>
          </cell>
          <cell r="F9594" t="str">
            <v>Mobile Aspiration</v>
          </cell>
          <cell r="G9594" t="str">
            <v>HUA</v>
          </cell>
          <cell r="H9594" t="str">
            <v>LTE2100 Col (20 MHz)_4x4 MIMO</v>
          </cell>
          <cell r="I9594" t="str">
            <v>INS</v>
          </cell>
          <cell r="L9594">
            <v>43841</v>
          </cell>
          <cell r="M9594">
            <v>43655</v>
          </cell>
          <cell r="N9594">
            <v>43842</v>
          </cell>
          <cell r="O9594">
            <v>43656</v>
          </cell>
          <cell r="P9594" t="str">
            <v>No Dependency</v>
          </cell>
        </row>
        <row r="9595">
          <cell r="C9595" t="str">
            <v>ZRR989</v>
          </cell>
          <cell r="D9595" t="str">
            <v>Collocated Sites</v>
          </cell>
          <cell r="E9595" t="str">
            <v>Q3-2019</v>
          </cell>
          <cell r="F9595" t="str">
            <v>Mobile Aspiration</v>
          </cell>
          <cell r="G9595" t="str">
            <v>HUA</v>
          </cell>
          <cell r="H9595" t="str">
            <v>LTE2100 Col (20 MHz)_4x4 MIMO</v>
          </cell>
          <cell r="I9595" t="str">
            <v>INS</v>
          </cell>
          <cell r="L9595">
            <v>43829</v>
          </cell>
          <cell r="N9595">
            <v>43830</v>
          </cell>
          <cell r="P9595" t="str">
            <v>No Dependency</v>
          </cell>
        </row>
        <row r="9596">
          <cell r="C9596" t="str">
            <v>ZRR988</v>
          </cell>
          <cell r="D9596" t="str">
            <v>Collocated Sites</v>
          </cell>
          <cell r="E9596" t="str">
            <v>Q1-2020</v>
          </cell>
          <cell r="F9596" t="str">
            <v>Mobile Aspiration</v>
          </cell>
          <cell r="G9596" t="str">
            <v>HUA</v>
          </cell>
          <cell r="H9596" t="str">
            <v>LTE2100 Col (20 MHz)_4x4 MIMO</v>
          </cell>
          <cell r="I9596" t="str">
            <v>INS</v>
          </cell>
          <cell r="L9596">
            <v>43669</v>
          </cell>
          <cell r="M9596">
            <v>43671</v>
          </cell>
          <cell r="N9596">
            <v>43670</v>
          </cell>
          <cell r="O9596">
            <v>43672</v>
          </cell>
          <cell r="P9596" t="str">
            <v>No Dependency</v>
          </cell>
        </row>
        <row r="9597">
          <cell r="C9597" t="str">
            <v>ZRR987</v>
          </cell>
          <cell r="D9597" t="str">
            <v>Collocated Sites</v>
          </cell>
          <cell r="E9597" t="str">
            <v>Q3-2019</v>
          </cell>
          <cell r="F9597" t="str">
            <v>Mobile Aspiration</v>
          </cell>
          <cell r="G9597" t="str">
            <v>HUA</v>
          </cell>
          <cell r="H9597" t="str">
            <v>LTE2100 Col (20 MHz)_4x4 MIMO</v>
          </cell>
          <cell r="I9597" t="str">
            <v>INS</v>
          </cell>
          <cell r="L9597">
            <v>43841</v>
          </cell>
          <cell r="M9597">
            <v>43613</v>
          </cell>
          <cell r="N9597">
            <v>43842</v>
          </cell>
          <cell r="O9597">
            <v>43614</v>
          </cell>
          <cell r="P9597" t="str">
            <v>No Dependency</v>
          </cell>
        </row>
        <row r="9598">
          <cell r="C9598" t="str">
            <v>ZRR985</v>
          </cell>
          <cell r="D9598" t="str">
            <v>Collocated Sites</v>
          </cell>
          <cell r="E9598" t="str">
            <v>Q3-2019</v>
          </cell>
          <cell r="F9598" t="str">
            <v>Mobile Aspiration</v>
          </cell>
          <cell r="G9598" t="str">
            <v>HUA</v>
          </cell>
          <cell r="H9598" t="str">
            <v>LTE2100 Col (20 MHz)_4x4 MIMO</v>
          </cell>
          <cell r="I9598" t="str">
            <v>INS</v>
          </cell>
          <cell r="L9598">
            <v>43841</v>
          </cell>
          <cell r="M9598">
            <v>43627</v>
          </cell>
          <cell r="N9598">
            <v>43842</v>
          </cell>
          <cell r="O9598">
            <v>43628</v>
          </cell>
          <cell r="P9598" t="str">
            <v>No Dependency</v>
          </cell>
        </row>
        <row r="9599">
          <cell r="C9599" t="str">
            <v>ZRR983</v>
          </cell>
          <cell r="D9599" t="str">
            <v>Collocated Sites</v>
          </cell>
          <cell r="E9599" t="str">
            <v>Q1-2020</v>
          </cell>
          <cell r="F9599" t="str">
            <v>Mobile Aspiration</v>
          </cell>
          <cell r="G9599" t="str">
            <v>HUA</v>
          </cell>
          <cell r="H9599" t="str">
            <v>LTE2100 Col (20 MHz)_4x4 MIMO</v>
          </cell>
          <cell r="I9599" t="str">
            <v>INS</v>
          </cell>
          <cell r="L9599">
            <v>43846</v>
          </cell>
          <cell r="M9599">
            <v>43734</v>
          </cell>
          <cell r="N9599">
            <v>43846</v>
          </cell>
          <cell r="O9599">
            <v>43735</v>
          </cell>
          <cell r="P9599" t="str">
            <v>No Dependency</v>
          </cell>
        </row>
        <row r="9600">
          <cell r="C9600" t="str">
            <v>ZRR982</v>
          </cell>
          <cell r="D9600" t="str">
            <v>Collocated Sites</v>
          </cell>
          <cell r="E9600" t="str">
            <v>Q1-2020</v>
          </cell>
          <cell r="F9600" t="str">
            <v>Mobile Aspiration</v>
          </cell>
          <cell r="G9600" t="str">
            <v>HUA</v>
          </cell>
          <cell r="H9600" t="str">
            <v>LTE2100 Col (20 MHz)_4x4 MIMO</v>
          </cell>
          <cell r="I9600" t="str">
            <v>INS</v>
          </cell>
          <cell r="L9600">
            <v>43841</v>
          </cell>
          <cell r="M9600">
            <v>43715</v>
          </cell>
          <cell r="N9600">
            <v>43841</v>
          </cell>
          <cell r="O9600">
            <v>43716</v>
          </cell>
          <cell r="P9600" t="str">
            <v>No Dependency</v>
          </cell>
        </row>
        <row r="9601">
          <cell r="C9601" t="str">
            <v>ZRR981</v>
          </cell>
          <cell r="D9601" t="str">
            <v>Collocated Sites</v>
          </cell>
          <cell r="E9601" t="str">
            <v>Q1-2020</v>
          </cell>
          <cell r="F9601" t="str">
            <v>Mobile Aspiration</v>
          </cell>
          <cell r="G9601" t="str">
            <v>HUA</v>
          </cell>
          <cell r="H9601" t="str">
            <v>LTE2100 Col (20 MHz)_4x4 MIMO</v>
          </cell>
          <cell r="I9601" t="str">
            <v>INS</v>
          </cell>
          <cell r="L9601">
            <v>43841</v>
          </cell>
          <cell r="M9601">
            <v>43715</v>
          </cell>
          <cell r="N9601">
            <v>43841</v>
          </cell>
          <cell r="O9601">
            <v>43716</v>
          </cell>
          <cell r="P9601" t="str">
            <v>No Dependency</v>
          </cell>
        </row>
        <row r="9602">
          <cell r="C9602" t="str">
            <v>ZRR977</v>
          </cell>
          <cell r="D9602" t="str">
            <v>Collocated Sites</v>
          </cell>
          <cell r="E9602" t="str">
            <v>Q3-2019</v>
          </cell>
          <cell r="F9602" t="str">
            <v>Mobile Aspiration</v>
          </cell>
          <cell r="G9602" t="str">
            <v>HUA</v>
          </cell>
          <cell r="H9602" t="str">
            <v>LTE2100 Col (20 MHz)_4x4 MIMO</v>
          </cell>
          <cell r="I9602" t="str">
            <v>INS</v>
          </cell>
          <cell r="L9602">
            <v>43841</v>
          </cell>
          <cell r="M9602">
            <v>43604</v>
          </cell>
          <cell r="N9602">
            <v>43842</v>
          </cell>
          <cell r="O9602">
            <v>43605</v>
          </cell>
          <cell r="P9602" t="str">
            <v>No Dependency</v>
          </cell>
        </row>
        <row r="9603">
          <cell r="C9603" t="str">
            <v>ZRR975</v>
          </cell>
          <cell r="D9603" t="str">
            <v>Collocated Sites</v>
          </cell>
          <cell r="E9603" t="str">
            <v>Q1-2020</v>
          </cell>
          <cell r="F9603" t="str">
            <v>Mobile Aspiration</v>
          </cell>
          <cell r="G9603" t="str">
            <v>HUA</v>
          </cell>
          <cell r="H9603" t="str">
            <v>LTE2100 Col (20 MHz)_4x4 MIMO</v>
          </cell>
          <cell r="I9603" t="str">
            <v>INS</v>
          </cell>
          <cell r="L9603">
            <v>43846</v>
          </cell>
          <cell r="M9603">
            <v>43734</v>
          </cell>
          <cell r="N9603">
            <v>43846</v>
          </cell>
          <cell r="O9603">
            <v>43735</v>
          </cell>
          <cell r="P9603" t="str">
            <v>No Dependency</v>
          </cell>
        </row>
        <row r="9604">
          <cell r="C9604" t="str">
            <v>ZRR974</v>
          </cell>
          <cell r="D9604" t="str">
            <v>Collocated Sites</v>
          </cell>
          <cell r="E9604" t="str">
            <v>Q1-2020</v>
          </cell>
          <cell r="F9604" t="str">
            <v>Mobile Aspiration</v>
          </cell>
          <cell r="G9604" t="str">
            <v>HUA</v>
          </cell>
          <cell r="H9604" t="str">
            <v>LTE2100 Col (20 MHz)_4x4 MIMO</v>
          </cell>
          <cell r="I9604" t="str">
            <v>INS</v>
          </cell>
          <cell r="L9604">
            <v>43846</v>
          </cell>
          <cell r="M9604">
            <v>43715</v>
          </cell>
          <cell r="N9604">
            <v>43846</v>
          </cell>
          <cell r="O9604">
            <v>43716</v>
          </cell>
          <cell r="P9604" t="str">
            <v>No Dependency</v>
          </cell>
        </row>
        <row r="9605">
          <cell r="C9605" t="str">
            <v>ZRR973</v>
          </cell>
          <cell r="D9605" t="str">
            <v>Collocated Sites</v>
          </cell>
          <cell r="E9605" t="str">
            <v>Q3-2019</v>
          </cell>
          <cell r="F9605" t="str">
            <v>Mobile Aspiration</v>
          </cell>
          <cell r="G9605" t="str">
            <v>HUA</v>
          </cell>
          <cell r="H9605" t="str">
            <v>LTE2100 Col (20 MHz)_4x4 MIMO</v>
          </cell>
          <cell r="I9605" t="str">
            <v>INS</v>
          </cell>
          <cell r="L9605">
            <v>43878</v>
          </cell>
          <cell r="M9605">
            <v>43648</v>
          </cell>
          <cell r="N9605">
            <v>43879</v>
          </cell>
          <cell r="O9605">
            <v>43649</v>
          </cell>
          <cell r="P9605" t="str">
            <v>No Dependency</v>
          </cell>
        </row>
        <row r="9606">
          <cell r="C9606" t="str">
            <v>ZRR971</v>
          </cell>
          <cell r="D9606" t="str">
            <v>Collocated Sites</v>
          </cell>
          <cell r="E9606" t="str">
            <v>Q1-2020</v>
          </cell>
          <cell r="F9606" t="str">
            <v>Mobile Aspiration</v>
          </cell>
          <cell r="G9606" t="str">
            <v>HUA</v>
          </cell>
          <cell r="H9606" t="str">
            <v>LTE2100 Col (20 MHz)_4x4 MIMO</v>
          </cell>
          <cell r="I9606" t="str">
            <v>INS</v>
          </cell>
          <cell r="L9606">
            <v>43682</v>
          </cell>
          <cell r="M9606">
            <v>43659</v>
          </cell>
          <cell r="N9606">
            <v>43683</v>
          </cell>
          <cell r="O9606">
            <v>43660</v>
          </cell>
          <cell r="P9606" t="str">
            <v>No Dependency</v>
          </cell>
        </row>
        <row r="9607">
          <cell r="C9607" t="str">
            <v>ZRR970</v>
          </cell>
          <cell r="D9607" t="str">
            <v>Collocated Sites</v>
          </cell>
          <cell r="E9607" t="str">
            <v>Q3-2019</v>
          </cell>
          <cell r="F9607" t="str">
            <v>Mobile Aspiration</v>
          </cell>
          <cell r="G9607" t="str">
            <v>HUA</v>
          </cell>
          <cell r="H9607" t="str">
            <v>LTE2100 Col (20 MHz)_4x4 MIMO</v>
          </cell>
          <cell r="I9607" t="str">
            <v>INS</v>
          </cell>
          <cell r="L9607">
            <v>43675</v>
          </cell>
          <cell r="M9607">
            <v>43653</v>
          </cell>
          <cell r="N9607">
            <v>43845</v>
          </cell>
          <cell r="O9607">
            <v>43654</v>
          </cell>
          <cell r="P9607" t="str">
            <v>No Dependency</v>
          </cell>
        </row>
        <row r="9608">
          <cell r="C9608" t="str">
            <v>ZRR966</v>
          </cell>
          <cell r="D9608" t="str">
            <v>Collocated Sites</v>
          </cell>
          <cell r="E9608" t="str">
            <v>Q3-2019</v>
          </cell>
          <cell r="F9608" t="str">
            <v>Mobile Aspiration</v>
          </cell>
          <cell r="G9608" t="str">
            <v>HUA</v>
          </cell>
          <cell r="H9608" t="str">
            <v>LTE2100 Col (20 MHz)_4x4 MIMO</v>
          </cell>
          <cell r="I9608" t="str">
            <v>INS</v>
          </cell>
          <cell r="L9608">
            <v>43907</v>
          </cell>
          <cell r="M9608">
            <v>43646</v>
          </cell>
          <cell r="N9608">
            <v>43908</v>
          </cell>
          <cell r="O9608">
            <v>43647</v>
          </cell>
          <cell r="P9608" t="str">
            <v>No Dependency</v>
          </cell>
        </row>
        <row r="9609">
          <cell r="C9609" t="str">
            <v>ZRR965</v>
          </cell>
          <cell r="D9609" t="str">
            <v>Collocated Sites</v>
          </cell>
          <cell r="E9609" t="str">
            <v>Q1-2020</v>
          </cell>
          <cell r="F9609" t="str">
            <v>Mobile Aspiration</v>
          </cell>
          <cell r="G9609" t="str">
            <v>HUA</v>
          </cell>
          <cell r="H9609" t="str">
            <v>LTE2100 Col (20 MHz)_4x4 MIMO</v>
          </cell>
          <cell r="I9609" t="str">
            <v>INS</v>
          </cell>
          <cell r="L9609">
            <v>43841</v>
          </cell>
          <cell r="N9609">
            <v>43841</v>
          </cell>
          <cell r="P9609" t="str">
            <v>No Dependency</v>
          </cell>
        </row>
        <row r="9610">
          <cell r="C9610" t="str">
            <v>ZRR964</v>
          </cell>
          <cell r="D9610" t="str">
            <v>Collocated Sites</v>
          </cell>
          <cell r="E9610" t="str">
            <v>Q3-2019</v>
          </cell>
          <cell r="F9610" t="str">
            <v>Mobile Aspiration</v>
          </cell>
          <cell r="G9610" t="str">
            <v>HUA</v>
          </cell>
          <cell r="H9610" t="str">
            <v>LTE2100 Col (20 MHz)_4x4 MIMO</v>
          </cell>
          <cell r="I9610" t="str">
            <v>INS</v>
          </cell>
          <cell r="L9610">
            <v>43829</v>
          </cell>
          <cell r="M9610">
            <v>43715</v>
          </cell>
          <cell r="N9610">
            <v>43830</v>
          </cell>
          <cell r="O9610">
            <v>43716</v>
          </cell>
          <cell r="P9610" t="str">
            <v>No Dependency</v>
          </cell>
        </row>
        <row r="9611">
          <cell r="C9611" t="str">
            <v>ZRR036</v>
          </cell>
          <cell r="D9611" t="str">
            <v>Collocated Sites</v>
          </cell>
          <cell r="E9611" t="str">
            <v>Q1-2020</v>
          </cell>
          <cell r="F9611" t="str">
            <v>Mobile Aspiration</v>
          </cell>
          <cell r="G9611" t="str">
            <v>HUA</v>
          </cell>
          <cell r="H9611" t="str">
            <v>LTE2100 Col (20 MHz)_4x4 MIMO</v>
          </cell>
          <cell r="I9611" t="str">
            <v>INS</v>
          </cell>
          <cell r="L9611">
            <v>43846</v>
          </cell>
          <cell r="M9611">
            <v>43715</v>
          </cell>
          <cell r="N9611">
            <v>43846</v>
          </cell>
          <cell r="O9611">
            <v>43716</v>
          </cell>
          <cell r="P9611" t="str">
            <v>No Dependency</v>
          </cell>
        </row>
        <row r="9612">
          <cell r="C9612" t="str">
            <v>ZRR035</v>
          </cell>
          <cell r="D9612" t="str">
            <v>Collocated Sites</v>
          </cell>
          <cell r="E9612" t="str">
            <v>Q3-2019</v>
          </cell>
          <cell r="F9612" t="str">
            <v>Mobile Aspiration</v>
          </cell>
          <cell r="G9612" t="str">
            <v>HUA</v>
          </cell>
          <cell r="H9612" t="str">
            <v>LTE2100 Col (20 MHz)_4x4 MIMO</v>
          </cell>
          <cell r="I9612" t="str">
            <v>INS</v>
          </cell>
          <cell r="L9612">
            <v>43691</v>
          </cell>
          <cell r="M9612">
            <v>43693</v>
          </cell>
          <cell r="N9612">
            <v>43692</v>
          </cell>
          <cell r="O9612">
            <v>43694</v>
          </cell>
          <cell r="P9612" t="str">
            <v>No Dependency</v>
          </cell>
        </row>
        <row r="9613">
          <cell r="C9613" t="str">
            <v>ZRR026</v>
          </cell>
          <cell r="D9613" t="str">
            <v>Collocated Sites</v>
          </cell>
          <cell r="E9613" t="str">
            <v>Q3-2019</v>
          </cell>
          <cell r="F9613" t="str">
            <v>Mobile Aspiration</v>
          </cell>
          <cell r="G9613" t="str">
            <v>HUA</v>
          </cell>
          <cell r="H9613" t="str">
            <v>LTE2100 Col (20 MHz)_4x4 MIMO</v>
          </cell>
          <cell r="I9613" t="str">
            <v>INS</v>
          </cell>
          <cell r="L9613">
            <v>43894</v>
          </cell>
          <cell r="N9613">
            <v>43894</v>
          </cell>
          <cell r="P9613" t="str">
            <v>No Dependency</v>
          </cell>
        </row>
        <row r="9614">
          <cell r="C9614" t="str">
            <v>ZRR024</v>
          </cell>
          <cell r="D9614" t="str">
            <v>Collocated Sites</v>
          </cell>
          <cell r="E9614" t="str">
            <v>Q3-2019</v>
          </cell>
          <cell r="F9614" t="str">
            <v>Mobile Aspiration</v>
          </cell>
          <cell r="G9614" t="str">
            <v>HUA</v>
          </cell>
          <cell r="H9614" t="str">
            <v>LTE2100 Col (20 MHz)_4x4 MIMO</v>
          </cell>
          <cell r="I9614" t="str">
            <v>INS</v>
          </cell>
          <cell r="L9614">
            <v>43829</v>
          </cell>
          <cell r="M9614">
            <v>43668</v>
          </cell>
          <cell r="N9614">
            <v>43830</v>
          </cell>
          <cell r="O9614">
            <v>43669</v>
          </cell>
          <cell r="P9614" t="str">
            <v>No Dependency</v>
          </cell>
        </row>
        <row r="9615">
          <cell r="C9615" t="str">
            <v>ZRR023</v>
          </cell>
          <cell r="D9615" t="str">
            <v>Collocated Sites</v>
          </cell>
          <cell r="E9615" t="str">
            <v>Q3-2019</v>
          </cell>
          <cell r="F9615" t="str">
            <v>Mobile Aspiration</v>
          </cell>
          <cell r="G9615" t="str">
            <v>HUA</v>
          </cell>
          <cell r="H9615" t="str">
            <v>LTE2100 Col (20 MHz)_4x4 MIMO</v>
          </cell>
          <cell r="I9615" t="str">
            <v>INS</v>
          </cell>
          <cell r="L9615">
            <v>43878</v>
          </cell>
          <cell r="M9615">
            <v>43666</v>
          </cell>
          <cell r="N9615">
            <v>43879</v>
          </cell>
          <cell r="O9615">
            <v>43667</v>
          </cell>
          <cell r="P9615" t="str">
            <v>No Dependency</v>
          </cell>
        </row>
        <row r="9616">
          <cell r="C9616" t="str">
            <v>ZRR021</v>
          </cell>
          <cell r="D9616" t="str">
            <v>Collocated Sites</v>
          </cell>
          <cell r="E9616" t="str">
            <v>Q3-2019</v>
          </cell>
          <cell r="F9616" t="str">
            <v>Mobile Aspiration</v>
          </cell>
          <cell r="G9616" t="str">
            <v>HUA</v>
          </cell>
          <cell r="H9616" t="str">
            <v>LTE2100 Col (20 MHz)_4x4 MIMO</v>
          </cell>
          <cell r="I9616" t="str">
            <v>INS</v>
          </cell>
          <cell r="L9616">
            <v>43691</v>
          </cell>
          <cell r="M9616">
            <v>43693</v>
          </cell>
          <cell r="N9616">
            <v>43692</v>
          </cell>
          <cell r="O9616">
            <v>43694</v>
          </cell>
          <cell r="P9616" t="str">
            <v>No Dependency</v>
          </cell>
        </row>
        <row r="9617">
          <cell r="C9617" t="str">
            <v>ZRR017</v>
          </cell>
          <cell r="D9617" t="str">
            <v>Collocated Sites</v>
          </cell>
          <cell r="E9617" t="str">
            <v>Q3-2019</v>
          </cell>
          <cell r="F9617" t="str">
            <v>Mobile Aspiration</v>
          </cell>
          <cell r="G9617" t="str">
            <v>HUA</v>
          </cell>
          <cell r="H9617" t="str">
            <v>LTE2100 Col (20 MHz)_4x4 MIMO</v>
          </cell>
          <cell r="I9617" t="str">
            <v>INS</v>
          </cell>
          <cell r="L9617">
            <v>43848</v>
          </cell>
          <cell r="M9617">
            <v>43638</v>
          </cell>
          <cell r="N9617">
            <v>43849</v>
          </cell>
          <cell r="O9617">
            <v>43639</v>
          </cell>
          <cell r="P9617" t="str">
            <v>No Dependency</v>
          </cell>
        </row>
        <row r="9618">
          <cell r="C9618" t="str">
            <v>ZRR015</v>
          </cell>
          <cell r="D9618" t="str">
            <v>Collocated Sites</v>
          </cell>
          <cell r="E9618" t="str">
            <v>Q1-2020</v>
          </cell>
          <cell r="F9618" t="str">
            <v>Mobile Aspiration</v>
          </cell>
          <cell r="G9618" t="str">
            <v>HUA</v>
          </cell>
          <cell r="H9618" t="str">
            <v>LTE2100 Col (20 MHz)_4x4 MIMO</v>
          </cell>
          <cell r="I9618" t="str">
            <v>INS</v>
          </cell>
          <cell r="L9618">
            <v>43841</v>
          </cell>
          <cell r="M9618">
            <v>43715</v>
          </cell>
          <cell r="N9618">
            <v>43841</v>
          </cell>
          <cell r="O9618">
            <v>43716</v>
          </cell>
          <cell r="P9618" t="str">
            <v>No Dependency</v>
          </cell>
        </row>
        <row r="9619">
          <cell r="C9619" t="str">
            <v>ZRR012</v>
          </cell>
          <cell r="D9619" t="str">
            <v>Collocated Sites</v>
          </cell>
          <cell r="E9619" t="str">
            <v>Q3-2019</v>
          </cell>
          <cell r="F9619" t="str">
            <v>Mobile Aspiration</v>
          </cell>
          <cell r="G9619" t="str">
            <v>HUA</v>
          </cell>
          <cell r="H9619" t="str">
            <v>LTE2100 Col (20 MHz)_4x4 MIMO</v>
          </cell>
          <cell r="I9619" t="str">
            <v>INS</v>
          </cell>
          <cell r="L9619">
            <v>43649</v>
          </cell>
          <cell r="M9619">
            <v>43611</v>
          </cell>
          <cell r="N9619">
            <v>43650</v>
          </cell>
          <cell r="O9619">
            <v>43612</v>
          </cell>
          <cell r="P9619" t="str">
            <v>No Dependency</v>
          </cell>
        </row>
        <row r="9620">
          <cell r="C9620" t="str">
            <v>ZRR011</v>
          </cell>
          <cell r="D9620" t="str">
            <v>Collocated Sites</v>
          </cell>
          <cell r="E9620" t="str">
            <v>Q3-2019</v>
          </cell>
          <cell r="F9620" t="str">
            <v>Mobile Aspiration</v>
          </cell>
          <cell r="G9620" t="str">
            <v>HUA</v>
          </cell>
          <cell r="H9620" t="str">
            <v>LTE2100 Col (20 MHz)_4x4 MIMO</v>
          </cell>
          <cell r="I9620" t="str">
            <v>INS</v>
          </cell>
          <cell r="L9620">
            <v>43679</v>
          </cell>
          <cell r="M9620">
            <v>43641</v>
          </cell>
          <cell r="N9620">
            <v>43680</v>
          </cell>
          <cell r="O9620">
            <v>43642</v>
          </cell>
          <cell r="P9620" t="str">
            <v>No Dependency</v>
          </cell>
        </row>
        <row r="9621">
          <cell r="C9621" t="str">
            <v>ZRR005</v>
          </cell>
          <cell r="D9621" t="str">
            <v>Collocated Sites</v>
          </cell>
          <cell r="E9621" t="str">
            <v>Q3-2019</v>
          </cell>
          <cell r="F9621" t="str">
            <v>Mobile Aspiration</v>
          </cell>
          <cell r="G9621" t="str">
            <v>HUA</v>
          </cell>
          <cell r="H9621" t="str">
            <v>LTE2100 Col (20 MHz)_4x4 MIMO</v>
          </cell>
          <cell r="I9621" t="str">
            <v>INS</v>
          </cell>
          <cell r="L9621">
            <v>43905</v>
          </cell>
          <cell r="M9621">
            <v>43608</v>
          </cell>
          <cell r="N9621">
            <v>43906</v>
          </cell>
          <cell r="O9621">
            <v>43609</v>
          </cell>
          <cell r="P9621" t="str">
            <v>No Dependency</v>
          </cell>
        </row>
        <row r="9622">
          <cell r="C9622" t="str">
            <v>ZRR004</v>
          </cell>
          <cell r="D9622" t="str">
            <v>Collocated Sites</v>
          </cell>
          <cell r="E9622" t="str">
            <v>Q1-2020</v>
          </cell>
          <cell r="F9622" t="str">
            <v>Mobile Aspiration</v>
          </cell>
          <cell r="G9622" t="str">
            <v>HUA</v>
          </cell>
          <cell r="H9622" t="str">
            <v>LTE2100 Col (20 MHz)_4x4 MIMO</v>
          </cell>
          <cell r="I9622" t="str">
            <v>INS</v>
          </cell>
          <cell r="L9622">
            <v>43697</v>
          </cell>
          <cell r="M9622">
            <v>43697</v>
          </cell>
          <cell r="N9622">
            <v>43698</v>
          </cell>
          <cell r="O9622">
            <v>43698</v>
          </cell>
          <cell r="P9622" t="str">
            <v>No Dependency</v>
          </cell>
        </row>
        <row r="9623">
          <cell r="C9623" t="str">
            <v>ZRR003</v>
          </cell>
          <cell r="D9623" t="str">
            <v>Collocated Sites</v>
          </cell>
          <cell r="E9623" t="str">
            <v>Q3-2019</v>
          </cell>
          <cell r="F9623" t="str">
            <v>Mobile Aspiration</v>
          </cell>
          <cell r="G9623" t="str">
            <v>HUA</v>
          </cell>
          <cell r="H9623" t="str">
            <v>LTE2100 Col (20 MHz)_4x4 MIMO</v>
          </cell>
          <cell r="I9623" t="str">
            <v>INS</v>
          </cell>
          <cell r="L9623">
            <v>43691</v>
          </cell>
          <cell r="M9623">
            <v>43693</v>
          </cell>
          <cell r="N9623">
            <v>43692</v>
          </cell>
          <cell r="O9623">
            <v>43694</v>
          </cell>
          <cell r="P9623" t="str">
            <v>No Dependency</v>
          </cell>
        </row>
        <row r="9624">
          <cell r="C9624" t="str">
            <v>ZRR002</v>
          </cell>
          <cell r="D9624" t="str">
            <v>Collocated Sites</v>
          </cell>
          <cell r="E9624" t="str">
            <v>Q3-2019</v>
          </cell>
          <cell r="F9624" t="str">
            <v>Mobile Aspiration</v>
          </cell>
          <cell r="G9624" t="str">
            <v>HUA</v>
          </cell>
          <cell r="H9624" t="str">
            <v>LTE2100 Col (20 MHz)_4x4 MIMO</v>
          </cell>
          <cell r="I9624" t="str">
            <v>INS</v>
          </cell>
          <cell r="L9624">
            <v>43841</v>
          </cell>
          <cell r="M9624">
            <v>43635</v>
          </cell>
          <cell r="N9624">
            <v>43842</v>
          </cell>
          <cell r="O9624">
            <v>43636</v>
          </cell>
          <cell r="P9624" t="str">
            <v>No Dependency</v>
          </cell>
        </row>
        <row r="9625">
          <cell r="C9625" t="str">
            <v>ZRF999</v>
          </cell>
          <cell r="D9625" t="str">
            <v>Collocated Sites</v>
          </cell>
          <cell r="E9625" t="str">
            <v>Q3-2019</v>
          </cell>
          <cell r="F9625" t="str">
            <v>Mobile Aspiration</v>
          </cell>
          <cell r="G9625" t="str">
            <v>HUA</v>
          </cell>
          <cell r="H9625" t="str">
            <v>LTE2100 Col (20 MHz)_4x4 MIMO</v>
          </cell>
          <cell r="I9625" t="str">
            <v>INS</v>
          </cell>
          <cell r="L9625">
            <v>43878</v>
          </cell>
          <cell r="M9625">
            <v>43624</v>
          </cell>
          <cell r="N9625">
            <v>43879</v>
          </cell>
          <cell r="O9625">
            <v>43625</v>
          </cell>
          <cell r="P9625" t="str">
            <v>No Dependency</v>
          </cell>
        </row>
        <row r="9626">
          <cell r="C9626" t="str">
            <v>ZRF998</v>
          </cell>
          <cell r="D9626" t="str">
            <v>Collocated Sites</v>
          </cell>
          <cell r="E9626" t="str">
            <v>Q3-2019</v>
          </cell>
          <cell r="F9626" t="str">
            <v>Mobile Aspiration</v>
          </cell>
          <cell r="G9626" t="str">
            <v>HUA</v>
          </cell>
          <cell r="H9626" t="str">
            <v>LTE2100 Col (20 MHz)_4x4 MIMO</v>
          </cell>
          <cell r="I9626" t="str">
            <v>INS</v>
          </cell>
          <cell r="L9626">
            <v>43663</v>
          </cell>
          <cell r="M9626">
            <v>43665</v>
          </cell>
          <cell r="N9626">
            <v>43664</v>
          </cell>
          <cell r="O9626">
            <v>43666</v>
          </cell>
          <cell r="P9626" t="str">
            <v>No Dependency</v>
          </cell>
        </row>
        <row r="9627">
          <cell r="C9627" t="str">
            <v>ZRF996</v>
          </cell>
          <cell r="D9627" t="str">
            <v>Collocated Sites</v>
          </cell>
          <cell r="E9627" t="str">
            <v>Q3-2019</v>
          </cell>
          <cell r="F9627" t="str">
            <v>Mobile Aspiration</v>
          </cell>
          <cell r="G9627" t="str">
            <v>HUA</v>
          </cell>
          <cell r="H9627" t="str">
            <v>LTE2100 Col (20 MHz)_4x4 MIMO</v>
          </cell>
          <cell r="I9627" t="str">
            <v>INS</v>
          </cell>
          <cell r="L9627">
            <v>43882</v>
          </cell>
          <cell r="M9627">
            <v>43692</v>
          </cell>
          <cell r="N9627">
            <v>43882</v>
          </cell>
          <cell r="O9627">
            <v>43693</v>
          </cell>
          <cell r="P9627" t="str">
            <v>No Dependency</v>
          </cell>
        </row>
        <row r="9628">
          <cell r="C9628" t="str">
            <v>ZRF992</v>
          </cell>
          <cell r="D9628" t="str">
            <v>Collocated Sites</v>
          </cell>
          <cell r="E9628" t="str">
            <v>Q3-2019</v>
          </cell>
          <cell r="F9628" t="str">
            <v>Mobile Aspiration</v>
          </cell>
          <cell r="G9628" t="str">
            <v>HUA</v>
          </cell>
          <cell r="H9628" t="str">
            <v>LTE2100 Col (20 MHz)_4x4 MIMO</v>
          </cell>
          <cell r="I9628" t="str">
            <v>INS</v>
          </cell>
          <cell r="L9628">
            <v>43637</v>
          </cell>
          <cell r="M9628">
            <v>43618</v>
          </cell>
          <cell r="N9628">
            <v>43638</v>
          </cell>
          <cell r="O9628">
            <v>43619</v>
          </cell>
          <cell r="P9628" t="str">
            <v>No Dependency</v>
          </cell>
        </row>
        <row r="9629">
          <cell r="C9629" t="str">
            <v>ZRF990</v>
          </cell>
          <cell r="D9629" t="str">
            <v>Collocated Sites</v>
          </cell>
          <cell r="E9629" t="str">
            <v>Q3-2019</v>
          </cell>
          <cell r="F9629" t="str">
            <v>Mobile Aspiration</v>
          </cell>
          <cell r="G9629" t="str">
            <v>HUA</v>
          </cell>
          <cell r="H9629" t="str">
            <v>LTE2100 Col (20 MHz)_4x4 MIMO</v>
          </cell>
          <cell r="I9629" t="str">
            <v>INS</v>
          </cell>
          <cell r="L9629">
            <v>43691</v>
          </cell>
          <cell r="M9629">
            <v>43693</v>
          </cell>
          <cell r="N9629">
            <v>43692</v>
          </cell>
          <cell r="O9629">
            <v>43694</v>
          </cell>
          <cell r="P9629" t="str">
            <v>No Dependency</v>
          </cell>
        </row>
        <row r="9630">
          <cell r="C9630" t="str">
            <v>ZRF989</v>
          </cell>
          <cell r="D9630" t="str">
            <v>Collocated Sites</v>
          </cell>
          <cell r="E9630" t="str">
            <v>Q3-2019</v>
          </cell>
          <cell r="F9630" t="str">
            <v>Mobile Aspiration</v>
          </cell>
          <cell r="G9630" t="str">
            <v>HUA</v>
          </cell>
          <cell r="H9630" t="str">
            <v>LTE2100 Col (20 MHz)_4x4 MIMO</v>
          </cell>
          <cell r="I9630" t="str">
            <v>INS</v>
          </cell>
          <cell r="L9630">
            <v>43878</v>
          </cell>
          <cell r="M9630">
            <v>43645</v>
          </cell>
          <cell r="N9630">
            <v>43879</v>
          </cell>
          <cell r="O9630">
            <v>43646</v>
          </cell>
          <cell r="P9630" t="str">
            <v>No Dependency</v>
          </cell>
        </row>
        <row r="9631">
          <cell r="C9631" t="str">
            <v>ZRF986</v>
          </cell>
          <cell r="D9631" t="str">
            <v>Collocated Sites</v>
          </cell>
          <cell r="E9631" t="str">
            <v>Q3-2019</v>
          </cell>
          <cell r="F9631" t="str">
            <v>Mobile Aspiration</v>
          </cell>
          <cell r="G9631" t="str">
            <v>HUA</v>
          </cell>
          <cell r="H9631" t="str">
            <v>LTE2100 Col (20 MHz)_4x4 MIMO</v>
          </cell>
          <cell r="I9631" t="str">
            <v>INS</v>
          </cell>
          <cell r="L9631">
            <v>43878</v>
          </cell>
          <cell r="M9631">
            <v>43653</v>
          </cell>
          <cell r="N9631">
            <v>43879</v>
          </cell>
          <cell r="O9631">
            <v>43654</v>
          </cell>
          <cell r="P9631" t="str">
            <v>No Dependency</v>
          </cell>
        </row>
        <row r="9632">
          <cell r="C9632" t="str">
            <v>ZRF985</v>
          </cell>
          <cell r="D9632" t="str">
            <v>Collocated Sites</v>
          </cell>
          <cell r="E9632" t="str">
            <v>Q3-2019</v>
          </cell>
          <cell r="F9632" t="str">
            <v>Mobile Aspiration</v>
          </cell>
          <cell r="G9632" t="str">
            <v>HUA</v>
          </cell>
          <cell r="H9632" t="str">
            <v>LTE2100 Col (20 MHz)_4x4 MIMO</v>
          </cell>
          <cell r="I9632" t="str">
            <v>INS</v>
          </cell>
          <cell r="L9632">
            <v>43691</v>
          </cell>
          <cell r="M9632">
            <v>43693</v>
          </cell>
          <cell r="N9632">
            <v>43692</v>
          </cell>
          <cell r="O9632">
            <v>43694</v>
          </cell>
          <cell r="P9632" t="str">
            <v>No Dependency</v>
          </cell>
        </row>
        <row r="9633">
          <cell r="C9633" t="str">
            <v>ZRF984</v>
          </cell>
          <cell r="D9633" t="str">
            <v>Collocated Sites</v>
          </cell>
          <cell r="E9633" t="str">
            <v>Q1-2020</v>
          </cell>
          <cell r="F9633" t="str">
            <v>Mobile Aspiration</v>
          </cell>
          <cell r="G9633" t="str">
            <v>HUA</v>
          </cell>
          <cell r="H9633" t="str">
            <v>LTE2100 Col (20 MHz)_4x4 MIMO</v>
          </cell>
          <cell r="I9633" t="str">
            <v>INS</v>
          </cell>
          <cell r="L9633">
            <v>43691</v>
          </cell>
          <cell r="M9633">
            <v>43662</v>
          </cell>
          <cell r="N9633">
            <v>43692</v>
          </cell>
          <cell r="O9633">
            <v>43663</v>
          </cell>
          <cell r="P9633" t="str">
            <v>No Dependency</v>
          </cell>
        </row>
        <row r="9634">
          <cell r="C9634" t="str">
            <v>ZRF983</v>
          </cell>
          <cell r="D9634" t="str">
            <v>Collocated Sites</v>
          </cell>
          <cell r="E9634" t="str">
            <v>Q3-2019</v>
          </cell>
          <cell r="F9634" t="str">
            <v>Mobile Aspiration</v>
          </cell>
          <cell r="G9634" t="str">
            <v>HUA</v>
          </cell>
          <cell r="H9634" t="str">
            <v>LTE2100 Col (20 MHz)_4x4 MIMO</v>
          </cell>
          <cell r="I9634" t="str">
            <v>INS</v>
          </cell>
          <cell r="L9634">
            <v>43878</v>
          </cell>
          <cell r="M9634">
            <v>43647</v>
          </cell>
          <cell r="N9634">
            <v>43879</v>
          </cell>
          <cell r="O9634">
            <v>43648</v>
          </cell>
          <cell r="P9634" t="str">
            <v>No Dependency</v>
          </cell>
        </row>
        <row r="9635">
          <cell r="C9635" t="str">
            <v>ZRF982</v>
          </cell>
          <cell r="D9635" t="str">
            <v>Collocated Sites</v>
          </cell>
          <cell r="E9635" t="str">
            <v>Q3-2019</v>
          </cell>
          <cell r="F9635" t="str">
            <v>Mobile Aspiration</v>
          </cell>
          <cell r="G9635" t="str">
            <v>HUA</v>
          </cell>
          <cell r="H9635" t="str">
            <v>LTE2100 Col (20 MHz)_4x4 MIMO</v>
          </cell>
          <cell r="I9635" t="str">
            <v>INS</v>
          </cell>
          <cell r="L9635">
            <v>43691</v>
          </cell>
          <cell r="M9635">
            <v>43693</v>
          </cell>
          <cell r="N9635">
            <v>43692</v>
          </cell>
          <cell r="O9635">
            <v>43694</v>
          </cell>
          <cell r="P9635" t="str">
            <v>No Dependency</v>
          </cell>
        </row>
        <row r="9636">
          <cell r="C9636" t="str">
            <v>ZRF980</v>
          </cell>
          <cell r="D9636" t="str">
            <v>Collocated Sites</v>
          </cell>
          <cell r="E9636" t="str">
            <v>Q1-2020</v>
          </cell>
          <cell r="F9636" t="str">
            <v>Mobile Aspiration</v>
          </cell>
          <cell r="G9636" t="str">
            <v>HUA</v>
          </cell>
          <cell r="H9636" t="str">
            <v>LTE2100 Col (20 MHz)_4x4 MIMO</v>
          </cell>
          <cell r="I9636" t="str">
            <v>INS</v>
          </cell>
          <cell r="L9636">
            <v>43841</v>
          </cell>
          <cell r="M9636">
            <v>43734</v>
          </cell>
          <cell r="N9636">
            <v>43841</v>
          </cell>
          <cell r="O9636">
            <v>43735</v>
          </cell>
          <cell r="P9636" t="str">
            <v>No Dependency</v>
          </cell>
        </row>
        <row r="9637">
          <cell r="C9637" t="str">
            <v>ZRF979</v>
          </cell>
          <cell r="D9637" t="str">
            <v>Collocated Sites</v>
          </cell>
          <cell r="E9637" t="str">
            <v>Q3-2019</v>
          </cell>
          <cell r="F9637" t="str">
            <v>Mobile Aspiration</v>
          </cell>
          <cell r="G9637" t="str">
            <v>HUA</v>
          </cell>
          <cell r="H9637" t="str">
            <v>LTE2100 Col (20 MHz)_4x4 MIMO</v>
          </cell>
          <cell r="I9637" t="str">
            <v>INS</v>
          </cell>
          <cell r="L9637">
            <v>43878</v>
          </cell>
          <cell r="M9637">
            <v>43638</v>
          </cell>
          <cell r="N9637">
            <v>43879</v>
          </cell>
          <cell r="O9637">
            <v>43639</v>
          </cell>
          <cell r="P9637" t="str">
            <v>No Dependency</v>
          </cell>
        </row>
        <row r="9638">
          <cell r="C9638" t="str">
            <v>ZRF978</v>
          </cell>
          <cell r="D9638" t="str">
            <v>Collocated Sites</v>
          </cell>
          <cell r="E9638" t="str">
            <v>Q3-2019</v>
          </cell>
          <cell r="F9638" t="str">
            <v>Mobile Aspiration</v>
          </cell>
          <cell r="G9638" t="str">
            <v>HUA</v>
          </cell>
          <cell r="H9638" t="str">
            <v>LTE2100 Col (20 MHz)_4x4 MIMO</v>
          </cell>
          <cell r="I9638" t="str">
            <v>INS</v>
          </cell>
          <cell r="L9638">
            <v>43903</v>
          </cell>
          <cell r="M9638">
            <v>43644</v>
          </cell>
          <cell r="N9638">
            <v>43904</v>
          </cell>
          <cell r="O9638">
            <v>43645</v>
          </cell>
          <cell r="P9638" t="str">
            <v>No Dependency</v>
          </cell>
        </row>
        <row r="9639">
          <cell r="C9639" t="str">
            <v>ZRF974</v>
          </cell>
          <cell r="D9639" t="str">
            <v>Collocated Sites</v>
          </cell>
          <cell r="E9639" t="str">
            <v>Q3-2019</v>
          </cell>
          <cell r="F9639" t="str">
            <v>Mobile Aspiration</v>
          </cell>
          <cell r="G9639" t="str">
            <v>HUA</v>
          </cell>
          <cell r="H9639" t="str">
            <v>LTE2100 Col (20 MHz)_4x4 MIMO</v>
          </cell>
          <cell r="I9639" t="str">
            <v>INS</v>
          </cell>
          <cell r="L9639">
            <v>43890</v>
          </cell>
          <cell r="M9639">
            <v>43639</v>
          </cell>
          <cell r="N9639">
            <v>43891</v>
          </cell>
          <cell r="O9639">
            <v>43640</v>
          </cell>
          <cell r="P9639" t="str">
            <v>No Dependency</v>
          </cell>
        </row>
        <row r="9640">
          <cell r="C9640" t="str">
            <v>ZRF973</v>
          </cell>
          <cell r="D9640" t="str">
            <v>Collocated Sites</v>
          </cell>
          <cell r="E9640" t="str">
            <v>Q3-2019</v>
          </cell>
          <cell r="F9640" t="str">
            <v>Mobile Aspiration</v>
          </cell>
          <cell r="G9640" t="str">
            <v>HUA</v>
          </cell>
          <cell r="H9640" t="str">
            <v>LTE2100 Col (20 MHz)_4x4 MIMO</v>
          </cell>
          <cell r="I9640" t="str">
            <v>INS</v>
          </cell>
          <cell r="L9640">
            <v>43878</v>
          </cell>
          <cell r="M9640">
            <v>43656</v>
          </cell>
          <cell r="N9640">
            <v>43879</v>
          </cell>
          <cell r="O9640">
            <v>43657</v>
          </cell>
          <cell r="P9640" t="str">
            <v>No Dependency</v>
          </cell>
        </row>
        <row r="9641">
          <cell r="C9641" t="str">
            <v>ZRF021</v>
          </cell>
          <cell r="D9641" t="str">
            <v>Collocated Sites</v>
          </cell>
          <cell r="E9641" t="str">
            <v>Q4-2019</v>
          </cell>
          <cell r="F9641" t="str">
            <v>Mobile Aspiration</v>
          </cell>
          <cell r="G9641" t="str">
            <v>HUA</v>
          </cell>
          <cell r="H9641" t="str">
            <v>LTE2100 Col (20 MHz)_4x4 MIMO</v>
          </cell>
          <cell r="I9641" t="str">
            <v>INS</v>
          </cell>
          <cell r="L9641">
            <v>43846</v>
          </cell>
          <cell r="M9641">
            <v>43734</v>
          </cell>
          <cell r="N9641">
            <v>43846</v>
          </cell>
          <cell r="O9641">
            <v>43735</v>
          </cell>
          <cell r="P9641" t="str">
            <v>No Dependency</v>
          </cell>
        </row>
        <row r="9642">
          <cell r="C9642" t="str">
            <v>ZRF019</v>
          </cell>
          <cell r="D9642" t="str">
            <v>Collocated Sites</v>
          </cell>
          <cell r="E9642" t="str">
            <v>Q1-2020</v>
          </cell>
          <cell r="F9642" t="str">
            <v>Mobile Aspiration</v>
          </cell>
          <cell r="G9642" t="str">
            <v>HUA</v>
          </cell>
          <cell r="H9642" t="str">
            <v>LTE2100 Col (20 MHz)_4x4 MIMO</v>
          </cell>
          <cell r="I9642" t="str">
            <v>INS</v>
          </cell>
          <cell r="L9642">
            <v>43846</v>
          </cell>
          <cell r="N9642">
            <v>43846</v>
          </cell>
          <cell r="P9642" t="str">
            <v>No Dependency</v>
          </cell>
        </row>
        <row r="9643">
          <cell r="C9643" t="str">
            <v>ZRF016</v>
          </cell>
          <cell r="D9643" t="str">
            <v>Collocated Sites</v>
          </cell>
          <cell r="E9643" t="str">
            <v>Q1-2020</v>
          </cell>
          <cell r="F9643" t="str">
            <v>Mobile Aspiration</v>
          </cell>
          <cell r="G9643" t="str">
            <v>HUA</v>
          </cell>
          <cell r="H9643" t="str">
            <v>LTE2100 Col (20 MHz)_4x4 MIMO</v>
          </cell>
          <cell r="I9643" t="str">
            <v>INS</v>
          </cell>
          <cell r="L9643">
            <v>43685</v>
          </cell>
          <cell r="M9643">
            <v>43685</v>
          </cell>
          <cell r="N9643">
            <v>43686</v>
          </cell>
          <cell r="O9643">
            <v>43686</v>
          </cell>
          <cell r="P9643" t="str">
            <v>No Dependency</v>
          </cell>
        </row>
        <row r="9644">
          <cell r="C9644" t="str">
            <v>ZRF015</v>
          </cell>
          <cell r="D9644" t="str">
            <v>Collocated Sites</v>
          </cell>
          <cell r="E9644" t="str">
            <v>Q3-2019</v>
          </cell>
          <cell r="F9644" t="str">
            <v>Mobile Aspiration</v>
          </cell>
          <cell r="G9644" t="str">
            <v>HUA</v>
          </cell>
          <cell r="H9644" t="str">
            <v>LTE2100 Col (20 MHz)_4x4 MIMO</v>
          </cell>
          <cell r="I9644" t="str">
            <v>INS</v>
          </cell>
          <cell r="L9644">
            <v>43688</v>
          </cell>
          <cell r="M9644">
            <v>43639</v>
          </cell>
          <cell r="N9644">
            <v>43689</v>
          </cell>
          <cell r="O9644">
            <v>43640</v>
          </cell>
          <cell r="P9644" t="str">
            <v>No Dependency</v>
          </cell>
        </row>
        <row r="9645">
          <cell r="C9645" t="str">
            <v>ZRF002</v>
          </cell>
          <cell r="D9645" t="str">
            <v>Collocated Sites</v>
          </cell>
          <cell r="E9645" t="str">
            <v>Q3-2019</v>
          </cell>
          <cell r="F9645" t="str">
            <v>Mobile Aspiration</v>
          </cell>
          <cell r="G9645" t="str">
            <v>HUA</v>
          </cell>
          <cell r="H9645" t="str">
            <v>LTE2100 Col (20 MHz)_4x4 MIMO</v>
          </cell>
          <cell r="I9645" t="str">
            <v>INS</v>
          </cell>
          <cell r="L9645">
            <v>43882</v>
          </cell>
          <cell r="M9645">
            <v>43709</v>
          </cell>
          <cell r="N9645">
            <v>43882</v>
          </cell>
          <cell r="O9645">
            <v>43710</v>
          </cell>
          <cell r="P9645" t="str">
            <v>No Dependency</v>
          </cell>
        </row>
        <row r="9646">
          <cell r="C9646" t="str">
            <v>ZRF001</v>
          </cell>
          <cell r="D9646" t="str">
            <v>Collocated Sites</v>
          </cell>
          <cell r="E9646" t="str">
            <v>Q3-2019</v>
          </cell>
          <cell r="F9646" t="str">
            <v>Mobile Aspiration</v>
          </cell>
          <cell r="G9646" t="str">
            <v>HUA</v>
          </cell>
          <cell r="H9646" t="str">
            <v>LTE2100 Col (20 MHz)_4x4 MIMO</v>
          </cell>
          <cell r="I9646" t="str">
            <v>INS</v>
          </cell>
          <cell r="L9646">
            <v>43878</v>
          </cell>
          <cell r="M9646">
            <v>43709</v>
          </cell>
          <cell r="N9646">
            <v>43879</v>
          </cell>
          <cell r="O9646">
            <v>43710</v>
          </cell>
          <cell r="P9646" t="str">
            <v>No Dependency</v>
          </cell>
        </row>
        <row r="9647">
          <cell r="C9647" t="str">
            <v>ZQW991</v>
          </cell>
          <cell r="D9647" t="str">
            <v>Collocated Sites</v>
          </cell>
          <cell r="E9647" t="str">
            <v>Q3-2019</v>
          </cell>
          <cell r="F9647" t="str">
            <v>Mobile Aspiration</v>
          </cell>
          <cell r="G9647" t="str">
            <v>HUA</v>
          </cell>
          <cell r="H9647" t="str">
            <v>LTE2100 Col (20 MHz)_4x4 MIMO</v>
          </cell>
          <cell r="I9647" t="str">
            <v>INS</v>
          </cell>
          <cell r="L9647">
            <v>43834</v>
          </cell>
          <cell r="M9647">
            <v>43605</v>
          </cell>
          <cell r="N9647">
            <v>43835</v>
          </cell>
          <cell r="O9647">
            <v>43606</v>
          </cell>
          <cell r="P9647" t="str">
            <v>No Dependency</v>
          </cell>
        </row>
        <row r="9648">
          <cell r="C9648" t="str">
            <v>ZQW952</v>
          </cell>
          <cell r="D9648" t="str">
            <v>Collocated Sites</v>
          </cell>
          <cell r="E9648" t="str">
            <v>Q3-2019</v>
          </cell>
          <cell r="F9648" t="str">
            <v>Mobile Aspiration</v>
          </cell>
          <cell r="G9648" t="str">
            <v>HUA</v>
          </cell>
          <cell r="H9648" t="str">
            <v>LTE2100 Col (20 MHz)_4x4 MIMO</v>
          </cell>
          <cell r="I9648" t="str">
            <v>INS</v>
          </cell>
          <cell r="L9648">
            <v>43822</v>
          </cell>
          <cell r="M9648">
            <v>43673</v>
          </cell>
          <cell r="N9648">
            <v>43823</v>
          </cell>
          <cell r="O9648">
            <v>43674</v>
          </cell>
          <cell r="P9648" t="str">
            <v>No Dependency</v>
          </cell>
        </row>
        <row r="9649">
          <cell r="C9649" t="str">
            <v>ZQW948</v>
          </cell>
          <cell r="D9649" t="str">
            <v>Collocated Sites</v>
          </cell>
          <cell r="E9649" t="str">
            <v>Q3-2019</v>
          </cell>
          <cell r="F9649" t="str">
            <v>Mobile Aspiration</v>
          </cell>
          <cell r="G9649" t="str">
            <v>HUA</v>
          </cell>
          <cell r="H9649" t="str">
            <v>LTE2100 Col (20 MHz)_4x4 MIMO</v>
          </cell>
          <cell r="I9649" t="str">
            <v>INS</v>
          </cell>
          <cell r="L9649">
            <v>43841</v>
          </cell>
          <cell r="M9649">
            <v>43657</v>
          </cell>
          <cell r="N9649">
            <v>43842</v>
          </cell>
          <cell r="O9649">
            <v>43658</v>
          </cell>
          <cell r="P9649" t="str">
            <v>No Dependency</v>
          </cell>
        </row>
        <row r="9650">
          <cell r="C9650" t="str">
            <v>ZQW944</v>
          </cell>
          <cell r="D9650" t="str">
            <v>Collocated Sites</v>
          </cell>
          <cell r="E9650" t="str">
            <v>Q4-2019</v>
          </cell>
          <cell r="F9650" t="str">
            <v>Mobile Aspiration</v>
          </cell>
          <cell r="G9650" t="str">
            <v>HUA</v>
          </cell>
          <cell r="H9650" t="str">
            <v>LTE2100 Col (20 MHz)_4x4 MIMO</v>
          </cell>
          <cell r="I9650" t="str">
            <v>INS</v>
          </cell>
          <cell r="L9650">
            <v>43668</v>
          </cell>
          <cell r="M9650">
            <v>43670</v>
          </cell>
          <cell r="N9650">
            <v>43669</v>
          </cell>
          <cell r="O9650">
            <v>43671</v>
          </cell>
          <cell r="P9650" t="str">
            <v>No Dependency</v>
          </cell>
        </row>
        <row r="9651">
          <cell r="C9651" t="str">
            <v>ZQW028</v>
          </cell>
          <cell r="D9651" t="str">
            <v>Collocated Sites</v>
          </cell>
          <cell r="E9651" t="str">
            <v>Q3-2019</v>
          </cell>
          <cell r="F9651" t="str">
            <v>Mobile Aspiration</v>
          </cell>
          <cell r="G9651" t="str">
            <v>HUA</v>
          </cell>
          <cell r="H9651" t="str">
            <v>LTE2100 Col (20 MHz)_4x4 MIMO</v>
          </cell>
          <cell r="I9651" t="str">
            <v>INS</v>
          </cell>
          <cell r="L9651">
            <v>43691</v>
          </cell>
          <cell r="M9651">
            <v>43693</v>
          </cell>
          <cell r="N9651">
            <v>43692</v>
          </cell>
          <cell r="O9651">
            <v>43694</v>
          </cell>
          <cell r="P9651" t="str">
            <v>No Dependency</v>
          </cell>
        </row>
        <row r="9652">
          <cell r="C9652" t="str">
            <v>ZQW009</v>
          </cell>
          <cell r="D9652" t="str">
            <v>Collocated Sites</v>
          </cell>
          <cell r="E9652" t="str">
            <v>Q3-2019</v>
          </cell>
          <cell r="F9652" t="str">
            <v>Mobile Aspiration</v>
          </cell>
          <cell r="G9652" t="str">
            <v>HUA</v>
          </cell>
          <cell r="H9652" t="str">
            <v>LTE2100 Col (20 MHz)_4x4 MIMO</v>
          </cell>
          <cell r="I9652" t="str">
            <v>INS</v>
          </cell>
          <cell r="L9652">
            <v>43872</v>
          </cell>
          <cell r="M9652">
            <v>43605</v>
          </cell>
          <cell r="N9652">
            <v>43873</v>
          </cell>
          <cell r="O9652">
            <v>43606</v>
          </cell>
          <cell r="P9652" t="str">
            <v>No Dependency</v>
          </cell>
        </row>
        <row r="9653">
          <cell r="C9653" t="str">
            <v>ZQW004</v>
          </cell>
          <cell r="D9653" t="str">
            <v>Collocated Sites</v>
          </cell>
          <cell r="E9653" t="str">
            <v>Q3-2019</v>
          </cell>
          <cell r="F9653" t="str">
            <v>Mobile Aspiration</v>
          </cell>
          <cell r="G9653" t="str">
            <v>HUA</v>
          </cell>
          <cell r="H9653" t="str">
            <v>LTE2100 Col (20 MHz)_4x4 MIMO</v>
          </cell>
          <cell r="I9653" t="str">
            <v>INS</v>
          </cell>
          <cell r="L9653">
            <v>43834</v>
          </cell>
          <cell r="M9653">
            <v>43659</v>
          </cell>
          <cell r="N9653">
            <v>43835</v>
          </cell>
          <cell r="O9653">
            <v>43660</v>
          </cell>
          <cell r="P9653" t="str">
            <v>No Dependency</v>
          </cell>
        </row>
        <row r="9654">
          <cell r="C9654" t="str">
            <v>ZQUA007</v>
          </cell>
          <cell r="D9654" t="str">
            <v>Collocated Sites</v>
          </cell>
          <cell r="E9654" t="str">
            <v>Q1-2020</v>
          </cell>
          <cell r="F9654" t="str">
            <v>Mobile Aspiration</v>
          </cell>
          <cell r="G9654" t="str">
            <v>HUA</v>
          </cell>
          <cell r="H9654" t="str">
            <v>LTE2100 Col (20 MHz)_4x4 MIMO</v>
          </cell>
          <cell r="I9654" t="str">
            <v>INS</v>
          </cell>
          <cell r="L9654">
            <v>43846</v>
          </cell>
          <cell r="M9654">
            <v>43734</v>
          </cell>
          <cell r="N9654">
            <v>43846</v>
          </cell>
          <cell r="O9654">
            <v>43735</v>
          </cell>
          <cell r="P9654" t="str">
            <v>No Dependency</v>
          </cell>
        </row>
        <row r="9655">
          <cell r="C9655" t="str">
            <v>ZQUA006</v>
          </cell>
          <cell r="D9655" t="str">
            <v>Collocated Sites</v>
          </cell>
          <cell r="E9655" t="str">
            <v>Q3-2019</v>
          </cell>
          <cell r="F9655" t="str">
            <v>Mobile Aspiration</v>
          </cell>
          <cell r="G9655" t="str">
            <v>HUA</v>
          </cell>
          <cell r="H9655" t="str">
            <v>LTE2100 Col (20 MHz)_4x4 MIMO</v>
          </cell>
          <cell r="I9655" t="str">
            <v>INS</v>
          </cell>
          <cell r="L9655">
            <v>43911</v>
          </cell>
          <cell r="M9655">
            <v>43638</v>
          </cell>
          <cell r="N9655">
            <v>43912</v>
          </cell>
          <cell r="O9655">
            <v>43639</v>
          </cell>
          <cell r="P9655" t="str">
            <v>No Dependency</v>
          </cell>
        </row>
        <row r="9656">
          <cell r="C9656" t="str">
            <v>ZQUA005</v>
          </cell>
          <cell r="D9656" t="str">
            <v>Collocated Sites</v>
          </cell>
          <cell r="E9656" t="str">
            <v>Q3-2019</v>
          </cell>
          <cell r="F9656" t="str">
            <v>Mobile Aspiration</v>
          </cell>
          <cell r="G9656" t="str">
            <v>HUA</v>
          </cell>
          <cell r="H9656" t="str">
            <v>LTE2100 Col (20 MHz)_4x4 MIMO</v>
          </cell>
          <cell r="I9656" t="str">
            <v>INS</v>
          </cell>
          <cell r="L9656">
            <v>43667</v>
          </cell>
          <cell r="M9656">
            <v>43614</v>
          </cell>
          <cell r="N9656">
            <v>43668</v>
          </cell>
          <cell r="O9656">
            <v>43615</v>
          </cell>
          <cell r="P9656" t="str">
            <v>No Dependency</v>
          </cell>
        </row>
        <row r="9657">
          <cell r="C9657" t="str">
            <v>ZQU999</v>
          </cell>
          <cell r="D9657" t="str">
            <v>Collocated Sites</v>
          </cell>
          <cell r="E9657" t="str">
            <v>Q1-2020</v>
          </cell>
          <cell r="F9657" t="str">
            <v>Mobile Aspiration</v>
          </cell>
          <cell r="G9657" t="str">
            <v>HUA</v>
          </cell>
          <cell r="H9657" t="str">
            <v>LTE2100 Col (20 MHz)_4x4 MIMO</v>
          </cell>
          <cell r="I9657" t="str">
            <v>INS</v>
          </cell>
          <cell r="L9657">
            <v>43703</v>
          </cell>
          <cell r="M9657">
            <v>43703</v>
          </cell>
          <cell r="N9657">
            <v>43704</v>
          </cell>
          <cell r="O9657">
            <v>43704</v>
          </cell>
          <cell r="P9657" t="str">
            <v>No Dependency</v>
          </cell>
        </row>
        <row r="9658">
          <cell r="C9658" t="str">
            <v>ZQU997</v>
          </cell>
          <cell r="D9658" t="str">
            <v>Collocated Sites</v>
          </cell>
          <cell r="E9658" t="str">
            <v>Q1-2020</v>
          </cell>
          <cell r="F9658" t="str">
            <v>Mobile Aspiration</v>
          </cell>
          <cell r="G9658" t="str">
            <v>HUA</v>
          </cell>
          <cell r="H9658" t="str">
            <v>LTE2100 Col (20 MHz)_4x4 MIMO</v>
          </cell>
          <cell r="I9658" t="str">
            <v>INS</v>
          </cell>
          <cell r="L9658">
            <v>43846</v>
          </cell>
          <cell r="M9658">
            <v>43715</v>
          </cell>
          <cell r="N9658">
            <v>43846</v>
          </cell>
          <cell r="O9658">
            <v>43716</v>
          </cell>
          <cell r="P9658" t="str">
            <v>No Dependency</v>
          </cell>
        </row>
        <row r="9659">
          <cell r="C9659" t="str">
            <v>ZQU996</v>
          </cell>
          <cell r="D9659" t="str">
            <v>Collocated Sites</v>
          </cell>
          <cell r="E9659" t="str">
            <v>Q1-2020</v>
          </cell>
          <cell r="F9659" t="str">
            <v>Mobile Aspiration</v>
          </cell>
          <cell r="G9659" t="str">
            <v>HUA</v>
          </cell>
          <cell r="H9659" t="str">
            <v>LTE2100 Col (20 MHz)_4x4 MIMO</v>
          </cell>
          <cell r="I9659" t="str">
            <v>INS</v>
          </cell>
          <cell r="L9659">
            <v>43841</v>
          </cell>
          <cell r="N9659">
            <v>43841</v>
          </cell>
          <cell r="P9659" t="str">
            <v>No Dependency</v>
          </cell>
        </row>
        <row r="9660">
          <cell r="C9660" t="str">
            <v>ZQU995</v>
          </cell>
          <cell r="D9660" t="str">
            <v>Collocated Sites</v>
          </cell>
          <cell r="E9660" t="str">
            <v>Q1-2020</v>
          </cell>
          <cell r="F9660" t="str">
            <v>Mobile Aspiration</v>
          </cell>
          <cell r="G9660" t="str">
            <v>HUA</v>
          </cell>
          <cell r="H9660" t="str">
            <v>LTE2100 Col (20 MHz)_4x4 MIMO</v>
          </cell>
          <cell r="I9660" t="str">
            <v>INS</v>
          </cell>
          <cell r="L9660">
            <v>43846</v>
          </cell>
          <cell r="M9660">
            <v>43715</v>
          </cell>
          <cell r="N9660">
            <v>43846</v>
          </cell>
          <cell r="O9660">
            <v>43716</v>
          </cell>
          <cell r="P9660" t="str">
            <v>No Dependency</v>
          </cell>
        </row>
        <row r="9661">
          <cell r="C9661" t="str">
            <v>ZQU994</v>
          </cell>
          <cell r="D9661" t="str">
            <v>Collocated Sites</v>
          </cell>
          <cell r="E9661" t="str">
            <v>Q1-2020</v>
          </cell>
          <cell r="F9661" t="str">
            <v>Mobile Aspiration</v>
          </cell>
          <cell r="G9661" t="str">
            <v>HUA</v>
          </cell>
          <cell r="H9661" t="str">
            <v>LTE2100 Col (20 MHz)_4x4 MIMO</v>
          </cell>
          <cell r="I9661" t="str">
            <v>INS</v>
          </cell>
          <cell r="L9661">
            <v>43846</v>
          </cell>
          <cell r="M9661">
            <v>43709</v>
          </cell>
          <cell r="N9661">
            <v>43846</v>
          </cell>
          <cell r="O9661">
            <v>43710</v>
          </cell>
          <cell r="P9661" t="str">
            <v>No Dependency</v>
          </cell>
        </row>
        <row r="9662">
          <cell r="C9662" t="str">
            <v>ZQU993</v>
          </cell>
          <cell r="D9662" t="str">
            <v>Collocated Sites</v>
          </cell>
          <cell r="E9662" t="str">
            <v>Q1-2020</v>
          </cell>
          <cell r="F9662" t="str">
            <v>Mobile Aspiration</v>
          </cell>
          <cell r="G9662" t="str">
            <v>HUA</v>
          </cell>
          <cell r="H9662" t="str">
            <v>LTE2100 Col (20 MHz)_4x4 MIMO</v>
          </cell>
          <cell r="I9662" t="str">
            <v>INS</v>
          </cell>
          <cell r="L9662">
            <v>43842</v>
          </cell>
          <cell r="M9662">
            <v>43652</v>
          </cell>
          <cell r="N9662">
            <v>43843</v>
          </cell>
          <cell r="O9662">
            <v>43653</v>
          </cell>
          <cell r="P9662" t="str">
            <v>No Dependency</v>
          </cell>
        </row>
        <row r="9663">
          <cell r="C9663" t="str">
            <v>ZQU992</v>
          </cell>
          <cell r="D9663" t="str">
            <v>Collocated Sites</v>
          </cell>
          <cell r="E9663" t="str">
            <v>Q1-2020</v>
          </cell>
          <cell r="F9663" t="str">
            <v>Mobile Aspiration</v>
          </cell>
          <cell r="G9663" t="str">
            <v>HUA</v>
          </cell>
          <cell r="H9663" t="str">
            <v>LTE2100 Col (20 MHz)_4x4 MIMO</v>
          </cell>
          <cell r="I9663" t="str">
            <v>INS</v>
          </cell>
          <cell r="L9663">
            <v>43846</v>
          </cell>
          <cell r="M9663">
            <v>43715</v>
          </cell>
          <cell r="N9663">
            <v>43846</v>
          </cell>
          <cell r="O9663">
            <v>43716</v>
          </cell>
          <cell r="P9663" t="str">
            <v>No Dependency</v>
          </cell>
        </row>
        <row r="9664">
          <cell r="C9664" t="str">
            <v>ZQU991</v>
          </cell>
          <cell r="D9664" t="str">
            <v>Collocated Sites</v>
          </cell>
          <cell r="E9664" t="str">
            <v>Q1-2020</v>
          </cell>
          <cell r="F9664" t="str">
            <v>Mobile Aspiration</v>
          </cell>
          <cell r="G9664" t="str">
            <v>HUA</v>
          </cell>
          <cell r="H9664" t="str">
            <v>LTE2100 Col (20 MHz)_4x4 MIMO</v>
          </cell>
          <cell r="I9664" t="str">
            <v>INS</v>
          </cell>
          <cell r="L9664">
            <v>43846</v>
          </cell>
          <cell r="M9664">
            <v>43651</v>
          </cell>
          <cell r="N9664">
            <v>43846</v>
          </cell>
          <cell r="O9664">
            <v>43652</v>
          </cell>
          <cell r="P9664" t="str">
            <v>No Dependency</v>
          </cell>
        </row>
        <row r="9665">
          <cell r="C9665" t="str">
            <v>ZQU989</v>
          </cell>
          <cell r="D9665" t="str">
            <v>Collocated Sites</v>
          </cell>
          <cell r="E9665" t="str">
            <v>Q3-2019</v>
          </cell>
          <cell r="F9665" t="str">
            <v>Mobile Aspiration</v>
          </cell>
          <cell r="G9665" t="str">
            <v>HUA</v>
          </cell>
          <cell r="H9665" t="str">
            <v>LTE2100 Col (20 MHz)_4x4 MIMO</v>
          </cell>
          <cell r="I9665" t="str">
            <v>INS</v>
          </cell>
          <cell r="L9665">
            <v>43904</v>
          </cell>
          <cell r="M9665">
            <v>43638</v>
          </cell>
          <cell r="N9665">
            <v>43905</v>
          </cell>
          <cell r="O9665">
            <v>43639</v>
          </cell>
          <cell r="P9665" t="str">
            <v>No Dependency</v>
          </cell>
        </row>
        <row r="9666">
          <cell r="C9666" t="str">
            <v>ZQU988</v>
          </cell>
          <cell r="D9666" t="str">
            <v>Collocated Sites</v>
          </cell>
          <cell r="E9666" t="str">
            <v>Q1-2020</v>
          </cell>
          <cell r="F9666" t="str">
            <v>Mobile Aspiration</v>
          </cell>
          <cell r="G9666" t="str">
            <v>HUA</v>
          </cell>
          <cell r="H9666" t="str">
            <v>LTE2100 Col (20 MHz)_4x4 MIMO</v>
          </cell>
          <cell r="I9666" t="str">
            <v>INS</v>
          </cell>
          <cell r="L9666">
            <v>43841</v>
          </cell>
          <cell r="M9666">
            <v>43734</v>
          </cell>
          <cell r="N9666">
            <v>43841</v>
          </cell>
          <cell r="O9666">
            <v>43735</v>
          </cell>
          <cell r="P9666" t="str">
            <v>No Dependency</v>
          </cell>
        </row>
        <row r="9667">
          <cell r="C9667" t="str">
            <v>ZQU987</v>
          </cell>
          <cell r="D9667" t="str">
            <v>Collocated Sites</v>
          </cell>
          <cell r="E9667" t="str">
            <v>Q3-2019</v>
          </cell>
          <cell r="F9667" t="str">
            <v>Mobile Aspiration</v>
          </cell>
          <cell r="G9667" t="str">
            <v>HUA</v>
          </cell>
          <cell r="H9667" t="str">
            <v>LTE2100 Col (20 MHz)_4x4 MIMO</v>
          </cell>
          <cell r="I9667" t="str">
            <v>INS</v>
          </cell>
          <cell r="L9667">
            <v>43674</v>
          </cell>
          <cell r="M9667">
            <v>43612</v>
          </cell>
          <cell r="N9667">
            <v>43675</v>
          </cell>
          <cell r="O9667">
            <v>43613</v>
          </cell>
          <cell r="P9667" t="str">
            <v>No Dependency</v>
          </cell>
        </row>
        <row r="9668">
          <cell r="C9668" t="str">
            <v>ZQU986</v>
          </cell>
          <cell r="D9668" t="str">
            <v>Collocated Sites</v>
          </cell>
          <cell r="E9668" t="str">
            <v>Q1-2020</v>
          </cell>
          <cell r="F9668" t="str">
            <v>Mobile Aspiration</v>
          </cell>
          <cell r="G9668" t="str">
            <v>HUA</v>
          </cell>
          <cell r="H9668" t="str">
            <v>LTE2100 Col (20 MHz)_4x4 MIMO</v>
          </cell>
          <cell r="I9668" t="str">
            <v>INS</v>
          </cell>
          <cell r="L9668">
            <v>43674</v>
          </cell>
          <cell r="M9668">
            <v>43676</v>
          </cell>
          <cell r="N9668">
            <v>43675</v>
          </cell>
          <cell r="O9668">
            <v>43677</v>
          </cell>
          <cell r="P9668" t="str">
            <v>No Dependency</v>
          </cell>
        </row>
        <row r="9669">
          <cell r="C9669" t="str">
            <v>ZQU985</v>
          </cell>
          <cell r="D9669" t="str">
            <v>Collocated Sites</v>
          </cell>
          <cell r="E9669" t="str">
            <v>Q1-2020</v>
          </cell>
          <cell r="F9669" t="str">
            <v>Mobile Aspiration</v>
          </cell>
          <cell r="G9669" t="str">
            <v>HUA</v>
          </cell>
          <cell r="H9669" t="str">
            <v>LTE2100 Col (20 MHz)_4x4 MIMO</v>
          </cell>
          <cell r="I9669" t="str">
            <v>INS</v>
          </cell>
          <cell r="L9669">
            <v>43846</v>
          </cell>
          <cell r="M9669">
            <v>43715</v>
          </cell>
          <cell r="N9669">
            <v>43846</v>
          </cell>
          <cell r="O9669">
            <v>43716</v>
          </cell>
          <cell r="P9669" t="str">
            <v>No Dependency</v>
          </cell>
        </row>
        <row r="9670">
          <cell r="C9670" t="str">
            <v>ZQU984</v>
          </cell>
          <cell r="D9670" t="str">
            <v>Collocated Sites</v>
          </cell>
          <cell r="E9670" t="str">
            <v>Q1-2020</v>
          </cell>
          <cell r="F9670" t="str">
            <v>Mobile Aspiration</v>
          </cell>
          <cell r="G9670" t="str">
            <v>HUA</v>
          </cell>
          <cell r="H9670" t="str">
            <v>LTE2100 Col (20 MHz)_4x4 MIMO</v>
          </cell>
          <cell r="I9670" t="str">
            <v>INS</v>
          </cell>
          <cell r="L9670">
            <v>43841</v>
          </cell>
          <cell r="M9670">
            <v>43715</v>
          </cell>
          <cell r="N9670">
            <v>43841</v>
          </cell>
          <cell r="O9670">
            <v>43716</v>
          </cell>
          <cell r="P9670" t="str">
            <v>No Dependency</v>
          </cell>
        </row>
        <row r="9671">
          <cell r="C9671" t="str">
            <v>ZQU983</v>
          </cell>
          <cell r="D9671" t="str">
            <v>Collocated Sites</v>
          </cell>
          <cell r="E9671" t="str">
            <v>Q1-2020</v>
          </cell>
          <cell r="F9671" t="str">
            <v>Mobile Aspiration</v>
          </cell>
          <cell r="G9671" t="str">
            <v>HUA</v>
          </cell>
          <cell r="H9671" t="str">
            <v>LTE2100 Col (20 MHz)_4x4 MIMO</v>
          </cell>
          <cell r="I9671" t="str">
            <v>INS</v>
          </cell>
          <cell r="L9671">
            <v>43841</v>
          </cell>
          <cell r="M9671">
            <v>43715</v>
          </cell>
          <cell r="N9671">
            <v>43841</v>
          </cell>
          <cell r="O9671">
            <v>43716</v>
          </cell>
          <cell r="P9671" t="str">
            <v>No Dependency</v>
          </cell>
        </row>
        <row r="9672">
          <cell r="C9672" t="str">
            <v>ZQU982</v>
          </cell>
          <cell r="D9672" t="str">
            <v>Collocated Sites</v>
          </cell>
          <cell r="E9672" t="str">
            <v>Q3-2019</v>
          </cell>
          <cell r="F9672" t="str">
            <v>Mobile Aspiration</v>
          </cell>
          <cell r="G9672" t="str">
            <v>HUA</v>
          </cell>
          <cell r="H9672" t="str">
            <v>LTE2100 Col (20 MHz)_4x4 MIMO</v>
          </cell>
          <cell r="I9672" t="str">
            <v>INS</v>
          </cell>
          <cell r="L9672">
            <v>43899</v>
          </cell>
          <cell r="N9672">
            <v>43900</v>
          </cell>
          <cell r="P9672" t="str">
            <v>No Dependency</v>
          </cell>
        </row>
        <row r="9673">
          <cell r="C9673" t="str">
            <v>ZQU981</v>
          </cell>
          <cell r="D9673" t="str">
            <v>Collocated Sites</v>
          </cell>
          <cell r="E9673" t="str">
            <v>Q1-2020</v>
          </cell>
          <cell r="F9673" t="str">
            <v>Mobile Aspiration</v>
          </cell>
          <cell r="G9673" t="str">
            <v>HUA</v>
          </cell>
          <cell r="H9673" t="str">
            <v>LTE2100 Col (20 MHz)_4x4 MIMO</v>
          </cell>
          <cell r="I9673" t="str">
            <v>INS</v>
          </cell>
          <cell r="L9673">
            <v>43674</v>
          </cell>
          <cell r="M9673">
            <v>43676</v>
          </cell>
          <cell r="N9673">
            <v>43675</v>
          </cell>
          <cell r="O9673">
            <v>43677</v>
          </cell>
          <cell r="P9673" t="str">
            <v>No Dependency</v>
          </cell>
        </row>
        <row r="9674">
          <cell r="C9674" t="str">
            <v>ZQU980</v>
          </cell>
          <cell r="D9674" t="str">
            <v>Collocated Sites</v>
          </cell>
          <cell r="E9674" t="str">
            <v>Q1-2020</v>
          </cell>
          <cell r="F9674" t="str">
            <v>Mobile Aspiration</v>
          </cell>
          <cell r="G9674" t="str">
            <v>HUA</v>
          </cell>
          <cell r="H9674" t="str">
            <v>LTE2100 Col (20 MHz)_4x4 MIMO</v>
          </cell>
          <cell r="I9674" t="str">
            <v>INS</v>
          </cell>
          <cell r="L9674">
            <v>43666</v>
          </cell>
          <cell r="M9674">
            <v>43668</v>
          </cell>
          <cell r="N9674">
            <v>43667</v>
          </cell>
          <cell r="O9674">
            <v>43669</v>
          </cell>
          <cell r="P9674" t="str">
            <v>No Dependency</v>
          </cell>
        </row>
        <row r="9675">
          <cell r="C9675" t="str">
            <v>ZQU979</v>
          </cell>
          <cell r="D9675" t="str">
            <v>Collocated Sites</v>
          </cell>
          <cell r="E9675" t="str">
            <v>Q1-2020</v>
          </cell>
          <cell r="F9675" t="str">
            <v>Mobile Aspiration</v>
          </cell>
          <cell r="G9675" t="str">
            <v>HUA</v>
          </cell>
          <cell r="H9675" t="str">
            <v>LTE2100 Col (20 MHz)_4x4 MIMO</v>
          </cell>
          <cell r="I9675" t="str">
            <v>INS</v>
          </cell>
          <cell r="L9675">
            <v>43841</v>
          </cell>
          <cell r="M9675">
            <v>43715</v>
          </cell>
          <cell r="N9675">
            <v>43841</v>
          </cell>
          <cell r="O9675">
            <v>43716</v>
          </cell>
          <cell r="P9675" t="str">
            <v>No Dependency</v>
          </cell>
        </row>
        <row r="9676">
          <cell r="C9676" t="str">
            <v>ZQU978</v>
          </cell>
          <cell r="D9676" t="str">
            <v>Collocated Sites</v>
          </cell>
          <cell r="E9676" t="str">
            <v>Q1-2020</v>
          </cell>
          <cell r="F9676" t="str">
            <v>Mobile Aspiration</v>
          </cell>
          <cell r="G9676" t="str">
            <v>HUA</v>
          </cell>
          <cell r="H9676" t="str">
            <v>LTE2100 Col (20 MHz)_4x4 MIMO</v>
          </cell>
          <cell r="I9676" t="str">
            <v>INS</v>
          </cell>
          <cell r="L9676">
            <v>43841</v>
          </cell>
          <cell r="M9676">
            <v>43715</v>
          </cell>
          <cell r="N9676">
            <v>43841</v>
          </cell>
          <cell r="O9676">
            <v>43716</v>
          </cell>
          <cell r="P9676" t="str">
            <v>No Dependency</v>
          </cell>
        </row>
        <row r="9677">
          <cell r="C9677" t="str">
            <v>ZQU976</v>
          </cell>
          <cell r="D9677" t="str">
            <v>Collocated Sites</v>
          </cell>
          <cell r="E9677" t="str">
            <v>Q1-2020</v>
          </cell>
          <cell r="F9677" t="str">
            <v>Mobile Aspiration</v>
          </cell>
          <cell r="G9677" t="str">
            <v>HUA</v>
          </cell>
          <cell r="H9677" t="str">
            <v>LTE2100 Col (20 MHz)_4x4 MIMO</v>
          </cell>
          <cell r="I9677" t="str">
            <v>INS</v>
          </cell>
          <cell r="L9677">
            <v>43841</v>
          </cell>
          <cell r="M9677">
            <v>43709</v>
          </cell>
          <cell r="N9677">
            <v>43841</v>
          </cell>
          <cell r="O9677">
            <v>43710</v>
          </cell>
          <cell r="P9677" t="str">
            <v>No Dependency</v>
          </cell>
        </row>
        <row r="9678">
          <cell r="C9678" t="str">
            <v>ZQU975</v>
          </cell>
          <cell r="D9678" t="str">
            <v>Collocated Sites</v>
          </cell>
          <cell r="E9678" t="str">
            <v>Q1-2020</v>
          </cell>
          <cell r="F9678" t="str">
            <v>Mobile Aspiration</v>
          </cell>
          <cell r="G9678" t="str">
            <v>HUA</v>
          </cell>
          <cell r="H9678" t="str">
            <v>LTE2100 Col (20 MHz)_4x4 MIMO</v>
          </cell>
          <cell r="I9678" t="str">
            <v>INS</v>
          </cell>
          <cell r="L9678">
            <v>43837</v>
          </cell>
          <cell r="M9678">
            <v>43715</v>
          </cell>
          <cell r="N9678">
            <v>43838</v>
          </cell>
          <cell r="O9678">
            <v>43716</v>
          </cell>
          <cell r="P9678" t="str">
            <v>No Dependency</v>
          </cell>
        </row>
        <row r="9679">
          <cell r="C9679" t="str">
            <v>ZQU974</v>
          </cell>
          <cell r="D9679" t="str">
            <v>Collocated Sites</v>
          </cell>
          <cell r="E9679" t="str">
            <v>Q3-2019</v>
          </cell>
          <cell r="F9679" t="str">
            <v>Mobile Aspiration</v>
          </cell>
          <cell r="G9679" t="str">
            <v>HUA</v>
          </cell>
          <cell r="H9679" t="str">
            <v>LTE2100 Col (20 MHz)_4x4 MIMO</v>
          </cell>
          <cell r="I9679" t="str">
            <v>INS</v>
          </cell>
          <cell r="L9679">
            <v>43674</v>
          </cell>
          <cell r="M9679">
            <v>43676</v>
          </cell>
          <cell r="N9679">
            <v>43675</v>
          </cell>
          <cell r="O9679">
            <v>43677</v>
          </cell>
          <cell r="P9679" t="str">
            <v>No Dependency</v>
          </cell>
        </row>
        <row r="9680">
          <cell r="C9680" t="str">
            <v>ZQU973</v>
          </cell>
          <cell r="D9680" t="str">
            <v>Collocated Sites</v>
          </cell>
          <cell r="E9680" t="str">
            <v>Q1-2020</v>
          </cell>
          <cell r="F9680" t="str">
            <v>Mobile Aspiration</v>
          </cell>
          <cell r="G9680" t="str">
            <v>HUA</v>
          </cell>
          <cell r="H9680" t="str">
            <v>LTE2100 Col (20 MHz)_4x4 MIMO</v>
          </cell>
          <cell r="I9680" t="str">
            <v>INS</v>
          </cell>
          <cell r="L9680">
            <v>43841</v>
          </cell>
          <cell r="M9680">
            <v>43734</v>
          </cell>
          <cell r="N9680">
            <v>43841</v>
          </cell>
          <cell r="O9680">
            <v>43735</v>
          </cell>
          <cell r="P9680" t="str">
            <v>No Dependency</v>
          </cell>
        </row>
        <row r="9681">
          <cell r="C9681" t="str">
            <v>ZQU972</v>
          </cell>
          <cell r="D9681" t="str">
            <v>Collocated Sites</v>
          </cell>
          <cell r="E9681" t="str">
            <v>Q1-2020</v>
          </cell>
          <cell r="F9681" t="str">
            <v>Mobile Aspiration</v>
          </cell>
          <cell r="G9681" t="str">
            <v>HUA</v>
          </cell>
          <cell r="H9681" t="str">
            <v>LTE2100 Col (20 MHz)_4x4 MIMO</v>
          </cell>
          <cell r="I9681" t="str">
            <v>INS</v>
          </cell>
          <cell r="L9681">
            <v>43841</v>
          </cell>
          <cell r="M9681">
            <v>43715</v>
          </cell>
          <cell r="N9681">
            <v>43841</v>
          </cell>
          <cell r="O9681">
            <v>43716</v>
          </cell>
          <cell r="P9681" t="str">
            <v>No Dependency</v>
          </cell>
        </row>
        <row r="9682">
          <cell r="C9682" t="str">
            <v>ZQU971</v>
          </cell>
          <cell r="D9682" t="str">
            <v>Collocated Sites</v>
          </cell>
          <cell r="E9682" t="str">
            <v>Q1-2020</v>
          </cell>
          <cell r="F9682" t="str">
            <v>Mobile Aspiration</v>
          </cell>
          <cell r="G9682" t="str">
            <v>HUA</v>
          </cell>
          <cell r="H9682" t="str">
            <v>LTE2100 Col (20 MHz)_4x4 MIMO</v>
          </cell>
          <cell r="I9682" t="str">
            <v>INS</v>
          </cell>
          <cell r="L9682">
            <v>43841</v>
          </cell>
          <cell r="N9682">
            <v>43841</v>
          </cell>
          <cell r="P9682" t="str">
            <v>No Dependency</v>
          </cell>
        </row>
        <row r="9683">
          <cell r="C9683" t="str">
            <v>ZQU965</v>
          </cell>
          <cell r="D9683" t="str">
            <v>Collocated Sites</v>
          </cell>
          <cell r="E9683" t="str">
            <v>Q1-2020</v>
          </cell>
          <cell r="F9683" t="str">
            <v>Mobile Aspiration</v>
          </cell>
          <cell r="G9683" t="str">
            <v>HUA</v>
          </cell>
          <cell r="H9683" t="str">
            <v>LTE2100 Col (20 MHz)_4x4 MIMO</v>
          </cell>
          <cell r="I9683" t="str">
            <v>INS</v>
          </cell>
          <cell r="L9683">
            <v>43846</v>
          </cell>
          <cell r="M9683">
            <v>43709</v>
          </cell>
          <cell r="N9683">
            <v>43846</v>
          </cell>
          <cell r="O9683">
            <v>43710</v>
          </cell>
          <cell r="P9683" t="str">
            <v>No Dependency</v>
          </cell>
        </row>
        <row r="9684">
          <cell r="C9684" t="str">
            <v>ZQU964</v>
          </cell>
          <cell r="D9684" t="str">
            <v>Collocated Sites</v>
          </cell>
          <cell r="E9684" t="str">
            <v>Q1-2020</v>
          </cell>
          <cell r="F9684" t="str">
            <v>Mobile Aspiration</v>
          </cell>
          <cell r="G9684" t="str">
            <v>HUA</v>
          </cell>
          <cell r="H9684" t="str">
            <v>LTE2100 Col (20 MHz)_4x4 MIMO</v>
          </cell>
          <cell r="I9684" t="str">
            <v>INS</v>
          </cell>
          <cell r="L9684">
            <v>43846</v>
          </cell>
          <cell r="M9684">
            <v>43715</v>
          </cell>
          <cell r="N9684">
            <v>43846</v>
          </cell>
          <cell r="O9684">
            <v>43716</v>
          </cell>
          <cell r="P9684" t="str">
            <v>No Dependency</v>
          </cell>
        </row>
        <row r="9685">
          <cell r="C9685" t="str">
            <v>ZQU029</v>
          </cell>
          <cell r="D9685" t="str">
            <v>Collocated Sites</v>
          </cell>
          <cell r="E9685" t="str">
            <v>Q1-2020</v>
          </cell>
          <cell r="F9685" t="str">
            <v>Mobile Aspiration</v>
          </cell>
          <cell r="G9685" t="str">
            <v>HUA</v>
          </cell>
          <cell r="H9685" t="str">
            <v>LTE2100 Col (20 MHz)_4x4 MIMO</v>
          </cell>
          <cell r="I9685" t="str">
            <v>INS</v>
          </cell>
          <cell r="L9685">
            <v>43846</v>
          </cell>
          <cell r="M9685">
            <v>43666</v>
          </cell>
          <cell r="N9685">
            <v>43846</v>
          </cell>
          <cell r="O9685">
            <v>43667</v>
          </cell>
          <cell r="P9685" t="str">
            <v>No Dependency</v>
          </cell>
        </row>
        <row r="9686">
          <cell r="C9686" t="str">
            <v>ZQU028</v>
          </cell>
          <cell r="D9686" t="str">
            <v>Collocated Sites</v>
          </cell>
          <cell r="E9686" t="str">
            <v>Q1-2020</v>
          </cell>
          <cell r="F9686" t="str">
            <v>Mobile Aspiration</v>
          </cell>
          <cell r="G9686" t="str">
            <v>HUA</v>
          </cell>
          <cell r="H9686" t="str">
            <v>LTE2100 Col (20 MHz)_4x4 MIMO</v>
          </cell>
          <cell r="I9686" t="str">
            <v>INS</v>
          </cell>
          <cell r="L9686">
            <v>43842</v>
          </cell>
          <cell r="M9686">
            <v>43636</v>
          </cell>
          <cell r="N9686">
            <v>43843</v>
          </cell>
          <cell r="O9686">
            <v>43637</v>
          </cell>
          <cell r="P9686" t="str">
            <v>No Dependency</v>
          </cell>
        </row>
        <row r="9687">
          <cell r="C9687" t="str">
            <v>ZQU027</v>
          </cell>
          <cell r="D9687" t="str">
            <v>Collocated Sites</v>
          </cell>
          <cell r="E9687" t="str">
            <v>Q1-2020</v>
          </cell>
          <cell r="F9687" t="str">
            <v>Mobile Aspiration</v>
          </cell>
          <cell r="G9687" t="str">
            <v>HUA</v>
          </cell>
          <cell r="H9687" t="str">
            <v>LTE2100 Col (20 MHz)_4x4 MIMO</v>
          </cell>
          <cell r="I9687" t="str">
            <v>INS</v>
          </cell>
          <cell r="L9687">
            <v>43842</v>
          </cell>
          <cell r="M9687">
            <v>43709</v>
          </cell>
          <cell r="N9687">
            <v>43843</v>
          </cell>
          <cell r="O9687">
            <v>43710</v>
          </cell>
          <cell r="P9687" t="str">
            <v>No Dependency</v>
          </cell>
        </row>
        <row r="9688">
          <cell r="C9688" t="str">
            <v>ZQU026</v>
          </cell>
          <cell r="D9688" t="str">
            <v>Collocated Sites</v>
          </cell>
          <cell r="E9688" t="str">
            <v>Q1-2020</v>
          </cell>
          <cell r="F9688" t="str">
            <v>Mobile Aspiration</v>
          </cell>
          <cell r="G9688" t="str">
            <v>HUA</v>
          </cell>
          <cell r="H9688" t="str">
            <v>LTE2100 Col (20 MHz)_4x4 MIMO</v>
          </cell>
          <cell r="I9688" t="str">
            <v>INS</v>
          </cell>
          <cell r="L9688">
            <v>43674</v>
          </cell>
          <cell r="M9688">
            <v>43676</v>
          </cell>
          <cell r="N9688">
            <v>43675</v>
          </cell>
          <cell r="O9688">
            <v>43677</v>
          </cell>
          <cell r="P9688" t="str">
            <v>No Dependency</v>
          </cell>
        </row>
        <row r="9689">
          <cell r="C9689" t="str">
            <v>ZQU025</v>
          </cell>
          <cell r="D9689" t="str">
            <v>Collocated Sites</v>
          </cell>
          <cell r="E9689" t="str">
            <v>Q3-2019</v>
          </cell>
          <cell r="F9689" t="str">
            <v>Mobile Aspiration</v>
          </cell>
          <cell r="G9689" t="str">
            <v>HUA</v>
          </cell>
          <cell r="H9689" t="str">
            <v>LTE2100 Col (20 MHz)_4x4 MIMO</v>
          </cell>
          <cell r="I9689" t="str">
            <v>INS</v>
          </cell>
          <cell r="L9689">
            <v>43691</v>
          </cell>
          <cell r="M9689">
            <v>43693</v>
          </cell>
          <cell r="N9689">
            <v>43692</v>
          </cell>
          <cell r="O9689">
            <v>43694</v>
          </cell>
          <cell r="P9689" t="str">
            <v>No Dependency</v>
          </cell>
        </row>
        <row r="9690">
          <cell r="C9690" t="str">
            <v>ZQU022</v>
          </cell>
          <cell r="D9690" t="str">
            <v>Collocated Sites</v>
          </cell>
          <cell r="E9690" t="str">
            <v>Q3-2019</v>
          </cell>
          <cell r="F9690" t="str">
            <v>Mobile Aspiration</v>
          </cell>
          <cell r="G9690" t="str">
            <v>HUA</v>
          </cell>
          <cell r="H9690" t="str">
            <v>LTE2100 Col (20 MHz)_4x4 MIMO</v>
          </cell>
          <cell r="I9690" t="str">
            <v>INS</v>
          </cell>
          <cell r="L9690">
            <v>43665</v>
          </cell>
          <cell r="M9690">
            <v>43614</v>
          </cell>
          <cell r="N9690">
            <v>43666</v>
          </cell>
          <cell r="O9690">
            <v>43615</v>
          </cell>
          <cell r="P9690" t="str">
            <v>No Dependency</v>
          </cell>
        </row>
        <row r="9691">
          <cell r="C9691" t="str">
            <v>ZQU020</v>
          </cell>
          <cell r="D9691" t="str">
            <v>Collocated Sites</v>
          </cell>
          <cell r="E9691" t="str">
            <v>Q3-2019</v>
          </cell>
          <cell r="F9691" t="str">
            <v>Mobile Aspiration</v>
          </cell>
          <cell r="G9691" t="str">
            <v>HUA</v>
          </cell>
          <cell r="H9691" t="str">
            <v>LTE2100 Col (20 MHz)_4x4 MIMO</v>
          </cell>
          <cell r="I9691" t="str">
            <v>INS</v>
          </cell>
          <cell r="L9691">
            <v>43911</v>
          </cell>
          <cell r="M9691">
            <v>43651</v>
          </cell>
          <cell r="N9691">
            <v>43912</v>
          </cell>
          <cell r="O9691">
            <v>43652</v>
          </cell>
          <cell r="P9691" t="str">
            <v>No Dependency</v>
          </cell>
        </row>
        <row r="9692">
          <cell r="C9692" t="str">
            <v>ZQU014</v>
          </cell>
          <cell r="D9692" t="str">
            <v>Collocated Sites</v>
          </cell>
          <cell r="E9692" t="str">
            <v>Q1-2020</v>
          </cell>
          <cell r="F9692" t="str">
            <v>Mobile Aspiration</v>
          </cell>
          <cell r="G9692" t="str">
            <v>HUA</v>
          </cell>
          <cell r="H9692" t="str">
            <v>LTE2100 Col (20 MHz)_4x4 MIMO</v>
          </cell>
          <cell r="I9692" t="str">
            <v>INS</v>
          </cell>
          <cell r="L9692">
            <v>43841</v>
          </cell>
          <cell r="M9692">
            <v>43733</v>
          </cell>
          <cell r="N9692">
            <v>43841</v>
          </cell>
          <cell r="O9692">
            <v>43734</v>
          </cell>
          <cell r="P9692" t="str">
            <v>No Dependency</v>
          </cell>
        </row>
        <row r="9693">
          <cell r="C9693" t="str">
            <v>ZQU012</v>
          </cell>
          <cell r="D9693" t="str">
            <v>Collocated Sites</v>
          </cell>
          <cell r="E9693" t="str">
            <v>Q1-2020</v>
          </cell>
          <cell r="F9693" t="str">
            <v>Mobile Aspiration</v>
          </cell>
          <cell r="G9693" t="str">
            <v>HUA</v>
          </cell>
          <cell r="H9693" t="str">
            <v>LTE2100 Col (20 MHz)_4x4 MIMO</v>
          </cell>
          <cell r="I9693" t="str">
            <v>INS</v>
          </cell>
          <cell r="L9693">
            <v>43841</v>
          </cell>
          <cell r="N9693">
            <v>43841</v>
          </cell>
          <cell r="P9693" t="str">
            <v>No Dependency</v>
          </cell>
        </row>
        <row r="9694">
          <cell r="C9694" t="str">
            <v>ZQS995</v>
          </cell>
          <cell r="D9694" t="str">
            <v>Collocated Sites</v>
          </cell>
          <cell r="E9694" t="str">
            <v>Q3-2019</v>
          </cell>
          <cell r="F9694" t="str">
            <v>Mobile Aspiration</v>
          </cell>
          <cell r="G9694" t="str">
            <v>HUA</v>
          </cell>
          <cell r="H9694" t="str">
            <v>LTE2100 Col (20 MHz)_4x4 MIMO</v>
          </cell>
          <cell r="I9694" t="str">
            <v>INS</v>
          </cell>
          <cell r="L9694">
            <v>43878</v>
          </cell>
          <cell r="M9694">
            <v>43592</v>
          </cell>
          <cell r="N9694">
            <v>43879</v>
          </cell>
          <cell r="O9694">
            <v>43593</v>
          </cell>
          <cell r="P9694" t="str">
            <v>No Dependency</v>
          </cell>
        </row>
        <row r="9695">
          <cell r="C9695" t="str">
            <v>ZQS994</v>
          </cell>
          <cell r="D9695" t="str">
            <v>Collocated Sites</v>
          </cell>
          <cell r="E9695" t="str">
            <v>Q3-2019</v>
          </cell>
          <cell r="F9695" t="str">
            <v>Mobile Aspiration</v>
          </cell>
          <cell r="G9695" t="str">
            <v>HUA</v>
          </cell>
          <cell r="H9695" t="str">
            <v>LTE2100 Col (20 MHz)_4x4 MIMO</v>
          </cell>
          <cell r="I9695" t="str">
            <v>INS</v>
          </cell>
          <cell r="L9695">
            <v>43897</v>
          </cell>
          <cell r="M9695">
            <v>43624</v>
          </cell>
          <cell r="N9695">
            <v>43898</v>
          </cell>
          <cell r="O9695">
            <v>43625</v>
          </cell>
          <cell r="P9695" t="str">
            <v>No Dependency</v>
          </cell>
        </row>
        <row r="9696">
          <cell r="C9696" t="str">
            <v>ZQE997</v>
          </cell>
          <cell r="D9696" t="str">
            <v>Collocated Sites</v>
          </cell>
          <cell r="E9696" t="str">
            <v>Q3-2019</v>
          </cell>
          <cell r="F9696" t="str">
            <v>Mobile Aspiration</v>
          </cell>
          <cell r="G9696" t="str">
            <v>HUA</v>
          </cell>
          <cell r="H9696" t="str">
            <v>LTE2100 Col (20 MHz)_4x4 MIMO</v>
          </cell>
          <cell r="I9696" t="str">
            <v>INS</v>
          </cell>
          <cell r="L9696">
            <v>43691</v>
          </cell>
          <cell r="M9696">
            <v>43693</v>
          </cell>
          <cell r="N9696">
            <v>43692</v>
          </cell>
          <cell r="O9696">
            <v>43694</v>
          </cell>
          <cell r="P9696" t="str">
            <v>No Dependency</v>
          </cell>
        </row>
        <row r="9697">
          <cell r="C9697" t="str">
            <v>ZQE003</v>
          </cell>
          <cell r="D9697" t="str">
            <v>Collocated Sites</v>
          </cell>
          <cell r="E9697" t="str">
            <v>Q3-2019</v>
          </cell>
          <cell r="F9697" t="str">
            <v>Mobile Aspiration</v>
          </cell>
          <cell r="G9697" t="str">
            <v>HUA</v>
          </cell>
          <cell r="H9697" t="str">
            <v>LTE2100 Col (20 MHz)_4x4 MIMO</v>
          </cell>
          <cell r="I9697" t="str">
            <v>INS</v>
          </cell>
          <cell r="L9697">
            <v>43901</v>
          </cell>
          <cell r="M9697">
            <v>43715</v>
          </cell>
          <cell r="N9697">
            <v>43901</v>
          </cell>
          <cell r="O9697">
            <v>43716</v>
          </cell>
          <cell r="P9697" t="str">
            <v>No Dependency</v>
          </cell>
        </row>
        <row r="9698">
          <cell r="C9698" t="str">
            <v>ZQE002</v>
          </cell>
          <cell r="D9698" t="str">
            <v>Collocated Sites</v>
          </cell>
          <cell r="E9698" t="str">
            <v>Q3-2019</v>
          </cell>
          <cell r="F9698" t="str">
            <v>Mobile Aspiration</v>
          </cell>
          <cell r="G9698" t="str">
            <v>HUA</v>
          </cell>
          <cell r="H9698" t="str">
            <v>LTE2100 Col (20 MHz)_4x4 MIMO</v>
          </cell>
          <cell r="I9698" t="str">
            <v>INS</v>
          </cell>
          <cell r="L9698">
            <v>43691</v>
          </cell>
          <cell r="M9698">
            <v>43693</v>
          </cell>
          <cell r="N9698">
            <v>43692</v>
          </cell>
          <cell r="O9698">
            <v>43694</v>
          </cell>
          <cell r="P9698" t="str">
            <v>No Dependency</v>
          </cell>
        </row>
        <row r="9699">
          <cell r="C9699" t="str">
            <v>ZNR996</v>
          </cell>
          <cell r="D9699" t="str">
            <v>Collocated Sites</v>
          </cell>
          <cell r="E9699" t="str">
            <v>Q3-2019</v>
          </cell>
          <cell r="F9699" t="str">
            <v>Mobile Aspiration</v>
          </cell>
          <cell r="G9699" t="str">
            <v>HUA</v>
          </cell>
          <cell r="H9699" t="str">
            <v>LTE2100 Col (20 MHz)_4x4 MIMO</v>
          </cell>
          <cell r="I9699" t="str">
            <v>INS</v>
          </cell>
          <cell r="L9699">
            <v>43899</v>
          </cell>
          <cell r="M9699">
            <v>43605</v>
          </cell>
          <cell r="N9699">
            <v>43900</v>
          </cell>
          <cell r="O9699">
            <v>43606</v>
          </cell>
          <cell r="P9699" t="str">
            <v>No Dependency</v>
          </cell>
        </row>
        <row r="9700">
          <cell r="C9700" t="str">
            <v>ZNR024</v>
          </cell>
          <cell r="D9700" t="str">
            <v>Collocated Sites</v>
          </cell>
          <cell r="E9700" t="str">
            <v>Q4-2019</v>
          </cell>
          <cell r="F9700" t="str">
            <v>Mobile Aspiration</v>
          </cell>
          <cell r="G9700" t="str">
            <v>HUA</v>
          </cell>
          <cell r="H9700" t="str">
            <v>LTE2100 Col (20 MHz)_4x4 MIMO</v>
          </cell>
          <cell r="I9700" t="str">
            <v>INS</v>
          </cell>
          <cell r="L9700">
            <v>43846</v>
          </cell>
          <cell r="N9700">
            <v>43846</v>
          </cell>
          <cell r="P9700" t="str">
            <v>No Dependency</v>
          </cell>
        </row>
        <row r="9701">
          <cell r="C9701" t="str">
            <v>ZNR023</v>
          </cell>
          <cell r="D9701" t="str">
            <v>Collocated Sites</v>
          </cell>
          <cell r="E9701" t="str">
            <v>Q3-2019</v>
          </cell>
          <cell r="F9701" t="str">
            <v>Mobile Aspiration</v>
          </cell>
          <cell r="G9701" t="str">
            <v>HUA</v>
          </cell>
          <cell r="H9701" t="str">
            <v>LTE2100 Col (20 MHz)_4x4 MIMO</v>
          </cell>
          <cell r="I9701" t="str">
            <v>INS</v>
          </cell>
          <cell r="L9701">
            <v>43834</v>
          </cell>
          <cell r="M9701">
            <v>43659</v>
          </cell>
          <cell r="N9701">
            <v>43835</v>
          </cell>
          <cell r="O9701">
            <v>43660</v>
          </cell>
          <cell r="P9701" t="str">
            <v>No Dependency</v>
          </cell>
        </row>
        <row r="9702">
          <cell r="C9702" t="str">
            <v>ZNR022</v>
          </cell>
          <cell r="D9702" t="str">
            <v>Collocated Sites</v>
          </cell>
          <cell r="E9702" t="str">
            <v>Q3-2019</v>
          </cell>
          <cell r="F9702" t="str">
            <v>Mobile Aspiration</v>
          </cell>
          <cell r="G9702" t="str">
            <v>HUA</v>
          </cell>
          <cell r="H9702" t="str">
            <v>LTE2100 Col (20 MHz)_4x4 MIMO</v>
          </cell>
          <cell r="I9702" t="str">
            <v>INS</v>
          </cell>
          <cell r="L9702">
            <v>43874</v>
          </cell>
          <cell r="N9702">
            <v>43875</v>
          </cell>
          <cell r="P9702" t="str">
            <v>No Dependency</v>
          </cell>
        </row>
        <row r="9703">
          <cell r="C9703" t="str">
            <v>ZNR021</v>
          </cell>
          <cell r="D9703" t="str">
            <v>Collocated Sites</v>
          </cell>
          <cell r="E9703" t="str">
            <v>Q3-2019</v>
          </cell>
          <cell r="F9703" t="str">
            <v>Mobile Aspiration</v>
          </cell>
          <cell r="G9703" t="str">
            <v>HUA</v>
          </cell>
          <cell r="H9703" t="str">
            <v>LTE2100 Col (20 MHz)_4x4 MIMO</v>
          </cell>
          <cell r="I9703" t="str">
            <v>INS</v>
          </cell>
          <cell r="L9703">
            <v>43822</v>
          </cell>
          <cell r="M9703">
            <v>43648</v>
          </cell>
          <cell r="N9703">
            <v>43823</v>
          </cell>
          <cell r="O9703">
            <v>43649</v>
          </cell>
          <cell r="P9703" t="str">
            <v>No Dependency</v>
          </cell>
        </row>
        <row r="9704">
          <cell r="C9704" t="str">
            <v>ZNR010</v>
          </cell>
          <cell r="D9704" t="str">
            <v>Collocated Sites</v>
          </cell>
          <cell r="E9704" t="str">
            <v>Q2-2019</v>
          </cell>
          <cell r="F9704" t="str">
            <v>Mobile Aspiration</v>
          </cell>
          <cell r="G9704" t="str">
            <v>HUA</v>
          </cell>
          <cell r="H9704" t="str">
            <v>LTE2100 Col (20 MHz)_4x4 MIMO</v>
          </cell>
          <cell r="I9704" t="str">
            <v>INS</v>
          </cell>
          <cell r="L9704">
            <v>43893</v>
          </cell>
          <cell r="M9704">
            <v>43639</v>
          </cell>
          <cell r="N9704">
            <v>43894</v>
          </cell>
          <cell r="O9704">
            <v>43640</v>
          </cell>
          <cell r="P9704" t="str">
            <v>No Dependency</v>
          </cell>
        </row>
        <row r="9705">
          <cell r="C9705" t="str">
            <v>ZNR009</v>
          </cell>
          <cell r="D9705" t="str">
            <v>Collocated Sites</v>
          </cell>
          <cell r="E9705" t="str">
            <v>Q4-2019</v>
          </cell>
          <cell r="F9705" t="str">
            <v>Mobile Aspiration</v>
          </cell>
          <cell r="G9705" t="str">
            <v>HUA</v>
          </cell>
          <cell r="H9705" t="str">
            <v>LTE2100 Col (20 MHz)_4x4 MIMO</v>
          </cell>
          <cell r="I9705" t="str">
            <v>INS</v>
          </cell>
          <cell r="L9705">
            <v>43846</v>
          </cell>
          <cell r="N9705">
            <v>43846</v>
          </cell>
          <cell r="P9705" t="str">
            <v>No Dependency</v>
          </cell>
        </row>
        <row r="9706">
          <cell r="C9706" t="str">
            <v>ZNR007</v>
          </cell>
          <cell r="D9706" t="str">
            <v>Collocated Sites</v>
          </cell>
          <cell r="E9706" t="str">
            <v>Q4-2019</v>
          </cell>
          <cell r="F9706" t="str">
            <v>Mobile Aspiration</v>
          </cell>
          <cell r="G9706" t="str">
            <v>HUA</v>
          </cell>
          <cell r="H9706" t="str">
            <v>LTE2100 Col (20 MHz)_4x4 MIMO</v>
          </cell>
          <cell r="I9706" t="str">
            <v>INS</v>
          </cell>
          <cell r="L9706">
            <v>43846</v>
          </cell>
          <cell r="M9706">
            <v>43715</v>
          </cell>
          <cell r="N9706">
            <v>43846</v>
          </cell>
          <cell r="O9706">
            <v>43716</v>
          </cell>
          <cell r="P9706" t="str">
            <v>No Dependency</v>
          </cell>
        </row>
        <row r="9707">
          <cell r="C9707" t="str">
            <v>ZNR005</v>
          </cell>
          <cell r="D9707" t="str">
            <v>Collocated Sites</v>
          </cell>
          <cell r="E9707" t="str">
            <v>Q4-2019</v>
          </cell>
          <cell r="F9707" t="str">
            <v>Mobile Aspiration</v>
          </cell>
          <cell r="G9707" t="str">
            <v>HUA</v>
          </cell>
          <cell r="H9707" t="str">
            <v>LTE2100 Col (20 MHz)_4x4 MIMO</v>
          </cell>
          <cell r="I9707" t="str">
            <v>INS</v>
          </cell>
          <cell r="L9707">
            <v>43674</v>
          </cell>
          <cell r="M9707">
            <v>43676</v>
          </cell>
          <cell r="N9707">
            <v>43675</v>
          </cell>
          <cell r="O9707">
            <v>43677</v>
          </cell>
          <cell r="P9707" t="str">
            <v>No Dependency</v>
          </cell>
        </row>
        <row r="9708">
          <cell r="C9708" t="str">
            <v>ZNR002</v>
          </cell>
          <cell r="D9708" t="str">
            <v>Collocated Sites</v>
          </cell>
          <cell r="E9708" t="str">
            <v>Q3-2019</v>
          </cell>
          <cell r="F9708" t="str">
            <v>Mobile Aspiration</v>
          </cell>
          <cell r="G9708" t="str">
            <v>HUA</v>
          </cell>
          <cell r="H9708" t="str">
            <v>LTE2100 Col (20 MHz)_4x4 MIMO</v>
          </cell>
          <cell r="I9708" t="str">
            <v>INS</v>
          </cell>
          <cell r="L9708">
            <v>43625</v>
          </cell>
          <cell r="M9708">
            <v>43628</v>
          </cell>
          <cell r="N9708">
            <v>43626</v>
          </cell>
          <cell r="O9708">
            <v>43629</v>
          </cell>
          <cell r="P9708" t="str">
            <v>No Dependency</v>
          </cell>
        </row>
        <row r="9709">
          <cell r="C9709" t="str">
            <v>ZNR001</v>
          </cell>
          <cell r="D9709" t="str">
            <v>Collocated Sites</v>
          </cell>
          <cell r="E9709" t="str">
            <v>Q3-2019</v>
          </cell>
          <cell r="F9709" t="str">
            <v>Mobile Aspiration</v>
          </cell>
          <cell r="G9709" t="str">
            <v>HUA</v>
          </cell>
          <cell r="H9709" t="str">
            <v>LTE2100 Col (20 MHz)_4x4 MIMO</v>
          </cell>
          <cell r="I9709" t="str">
            <v>INS</v>
          </cell>
          <cell r="L9709">
            <v>43691</v>
          </cell>
          <cell r="M9709">
            <v>43693</v>
          </cell>
          <cell r="N9709">
            <v>43692</v>
          </cell>
          <cell r="O9709">
            <v>43694</v>
          </cell>
          <cell r="P9709" t="str">
            <v>No Dependency</v>
          </cell>
        </row>
        <row r="9710">
          <cell r="C9710" t="str">
            <v>ZND632</v>
          </cell>
          <cell r="D9710" t="str">
            <v>Collocated Sites</v>
          </cell>
          <cell r="E9710" t="str">
            <v>Q1-2020</v>
          </cell>
          <cell r="F9710" t="str">
            <v>Mobile Aspiration</v>
          </cell>
          <cell r="G9710" t="str">
            <v>HUA</v>
          </cell>
          <cell r="H9710" t="str">
            <v>LTE2100 Col (20 MHz)_4x4 MIMO</v>
          </cell>
          <cell r="I9710" t="str">
            <v>INS</v>
          </cell>
          <cell r="L9710">
            <v>43696</v>
          </cell>
          <cell r="M9710">
            <v>43696</v>
          </cell>
          <cell r="N9710">
            <v>43697</v>
          </cell>
          <cell r="O9710">
            <v>43697</v>
          </cell>
          <cell r="P9710" t="str">
            <v>No Dependency</v>
          </cell>
        </row>
        <row r="9711">
          <cell r="C9711" t="str">
            <v>ZND305</v>
          </cell>
          <cell r="D9711" t="str">
            <v>Collocated Sites</v>
          </cell>
          <cell r="E9711" t="str">
            <v>Q1-2020</v>
          </cell>
          <cell r="F9711" t="str">
            <v>Mobile Aspiration</v>
          </cell>
          <cell r="G9711" t="str">
            <v>HUA</v>
          </cell>
          <cell r="H9711" t="str">
            <v>LTE2100 Col (20 MHz)_4x4 MIMO</v>
          </cell>
          <cell r="I9711" t="str">
            <v>INS</v>
          </cell>
          <cell r="L9711">
            <v>43684</v>
          </cell>
          <cell r="M9711">
            <v>43684</v>
          </cell>
          <cell r="N9711">
            <v>43685</v>
          </cell>
          <cell r="O9711">
            <v>43685</v>
          </cell>
          <cell r="P9711" t="str">
            <v>No Dependency</v>
          </cell>
        </row>
        <row r="9712">
          <cell r="C9712" t="str">
            <v>ZND178</v>
          </cell>
          <cell r="D9712" t="str">
            <v>Collocated Sites</v>
          </cell>
          <cell r="E9712" t="str">
            <v>Q1-2020</v>
          </cell>
          <cell r="F9712" t="str">
            <v>Mobile Aspiration</v>
          </cell>
          <cell r="G9712" t="str">
            <v>HUA</v>
          </cell>
          <cell r="H9712" t="str">
            <v>LTE2100 Col (20 MHz)_4x4 MIMO</v>
          </cell>
          <cell r="I9712" t="str">
            <v>INS</v>
          </cell>
          <cell r="L9712">
            <v>43858</v>
          </cell>
          <cell r="M9712">
            <v>43734</v>
          </cell>
          <cell r="N9712">
            <v>43858</v>
          </cell>
          <cell r="O9712">
            <v>43735</v>
          </cell>
          <cell r="P9712" t="str">
            <v>No Dependency</v>
          </cell>
        </row>
        <row r="9713">
          <cell r="C9713" t="str">
            <v>ZND038</v>
          </cell>
          <cell r="D9713" t="str">
            <v>Collocated Sites</v>
          </cell>
          <cell r="E9713" t="str">
            <v>Q4-2019</v>
          </cell>
          <cell r="F9713" t="str">
            <v>Mobile Aspiration</v>
          </cell>
          <cell r="G9713" t="str">
            <v>HUA</v>
          </cell>
          <cell r="H9713" t="str">
            <v>LTE2100 Col (20 MHz)_4x4 MIMO</v>
          </cell>
          <cell r="I9713" t="str">
            <v>INS</v>
          </cell>
          <cell r="L9713">
            <v>43840</v>
          </cell>
          <cell r="M9713">
            <v>43715</v>
          </cell>
          <cell r="N9713">
            <v>43840</v>
          </cell>
          <cell r="O9713">
            <v>43716</v>
          </cell>
          <cell r="P9713" t="str">
            <v>No Dependency</v>
          </cell>
        </row>
        <row r="9714">
          <cell r="C9714" t="str">
            <v>ZND019</v>
          </cell>
          <cell r="D9714" t="str">
            <v>Collocated Sites</v>
          </cell>
          <cell r="E9714" t="str">
            <v>Q1-2020</v>
          </cell>
          <cell r="F9714" t="str">
            <v>Mobile Aspiration</v>
          </cell>
          <cell r="G9714" t="str">
            <v>HUA</v>
          </cell>
          <cell r="H9714" t="str">
            <v>LTE2100 Col (20 MHz)_4x4 MIMO</v>
          </cell>
          <cell r="I9714" t="str">
            <v>INS</v>
          </cell>
          <cell r="L9714">
            <v>43846</v>
          </cell>
          <cell r="M9714">
            <v>43734</v>
          </cell>
          <cell r="N9714">
            <v>43846</v>
          </cell>
          <cell r="O9714">
            <v>43735</v>
          </cell>
          <cell r="P9714" t="str">
            <v>No Dependency</v>
          </cell>
        </row>
        <row r="9715">
          <cell r="C9715" t="str">
            <v>ZMB998</v>
          </cell>
          <cell r="D9715" t="str">
            <v>Collocated Sites</v>
          </cell>
          <cell r="E9715" t="str">
            <v>Q3-2019</v>
          </cell>
          <cell r="F9715" t="str">
            <v>Mobile Aspiration</v>
          </cell>
          <cell r="G9715" t="str">
            <v>HUA</v>
          </cell>
          <cell r="H9715" t="str">
            <v>LTE2100 Col (20 MHz)_4x4 MIMO</v>
          </cell>
          <cell r="I9715" t="str">
            <v>INS</v>
          </cell>
          <cell r="L9715">
            <v>43910</v>
          </cell>
          <cell r="M9715">
            <v>43605</v>
          </cell>
          <cell r="N9715">
            <v>43911</v>
          </cell>
          <cell r="O9715">
            <v>43606</v>
          </cell>
          <cell r="P9715" t="str">
            <v>No Dependency</v>
          </cell>
        </row>
        <row r="9716">
          <cell r="C9716" t="str">
            <v>ZMB992</v>
          </cell>
          <cell r="D9716" t="str">
            <v>Collocated Sites</v>
          </cell>
          <cell r="E9716" t="str">
            <v>Q3-2019</v>
          </cell>
          <cell r="F9716" t="str">
            <v>Mobile Aspiration</v>
          </cell>
          <cell r="G9716" t="str">
            <v>HUA</v>
          </cell>
          <cell r="H9716" t="str">
            <v>LTE2100 Col (20 MHz)_4x4 MIMO</v>
          </cell>
          <cell r="I9716" t="str">
            <v>INS</v>
          </cell>
          <cell r="L9716">
            <v>43897</v>
          </cell>
          <cell r="M9716">
            <v>43638</v>
          </cell>
          <cell r="N9716">
            <v>43898</v>
          </cell>
          <cell r="O9716">
            <v>43639</v>
          </cell>
          <cell r="P9716" t="str">
            <v>No Dependency</v>
          </cell>
        </row>
        <row r="9717">
          <cell r="C9717" t="str">
            <v>ZMB976</v>
          </cell>
          <cell r="D9717" t="str">
            <v>Collocated Sites</v>
          </cell>
          <cell r="E9717" t="str">
            <v>Q3-2019</v>
          </cell>
          <cell r="F9717" t="str">
            <v>Mobile Aspiration</v>
          </cell>
          <cell r="G9717" t="str">
            <v>HUA</v>
          </cell>
          <cell r="H9717" t="str">
            <v>LTE2100 Col (20 MHz)_4x4 MIMO</v>
          </cell>
          <cell r="I9717" t="str">
            <v>INS</v>
          </cell>
          <cell r="L9717">
            <v>43901</v>
          </cell>
          <cell r="M9717">
            <v>43659</v>
          </cell>
          <cell r="N9717">
            <v>43901</v>
          </cell>
          <cell r="O9717">
            <v>43660</v>
          </cell>
          <cell r="P9717" t="str">
            <v>No Dependency</v>
          </cell>
        </row>
        <row r="9718">
          <cell r="C9718" t="str">
            <v>ZMB975</v>
          </cell>
          <cell r="D9718" t="str">
            <v>Collocated Sites</v>
          </cell>
          <cell r="E9718" t="str">
            <v>Q3-2019</v>
          </cell>
          <cell r="F9718" t="str">
            <v>Mobile Aspiration</v>
          </cell>
          <cell r="G9718" t="str">
            <v>HUA</v>
          </cell>
          <cell r="H9718" t="str">
            <v>LTE2100 Col (20 MHz)_4x4 MIMO</v>
          </cell>
          <cell r="I9718" t="str">
            <v>INS</v>
          </cell>
          <cell r="L9718">
            <v>43691</v>
          </cell>
          <cell r="M9718">
            <v>43693</v>
          </cell>
          <cell r="N9718">
            <v>43692</v>
          </cell>
          <cell r="O9718">
            <v>43694</v>
          </cell>
          <cell r="P9718" t="str">
            <v>No Dependency</v>
          </cell>
        </row>
        <row r="9719">
          <cell r="C9719" t="str">
            <v>ZMB016</v>
          </cell>
          <cell r="D9719" t="str">
            <v>Collocated Sites</v>
          </cell>
          <cell r="E9719" t="str">
            <v>Q1-2020</v>
          </cell>
          <cell r="F9719" t="str">
            <v>Mobile Aspiration</v>
          </cell>
          <cell r="G9719" t="str">
            <v>HUA</v>
          </cell>
          <cell r="H9719" t="str">
            <v>LTE2100 Col (20 MHz)_4x4 MIMO</v>
          </cell>
          <cell r="I9719" t="str">
            <v>INS</v>
          </cell>
          <cell r="L9719">
            <v>43841</v>
          </cell>
          <cell r="M9719">
            <v>43715</v>
          </cell>
          <cell r="N9719">
            <v>43841</v>
          </cell>
          <cell r="O9719">
            <v>43716</v>
          </cell>
          <cell r="P9719" t="str">
            <v>No Dependency</v>
          </cell>
        </row>
        <row r="9720">
          <cell r="C9720" t="str">
            <v>ZMB012</v>
          </cell>
          <cell r="D9720" t="str">
            <v>Collocated Sites</v>
          </cell>
          <cell r="E9720" t="str">
            <v>Q3-2019</v>
          </cell>
          <cell r="F9720" t="str">
            <v>Mobile Aspiration</v>
          </cell>
          <cell r="G9720" t="str">
            <v>HUA</v>
          </cell>
          <cell r="H9720" t="str">
            <v>LTE2100 Col (20 MHz)_4x4 MIMO</v>
          </cell>
          <cell r="I9720" t="str">
            <v>INS</v>
          </cell>
          <cell r="L9720">
            <v>43897</v>
          </cell>
          <cell r="M9720">
            <v>43638</v>
          </cell>
          <cell r="N9720">
            <v>43898</v>
          </cell>
          <cell r="O9720">
            <v>43639</v>
          </cell>
          <cell r="P9720" t="str">
            <v>No Dependency</v>
          </cell>
        </row>
        <row r="9721">
          <cell r="C9721" t="str">
            <v>ZMB008</v>
          </cell>
          <cell r="D9721" t="str">
            <v>Collocated Sites</v>
          </cell>
          <cell r="E9721" t="str">
            <v>Q3-2019</v>
          </cell>
          <cell r="F9721" t="str">
            <v>Mobile Aspiration</v>
          </cell>
          <cell r="G9721" t="str">
            <v>HUA</v>
          </cell>
          <cell r="H9721" t="str">
            <v>LTE2100 Col (20 MHz)_4x4 MIMO</v>
          </cell>
          <cell r="I9721" t="str">
            <v>INS</v>
          </cell>
          <cell r="L9721">
            <v>43653</v>
          </cell>
          <cell r="M9721">
            <v>43629</v>
          </cell>
          <cell r="N9721">
            <v>43886</v>
          </cell>
          <cell r="O9721">
            <v>43630</v>
          </cell>
          <cell r="P9721" t="str">
            <v>No Dependency</v>
          </cell>
        </row>
        <row r="9722">
          <cell r="C9722" t="str">
            <v>ZMB007</v>
          </cell>
          <cell r="D9722" t="str">
            <v>Collocated Sites</v>
          </cell>
          <cell r="E9722" t="str">
            <v>Q3-2019</v>
          </cell>
          <cell r="F9722" t="str">
            <v>Mobile Aspiration</v>
          </cell>
          <cell r="G9722" t="str">
            <v>HUA</v>
          </cell>
          <cell r="H9722" t="str">
            <v>LTE2100 Col (20 MHz)_4x4 MIMO</v>
          </cell>
          <cell r="I9722" t="str">
            <v>INS</v>
          </cell>
          <cell r="L9722">
            <v>43663</v>
          </cell>
          <cell r="M9722">
            <v>43640</v>
          </cell>
          <cell r="N9722">
            <v>43912</v>
          </cell>
          <cell r="O9722">
            <v>43641</v>
          </cell>
          <cell r="P9722" t="str">
            <v>No Dependency</v>
          </cell>
        </row>
        <row r="9723">
          <cell r="C9723" t="str">
            <v>ZMB006</v>
          </cell>
          <cell r="D9723" t="str">
            <v>Collocated Sites</v>
          </cell>
          <cell r="E9723" t="str">
            <v>Q3-2019</v>
          </cell>
          <cell r="F9723" t="str">
            <v>Mobile Aspiration</v>
          </cell>
          <cell r="G9723" t="str">
            <v>HUA</v>
          </cell>
          <cell r="H9723" t="str">
            <v>LTE2100 Col (20 MHz)_4x4 MIMO</v>
          </cell>
          <cell r="I9723" t="str">
            <v>INS</v>
          </cell>
          <cell r="L9723">
            <v>43897</v>
          </cell>
          <cell r="M9723">
            <v>43657</v>
          </cell>
          <cell r="N9723">
            <v>43898</v>
          </cell>
          <cell r="O9723">
            <v>43658</v>
          </cell>
          <cell r="P9723" t="str">
            <v>No Dependency</v>
          </cell>
        </row>
        <row r="9724">
          <cell r="C9724" t="str">
            <v>ZMA042</v>
          </cell>
          <cell r="D9724" t="str">
            <v>Collocated Sites</v>
          </cell>
          <cell r="E9724" t="str">
            <v>Q3-2019</v>
          </cell>
          <cell r="F9724" t="str">
            <v>Mobile Aspiration</v>
          </cell>
          <cell r="G9724" t="str">
            <v>HUA</v>
          </cell>
          <cell r="H9724" t="str">
            <v>LTE2100 Col (20 MHz)_4x4 MIMO</v>
          </cell>
          <cell r="I9724" t="str">
            <v>INS</v>
          </cell>
          <cell r="L9724">
            <v>43691</v>
          </cell>
          <cell r="M9724">
            <v>43693</v>
          </cell>
          <cell r="N9724">
            <v>43692</v>
          </cell>
          <cell r="O9724">
            <v>43694</v>
          </cell>
          <cell r="P9724" t="str">
            <v>No Dependency</v>
          </cell>
        </row>
        <row r="9725">
          <cell r="C9725" t="str">
            <v>ZMA041</v>
          </cell>
          <cell r="D9725" t="str">
            <v>Collocated Sites</v>
          </cell>
          <cell r="E9725" t="str">
            <v>Q3-2019</v>
          </cell>
          <cell r="F9725" t="str">
            <v>Mobile Aspiration</v>
          </cell>
          <cell r="G9725" t="str">
            <v>HUA</v>
          </cell>
          <cell r="H9725" t="str">
            <v>LTE2100 Col (20 MHz)_4x4 MIMO</v>
          </cell>
          <cell r="I9725" t="str">
            <v>INS</v>
          </cell>
          <cell r="L9725">
            <v>43864</v>
          </cell>
          <cell r="M9725">
            <v>43647</v>
          </cell>
          <cell r="N9725">
            <v>43865</v>
          </cell>
          <cell r="O9725">
            <v>43648</v>
          </cell>
          <cell r="P9725" t="str">
            <v>No Dependency</v>
          </cell>
        </row>
        <row r="9726">
          <cell r="C9726" t="str">
            <v>ZMA036</v>
          </cell>
          <cell r="D9726" t="str">
            <v>Collocated Sites</v>
          </cell>
          <cell r="E9726" t="str">
            <v>Q1-2020</v>
          </cell>
          <cell r="F9726" t="str">
            <v>Mobile Aspiration</v>
          </cell>
          <cell r="G9726" t="str">
            <v>HUA</v>
          </cell>
          <cell r="H9726" t="str">
            <v>LTE2100 Col (20 MHz)_4x4 MIMO</v>
          </cell>
          <cell r="I9726" t="str">
            <v>INS</v>
          </cell>
          <cell r="L9726">
            <v>43691</v>
          </cell>
          <cell r="M9726">
            <v>43693</v>
          </cell>
          <cell r="N9726">
            <v>43692</v>
          </cell>
          <cell r="O9726">
            <v>43694</v>
          </cell>
          <cell r="P9726" t="str">
            <v>No Dependency</v>
          </cell>
        </row>
        <row r="9727">
          <cell r="C9727" t="str">
            <v>ZMA034</v>
          </cell>
          <cell r="D9727" t="str">
            <v>Collocated Sites</v>
          </cell>
          <cell r="E9727" t="str">
            <v>Q3-2019</v>
          </cell>
          <cell r="F9727" t="str">
            <v>Mobile Aspiration</v>
          </cell>
          <cell r="G9727" t="str">
            <v>HUA</v>
          </cell>
          <cell r="H9727" t="str">
            <v>LTE2100 Col (20 MHz)_4x4 MIMO</v>
          </cell>
          <cell r="I9727" t="str">
            <v>INS</v>
          </cell>
          <cell r="L9727">
            <v>43876</v>
          </cell>
          <cell r="M9727">
            <v>43624</v>
          </cell>
          <cell r="N9727">
            <v>43877</v>
          </cell>
          <cell r="O9727">
            <v>43625</v>
          </cell>
          <cell r="P9727" t="str">
            <v>No Dependency</v>
          </cell>
        </row>
        <row r="9728">
          <cell r="C9728" t="str">
            <v>ZMA033</v>
          </cell>
          <cell r="D9728" t="str">
            <v>Collocated Sites</v>
          </cell>
          <cell r="E9728" t="str">
            <v>Q3-2019</v>
          </cell>
          <cell r="F9728" t="str">
            <v>Mobile Aspiration</v>
          </cell>
          <cell r="G9728" t="str">
            <v>HUA</v>
          </cell>
          <cell r="H9728" t="str">
            <v>LTE2100 Col (20 MHz)_4x4 MIMO</v>
          </cell>
          <cell r="I9728" t="str">
            <v>INS</v>
          </cell>
          <cell r="L9728">
            <v>43889</v>
          </cell>
          <cell r="M9728">
            <v>43641</v>
          </cell>
          <cell r="N9728">
            <v>43890</v>
          </cell>
          <cell r="O9728">
            <v>43642</v>
          </cell>
          <cell r="P9728" t="str">
            <v>No Dependency</v>
          </cell>
        </row>
        <row r="9729">
          <cell r="C9729" t="str">
            <v>ZMA031</v>
          </cell>
          <cell r="D9729" t="str">
            <v>Collocated Sites</v>
          </cell>
          <cell r="E9729" t="str">
            <v>Q3-2019</v>
          </cell>
          <cell r="F9729" t="str">
            <v>Mobile Aspiration</v>
          </cell>
          <cell r="G9729" t="str">
            <v>HUA</v>
          </cell>
          <cell r="H9729" t="str">
            <v>LTE2100 Col (20 MHz)_4x4 MIMO</v>
          </cell>
          <cell r="I9729" t="str">
            <v>INS</v>
          </cell>
          <cell r="L9729">
            <v>43889</v>
          </cell>
          <cell r="M9729">
            <v>43634</v>
          </cell>
          <cell r="N9729">
            <v>43890</v>
          </cell>
          <cell r="O9729">
            <v>43635</v>
          </cell>
          <cell r="P9729" t="str">
            <v>No Dependency</v>
          </cell>
        </row>
        <row r="9730">
          <cell r="C9730" t="str">
            <v>ZMA030</v>
          </cell>
          <cell r="D9730" t="str">
            <v>Collocated Sites</v>
          </cell>
          <cell r="E9730" t="str">
            <v>Q3-2019</v>
          </cell>
          <cell r="F9730" t="str">
            <v>Mobile Aspiration</v>
          </cell>
          <cell r="G9730" t="str">
            <v>HUA</v>
          </cell>
          <cell r="H9730" t="str">
            <v>LTE2100 Col (20 MHz)_4x4 MIMO</v>
          </cell>
          <cell r="I9730" t="str">
            <v>INS</v>
          </cell>
          <cell r="L9730">
            <v>43889</v>
          </cell>
          <cell r="M9730">
            <v>43624</v>
          </cell>
          <cell r="N9730">
            <v>43890</v>
          </cell>
          <cell r="O9730">
            <v>43625</v>
          </cell>
          <cell r="P9730" t="str">
            <v>No Dependency</v>
          </cell>
        </row>
        <row r="9731">
          <cell r="C9731" t="str">
            <v>ZMA029</v>
          </cell>
          <cell r="D9731" t="str">
            <v>Collocated Sites</v>
          </cell>
          <cell r="E9731" t="str">
            <v>Q3-2019</v>
          </cell>
          <cell r="F9731" t="str">
            <v>Mobile Aspiration</v>
          </cell>
          <cell r="G9731" t="str">
            <v>HUA</v>
          </cell>
          <cell r="H9731" t="str">
            <v>LTE2100 Col (20 MHz)_4x4 MIMO</v>
          </cell>
          <cell r="I9731" t="str">
            <v>INS</v>
          </cell>
          <cell r="L9731">
            <v>43880</v>
          </cell>
          <cell r="M9731">
            <v>43602</v>
          </cell>
          <cell r="N9731">
            <v>43880</v>
          </cell>
          <cell r="O9731">
            <v>43603</v>
          </cell>
          <cell r="P9731" t="str">
            <v>No Dependency</v>
          </cell>
        </row>
        <row r="9732">
          <cell r="C9732" t="str">
            <v>ZMA027</v>
          </cell>
          <cell r="D9732" t="str">
            <v>Collocated Sites</v>
          </cell>
          <cell r="E9732" t="str">
            <v>Q3-2019</v>
          </cell>
          <cell r="F9732" t="str">
            <v>Mobile Aspiration</v>
          </cell>
          <cell r="G9732" t="str">
            <v>HUA</v>
          </cell>
          <cell r="H9732" t="str">
            <v>LTE2100 Col (20 MHz)_4x4 MIMO</v>
          </cell>
          <cell r="I9732" t="str">
            <v>INS</v>
          </cell>
          <cell r="L9732">
            <v>43866</v>
          </cell>
          <cell r="M9732">
            <v>43715</v>
          </cell>
          <cell r="N9732">
            <v>43866</v>
          </cell>
          <cell r="O9732">
            <v>43716</v>
          </cell>
          <cell r="P9732" t="str">
            <v>No Dependency</v>
          </cell>
        </row>
        <row r="9733">
          <cell r="C9733" t="str">
            <v>ZMA025</v>
          </cell>
          <cell r="D9733" t="str">
            <v>Collocated Sites</v>
          </cell>
          <cell r="E9733" t="str">
            <v>Q3-2019</v>
          </cell>
          <cell r="F9733" t="str">
            <v>Mobile Aspiration</v>
          </cell>
          <cell r="G9733" t="str">
            <v>HUA</v>
          </cell>
          <cell r="H9733" t="str">
            <v>LTE2100 Col (20 MHz)_4x4 MIMO</v>
          </cell>
          <cell r="I9733" t="str">
            <v>INS</v>
          </cell>
          <cell r="L9733">
            <v>43857</v>
          </cell>
          <cell r="M9733">
            <v>43611</v>
          </cell>
          <cell r="N9733">
            <v>43858</v>
          </cell>
          <cell r="O9733">
            <v>43612</v>
          </cell>
          <cell r="P9733" t="str">
            <v>No Dependency</v>
          </cell>
        </row>
        <row r="9734">
          <cell r="C9734" t="str">
            <v>ZMA024</v>
          </cell>
          <cell r="D9734" t="str">
            <v>Collocated Sites</v>
          </cell>
          <cell r="E9734" t="str">
            <v>Q3-2019</v>
          </cell>
          <cell r="F9734" t="str">
            <v>Mobile Aspiration</v>
          </cell>
          <cell r="G9734" t="str">
            <v>HUA</v>
          </cell>
          <cell r="H9734" t="str">
            <v>LTE2100 Col (20 MHz)_4x4 MIMO</v>
          </cell>
          <cell r="I9734" t="str">
            <v>INS</v>
          </cell>
          <cell r="L9734">
            <v>43876</v>
          </cell>
          <cell r="M9734">
            <v>43638</v>
          </cell>
          <cell r="N9734">
            <v>43877</v>
          </cell>
          <cell r="O9734">
            <v>43639</v>
          </cell>
          <cell r="P9734" t="str">
            <v>No Dependency</v>
          </cell>
        </row>
        <row r="9735">
          <cell r="C9735" t="str">
            <v>ZMA014</v>
          </cell>
          <cell r="D9735" t="str">
            <v>Collocated Sites</v>
          </cell>
          <cell r="E9735" t="str">
            <v>Q3-2019</v>
          </cell>
          <cell r="F9735" t="str">
            <v>Mobile Aspiration</v>
          </cell>
          <cell r="G9735" t="str">
            <v>HUA</v>
          </cell>
          <cell r="H9735" t="str">
            <v>LTE2100 Col (20 MHz)_4x4 MIMO</v>
          </cell>
          <cell r="I9735" t="str">
            <v>INS</v>
          </cell>
          <cell r="L9735">
            <v>43691</v>
          </cell>
          <cell r="M9735">
            <v>43693</v>
          </cell>
          <cell r="N9735">
            <v>43692</v>
          </cell>
          <cell r="O9735">
            <v>43694</v>
          </cell>
          <cell r="P9735" t="str">
            <v>No Dependency</v>
          </cell>
        </row>
        <row r="9736">
          <cell r="C9736" t="str">
            <v>ZMA010</v>
          </cell>
          <cell r="D9736" t="str">
            <v>Collocated Sites</v>
          </cell>
          <cell r="E9736" t="str">
            <v>Q3-2019</v>
          </cell>
          <cell r="F9736" t="str">
            <v>Mobile Aspiration</v>
          </cell>
          <cell r="G9736" t="str">
            <v>HUA</v>
          </cell>
          <cell r="H9736" t="str">
            <v>LTE2100 Col (20 MHz)_4x4 MIMO</v>
          </cell>
          <cell r="I9736" t="str">
            <v>INS</v>
          </cell>
          <cell r="L9736">
            <v>43627</v>
          </cell>
          <cell r="M9736">
            <v>43629</v>
          </cell>
          <cell r="N9736">
            <v>43628</v>
          </cell>
          <cell r="O9736">
            <v>43630</v>
          </cell>
          <cell r="P9736" t="str">
            <v>No Dependency</v>
          </cell>
        </row>
        <row r="9737">
          <cell r="C9737" t="str">
            <v>ZMA004</v>
          </cell>
          <cell r="D9737" t="str">
            <v>Collocated Sites</v>
          </cell>
          <cell r="E9737" t="str">
            <v>Q3-2019</v>
          </cell>
          <cell r="F9737" t="str">
            <v>Mobile Aspiration</v>
          </cell>
          <cell r="G9737" t="str">
            <v>HUA</v>
          </cell>
          <cell r="H9737" t="str">
            <v>LTE2100 Col (20 MHz)_4x4 MIMO</v>
          </cell>
          <cell r="I9737" t="str">
            <v>INS</v>
          </cell>
          <cell r="L9737">
            <v>43876</v>
          </cell>
          <cell r="M9737">
            <v>43598</v>
          </cell>
          <cell r="N9737">
            <v>43877</v>
          </cell>
          <cell r="O9737">
            <v>43599</v>
          </cell>
          <cell r="P9737" t="str">
            <v>No Dependency</v>
          </cell>
        </row>
        <row r="9738">
          <cell r="C9738" t="str">
            <v>ZMA003</v>
          </cell>
          <cell r="D9738" t="str">
            <v>Collocated Sites</v>
          </cell>
          <cell r="E9738" t="str">
            <v>Q3-2019</v>
          </cell>
          <cell r="F9738" t="str">
            <v>Mobile Aspiration</v>
          </cell>
          <cell r="G9738" t="str">
            <v>HUA</v>
          </cell>
          <cell r="H9738" t="str">
            <v>LTE2100 Col (20 MHz)_4x4 MIMO</v>
          </cell>
          <cell r="I9738" t="str">
            <v>INS</v>
          </cell>
          <cell r="L9738">
            <v>43691</v>
          </cell>
          <cell r="M9738">
            <v>43693</v>
          </cell>
          <cell r="N9738">
            <v>43692</v>
          </cell>
          <cell r="O9738">
            <v>43694</v>
          </cell>
          <cell r="P9738" t="str">
            <v>No Dependency</v>
          </cell>
        </row>
        <row r="9739">
          <cell r="C9739" t="str">
            <v>ZMA002</v>
          </cell>
          <cell r="D9739" t="str">
            <v>Collocated Sites</v>
          </cell>
          <cell r="E9739" t="str">
            <v>Q3-2019</v>
          </cell>
          <cell r="F9739" t="str">
            <v>Mobile Aspiration</v>
          </cell>
          <cell r="G9739" t="str">
            <v>HUA</v>
          </cell>
          <cell r="H9739" t="str">
            <v>LTE2100 Col (20 MHz)_4x4 MIMO</v>
          </cell>
          <cell r="I9739" t="str">
            <v>INS</v>
          </cell>
          <cell r="L9739">
            <v>43595</v>
          </cell>
          <cell r="M9739">
            <v>43597</v>
          </cell>
          <cell r="N9739">
            <v>43596</v>
          </cell>
          <cell r="O9739">
            <v>43598</v>
          </cell>
          <cell r="P9739" t="str">
            <v>No Dependency</v>
          </cell>
        </row>
        <row r="9740">
          <cell r="C9740" t="str">
            <v>ZMA001</v>
          </cell>
          <cell r="D9740" t="str">
            <v>Collocated Sites</v>
          </cell>
          <cell r="E9740" t="str">
            <v>Q4-2019</v>
          </cell>
          <cell r="F9740" t="str">
            <v>Mobile Aspiration</v>
          </cell>
          <cell r="G9740" t="str">
            <v>HUA</v>
          </cell>
          <cell r="H9740" t="str">
            <v>LTE2100 Col (20 MHz)_4x4 MIMO</v>
          </cell>
          <cell r="I9740" t="str">
            <v>INS</v>
          </cell>
          <cell r="L9740">
            <v>43691</v>
          </cell>
          <cell r="M9740">
            <v>43693</v>
          </cell>
          <cell r="N9740">
            <v>43692</v>
          </cell>
          <cell r="O9740">
            <v>43694</v>
          </cell>
          <cell r="P9740" t="str">
            <v>No Dependency</v>
          </cell>
        </row>
        <row r="9741">
          <cell r="C9741" t="str">
            <v>ZKF998</v>
          </cell>
          <cell r="D9741" t="str">
            <v>Collocated Sites</v>
          </cell>
          <cell r="E9741" t="str">
            <v>Q2-2019</v>
          </cell>
          <cell r="F9741" t="str">
            <v>Mobile Aspiration</v>
          </cell>
          <cell r="G9741" t="str">
            <v>HUA</v>
          </cell>
          <cell r="H9741" t="str">
            <v>LTE2100 Col (20 MHz)_4x4 MIMO</v>
          </cell>
          <cell r="I9741" t="str">
            <v>INS</v>
          </cell>
          <cell r="L9741">
            <v>43898</v>
          </cell>
          <cell r="M9741">
            <v>43667</v>
          </cell>
          <cell r="N9741">
            <v>43899</v>
          </cell>
          <cell r="O9741">
            <v>43668</v>
          </cell>
          <cell r="P9741" t="str">
            <v>No Dependency</v>
          </cell>
        </row>
        <row r="9742">
          <cell r="C9742" t="str">
            <v>ZKF997</v>
          </cell>
          <cell r="D9742" t="str">
            <v>Collocated Sites</v>
          </cell>
          <cell r="E9742" t="str">
            <v>Q2-2019</v>
          </cell>
          <cell r="F9742" t="str">
            <v>Mobile Aspiration</v>
          </cell>
          <cell r="G9742" t="str">
            <v>HUA</v>
          </cell>
          <cell r="H9742" t="str">
            <v>LTE2100 Col (20 MHz)_4x4 MIMO</v>
          </cell>
          <cell r="I9742" t="str">
            <v>INS</v>
          </cell>
          <cell r="L9742">
            <v>43874</v>
          </cell>
          <cell r="M9742">
            <v>43731</v>
          </cell>
          <cell r="N9742">
            <v>43875</v>
          </cell>
          <cell r="O9742">
            <v>43732</v>
          </cell>
          <cell r="P9742" t="str">
            <v>No Dependency</v>
          </cell>
        </row>
        <row r="9743">
          <cell r="C9743" t="str">
            <v>ZKF996</v>
          </cell>
          <cell r="D9743" t="str">
            <v>Collocated Sites</v>
          </cell>
          <cell r="E9743" t="str">
            <v>Q1-2020</v>
          </cell>
          <cell r="F9743" t="str">
            <v>Mobile Aspiration</v>
          </cell>
          <cell r="G9743" t="str">
            <v>HUA</v>
          </cell>
          <cell r="H9743" t="str">
            <v>LTE2100 Col (20 MHz)_4x4 MIMO</v>
          </cell>
          <cell r="I9743" t="str">
            <v>INS</v>
          </cell>
          <cell r="L9743">
            <v>43841</v>
          </cell>
          <cell r="N9743">
            <v>43841</v>
          </cell>
          <cell r="P9743" t="str">
            <v>No Dependency</v>
          </cell>
        </row>
        <row r="9744">
          <cell r="C9744" t="str">
            <v>ZKF995</v>
          </cell>
          <cell r="D9744" t="str">
            <v>Collocated Sites</v>
          </cell>
          <cell r="E9744" t="str">
            <v>Q2-2019</v>
          </cell>
          <cell r="F9744" t="str">
            <v>Mobile Aspiration</v>
          </cell>
          <cell r="G9744" t="str">
            <v>HUA</v>
          </cell>
          <cell r="H9744" t="str">
            <v>LTE2100 Col (20 MHz)_4x4 MIMO</v>
          </cell>
          <cell r="I9744" t="str">
            <v>INS</v>
          </cell>
          <cell r="L9744">
            <v>43910</v>
          </cell>
          <cell r="M9744">
            <v>43605</v>
          </cell>
          <cell r="N9744">
            <v>43911</v>
          </cell>
          <cell r="O9744">
            <v>43606</v>
          </cell>
          <cell r="P9744" t="str">
            <v>No Dependency</v>
          </cell>
        </row>
        <row r="9745">
          <cell r="C9745" t="str">
            <v>ZKF994</v>
          </cell>
          <cell r="D9745" t="str">
            <v>Collocated Sites</v>
          </cell>
          <cell r="E9745" t="str">
            <v>Q2-2019</v>
          </cell>
          <cell r="F9745" t="str">
            <v>Mobile Aspiration</v>
          </cell>
          <cell r="G9745" t="str">
            <v>HUA</v>
          </cell>
          <cell r="H9745" t="str">
            <v>LTE2100 Col (20 MHz)_4x4 MIMO</v>
          </cell>
          <cell r="I9745" t="str">
            <v>INS</v>
          </cell>
          <cell r="L9745">
            <v>43905</v>
          </cell>
          <cell r="M9745">
            <v>43643</v>
          </cell>
          <cell r="N9745">
            <v>43906</v>
          </cell>
          <cell r="O9745">
            <v>43644</v>
          </cell>
          <cell r="P9745" t="str">
            <v>No Dependency</v>
          </cell>
        </row>
        <row r="9746">
          <cell r="C9746" t="str">
            <v>ZKF993</v>
          </cell>
          <cell r="D9746" t="str">
            <v>Collocated Sites</v>
          </cell>
          <cell r="E9746" t="str">
            <v>Q2-2019</v>
          </cell>
          <cell r="F9746" t="str">
            <v>Mobile Aspiration</v>
          </cell>
          <cell r="G9746" t="str">
            <v>HUA</v>
          </cell>
          <cell r="H9746" t="str">
            <v>LTE2100 Col (20 MHz)_4x4 MIMO</v>
          </cell>
          <cell r="I9746" t="str">
            <v>INS</v>
          </cell>
          <cell r="L9746">
            <v>43691</v>
          </cell>
          <cell r="M9746">
            <v>43693</v>
          </cell>
          <cell r="N9746">
            <v>43692</v>
          </cell>
          <cell r="O9746">
            <v>43694</v>
          </cell>
          <cell r="P9746" t="str">
            <v>No Dependency</v>
          </cell>
        </row>
        <row r="9747">
          <cell r="C9747" t="str">
            <v>ZKF992</v>
          </cell>
          <cell r="D9747" t="str">
            <v>Collocated Sites</v>
          </cell>
          <cell r="E9747" t="str">
            <v>Q2-2019</v>
          </cell>
          <cell r="F9747" t="str">
            <v>Mobile Aspiration</v>
          </cell>
          <cell r="G9747" t="str">
            <v>HUA</v>
          </cell>
          <cell r="H9747" t="str">
            <v>LTE2100 Col (20 MHz)_4x4 MIMO</v>
          </cell>
          <cell r="I9747" t="str">
            <v>INS</v>
          </cell>
          <cell r="L9747">
            <v>43889</v>
          </cell>
          <cell r="M9747">
            <v>43642</v>
          </cell>
          <cell r="N9747">
            <v>43890</v>
          </cell>
          <cell r="O9747">
            <v>43643</v>
          </cell>
          <cell r="P9747" t="str">
            <v>No Dependency</v>
          </cell>
        </row>
        <row r="9748">
          <cell r="C9748" t="str">
            <v>ZKF991</v>
          </cell>
          <cell r="D9748" t="str">
            <v>Collocated Sites</v>
          </cell>
          <cell r="E9748" t="str">
            <v>Q2-2019</v>
          </cell>
          <cell r="F9748" t="str">
            <v>Mobile Aspiration</v>
          </cell>
          <cell r="G9748" t="str">
            <v>HUA</v>
          </cell>
          <cell r="H9748" t="str">
            <v>LTE2100 Col (20 MHz)_4x4 MIMO</v>
          </cell>
          <cell r="I9748" t="str">
            <v>INS</v>
          </cell>
          <cell r="L9748">
            <v>43903</v>
          </cell>
          <cell r="M9748">
            <v>43640</v>
          </cell>
          <cell r="N9748">
            <v>43904</v>
          </cell>
          <cell r="O9748">
            <v>43641</v>
          </cell>
          <cell r="P9748" t="str">
            <v>No Dependency</v>
          </cell>
        </row>
        <row r="9749">
          <cell r="C9749" t="str">
            <v>ZKF990</v>
          </cell>
          <cell r="D9749" t="str">
            <v>Collocated Sites</v>
          </cell>
          <cell r="E9749" t="str">
            <v>Q2-2019</v>
          </cell>
          <cell r="F9749" t="str">
            <v>Mobile Aspiration</v>
          </cell>
          <cell r="G9749" t="str">
            <v>HUA</v>
          </cell>
          <cell r="H9749" t="str">
            <v>LTE2100 Col (20 MHz)_4x4 MIMO</v>
          </cell>
          <cell r="I9749" t="str">
            <v>INS</v>
          </cell>
          <cell r="L9749">
            <v>43898</v>
          </cell>
          <cell r="M9749">
            <v>43603</v>
          </cell>
          <cell r="N9749">
            <v>43899</v>
          </cell>
          <cell r="O9749">
            <v>43604</v>
          </cell>
          <cell r="P9749" t="str">
            <v>No Dependency</v>
          </cell>
        </row>
        <row r="9750">
          <cell r="C9750" t="str">
            <v>ZKF989</v>
          </cell>
          <cell r="D9750" t="str">
            <v>Collocated Sites</v>
          </cell>
          <cell r="E9750" t="str">
            <v>Q2-2019</v>
          </cell>
          <cell r="F9750" t="str">
            <v>Mobile Aspiration</v>
          </cell>
          <cell r="G9750" t="str">
            <v>HUA</v>
          </cell>
          <cell r="H9750" t="str">
            <v>LTE2100 Col (20 MHz)_4x4 MIMO</v>
          </cell>
          <cell r="I9750" t="str">
            <v>INS</v>
          </cell>
          <cell r="L9750">
            <v>43645</v>
          </cell>
          <cell r="M9750">
            <v>43648</v>
          </cell>
          <cell r="N9750">
            <v>43646</v>
          </cell>
          <cell r="O9750">
            <v>43649</v>
          </cell>
          <cell r="P9750" t="str">
            <v>No Dependency</v>
          </cell>
        </row>
        <row r="9751">
          <cell r="C9751" t="str">
            <v>ZKF987</v>
          </cell>
          <cell r="D9751" t="str">
            <v>Collocated Sites</v>
          </cell>
          <cell r="E9751" t="str">
            <v>Q2-2019</v>
          </cell>
          <cell r="F9751" t="str">
            <v>Mobile Aspiration</v>
          </cell>
          <cell r="G9751" t="str">
            <v>HUA</v>
          </cell>
          <cell r="H9751" t="str">
            <v>LTE2100 Col (20 MHz)_4x4 MIMO</v>
          </cell>
          <cell r="I9751" t="str">
            <v>INS</v>
          </cell>
          <cell r="L9751">
            <v>43898</v>
          </cell>
          <cell r="M9751">
            <v>43715</v>
          </cell>
          <cell r="N9751">
            <v>43899</v>
          </cell>
          <cell r="O9751">
            <v>43716</v>
          </cell>
          <cell r="P9751" t="str">
            <v>No Dependency</v>
          </cell>
        </row>
        <row r="9752">
          <cell r="C9752" t="str">
            <v>ZKF986</v>
          </cell>
          <cell r="D9752" t="str">
            <v>Collocated Sites</v>
          </cell>
          <cell r="E9752" t="str">
            <v>Q2-2019</v>
          </cell>
          <cell r="F9752" t="str">
            <v>Mobile Aspiration</v>
          </cell>
          <cell r="G9752" t="str">
            <v>HUA</v>
          </cell>
          <cell r="H9752" t="str">
            <v>LTE2100 Col (20 MHz)_4x4 MIMO</v>
          </cell>
          <cell r="I9752" t="str">
            <v>INS</v>
          </cell>
          <cell r="L9752">
            <v>43895</v>
          </cell>
          <cell r="M9752">
            <v>43637</v>
          </cell>
          <cell r="N9752">
            <v>43896</v>
          </cell>
          <cell r="O9752">
            <v>43638</v>
          </cell>
          <cell r="P9752" t="str">
            <v>No Dependency</v>
          </cell>
        </row>
        <row r="9753">
          <cell r="C9753" t="str">
            <v>ZKF985</v>
          </cell>
          <cell r="D9753" t="str">
            <v>Collocated Sites</v>
          </cell>
          <cell r="E9753" t="str">
            <v>Q4-2019</v>
          </cell>
          <cell r="F9753" t="str">
            <v>Mobile Aspiration</v>
          </cell>
          <cell r="G9753" t="str">
            <v>HUA</v>
          </cell>
          <cell r="H9753" t="str">
            <v>LTE2100 Col (20 MHz)_4x4 MIMO</v>
          </cell>
          <cell r="I9753" t="str">
            <v>INS</v>
          </cell>
          <cell r="L9753">
            <v>43846</v>
          </cell>
          <cell r="M9753">
            <v>43715</v>
          </cell>
          <cell r="N9753">
            <v>43846</v>
          </cell>
          <cell r="O9753">
            <v>43716</v>
          </cell>
          <cell r="P9753" t="str">
            <v>No Dependency</v>
          </cell>
        </row>
        <row r="9754">
          <cell r="C9754" t="str">
            <v>ZKF984</v>
          </cell>
          <cell r="D9754" t="str">
            <v>Collocated Sites</v>
          </cell>
          <cell r="E9754" t="str">
            <v>Q2-2019</v>
          </cell>
          <cell r="F9754" t="str">
            <v>Mobile Aspiration</v>
          </cell>
          <cell r="G9754" t="str">
            <v>HUA</v>
          </cell>
          <cell r="H9754" t="str">
            <v>LTE2100 Col (20 MHz)_4x4 MIMO</v>
          </cell>
          <cell r="I9754" t="str">
            <v>INS</v>
          </cell>
          <cell r="L9754">
            <v>43898</v>
          </cell>
          <cell r="M9754">
            <v>43734</v>
          </cell>
          <cell r="N9754">
            <v>43899</v>
          </cell>
          <cell r="O9754">
            <v>43735</v>
          </cell>
          <cell r="P9754" t="str">
            <v>No Dependency</v>
          </cell>
        </row>
        <row r="9755">
          <cell r="C9755" t="str">
            <v>ZKF983</v>
          </cell>
          <cell r="D9755" t="str">
            <v>Collocated Sites</v>
          </cell>
          <cell r="E9755" t="str">
            <v>Q2-2019</v>
          </cell>
          <cell r="F9755" t="str">
            <v>Mobile Aspiration</v>
          </cell>
          <cell r="G9755" t="str">
            <v>HUA</v>
          </cell>
          <cell r="H9755" t="str">
            <v>LTE2100 Col (20 MHz)_4x4 MIMO</v>
          </cell>
          <cell r="I9755" t="str">
            <v>INS</v>
          </cell>
          <cell r="L9755">
            <v>43899</v>
          </cell>
          <cell r="M9755">
            <v>43597</v>
          </cell>
          <cell r="N9755">
            <v>43900</v>
          </cell>
          <cell r="O9755">
            <v>43598</v>
          </cell>
          <cell r="P9755" t="str">
            <v>No Dependency</v>
          </cell>
        </row>
        <row r="9756">
          <cell r="C9756" t="str">
            <v>ZKF982</v>
          </cell>
          <cell r="D9756" t="str">
            <v>Collocated Sites</v>
          </cell>
          <cell r="E9756" t="str">
            <v>Q2-2019</v>
          </cell>
          <cell r="F9756" t="str">
            <v>Mobile Aspiration</v>
          </cell>
          <cell r="G9756" t="str">
            <v>HUA</v>
          </cell>
          <cell r="H9756" t="str">
            <v>LTE2100 Col (20 MHz)_4x4 MIMO</v>
          </cell>
          <cell r="I9756" t="str">
            <v>INS</v>
          </cell>
          <cell r="L9756">
            <v>43898</v>
          </cell>
          <cell r="N9756">
            <v>43899</v>
          </cell>
          <cell r="P9756" t="str">
            <v>No Dependency</v>
          </cell>
        </row>
        <row r="9757">
          <cell r="C9757" t="str">
            <v>ZKF981</v>
          </cell>
          <cell r="D9757" t="str">
            <v>Collocated Sites</v>
          </cell>
          <cell r="E9757" t="str">
            <v>Q2-2019</v>
          </cell>
          <cell r="F9757" t="str">
            <v>Mobile Aspiration</v>
          </cell>
          <cell r="G9757" t="str">
            <v>HUA</v>
          </cell>
          <cell r="H9757" t="str">
            <v>LTE2100 Col (20 MHz)_4x4 MIMO</v>
          </cell>
          <cell r="I9757" t="str">
            <v>INS</v>
          </cell>
          <cell r="L9757">
            <v>43897</v>
          </cell>
          <cell r="M9757">
            <v>43641</v>
          </cell>
          <cell r="N9757">
            <v>43898</v>
          </cell>
          <cell r="O9757">
            <v>43642</v>
          </cell>
          <cell r="P9757" t="str">
            <v>No Dependency</v>
          </cell>
        </row>
        <row r="9758">
          <cell r="C9758" t="str">
            <v>ZKF980</v>
          </cell>
          <cell r="D9758" t="str">
            <v>Collocated Sites</v>
          </cell>
          <cell r="E9758" t="str">
            <v>Q2-2019</v>
          </cell>
          <cell r="F9758" t="str">
            <v>Mobile Aspiration</v>
          </cell>
          <cell r="G9758" t="str">
            <v>HUA</v>
          </cell>
          <cell r="H9758" t="str">
            <v>LTE2100 Col (20 MHz)_4x4 MIMO</v>
          </cell>
          <cell r="I9758" t="str">
            <v>INS</v>
          </cell>
          <cell r="L9758">
            <v>43899</v>
          </cell>
          <cell r="M9758">
            <v>43641</v>
          </cell>
          <cell r="N9758">
            <v>43900</v>
          </cell>
          <cell r="O9758">
            <v>43642</v>
          </cell>
          <cell r="P9758" t="str">
            <v>No Dependency</v>
          </cell>
        </row>
        <row r="9759">
          <cell r="C9759" t="str">
            <v>ZKF979</v>
          </cell>
          <cell r="D9759" t="str">
            <v>Collocated Sites</v>
          </cell>
          <cell r="E9759" t="str">
            <v>Q2-2019</v>
          </cell>
          <cell r="F9759" t="str">
            <v>Mobile Aspiration</v>
          </cell>
          <cell r="G9759" t="str">
            <v>HUA</v>
          </cell>
          <cell r="H9759" t="str">
            <v>LTE2100 Col (20 MHz)_4x4 MIMO</v>
          </cell>
          <cell r="I9759" t="str">
            <v>INS</v>
          </cell>
          <cell r="L9759">
            <v>43691</v>
          </cell>
          <cell r="M9759">
            <v>43693</v>
          </cell>
          <cell r="N9759">
            <v>43692</v>
          </cell>
          <cell r="O9759">
            <v>43694</v>
          </cell>
          <cell r="P9759" t="str">
            <v>No Dependency</v>
          </cell>
        </row>
        <row r="9760">
          <cell r="C9760" t="str">
            <v>ZKF974</v>
          </cell>
          <cell r="D9760" t="str">
            <v>Collocated Sites</v>
          </cell>
          <cell r="E9760" t="str">
            <v>Q4-2019</v>
          </cell>
          <cell r="F9760" t="str">
            <v>Mobile Aspiration</v>
          </cell>
          <cell r="G9760" t="str">
            <v>HUA</v>
          </cell>
          <cell r="H9760" t="str">
            <v>LTE2100 Col (20 MHz)_4x4 MIMO</v>
          </cell>
          <cell r="I9760" t="str">
            <v>INS</v>
          </cell>
          <cell r="L9760">
            <v>43842</v>
          </cell>
          <cell r="M9760">
            <v>43592</v>
          </cell>
          <cell r="N9760">
            <v>43843</v>
          </cell>
          <cell r="O9760">
            <v>43593</v>
          </cell>
          <cell r="P9760" t="str">
            <v>No Dependency</v>
          </cell>
        </row>
        <row r="9761">
          <cell r="C9761" t="str">
            <v>ZKF080</v>
          </cell>
          <cell r="D9761" t="str">
            <v>Collocated Sites</v>
          </cell>
          <cell r="E9761" t="str">
            <v>Q3-2019</v>
          </cell>
          <cell r="F9761" t="str">
            <v>Mobile Aspiration</v>
          </cell>
          <cell r="G9761" t="str">
            <v>HUA</v>
          </cell>
          <cell r="H9761" t="str">
            <v>LTE2100 Col (20 MHz)_4x4 MIMO</v>
          </cell>
          <cell r="I9761" t="str">
            <v>INS</v>
          </cell>
          <cell r="L9761">
            <v>43822</v>
          </cell>
          <cell r="M9761">
            <v>43715</v>
          </cell>
          <cell r="N9761">
            <v>43823</v>
          </cell>
          <cell r="O9761">
            <v>43716</v>
          </cell>
          <cell r="P9761" t="str">
            <v>No Dependency</v>
          </cell>
        </row>
        <row r="9762">
          <cell r="C9762" t="str">
            <v>ZKF065</v>
          </cell>
          <cell r="D9762" t="str">
            <v>Collocated Sites</v>
          </cell>
          <cell r="E9762" t="str">
            <v>Q2-2019</v>
          </cell>
          <cell r="F9762" t="str">
            <v>Mobile Aspiration</v>
          </cell>
          <cell r="G9762" t="str">
            <v>HUA</v>
          </cell>
          <cell r="H9762" t="str">
            <v>LTE2100 Col (20 MHz)_4x4 MIMO</v>
          </cell>
          <cell r="I9762" t="str">
            <v>INS</v>
          </cell>
          <cell r="L9762">
            <v>43898</v>
          </cell>
          <cell r="M9762">
            <v>43657</v>
          </cell>
          <cell r="N9762">
            <v>43899</v>
          </cell>
          <cell r="O9762">
            <v>43658</v>
          </cell>
          <cell r="P9762" t="str">
            <v>No Dependency</v>
          </cell>
        </row>
        <row r="9763">
          <cell r="C9763" t="str">
            <v>ZKF064</v>
          </cell>
          <cell r="D9763" t="str">
            <v>Collocated Sites</v>
          </cell>
          <cell r="E9763" t="str">
            <v>Q2-2019</v>
          </cell>
          <cell r="F9763" t="str">
            <v>Mobile Aspiration</v>
          </cell>
          <cell r="G9763" t="str">
            <v>HUA</v>
          </cell>
          <cell r="H9763" t="str">
            <v>LTE2100 Col (20 MHz)_4x4 MIMO</v>
          </cell>
          <cell r="I9763" t="str">
            <v>INS</v>
          </cell>
          <cell r="L9763">
            <v>43890</v>
          </cell>
          <cell r="M9763">
            <v>43643</v>
          </cell>
          <cell r="N9763">
            <v>43891</v>
          </cell>
          <cell r="O9763">
            <v>43644</v>
          </cell>
          <cell r="P9763" t="str">
            <v>No Dependency</v>
          </cell>
        </row>
        <row r="9764">
          <cell r="C9764" t="str">
            <v>ZKF063</v>
          </cell>
          <cell r="D9764" t="str">
            <v>Collocated Sites</v>
          </cell>
          <cell r="E9764" t="str">
            <v>Q2-2019</v>
          </cell>
          <cell r="F9764" t="str">
            <v>Mobile Aspiration</v>
          </cell>
          <cell r="G9764" t="str">
            <v>HUA</v>
          </cell>
          <cell r="H9764" t="str">
            <v>LTE2100 Col (20 MHz)_4x4 MIMO</v>
          </cell>
          <cell r="I9764" t="str">
            <v>INS</v>
          </cell>
          <cell r="L9764">
            <v>43887</v>
          </cell>
          <cell r="M9764">
            <v>43641</v>
          </cell>
          <cell r="N9764">
            <v>43888</v>
          </cell>
          <cell r="O9764">
            <v>43642</v>
          </cell>
          <cell r="P9764" t="str">
            <v>No Dependency</v>
          </cell>
        </row>
        <row r="9765">
          <cell r="C9765" t="str">
            <v>ZKF055</v>
          </cell>
          <cell r="D9765" t="str">
            <v>Collocated Sites</v>
          </cell>
          <cell r="E9765" t="str">
            <v>Q1-2020</v>
          </cell>
          <cell r="F9765" t="str">
            <v>Mobile Aspiration</v>
          </cell>
          <cell r="G9765" t="str">
            <v>HUA</v>
          </cell>
          <cell r="H9765" t="str">
            <v>LTE2100 Col (20 MHz)_4x4 MIMO</v>
          </cell>
          <cell r="I9765" t="str">
            <v>INS</v>
          </cell>
          <cell r="L9765">
            <v>43691</v>
          </cell>
          <cell r="M9765">
            <v>43693</v>
          </cell>
          <cell r="N9765">
            <v>43692</v>
          </cell>
          <cell r="O9765">
            <v>43694</v>
          </cell>
          <cell r="P9765" t="str">
            <v>No Dependency</v>
          </cell>
        </row>
        <row r="9766">
          <cell r="C9766" t="str">
            <v>ZKF005</v>
          </cell>
          <cell r="D9766" t="str">
            <v>Collocated Sites</v>
          </cell>
          <cell r="E9766" t="str">
            <v>Q2-2019</v>
          </cell>
          <cell r="F9766" t="str">
            <v>Mobile Aspiration</v>
          </cell>
          <cell r="G9766" t="str">
            <v>HUA</v>
          </cell>
          <cell r="H9766" t="str">
            <v>LTE2100 Col (20 MHz)_4x4 MIMO</v>
          </cell>
          <cell r="I9766" t="str">
            <v>INS</v>
          </cell>
          <cell r="L9766">
            <v>43900</v>
          </cell>
          <cell r="M9766">
            <v>43605</v>
          </cell>
          <cell r="N9766">
            <v>43901</v>
          </cell>
          <cell r="O9766">
            <v>43606</v>
          </cell>
          <cell r="P9766" t="str">
            <v>No Dependency</v>
          </cell>
        </row>
        <row r="9767">
          <cell r="C9767" t="str">
            <v>ZKF003</v>
          </cell>
          <cell r="D9767" t="str">
            <v>Collocated Sites</v>
          </cell>
          <cell r="E9767" t="str">
            <v>Q4-2019</v>
          </cell>
          <cell r="F9767" t="str">
            <v>Mobile Aspiration</v>
          </cell>
          <cell r="G9767" t="str">
            <v>HUA</v>
          </cell>
          <cell r="H9767" t="str">
            <v>LTE2100 Col (20 MHz)_4x4 MIMO</v>
          </cell>
          <cell r="I9767" t="str">
            <v>INS</v>
          </cell>
          <cell r="L9767">
            <v>43846</v>
          </cell>
          <cell r="M9767">
            <v>43662</v>
          </cell>
          <cell r="N9767">
            <v>43846</v>
          </cell>
          <cell r="O9767">
            <v>43663</v>
          </cell>
          <cell r="P9767" t="str">
            <v>No Dependency</v>
          </cell>
        </row>
        <row r="9768">
          <cell r="C9768" t="str">
            <v>ZKF002</v>
          </cell>
          <cell r="D9768" t="str">
            <v>Collocated Sites</v>
          </cell>
          <cell r="E9768" t="str">
            <v>Q2-2019</v>
          </cell>
          <cell r="F9768" t="str">
            <v>Mobile Aspiration</v>
          </cell>
          <cell r="G9768" t="str">
            <v>HUA</v>
          </cell>
          <cell r="H9768" t="str">
            <v>LTE2100 Col (20 MHz)_4x4 MIMO</v>
          </cell>
          <cell r="I9768" t="str">
            <v>INS</v>
          </cell>
          <cell r="L9768">
            <v>43909</v>
          </cell>
          <cell r="M9768">
            <v>43643</v>
          </cell>
          <cell r="N9768">
            <v>43910</v>
          </cell>
          <cell r="O9768">
            <v>43644</v>
          </cell>
          <cell r="P9768" t="str">
            <v>No Dependency</v>
          </cell>
        </row>
        <row r="9769">
          <cell r="C9769" t="str">
            <v>ZKF001</v>
          </cell>
          <cell r="D9769" t="str">
            <v>Collocated Sites</v>
          </cell>
          <cell r="E9769" t="str">
            <v>Q2-2019</v>
          </cell>
          <cell r="F9769" t="str">
            <v>Mobile Aspiration</v>
          </cell>
          <cell r="G9769" t="str">
            <v>HUA</v>
          </cell>
          <cell r="H9769" t="str">
            <v>LTE2100 Col (20 MHz)_4x4 MIMO</v>
          </cell>
          <cell r="I9769" t="str">
            <v>INS</v>
          </cell>
          <cell r="L9769">
            <v>43905</v>
          </cell>
          <cell r="M9769">
            <v>43612</v>
          </cell>
          <cell r="N9769">
            <v>43906</v>
          </cell>
          <cell r="O9769">
            <v>43613</v>
          </cell>
          <cell r="P9769" t="str">
            <v>No Dependency</v>
          </cell>
        </row>
        <row r="9770">
          <cell r="C9770" t="str">
            <v>ZJB961</v>
          </cell>
          <cell r="D9770" t="str">
            <v>Collocated Sites</v>
          </cell>
          <cell r="E9770" t="str">
            <v>Q3-2019</v>
          </cell>
          <cell r="F9770" t="str">
            <v>Mobile Aspiration</v>
          </cell>
          <cell r="G9770" t="str">
            <v>HUA</v>
          </cell>
          <cell r="H9770" t="str">
            <v>LTE2100 Col (20 MHz)_4x4 MIMO</v>
          </cell>
          <cell r="I9770" t="str">
            <v>INS</v>
          </cell>
          <cell r="L9770">
            <v>43649</v>
          </cell>
          <cell r="M9770">
            <v>43652</v>
          </cell>
          <cell r="N9770">
            <v>43650</v>
          </cell>
          <cell r="O9770">
            <v>43653</v>
          </cell>
          <cell r="P9770" t="str">
            <v>No Dependency</v>
          </cell>
        </row>
        <row r="9771">
          <cell r="C9771" t="str">
            <v>ZJB924</v>
          </cell>
          <cell r="D9771" t="str">
            <v>Collocated Sites</v>
          </cell>
          <cell r="E9771" t="str">
            <v>Q1-2020</v>
          </cell>
          <cell r="F9771" t="str">
            <v>Mobile Aspiration</v>
          </cell>
          <cell r="G9771" t="str">
            <v>HUA</v>
          </cell>
          <cell r="H9771" t="str">
            <v>LTE2100 Col (20 MHz)_4x4 MIMO</v>
          </cell>
          <cell r="I9771" t="str">
            <v>INS</v>
          </cell>
          <cell r="L9771">
            <v>43841</v>
          </cell>
          <cell r="N9771">
            <v>43841</v>
          </cell>
          <cell r="P9771" t="str">
            <v>No Dependency</v>
          </cell>
        </row>
        <row r="9772">
          <cell r="C9772" t="str">
            <v>ZJB887</v>
          </cell>
          <cell r="D9772" t="str">
            <v>Collocated Sites</v>
          </cell>
          <cell r="E9772" t="str">
            <v>Q1-2020</v>
          </cell>
          <cell r="F9772" t="str">
            <v>Mobile Aspiration</v>
          </cell>
          <cell r="G9772" t="str">
            <v>HUA</v>
          </cell>
          <cell r="H9772" t="str">
            <v>LTE2100 Col (20 MHz)_4x4 MIMO</v>
          </cell>
          <cell r="I9772" t="str">
            <v>INS</v>
          </cell>
          <cell r="L9772">
            <v>43841</v>
          </cell>
          <cell r="M9772">
            <v>43715</v>
          </cell>
          <cell r="N9772">
            <v>43841</v>
          </cell>
          <cell r="O9772">
            <v>43716</v>
          </cell>
          <cell r="P9772" t="str">
            <v>No Dependency</v>
          </cell>
        </row>
        <row r="9773">
          <cell r="C9773" t="str">
            <v>ZJB840</v>
          </cell>
          <cell r="D9773" t="str">
            <v>Collocated Sites</v>
          </cell>
          <cell r="E9773" t="str">
            <v>Q1-2020</v>
          </cell>
          <cell r="F9773" t="str">
            <v>Mobile Aspiration</v>
          </cell>
          <cell r="G9773" t="str">
            <v>HUA</v>
          </cell>
          <cell r="H9773" t="str">
            <v>LTE2100 Col (20 MHz)_4x4 MIMO</v>
          </cell>
          <cell r="I9773" t="str">
            <v>INS</v>
          </cell>
          <cell r="L9773">
            <v>43841</v>
          </cell>
          <cell r="N9773">
            <v>43841</v>
          </cell>
          <cell r="P9773" t="str">
            <v>No Dependency</v>
          </cell>
        </row>
        <row r="9774">
          <cell r="C9774" t="str">
            <v>ZJB225</v>
          </cell>
          <cell r="D9774" t="str">
            <v>Collocated Sites</v>
          </cell>
          <cell r="E9774" t="str">
            <v>Q1-2020</v>
          </cell>
          <cell r="F9774" t="str">
            <v>Mobile Aspiration</v>
          </cell>
          <cell r="G9774" t="str">
            <v>HUA</v>
          </cell>
          <cell r="H9774" t="str">
            <v>LTE2100 Col (20 MHz)_4x4 MIMO</v>
          </cell>
          <cell r="I9774" t="str">
            <v>INS</v>
          </cell>
          <cell r="L9774">
            <v>43841</v>
          </cell>
          <cell r="N9774">
            <v>43841</v>
          </cell>
          <cell r="P9774" t="str">
            <v>No Dependency</v>
          </cell>
        </row>
        <row r="9775">
          <cell r="C9775" t="str">
            <v>ZJB085</v>
          </cell>
          <cell r="D9775" t="str">
            <v>Collocated Sites</v>
          </cell>
          <cell r="E9775" t="str">
            <v>Q4-2019</v>
          </cell>
          <cell r="F9775" t="str">
            <v>Mobile Aspiration</v>
          </cell>
          <cell r="G9775" t="str">
            <v>HUA</v>
          </cell>
          <cell r="H9775" t="str">
            <v>LTE2100 Col (20 MHz)_4x4 MIMO</v>
          </cell>
          <cell r="I9775" t="str">
            <v>INS</v>
          </cell>
          <cell r="L9775">
            <v>43858</v>
          </cell>
          <cell r="N9775">
            <v>43858</v>
          </cell>
          <cell r="P9775" t="str">
            <v>No Dependency</v>
          </cell>
        </row>
        <row r="9776">
          <cell r="C9776" t="str">
            <v>ZJB068</v>
          </cell>
          <cell r="D9776" t="str">
            <v>Collocated Sites</v>
          </cell>
          <cell r="E9776" t="str">
            <v>Q2-2019</v>
          </cell>
          <cell r="F9776" t="str">
            <v>Mobile Aspiration</v>
          </cell>
          <cell r="G9776" t="str">
            <v>HUA</v>
          </cell>
          <cell r="H9776" t="str">
            <v>LTE2100 Col (20 MHz)_4x4 MIMO</v>
          </cell>
          <cell r="I9776" t="str">
            <v>INS</v>
          </cell>
          <cell r="L9776">
            <v>43898</v>
          </cell>
          <cell r="M9776">
            <v>43715</v>
          </cell>
          <cell r="N9776">
            <v>43899</v>
          </cell>
          <cell r="O9776">
            <v>43716</v>
          </cell>
          <cell r="P9776" t="str">
            <v>No Dependency</v>
          </cell>
        </row>
        <row r="9777">
          <cell r="C9777" t="str">
            <v>ZJB039</v>
          </cell>
          <cell r="D9777" t="str">
            <v>Collocated Sites</v>
          </cell>
          <cell r="E9777" t="str">
            <v>Q4-2019</v>
          </cell>
          <cell r="F9777" t="str">
            <v>Mobile Aspiration</v>
          </cell>
          <cell r="G9777" t="str">
            <v>HUA</v>
          </cell>
          <cell r="H9777" t="str">
            <v>LTE2100 Col (20 MHz)_4x4 MIMO</v>
          </cell>
          <cell r="I9777" t="str">
            <v>INS</v>
          </cell>
          <cell r="L9777">
            <v>43858</v>
          </cell>
          <cell r="M9777">
            <v>43715</v>
          </cell>
          <cell r="N9777">
            <v>43858</v>
          </cell>
          <cell r="O9777">
            <v>43716</v>
          </cell>
          <cell r="P9777" t="str">
            <v>No Dependency</v>
          </cell>
        </row>
        <row r="9778">
          <cell r="C9778" t="str">
            <v>ZJB031</v>
          </cell>
          <cell r="D9778" t="str">
            <v>Collocated Sites</v>
          </cell>
          <cell r="E9778" t="str">
            <v>Q1-2020</v>
          </cell>
          <cell r="F9778" t="str">
            <v>Mobile Aspiration</v>
          </cell>
          <cell r="G9778" t="str">
            <v>HUA</v>
          </cell>
          <cell r="H9778" t="str">
            <v>LTE2100 Col (20 MHz)_4x4 MIMO</v>
          </cell>
          <cell r="I9778" t="str">
            <v>INS</v>
          </cell>
          <cell r="L9778">
            <v>43688</v>
          </cell>
          <cell r="M9778">
            <v>43688</v>
          </cell>
          <cell r="N9778">
            <v>43689</v>
          </cell>
          <cell r="O9778">
            <v>43689</v>
          </cell>
          <cell r="P9778" t="str">
            <v>No Dependency</v>
          </cell>
        </row>
        <row r="9779">
          <cell r="C9779" t="str">
            <v>ZJB026</v>
          </cell>
          <cell r="D9779" t="str">
            <v>Collocated Sites</v>
          </cell>
          <cell r="E9779" t="str">
            <v>Q4-2019</v>
          </cell>
          <cell r="F9779" t="str">
            <v>Mobile Aspiration</v>
          </cell>
          <cell r="G9779" t="str">
            <v>HUA</v>
          </cell>
          <cell r="H9779" t="str">
            <v>LTE2100 Col (20 MHz)_4x4 MIMO</v>
          </cell>
          <cell r="I9779" t="str">
            <v>INS</v>
          </cell>
          <cell r="L9779">
            <v>43858</v>
          </cell>
          <cell r="N9779">
            <v>43858</v>
          </cell>
          <cell r="P9779" t="str">
            <v>No Dependency</v>
          </cell>
        </row>
        <row r="9780">
          <cell r="C9780" t="str">
            <v>ZJB023</v>
          </cell>
          <cell r="D9780" t="str">
            <v>Collocated Sites</v>
          </cell>
          <cell r="E9780" t="str">
            <v>Q3-2019</v>
          </cell>
          <cell r="F9780" t="str">
            <v>Mobile Aspiration</v>
          </cell>
          <cell r="G9780" t="str">
            <v>HUA</v>
          </cell>
          <cell r="H9780" t="str">
            <v>LTE2100 Col (20 MHz)_4x4 MIMO</v>
          </cell>
          <cell r="I9780" t="str">
            <v>INS</v>
          </cell>
          <cell r="L9780">
            <v>43874</v>
          </cell>
          <cell r="M9780">
            <v>43743</v>
          </cell>
          <cell r="N9780">
            <v>43875</v>
          </cell>
          <cell r="O9780">
            <v>43744</v>
          </cell>
          <cell r="P9780" t="str">
            <v>No Dependency</v>
          </cell>
        </row>
        <row r="9781">
          <cell r="C9781" t="str">
            <v>ZJB022</v>
          </cell>
          <cell r="D9781" t="str">
            <v>Collocated Sites</v>
          </cell>
          <cell r="E9781" t="str">
            <v>Q1-2020</v>
          </cell>
          <cell r="F9781" t="str">
            <v>Mobile Aspiration</v>
          </cell>
          <cell r="G9781" t="str">
            <v>HUA</v>
          </cell>
          <cell r="H9781" t="str">
            <v>LTE2100 Col (20 MHz)_4x4 MIMO</v>
          </cell>
          <cell r="I9781" t="str">
            <v>INS</v>
          </cell>
          <cell r="L9781">
            <v>43841</v>
          </cell>
          <cell r="N9781">
            <v>43841</v>
          </cell>
          <cell r="P9781" t="str">
            <v>No Dependency</v>
          </cell>
        </row>
        <row r="9782">
          <cell r="C9782" t="str">
            <v>ZJB021</v>
          </cell>
          <cell r="D9782" t="str">
            <v>Collocated Sites</v>
          </cell>
          <cell r="E9782" t="str">
            <v>Q1-2020</v>
          </cell>
          <cell r="F9782" t="str">
            <v>Mobile Aspiration</v>
          </cell>
          <cell r="G9782" t="str">
            <v>HUA</v>
          </cell>
          <cell r="H9782" t="str">
            <v>LTE2100 Col (20 MHz)_4x4 MIMO</v>
          </cell>
          <cell r="I9782" t="str">
            <v>INS</v>
          </cell>
          <cell r="L9782">
            <v>43841</v>
          </cell>
          <cell r="M9782">
            <v>43733</v>
          </cell>
          <cell r="N9782">
            <v>43841</v>
          </cell>
          <cell r="O9782">
            <v>43734</v>
          </cell>
          <cell r="P9782" t="str">
            <v>No Dependency</v>
          </cell>
        </row>
        <row r="9783">
          <cell r="C9783" t="str">
            <v>ZHQA001</v>
          </cell>
          <cell r="D9783" t="str">
            <v>Collocated Sites</v>
          </cell>
          <cell r="E9783" t="str">
            <v>Q4-2019</v>
          </cell>
          <cell r="F9783" t="str">
            <v>Mobile Aspiration</v>
          </cell>
          <cell r="G9783" t="str">
            <v>HUA</v>
          </cell>
          <cell r="H9783" t="str">
            <v>LTE2100 Col (20 MHz)_4x4 MIMO</v>
          </cell>
          <cell r="I9783" t="str">
            <v>INS</v>
          </cell>
          <cell r="L9783">
            <v>43704</v>
          </cell>
          <cell r="M9783">
            <v>43704</v>
          </cell>
          <cell r="N9783">
            <v>43705</v>
          </cell>
          <cell r="O9783">
            <v>43705</v>
          </cell>
          <cell r="P9783" t="str">
            <v>No Dependency</v>
          </cell>
        </row>
        <row r="9784">
          <cell r="C9784" t="str">
            <v>ZHQ021</v>
          </cell>
          <cell r="D9784" t="str">
            <v>Collocated Sites</v>
          </cell>
          <cell r="E9784" t="str">
            <v>Q1-2020</v>
          </cell>
          <cell r="F9784" t="str">
            <v>Mobile Aspiration</v>
          </cell>
          <cell r="G9784" t="str">
            <v>HUA</v>
          </cell>
          <cell r="H9784" t="str">
            <v>LTE2100 Col (20 MHz)_4x4 MIMO</v>
          </cell>
          <cell r="I9784" t="str">
            <v>INS</v>
          </cell>
          <cell r="L9784">
            <v>43841</v>
          </cell>
          <cell r="M9784">
            <v>43715</v>
          </cell>
          <cell r="N9784">
            <v>43841</v>
          </cell>
          <cell r="O9784">
            <v>43716</v>
          </cell>
          <cell r="P9784" t="str">
            <v>No Dependency</v>
          </cell>
        </row>
        <row r="9785">
          <cell r="C9785" t="str">
            <v>ZHQ015</v>
          </cell>
          <cell r="D9785" t="str">
            <v>Collocated Sites</v>
          </cell>
          <cell r="E9785" t="str">
            <v>Q4-2019</v>
          </cell>
          <cell r="F9785" t="str">
            <v>Mobile Aspiration</v>
          </cell>
          <cell r="G9785" t="str">
            <v>HUA</v>
          </cell>
          <cell r="H9785" t="str">
            <v>LTE2100 Col (20 MHz)_4x4 MIMO</v>
          </cell>
          <cell r="I9785" t="str">
            <v>INS</v>
          </cell>
          <cell r="L9785">
            <v>43858</v>
          </cell>
          <cell r="M9785">
            <v>43734</v>
          </cell>
          <cell r="N9785">
            <v>43858</v>
          </cell>
          <cell r="O9785">
            <v>43735</v>
          </cell>
          <cell r="P9785" t="str">
            <v>No Dependency</v>
          </cell>
        </row>
        <row r="9786">
          <cell r="C9786" t="str">
            <v>ZHQ013</v>
          </cell>
          <cell r="D9786" t="str">
            <v>Collocated Sites</v>
          </cell>
          <cell r="E9786" t="str">
            <v>Q1-2020</v>
          </cell>
          <cell r="F9786" t="str">
            <v>Mobile Aspiration</v>
          </cell>
          <cell r="G9786" t="str">
            <v>HUA</v>
          </cell>
          <cell r="H9786" t="str">
            <v>LTE2100 Col (20 MHz)_4x4 MIMO</v>
          </cell>
          <cell r="I9786" t="str">
            <v>INS</v>
          </cell>
          <cell r="L9786">
            <v>43841</v>
          </cell>
          <cell r="M9786">
            <v>43733</v>
          </cell>
          <cell r="N9786">
            <v>43841</v>
          </cell>
          <cell r="O9786">
            <v>43734</v>
          </cell>
          <cell r="P9786" t="str">
            <v>No Dependency</v>
          </cell>
        </row>
        <row r="9787">
          <cell r="C9787" t="str">
            <v>ZHQ012</v>
          </cell>
          <cell r="D9787" t="str">
            <v>Collocated Sites</v>
          </cell>
          <cell r="E9787" t="str">
            <v>Q1-2020</v>
          </cell>
          <cell r="F9787" t="str">
            <v>Mobile Aspiration</v>
          </cell>
          <cell r="G9787" t="str">
            <v>HUA</v>
          </cell>
          <cell r="H9787" t="str">
            <v>LTE2100 Col (20 MHz)_4x4 MIMO</v>
          </cell>
          <cell r="I9787" t="str">
            <v>INS</v>
          </cell>
          <cell r="L9787">
            <v>43841</v>
          </cell>
          <cell r="M9787">
            <v>43733</v>
          </cell>
          <cell r="N9787">
            <v>43841</v>
          </cell>
          <cell r="O9787">
            <v>43734</v>
          </cell>
          <cell r="P9787" t="str">
            <v>No Dependency</v>
          </cell>
        </row>
        <row r="9788">
          <cell r="C9788" t="str">
            <v>ZHQ010</v>
          </cell>
          <cell r="D9788" t="str">
            <v>Collocated Sites</v>
          </cell>
          <cell r="E9788" t="str">
            <v>Q3-2019</v>
          </cell>
          <cell r="F9788" t="str">
            <v>Mobile Aspiration</v>
          </cell>
          <cell r="G9788" t="str">
            <v>HUA</v>
          </cell>
          <cell r="H9788" t="str">
            <v>LTE2100 Col (20 MHz)_4x4 MIMO</v>
          </cell>
          <cell r="I9788" t="str">
            <v>INS</v>
          </cell>
          <cell r="L9788">
            <v>43691</v>
          </cell>
          <cell r="M9788">
            <v>43693</v>
          </cell>
          <cell r="N9788">
            <v>43692</v>
          </cell>
          <cell r="O9788">
            <v>43694</v>
          </cell>
          <cell r="P9788" t="str">
            <v>No Dependency</v>
          </cell>
        </row>
        <row r="9789">
          <cell r="C9789" t="str">
            <v>ZHQ009</v>
          </cell>
          <cell r="D9789" t="str">
            <v>Collocated Sites</v>
          </cell>
          <cell r="E9789" t="str">
            <v>Q3-2019</v>
          </cell>
          <cell r="F9789" t="str">
            <v>Mobile Aspiration</v>
          </cell>
          <cell r="G9789" t="str">
            <v>HUA</v>
          </cell>
          <cell r="H9789" t="str">
            <v>LTE2100 Col (20 MHz)_4x4 MIMO</v>
          </cell>
          <cell r="I9789" t="str">
            <v>INS</v>
          </cell>
          <cell r="L9789">
            <v>43908</v>
          </cell>
          <cell r="M9789">
            <v>43715</v>
          </cell>
          <cell r="N9789">
            <v>43908</v>
          </cell>
          <cell r="O9789">
            <v>43716</v>
          </cell>
          <cell r="P9789" t="str">
            <v>No Dependency</v>
          </cell>
        </row>
        <row r="9790">
          <cell r="C9790" t="str">
            <v>ZHQ005</v>
          </cell>
          <cell r="D9790" t="str">
            <v>Collocated Sites</v>
          </cell>
          <cell r="E9790" t="str">
            <v>Q3-2019</v>
          </cell>
          <cell r="F9790" t="str">
            <v>Mobile Aspiration</v>
          </cell>
          <cell r="G9790" t="str">
            <v>HUA</v>
          </cell>
          <cell r="H9790" t="str">
            <v>LTE2100 Col (20 MHz)_4x4 MIMO</v>
          </cell>
          <cell r="I9790" t="str">
            <v>INS</v>
          </cell>
          <cell r="L9790">
            <v>43897</v>
          </cell>
          <cell r="M9790">
            <v>43638</v>
          </cell>
          <cell r="N9790">
            <v>43898</v>
          </cell>
          <cell r="O9790">
            <v>43639</v>
          </cell>
          <cell r="P9790" t="str">
            <v>No Dependency</v>
          </cell>
        </row>
        <row r="9791">
          <cell r="C9791" t="str">
            <v>ZHQ004</v>
          </cell>
          <cell r="D9791" t="str">
            <v>Collocated Sites</v>
          </cell>
          <cell r="E9791" t="str">
            <v>Q3-2019</v>
          </cell>
          <cell r="F9791" t="str">
            <v>Mobile Aspiration</v>
          </cell>
          <cell r="G9791" t="str">
            <v>HUA</v>
          </cell>
          <cell r="H9791" t="str">
            <v>LTE2100 Col (20 MHz)_4x4 MIMO</v>
          </cell>
          <cell r="I9791" t="str">
            <v>INS</v>
          </cell>
          <cell r="L9791">
            <v>43687</v>
          </cell>
          <cell r="M9791">
            <v>43689</v>
          </cell>
          <cell r="N9791">
            <v>43688</v>
          </cell>
          <cell r="O9791">
            <v>43690</v>
          </cell>
          <cell r="P9791" t="str">
            <v>No Dependency</v>
          </cell>
        </row>
        <row r="9792">
          <cell r="C9792" t="str">
            <v>ZHF999</v>
          </cell>
          <cell r="D9792" t="str">
            <v>Collocated Sites</v>
          </cell>
          <cell r="E9792" t="str">
            <v>Q2-2019</v>
          </cell>
          <cell r="F9792" t="str">
            <v>Mobile Aspiration</v>
          </cell>
          <cell r="G9792" t="str">
            <v>HUA</v>
          </cell>
          <cell r="H9792" t="str">
            <v>LTE2100 Col (20 MHz)_4x4 MIMO</v>
          </cell>
          <cell r="I9792" t="str">
            <v>INS</v>
          </cell>
          <cell r="L9792">
            <v>43872</v>
          </cell>
          <cell r="M9792">
            <v>43634</v>
          </cell>
          <cell r="N9792">
            <v>43873</v>
          </cell>
          <cell r="O9792">
            <v>43635</v>
          </cell>
          <cell r="P9792" t="str">
            <v>No Dependency</v>
          </cell>
        </row>
        <row r="9793">
          <cell r="C9793" t="str">
            <v>ZHF998</v>
          </cell>
          <cell r="D9793" t="str">
            <v>Collocated Sites</v>
          </cell>
          <cell r="E9793" t="str">
            <v>Q3-2019</v>
          </cell>
          <cell r="F9793" t="str">
            <v>Mobile Aspiration</v>
          </cell>
          <cell r="G9793" t="str">
            <v>HUA</v>
          </cell>
          <cell r="H9793" t="str">
            <v>LTE2100 Col (20 MHz)_4x4 MIMO</v>
          </cell>
          <cell r="I9793" t="str">
            <v>INS</v>
          </cell>
          <cell r="L9793">
            <v>43822</v>
          </cell>
          <cell r="M9793">
            <v>43731</v>
          </cell>
          <cell r="N9793">
            <v>43823</v>
          </cell>
          <cell r="O9793">
            <v>43732</v>
          </cell>
          <cell r="P9793" t="str">
            <v>No Dependency</v>
          </cell>
        </row>
        <row r="9794">
          <cell r="C9794" t="str">
            <v>ZHF997</v>
          </cell>
          <cell r="D9794" t="str">
            <v>Collocated Sites</v>
          </cell>
          <cell r="E9794" t="str">
            <v>Q2-2019</v>
          </cell>
          <cell r="F9794" t="str">
            <v>Mobile Aspiration</v>
          </cell>
          <cell r="G9794" t="str">
            <v>HUA</v>
          </cell>
          <cell r="H9794" t="str">
            <v>LTE2100 Col (20 MHz)_4x4 MIMO</v>
          </cell>
          <cell r="I9794" t="str">
            <v>INS</v>
          </cell>
          <cell r="L9794">
            <v>43900</v>
          </cell>
          <cell r="M9794">
            <v>43660</v>
          </cell>
          <cell r="N9794">
            <v>43901</v>
          </cell>
          <cell r="O9794">
            <v>43661</v>
          </cell>
          <cell r="P9794" t="str">
            <v>No Dependency</v>
          </cell>
        </row>
        <row r="9795">
          <cell r="C9795" t="str">
            <v>ZHF996</v>
          </cell>
          <cell r="D9795" t="str">
            <v>Collocated Sites</v>
          </cell>
          <cell r="E9795" t="str">
            <v>Q2-2019</v>
          </cell>
          <cell r="F9795" t="str">
            <v>Mobile Aspiration</v>
          </cell>
          <cell r="G9795" t="str">
            <v>HUA</v>
          </cell>
          <cell r="H9795" t="str">
            <v>LTE2100 Col (20 MHz)_4x4 MIMO</v>
          </cell>
          <cell r="I9795" t="str">
            <v>INS</v>
          </cell>
          <cell r="L9795">
            <v>43905</v>
          </cell>
          <cell r="M9795">
            <v>43600</v>
          </cell>
          <cell r="N9795">
            <v>43906</v>
          </cell>
          <cell r="O9795">
            <v>43601</v>
          </cell>
          <cell r="P9795" t="str">
            <v>No Dependency</v>
          </cell>
        </row>
        <row r="9796">
          <cell r="C9796" t="str">
            <v>ZHF995</v>
          </cell>
          <cell r="D9796" t="str">
            <v>Collocated Sites</v>
          </cell>
          <cell r="E9796" t="str">
            <v>Q2-2019</v>
          </cell>
          <cell r="F9796" t="str">
            <v>Mobile Aspiration</v>
          </cell>
          <cell r="G9796" t="str">
            <v>HUA</v>
          </cell>
          <cell r="H9796" t="str">
            <v>LTE2100 Col (20 MHz)_4x4 MIMO</v>
          </cell>
          <cell r="I9796" t="str">
            <v>INS</v>
          </cell>
          <cell r="L9796">
            <v>43884</v>
          </cell>
          <cell r="M9796">
            <v>43647</v>
          </cell>
          <cell r="N9796">
            <v>43885</v>
          </cell>
          <cell r="O9796">
            <v>43648</v>
          </cell>
          <cell r="P9796" t="str">
            <v>No Dependency</v>
          </cell>
        </row>
        <row r="9797">
          <cell r="C9797" t="str">
            <v>ZHF994</v>
          </cell>
          <cell r="D9797" t="str">
            <v>Collocated Sites</v>
          </cell>
          <cell r="E9797" t="str">
            <v>Q3-2019</v>
          </cell>
          <cell r="F9797" t="str">
            <v>Mobile Aspiration</v>
          </cell>
          <cell r="G9797" t="str">
            <v>HUA</v>
          </cell>
          <cell r="H9797" t="str">
            <v>LTE2100 Col (20 MHz)_4x4 MIMO</v>
          </cell>
          <cell r="I9797" t="str">
            <v>INS</v>
          </cell>
          <cell r="L9797">
            <v>43880</v>
          </cell>
          <cell r="M9797">
            <v>43679</v>
          </cell>
          <cell r="N9797">
            <v>43880</v>
          </cell>
          <cell r="O9797">
            <v>43680</v>
          </cell>
          <cell r="P9797" t="str">
            <v>No Dependency</v>
          </cell>
        </row>
        <row r="9798">
          <cell r="C9798" t="str">
            <v>ZHF993</v>
          </cell>
          <cell r="D9798" t="str">
            <v>Collocated Sites</v>
          </cell>
          <cell r="E9798" t="str">
            <v>Q1-2020</v>
          </cell>
          <cell r="F9798" t="str">
            <v>Mobile Aspiration</v>
          </cell>
          <cell r="G9798" t="str">
            <v>HUA</v>
          </cell>
          <cell r="H9798" t="str">
            <v>LTE2100 Col (20 MHz)_4x4 MIMO</v>
          </cell>
          <cell r="I9798" t="str">
            <v>INS</v>
          </cell>
          <cell r="L9798">
            <v>43858</v>
          </cell>
          <cell r="M9798">
            <v>43709</v>
          </cell>
          <cell r="N9798">
            <v>43858</v>
          </cell>
          <cell r="O9798">
            <v>43710</v>
          </cell>
          <cell r="P9798" t="str">
            <v>No Dependency</v>
          </cell>
        </row>
        <row r="9799">
          <cell r="C9799" t="str">
            <v>ZHF992</v>
          </cell>
          <cell r="D9799" t="str">
            <v>Collocated Sites</v>
          </cell>
          <cell r="E9799" t="str">
            <v>Q3-2019</v>
          </cell>
          <cell r="F9799" t="str">
            <v>Mobile Aspiration</v>
          </cell>
          <cell r="G9799" t="str">
            <v>HUA</v>
          </cell>
          <cell r="H9799" t="str">
            <v>LTE2100 Col (20 MHz)_4x4 MIMO</v>
          </cell>
          <cell r="I9799" t="str">
            <v>INS</v>
          </cell>
          <cell r="L9799">
            <v>43621</v>
          </cell>
          <cell r="M9799">
            <v>43624</v>
          </cell>
          <cell r="N9799">
            <v>43622</v>
          </cell>
          <cell r="O9799">
            <v>43625</v>
          </cell>
          <cell r="P9799" t="str">
            <v>No Dependency</v>
          </cell>
        </row>
        <row r="9800">
          <cell r="C9800" t="str">
            <v>ZHF991</v>
          </cell>
          <cell r="D9800" t="str">
            <v>Collocated Sites</v>
          </cell>
          <cell r="E9800" t="str">
            <v>Q3-2019</v>
          </cell>
          <cell r="F9800" t="str">
            <v>Mobile Aspiration</v>
          </cell>
          <cell r="G9800" t="str">
            <v>HUA</v>
          </cell>
          <cell r="H9800" t="str">
            <v>LTE2100 Col (20 MHz)_4x4 MIMO</v>
          </cell>
          <cell r="I9800" t="str">
            <v>INS</v>
          </cell>
          <cell r="L9800">
            <v>43691</v>
          </cell>
          <cell r="M9800">
            <v>43693</v>
          </cell>
          <cell r="N9800">
            <v>43692</v>
          </cell>
          <cell r="O9800">
            <v>43694</v>
          </cell>
          <cell r="P9800" t="str">
            <v>No Dependency</v>
          </cell>
        </row>
        <row r="9801">
          <cell r="C9801" t="str">
            <v>ZHF990</v>
          </cell>
          <cell r="D9801" t="str">
            <v>Collocated Sites</v>
          </cell>
          <cell r="E9801" t="str">
            <v>Q1-2020</v>
          </cell>
          <cell r="F9801" t="str">
            <v>Mobile Aspiration</v>
          </cell>
          <cell r="G9801" t="str">
            <v>HUA</v>
          </cell>
          <cell r="H9801" t="str">
            <v>LTE2100 Col (20 MHz)_4x4 MIMO</v>
          </cell>
          <cell r="I9801" t="str">
            <v>INS</v>
          </cell>
          <cell r="L9801">
            <v>43670</v>
          </cell>
          <cell r="M9801">
            <v>43672</v>
          </cell>
          <cell r="N9801">
            <v>43671</v>
          </cell>
          <cell r="O9801">
            <v>43673</v>
          </cell>
          <cell r="P9801" t="str">
            <v>No Dependency</v>
          </cell>
        </row>
        <row r="9802">
          <cell r="C9802" t="str">
            <v>ZHF988</v>
          </cell>
          <cell r="D9802" t="str">
            <v>Collocated Sites</v>
          </cell>
          <cell r="E9802" t="str">
            <v>Q3-2019</v>
          </cell>
          <cell r="F9802" t="str">
            <v>Mobile Aspiration</v>
          </cell>
          <cell r="G9802" t="str">
            <v>HUA</v>
          </cell>
          <cell r="H9802" t="str">
            <v>LTE2100 Col (20 MHz)_4x4 MIMO</v>
          </cell>
          <cell r="I9802" t="str">
            <v>INS</v>
          </cell>
          <cell r="L9802">
            <v>43691</v>
          </cell>
          <cell r="M9802">
            <v>43693</v>
          </cell>
          <cell r="N9802">
            <v>43692</v>
          </cell>
          <cell r="O9802">
            <v>43694</v>
          </cell>
          <cell r="P9802" t="str">
            <v>No Dependency</v>
          </cell>
        </row>
        <row r="9803">
          <cell r="C9803" t="str">
            <v>ZHF987</v>
          </cell>
          <cell r="D9803" t="str">
            <v>Collocated Sites</v>
          </cell>
          <cell r="E9803" t="str">
            <v>Q3-2019</v>
          </cell>
          <cell r="F9803" t="str">
            <v>Mobile Aspiration</v>
          </cell>
          <cell r="G9803" t="str">
            <v>HUA</v>
          </cell>
          <cell r="H9803" t="str">
            <v>LTE2100 Col (20 MHz)_4x4 MIMO</v>
          </cell>
          <cell r="I9803" t="str">
            <v>INS</v>
          </cell>
          <cell r="L9803">
            <v>43834</v>
          </cell>
          <cell r="M9803">
            <v>43613</v>
          </cell>
          <cell r="N9803">
            <v>43835</v>
          </cell>
          <cell r="O9803">
            <v>43614</v>
          </cell>
          <cell r="P9803" t="str">
            <v>No Dependency</v>
          </cell>
        </row>
        <row r="9804">
          <cell r="C9804" t="str">
            <v>ZHF986</v>
          </cell>
          <cell r="D9804" t="str">
            <v>Collocated Sites</v>
          </cell>
          <cell r="E9804" t="str">
            <v>Q1-2020</v>
          </cell>
          <cell r="F9804" t="str">
            <v>Mobile Aspiration</v>
          </cell>
          <cell r="G9804" t="str">
            <v>HUA</v>
          </cell>
          <cell r="H9804" t="str">
            <v>LTE2100 Col (20 MHz)_4x4 MIMO</v>
          </cell>
          <cell r="I9804" t="str">
            <v>INS</v>
          </cell>
          <cell r="L9804">
            <v>43692</v>
          </cell>
          <cell r="M9804">
            <v>43694</v>
          </cell>
          <cell r="N9804">
            <v>43693</v>
          </cell>
          <cell r="O9804">
            <v>43695</v>
          </cell>
          <cell r="P9804" t="str">
            <v>No Dependency</v>
          </cell>
        </row>
        <row r="9805">
          <cell r="C9805" t="str">
            <v>ZHF984</v>
          </cell>
          <cell r="D9805" t="str">
            <v>Collocated Sites</v>
          </cell>
          <cell r="E9805" t="str">
            <v>Q3-2019</v>
          </cell>
          <cell r="F9805" t="str">
            <v>Mobile Aspiration</v>
          </cell>
          <cell r="G9805" t="str">
            <v>HUA</v>
          </cell>
          <cell r="H9805" t="str">
            <v>LTE2100 Col (20 MHz)_4x4 MIMO</v>
          </cell>
          <cell r="I9805" t="str">
            <v>INS</v>
          </cell>
          <cell r="L9805">
            <v>43892</v>
          </cell>
          <cell r="M9805">
            <v>43640</v>
          </cell>
          <cell r="N9805">
            <v>43893</v>
          </cell>
          <cell r="O9805">
            <v>43641</v>
          </cell>
          <cell r="P9805" t="str">
            <v>No Dependency</v>
          </cell>
        </row>
        <row r="9806">
          <cell r="C9806" t="str">
            <v>ZHF982</v>
          </cell>
          <cell r="D9806" t="str">
            <v>Collocated Sites</v>
          </cell>
          <cell r="E9806" t="str">
            <v>Q1-2020</v>
          </cell>
          <cell r="F9806" t="str">
            <v>Mobile Aspiration</v>
          </cell>
          <cell r="G9806" t="str">
            <v>HUA</v>
          </cell>
          <cell r="H9806" t="str">
            <v>LTE2100 Col (20 MHz)_4x4 MIMO</v>
          </cell>
          <cell r="I9806" t="str">
            <v>INS</v>
          </cell>
          <cell r="L9806">
            <v>43674</v>
          </cell>
          <cell r="M9806">
            <v>43676</v>
          </cell>
          <cell r="N9806">
            <v>43675</v>
          </cell>
          <cell r="O9806">
            <v>43677</v>
          </cell>
          <cell r="P9806" t="str">
            <v>No Dependency</v>
          </cell>
        </row>
        <row r="9807">
          <cell r="C9807" t="str">
            <v>ZHF981</v>
          </cell>
          <cell r="D9807" t="str">
            <v>Collocated Sites</v>
          </cell>
          <cell r="E9807" t="str">
            <v>Q3-2019</v>
          </cell>
          <cell r="F9807" t="str">
            <v>Mobile Aspiration</v>
          </cell>
          <cell r="G9807" t="str">
            <v>HUA</v>
          </cell>
          <cell r="H9807" t="str">
            <v>LTE2100 Col (20 MHz)_4x4 MIMO</v>
          </cell>
          <cell r="I9807" t="str">
            <v>INS</v>
          </cell>
          <cell r="L9807">
            <v>43848</v>
          </cell>
          <cell r="M9807">
            <v>43638</v>
          </cell>
          <cell r="N9807">
            <v>43849</v>
          </cell>
          <cell r="O9807">
            <v>43639</v>
          </cell>
          <cell r="P9807" t="str">
            <v>No Dependency</v>
          </cell>
        </row>
        <row r="9808">
          <cell r="C9808" t="str">
            <v>ZHF980</v>
          </cell>
          <cell r="D9808" t="str">
            <v>Collocated Sites</v>
          </cell>
          <cell r="E9808" t="str">
            <v>Q2-2019</v>
          </cell>
          <cell r="F9808" t="str">
            <v>Mobile Aspiration</v>
          </cell>
          <cell r="G9808" t="str">
            <v>HUA</v>
          </cell>
          <cell r="H9808" t="str">
            <v>LTE2100 Col (20 MHz)_4x4 MIMO</v>
          </cell>
          <cell r="I9808" t="str">
            <v>INS</v>
          </cell>
          <cell r="L9808">
            <v>43906</v>
          </cell>
          <cell r="M9808">
            <v>43602</v>
          </cell>
          <cell r="N9808">
            <v>43907</v>
          </cell>
          <cell r="O9808">
            <v>43603</v>
          </cell>
          <cell r="P9808" t="str">
            <v>No Dependency</v>
          </cell>
        </row>
        <row r="9809">
          <cell r="C9809" t="str">
            <v>ZHF979</v>
          </cell>
          <cell r="D9809" t="str">
            <v>Collocated Sites</v>
          </cell>
          <cell r="E9809" t="str">
            <v>Q1-2020</v>
          </cell>
          <cell r="F9809" t="str">
            <v>Mobile Aspiration</v>
          </cell>
          <cell r="G9809" t="str">
            <v>HUA</v>
          </cell>
          <cell r="H9809" t="str">
            <v>LTE2100 Col (20 MHz)_4x4 MIMO</v>
          </cell>
          <cell r="I9809" t="str">
            <v>INS</v>
          </cell>
          <cell r="L9809">
            <v>43846</v>
          </cell>
          <cell r="M9809">
            <v>43659</v>
          </cell>
          <cell r="N9809">
            <v>43846</v>
          </cell>
          <cell r="O9809">
            <v>43660</v>
          </cell>
          <cell r="P9809" t="str">
            <v>No Dependency</v>
          </cell>
        </row>
        <row r="9810">
          <cell r="C9810" t="str">
            <v>ZHF978</v>
          </cell>
          <cell r="D9810" t="str">
            <v>Collocated Sites</v>
          </cell>
          <cell r="E9810" t="str">
            <v>Q1-2020</v>
          </cell>
          <cell r="F9810" t="str">
            <v>Mobile Aspiration</v>
          </cell>
          <cell r="G9810" t="str">
            <v>HUA</v>
          </cell>
          <cell r="H9810" t="str">
            <v>LTE2100 Col (20 MHz)_4x4 MIMO</v>
          </cell>
          <cell r="I9810" t="str">
            <v>INS</v>
          </cell>
          <cell r="L9810">
            <v>43858</v>
          </cell>
          <cell r="N9810">
            <v>43858</v>
          </cell>
          <cell r="P9810" t="str">
            <v>No Dependency</v>
          </cell>
        </row>
        <row r="9811">
          <cell r="C9811" t="str">
            <v>ZHF977</v>
          </cell>
          <cell r="D9811" t="str">
            <v>Collocated Sites</v>
          </cell>
          <cell r="E9811" t="str">
            <v>Q1-2020</v>
          </cell>
          <cell r="F9811" t="str">
            <v>Mobile Aspiration</v>
          </cell>
          <cell r="G9811" t="str">
            <v>HUA</v>
          </cell>
          <cell r="H9811" t="str">
            <v>LTE2100 Col (20 MHz)_4x4 MIMO</v>
          </cell>
          <cell r="I9811" t="str">
            <v>INS</v>
          </cell>
          <cell r="L9811">
            <v>43858</v>
          </cell>
          <cell r="M9811">
            <v>43743</v>
          </cell>
          <cell r="N9811">
            <v>43858</v>
          </cell>
          <cell r="O9811">
            <v>43744</v>
          </cell>
          <cell r="P9811" t="str">
            <v>No Dependency</v>
          </cell>
        </row>
        <row r="9812">
          <cell r="C9812" t="str">
            <v>ZHF975</v>
          </cell>
          <cell r="D9812" t="str">
            <v>Collocated Sites</v>
          </cell>
          <cell r="E9812" t="str">
            <v>Q1-2020</v>
          </cell>
          <cell r="F9812" t="str">
            <v>Mobile Aspiration</v>
          </cell>
          <cell r="G9812" t="str">
            <v>HUA</v>
          </cell>
          <cell r="H9812" t="str">
            <v>LTE2100 Col (20 MHz)_4x4 MIMO</v>
          </cell>
          <cell r="I9812" t="str">
            <v>INS</v>
          </cell>
          <cell r="L9812">
            <v>43858</v>
          </cell>
          <cell r="M9812">
            <v>43733</v>
          </cell>
          <cell r="N9812">
            <v>43858</v>
          </cell>
          <cell r="O9812">
            <v>43734</v>
          </cell>
          <cell r="P9812" t="str">
            <v>No Dependency</v>
          </cell>
        </row>
        <row r="9813">
          <cell r="C9813" t="str">
            <v>ZHF974</v>
          </cell>
          <cell r="D9813" t="str">
            <v>Collocated Sites</v>
          </cell>
          <cell r="E9813" t="str">
            <v>Q3-2019</v>
          </cell>
          <cell r="F9813" t="str">
            <v>Mobile Aspiration</v>
          </cell>
          <cell r="G9813" t="str">
            <v>HUA</v>
          </cell>
          <cell r="H9813" t="str">
            <v>LTE2100 Col (20 MHz)_4x4 MIMO</v>
          </cell>
          <cell r="I9813" t="str">
            <v>INS</v>
          </cell>
          <cell r="L9813">
            <v>43880</v>
          </cell>
          <cell r="M9813">
            <v>43733</v>
          </cell>
          <cell r="N9813">
            <v>43880</v>
          </cell>
          <cell r="O9813">
            <v>43734</v>
          </cell>
          <cell r="P9813" t="str">
            <v>No Dependency</v>
          </cell>
        </row>
        <row r="9814">
          <cell r="C9814" t="str">
            <v>ZHF973</v>
          </cell>
          <cell r="D9814" t="str">
            <v>Collocated Sites</v>
          </cell>
          <cell r="E9814" t="str">
            <v>Q1-2020</v>
          </cell>
          <cell r="F9814" t="str">
            <v>Mobile Aspiration</v>
          </cell>
          <cell r="G9814" t="str">
            <v>HUA</v>
          </cell>
          <cell r="H9814" t="str">
            <v>LTE2100 Col (20 MHz)_4x4 MIMO</v>
          </cell>
          <cell r="I9814" t="str">
            <v>INS</v>
          </cell>
          <cell r="L9814">
            <v>43674</v>
          </cell>
          <cell r="M9814">
            <v>43676</v>
          </cell>
          <cell r="N9814">
            <v>43675</v>
          </cell>
          <cell r="O9814">
            <v>43677</v>
          </cell>
          <cell r="P9814" t="str">
            <v>No Dependency</v>
          </cell>
        </row>
        <row r="9815">
          <cell r="C9815" t="str">
            <v>ZHF972</v>
          </cell>
          <cell r="D9815" t="str">
            <v>Collocated Sites</v>
          </cell>
          <cell r="E9815" t="str">
            <v>Q3-2019</v>
          </cell>
          <cell r="F9815" t="str">
            <v>Mobile Aspiration</v>
          </cell>
          <cell r="G9815" t="str">
            <v>HUA</v>
          </cell>
          <cell r="H9815" t="str">
            <v>LTE2100 Col (20 MHz)_4x4 MIMO</v>
          </cell>
          <cell r="I9815" t="str">
            <v>INS</v>
          </cell>
          <cell r="L9815">
            <v>43876</v>
          </cell>
          <cell r="M9815">
            <v>43660</v>
          </cell>
          <cell r="N9815">
            <v>43877</v>
          </cell>
          <cell r="O9815">
            <v>43661</v>
          </cell>
          <cell r="P9815" t="str">
            <v>No Dependency</v>
          </cell>
        </row>
        <row r="9816">
          <cell r="C9816" t="str">
            <v>ZHF970</v>
          </cell>
          <cell r="D9816" t="str">
            <v>Collocated Sites</v>
          </cell>
          <cell r="E9816" t="str">
            <v>Q2-2019</v>
          </cell>
          <cell r="F9816" t="str">
            <v>Mobile Aspiration</v>
          </cell>
          <cell r="G9816" t="str">
            <v>HUA</v>
          </cell>
          <cell r="H9816" t="str">
            <v>LTE2100 Col (20 MHz)_4x4 MIMO</v>
          </cell>
          <cell r="I9816" t="str">
            <v>INS</v>
          </cell>
          <cell r="L9816">
            <v>43908</v>
          </cell>
          <cell r="M9816">
            <v>43641</v>
          </cell>
          <cell r="N9816">
            <v>43909</v>
          </cell>
          <cell r="O9816">
            <v>43642</v>
          </cell>
          <cell r="P9816" t="str">
            <v>No Dependency</v>
          </cell>
        </row>
        <row r="9817">
          <cell r="C9817" t="str">
            <v>ZHF969</v>
          </cell>
          <cell r="D9817" t="str">
            <v>Collocated Sites</v>
          </cell>
          <cell r="E9817" t="str">
            <v>Q1-2020</v>
          </cell>
          <cell r="F9817" t="str">
            <v>Mobile Aspiration</v>
          </cell>
          <cell r="G9817" t="str">
            <v>HUA</v>
          </cell>
          <cell r="H9817" t="str">
            <v>LTE2100 Col (20 MHz)_4x4 MIMO</v>
          </cell>
          <cell r="I9817" t="str">
            <v>INS</v>
          </cell>
          <cell r="L9817">
            <v>43691</v>
          </cell>
          <cell r="M9817">
            <v>43693</v>
          </cell>
          <cell r="N9817">
            <v>43692</v>
          </cell>
          <cell r="O9817">
            <v>43694</v>
          </cell>
          <cell r="P9817" t="str">
            <v>No Dependency</v>
          </cell>
        </row>
        <row r="9818">
          <cell r="C9818" t="str">
            <v>ZHF968</v>
          </cell>
          <cell r="D9818" t="str">
            <v>Collocated Sites</v>
          </cell>
          <cell r="E9818" t="str">
            <v>Q2-2019</v>
          </cell>
          <cell r="F9818" t="str">
            <v>Mobile Aspiration</v>
          </cell>
          <cell r="G9818" t="str">
            <v>HUA</v>
          </cell>
          <cell r="H9818" t="str">
            <v>LTE2100 Col (20 MHz)_4x4 MIMO</v>
          </cell>
          <cell r="I9818" t="str">
            <v>INS</v>
          </cell>
          <cell r="L9818">
            <v>43909</v>
          </cell>
          <cell r="M9818">
            <v>43634</v>
          </cell>
          <cell r="N9818">
            <v>43910</v>
          </cell>
          <cell r="O9818">
            <v>43635</v>
          </cell>
          <cell r="P9818" t="str">
            <v>No Dependency</v>
          </cell>
        </row>
        <row r="9819">
          <cell r="C9819" t="str">
            <v>ZHF967</v>
          </cell>
          <cell r="D9819" t="str">
            <v>Collocated Sites</v>
          </cell>
          <cell r="E9819" t="str">
            <v>Q3-2019</v>
          </cell>
          <cell r="F9819" t="str">
            <v>Mobile Aspiration</v>
          </cell>
          <cell r="G9819" t="str">
            <v>HUA</v>
          </cell>
          <cell r="H9819" t="str">
            <v>LTE2100 Col (20 MHz)_4x4 MIMO</v>
          </cell>
          <cell r="I9819" t="str">
            <v>INS</v>
          </cell>
          <cell r="L9819">
            <v>43848</v>
          </cell>
          <cell r="M9819">
            <v>43638</v>
          </cell>
          <cell r="N9819">
            <v>43849</v>
          </cell>
          <cell r="O9819">
            <v>43639</v>
          </cell>
          <cell r="P9819" t="str">
            <v>No Dependency</v>
          </cell>
        </row>
        <row r="9820">
          <cell r="C9820" t="str">
            <v>ZHF966</v>
          </cell>
          <cell r="D9820" t="str">
            <v>Collocated Sites</v>
          </cell>
          <cell r="E9820" t="str">
            <v>Q1-2020</v>
          </cell>
          <cell r="F9820" t="str">
            <v>Mobile Aspiration</v>
          </cell>
          <cell r="G9820" t="str">
            <v>HUA</v>
          </cell>
          <cell r="H9820" t="str">
            <v>LTE2100 Col (20 MHz)_4x4 MIMO</v>
          </cell>
          <cell r="I9820" t="str">
            <v>INS</v>
          </cell>
          <cell r="L9820">
            <v>43674</v>
          </cell>
          <cell r="M9820">
            <v>43676</v>
          </cell>
          <cell r="N9820">
            <v>43675</v>
          </cell>
          <cell r="O9820">
            <v>43677</v>
          </cell>
          <cell r="P9820" t="str">
            <v>No Dependency</v>
          </cell>
        </row>
        <row r="9821">
          <cell r="C9821" t="str">
            <v>ZHF965</v>
          </cell>
          <cell r="D9821" t="str">
            <v>Collocated Sites</v>
          </cell>
          <cell r="E9821" t="str">
            <v>Q3-2019</v>
          </cell>
          <cell r="F9821" t="str">
            <v>Mobile Aspiration</v>
          </cell>
          <cell r="G9821" t="str">
            <v>HUA</v>
          </cell>
          <cell r="H9821" t="str">
            <v>LTE2100 Col (20 MHz)_4x4 MIMO</v>
          </cell>
          <cell r="I9821" t="str">
            <v>INS</v>
          </cell>
          <cell r="L9821">
            <v>43874</v>
          </cell>
          <cell r="M9821">
            <v>43733</v>
          </cell>
          <cell r="N9821">
            <v>43875</v>
          </cell>
          <cell r="O9821">
            <v>43734</v>
          </cell>
          <cell r="P9821" t="str">
            <v>No Dependency</v>
          </cell>
        </row>
        <row r="9822">
          <cell r="C9822" t="str">
            <v>ZHF964</v>
          </cell>
          <cell r="D9822" t="str">
            <v>Collocated Sites</v>
          </cell>
          <cell r="E9822" t="str">
            <v>Q3-2019</v>
          </cell>
          <cell r="F9822" t="str">
            <v>Mobile Aspiration</v>
          </cell>
          <cell r="G9822" t="str">
            <v>HUA</v>
          </cell>
          <cell r="H9822" t="str">
            <v>LTE2100 Col (20 MHz)_4x4 MIMO</v>
          </cell>
          <cell r="I9822" t="str">
            <v>INS</v>
          </cell>
          <cell r="L9822">
            <v>43876</v>
          </cell>
          <cell r="M9822">
            <v>43624</v>
          </cell>
          <cell r="N9822">
            <v>43877</v>
          </cell>
          <cell r="O9822">
            <v>43625</v>
          </cell>
          <cell r="P9822" t="str">
            <v>No Dependency</v>
          </cell>
        </row>
        <row r="9823">
          <cell r="C9823" t="str">
            <v>ZHF962</v>
          </cell>
          <cell r="D9823" t="str">
            <v>Collocated Sites</v>
          </cell>
          <cell r="E9823" t="str">
            <v>Q3-2019</v>
          </cell>
          <cell r="F9823" t="str">
            <v>Mobile Aspiration</v>
          </cell>
          <cell r="G9823" t="str">
            <v>HUA</v>
          </cell>
          <cell r="H9823" t="str">
            <v>LTE2100 Col (20 MHz)_4x4 MIMO</v>
          </cell>
          <cell r="I9823" t="str">
            <v>INS</v>
          </cell>
          <cell r="L9823">
            <v>43880</v>
          </cell>
          <cell r="M9823">
            <v>43664</v>
          </cell>
          <cell r="N9823">
            <v>43880</v>
          </cell>
          <cell r="O9823">
            <v>43665</v>
          </cell>
          <cell r="P9823" t="str">
            <v>No Dependency</v>
          </cell>
        </row>
        <row r="9824">
          <cell r="C9824" t="str">
            <v>ZHF961</v>
          </cell>
          <cell r="D9824" t="str">
            <v>Collocated Sites</v>
          </cell>
          <cell r="E9824" t="str">
            <v>Q1-2020</v>
          </cell>
          <cell r="F9824" t="str">
            <v>Mobile Aspiration</v>
          </cell>
          <cell r="G9824" t="str">
            <v>HUA</v>
          </cell>
          <cell r="H9824" t="str">
            <v>LTE2100 Col (20 MHz)_4x4 MIMO</v>
          </cell>
          <cell r="I9824" t="str">
            <v>INS</v>
          </cell>
          <cell r="L9824">
            <v>43841</v>
          </cell>
          <cell r="M9824">
            <v>43733</v>
          </cell>
          <cell r="N9824">
            <v>43841</v>
          </cell>
          <cell r="O9824">
            <v>43734</v>
          </cell>
          <cell r="P9824" t="str">
            <v>No Dependency</v>
          </cell>
        </row>
        <row r="9825">
          <cell r="C9825" t="str">
            <v>ZHF960</v>
          </cell>
          <cell r="D9825" t="str">
            <v>Collocated Sites</v>
          </cell>
          <cell r="E9825" t="str">
            <v>Q1-2020</v>
          </cell>
          <cell r="F9825" t="str">
            <v>Mobile Aspiration</v>
          </cell>
          <cell r="G9825" t="str">
            <v>HUA</v>
          </cell>
          <cell r="H9825" t="str">
            <v>LTE2100 Col (20 MHz)_4x4 MIMO</v>
          </cell>
          <cell r="I9825" t="str">
            <v>INS</v>
          </cell>
          <cell r="L9825">
            <v>43846</v>
          </cell>
          <cell r="M9825">
            <v>43744</v>
          </cell>
          <cell r="N9825">
            <v>43846</v>
          </cell>
          <cell r="O9825">
            <v>43745</v>
          </cell>
          <cell r="P9825" t="str">
            <v>No Dependency</v>
          </cell>
        </row>
        <row r="9826">
          <cell r="C9826" t="str">
            <v>ZHF957</v>
          </cell>
          <cell r="D9826" t="str">
            <v>Collocated Sites</v>
          </cell>
          <cell r="E9826" t="str">
            <v>Q2-2019</v>
          </cell>
          <cell r="F9826" t="str">
            <v>Mobile Aspiration</v>
          </cell>
          <cell r="G9826" t="str">
            <v>HUA</v>
          </cell>
          <cell r="H9826" t="str">
            <v>LTE2100 Col (20 MHz)_4x4 MIMO</v>
          </cell>
          <cell r="I9826" t="str">
            <v>INS</v>
          </cell>
          <cell r="L9826">
            <v>43884</v>
          </cell>
          <cell r="M9826">
            <v>43655</v>
          </cell>
          <cell r="N9826">
            <v>43885</v>
          </cell>
          <cell r="O9826">
            <v>43656</v>
          </cell>
          <cell r="P9826" t="str">
            <v>No Dependency</v>
          </cell>
        </row>
        <row r="9827">
          <cell r="C9827" t="str">
            <v>ZHF954</v>
          </cell>
          <cell r="D9827" t="str">
            <v>Collocated Sites</v>
          </cell>
          <cell r="E9827" t="str">
            <v>Q3-2019</v>
          </cell>
          <cell r="F9827" t="str">
            <v>Mobile Aspiration</v>
          </cell>
          <cell r="G9827" t="str">
            <v>HUA</v>
          </cell>
          <cell r="H9827" t="str">
            <v>LTE2100 Col (20 MHz)_4x4 MIMO</v>
          </cell>
          <cell r="I9827" t="str">
            <v>INS</v>
          </cell>
          <cell r="L9827">
            <v>43651</v>
          </cell>
          <cell r="M9827">
            <v>43653</v>
          </cell>
          <cell r="N9827">
            <v>43652</v>
          </cell>
          <cell r="O9827">
            <v>43654</v>
          </cell>
          <cell r="P9827" t="str">
            <v>No Dependency</v>
          </cell>
        </row>
        <row r="9828">
          <cell r="C9828" t="str">
            <v>ZHF952</v>
          </cell>
          <cell r="D9828" t="str">
            <v>Collocated Sites</v>
          </cell>
          <cell r="E9828" t="str">
            <v>Q1-2020</v>
          </cell>
          <cell r="F9828" t="str">
            <v>Mobile Aspiration</v>
          </cell>
          <cell r="G9828" t="str">
            <v>HUA</v>
          </cell>
          <cell r="H9828" t="str">
            <v>LTE2100 Col (20 MHz)_4x4 MIMO</v>
          </cell>
          <cell r="I9828" t="str">
            <v>INS</v>
          </cell>
          <cell r="L9828">
            <v>43687</v>
          </cell>
          <cell r="M9828">
            <v>43689</v>
          </cell>
          <cell r="N9828">
            <v>43688</v>
          </cell>
          <cell r="O9828">
            <v>43690</v>
          </cell>
          <cell r="P9828" t="str">
            <v>No Dependency</v>
          </cell>
        </row>
        <row r="9829">
          <cell r="C9829" t="str">
            <v>ZHF951</v>
          </cell>
          <cell r="D9829" t="str">
            <v>Collocated Sites</v>
          </cell>
          <cell r="E9829" t="str">
            <v>Q3-2019</v>
          </cell>
          <cell r="F9829" t="str">
            <v>Mobile Aspiration</v>
          </cell>
          <cell r="G9829" t="str">
            <v>HUA</v>
          </cell>
          <cell r="H9829" t="str">
            <v>LTE2100 Col (20 MHz)_4x4 MIMO</v>
          </cell>
          <cell r="I9829" t="str">
            <v>INS</v>
          </cell>
          <cell r="L9829">
            <v>43874</v>
          </cell>
          <cell r="M9829">
            <v>43662</v>
          </cell>
          <cell r="N9829">
            <v>43875</v>
          </cell>
          <cell r="O9829">
            <v>43663</v>
          </cell>
          <cell r="P9829" t="str">
            <v>No Dependency</v>
          </cell>
        </row>
        <row r="9830">
          <cell r="C9830" t="str">
            <v>ZHF949</v>
          </cell>
          <cell r="D9830" t="str">
            <v>Collocated Sites</v>
          </cell>
          <cell r="E9830" t="str">
            <v>Q3-2019</v>
          </cell>
          <cell r="F9830" t="str">
            <v>Mobile Aspiration</v>
          </cell>
          <cell r="G9830" t="str">
            <v>HUA</v>
          </cell>
          <cell r="H9830" t="str">
            <v>LTE2100 Col (20 MHz)_4x4 MIMO</v>
          </cell>
          <cell r="I9830" t="str">
            <v>INS</v>
          </cell>
          <cell r="L9830">
            <v>43880</v>
          </cell>
          <cell r="M9830">
            <v>43731</v>
          </cell>
          <cell r="N9830">
            <v>43880</v>
          </cell>
          <cell r="O9830">
            <v>43732</v>
          </cell>
          <cell r="P9830" t="str">
            <v>No Dependency</v>
          </cell>
        </row>
        <row r="9831">
          <cell r="C9831" t="str">
            <v>ZHF946</v>
          </cell>
          <cell r="D9831" t="str">
            <v>Collocated Sites</v>
          </cell>
          <cell r="E9831" t="str">
            <v>Q3-2019</v>
          </cell>
          <cell r="F9831" t="str">
            <v>Mobile Aspiration</v>
          </cell>
          <cell r="G9831" t="str">
            <v>HUA</v>
          </cell>
          <cell r="H9831" t="str">
            <v>LTE2100 Col (20 MHz)_4x4 MIMO</v>
          </cell>
          <cell r="I9831" t="str">
            <v>INS</v>
          </cell>
          <cell r="L9831">
            <v>43597</v>
          </cell>
          <cell r="M9831">
            <v>43599</v>
          </cell>
          <cell r="N9831">
            <v>43598</v>
          </cell>
          <cell r="O9831">
            <v>43600</v>
          </cell>
          <cell r="P9831" t="str">
            <v>No Dependency</v>
          </cell>
        </row>
        <row r="9832">
          <cell r="C9832" t="str">
            <v>ZHF945</v>
          </cell>
          <cell r="D9832" t="str">
            <v>Collocated Sites</v>
          </cell>
          <cell r="E9832" t="str">
            <v>Q2-2019</v>
          </cell>
          <cell r="F9832" t="str">
            <v>Mobile Aspiration</v>
          </cell>
          <cell r="G9832" t="str">
            <v>HUA</v>
          </cell>
          <cell r="H9832" t="str">
            <v>LTE2100 Col (20 MHz)_4x4 MIMO</v>
          </cell>
          <cell r="I9832" t="str">
            <v>INS</v>
          </cell>
          <cell r="L9832">
            <v>43900</v>
          </cell>
          <cell r="M9832">
            <v>43655</v>
          </cell>
          <cell r="N9832">
            <v>43901</v>
          </cell>
          <cell r="O9832">
            <v>43656</v>
          </cell>
          <cell r="P9832" t="str">
            <v>No Dependency</v>
          </cell>
        </row>
        <row r="9833">
          <cell r="C9833" t="str">
            <v>ZHF943</v>
          </cell>
          <cell r="D9833" t="str">
            <v>Collocated Sites</v>
          </cell>
          <cell r="E9833" t="str">
            <v>Q3-2019</v>
          </cell>
          <cell r="F9833" t="str">
            <v>Mobile Aspiration</v>
          </cell>
          <cell r="G9833" t="str">
            <v>HUA</v>
          </cell>
          <cell r="H9833" t="str">
            <v>LTE2100 Col (20 MHz)_4x4 MIMO</v>
          </cell>
          <cell r="I9833" t="str">
            <v>INS</v>
          </cell>
          <cell r="L9833">
            <v>43880</v>
          </cell>
          <cell r="M9833">
            <v>43744</v>
          </cell>
          <cell r="N9833">
            <v>43880</v>
          </cell>
          <cell r="O9833">
            <v>43745</v>
          </cell>
          <cell r="P9833" t="str">
            <v>No Dependency</v>
          </cell>
        </row>
        <row r="9834">
          <cell r="C9834" t="str">
            <v>ZHF942</v>
          </cell>
          <cell r="D9834" t="str">
            <v>Collocated Sites</v>
          </cell>
          <cell r="E9834" t="str">
            <v>Q1-2020</v>
          </cell>
          <cell r="F9834" t="str">
            <v>Mobile Aspiration</v>
          </cell>
          <cell r="G9834" t="str">
            <v>HUA</v>
          </cell>
          <cell r="H9834" t="str">
            <v>LTE2100 Col (20 MHz)_4x4 MIMO</v>
          </cell>
          <cell r="I9834" t="str">
            <v>INS</v>
          </cell>
          <cell r="L9834">
            <v>43858</v>
          </cell>
          <cell r="N9834">
            <v>43858</v>
          </cell>
          <cell r="P9834" t="str">
            <v>No Dependency</v>
          </cell>
        </row>
        <row r="9835">
          <cell r="C9835" t="str">
            <v>ZHF941</v>
          </cell>
          <cell r="D9835" t="str">
            <v>Collocated Sites</v>
          </cell>
          <cell r="E9835" t="str">
            <v>Q3-2019</v>
          </cell>
          <cell r="F9835" t="str">
            <v>Mobile Aspiration</v>
          </cell>
          <cell r="G9835" t="str">
            <v>HUA</v>
          </cell>
          <cell r="H9835" t="str">
            <v>LTE2100 Col (20 MHz)_4x4 MIMO</v>
          </cell>
          <cell r="I9835" t="str">
            <v>INS</v>
          </cell>
          <cell r="L9835">
            <v>43653</v>
          </cell>
          <cell r="M9835">
            <v>43655</v>
          </cell>
          <cell r="N9835">
            <v>43654</v>
          </cell>
          <cell r="O9835">
            <v>43656</v>
          </cell>
          <cell r="P9835" t="str">
            <v>No Dependency</v>
          </cell>
        </row>
        <row r="9836">
          <cell r="C9836" t="str">
            <v>ZHF940</v>
          </cell>
          <cell r="D9836" t="str">
            <v>Collocated Sites</v>
          </cell>
          <cell r="E9836" t="str">
            <v>Q3-2019</v>
          </cell>
          <cell r="F9836" t="str">
            <v>Mobile Aspiration</v>
          </cell>
          <cell r="G9836" t="str">
            <v>HUA</v>
          </cell>
          <cell r="H9836" t="str">
            <v>LTE2100 Col (20 MHz)_4x4 MIMO</v>
          </cell>
          <cell r="I9836" t="str">
            <v>INS</v>
          </cell>
          <cell r="L9836">
            <v>43901</v>
          </cell>
          <cell r="M9836">
            <v>43679</v>
          </cell>
          <cell r="N9836">
            <v>43901</v>
          </cell>
          <cell r="O9836">
            <v>43680</v>
          </cell>
          <cell r="P9836" t="str">
            <v>No Dependency</v>
          </cell>
        </row>
        <row r="9837">
          <cell r="C9837" t="str">
            <v>ZHF938</v>
          </cell>
          <cell r="D9837" t="str">
            <v>Collocated Sites</v>
          </cell>
          <cell r="E9837" t="str">
            <v>Q3-2019</v>
          </cell>
          <cell r="F9837" t="str">
            <v>Mobile Aspiration</v>
          </cell>
          <cell r="G9837" t="str">
            <v>HUA</v>
          </cell>
          <cell r="H9837" t="str">
            <v>LTE2100 Col (20 MHz)_4x4 MIMO</v>
          </cell>
          <cell r="I9837" t="str">
            <v>INS</v>
          </cell>
          <cell r="L9837">
            <v>43659</v>
          </cell>
          <cell r="M9837">
            <v>43661</v>
          </cell>
          <cell r="N9837">
            <v>43660</v>
          </cell>
          <cell r="O9837">
            <v>43662</v>
          </cell>
          <cell r="P9837" t="str">
            <v>No Dependency</v>
          </cell>
        </row>
        <row r="9838">
          <cell r="C9838" t="str">
            <v>ZHF937</v>
          </cell>
          <cell r="D9838" t="str">
            <v>Collocated Sites</v>
          </cell>
          <cell r="E9838" t="str">
            <v>Q3-2019</v>
          </cell>
          <cell r="F9838" t="str">
            <v>Mobile Aspiration</v>
          </cell>
          <cell r="G9838" t="str">
            <v>HUA</v>
          </cell>
          <cell r="H9838" t="str">
            <v>LTE2100 Col (20 MHz)_4x4 MIMO</v>
          </cell>
          <cell r="I9838" t="str">
            <v>INS</v>
          </cell>
          <cell r="L9838">
            <v>43880</v>
          </cell>
          <cell r="M9838">
            <v>43658</v>
          </cell>
          <cell r="N9838">
            <v>43880</v>
          </cell>
          <cell r="O9838">
            <v>43659</v>
          </cell>
          <cell r="P9838" t="str">
            <v>No Dependency</v>
          </cell>
        </row>
        <row r="9839">
          <cell r="C9839" t="str">
            <v>ZHF936</v>
          </cell>
          <cell r="D9839" t="str">
            <v>Collocated Sites</v>
          </cell>
          <cell r="E9839" t="str">
            <v>Q2-2019</v>
          </cell>
          <cell r="F9839" t="str">
            <v>Mobile Aspiration</v>
          </cell>
          <cell r="G9839" t="str">
            <v>HUA</v>
          </cell>
          <cell r="H9839" t="str">
            <v>LTE2100 Col (20 MHz)_4x4 MIMO</v>
          </cell>
          <cell r="I9839" t="str">
            <v>INS</v>
          </cell>
          <cell r="L9839">
            <v>43896</v>
          </cell>
          <cell r="M9839">
            <v>43642</v>
          </cell>
          <cell r="N9839">
            <v>43897</v>
          </cell>
          <cell r="O9839">
            <v>43643</v>
          </cell>
          <cell r="P9839" t="str">
            <v>No Dependency</v>
          </cell>
        </row>
        <row r="9840">
          <cell r="C9840" t="str">
            <v>ZHF935</v>
          </cell>
          <cell r="D9840" t="str">
            <v>Collocated Sites</v>
          </cell>
          <cell r="E9840" t="str">
            <v>Q3-2019</v>
          </cell>
          <cell r="F9840" t="str">
            <v>Mobile Aspiration</v>
          </cell>
          <cell r="G9840" t="str">
            <v>HUA</v>
          </cell>
          <cell r="H9840" t="str">
            <v>LTE2100 Col (20 MHz)_4x4 MIMO</v>
          </cell>
          <cell r="I9840" t="str">
            <v>INS</v>
          </cell>
          <cell r="L9840">
            <v>43610</v>
          </cell>
          <cell r="M9840">
            <v>43613</v>
          </cell>
          <cell r="N9840">
            <v>43611</v>
          </cell>
          <cell r="O9840">
            <v>43614</v>
          </cell>
          <cell r="P9840" t="str">
            <v>No Dependency</v>
          </cell>
        </row>
        <row r="9841">
          <cell r="C9841" t="str">
            <v>ZHF934</v>
          </cell>
          <cell r="D9841" t="str">
            <v>Collocated Sites</v>
          </cell>
          <cell r="E9841" t="str">
            <v>Q3-2019</v>
          </cell>
          <cell r="F9841" t="str">
            <v>Mobile Aspiration</v>
          </cell>
          <cell r="G9841" t="str">
            <v>HUA</v>
          </cell>
          <cell r="H9841" t="str">
            <v>LTE2100 Col (20 MHz)_4x4 MIMO</v>
          </cell>
          <cell r="I9841" t="str">
            <v>INS</v>
          </cell>
          <cell r="L9841">
            <v>43836</v>
          </cell>
          <cell r="M9841">
            <v>43674</v>
          </cell>
          <cell r="N9841">
            <v>43837</v>
          </cell>
          <cell r="O9841">
            <v>43675</v>
          </cell>
          <cell r="P9841" t="str">
            <v>No Dependency</v>
          </cell>
        </row>
        <row r="9842">
          <cell r="C9842" t="str">
            <v>ZHF933</v>
          </cell>
          <cell r="D9842" t="str">
            <v>Collocated Sites</v>
          </cell>
          <cell r="E9842" t="str">
            <v>Q2-2019</v>
          </cell>
          <cell r="F9842" t="str">
            <v>Mobile Aspiration</v>
          </cell>
          <cell r="G9842" t="str">
            <v>HUA</v>
          </cell>
          <cell r="H9842" t="str">
            <v>LTE2100 Col (20 MHz)_4x4 MIMO</v>
          </cell>
          <cell r="I9842" t="str">
            <v>INS</v>
          </cell>
          <cell r="L9842">
            <v>43900</v>
          </cell>
          <cell r="M9842">
            <v>43638</v>
          </cell>
          <cell r="N9842">
            <v>43901</v>
          </cell>
          <cell r="O9842">
            <v>43639</v>
          </cell>
          <cell r="P9842" t="str">
            <v>No Dependency</v>
          </cell>
        </row>
        <row r="9843">
          <cell r="C9843" t="str">
            <v>ZHF932</v>
          </cell>
          <cell r="D9843" t="str">
            <v>Collocated Sites</v>
          </cell>
          <cell r="E9843" t="str">
            <v>Q3-2019</v>
          </cell>
          <cell r="F9843" t="str">
            <v>Mobile Aspiration</v>
          </cell>
          <cell r="G9843" t="str">
            <v>HUA</v>
          </cell>
          <cell r="H9843" t="str">
            <v>LTE2100 Col (20 MHz)_4x4 MIMO</v>
          </cell>
          <cell r="I9843" t="str">
            <v>INS</v>
          </cell>
          <cell r="L9843">
            <v>43880</v>
          </cell>
          <cell r="M9843">
            <v>43666</v>
          </cell>
          <cell r="N9843">
            <v>43880</v>
          </cell>
          <cell r="O9843">
            <v>43667</v>
          </cell>
          <cell r="P9843" t="str">
            <v>No Dependency</v>
          </cell>
        </row>
        <row r="9844">
          <cell r="C9844" t="str">
            <v>ZHF931</v>
          </cell>
          <cell r="D9844" t="str">
            <v>Collocated Sites</v>
          </cell>
          <cell r="E9844" t="str">
            <v>Q1-2020</v>
          </cell>
          <cell r="F9844" t="str">
            <v>Mobile Aspiration</v>
          </cell>
          <cell r="G9844" t="str">
            <v>HUA</v>
          </cell>
          <cell r="H9844" t="str">
            <v>LTE2100 Col (20 MHz)_4x4 MIMO</v>
          </cell>
          <cell r="I9844" t="str">
            <v>INS</v>
          </cell>
          <cell r="L9844">
            <v>43854</v>
          </cell>
          <cell r="M9844">
            <v>43709</v>
          </cell>
          <cell r="N9844">
            <v>43855</v>
          </cell>
          <cell r="O9844">
            <v>43710</v>
          </cell>
          <cell r="P9844" t="str">
            <v>No Dependency</v>
          </cell>
        </row>
        <row r="9845">
          <cell r="C9845" t="str">
            <v>ZHF930</v>
          </cell>
          <cell r="D9845" t="str">
            <v>Collocated Sites</v>
          </cell>
          <cell r="E9845" t="str">
            <v>Q2-2019</v>
          </cell>
          <cell r="F9845" t="str">
            <v>Mobile Aspiration</v>
          </cell>
          <cell r="G9845" t="str">
            <v>HUA</v>
          </cell>
          <cell r="H9845" t="str">
            <v>LTE2100 Col (20 MHz)_4x4 MIMO</v>
          </cell>
          <cell r="I9845" t="str">
            <v>INS</v>
          </cell>
          <cell r="L9845">
            <v>43904</v>
          </cell>
          <cell r="M9845">
            <v>43642</v>
          </cell>
          <cell r="N9845">
            <v>43905</v>
          </cell>
          <cell r="O9845">
            <v>43643</v>
          </cell>
          <cell r="P9845" t="str">
            <v>No Dependency</v>
          </cell>
        </row>
        <row r="9846">
          <cell r="C9846" t="str">
            <v>ZHF929</v>
          </cell>
          <cell r="D9846" t="str">
            <v>Collocated Sites</v>
          </cell>
          <cell r="E9846" t="str">
            <v>Q2-2019</v>
          </cell>
          <cell r="F9846" t="str">
            <v>Mobile Aspiration</v>
          </cell>
          <cell r="G9846" t="str">
            <v>HUA</v>
          </cell>
          <cell r="H9846" t="str">
            <v>LTE2100 Col (20 MHz)_4x4 MIMO</v>
          </cell>
          <cell r="I9846" t="str">
            <v>INS</v>
          </cell>
          <cell r="L9846">
            <v>43897</v>
          </cell>
          <cell r="M9846">
            <v>43641</v>
          </cell>
          <cell r="N9846">
            <v>43898</v>
          </cell>
          <cell r="O9846">
            <v>43642</v>
          </cell>
          <cell r="P9846" t="str">
            <v>No Dependency</v>
          </cell>
        </row>
        <row r="9847">
          <cell r="C9847" t="str">
            <v>ZHF927</v>
          </cell>
          <cell r="D9847" t="str">
            <v>Collocated Sites</v>
          </cell>
          <cell r="E9847" t="str">
            <v>Q1-2020</v>
          </cell>
          <cell r="F9847" t="str">
            <v>Mobile Aspiration</v>
          </cell>
          <cell r="G9847" t="str">
            <v>HUA</v>
          </cell>
          <cell r="H9847" t="str">
            <v>LTE2100 Col (20 MHz)_4x4 MIMO</v>
          </cell>
          <cell r="I9847" t="str">
            <v>INS</v>
          </cell>
          <cell r="L9847">
            <v>43858</v>
          </cell>
          <cell r="M9847">
            <v>43731</v>
          </cell>
          <cell r="N9847">
            <v>43858</v>
          </cell>
          <cell r="O9847">
            <v>43732</v>
          </cell>
          <cell r="P9847" t="str">
            <v>No Dependency</v>
          </cell>
        </row>
        <row r="9848">
          <cell r="C9848" t="str">
            <v>ZHF926</v>
          </cell>
          <cell r="D9848" t="str">
            <v>Collocated Sites</v>
          </cell>
          <cell r="E9848" t="str">
            <v>Q1-2020</v>
          </cell>
          <cell r="F9848" t="str">
            <v>Mobile Aspiration</v>
          </cell>
          <cell r="G9848" t="str">
            <v>HUA</v>
          </cell>
          <cell r="H9848" t="str">
            <v>LTE2100 Col (20 MHz)_4x4 MIMO</v>
          </cell>
          <cell r="I9848" t="str">
            <v>INS</v>
          </cell>
          <cell r="L9848">
            <v>43858</v>
          </cell>
          <cell r="M9848">
            <v>43715</v>
          </cell>
          <cell r="N9848">
            <v>43858</v>
          </cell>
          <cell r="O9848">
            <v>43716</v>
          </cell>
          <cell r="P9848" t="str">
            <v>No Dependency</v>
          </cell>
        </row>
        <row r="9849">
          <cell r="C9849" t="str">
            <v>ZHF924</v>
          </cell>
          <cell r="D9849" t="str">
            <v>Collocated Sites</v>
          </cell>
          <cell r="E9849" t="str">
            <v>Q3-2019</v>
          </cell>
          <cell r="F9849" t="str">
            <v>Mobile Aspiration</v>
          </cell>
          <cell r="G9849" t="str">
            <v>HUA</v>
          </cell>
          <cell r="H9849" t="str">
            <v>LTE2100 Col (20 MHz)_4x4 MIMO</v>
          </cell>
          <cell r="I9849" t="str">
            <v>INS</v>
          </cell>
          <cell r="L9849">
            <v>43611</v>
          </cell>
          <cell r="M9849">
            <v>43613</v>
          </cell>
          <cell r="N9849">
            <v>43612</v>
          </cell>
          <cell r="O9849">
            <v>43614</v>
          </cell>
          <cell r="P9849" t="str">
            <v>No Dependency</v>
          </cell>
        </row>
        <row r="9850">
          <cell r="C9850" t="str">
            <v>ZHF922</v>
          </cell>
          <cell r="D9850" t="str">
            <v>Collocated Sites</v>
          </cell>
          <cell r="E9850" t="str">
            <v>Q3-2019</v>
          </cell>
          <cell r="F9850" t="str">
            <v>Mobile Aspiration</v>
          </cell>
          <cell r="G9850" t="str">
            <v>HUA</v>
          </cell>
          <cell r="H9850" t="str">
            <v>LTE2100 Col (20 MHz)_4x4 MIMO</v>
          </cell>
          <cell r="I9850" t="str">
            <v>INS</v>
          </cell>
          <cell r="L9850">
            <v>43905</v>
          </cell>
          <cell r="M9850">
            <v>43640</v>
          </cell>
          <cell r="N9850">
            <v>43906</v>
          </cell>
          <cell r="O9850">
            <v>43641</v>
          </cell>
          <cell r="P9850" t="str">
            <v>No Dependency</v>
          </cell>
        </row>
        <row r="9851">
          <cell r="C9851" t="str">
            <v>ZHF921</v>
          </cell>
          <cell r="D9851" t="str">
            <v>Collocated Sites</v>
          </cell>
          <cell r="E9851" t="str">
            <v>Q3-2019</v>
          </cell>
          <cell r="F9851" t="str">
            <v>Mobile Aspiration</v>
          </cell>
          <cell r="G9851" t="str">
            <v>HUA</v>
          </cell>
          <cell r="H9851" t="str">
            <v>LTE2100 Col (20 MHz)_4x4 MIMO</v>
          </cell>
          <cell r="I9851" t="str">
            <v>INS</v>
          </cell>
          <cell r="L9851">
            <v>43901</v>
          </cell>
          <cell r="M9851">
            <v>43666</v>
          </cell>
          <cell r="N9851">
            <v>43901</v>
          </cell>
          <cell r="O9851">
            <v>43667</v>
          </cell>
          <cell r="P9851" t="str">
            <v>No Dependency</v>
          </cell>
        </row>
        <row r="9852">
          <cell r="C9852" t="str">
            <v>ZHF920</v>
          </cell>
          <cell r="D9852" t="str">
            <v>Collocated Sites</v>
          </cell>
          <cell r="E9852" t="str">
            <v>Q2-2019</v>
          </cell>
          <cell r="F9852" t="str">
            <v>Mobile Aspiration</v>
          </cell>
          <cell r="G9852" t="str">
            <v>HUA</v>
          </cell>
          <cell r="H9852" t="str">
            <v>LTE2100 Col (20 MHz)_4x4 MIMO</v>
          </cell>
          <cell r="I9852" t="str">
            <v>INS</v>
          </cell>
          <cell r="L9852">
            <v>43894</v>
          </cell>
          <cell r="M9852">
            <v>43641</v>
          </cell>
          <cell r="N9852">
            <v>43895</v>
          </cell>
          <cell r="O9852">
            <v>43642</v>
          </cell>
          <cell r="P9852" t="str">
            <v>No Dependency</v>
          </cell>
        </row>
        <row r="9853">
          <cell r="C9853" t="str">
            <v>ZHF919</v>
          </cell>
          <cell r="D9853" t="str">
            <v>Collocated Sites</v>
          </cell>
          <cell r="E9853" t="str">
            <v>Q3-2019</v>
          </cell>
          <cell r="F9853" t="str">
            <v>Mobile Aspiration</v>
          </cell>
          <cell r="G9853" t="str">
            <v>HUA</v>
          </cell>
          <cell r="H9853" t="str">
            <v>LTE2100 Col (20 MHz)_4x4 MIMO</v>
          </cell>
          <cell r="I9853" t="str">
            <v>INS</v>
          </cell>
          <cell r="L9853">
            <v>43897</v>
          </cell>
          <cell r="M9853">
            <v>43639</v>
          </cell>
          <cell r="N9853">
            <v>43898</v>
          </cell>
          <cell r="O9853">
            <v>43640</v>
          </cell>
          <cell r="P9853" t="str">
            <v>No Dependency</v>
          </cell>
        </row>
        <row r="9854">
          <cell r="C9854" t="str">
            <v>ZHF916</v>
          </cell>
          <cell r="D9854" t="str">
            <v>Collocated Sites</v>
          </cell>
          <cell r="E9854" t="str">
            <v>Q3-2019</v>
          </cell>
          <cell r="F9854" t="str">
            <v>Mobile Aspiration</v>
          </cell>
          <cell r="G9854" t="str">
            <v>HUA</v>
          </cell>
          <cell r="H9854" t="str">
            <v>LTE2100 Col (20 MHz)_4x4 MIMO</v>
          </cell>
          <cell r="I9854" t="str">
            <v>INS</v>
          </cell>
          <cell r="L9854">
            <v>43848</v>
          </cell>
          <cell r="M9854">
            <v>43598</v>
          </cell>
          <cell r="N9854">
            <v>43849</v>
          </cell>
          <cell r="O9854">
            <v>43599</v>
          </cell>
          <cell r="P9854" t="str">
            <v>No Dependency</v>
          </cell>
        </row>
        <row r="9855">
          <cell r="C9855" t="str">
            <v>ZHF915</v>
          </cell>
          <cell r="D9855" t="str">
            <v>Collocated Sites</v>
          </cell>
          <cell r="E9855" t="str">
            <v>Q3-2019</v>
          </cell>
          <cell r="F9855" t="str">
            <v>Mobile Aspiration</v>
          </cell>
          <cell r="G9855" t="str">
            <v>HUA</v>
          </cell>
          <cell r="H9855" t="str">
            <v>LTE2100 Col (20 MHz)_4x4 MIMO</v>
          </cell>
          <cell r="I9855" t="str">
            <v>INS</v>
          </cell>
          <cell r="L9855">
            <v>43880</v>
          </cell>
          <cell r="M9855">
            <v>43657</v>
          </cell>
          <cell r="N9855">
            <v>43880</v>
          </cell>
          <cell r="O9855">
            <v>43658</v>
          </cell>
          <cell r="P9855" t="str">
            <v>No Dependency</v>
          </cell>
        </row>
        <row r="9856">
          <cell r="C9856" t="str">
            <v>ZHF912</v>
          </cell>
          <cell r="D9856" t="str">
            <v>Collocated Sites</v>
          </cell>
          <cell r="E9856" t="str">
            <v>Q2-2019</v>
          </cell>
          <cell r="F9856" t="str">
            <v>Mobile Aspiration</v>
          </cell>
          <cell r="G9856" t="str">
            <v>HUA</v>
          </cell>
          <cell r="H9856" t="str">
            <v>LTE2100 Col (20 MHz)_4x4 MIMO</v>
          </cell>
          <cell r="I9856" t="str">
            <v>INS</v>
          </cell>
          <cell r="L9856">
            <v>43896</v>
          </cell>
          <cell r="M9856">
            <v>43644</v>
          </cell>
          <cell r="N9856">
            <v>43897</v>
          </cell>
          <cell r="O9856">
            <v>43645</v>
          </cell>
          <cell r="P9856" t="str">
            <v>No Dependency</v>
          </cell>
        </row>
        <row r="9857">
          <cell r="C9857" t="str">
            <v>ZHF911</v>
          </cell>
          <cell r="D9857" t="str">
            <v>Collocated Sites</v>
          </cell>
          <cell r="E9857" t="str">
            <v>Q3-2019</v>
          </cell>
          <cell r="F9857" t="str">
            <v>Mobile Aspiration</v>
          </cell>
          <cell r="G9857" t="str">
            <v>HUA</v>
          </cell>
          <cell r="H9857" t="str">
            <v>LTE2100 Col (20 MHz)_4x4 MIMO</v>
          </cell>
          <cell r="I9857" t="str">
            <v>INS</v>
          </cell>
          <cell r="L9857">
            <v>43639</v>
          </cell>
          <cell r="M9857">
            <v>43641</v>
          </cell>
          <cell r="N9857">
            <v>43640</v>
          </cell>
          <cell r="O9857">
            <v>43642</v>
          </cell>
          <cell r="P9857" t="str">
            <v>No Dependency</v>
          </cell>
        </row>
        <row r="9858">
          <cell r="C9858" t="str">
            <v>ZHF910</v>
          </cell>
          <cell r="D9858" t="str">
            <v>Collocated Sites</v>
          </cell>
          <cell r="E9858" t="str">
            <v>Q3-2019</v>
          </cell>
          <cell r="F9858" t="str">
            <v>Mobile Aspiration</v>
          </cell>
          <cell r="G9858" t="str">
            <v>HUA</v>
          </cell>
          <cell r="H9858" t="str">
            <v>LTE2100 Col (20 MHz)_4x4 MIMO</v>
          </cell>
          <cell r="I9858" t="str">
            <v>INS</v>
          </cell>
          <cell r="L9858">
            <v>43876</v>
          </cell>
          <cell r="M9858">
            <v>43651</v>
          </cell>
          <cell r="N9858">
            <v>43877</v>
          </cell>
          <cell r="O9858">
            <v>43652</v>
          </cell>
          <cell r="P9858" t="str">
            <v>No Dependency</v>
          </cell>
        </row>
        <row r="9859">
          <cell r="C9859" t="str">
            <v>ZHF909</v>
          </cell>
          <cell r="D9859" t="str">
            <v>Collocated Sites</v>
          </cell>
          <cell r="E9859" t="str">
            <v>Q3-2019</v>
          </cell>
          <cell r="F9859" t="str">
            <v>Mobile Aspiration</v>
          </cell>
          <cell r="G9859" t="str">
            <v>HUA</v>
          </cell>
          <cell r="H9859" t="str">
            <v>LTE2100 Col (20 MHz)_4x4 MIMO</v>
          </cell>
          <cell r="I9859" t="str">
            <v>INS</v>
          </cell>
          <cell r="L9859">
            <v>43822</v>
          </cell>
          <cell r="M9859">
            <v>43734</v>
          </cell>
          <cell r="N9859">
            <v>43823</v>
          </cell>
          <cell r="O9859">
            <v>43735</v>
          </cell>
          <cell r="P9859" t="str">
            <v>No Dependency</v>
          </cell>
        </row>
        <row r="9860">
          <cell r="C9860" t="str">
            <v>ZHF908</v>
          </cell>
          <cell r="D9860" t="str">
            <v>Collocated Sites</v>
          </cell>
          <cell r="E9860" t="str">
            <v>Q2-2019</v>
          </cell>
          <cell r="F9860" t="str">
            <v>Mobile Aspiration</v>
          </cell>
          <cell r="G9860" t="str">
            <v>HUA</v>
          </cell>
          <cell r="H9860" t="str">
            <v>LTE2100 Col (20 MHz)_4x4 MIMO</v>
          </cell>
          <cell r="I9860" t="str">
            <v>INS</v>
          </cell>
          <cell r="L9860">
            <v>43912</v>
          </cell>
          <cell r="M9860">
            <v>43646</v>
          </cell>
          <cell r="N9860">
            <v>43913</v>
          </cell>
          <cell r="O9860">
            <v>43647</v>
          </cell>
          <cell r="P9860" t="str">
            <v>No Dependency</v>
          </cell>
        </row>
        <row r="9861">
          <cell r="C9861" t="str">
            <v>ZHF907</v>
          </cell>
          <cell r="D9861" t="str">
            <v>Collocated Sites</v>
          </cell>
          <cell r="E9861" t="str">
            <v>Q3-2019</v>
          </cell>
          <cell r="F9861" t="str">
            <v>Mobile Aspiration</v>
          </cell>
          <cell r="G9861" t="str">
            <v>HUA</v>
          </cell>
          <cell r="H9861" t="str">
            <v>LTE2100 Col (20 MHz)_4x4 MIMO</v>
          </cell>
          <cell r="I9861" t="str">
            <v>INS</v>
          </cell>
          <cell r="L9861">
            <v>43822</v>
          </cell>
          <cell r="M9861">
            <v>43669</v>
          </cell>
          <cell r="N9861">
            <v>43823</v>
          </cell>
          <cell r="O9861">
            <v>43670</v>
          </cell>
          <cell r="P9861" t="str">
            <v>No Dependency</v>
          </cell>
        </row>
        <row r="9862">
          <cell r="C9862" t="str">
            <v>ZHF906</v>
          </cell>
          <cell r="D9862" t="str">
            <v>Collocated Sites</v>
          </cell>
          <cell r="E9862" t="str">
            <v>Q3-2019</v>
          </cell>
          <cell r="F9862" t="str">
            <v>Mobile Aspiration</v>
          </cell>
          <cell r="G9862" t="str">
            <v>HUA</v>
          </cell>
          <cell r="H9862" t="str">
            <v>LTE2100 Col (20 MHz)_4x4 MIMO</v>
          </cell>
          <cell r="I9862" t="str">
            <v>INS</v>
          </cell>
          <cell r="L9862">
            <v>43908</v>
          </cell>
          <cell r="M9862">
            <v>43655</v>
          </cell>
          <cell r="N9862">
            <v>43908</v>
          </cell>
          <cell r="O9862">
            <v>43656</v>
          </cell>
          <cell r="P9862" t="str">
            <v>No Dependency</v>
          </cell>
        </row>
        <row r="9863">
          <cell r="C9863" t="str">
            <v>ZHF905</v>
          </cell>
          <cell r="D9863" t="str">
            <v>Collocated Sites</v>
          </cell>
          <cell r="E9863" t="str">
            <v>Q1-2020</v>
          </cell>
          <cell r="F9863" t="str">
            <v>Mobile Aspiration</v>
          </cell>
          <cell r="G9863" t="str">
            <v>HUA</v>
          </cell>
          <cell r="H9863" t="str">
            <v>LTE2100 Col (20 MHz)_4x4 MIMO</v>
          </cell>
          <cell r="I9863" t="str">
            <v>INS</v>
          </cell>
          <cell r="L9863">
            <v>43691</v>
          </cell>
          <cell r="M9863">
            <v>43693</v>
          </cell>
          <cell r="N9863">
            <v>43692</v>
          </cell>
          <cell r="O9863">
            <v>43694</v>
          </cell>
          <cell r="P9863" t="str">
            <v>No Dependency</v>
          </cell>
        </row>
        <row r="9864">
          <cell r="C9864" t="str">
            <v>ZHF904</v>
          </cell>
          <cell r="D9864" t="str">
            <v>Collocated Sites</v>
          </cell>
          <cell r="E9864" t="str">
            <v>Q1-2020</v>
          </cell>
          <cell r="F9864" t="str">
            <v>Mobile Aspiration</v>
          </cell>
          <cell r="G9864" t="str">
            <v>HUA</v>
          </cell>
          <cell r="H9864" t="str">
            <v>LTE2100 Col (20 MHz)_4x4 MIMO</v>
          </cell>
          <cell r="I9864" t="str">
            <v>INS</v>
          </cell>
          <cell r="L9864">
            <v>43858</v>
          </cell>
          <cell r="M9864">
            <v>43758</v>
          </cell>
          <cell r="N9864">
            <v>43858</v>
          </cell>
          <cell r="O9864">
            <v>43759</v>
          </cell>
          <cell r="P9864" t="str">
            <v>No Dependency</v>
          </cell>
        </row>
        <row r="9865">
          <cell r="C9865" t="str">
            <v>ZHF901</v>
          </cell>
          <cell r="D9865" t="str">
            <v>Collocated Sites</v>
          </cell>
          <cell r="E9865" t="str">
            <v>Q3-2019</v>
          </cell>
          <cell r="F9865" t="str">
            <v>Mobile Aspiration</v>
          </cell>
          <cell r="G9865" t="str">
            <v>HUA</v>
          </cell>
          <cell r="H9865" t="str">
            <v>LTE2100 Col (20 MHz)_4x4 MIMO</v>
          </cell>
          <cell r="I9865" t="str">
            <v>INS</v>
          </cell>
          <cell r="L9865">
            <v>43691</v>
          </cell>
          <cell r="M9865">
            <v>43693</v>
          </cell>
          <cell r="N9865">
            <v>43692</v>
          </cell>
          <cell r="O9865">
            <v>43694</v>
          </cell>
          <cell r="P9865" t="str">
            <v>No Dependency</v>
          </cell>
        </row>
        <row r="9866">
          <cell r="C9866" t="str">
            <v>ZHF900</v>
          </cell>
          <cell r="D9866" t="str">
            <v>Collocated Sites</v>
          </cell>
          <cell r="E9866" t="str">
            <v>Q3-2019</v>
          </cell>
          <cell r="F9866" t="str">
            <v>Mobile Aspiration</v>
          </cell>
          <cell r="G9866" t="str">
            <v>HUA</v>
          </cell>
          <cell r="H9866" t="str">
            <v>LTE2100 Col (20 MHz)_4x4 MIMO</v>
          </cell>
          <cell r="I9866" t="str">
            <v>INS</v>
          </cell>
          <cell r="L9866">
            <v>43834</v>
          </cell>
          <cell r="M9866">
            <v>43608</v>
          </cell>
          <cell r="N9866">
            <v>43835</v>
          </cell>
          <cell r="O9866">
            <v>43609</v>
          </cell>
          <cell r="P9866" t="str">
            <v>No Dependency</v>
          </cell>
        </row>
        <row r="9867">
          <cell r="C9867" t="str">
            <v>ZHF899</v>
          </cell>
          <cell r="D9867" t="str">
            <v>Collocated Sites</v>
          </cell>
          <cell r="E9867" t="str">
            <v>Q2-2019</v>
          </cell>
          <cell r="F9867" t="str">
            <v>Mobile Aspiration</v>
          </cell>
          <cell r="G9867" t="str">
            <v>HUA</v>
          </cell>
          <cell r="H9867" t="str">
            <v>LTE2100 Col (20 MHz)_4x4 MIMO</v>
          </cell>
          <cell r="I9867" t="str">
            <v>INS</v>
          </cell>
          <cell r="L9867">
            <v>43884</v>
          </cell>
          <cell r="M9867">
            <v>43734</v>
          </cell>
          <cell r="N9867">
            <v>43885</v>
          </cell>
          <cell r="O9867">
            <v>43735</v>
          </cell>
          <cell r="P9867" t="str">
            <v>No Dependency</v>
          </cell>
        </row>
        <row r="9868">
          <cell r="C9868" t="str">
            <v>ZHF895</v>
          </cell>
          <cell r="D9868" t="str">
            <v>Collocated Sites</v>
          </cell>
          <cell r="E9868" t="str">
            <v>Q1-2020</v>
          </cell>
          <cell r="F9868" t="str">
            <v>Mobile Aspiration</v>
          </cell>
          <cell r="G9868" t="str">
            <v>HUA</v>
          </cell>
          <cell r="H9868" t="str">
            <v>LTE2100 Col (20 MHz)_4x4 MIMO</v>
          </cell>
          <cell r="I9868" t="str">
            <v>INS</v>
          </cell>
          <cell r="L9868">
            <v>43674</v>
          </cell>
          <cell r="M9868">
            <v>43676</v>
          </cell>
          <cell r="N9868">
            <v>43675</v>
          </cell>
          <cell r="O9868">
            <v>43677</v>
          </cell>
          <cell r="P9868" t="str">
            <v>No Dependency</v>
          </cell>
        </row>
        <row r="9869">
          <cell r="C9869" t="str">
            <v>ZHF894</v>
          </cell>
          <cell r="D9869" t="str">
            <v>Collocated Sites</v>
          </cell>
          <cell r="E9869" t="str">
            <v>Q1-2020</v>
          </cell>
          <cell r="F9869" t="str">
            <v>Mobile Aspiration</v>
          </cell>
          <cell r="G9869" t="str">
            <v>HUA</v>
          </cell>
          <cell r="H9869" t="str">
            <v>LTE2100 Col (20 MHz)_4x4 MIMO</v>
          </cell>
          <cell r="I9869" t="str">
            <v>INS</v>
          </cell>
          <cell r="L9869">
            <v>43841</v>
          </cell>
          <cell r="M9869">
            <v>43715</v>
          </cell>
          <cell r="N9869">
            <v>43841</v>
          </cell>
          <cell r="O9869">
            <v>43716</v>
          </cell>
          <cell r="P9869" t="str">
            <v>No Dependency</v>
          </cell>
        </row>
        <row r="9870">
          <cell r="C9870" t="str">
            <v>ZHF893</v>
          </cell>
          <cell r="D9870" t="str">
            <v>Collocated Sites</v>
          </cell>
          <cell r="E9870" t="str">
            <v>Q2-2019</v>
          </cell>
          <cell r="F9870" t="str">
            <v>Mobile Aspiration</v>
          </cell>
          <cell r="G9870" t="str">
            <v>HUA</v>
          </cell>
          <cell r="H9870" t="str">
            <v>LTE2100 Col (20 MHz)_4x4 MIMO</v>
          </cell>
          <cell r="I9870" t="str">
            <v>INS</v>
          </cell>
          <cell r="L9870">
            <v>43905</v>
          </cell>
          <cell r="M9870">
            <v>43603</v>
          </cell>
          <cell r="N9870">
            <v>43906</v>
          </cell>
          <cell r="O9870">
            <v>43604</v>
          </cell>
          <cell r="P9870" t="str">
            <v>No Dependency</v>
          </cell>
        </row>
        <row r="9871">
          <cell r="C9871" t="str">
            <v>ZHF892</v>
          </cell>
          <cell r="D9871" t="str">
            <v>Collocated Sites</v>
          </cell>
          <cell r="E9871" t="str">
            <v>Q1-2020</v>
          </cell>
          <cell r="F9871" t="str">
            <v>Mobile Aspiration</v>
          </cell>
          <cell r="G9871" t="str">
            <v>HUA</v>
          </cell>
          <cell r="H9871" t="str">
            <v>LTE2100 Col (20 MHz)_4x4 MIMO</v>
          </cell>
          <cell r="I9871" t="str">
            <v>INS</v>
          </cell>
          <cell r="L9871">
            <v>43691</v>
          </cell>
          <cell r="M9871">
            <v>43693</v>
          </cell>
          <cell r="N9871">
            <v>43692</v>
          </cell>
          <cell r="O9871">
            <v>43694</v>
          </cell>
          <cell r="P9871" t="str">
            <v>No Dependency</v>
          </cell>
        </row>
        <row r="9872">
          <cell r="C9872" t="str">
            <v>ZHF891</v>
          </cell>
          <cell r="D9872" t="str">
            <v>Collocated Sites</v>
          </cell>
          <cell r="E9872" t="str">
            <v>Q2-2019</v>
          </cell>
          <cell r="F9872" t="str">
            <v>Mobile Aspiration</v>
          </cell>
          <cell r="G9872" t="str">
            <v>HUA</v>
          </cell>
          <cell r="H9872" t="str">
            <v>LTE2100 Col (20 MHz)_4x4 MIMO</v>
          </cell>
          <cell r="I9872" t="str">
            <v>INS</v>
          </cell>
          <cell r="L9872">
            <v>43884</v>
          </cell>
          <cell r="M9872">
            <v>43648</v>
          </cell>
          <cell r="N9872">
            <v>43885</v>
          </cell>
          <cell r="O9872">
            <v>43649</v>
          </cell>
          <cell r="P9872" t="str">
            <v>No Dependency</v>
          </cell>
        </row>
        <row r="9873">
          <cell r="C9873" t="str">
            <v>ZHF890</v>
          </cell>
          <cell r="D9873" t="str">
            <v>Collocated Sites</v>
          </cell>
          <cell r="E9873" t="str">
            <v>Q2-2019</v>
          </cell>
          <cell r="F9873" t="str">
            <v>Mobile Aspiration</v>
          </cell>
          <cell r="G9873" t="str">
            <v>HUA</v>
          </cell>
          <cell r="H9873" t="str">
            <v>LTE2100 Col (20 MHz)_4x4 MIMO</v>
          </cell>
          <cell r="I9873" t="str">
            <v>INS</v>
          </cell>
          <cell r="L9873">
            <v>43900</v>
          </cell>
          <cell r="M9873">
            <v>43674</v>
          </cell>
          <cell r="N9873">
            <v>43901</v>
          </cell>
          <cell r="O9873">
            <v>43675</v>
          </cell>
          <cell r="P9873" t="str">
            <v>No Dependency</v>
          </cell>
        </row>
        <row r="9874">
          <cell r="C9874" t="str">
            <v>ZHF887</v>
          </cell>
          <cell r="D9874" t="str">
            <v>Collocated Sites</v>
          </cell>
          <cell r="E9874" t="str">
            <v>Q3-2019</v>
          </cell>
          <cell r="F9874" t="str">
            <v>Mobile Aspiration</v>
          </cell>
          <cell r="G9874" t="str">
            <v>HUA</v>
          </cell>
          <cell r="H9874" t="str">
            <v>LTE2100 Col (20 MHz)_4x4 MIMO</v>
          </cell>
          <cell r="I9874" t="str">
            <v>INS</v>
          </cell>
          <cell r="L9874">
            <v>43880</v>
          </cell>
          <cell r="M9874">
            <v>43743</v>
          </cell>
          <cell r="N9874">
            <v>43880</v>
          </cell>
          <cell r="O9874">
            <v>43744</v>
          </cell>
          <cell r="P9874" t="str">
            <v>No Dependency</v>
          </cell>
        </row>
        <row r="9875">
          <cell r="C9875" t="str">
            <v>ZHF886</v>
          </cell>
          <cell r="D9875" t="str">
            <v>Collocated Sites</v>
          </cell>
          <cell r="E9875" t="str">
            <v>Q2-2019</v>
          </cell>
          <cell r="F9875" t="str">
            <v>Mobile Aspiration</v>
          </cell>
          <cell r="G9875" t="str">
            <v>HUA</v>
          </cell>
          <cell r="H9875" t="str">
            <v>LTE2100 Col (20 MHz)_4x4 MIMO</v>
          </cell>
          <cell r="I9875" t="str">
            <v>INS</v>
          </cell>
          <cell r="L9875">
            <v>43902</v>
          </cell>
          <cell r="M9875">
            <v>43605</v>
          </cell>
          <cell r="N9875">
            <v>43903</v>
          </cell>
          <cell r="O9875">
            <v>43606</v>
          </cell>
          <cell r="P9875" t="str">
            <v>No Dependency</v>
          </cell>
        </row>
        <row r="9876">
          <cell r="C9876" t="str">
            <v>ZHF885</v>
          </cell>
          <cell r="D9876" t="str">
            <v>Collocated Sites</v>
          </cell>
          <cell r="E9876" t="str">
            <v>Q3-2019</v>
          </cell>
          <cell r="F9876" t="str">
            <v>Mobile Aspiration</v>
          </cell>
          <cell r="G9876" t="str">
            <v>HUA</v>
          </cell>
          <cell r="H9876" t="str">
            <v>LTE2100 Col (20 MHz)_4x4 MIMO</v>
          </cell>
          <cell r="I9876" t="str">
            <v>INS</v>
          </cell>
          <cell r="L9876">
            <v>43836</v>
          </cell>
          <cell r="N9876">
            <v>43837</v>
          </cell>
          <cell r="P9876" t="str">
            <v>No Dependency</v>
          </cell>
        </row>
        <row r="9877">
          <cell r="C9877" t="str">
            <v>ZHF884</v>
          </cell>
          <cell r="D9877" t="str">
            <v>Collocated Sites</v>
          </cell>
          <cell r="E9877" t="str">
            <v>Q3-2019</v>
          </cell>
          <cell r="F9877" t="str">
            <v>Mobile Aspiration</v>
          </cell>
          <cell r="G9877" t="str">
            <v>HUA</v>
          </cell>
          <cell r="H9877" t="str">
            <v>LTE2100 Col (20 MHz)_4x4 MIMO</v>
          </cell>
          <cell r="I9877" t="str">
            <v>INS</v>
          </cell>
          <cell r="L9877">
            <v>43908</v>
          </cell>
          <cell r="M9877">
            <v>43715</v>
          </cell>
          <cell r="N9877">
            <v>43908</v>
          </cell>
          <cell r="O9877">
            <v>43716</v>
          </cell>
          <cell r="P9877" t="str">
            <v>No Dependency</v>
          </cell>
        </row>
        <row r="9878">
          <cell r="C9878" t="str">
            <v>ZHF883</v>
          </cell>
          <cell r="D9878" t="str">
            <v>Collocated Sites</v>
          </cell>
          <cell r="E9878" t="str">
            <v>Q2-2019</v>
          </cell>
          <cell r="F9878" t="str">
            <v>Mobile Aspiration</v>
          </cell>
          <cell r="G9878" t="str">
            <v>HUA</v>
          </cell>
          <cell r="H9878" t="str">
            <v>LTE2100 Col (20 MHz)_4x4 MIMO</v>
          </cell>
          <cell r="I9878" t="str">
            <v>INS</v>
          </cell>
          <cell r="L9878">
            <v>43902</v>
          </cell>
          <cell r="M9878">
            <v>43603</v>
          </cell>
          <cell r="N9878">
            <v>43903</v>
          </cell>
          <cell r="O9878">
            <v>43604</v>
          </cell>
          <cell r="P9878" t="str">
            <v>No Dependency</v>
          </cell>
        </row>
        <row r="9879">
          <cell r="C9879" t="str">
            <v>ZHF879</v>
          </cell>
          <cell r="D9879" t="str">
            <v>Collocated Sites</v>
          </cell>
          <cell r="E9879" t="str">
            <v>Q3-2019</v>
          </cell>
          <cell r="F9879" t="str">
            <v>Mobile Aspiration</v>
          </cell>
          <cell r="G9879" t="str">
            <v>HUA</v>
          </cell>
          <cell r="H9879" t="str">
            <v>LTE2100 Col (20 MHz)_4x4 MIMO</v>
          </cell>
          <cell r="I9879" t="str">
            <v>INS</v>
          </cell>
          <cell r="L9879">
            <v>43836</v>
          </cell>
          <cell r="M9879">
            <v>43654</v>
          </cell>
          <cell r="N9879">
            <v>43837</v>
          </cell>
          <cell r="O9879">
            <v>43655</v>
          </cell>
          <cell r="P9879" t="str">
            <v>No Dependency</v>
          </cell>
        </row>
        <row r="9880">
          <cell r="C9880" t="str">
            <v>ZHF878</v>
          </cell>
          <cell r="D9880" t="str">
            <v>Collocated Sites</v>
          </cell>
          <cell r="E9880" t="str">
            <v>Q3-2019</v>
          </cell>
          <cell r="F9880" t="str">
            <v>Mobile Aspiration</v>
          </cell>
          <cell r="G9880" t="str">
            <v>HUA</v>
          </cell>
          <cell r="H9880" t="str">
            <v>LTE2100 Col (20 MHz)_4x4 MIMO</v>
          </cell>
          <cell r="I9880" t="str">
            <v>INS</v>
          </cell>
          <cell r="L9880">
            <v>43672</v>
          </cell>
          <cell r="M9880">
            <v>43674</v>
          </cell>
          <cell r="N9880">
            <v>43673</v>
          </cell>
          <cell r="O9880">
            <v>43675</v>
          </cell>
          <cell r="P9880" t="str">
            <v>No Dependency</v>
          </cell>
        </row>
        <row r="9881">
          <cell r="C9881" t="str">
            <v>ZHF877</v>
          </cell>
          <cell r="D9881" t="str">
            <v>Collocated Sites</v>
          </cell>
          <cell r="E9881" t="str">
            <v>Q1-2020</v>
          </cell>
          <cell r="F9881" t="str">
            <v>Mobile Aspiration</v>
          </cell>
          <cell r="G9881" t="str">
            <v>HUA</v>
          </cell>
          <cell r="H9881" t="str">
            <v>LTE2100 Col (20 MHz)_4x4 MIMO</v>
          </cell>
          <cell r="I9881" t="str">
            <v>INS</v>
          </cell>
          <cell r="L9881">
            <v>43858</v>
          </cell>
          <cell r="M9881">
            <v>43709</v>
          </cell>
          <cell r="N9881">
            <v>43858</v>
          </cell>
          <cell r="O9881">
            <v>43710</v>
          </cell>
          <cell r="P9881" t="str">
            <v>No Dependency</v>
          </cell>
        </row>
        <row r="9882">
          <cell r="C9882" t="str">
            <v>ZHF876</v>
          </cell>
          <cell r="D9882" t="str">
            <v>Collocated Sites</v>
          </cell>
          <cell r="E9882" t="str">
            <v>Q2-2019</v>
          </cell>
          <cell r="F9882" t="str">
            <v>Mobile Aspiration</v>
          </cell>
          <cell r="G9882" t="str">
            <v>HUA</v>
          </cell>
          <cell r="H9882" t="str">
            <v>LTE2100 Col (20 MHz)_4x4 MIMO</v>
          </cell>
          <cell r="I9882" t="str">
            <v>INS</v>
          </cell>
          <cell r="L9882">
            <v>43853</v>
          </cell>
          <cell r="M9882">
            <v>43709</v>
          </cell>
          <cell r="N9882">
            <v>43854</v>
          </cell>
          <cell r="O9882">
            <v>43710</v>
          </cell>
          <cell r="P9882" t="str">
            <v>No Dependency</v>
          </cell>
        </row>
        <row r="9883">
          <cell r="C9883" t="str">
            <v>ZHF875</v>
          </cell>
          <cell r="D9883" t="str">
            <v>Collocated Sites</v>
          </cell>
          <cell r="E9883" t="str">
            <v>Q2-2019</v>
          </cell>
          <cell r="F9883" t="str">
            <v>Mobile Aspiration</v>
          </cell>
          <cell r="G9883" t="str">
            <v>HUA</v>
          </cell>
          <cell r="H9883" t="str">
            <v>LTE2100 Col (20 MHz)_4x4 MIMO</v>
          </cell>
          <cell r="I9883" t="str">
            <v>INS</v>
          </cell>
          <cell r="L9883">
            <v>43904</v>
          </cell>
          <cell r="M9883">
            <v>43634</v>
          </cell>
          <cell r="N9883">
            <v>43905</v>
          </cell>
          <cell r="O9883">
            <v>43635</v>
          </cell>
          <cell r="P9883" t="str">
            <v>No Dependency</v>
          </cell>
        </row>
        <row r="9884">
          <cell r="C9884" t="str">
            <v>ZHF874</v>
          </cell>
          <cell r="D9884" t="str">
            <v>Collocated Sites</v>
          </cell>
          <cell r="E9884" t="str">
            <v>Q1-2020</v>
          </cell>
          <cell r="F9884" t="str">
            <v>Mobile Aspiration</v>
          </cell>
          <cell r="G9884" t="str">
            <v>HUA</v>
          </cell>
          <cell r="H9884" t="str">
            <v>LTE2100 Col (20 MHz)_4x4 MIMO</v>
          </cell>
          <cell r="I9884" t="str">
            <v>INS</v>
          </cell>
          <cell r="L9884">
            <v>43846</v>
          </cell>
          <cell r="M9884">
            <v>43715</v>
          </cell>
          <cell r="N9884">
            <v>43846</v>
          </cell>
          <cell r="O9884">
            <v>43716</v>
          </cell>
          <cell r="P9884" t="str">
            <v>No Dependency</v>
          </cell>
        </row>
        <row r="9885">
          <cell r="C9885" t="str">
            <v>ZHF873</v>
          </cell>
          <cell r="D9885" t="str">
            <v>Collocated Sites</v>
          </cell>
          <cell r="E9885" t="str">
            <v>Q3-2019</v>
          </cell>
          <cell r="F9885" t="str">
            <v>Mobile Aspiration</v>
          </cell>
          <cell r="G9885" t="str">
            <v>HUA</v>
          </cell>
          <cell r="H9885" t="str">
            <v>LTE2100 Col (20 MHz)_4x4 MIMO</v>
          </cell>
          <cell r="I9885" t="str">
            <v>INS</v>
          </cell>
          <cell r="L9885">
            <v>43836</v>
          </cell>
          <cell r="M9885">
            <v>43715</v>
          </cell>
          <cell r="N9885">
            <v>43837</v>
          </cell>
          <cell r="O9885">
            <v>43716</v>
          </cell>
          <cell r="P9885" t="str">
            <v>No Dependency</v>
          </cell>
        </row>
        <row r="9886">
          <cell r="C9886" t="str">
            <v>ZHF872</v>
          </cell>
          <cell r="D9886" t="str">
            <v>Collocated Sites</v>
          </cell>
          <cell r="E9886" t="str">
            <v>Q3-2019</v>
          </cell>
          <cell r="F9886" t="str">
            <v>Mobile Aspiration</v>
          </cell>
          <cell r="G9886" t="str">
            <v>HUA</v>
          </cell>
          <cell r="H9886" t="str">
            <v>LTE2100 Col (20 MHz)_4x4 MIMO</v>
          </cell>
          <cell r="I9886" t="str">
            <v>INS</v>
          </cell>
          <cell r="L9886">
            <v>43610</v>
          </cell>
          <cell r="M9886">
            <v>43612</v>
          </cell>
          <cell r="N9886">
            <v>43611</v>
          </cell>
          <cell r="O9886">
            <v>43613</v>
          </cell>
          <cell r="P9886" t="str">
            <v>No Dependency</v>
          </cell>
        </row>
        <row r="9887">
          <cell r="C9887" t="str">
            <v>ZHF870</v>
          </cell>
          <cell r="D9887" t="str">
            <v>Collocated Sites</v>
          </cell>
          <cell r="E9887" t="str">
            <v>Q1-2020</v>
          </cell>
          <cell r="F9887" t="str">
            <v>Mobile Aspiration</v>
          </cell>
          <cell r="G9887" t="str">
            <v>HUA</v>
          </cell>
          <cell r="H9887" t="str">
            <v>LTE2100 Col (20 MHz)_4x4 MIMO</v>
          </cell>
          <cell r="I9887" t="str">
            <v>INS</v>
          </cell>
          <cell r="L9887">
            <v>43653</v>
          </cell>
          <cell r="M9887">
            <v>43655</v>
          </cell>
          <cell r="N9887">
            <v>43654</v>
          </cell>
          <cell r="O9887">
            <v>43656</v>
          </cell>
          <cell r="P9887" t="str">
            <v>No Dependency</v>
          </cell>
        </row>
        <row r="9888">
          <cell r="C9888" t="str">
            <v>ZHF869</v>
          </cell>
          <cell r="D9888" t="str">
            <v>Collocated Sites</v>
          </cell>
          <cell r="E9888" t="str">
            <v>Q1-2020</v>
          </cell>
          <cell r="F9888" t="str">
            <v>Mobile Aspiration</v>
          </cell>
          <cell r="G9888" t="str">
            <v>HUA</v>
          </cell>
          <cell r="H9888" t="str">
            <v>LTE2100 Col (20 MHz)_4x4 MIMO</v>
          </cell>
          <cell r="I9888" t="str">
            <v>INS</v>
          </cell>
          <cell r="L9888">
            <v>43674</v>
          </cell>
          <cell r="M9888">
            <v>43676</v>
          </cell>
          <cell r="N9888">
            <v>43675</v>
          </cell>
          <cell r="O9888">
            <v>43677</v>
          </cell>
          <cell r="P9888" t="str">
            <v>No Dependency</v>
          </cell>
        </row>
        <row r="9889">
          <cell r="C9889" t="str">
            <v>ZHF868</v>
          </cell>
          <cell r="D9889" t="str">
            <v>Collocated Sites</v>
          </cell>
          <cell r="E9889" t="str">
            <v>Q3-2019</v>
          </cell>
          <cell r="F9889" t="str">
            <v>Mobile Aspiration</v>
          </cell>
          <cell r="G9889" t="str">
            <v>HUA</v>
          </cell>
          <cell r="H9889" t="str">
            <v>LTE2100 Col (20 MHz)_4x4 MIMO</v>
          </cell>
          <cell r="I9889" t="str">
            <v>INS</v>
          </cell>
          <cell r="L9889">
            <v>43822</v>
          </cell>
          <cell r="M9889">
            <v>43674</v>
          </cell>
          <cell r="N9889">
            <v>43823</v>
          </cell>
          <cell r="O9889">
            <v>43675</v>
          </cell>
          <cell r="P9889" t="str">
            <v>No Dependency</v>
          </cell>
        </row>
        <row r="9890">
          <cell r="C9890" t="str">
            <v>ZHF866</v>
          </cell>
          <cell r="D9890" t="str">
            <v>Collocated Sites</v>
          </cell>
          <cell r="E9890" t="str">
            <v>Q3-2019</v>
          </cell>
          <cell r="F9890" t="str">
            <v>Mobile Aspiration</v>
          </cell>
          <cell r="G9890" t="str">
            <v>HUA</v>
          </cell>
          <cell r="H9890" t="str">
            <v>LTE2100 Col (20 MHz)_4x4 MIMO</v>
          </cell>
          <cell r="I9890" t="str">
            <v>INS</v>
          </cell>
          <cell r="L9890">
            <v>43834</v>
          </cell>
          <cell r="M9890">
            <v>43634</v>
          </cell>
          <cell r="N9890">
            <v>43835</v>
          </cell>
          <cell r="O9890">
            <v>43635</v>
          </cell>
          <cell r="P9890" t="str">
            <v>No Dependency</v>
          </cell>
        </row>
        <row r="9891">
          <cell r="C9891" t="str">
            <v>ZHF864</v>
          </cell>
          <cell r="D9891" t="str">
            <v>Collocated Sites</v>
          </cell>
          <cell r="E9891" t="str">
            <v>Q1-2020</v>
          </cell>
          <cell r="F9891" t="str">
            <v>Mobile Aspiration</v>
          </cell>
          <cell r="G9891" t="str">
            <v>HUA</v>
          </cell>
          <cell r="H9891" t="str">
            <v>LTE2100 Col (20 MHz)_4x4 MIMO</v>
          </cell>
          <cell r="I9891" t="str">
            <v>INS</v>
          </cell>
          <cell r="L9891">
            <v>43858</v>
          </cell>
          <cell r="M9891">
            <v>43734</v>
          </cell>
          <cell r="N9891">
            <v>43858</v>
          </cell>
          <cell r="O9891">
            <v>43735</v>
          </cell>
          <cell r="P9891" t="str">
            <v>No Dependency</v>
          </cell>
        </row>
        <row r="9892">
          <cell r="C9892" t="str">
            <v>ZHF863</v>
          </cell>
          <cell r="D9892" t="str">
            <v>Collocated Sites</v>
          </cell>
          <cell r="E9892" t="str">
            <v>Q3-2019</v>
          </cell>
          <cell r="F9892" t="str">
            <v>Mobile Aspiration</v>
          </cell>
          <cell r="G9892" t="str">
            <v>HUA</v>
          </cell>
          <cell r="H9892" t="str">
            <v>LTE2100 Col (20 MHz)_4x4 MIMO</v>
          </cell>
          <cell r="I9892" t="str">
            <v>INS</v>
          </cell>
          <cell r="L9892">
            <v>43880</v>
          </cell>
          <cell r="M9892">
            <v>43664</v>
          </cell>
          <cell r="N9892">
            <v>43880</v>
          </cell>
          <cell r="O9892">
            <v>43665</v>
          </cell>
          <cell r="P9892" t="str">
            <v>No Dependency</v>
          </cell>
        </row>
        <row r="9893">
          <cell r="C9893" t="str">
            <v>ZHF862</v>
          </cell>
          <cell r="D9893" t="str">
            <v>Collocated Sites</v>
          </cell>
          <cell r="E9893" t="str">
            <v>Q2-2019</v>
          </cell>
          <cell r="F9893" t="str">
            <v>Mobile Aspiration</v>
          </cell>
          <cell r="G9893" t="str">
            <v>HUA</v>
          </cell>
          <cell r="H9893" t="str">
            <v>LTE2100 Col (20 MHz)_4x4 MIMO</v>
          </cell>
          <cell r="I9893" t="str">
            <v>INS</v>
          </cell>
          <cell r="L9893">
            <v>43884</v>
          </cell>
          <cell r="M9893">
            <v>43647</v>
          </cell>
          <cell r="N9893">
            <v>43885</v>
          </cell>
          <cell r="O9893">
            <v>43648</v>
          </cell>
          <cell r="P9893" t="str">
            <v>No Dependency</v>
          </cell>
        </row>
        <row r="9894">
          <cell r="C9894" t="str">
            <v>ZHF861</v>
          </cell>
          <cell r="D9894" t="str">
            <v>Collocated Sites</v>
          </cell>
          <cell r="E9894" t="str">
            <v>Q2-2019</v>
          </cell>
          <cell r="F9894" t="str">
            <v>Mobile Aspiration</v>
          </cell>
          <cell r="G9894" t="str">
            <v>HUA</v>
          </cell>
          <cell r="H9894" t="str">
            <v>LTE2100 Col (20 MHz)_4x4 MIMO</v>
          </cell>
          <cell r="I9894" t="str">
            <v>INS</v>
          </cell>
          <cell r="L9894">
            <v>43691</v>
          </cell>
          <cell r="M9894">
            <v>43693</v>
          </cell>
          <cell r="N9894">
            <v>43692</v>
          </cell>
          <cell r="O9894">
            <v>43694</v>
          </cell>
          <cell r="P9894" t="str">
            <v>No Dependency</v>
          </cell>
        </row>
        <row r="9895">
          <cell r="C9895" t="str">
            <v>ZHF860</v>
          </cell>
          <cell r="D9895" t="str">
            <v>Collocated Sites</v>
          </cell>
          <cell r="E9895" t="str">
            <v>Q2-2019</v>
          </cell>
          <cell r="F9895" t="str">
            <v>Mobile Aspiration</v>
          </cell>
          <cell r="G9895" t="str">
            <v>HUA</v>
          </cell>
          <cell r="H9895" t="str">
            <v>LTE2100 Col (20 MHz)_4x4 MIMO</v>
          </cell>
          <cell r="I9895" t="str">
            <v>INS</v>
          </cell>
          <cell r="L9895">
            <v>43862</v>
          </cell>
          <cell r="M9895">
            <v>43636</v>
          </cell>
          <cell r="N9895">
            <v>43863</v>
          </cell>
          <cell r="O9895">
            <v>43637</v>
          </cell>
          <cell r="P9895" t="str">
            <v>No Dependency</v>
          </cell>
        </row>
        <row r="9896">
          <cell r="C9896" t="str">
            <v>ZHF859</v>
          </cell>
          <cell r="D9896" t="str">
            <v>Collocated Sites</v>
          </cell>
          <cell r="E9896" t="str">
            <v>Q2-2019</v>
          </cell>
          <cell r="F9896" t="str">
            <v>Mobile Aspiration</v>
          </cell>
          <cell r="G9896" t="str">
            <v>HUA</v>
          </cell>
          <cell r="H9896" t="str">
            <v>LTE2100 Col (20 MHz)_4x4 MIMO</v>
          </cell>
          <cell r="I9896" t="str">
            <v>INS</v>
          </cell>
          <cell r="L9896">
            <v>43884</v>
          </cell>
          <cell r="M9896">
            <v>43671</v>
          </cell>
          <cell r="N9896">
            <v>43885</v>
          </cell>
          <cell r="O9896">
            <v>43672</v>
          </cell>
          <cell r="P9896" t="str">
            <v>No Dependency</v>
          </cell>
        </row>
        <row r="9897">
          <cell r="C9897" t="str">
            <v>ZHF858</v>
          </cell>
          <cell r="D9897" t="str">
            <v>Collocated Sites</v>
          </cell>
          <cell r="E9897" t="str">
            <v>Q2-2019</v>
          </cell>
          <cell r="F9897" t="str">
            <v>Mobile Aspiration</v>
          </cell>
          <cell r="G9897" t="str">
            <v>HUA</v>
          </cell>
          <cell r="H9897" t="str">
            <v>LTE2100 Col (20 MHz)_4x4 MIMO</v>
          </cell>
          <cell r="I9897" t="str">
            <v>INS</v>
          </cell>
          <cell r="L9897">
            <v>43896</v>
          </cell>
          <cell r="M9897">
            <v>43625</v>
          </cell>
          <cell r="N9897">
            <v>43897</v>
          </cell>
          <cell r="O9897">
            <v>43626</v>
          </cell>
          <cell r="P9897" t="str">
            <v>No Dependency</v>
          </cell>
        </row>
        <row r="9898">
          <cell r="C9898" t="str">
            <v>ZHF854</v>
          </cell>
          <cell r="D9898" t="str">
            <v>Collocated Sites</v>
          </cell>
          <cell r="E9898" t="str">
            <v>Q2-2019</v>
          </cell>
          <cell r="F9898" t="str">
            <v>Mobile Aspiration</v>
          </cell>
          <cell r="G9898" t="str">
            <v>HUA</v>
          </cell>
          <cell r="H9898" t="str">
            <v>LTE2100 Col (20 MHz)_4x4 MIMO</v>
          </cell>
          <cell r="I9898" t="str">
            <v>INS</v>
          </cell>
          <cell r="L9898">
            <v>43896</v>
          </cell>
          <cell r="M9898">
            <v>43638</v>
          </cell>
          <cell r="N9898">
            <v>43897</v>
          </cell>
          <cell r="O9898">
            <v>43639</v>
          </cell>
          <cell r="P9898" t="str">
            <v>No Dependency</v>
          </cell>
        </row>
        <row r="9899">
          <cell r="C9899" t="str">
            <v>ZHF853</v>
          </cell>
          <cell r="D9899" t="str">
            <v>Collocated Sites</v>
          </cell>
          <cell r="E9899" t="str">
            <v>Q2-2019</v>
          </cell>
          <cell r="F9899" t="str">
            <v>Mobile Aspiration</v>
          </cell>
          <cell r="G9899" t="str">
            <v>HUA</v>
          </cell>
          <cell r="H9899" t="str">
            <v>LTE2100 Col (20 MHz)_4x4 MIMO</v>
          </cell>
          <cell r="I9899" t="str">
            <v>INS</v>
          </cell>
          <cell r="L9899">
            <v>43849</v>
          </cell>
          <cell r="M9899">
            <v>43632</v>
          </cell>
          <cell r="N9899">
            <v>43850</v>
          </cell>
          <cell r="O9899">
            <v>43633</v>
          </cell>
          <cell r="P9899" t="str">
            <v>No Dependency</v>
          </cell>
        </row>
        <row r="9900">
          <cell r="C9900" t="str">
            <v>ZHF852</v>
          </cell>
          <cell r="D9900" t="str">
            <v>Collocated Sites</v>
          </cell>
          <cell r="E9900" t="str">
            <v>Q1-2020</v>
          </cell>
          <cell r="F9900" t="str">
            <v>Mobile Aspiration</v>
          </cell>
          <cell r="G9900" t="str">
            <v>HUA</v>
          </cell>
          <cell r="H9900" t="str">
            <v>LTE2100 Col (20 MHz)_4x4 MIMO</v>
          </cell>
          <cell r="I9900" t="str">
            <v>INS</v>
          </cell>
          <cell r="L9900">
            <v>43691</v>
          </cell>
          <cell r="M9900">
            <v>43693</v>
          </cell>
          <cell r="N9900">
            <v>43692</v>
          </cell>
          <cell r="O9900">
            <v>43694</v>
          </cell>
          <cell r="P9900" t="str">
            <v>No Dependency</v>
          </cell>
        </row>
        <row r="9901">
          <cell r="C9901" t="str">
            <v>ZHF851</v>
          </cell>
          <cell r="D9901" t="str">
            <v>Collocated Sites</v>
          </cell>
          <cell r="E9901" t="str">
            <v>Q3-2019</v>
          </cell>
          <cell r="F9901" t="str">
            <v>Mobile Aspiration</v>
          </cell>
          <cell r="G9901" t="str">
            <v>HUA</v>
          </cell>
          <cell r="H9901" t="str">
            <v>LTE2100 Col (20 MHz)_4x4 MIMO</v>
          </cell>
          <cell r="I9901" t="str">
            <v>INS</v>
          </cell>
          <cell r="L9901">
            <v>43643</v>
          </cell>
          <cell r="M9901">
            <v>43646</v>
          </cell>
          <cell r="N9901">
            <v>43644</v>
          </cell>
          <cell r="O9901">
            <v>43647</v>
          </cell>
          <cell r="P9901" t="str">
            <v>No Dependency</v>
          </cell>
        </row>
        <row r="9902">
          <cell r="C9902" t="str">
            <v>ZHF850</v>
          </cell>
          <cell r="D9902" t="str">
            <v>Collocated Sites</v>
          </cell>
          <cell r="E9902" t="str">
            <v>Q3-2019</v>
          </cell>
          <cell r="F9902" t="str">
            <v>Mobile Aspiration</v>
          </cell>
          <cell r="G9902" t="str">
            <v>HUA</v>
          </cell>
          <cell r="H9902" t="str">
            <v>LTE2100 Col (20 MHz)_4x4 MIMO</v>
          </cell>
          <cell r="I9902" t="str">
            <v>INS</v>
          </cell>
          <cell r="L9902">
            <v>43890</v>
          </cell>
          <cell r="M9902">
            <v>43636</v>
          </cell>
          <cell r="N9902">
            <v>43891</v>
          </cell>
          <cell r="O9902">
            <v>43637</v>
          </cell>
          <cell r="P9902" t="str">
            <v>No Dependency</v>
          </cell>
        </row>
        <row r="9903">
          <cell r="C9903" t="str">
            <v>ZHF849</v>
          </cell>
          <cell r="D9903" t="str">
            <v>Collocated Sites</v>
          </cell>
          <cell r="E9903" t="str">
            <v>Q3-2019</v>
          </cell>
          <cell r="F9903" t="str">
            <v>Mobile Aspiration</v>
          </cell>
          <cell r="G9903" t="str">
            <v>HUA</v>
          </cell>
          <cell r="H9903" t="str">
            <v>LTE2100 Col (20 MHz)_4x4 MIMO</v>
          </cell>
          <cell r="I9903" t="str">
            <v>INS</v>
          </cell>
          <cell r="L9903">
            <v>43691</v>
          </cell>
          <cell r="M9903">
            <v>43693</v>
          </cell>
          <cell r="N9903">
            <v>43692</v>
          </cell>
          <cell r="O9903">
            <v>43694</v>
          </cell>
          <cell r="P9903" t="str">
            <v>No Dependency</v>
          </cell>
        </row>
        <row r="9904">
          <cell r="C9904" t="str">
            <v>ZHF848</v>
          </cell>
          <cell r="D9904" t="str">
            <v>Collocated Sites</v>
          </cell>
          <cell r="E9904" t="str">
            <v>Q2-2019</v>
          </cell>
          <cell r="F9904" t="str">
            <v>Mobile Aspiration</v>
          </cell>
          <cell r="G9904" t="str">
            <v>HUA</v>
          </cell>
          <cell r="H9904" t="str">
            <v>LTE2100 Col (20 MHz)_4x4 MIMO</v>
          </cell>
          <cell r="I9904" t="str">
            <v>INS</v>
          </cell>
          <cell r="L9904">
            <v>43645</v>
          </cell>
          <cell r="M9904">
            <v>43648</v>
          </cell>
          <cell r="N9904">
            <v>43646</v>
          </cell>
          <cell r="O9904">
            <v>43649</v>
          </cell>
          <cell r="P9904" t="str">
            <v>No Dependency</v>
          </cell>
        </row>
        <row r="9905">
          <cell r="C9905" t="str">
            <v>ZHF847</v>
          </cell>
          <cell r="D9905" t="str">
            <v>Collocated Sites</v>
          </cell>
          <cell r="E9905" t="str">
            <v>Q1-2020</v>
          </cell>
          <cell r="F9905" t="str">
            <v>Mobile Aspiration</v>
          </cell>
          <cell r="G9905" t="str">
            <v>HUA</v>
          </cell>
          <cell r="H9905" t="str">
            <v>LTE2100 Col (20 MHz)_4x4 MIMO</v>
          </cell>
          <cell r="I9905" t="str">
            <v>INS</v>
          </cell>
          <cell r="L9905">
            <v>43691</v>
          </cell>
          <cell r="M9905">
            <v>43693</v>
          </cell>
          <cell r="N9905">
            <v>43692</v>
          </cell>
          <cell r="O9905">
            <v>43694</v>
          </cell>
          <cell r="P9905" t="str">
            <v>No Dependency</v>
          </cell>
        </row>
        <row r="9906">
          <cell r="C9906" t="str">
            <v>ZHF845</v>
          </cell>
          <cell r="D9906" t="str">
            <v>Collocated Sites</v>
          </cell>
          <cell r="E9906" t="str">
            <v>Q1-2020</v>
          </cell>
          <cell r="F9906" t="str">
            <v>Mobile Aspiration</v>
          </cell>
          <cell r="G9906" t="str">
            <v>HUA</v>
          </cell>
          <cell r="H9906" t="str">
            <v>LTE2100 Col (20 MHz)_4x4 MIMO</v>
          </cell>
          <cell r="I9906" t="str">
            <v>INS</v>
          </cell>
          <cell r="L9906">
            <v>43842</v>
          </cell>
          <cell r="M9906">
            <v>43709</v>
          </cell>
          <cell r="N9906">
            <v>43843</v>
          </cell>
          <cell r="O9906">
            <v>43710</v>
          </cell>
          <cell r="P9906" t="str">
            <v>No Dependency</v>
          </cell>
        </row>
        <row r="9907">
          <cell r="C9907" t="str">
            <v>ZHF844</v>
          </cell>
          <cell r="D9907" t="str">
            <v>Collocated Sites</v>
          </cell>
          <cell r="E9907" t="str">
            <v>Q3-2019</v>
          </cell>
          <cell r="F9907" t="str">
            <v>Mobile Aspiration</v>
          </cell>
          <cell r="G9907" t="str">
            <v>HUA</v>
          </cell>
          <cell r="H9907" t="str">
            <v>LTE2100 Col (20 MHz)_4x4 MIMO</v>
          </cell>
          <cell r="I9907" t="str">
            <v>INS</v>
          </cell>
          <cell r="L9907">
            <v>43822</v>
          </cell>
          <cell r="M9907">
            <v>43673</v>
          </cell>
          <cell r="N9907">
            <v>43823</v>
          </cell>
          <cell r="O9907">
            <v>43674</v>
          </cell>
          <cell r="P9907" t="str">
            <v>No Dependency</v>
          </cell>
        </row>
        <row r="9908">
          <cell r="C9908" t="str">
            <v>ZHF843</v>
          </cell>
          <cell r="D9908" t="str">
            <v>Collocated Sites</v>
          </cell>
          <cell r="E9908" t="str">
            <v>Q1-2020</v>
          </cell>
          <cell r="F9908" t="str">
            <v>Mobile Aspiration</v>
          </cell>
          <cell r="G9908" t="str">
            <v>HUA</v>
          </cell>
          <cell r="H9908" t="str">
            <v>LTE2100 Col (20 MHz)_4x4 MIMO</v>
          </cell>
          <cell r="I9908" t="str">
            <v>INS</v>
          </cell>
          <cell r="L9908">
            <v>43674</v>
          </cell>
          <cell r="M9908">
            <v>43676</v>
          </cell>
          <cell r="N9908">
            <v>43675</v>
          </cell>
          <cell r="O9908">
            <v>43677</v>
          </cell>
          <cell r="P9908" t="str">
            <v>No Dependency</v>
          </cell>
        </row>
        <row r="9909">
          <cell r="C9909" t="str">
            <v>ZHF842</v>
          </cell>
          <cell r="D9909" t="str">
            <v>Collocated Sites</v>
          </cell>
          <cell r="E9909" t="str">
            <v>Q3-2019</v>
          </cell>
          <cell r="F9909" t="str">
            <v>Mobile Aspiration</v>
          </cell>
          <cell r="G9909" t="str">
            <v>HUA</v>
          </cell>
          <cell r="H9909" t="str">
            <v>LTE2100 Col (20 MHz)_4x4 MIMO</v>
          </cell>
          <cell r="I9909" t="str">
            <v>INS</v>
          </cell>
          <cell r="L9909">
            <v>43880</v>
          </cell>
          <cell r="M9909">
            <v>43667</v>
          </cell>
          <cell r="N9909">
            <v>43880</v>
          </cell>
          <cell r="O9909">
            <v>43668</v>
          </cell>
          <cell r="P9909" t="str">
            <v>No Dependency</v>
          </cell>
        </row>
        <row r="9910">
          <cell r="C9910" t="str">
            <v>ZHF841</v>
          </cell>
          <cell r="D9910" t="str">
            <v>Collocated Sites</v>
          </cell>
          <cell r="E9910" t="str">
            <v>Q3-2019</v>
          </cell>
          <cell r="F9910" t="str">
            <v>Mobile Aspiration</v>
          </cell>
          <cell r="G9910" t="str">
            <v>HUA</v>
          </cell>
          <cell r="H9910" t="str">
            <v>LTE2100 Col (20 MHz)_4x4 MIMO</v>
          </cell>
          <cell r="I9910" t="str">
            <v>INS</v>
          </cell>
          <cell r="L9910">
            <v>43666</v>
          </cell>
          <cell r="M9910">
            <v>43668</v>
          </cell>
          <cell r="N9910">
            <v>43667</v>
          </cell>
          <cell r="O9910">
            <v>43669</v>
          </cell>
          <cell r="P9910" t="str">
            <v>No Dependency</v>
          </cell>
        </row>
        <row r="9911">
          <cell r="C9911" t="str">
            <v>ZHF834</v>
          </cell>
          <cell r="D9911" t="str">
            <v>Collocated Sites</v>
          </cell>
          <cell r="E9911" t="str">
            <v>Q2-2019</v>
          </cell>
          <cell r="F9911" t="str">
            <v>Mobile Aspiration</v>
          </cell>
          <cell r="G9911" t="str">
            <v>HUA</v>
          </cell>
          <cell r="H9911" t="str">
            <v>LTE2100 Col (20 MHz)_4x4 MIMO</v>
          </cell>
          <cell r="I9911" t="str">
            <v>INS</v>
          </cell>
          <cell r="L9911">
            <v>43891</v>
          </cell>
          <cell r="M9911">
            <v>43636</v>
          </cell>
          <cell r="N9911">
            <v>43892</v>
          </cell>
          <cell r="O9911">
            <v>43637</v>
          </cell>
          <cell r="P9911" t="str">
            <v>No Dependency</v>
          </cell>
        </row>
        <row r="9912">
          <cell r="C9912" t="str">
            <v>ZHF833</v>
          </cell>
          <cell r="D9912" t="str">
            <v>Collocated Sites</v>
          </cell>
          <cell r="E9912" t="str">
            <v>Q2-2019</v>
          </cell>
          <cell r="F9912" t="str">
            <v>Mobile Aspiration</v>
          </cell>
          <cell r="G9912" t="str">
            <v>HUA</v>
          </cell>
          <cell r="H9912" t="str">
            <v>LTE2100 Col (20 MHz)_4x4 MIMO</v>
          </cell>
          <cell r="I9912" t="str">
            <v>INS</v>
          </cell>
          <cell r="L9912">
            <v>43892</v>
          </cell>
          <cell r="M9912">
            <v>43640</v>
          </cell>
          <cell r="N9912">
            <v>43893</v>
          </cell>
          <cell r="O9912">
            <v>43641</v>
          </cell>
          <cell r="P9912" t="str">
            <v>No Dependency</v>
          </cell>
        </row>
        <row r="9913">
          <cell r="C9913" t="str">
            <v>ZHF832</v>
          </cell>
          <cell r="D9913" t="str">
            <v>Collocated Sites</v>
          </cell>
          <cell r="E9913" t="str">
            <v>Q1-2020</v>
          </cell>
          <cell r="F9913" t="str">
            <v>Mobile Aspiration</v>
          </cell>
          <cell r="G9913" t="str">
            <v>HUA</v>
          </cell>
          <cell r="H9913" t="str">
            <v>LTE2100 Col (20 MHz)_4x4 MIMO</v>
          </cell>
          <cell r="I9913" t="str">
            <v>INS</v>
          </cell>
          <cell r="L9913">
            <v>43650</v>
          </cell>
          <cell r="M9913">
            <v>43652</v>
          </cell>
          <cell r="N9913">
            <v>43651</v>
          </cell>
          <cell r="O9913">
            <v>43653</v>
          </cell>
          <cell r="P9913" t="str">
            <v>No Dependency</v>
          </cell>
        </row>
        <row r="9914">
          <cell r="C9914" t="str">
            <v>ZHF831</v>
          </cell>
          <cell r="D9914" t="str">
            <v>Collocated Sites</v>
          </cell>
          <cell r="E9914" t="str">
            <v>Q1-2020</v>
          </cell>
          <cell r="F9914" t="str">
            <v>Mobile Aspiration</v>
          </cell>
          <cell r="G9914" t="str">
            <v>HUA</v>
          </cell>
          <cell r="H9914" t="str">
            <v>LTE2100 Col (20 MHz)_4x4 MIMO</v>
          </cell>
          <cell r="I9914" t="str">
            <v>INS</v>
          </cell>
          <cell r="L9914">
            <v>43674</v>
          </cell>
          <cell r="M9914">
            <v>43676</v>
          </cell>
          <cell r="N9914">
            <v>43675</v>
          </cell>
          <cell r="O9914">
            <v>43677</v>
          </cell>
          <cell r="P9914" t="str">
            <v>No Dependency</v>
          </cell>
        </row>
        <row r="9915">
          <cell r="C9915" t="str">
            <v>ZHF830</v>
          </cell>
          <cell r="D9915" t="str">
            <v>Collocated Sites</v>
          </cell>
          <cell r="E9915" t="str">
            <v>Q1-2020</v>
          </cell>
          <cell r="F9915" t="str">
            <v>Mobile Aspiration</v>
          </cell>
          <cell r="G9915" t="str">
            <v>HUA</v>
          </cell>
          <cell r="H9915" t="str">
            <v>LTE2100 Col (20 MHz)_4x4 MIMO</v>
          </cell>
          <cell r="I9915" t="str">
            <v>INS</v>
          </cell>
          <cell r="L9915">
            <v>43841</v>
          </cell>
          <cell r="M9915">
            <v>43734</v>
          </cell>
          <cell r="N9915">
            <v>43841</v>
          </cell>
          <cell r="O9915">
            <v>43735</v>
          </cell>
          <cell r="P9915" t="str">
            <v>No Dependency</v>
          </cell>
        </row>
        <row r="9916">
          <cell r="C9916" t="str">
            <v>ZHF828</v>
          </cell>
          <cell r="D9916" t="str">
            <v>Collocated Sites</v>
          </cell>
          <cell r="E9916" t="str">
            <v>Q1-2020</v>
          </cell>
          <cell r="F9916" t="str">
            <v>Mobile Aspiration</v>
          </cell>
          <cell r="G9916" t="str">
            <v>HUA</v>
          </cell>
          <cell r="H9916" t="str">
            <v>LTE2100 Col (20 MHz)_4x4 MIMO</v>
          </cell>
          <cell r="I9916" t="str">
            <v>INS</v>
          </cell>
          <cell r="L9916">
            <v>43692</v>
          </cell>
          <cell r="M9916">
            <v>43694</v>
          </cell>
          <cell r="N9916">
            <v>43693</v>
          </cell>
          <cell r="O9916">
            <v>43695</v>
          </cell>
          <cell r="P9916" t="str">
            <v>No Dependency</v>
          </cell>
        </row>
        <row r="9917">
          <cell r="C9917" t="str">
            <v>ZHF827</v>
          </cell>
          <cell r="D9917" t="str">
            <v>Collocated Sites</v>
          </cell>
          <cell r="E9917" t="str">
            <v>Q3-2019</v>
          </cell>
          <cell r="F9917" t="str">
            <v>Mobile Aspiration</v>
          </cell>
          <cell r="G9917" t="str">
            <v>HUA</v>
          </cell>
          <cell r="H9917" t="str">
            <v>LTE2100 Col (20 MHz)_4x4 MIMO</v>
          </cell>
          <cell r="I9917" t="str">
            <v>INS</v>
          </cell>
          <cell r="L9917">
            <v>43903</v>
          </cell>
          <cell r="M9917">
            <v>43642</v>
          </cell>
          <cell r="N9917">
            <v>43904</v>
          </cell>
          <cell r="O9917">
            <v>43643</v>
          </cell>
          <cell r="P9917" t="str">
            <v>No Dependency</v>
          </cell>
        </row>
        <row r="9918">
          <cell r="C9918" t="str">
            <v>ZHF826</v>
          </cell>
          <cell r="D9918" t="str">
            <v>Collocated Sites</v>
          </cell>
          <cell r="E9918" t="str">
            <v>Q3-2019</v>
          </cell>
          <cell r="F9918" t="str">
            <v>Mobile Aspiration</v>
          </cell>
          <cell r="G9918" t="str">
            <v>HUA</v>
          </cell>
          <cell r="H9918" t="str">
            <v>LTE2100 Col (20 MHz)_4x4 MIMO</v>
          </cell>
          <cell r="I9918" t="str">
            <v>INS</v>
          </cell>
          <cell r="L9918">
            <v>43906</v>
          </cell>
          <cell r="M9918">
            <v>43643</v>
          </cell>
          <cell r="N9918">
            <v>43907</v>
          </cell>
          <cell r="O9918">
            <v>43644</v>
          </cell>
          <cell r="P9918" t="str">
            <v>No Dependency</v>
          </cell>
        </row>
        <row r="9919">
          <cell r="C9919" t="str">
            <v>ZHF825</v>
          </cell>
          <cell r="D9919" t="str">
            <v>Collocated Sites</v>
          </cell>
          <cell r="E9919" t="str">
            <v>Q3-2019</v>
          </cell>
          <cell r="F9919" t="str">
            <v>Mobile Aspiration</v>
          </cell>
          <cell r="G9919" t="str">
            <v>HUA</v>
          </cell>
          <cell r="H9919" t="str">
            <v>LTE2100 Col (20 MHz)_4x4 MIMO</v>
          </cell>
          <cell r="I9919" t="str">
            <v>INS</v>
          </cell>
          <cell r="L9919">
            <v>43904</v>
          </cell>
          <cell r="M9919">
            <v>43628</v>
          </cell>
          <cell r="N9919">
            <v>43905</v>
          </cell>
          <cell r="O9919">
            <v>43629</v>
          </cell>
          <cell r="P9919" t="str">
            <v>No Dependency</v>
          </cell>
        </row>
        <row r="9920">
          <cell r="C9920" t="str">
            <v>ZHF807</v>
          </cell>
          <cell r="D9920" t="str">
            <v>Collocated Sites</v>
          </cell>
          <cell r="E9920" t="str">
            <v>Q2-2019</v>
          </cell>
          <cell r="F9920" t="str">
            <v>Mobile Aspiration</v>
          </cell>
          <cell r="G9920" t="str">
            <v>HUA</v>
          </cell>
          <cell r="H9920" t="str">
            <v>LTE2100 Col (20 MHz)_4x4 MIMO</v>
          </cell>
          <cell r="I9920" t="str">
            <v>INS</v>
          </cell>
          <cell r="L9920">
            <v>43887</v>
          </cell>
          <cell r="M9920">
            <v>43635</v>
          </cell>
          <cell r="N9920">
            <v>43888</v>
          </cell>
          <cell r="O9920">
            <v>43636</v>
          </cell>
          <cell r="P9920" t="str">
            <v>No Dependency</v>
          </cell>
        </row>
        <row r="9921">
          <cell r="C9921" t="str">
            <v>ZHF806</v>
          </cell>
          <cell r="D9921" t="str">
            <v>Collocated Sites</v>
          </cell>
          <cell r="E9921" t="str">
            <v>Q3-2019</v>
          </cell>
          <cell r="F9921" t="str">
            <v>Mobile Aspiration</v>
          </cell>
          <cell r="G9921" t="str">
            <v>HUA</v>
          </cell>
          <cell r="H9921" t="str">
            <v>LTE2100 Col (20 MHz)_4x4 MIMO</v>
          </cell>
          <cell r="I9921" t="str">
            <v>INS</v>
          </cell>
          <cell r="L9921">
            <v>43880</v>
          </cell>
          <cell r="M9921">
            <v>43678</v>
          </cell>
          <cell r="N9921">
            <v>43880</v>
          </cell>
          <cell r="O9921">
            <v>43679</v>
          </cell>
          <cell r="P9921" t="str">
            <v>No Dependency</v>
          </cell>
        </row>
        <row r="9922">
          <cell r="C9922" t="str">
            <v>ZHF805</v>
          </cell>
          <cell r="D9922" t="str">
            <v>Collocated Sites</v>
          </cell>
          <cell r="E9922" t="str">
            <v>Q1-2020</v>
          </cell>
          <cell r="F9922" t="str">
            <v>Mobile Aspiration</v>
          </cell>
          <cell r="G9922" t="str">
            <v>HUA</v>
          </cell>
          <cell r="H9922" t="str">
            <v>LTE2100 Col (20 MHz)_4x4 MIMO</v>
          </cell>
          <cell r="I9922" t="str">
            <v>INS</v>
          </cell>
          <cell r="L9922">
            <v>43691</v>
          </cell>
          <cell r="M9922">
            <v>43693</v>
          </cell>
          <cell r="N9922">
            <v>43692</v>
          </cell>
          <cell r="O9922">
            <v>43694</v>
          </cell>
          <cell r="P9922" t="str">
            <v>No Dependency</v>
          </cell>
        </row>
        <row r="9923">
          <cell r="C9923" t="str">
            <v>ZHF802</v>
          </cell>
          <cell r="D9923" t="str">
            <v>Collocated Sites</v>
          </cell>
          <cell r="E9923" t="str">
            <v>Q1-2020</v>
          </cell>
          <cell r="F9923" t="str">
            <v>Mobile Aspiration</v>
          </cell>
          <cell r="G9923" t="str">
            <v>HUA</v>
          </cell>
          <cell r="H9923" t="str">
            <v>LTE2100 Col (20 MHz)_4x4 MIMO</v>
          </cell>
          <cell r="I9923" t="str">
            <v>INS</v>
          </cell>
          <cell r="L9923">
            <v>43670</v>
          </cell>
          <cell r="M9923">
            <v>43672</v>
          </cell>
          <cell r="N9923">
            <v>43671</v>
          </cell>
          <cell r="O9923">
            <v>43673</v>
          </cell>
          <cell r="P9923" t="str">
            <v>No Dependency</v>
          </cell>
        </row>
        <row r="9924">
          <cell r="C9924" t="str">
            <v>ZHF800</v>
          </cell>
          <cell r="D9924" t="str">
            <v>Collocated Sites</v>
          </cell>
          <cell r="E9924" t="str">
            <v>Q1-2020</v>
          </cell>
          <cell r="F9924" t="str">
            <v>Mobile Aspiration</v>
          </cell>
          <cell r="G9924" t="str">
            <v>HUA</v>
          </cell>
          <cell r="H9924" t="str">
            <v>LTE2100 Col (20 MHz)_4x4 MIMO</v>
          </cell>
          <cell r="I9924" t="str">
            <v>INS</v>
          </cell>
          <cell r="L9924">
            <v>43650</v>
          </cell>
          <cell r="M9924">
            <v>43652</v>
          </cell>
          <cell r="N9924">
            <v>43651</v>
          </cell>
          <cell r="O9924">
            <v>43653</v>
          </cell>
          <cell r="P9924" t="str">
            <v>No Dependency</v>
          </cell>
        </row>
        <row r="9925">
          <cell r="C9925" t="str">
            <v>ZHF798</v>
          </cell>
          <cell r="D9925" t="str">
            <v>Collocated Sites</v>
          </cell>
          <cell r="E9925" t="str">
            <v>Q3-2019</v>
          </cell>
          <cell r="F9925" t="str">
            <v>Mobile Aspiration</v>
          </cell>
          <cell r="G9925" t="str">
            <v>HUA</v>
          </cell>
          <cell r="H9925" t="str">
            <v>LTE2100 Col (20 MHz)_4x4 MIMO</v>
          </cell>
          <cell r="I9925" t="str">
            <v>INS</v>
          </cell>
          <cell r="L9925">
            <v>43822</v>
          </cell>
          <cell r="M9925">
            <v>43671</v>
          </cell>
          <cell r="N9925">
            <v>43823</v>
          </cell>
          <cell r="O9925">
            <v>43672</v>
          </cell>
          <cell r="P9925" t="str">
            <v>No Dependency</v>
          </cell>
        </row>
        <row r="9926">
          <cell r="C9926" t="str">
            <v>ZHF797</v>
          </cell>
          <cell r="D9926" t="str">
            <v>Collocated Sites</v>
          </cell>
          <cell r="E9926" t="str">
            <v>Q2-2019</v>
          </cell>
          <cell r="F9926" t="str">
            <v>Mobile Aspiration</v>
          </cell>
          <cell r="G9926" t="str">
            <v>HUA</v>
          </cell>
          <cell r="H9926" t="str">
            <v>LTE2100 Col (20 MHz)_4x4 MIMO</v>
          </cell>
          <cell r="I9926" t="str">
            <v>INS</v>
          </cell>
          <cell r="L9926">
            <v>43884</v>
          </cell>
          <cell r="M9926">
            <v>43666</v>
          </cell>
          <cell r="N9926">
            <v>43885</v>
          </cell>
          <cell r="O9926">
            <v>43667</v>
          </cell>
          <cell r="P9926" t="str">
            <v>No Dependency</v>
          </cell>
        </row>
        <row r="9927">
          <cell r="C9927" t="str">
            <v>ZHF796</v>
          </cell>
          <cell r="D9927" t="str">
            <v>Collocated Sites</v>
          </cell>
          <cell r="E9927" t="str">
            <v>Q1-2020</v>
          </cell>
          <cell r="F9927" t="str">
            <v>Mobile Aspiration</v>
          </cell>
          <cell r="G9927" t="str">
            <v>HUA</v>
          </cell>
          <cell r="H9927" t="str">
            <v>LTE2100 Col (20 MHz)_4x4 MIMO</v>
          </cell>
          <cell r="I9927" t="str">
            <v>INS</v>
          </cell>
          <cell r="L9927">
            <v>43674</v>
          </cell>
          <cell r="M9927">
            <v>43676</v>
          </cell>
          <cell r="N9927">
            <v>43675</v>
          </cell>
          <cell r="O9927">
            <v>43677</v>
          </cell>
          <cell r="P9927" t="str">
            <v>No Dependency</v>
          </cell>
        </row>
        <row r="9928">
          <cell r="C9928" t="str">
            <v>ZHF795</v>
          </cell>
          <cell r="D9928" t="str">
            <v>Collocated Sites</v>
          </cell>
          <cell r="E9928" t="str">
            <v>Q2-2019</v>
          </cell>
          <cell r="F9928" t="str">
            <v>Mobile Aspiration</v>
          </cell>
          <cell r="G9928" t="str">
            <v>HUA</v>
          </cell>
          <cell r="H9928" t="str">
            <v>LTE2100 Col (20 MHz)_4x4 MIMO</v>
          </cell>
          <cell r="I9928" t="str">
            <v>INS</v>
          </cell>
          <cell r="L9928">
            <v>43863</v>
          </cell>
          <cell r="M9928">
            <v>43634</v>
          </cell>
          <cell r="N9928">
            <v>43864</v>
          </cell>
          <cell r="O9928">
            <v>43635</v>
          </cell>
          <cell r="P9928" t="str">
            <v>No Dependency</v>
          </cell>
        </row>
        <row r="9929">
          <cell r="C9929" t="str">
            <v>ZHF794</v>
          </cell>
          <cell r="D9929" t="str">
            <v>Collocated Sites</v>
          </cell>
          <cell r="E9929" t="str">
            <v>Q1-2020</v>
          </cell>
          <cell r="F9929" t="str">
            <v>Mobile Aspiration</v>
          </cell>
          <cell r="G9929" t="str">
            <v>HUA</v>
          </cell>
          <cell r="H9929" t="str">
            <v>LTE2100 Col (20 MHz)_4x4 MIMO</v>
          </cell>
          <cell r="I9929" t="str">
            <v>INS</v>
          </cell>
          <cell r="L9929">
            <v>43846</v>
          </cell>
          <cell r="M9929">
            <v>43731</v>
          </cell>
          <cell r="N9929">
            <v>43846</v>
          </cell>
          <cell r="O9929">
            <v>43732</v>
          </cell>
          <cell r="P9929" t="str">
            <v>No Dependency</v>
          </cell>
        </row>
        <row r="9930">
          <cell r="C9930" t="str">
            <v>ZHF793</v>
          </cell>
          <cell r="D9930" t="str">
            <v>Collocated Sites</v>
          </cell>
          <cell r="E9930" t="str">
            <v>Q3-2019</v>
          </cell>
          <cell r="F9930" t="str">
            <v>Mobile Aspiration</v>
          </cell>
          <cell r="G9930" t="str">
            <v>HUA</v>
          </cell>
          <cell r="H9930" t="str">
            <v>LTE2100 Col (20 MHz)_4x4 MIMO</v>
          </cell>
          <cell r="I9930" t="str">
            <v>INS</v>
          </cell>
          <cell r="L9930">
            <v>43898</v>
          </cell>
          <cell r="M9930">
            <v>43640</v>
          </cell>
          <cell r="N9930">
            <v>43899</v>
          </cell>
          <cell r="O9930">
            <v>43641</v>
          </cell>
          <cell r="P9930" t="str">
            <v>No Dependency</v>
          </cell>
        </row>
        <row r="9931">
          <cell r="C9931" t="str">
            <v>ZHF792</v>
          </cell>
          <cell r="D9931" t="str">
            <v>Collocated Sites</v>
          </cell>
          <cell r="E9931" t="str">
            <v>Q3-2019</v>
          </cell>
          <cell r="F9931" t="str">
            <v>Mobile Aspiration</v>
          </cell>
          <cell r="G9931" t="str">
            <v>HUA</v>
          </cell>
          <cell r="H9931" t="str">
            <v>LTE2100 Col (20 MHz)_4x4 MIMO</v>
          </cell>
          <cell r="I9931" t="str">
            <v>INS</v>
          </cell>
          <cell r="L9931">
            <v>43822</v>
          </cell>
          <cell r="M9931">
            <v>43654</v>
          </cell>
          <cell r="N9931">
            <v>43823</v>
          </cell>
          <cell r="O9931">
            <v>43655</v>
          </cell>
          <cell r="P9931" t="str">
            <v>No Dependency</v>
          </cell>
        </row>
        <row r="9932">
          <cell r="C9932" t="str">
            <v>ZHF789</v>
          </cell>
          <cell r="D9932" t="str">
            <v>Collocated Sites</v>
          </cell>
          <cell r="E9932" t="str">
            <v>Q1-2020</v>
          </cell>
          <cell r="F9932" t="str">
            <v>Mobile Aspiration</v>
          </cell>
          <cell r="G9932" t="str">
            <v>HUA</v>
          </cell>
          <cell r="H9932" t="str">
            <v>LTE2100 Col (20 MHz)_4x4 MIMO</v>
          </cell>
          <cell r="I9932" t="str">
            <v>INS</v>
          </cell>
          <cell r="L9932">
            <v>43842</v>
          </cell>
          <cell r="M9932">
            <v>43596</v>
          </cell>
          <cell r="N9932">
            <v>43843</v>
          </cell>
          <cell r="O9932">
            <v>43597</v>
          </cell>
          <cell r="P9932" t="str">
            <v>No Dependency</v>
          </cell>
        </row>
        <row r="9933">
          <cell r="C9933" t="str">
            <v>ZHF786</v>
          </cell>
          <cell r="D9933" t="str">
            <v>Collocated Sites</v>
          </cell>
          <cell r="E9933" t="str">
            <v>Q3-2019</v>
          </cell>
          <cell r="F9933" t="str">
            <v>Mobile Aspiration</v>
          </cell>
          <cell r="G9933" t="str">
            <v>HUA</v>
          </cell>
          <cell r="H9933" t="str">
            <v>LTE2100 Col (20 MHz)_4x4 MIMO</v>
          </cell>
          <cell r="I9933" t="str">
            <v>INS</v>
          </cell>
          <cell r="L9933">
            <v>43874</v>
          </cell>
          <cell r="M9933">
            <v>43647</v>
          </cell>
          <cell r="N9933">
            <v>43875</v>
          </cell>
          <cell r="O9933">
            <v>43648</v>
          </cell>
          <cell r="P9933" t="str">
            <v>No Dependency</v>
          </cell>
        </row>
        <row r="9934">
          <cell r="C9934" t="str">
            <v>ZHF781</v>
          </cell>
          <cell r="D9934" t="str">
            <v>Collocated Sites</v>
          </cell>
          <cell r="E9934" t="str">
            <v>Q3-2019</v>
          </cell>
          <cell r="F9934" t="str">
            <v>Mobile Aspiration</v>
          </cell>
          <cell r="G9934" t="str">
            <v>HUA</v>
          </cell>
          <cell r="H9934" t="str">
            <v>LTE2100 Col (20 MHz)_4x4 MIMO</v>
          </cell>
          <cell r="I9934" t="str">
            <v>INS</v>
          </cell>
          <cell r="L9934">
            <v>43876</v>
          </cell>
          <cell r="M9934">
            <v>43612</v>
          </cell>
          <cell r="N9934">
            <v>43877</v>
          </cell>
          <cell r="O9934">
            <v>43613</v>
          </cell>
          <cell r="P9934" t="str">
            <v>No Dependency</v>
          </cell>
        </row>
        <row r="9935">
          <cell r="C9935" t="str">
            <v>ZHF778</v>
          </cell>
          <cell r="D9935" t="str">
            <v>Collocated Sites</v>
          </cell>
          <cell r="E9935" t="str">
            <v>Q3-2019</v>
          </cell>
          <cell r="F9935" t="str">
            <v>Mobile Aspiration</v>
          </cell>
          <cell r="G9935" t="str">
            <v>HUA</v>
          </cell>
          <cell r="H9935" t="str">
            <v>LTE2100 Col (20 MHz)_4x4 MIMO</v>
          </cell>
          <cell r="I9935" t="str">
            <v>INS</v>
          </cell>
          <cell r="L9935">
            <v>43908</v>
          </cell>
          <cell r="M9935">
            <v>43671</v>
          </cell>
          <cell r="N9935">
            <v>43908</v>
          </cell>
          <cell r="O9935">
            <v>43672</v>
          </cell>
          <cell r="P9935" t="str">
            <v>No Dependency</v>
          </cell>
        </row>
        <row r="9936">
          <cell r="C9936" t="str">
            <v>ZHF776</v>
          </cell>
          <cell r="D9936" t="str">
            <v>Collocated Sites</v>
          </cell>
          <cell r="E9936" t="str">
            <v>Q1-2020</v>
          </cell>
          <cell r="F9936" t="str">
            <v>Mobile Aspiration</v>
          </cell>
          <cell r="G9936" t="str">
            <v>HUA</v>
          </cell>
          <cell r="H9936" t="str">
            <v>LTE2100 Col (20 MHz)_4x4 MIMO</v>
          </cell>
          <cell r="I9936" t="str">
            <v>INS</v>
          </cell>
          <cell r="L9936">
            <v>43858</v>
          </cell>
          <cell r="M9936">
            <v>43676</v>
          </cell>
          <cell r="N9936">
            <v>43858</v>
          </cell>
          <cell r="O9936">
            <v>43677</v>
          </cell>
          <cell r="P9936" t="str">
            <v>No Dependency</v>
          </cell>
        </row>
        <row r="9937">
          <cell r="C9937" t="str">
            <v>ZHF775</v>
          </cell>
          <cell r="D9937" t="str">
            <v>Collocated Sites</v>
          </cell>
          <cell r="E9937" t="str">
            <v>Q1-2020</v>
          </cell>
          <cell r="F9937" t="str">
            <v>Mobile Aspiration</v>
          </cell>
          <cell r="G9937" t="str">
            <v>HUA</v>
          </cell>
          <cell r="H9937" t="str">
            <v>LTE2100 Col (20 MHz)_4x4 MIMO</v>
          </cell>
          <cell r="I9937" t="str">
            <v>INS</v>
          </cell>
          <cell r="L9937">
            <v>43846</v>
          </cell>
          <cell r="M9937">
            <v>43676</v>
          </cell>
          <cell r="N9937">
            <v>43846</v>
          </cell>
          <cell r="O9937">
            <v>43677</v>
          </cell>
          <cell r="P9937" t="str">
            <v>No Dependency</v>
          </cell>
        </row>
        <row r="9938">
          <cell r="C9938" t="str">
            <v>ZHF772</v>
          </cell>
          <cell r="D9938" t="str">
            <v>Collocated Sites</v>
          </cell>
          <cell r="E9938" t="str">
            <v>Q3-2019</v>
          </cell>
          <cell r="F9938" t="str">
            <v>Mobile Aspiration</v>
          </cell>
          <cell r="G9938" t="str">
            <v>HUA</v>
          </cell>
          <cell r="H9938" t="str">
            <v>LTE2100 Col (20 MHz)_4x4 MIMO</v>
          </cell>
          <cell r="I9938" t="str">
            <v>INS</v>
          </cell>
          <cell r="L9938">
            <v>43892</v>
          </cell>
          <cell r="M9938">
            <v>43639</v>
          </cell>
          <cell r="N9938">
            <v>43893</v>
          </cell>
          <cell r="O9938">
            <v>43640</v>
          </cell>
          <cell r="P9938" t="str">
            <v>No Dependency</v>
          </cell>
        </row>
        <row r="9939">
          <cell r="C9939" t="str">
            <v>ZHF771</v>
          </cell>
          <cell r="D9939" t="str">
            <v>Collocated Sites</v>
          </cell>
          <cell r="E9939" t="str">
            <v>Q2-2019</v>
          </cell>
          <cell r="F9939" t="str">
            <v>Mobile Aspiration</v>
          </cell>
          <cell r="G9939" t="str">
            <v>HUA</v>
          </cell>
          <cell r="H9939" t="str">
            <v>LTE2100 Col (20 MHz)_4x4 MIMO</v>
          </cell>
          <cell r="I9939" t="str">
            <v>INS</v>
          </cell>
          <cell r="L9939">
            <v>43656</v>
          </cell>
          <cell r="M9939">
            <v>43664</v>
          </cell>
          <cell r="N9939">
            <v>43916</v>
          </cell>
          <cell r="O9939">
            <v>43665</v>
          </cell>
          <cell r="P9939" t="str">
            <v>No Dependency</v>
          </cell>
        </row>
        <row r="9940">
          <cell r="C9940" t="str">
            <v>ZHF770</v>
          </cell>
          <cell r="D9940" t="str">
            <v>Collocated Sites</v>
          </cell>
          <cell r="E9940" t="str">
            <v>Q1-2020</v>
          </cell>
          <cell r="F9940" t="str">
            <v>Mobile Aspiration</v>
          </cell>
          <cell r="G9940" t="str">
            <v>HUA</v>
          </cell>
          <cell r="H9940" t="str">
            <v>LTE2100 Col (20 MHz)_4x4 MIMO</v>
          </cell>
          <cell r="I9940" t="str">
            <v>INS</v>
          </cell>
          <cell r="L9940">
            <v>43841</v>
          </cell>
          <cell r="M9940">
            <v>43759</v>
          </cell>
          <cell r="N9940">
            <v>43841</v>
          </cell>
          <cell r="O9940">
            <v>43760</v>
          </cell>
          <cell r="P9940" t="str">
            <v>No Dependency</v>
          </cell>
        </row>
        <row r="9941">
          <cell r="C9941" t="str">
            <v>ZHF769</v>
          </cell>
          <cell r="D9941" t="str">
            <v>Collocated Sites</v>
          </cell>
          <cell r="E9941" t="str">
            <v>Q1-2020</v>
          </cell>
          <cell r="F9941" t="str">
            <v>Mobile Aspiration</v>
          </cell>
          <cell r="G9941" t="str">
            <v>HUA</v>
          </cell>
          <cell r="H9941" t="str">
            <v>LTE2100 Col (20 MHz)_4x4 MIMO</v>
          </cell>
          <cell r="I9941" t="str">
            <v>INS</v>
          </cell>
          <cell r="L9941">
            <v>43846</v>
          </cell>
          <cell r="M9941">
            <v>43679</v>
          </cell>
          <cell r="N9941">
            <v>43846</v>
          </cell>
          <cell r="O9941">
            <v>43680</v>
          </cell>
          <cell r="P9941" t="str">
            <v>No Dependency</v>
          </cell>
        </row>
        <row r="9942">
          <cell r="C9942" t="str">
            <v>ZHF768</v>
          </cell>
          <cell r="D9942" t="str">
            <v>Collocated Sites</v>
          </cell>
          <cell r="E9942" t="str">
            <v>Q1-2020</v>
          </cell>
          <cell r="F9942" t="str">
            <v>Mobile Aspiration</v>
          </cell>
          <cell r="G9942" t="str">
            <v>HUA</v>
          </cell>
          <cell r="H9942" t="str">
            <v>LTE2100 Col (20 MHz)_4x4 MIMO</v>
          </cell>
          <cell r="I9942" t="str">
            <v>INS</v>
          </cell>
          <cell r="L9942">
            <v>43691</v>
          </cell>
          <cell r="M9942">
            <v>43693</v>
          </cell>
          <cell r="N9942">
            <v>43692</v>
          </cell>
          <cell r="O9942">
            <v>43694</v>
          </cell>
          <cell r="P9942" t="str">
            <v>No Dependency</v>
          </cell>
        </row>
        <row r="9943">
          <cell r="C9943" t="str">
            <v>ZHF761</v>
          </cell>
          <cell r="D9943" t="str">
            <v>Collocated Sites</v>
          </cell>
          <cell r="E9943" t="str">
            <v>Q2-2019</v>
          </cell>
          <cell r="F9943" t="str">
            <v>Mobile Aspiration</v>
          </cell>
          <cell r="G9943" t="str">
            <v>HUA</v>
          </cell>
          <cell r="H9943" t="str">
            <v>LTE2100 Col (20 MHz)_4x4 MIMO</v>
          </cell>
          <cell r="I9943" t="str">
            <v>INS</v>
          </cell>
          <cell r="L9943">
            <v>43884</v>
          </cell>
          <cell r="M9943">
            <v>43647</v>
          </cell>
          <cell r="N9943">
            <v>43885</v>
          </cell>
          <cell r="O9943">
            <v>43648</v>
          </cell>
          <cell r="P9943" t="str">
            <v>No Dependency</v>
          </cell>
        </row>
        <row r="9944">
          <cell r="C9944" t="str">
            <v>ZHF760</v>
          </cell>
          <cell r="D9944" t="str">
            <v>Collocated Sites</v>
          </cell>
          <cell r="E9944" t="str">
            <v>Q3-2019</v>
          </cell>
          <cell r="F9944" t="str">
            <v>Mobile Aspiration</v>
          </cell>
          <cell r="G9944" t="str">
            <v>HUA</v>
          </cell>
          <cell r="H9944" t="str">
            <v>LTE2100 Col (20 MHz)_4x4 MIMO</v>
          </cell>
          <cell r="I9944" t="str">
            <v>INS</v>
          </cell>
          <cell r="L9944">
            <v>43900</v>
          </cell>
          <cell r="M9944">
            <v>43734</v>
          </cell>
          <cell r="N9944">
            <v>43901</v>
          </cell>
          <cell r="O9944">
            <v>43735</v>
          </cell>
          <cell r="P9944" t="str">
            <v>No Dependency</v>
          </cell>
        </row>
        <row r="9945">
          <cell r="C9945" t="str">
            <v>ZHF331</v>
          </cell>
          <cell r="D9945" t="str">
            <v>Collocated Sites</v>
          </cell>
          <cell r="E9945" t="str">
            <v>Q3-2019</v>
          </cell>
          <cell r="F9945" t="str">
            <v>Mobile Aspiration</v>
          </cell>
          <cell r="G9945" t="str">
            <v>HUA</v>
          </cell>
          <cell r="H9945" t="str">
            <v>LTE2100 Col (20 MHz)_4x4 MIMO</v>
          </cell>
          <cell r="I9945" t="str">
            <v>INS</v>
          </cell>
          <cell r="L9945">
            <v>43635</v>
          </cell>
          <cell r="M9945">
            <v>43637</v>
          </cell>
          <cell r="N9945">
            <v>43636</v>
          </cell>
          <cell r="O9945">
            <v>43638</v>
          </cell>
          <cell r="P9945" t="str">
            <v>No Dependency</v>
          </cell>
        </row>
        <row r="9946">
          <cell r="C9946" t="str">
            <v>ZHF285</v>
          </cell>
          <cell r="D9946" t="str">
            <v>Collocated Sites</v>
          </cell>
          <cell r="E9946" t="str">
            <v>Q1-2020</v>
          </cell>
          <cell r="F9946" t="str">
            <v>Mobile Aspiration</v>
          </cell>
          <cell r="G9946" t="str">
            <v>HUA</v>
          </cell>
          <cell r="H9946" t="str">
            <v>LTE2100 Col (20 MHz)_4x4 MIMO</v>
          </cell>
          <cell r="I9946" t="str">
            <v>INS</v>
          </cell>
          <cell r="L9946">
            <v>43841</v>
          </cell>
          <cell r="M9946">
            <v>43765</v>
          </cell>
          <cell r="N9946">
            <v>43841</v>
          </cell>
          <cell r="O9946">
            <v>43766</v>
          </cell>
          <cell r="P9946" t="str">
            <v>No Dependency</v>
          </cell>
        </row>
        <row r="9947">
          <cell r="C9947" t="str">
            <v>ZHF276</v>
          </cell>
          <cell r="D9947" t="str">
            <v>Collocated Sites</v>
          </cell>
          <cell r="E9947" t="str">
            <v>Q2-2019</v>
          </cell>
          <cell r="F9947" t="str">
            <v>Mobile Aspiration</v>
          </cell>
          <cell r="G9947" t="str">
            <v>HUA</v>
          </cell>
          <cell r="H9947" t="str">
            <v>LTE2100 Col (20 MHz)_4x4 MIMO</v>
          </cell>
          <cell r="I9947" t="str">
            <v>INS</v>
          </cell>
          <cell r="L9947">
            <v>43594</v>
          </cell>
          <cell r="M9947">
            <v>43596</v>
          </cell>
          <cell r="N9947">
            <v>43595</v>
          </cell>
          <cell r="O9947">
            <v>43597</v>
          </cell>
          <cell r="P9947" t="str">
            <v>No Dependency</v>
          </cell>
        </row>
        <row r="9948">
          <cell r="C9948" t="str">
            <v>ZHF269</v>
          </cell>
          <cell r="D9948" t="str">
            <v>Collocated Sites</v>
          </cell>
          <cell r="E9948" t="str">
            <v>Q3-2019</v>
          </cell>
          <cell r="F9948" t="str">
            <v>Mobile Aspiration</v>
          </cell>
          <cell r="G9948" t="str">
            <v>HUA</v>
          </cell>
          <cell r="H9948" t="str">
            <v>LTE2100 Col (20 MHz)_4x4 MIMO</v>
          </cell>
          <cell r="I9948" t="str">
            <v>INS</v>
          </cell>
          <cell r="L9948">
            <v>43834</v>
          </cell>
          <cell r="M9948">
            <v>43638</v>
          </cell>
          <cell r="N9948">
            <v>43835</v>
          </cell>
          <cell r="O9948">
            <v>43639</v>
          </cell>
          <cell r="P9948" t="str">
            <v>No Dependency</v>
          </cell>
        </row>
        <row r="9949">
          <cell r="C9949" t="str">
            <v>ZHF258</v>
          </cell>
          <cell r="D9949" t="str">
            <v>Collocated Sites</v>
          </cell>
          <cell r="E9949" t="str">
            <v>Q1-2020</v>
          </cell>
          <cell r="F9949" t="str">
            <v>Mobile Aspiration</v>
          </cell>
          <cell r="G9949" t="str">
            <v>HUA</v>
          </cell>
          <cell r="H9949" t="str">
            <v>LTE2100 Col (20 MHz)_4x4 MIMO</v>
          </cell>
          <cell r="I9949" t="str">
            <v>INS</v>
          </cell>
          <cell r="L9949">
            <v>43691</v>
          </cell>
          <cell r="M9949">
            <v>43693</v>
          </cell>
          <cell r="N9949">
            <v>43692</v>
          </cell>
          <cell r="O9949">
            <v>43694</v>
          </cell>
          <cell r="P9949" t="str">
            <v>No Dependency</v>
          </cell>
        </row>
        <row r="9950">
          <cell r="C9950" t="str">
            <v>ZHF253</v>
          </cell>
          <cell r="D9950" t="str">
            <v>Collocated Sites</v>
          </cell>
          <cell r="E9950" t="str">
            <v>Q2-2019</v>
          </cell>
          <cell r="F9950" t="str">
            <v>Mobile Aspiration</v>
          </cell>
          <cell r="G9950" t="str">
            <v>HUA</v>
          </cell>
          <cell r="H9950" t="str">
            <v>LTE2100 Col (20 MHz)_4x4 MIMO</v>
          </cell>
          <cell r="I9950" t="str">
            <v>INS</v>
          </cell>
          <cell r="L9950">
            <v>43916</v>
          </cell>
          <cell r="M9950">
            <v>43715</v>
          </cell>
          <cell r="N9950">
            <v>43916</v>
          </cell>
          <cell r="O9950">
            <v>43716</v>
          </cell>
          <cell r="P9950" t="str">
            <v>No Dependency</v>
          </cell>
        </row>
        <row r="9951">
          <cell r="C9951" t="str">
            <v>ZHF252</v>
          </cell>
          <cell r="D9951" t="str">
            <v>Collocated Sites</v>
          </cell>
          <cell r="E9951" t="str">
            <v>Q2-2019</v>
          </cell>
          <cell r="F9951" t="str">
            <v>Mobile Aspiration</v>
          </cell>
          <cell r="G9951" t="str">
            <v>HUA</v>
          </cell>
          <cell r="H9951" t="str">
            <v>LTE2100 Col (20 MHz)_4x4 MIMO</v>
          </cell>
          <cell r="I9951" t="str">
            <v>INS</v>
          </cell>
          <cell r="L9951">
            <v>43888</v>
          </cell>
          <cell r="M9951">
            <v>43641</v>
          </cell>
          <cell r="N9951">
            <v>43889</v>
          </cell>
          <cell r="O9951">
            <v>43642</v>
          </cell>
          <cell r="P9951" t="str">
            <v>No Dependency</v>
          </cell>
        </row>
        <row r="9952">
          <cell r="C9952" t="str">
            <v>ZHF246</v>
          </cell>
          <cell r="D9952" t="str">
            <v>Collocated Sites</v>
          </cell>
          <cell r="E9952" t="str">
            <v>Q1-2020</v>
          </cell>
          <cell r="F9952" t="str">
            <v>Mobile Aspiration</v>
          </cell>
          <cell r="G9952" t="str">
            <v>HUA</v>
          </cell>
          <cell r="H9952" t="str">
            <v>LTE2100 Col (20 MHz)_4x4 MIMO</v>
          </cell>
          <cell r="I9952" t="str">
            <v>INS</v>
          </cell>
          <cell r="L9952">
            <v>43841</v>
          </cell>
          <cell r="M9952">
            <v>43750</v>
          </cell>
          <cell r="N9952">
            <v>43841</v>
          </cell>
          <cell r="O9952">
            <v>43751</v>
          </cell>
          <cell r="P9952" t="str">
            <v>No Dependency</v>
          </cell>
        </row>
        <row r="9953">
          <cell r="C9953" t="str">
            <v>ZHF244</v>
          </cell>
          <cell r="D9953" t="str">
            <v>Collocated Sites</v>
          </cell>
          <cell r="E9953" t="str">
            <v>Q1-2020</v>
          </cell>
          <cell r="F9953" t="str">
            <v>Mobile Aspiration</v>
          </cell>
          <cell r="G9953" t="str">
            <v>HUA</v>
          </cell>
          <cell r="H9953" t="str">
            <v>LTE2100 Col (20 MHz)_4x4 MIMO</v>
          </cell>
          <cell r="I9953" t="str">
            <v>INS</v>
          </cell>
          <cell r="L9953">
            <v>43854</v>
          </cell>
          <cell r="M9953">
            <v>43709</v>
          </cell>
          <cell r="N9953">
            <v>43855</v>
          </cell>
          <cell r="O9953">
            <v>43710</v>
          </cell>
          <cell r="P9953" t="str">
            <v>No Dependency</v>
          </cell>
        </row>
        <row r="9954">
          <cell r="C9954" t="str">
            <v>ZHF243</v>
          </cell>
          <cell r="D9954" t="str">
            <v>Collocated Sites</v>
          </cell>
          <cell r="E9954" t="str">
            <v>Q1-2020</v>
          </cell>
          <cell r="F9954" t="str">
            <v>Mobile Aspiration</v>
          </cell>
          <cell r="G9954" t="str">
            <v>HUA</v>
          </cell>
          <cell r="H9954" t="str">
            <v>LTE2100 Col (20 MHz)_4x4 MIMO</v>
          </cell>
          <cell r="I9954" t="str">
            <v>INS</v>
          </cell>
          <cell r="L9954">
            <v>43858</v>
          </cell>
          <cell r="M9954">
            <v>43709</v>
          </cell>
          <cell r="N9954">
            <v>43858</v>
          </cell>
          <cell r="O9954">
            <v>43710</v>
          </cell>
          <cell r="P9954" t="str">
            <v>No Dependency</v>
          </cell>
        </row>
        <row r="9955">
          <cell r="C9955" t="str">
            <v>ZHF242</v>
          </cell>
          <cell r="D9955" t="str">
            <v>Collocated Sites</v>
          </cell>
          <cell r="E9955" t="str">
            <v>Q1-2020</v>
          </cell>
          <cell r="F9955" t="str">
            <v>Mobile Aspiration</v>
          </cell>
          <cell r="G9955" t="str">
            <v>HUA</v>
          </cell>
          <cell r="H9955" t="str">
            <v>LTE2100 Col (20 MHz)_4x4 MIMO</v>
          </cell>
          <cell r="I9955" t="str">
            <v>INS</v>
          </cell>
          <cell r="L9955">
            <v>43841</v>
          </cell>
          <cell r="N9955">
            <v>43841</v>
          </cell>
          <cell r="P9955" t="str">
            <v>No Dependency</v>
          </cell>
        </row>
        <row r="9956">
          <cell r="C9956" t="str">
            <v>ZHF240</v>
          </cell>
          <cell r="D9956" t="str">
            <v>Collocated Sites</v>
          </cell>
          <cell r="E9956" t="str">
            <v>Q2-2019</v>
          </cell>
          <cell r="F9956" t="str">
            <v>Mobile Aspiration</v>
          </cell>
          <cell r="G9956" t="str">
            <v>HUA</v>
          </cell>
          <cell r="H9956" t="str">
            <v>LTE2100 Col (20 MHz)_4x4 MIMO</v>
          </cell>
          <cell r="I9956" t="str">
            <v>INS</v>
          </cell>
          <cell r="L9956">
            <v>43691</v>
          </cell>
          <cell r="M9956">
            <v>43693</v>
          </cell>
          <cell r="N9956">
            <v>43692</v>
          </cell>
          <cell r="O9956">
            <v>43694</v>
          </cell>
          <cell r="P9956" t="str">
            <v>No Dependency</v>
          </cell>
        </row>
        <row r="9957">
          <cell r="C9957" t="str">
            <v>ZHF237</v>
          </cell>
          <cell r="D9957" t="str">
            <v>Collocated Sites</v>
          </cell>
          <cell r="E9957" t="str">
            <v>Q1-2020</v>
          </cell>
          <cell r="F9957" t="str">
            <v>Mobile Aspiration</v>
          </cell>
          <cell r="G9957" t="str">
            <v>HUA</v>
          </cell>
          <cell r="H9957" t="str">
            <v>LTE2100 Col (20 MHz)_4x4 MIMO</v>
          </cell>
          <cell r="I9957" t="str">
            <v>INS</v>
          </cell>
          <cell r="L9957">
            <v>43841</v>
          </cell>
          <cell r="N9957">
            <v>43841</v>
          </cell>
          <cell r="P9957" t="str">
            <v>No Dependency</v>
          </cell>
        </row>
        <row r="9958">
          <cell r="C9958" t="str">
            <v>ZHF216</v>
          </cell>
          <cell r="D9958" t="str">
            <v>Collocated Sites</v>
          </cell>
          <cell r="E9958" t="str">
            <v>Q3-2019</v>
          </cell>
          <cell r="F9958" t="str">
            <v>Mobile Aspiration</v>
          </cell>
          <cell r="G9958" t="str">
            <v>HUA</v>
          </cell>
          <cell r="H9958" t="str">
            <v>LTE2100 Col (20 MHz)_4x4 MIMO</v>
          </cell>
          <cell r="I9958" t="str">
            <v>INS</v>
          </cell>
          <cell r="L9958">
            <v>43912</v>
          </cell>
          <cell r="M9958">
            <v>43646</v>
          </cell>
          <cell r="N9958">
            <v>43913</v>
          </cell>
          <cell r="O9958">
            <v>43647</v>
          </cell>
          <cell r="P9958" t="str">
            <v>No Dependency</v>
          </cell>
        </row>
        <row r="9959">
          <cell r="C9959" t="str">
            <v>ZHF214</v>
          </cell>
          <cell r="D9959" t="str">
            <v>Collocated Sites</v>
          </cell>
          <cell r="E9959" t="str">
            <v>Q2-2019</v>
          </cell>
          <cell r="F9959" t="str">
            <v>Mobile Aspiration</v>
          </cell>
          <cell r="G9959" t="str">
            <v>HUA</v>
          </cell>
          <cell r="H9959" t="str">
            <v>LTE2100 Col (20 MHz)_4x4 MIMO</v>
          </cell>
          <cell r="I9959" t="str">
            <v>INS</v>
          </cell>
          <cell r="L9959">
            <v>43863</v>
          </cell>
          <cell r="M9959">
            <v>43632</v>
          </cell>
          <cell r="N9959">
            <v>43864</v>
          </cell>
          <cell r="O9959">
            <v>43633</v>
          </cell>
          <cell r="P9959" t="str">
            <v>No Dependency</v>
          </cell>
        </row>
        <row r="9960">
          <cell r="C9960" t="str">
            <v>ZHF213</v>
          </cell>
          <cell r="D9960" t="str">
            <v>Collocated Sites</v>
          </cell>
          <cell r="E9960" t="str">
            <v>Q1-2020</v>
          </cell>
          <cell r="F9960" t="str">
            <v>Mobile Aspiration</v>
          </cell>
          <cell r="G9960" t="str">
            <v>HUA</v>
          </cell>
          <cell r="H9960" t="str">
            <v>LTE2100 Col (20 MHz)_4x4 MIMO</v>
          </cell>
          <cell r="I9960" t="str">
            <v>INS</v>
          </cell>
          <cell r="L9960">
            <v>43691</v>
          </cell>
          <cell r="M9960">
            <v>43693</v>
          </cell>
          <cell r="N9960">
            <v>43692</v>
          </cell>
          <cell r="O9960">
            <v>43694</v>
          </cell>
          <cell r="P9960" t="str">
            <v>No Dependency</v>
          </cell>
        </row>
        <row r="9961">
          <cell r="C9961" t="str">
            <v>ZHF212</v>
          </cell>
          <cell r="D9961" t="str">
            <v>Collocated Sites</v>
          </cell>
          <cell r="E9961" t="str">
            <v>Q2-2019</v>
          </cell>
          <cell r="F9961" t="str">
            <v>Mobile Aspiration</v>
          </cell>
          <cell r="G9961" t="str">
            <v>HUA</v>
          </cell>
          <cell r="H9961" t="str">
            <v>LTE2100 Col (20 MHz)_4x4 MIMO</v>
          </cell>
          <cell r="I9961" t="str">
            <v>INS</v>
          </cell>
          <cell r="L9961">
            <v>43855</v>
          </cell>
          <cell r="M9961">
            <v>43634</v>
          </cell>
          <cell r="N9961">
            <v>43856</v>
          </cell>
          <cell r="O9961">
            <v>43635</v>
          </cell>
          <cell r="P9961" t="str">
            <v>No Dependency</v>
          </cell>
        </row>
        <row r="9962">
          <cell r="C9962" t="str">
            <v>ZHF207</v>
          </cell>
          <cell r="D9962" t="str">
            <v>Collocated Sites</v>
          </cell>
          <cell r="E9962" t="str">
            <v>Q1-2020</v>
          </cell>
          <cell r="F9962" t="str">
            <v>Mobile Aspiration</v>
          </cell>
          <cell r="G9962" t="str">
            <v>HUA</v>
          </cell>
          <cell r="H9962" t="str">
            <v>LTE2100 Col (20 MHz)_4x4 MIMO</v>
          </cell>
          <cell r="I9962" t="str">
            <v>INS</v>
          </cell>
          <cell r="L9962">
            <v>43841</v>
          </cell>
          <cell r="M9962">
            <v>43709</v>
          </cell>
          <cell r="N9962">
            <v>43841</v>
          </cell>
          <cell r="O9962">
            <v>43710</v>
          </cell>
          <cell r="P9962" t="str">
            <v>No Dependency</v>
          </cell>
        </row>
        <row r="9963">
          <cell r="C9963" t="str">
            <v>ZHF206</v>
          </cell>
          <cell r="D9963" t="str">
            <v>Collocated Sites</v>
          </cell>
          <cell r="E9963" t="str">
            <v>Q1-2020</v>
          </cell>
          <cell r="F9963" t="str">
            <v>Mobile Aspiration</v>
          </cell>
          <cell r="G9963" t="str">
            <v>HUA</v>
          </cell>
          <cell r="H9963" t="str">
            <v>LTE2100 Col (20 MHz)_4x4 MIMO</v>
          </cell>
          <cell r="I9963" t="str">
            <v>INS</v>
          </cell>
          <cell r="L9963">
            <v>43841</v>
          </cell>
          <cell r="M9963">
            <v>43709</v>
          </cell>
          <cell r="N9963">
            <v>43841</v>
          </cell>
          <cell r="O9963">
            <v>43710</v>
          </cell>
          <cell r="P9963" t="str">
            <v>No Dependency</v>
          </cell>
        </row>
        <row r="9964">
          <cell r="C9964" t="str">
            <v>ZHF205</v>
          </cell>
          <cell r="D9964" t="str">
            <v>Collocated Sites</v>
          </cell>
          <cell r="E9964" t="str">
            <v>Q1-2020</v>
          </cell>
          <cell r="F9964" t="str">
            <v>Mobile Aspiration</v>
          </cell>
          <cell r="G9964" t="str">
            <v>HUA</v>
          </cell>
          <cell r="H9964" t="str">
            <v>LTE2100 Col (20 MHz)_4x4 MIMO</v>
          </cell>
          <cell r="I9964" t="str">
            <v>INS</v>
          </cell>
          <cell r="L9964">
            <v>43841</v>
          </cell>
          <cell r="M9964">
            <v>43709</v>
          </cell>
          <cell r="N9964">
            <v>43841</v>
          </cell>
          <cell r="O9964">
            <v>43710</v>
          </cell>
          <cell r="P9964" t="str">
            <v>No Dependency</v>
          </cell>
        </row>
        <row r="9965">
          <cell r="C9965" t="str">
            <v>ZHF201</v>
          </cell>
          <cell r="D9965" t="str">
            <v>Collocated Sites</v>
          </cell>
          <cell r="E9965" t="str">
            <v>Q3-2019</v>
          </cell>
          <cell r="F9965" t="str">
            <v>Mobile Aspiration</v>
          </cell>
          <cell r="G9965" t="str">
            <v>HUA</v>
          </cell>
          <cell r="H9965" t="str">
            <v>LTE2100 Col (20 MHz)_4x4 MIMO</v>
          </cell>
          <cell r="I9965" t="str">
            <v>INS</v>
          </cell>
          <cell r="L9965">
            <v>43880</v>
          </cell>
          <cell r="M9965">
            <v>43662</v>
          </cell>
          <cell r="N9965">
            <v>43880</v>
          </cell>
          <cell r="O9965">
            <v>43663</v>
          </cell>
          <cell r="P9965" t="str">
            <v>No Dependency</v>
          </cell>
        </row>
        <row r="9966">
          <cell r="C9966" t="str">
            <v>ZHF200</v>
          </cell>
          <cell r="D9966" t="str">
            <v>Collocated Sites</v>
          </cell>
          <cell r="E9966" t="str">
            <v>Q1-2020</v>
          </cell>
          <cell r="F9966" t="str">
            <v>Mobile Aspiration</v>
          </cell>
          <cell r="G9966" t="str">
            <v>HUA</v>
          </cell>
          <cell r="H9966" t="str">
            <v>LTE2100 Col (20 MHz)_4x4 MIMO</v>
          </cell>
          <cell r="I9966" t="str">
            <v>INS</v>
          </cell>
          <cell r="L9966">
            <v>43841</v>
          </cell>
          <cell r="N9966">
            <v>43841</v>
          </cell>
          <cell r="P9966" t="str">
            <v>No Dependency</v>
          </cell>
        </row>
        <row r="9967">
          <cell r="C9967" t="str">
            <v>ZHF197</v>
          </cell>
          <cell r="D9967" t="str">
            <v>Collocated Sites</v>
          </cell>
          <cell r="E9967" t="str">
            <v>Q1-2020</v>
          </cell>
          <cell r="F9967" t="str">
            <v>Mobile Aspiration</v>
          </cell>
          <cell r="G9967" t="str">
            <v>HUA</v>
          </cell>
          <cell r="H9967" t="str">
            <v>LTE2100 Col (20 MHz)_4x4 MIMO</v>
          </cell>
          <cell r="I9967" t="str">
            <v>INS</v>
          </cell>
          <cell r="L9967">
            <v>43677</v>
          </cell>
          <cell r="M9967">
            <v>43679</v>
          </cell>
          <cell r="N9967">
            <v>43678</v>
          </cell>
          <cell r="O9967">
            <v>43680</v>
          </cell>
          <cell r="P9967" t="str">
            <v>No Dependency</v>
          </cell>
        </row>
        <row r="9968">
          <cell r="C9968" t="str">
            <v>ZHF193</v>
          </cell>
          <cell r="D9968" t="str">
            <v>Collocated Sites</v>
          </cell>
          <cell r="E9968" t="str">
            <v>Q3-2019</v>
          </cell>
          <cell r="F9968" t="str">
            <v>Mobile Aspiration</v>
          </cell>
          <cell r="G9968" t="str">
            <v>HUA</v>
          </cell>
          <cell r="H9968" t="str">
            <v>LTE2100 Col (20 MHz)_4x4 MIMO</v>
          </cell>
          <cell r="I9968" t="str">
            <v>INS</v>
          </cell>
          <cell r="L9968">
            <v>43897</v>
          </cell>
          <cell r="M9968">
            <v>43709</v>
          </cell>
          <cell r="N9968">
            <v>43898</v>
          </cell>
          <cell r="O9968">
            <v>43710</v>
          </cell>
          <cell r="P9968" t="str">
            <v>No Dependency</v>
          </cell>
        </row>
        <row r="9969">
          <cell r="C9969" t="str">
            <v>ZHF190</v>
          </cell>
          <cell r="D9969" t="str">
            <v>Collocated Sites</v>
          </cell>
          <cell r="E9969" t="str">
            <v>Q1-2020</v>
          </cell>
          <cell r="F9969" t="str">
            <v>Mobile Aspiration</v>
          </cell>
          <cell r="G9969" t="str">
            <v>HUA</v>
          </cell>
          <cell r="H9969" t="str">
            <v>LTE2100 Col (20 MHz)_4x4 MIMO</v>
          </cell>
          <cell r="I9969" t="str">
            <v>INS</v>
          </cell>
          <cell r="L9969">
            <v>43674</v>
          </cell>
          <cell r="M9969">
            <v>43676</v>
          </cell>
          <cell r="N9969">
            <v>43675</v>
          </cell>
          <cell r="O9969">
            <v>43677</v>
          </cell>
          <cell r="P9969" t="str">
            <v>No Dependency</v>
          </cell>
        </row>
        <row r="9970">
          <cell r="C9970" t="str">
            <v>ZHF189</v>
          </cell>
          <cell r="D9970" t="str">
            <v>Collocated Sites</v>
          </cell>
          <cell r="E9970" t="str">
            <v>Q3-2019</v>
          </cell>
          <cell r="F9970" t="str">
            <v>Mobile Aspiration</v>
          </cell>
          <cell r="G9970" t="str">
            <v>HUA</v>
          </cell>
          <cell r="H9970" t="str">
            <v>LTE2100 Col (20 MHz)_4x4 MIMO</v>
          </cell>
          <cell r="I9970" t="str">
            <v>INS</v>
          </cell>
          <cell r="L9970">
            <v>43885</v>
          </cell>
          <cell r="M9970">
            <v>43743</v>
          </cell>
          <cell r="N9970">
            <v>43886</v>
          </cell>
          <cell r="O9970">
            <v>43744</v>
          </cell>
          <cell r="P9970" t="str">
            <v>No Dependency</v>
          </cell>
        </row>
        <row r="9971">
          <cell r="C9971" t="str">
            <v>ZHF187</v>
          </cell>
          <cell r="D9971" t="str">
            <v>Collocated Sites</v>
          </cell>
          <cell r="E9971" t="str">
            <v>Q2-2019</v>
          </cell>
          <cell r="F9971" t="str">
            <v>Mobile Aspiration</v>
          </cell>
          <cell r="G9971" t="str">
            <v>HUA</v>
          </cell>
          <cell r="H9971" t="str">
            <v>LTE2100 Col (20 MHz)_4x4 MIMO</v>
          </cell>
          <cell r="I9971" t="str">
            <v>INS</v>
          </cell>
          <cell r="L9971">
            <v>43691</v>
          </cell>
          <cell r="M9971">
            <v>43693</v>
          </cell>
          <cell r="N9971">
            <v>43692</v>
          </cell>
          <cell r="O9971">
            <v>43694</v>
          </cell>
          <cell r="P9971" t="str">
            <v>No Dependency</v>
          </cell>
        </row>
        <row r="9972">
          <cell r="C9972" t="str">
            <v>ZHF186</v>
          </cell>
          <cell r="D9972" t="str">
            <v>Collocated Sites</v>
          </cell>
          <cell r="E9972" t="str">
            <v>Q3-2019</v>
          </cell>
          <cell r="F9972" t="str">
            <v>Mobile Aspiration</v>
          </cell>
          <cell r="G9972" t="str">
            <v>HUA</v>
          </cell>
          <cell r="H9972" t="str">
            <v>LTE2100 Col (20 MHz)_4x4 MIMO</v>
          </cell>
          <cell r="I9972" t="str">
            <v>INS</v>
          </cell>
          <cell r="L9972">
            <v>43897</v>
          </cell>
          <cell r="M9972">
            <v>43639</v>
          </cell>
          <cell r="N9972">
            <v>43898</v>
          </cell>
          <cell r="O9972">
            <v>43640</v>
          </cell>
          <cell r="P9972" t="str">
            <v>No Dependency</v>
          </cell>
        </row>
        <row r="9973">
          <cell r="C9973" t="str">
            <v>ZHF179</v>
          </cell>
          <cell r="D9973" t="str">
            <v>Collocated Sites</v>
          </cell>
          <cell r="E9973" t="str">
            <v>Q1-2020</v>
          </cell>
          <cell r="F9973" t="str">
            <v>Mobile Aspiration</v>
          </cell>
          <cell r="G9973" t="str">
            <v>HUA</v>
          </cell>
          <cell r="H9973" t="str">
            <v>LTE2100 Col (20 MHz)_4x4 MIMO</v>
          </cell>
          <cell r="I9973" t="str">
            <v>INS</v>
          </cell>
          <cell r="L9973">
            <v>43674</v>
          </cell>
          <cell r="M9973">
            <v>43676</v>
          </cell>
          <cell r="N9973">
            <v>43675</v>
          </cell>
          <cell r="O9973">
            <v>43677</v>
          </cell>
          <cell r="P9973" t="str">
            <v>No Dependency</v>
          </cell>
        </row>
        <row r="9974">
          <cell r="C9974" t="str">
            <v>ZHF160</v>
          </cell>
          <cell r="D9974" t="str">
            <v>Collocated Sites</v>
          </cell>
          <cell r="E9974" t="str">
            <v>Q1-2020</v>
          </cell>
          <cell r="F9974" t="str">
            <v>Mobile Aspiration</v>
          </cell>
          <cell r="G9974" t="str">
            <v>HUA</v>
          </cell>
          <cell r="H9974" t="str">
            <v>LTE2100 Col (20 MHz)_4x4 MIMO</v>
          </cell>
          <cell r="I9974" t="str">
            <v>INS</v>
          </cell>
          <cell r="L9974">
            <v>43841</v>
          </cell>
          <cell r="N9974">
            <v>43841</v>
          </cell>
          <cell r="P9974" t="str">
            <v>No Dependency</v>
          </cell>
        </row>
        <row r="9975">
          <cell r="C9975" t="str">
            <v>ZHF119</v>
          </cell>
          <cell r="D9975" t="str">
            <v>Collocated Sites</v>
          </cell>
          <cell r="E9975" t="str">
            <v>Q1-2020</v>
          </cell>
          <cell r="F9975" t="str">
            <v>Mobile Aspiration</v>
          </cell>
          <cell r="G9975" t="str">
            <v>HUA</v>
          </cell>
          <cell r="H9975" t="str">
            <v>LTE2100 Col (20 MHz)_4x4 MIMO</v>
          </cell>
          <cell r="I9975" t="str">
            <v>INS</v>
          </cell>
          <cell r="L9975">
            <v>43841</v>
          </cell>
          <cell r="N9975">
            <v>43841</v>
          </cell>
          <cell r="P9975" t="str">
            <v>No Dependency</v>
          </cell>
        </row>
        <row r="9976">
          <cell r="C9976" t="str">
            <v>ZHF116</v>
          </cell>
          <cell r="D9976" t="str">
            <v>Collocated Sites</v>
          </cell>
          <cell r="E9976" t="str">
            <v>Q1-2020</v>
          </cell>
          <cell r="F9976" t="str">
            <v>Mobile Aspiration</v>
          </cell>
          <cell r="G9976" t="str">
            <v>HUA</v>
          </cell>
          <cell r="H9976" t="str">
            <v>LTE2100 Col (20 MHz)_4x4 MIMO</v>
          </cell>
          <cell r="I9976" t="str">
            <v>INS</v>
          </cell>
          <cell r="L9976">
            <v>43664</v>
          </cell>
          <cell r="M9976">
            <v>43666</v>
          </cell>
          <cell r="N9976">
            <v>43665</v>
          </cell>
          <cell r="O9976">
            <v>43667</v>
          </cell>
          <cell r="P9976" t="str">
            <v>No Dependency</v>
          </cell>
        </row>
        <row r="9977">
          <cell r="C9977" t="str">
            <v>ZHF114</v>
          </cell>
          <cell r="D9977" t="str">
            <v>Collocated Sites</v>
          </cell>
          <cell r="E9977" t="str">
            <v>Q1-2020</v>
          </cell>
          <cell r="F9977" t="str">
            <v>Mobile Aspiration</v>
          </cell>
          <cell r="G9977" t="str">
            <v>HUA</v>
          </cell>
          <cell r="H9977" t="str">
            <v>LTE2100 Col (20 MHz)_4x4 MIMO</v>
          </cell>
          <cell r="I9977" t="str">
            <v>INS</v>
          </cell>
          <cell r="L9977">
            <v>43858</v>
          </cell>
          <cell r="N9977">
            <v>43858</v>
          </cell>
          <cell r="P9977" t="str">
            <v>No Dependency</v>
          </cell>
        </row>
        <row r="9978">
          <cell r="C9978" t="str">
            <v>ZHF113</v>
          </cell>
          <cell r="D9978" t="str">
            <v>Collocated Sites</v>
          </cell>
          <cell r="E9978" t="str">
            <v>Q2-2019</v>
          </cell>
          <cell r="F9978" t="str">
            <v>Mobile Aspiration</v>
          </cell>
          <cell r="G9978" t="str">
            <v>HUA</v>
          </cell>
          <cell r="H9978" t="str">
            <v>LTE2100 Col (20 MHz)_4x4 MIMO</v>
          </cell>
          <cell r="I9978" t="str">
            <v>INS</v>
          </cell>
          <cell r="L9978">
            <v>43907</v>
          </cell>
          <cell r="M9978">
            <v>43640</v>
          </cell>
          <cell r="N9978">
            <v>43908</v>
          </cell>
          <cell r="O9978">
            <v>43641</v>
          </cell>
          <cell r="P9978" t="str">
            <v>No Dependency</v>
          </cell>
        </row>
        <row r="9979">
          <cell r="C9979" t="str">
            <v>ZHF106</v>
          </cell>
          <cell r="D9979" t="str">
            <v>Collocated Sites</v>
          </cell>
          <cell r="E9979" t="str">
            <v>Q2-2019</v>
          </cell>
          <cell r="F9979" t="str">
            <v>Mobile Aspiration</v>
          </cell>
          <cell r="G9979" t="str">
            <v>HUA</v>
          </cell>
          <cell r="H9979" t="str">
            <v>LTE2100 Col (20 MHz)_4x4 MIMO</v>
          </cell>
          <cell r="I9979" t="str">
            <v>INS</v>
          </cell>
          <cell r="L9979">
            <v>43890</v>
          </cell>
          <cell r="M9979">
            <v>43642</v>
          </cell>
          <cell r="N9979">
            <v>43891</v>
          </cell>
          <cell r="O9979">
            <v>43643</v>
          </cell>
          <cell r="P9979" t="str">
            <v>No Dependency</v>
          </cell>
        </row>
        <row r="9980">
          <cell r="C9980" t="str">
            <v>ZHF084</v>
          </cell>
          <cell r="D9980" t="str">
            <v>Collocated Sites</v>
          </cell>
          <cell r="E9980" t="str">
            <v>Q3-2019</v>
          </cell>
          <cell r="F9980" t="str">
            <v>Mobile Aspiration</v>
          </cell>
          <cell r="G9980" t="str">
            <v>HUA</v>
          </cell>
          <cell r="H9980" t="str">
            <v>LTE2100 Col (20 MHz)_4x4 MIMO</v>
          </cell>
          <cell r="I9980" t="str">
            <v>INS</v>
          </cell>
          <cell r="L9980">
            <v>43822</v>
          </cell>
          <cell r="M9980">
            <v>43659</v>
          </cell>
          <cell r="N9980">
            <v>43823</v>
          </cell>
          <cell r="O9980">
            <v>43660</v>
          </cell>
          <cell r="P9980" t="str">
            <v>No Dependency</v>
          </cell>
        </row>
        <row r="9981">
          <cell r="C9981" t="str">
            <v>ZHF083</v>
          </cell>
          <cell r="D9981" t="str">
            <v>Collocated Sites</v>
          </cell>
          <cell r="E9981" t="str">
            <v>Q1-2020</v>
          </cell>
          <cell r="F9981" t="str">
            <v>Mobile Aspiration</v>
          </cell>
          <cell r="G9981" t="str">
            <v>HUA</v>
          </cell>
          <cell r="H9981" t="str">
            <v>LTE2100 Col (20 MHz)_4x4 MIMO</v>
          </cell>
          <cell r="I9981" t="str">
            <v>INS</v>
          </cell>
          <cell r="L9981">
            <v>43841</v>
          </cell>
          <cell r="M9981">
            <v>43731</v>
          </cell>
          <cell r="N9981">
            <v>43841</v>
          </cell>
          <cell r="O9981">
            <v>43732</v>
          </cell>
          <cell r="P9981" t="str">
            <v>No Dependency</v>
          </cell>
        </row>
        <row r="9982">
          <cell r="C9982" t="str">
            <v>ZHF076</v>
          </cell>
          <cell r="D9982" t="str">
            <v>Collocated Sites</v>
          </cell>
          <cell r="E9982" t="str">
            <v>Q3-2019</v>
          </cell>
          <cell r="F9982" t="str">
            <v>Mobile Aspiration</v>
          </cell>
          <cell r="G9982" t="str">
            <v>HUA</v>
          </cell>
          <cell r="H9982" t="str">
            <v>LTE2100 Col (20 MHz)_4x4 MIMO</v>
          </cell>
          <cell r="I9982" t="str">
            <v>INS</v>
          </cell>
          <cell r="L9982">
            <v>43903</v>
          </cell>
          <cell r="M9982">
            <v>43638</v>
          </cell>
          <cell r="N9982">
            <v>43904</v>
          </cell>
          <cell r="O9982">
            <v>43639</v>
          </cell>
          <cell r="P9982" t="str">
            <v>No Dependency</v>
          </cell>
        </row>
        <row r="9983">
          <cell r="C9983" t="str">
            <v>ZHF073</v>
          </cell>
          <cell r="D9983" t="str">
            <v>Collocated Sites</v>
          </cell>
          <cell r="E9983" t="str">
            <v>Q2-2019</v>
          </cell>
          <cell r="F9983" t="str">
            <v>Mobile Aspiration</v>
          </cell>
          <cell r="G9983" t="str">
            <v>HUA</v>
          </cell>
          <cell r="H9983" t="str">
            <v>LTE2100 Col (20 MHz)_4x4 MIMO</v>
          </cell>
          <cell r="I9983" t="str">
            <v>INS</v>
          </cell>
          <cell r="L9983">
            <v>43890</v>
          </cell>
          <cell r="M9983">
            <v>43641</v>
          </cell>
          <cell r="N9983">
            <v>43891</v>
          </cell>
          <cell r="O9983">
            <v>43642</v>
          </cell>
          <cell r="P9983" t="str">
            <v>No Dependency</v>
          </cell>
        </row>
        <row r="9984">
          <cell r="C9984" t="str">
            <v>ZHF066</v>
          </cell>
          <cell r="D9984" t="str">
            <v>Collocated Sites</v>
          </cell>
          <cell r="E9984" t="str">
            <v>Q2-2019</v>
          </cell>
          <cell r="F9984" t="str">
            <v>Mobile Aspiration</v>
          </cell>
          <cell r="G9984" t="str">
            <v>HUA</v>
          </cell>
          <cell r="H9984" t="str">
            <v>LTE2100 Col (20 MHz)_4x4 MIMO</v>
          </cell>
          <cell r="I9984" t="str">
            <v>INS</v>
          </cell>
          <cell r="L9984">
            <v>43900</v>
          </cell>
          <cell r="M9984">
            <v>43661</v>
          </cell>
          <cell r="N9984">
            <v>43901</v>
          </cell>
          <cell r="O9984">
            <v>43662</v>
          </cell>
          <cell r="P9984" t="str">
            <v>No Dependency</v>
          </cell>
        </row>
        <row r="9985">
          <cell r="C9985" t="str">
            <v>ZHF062</v>
          </cell>
          <cell r="D9985" t="str">
            <v>Collocated Sites</v>
          </cell>
          <cell r="E9985" t="str">
            <v>Q3-2019</v>
          </cell>
          <cell r="F9985" t="str">
            <v>Mobile Aspiration</v>
          </cell>
          <cell r="G9985" t="str">
            <v>HUA</v>
          </cell>
          <cell r="H9985" t="str">
            <v>LTE2100 Col (20 MHz)_4x4 MIMO</v>
          </cell>
          <cell r="I9985" t="str">
            <v>INS</v>
          </cell>
          <cell r="L9985">
            <v>43897</v>
          </cell>
          <cell r="M9985">
            <v>43639</v>
          </cell>
          <cell r="N9985">
            <v>43898</v>
          </cell>
          <cell r="O9985">
            <v>43640</v>
          </cell>
          <cell r="P9985" t="str">
            <v>No Dependency</v>
          </cell>
        </row>
        <row r="9986">
          <cell r="C9986" t="str">
            <v>ZHF057</v>
          </cell>
          <cell r="D9986" t="str">
            <v>Collocated Sites</v>
          </cell>
          <cell r="E9986" t="str">
            <v>Q1-2020</v>
          </cell>
          <cell r="F9986" t="str">
            <v>Mobile Aspiration</v>
          </cell>
          <cell r="G9986" t="str">
            <v>HUA</v>
          </cell>
          <cell r="H9986" t="str">
            <v>LTE2100 Col (20 MHz)_4x4 MIMO</v>
          </cell>
          <cell r="I9986" t="str">
            <v>INS</v>
          </cell>
          <cell r="L9986">
            <v>43841</v>
          </cell>
          <cell r="M9986">
            <v>43709</v>
          </cell>
          <cell r="N9986">
            <v>43841</v>
          </cell>
          <cell r="O9986">
            <v>43710</v>
          </cell>
          <cell r="P9986" t="str">
            <v>No Dependency</v>
          </cell>
        </row>
        <row r="9987">
          <cell r="C9987" t="str">
            <v>ZHF056</v>
          </cell>
          <cell r="D9987" t="str">
            <v>Collocated Sites</v>
          </cell>
          <cell r="E9987" t="str">
            <v>Q2-2019</v>
          </cell>
          <cell r="F9987" t="str">
            <v>Mobile Aspiration</v>
          </cell>
          <cell r="G9987" t="str">
            <v>HUA</v>
          </cell>
          <cell r="H9987" t="str">
            <v>LTE2100 Col (20 MHz)_4x4 MIMO</v>
          </cell>
          <cell r="I9987" t="str">
            <v>INS</v>
          </cell>
          <cell r="L9987">
            <v>43896</v>
          </cell>
          <cell r="M9987">
            <v>43635</v>
          </cell>
          <cell r="N9987">
            <v>43897</v>
          </cell>
          <cell r="O9987">
            <v>43636</v>
          </cell>
          <cell r="P9987" t="str">
            <v>No Dependency</v>
          </cell>
        </row>
        <row r="9988">
          <cell r="C9988" t="str">
            <v>ZHF055</v>
          </cell>
          <cell r="D9988" t="str">
            <v>Collocated Sites</v>
          </cell>
          <cell r="E9988" t="str">
            <v>Q3-2019</v>
          </cell>
          <cell r="F9988" t="str">
            <v>Mobile Aspiration</v>
          </cell>
          <cell r="G9988" t="str">
            <v>HUA</v>
          </cell>
          <cell r="H9988" t="str">
            <v>LTE2100 Col (20 MHz)_4x4 MIMO</v>
          </cell>
          <cell r="I9988" t="str">
            <v>INS</v>
          </cell>
          <cell r="L9988">
            <v>43891</v>
          </cell>
          <cell r="M9988">
            <v>43640</v>
          </cell>
          <cell r="N9988">
            <v>43892</v>
          </cell>
          <cell r="O9988">
            <v>43641</v>
          </cell>
          <cell r="P9988" t="str">
            <v>No Dependency</v>
          </cell>
        </row>
        <row r="9989">
          <cell r="C9989" t="str">
            <v>ZHF053</v>
          </cell>
          <cell r="D9989" t="str">
            <v>Collocated Sites</v>
          </cell>
          <cell r="E9989" t="str">
            <v>Q2-2019</v>
          </cell>
          <cell r="F9989" t="str">
            <v>Mobile Aspiration</v>
          </cell>
          <cell r="G9989" t="str">
            <v>HUA</v>
          </cell>
          <cell r="H9989" t="str">
            <v>LTE2100 Col (20 MHz)_4x4 MIMO</v>
          </cell>
          <cell r="I9989" t="str">
            <v>INS</v>
          </cell>
          <cell r="L9989">
            <v>43902</v>
          </cell>
          <cell r="M9989">
            <v>43605</v>
          </cell>
          <cell r="N9989">
            <v>43903</v>
          </cell>
          <cell r="O9989">
            <v>43606</v>
          </cell>
          <cell r="P9989" t="str">
            <v>No Dependency</v>
          </cell>
        </row>
        <row r="9990">
          <cell r="C9990" t="str">
            <v>ZHF051</v>
          </cell>
          <cell r="D9990" t="str">
            <v>Collocated Sites</v>
          </cell>
          <cell r="E9990" t="str">
            <v>Q3-2019</v>
          </cell>
          <cell r="F9990" t="str">
            <v>Mobile Aspiration</v>
          </cell>
          <cell r="G9990" t="str">
            <v>HUA</v>
          </cell>
          <cell r="H9990" t="str">
            <v>LTE2100 Col (20 MHz)_4x4 MIMO</v>
          </cell>
          <cell r="I9990" t="str">
            <v>INS</v>
          </cell>
          <cell r="L9990">
            <v>43691</v>
          </cell>
          <cell r="M9990">
            <v>43693</v>
          </cell>
          <cell r="N9990">
            <v>43692</v>
          </cell>
          <cell r="O9990">
            <v>43694</v>
          </cell>
          <cell r="P9990" t="str">
            <v>No Dependency</v>
          </cell>
        </row>
        <row r="9991">
          <cell r="C9991" t="str">
            <v>ZHF040</v>
          </cell>
          <cell r="D9991" t="str">
            <v>Collocated Sites</v>
          </cell>
          <cell r="E9991" t="str">
            <v>Q1-2020</v>
          </cell>
          <cell r="F9991" t="str">
            <v>Mobile Aspiration</v>
          </cell>
          <cell r="G9991" t="str">
            <v>HUA</v>
          </cell>
          <cell r="H9991" t="str">
            <v>LTE2100 Col (20 MHz)_4x4 MIMO</v>
          </cell>
          <cell r="I9991" t="str">
            <v>INS</v>
          </cell>
          <cell r="L9991">
            <v>43858</v>
          </cell>
          <cell r="N9991">
            <v>43858</v>
          </cell>
          <cell r="P9991" t="str">
            <v>No Dependency</v>
          </cell>
        </row>
        <row r="9992">
          <cell r="C9992" t="str">
            <v>ZHF033</v>
          </cell>
          <cell r="D9992" t="str">
            <v>Collocated Sites</v>
          </cell>
          <cell r="E9992" t="str">
            <v>Q2-2019</v>
          </cell>
          <cell r="F9992" t="str">
            <v>Mobile Aspiration</v>
          </cell>
          <cell r="G9992" t="str">
            <v>HUA</v>
          </cell>
          <cell r="H9992" t="str">
            <v>LTE2100 Col (20 MHz)_4x4 MIMO</v>
          </cell>
          <cell r="I9992" t="str">
            <v>INS</v>
          </cell>
          <cell r="L9992">
            <v>43884</v>
          </cell>
          <cell r="N9992">
            <v>43885</v>
          </cell>
          <cell r="P9992" t="str">
            <v>No Dependency</v>
          </cell>
        </row>
        <row r="9993">
          <cell r="C9993" t="str">
            <v>ZHF032</v>
          </cell>
          <cell r="D9993" t="str">
            <v>Collocated Sites</v>
          </cell>
          <cell r="E9993" t="str">
            <v>Q3-2019</v>
          </cell>
          <cell r="F9993" t="str">
            <v>Mobile Aspiration</v>
          </cell>
          <cell r="G9993" t="str">
            <v>HUA</v>
          </cell>
          <cell r="H9993" t="str">
            <v>LTE2100 Col (20 MHz)_4x4 MIMO</v>
          </cell>
          <cell r="I9993" t="str">
            <v>INS</v>
          </cell>
          <cell r="L9993">
            <v>43892</v>
          </cell>
          <cell r="M9993">
            <v>43660</v>
          </cell>
          <cell r="N9993">
            <v>43893</v>
          </cell>
          <cell r="O9993">
            <v>43661</v>
          </cell>
          <cell r="P9993" t="str">
            <v>No Dependency</v>
          </cell>
        </row>
        <row r="9994">
          <cell r="C9994" t="str">
            <v>ZHF031</v>
          </cell>
          <cell r="D9994" t="str">
            <v>Collocated Sites</v>
          </cell>
          <cell r="E9994" t="str">
            <v>Q3-2019</v>
          </cell>
          <cell r="F9994" t="str">
            <v>Mobile Aspiration</v>
          </cell>
          <cell r="G9994" t="str">
            <v>HUA</v>
          </cell>
          <cell r="H9994" t="str">
            <v>LTE2100 Col (20 MHz)_4x4 MIMO</v>
          </cell>
          <cell r="I9994" t="str">
            <v>INS</v>
          </cell>
          <cell r="L9994">
            <v>43848</v>
          </cell>
          <cell r="M9994">
            <v>43612</v>
          </cell>
          <cell r="N9994">
            <v>43849</v>
          </cell>
          <cell r="O9994">
            <v>43613</v>
          </cell>
          <cell r="P9994" t="str">
            <v>No Dependency</v>
          </cell>
        </row>
        <row r="9995">
          <cell r="C9995" t="str">
            <v>ZHF030</v>
          </cell>
          <cell r="D9995" t="str">
            <v>Collocated Sites</v>
          </cell>
          <cell r="E9995" t="str">
            <v>Q3-2019</v>
          </cell>
          <cell r="F9995" t="str">
            <v>Mobile Aspiration</v>
          </cell>
          <cell r="G9995" t="str">
            <v>HUA</v>
          </cell>
          <cell r="H9995" t="str">
            <v>LTE2100 Col (20 MHz)_4x4 MIMO</v>
          </cell>
          <cell r="I9995" t="str">
            <v>INS</v>
          </cell>
          <cell r="L9995">
            <v>43834</v>
          </cell>
          <cell r="M9995">
            <v>43638</v>
          </cell>
          <cell r="N9995">
            <v>43835</v>
          </cell>
          <cell r="O9995">
            <v>43639</v>
          </cell>
          <cell r="P9995" t="str">
            <v>No Dependency</v>
          </cell>
        </row>
        <row r="9996">
          <cell r="C9996" t="str">
            <v>ZHF029</v>
          </cell>
          <cell r="D9996" t="str">
            <v>Collocated Sites</v>
          </cell>
          <cell r="E9996" t="str">
            <v>Q1-2020</v>
          </cell>
          <cell r="F9996" t="str">
            <v>Mobile Aspiration</v>
          </cell>
          <cell r="G9996" t="str">
            <v>HUA</v>
          </cell>
          <cell r="H9996" t="str">
            <v>LTE2100 Col (20 MHz)_4x4 MIMO</v>
          </cell>
          <cell r="I9996" t="str">
            <v>INS</v>
          </cell>
          <cell r="L9996">
            <v>43657</v>
          </cell>
          <cell r="M9996">
            <v>43659</v>
          </cell>
          <cell r="N9996">
            <v>43658</v>
          </cell>
          <cell r="O9996">
            <v>43660</v>
          </cell>
          <cell r="P9996" t="str">
            <v>No Dependency</v>
          </cell>
        </row>
        <row r="9997">
          <cell r="C9997" t="str">
            <v>ZHF027</v>
          </cell>
          <cell r="D9997" t="str">
            <v>Collocated Sites</v>
          </cell>
          <cell r="E9997" t="str">
            <v>Q3-2019</v>
          </cell>
          <cell r="F9997" t="str">
            <v>Mobile Aspiration</v>
          </cell>
          <cell r="G9997" t="str">
            <v>HUA</v>
          </cell>
          <cell r="H9997" t="str">
            <v>LTE2100 Col (20 MHz)_4x4 MIMO</v>
          </cell>
          <cell r="I9997" t="str">
            <v>INS</v>
          </cell>
          <cell r="L9997">
            <v>43822</v>
          </cell>
          <cell r="M9997">
            <v>43678</v>
          </cell>
          <cell r="N9997">
            <v>43823</v>
          </cell>
          <cell r="O9997">
            <v>43679</v>
          </cell>
          <cell r="P9997" t="str">
            <v>No Dependency</v>
          </cell>
        </row>
        <row r="9998">
          <cell r="C9998" t="str">
            <v>ZHF025</v>
          </cell>
          <cell r="D9998" t="str">
            <v>Collocated Sites</v>
          </cell>
          <cell r="E9998" t="str">
            <v>Q3-2019</v>
          </cell>
          <cell r="F9998" t="str">
            <v>Mobile Aspiration</v>
          </cell>
          <cell r="G9998" t="str">
            <v>HUA</v>
          </cell>
          <cell r="H9998" t="str">
            <v>LTE2100 Col (20 MHz)_4x4 MIMO</v>
          </cell>
          <cell r="I9998" t="str">
            <v>INS</v>
          </cell>
          <cell r="L9998">
            <v>43897</v>
          </cell>
          <cell r="M9998">
            <v>43709</v>
          </cell>
          <cell r="N9998">
            <v>43898</v>
          </cell>
          <cell r="O9998">
            <v>43710</v>
          </cell>
          <cell r="P9998" t="str">
            <v>No Dependency</v>
          </cell>
        </row>
        <row r="9999">
          <cell r="C9999" t="str">
            <v>ZHF024</v>
          </cell>
          <cell r="D9999" t="str">
            <v>Collocated Sites</v>
          </cell>
          <cell r="E9999" t="str">
            <v>Q3-2019</v>
          </cell>
          <cell r="F9999" t="str">
            <v>Mobile Aspiration</v>
          </cell>
          <cell r="G9999" t="str">
            <v>HUA</v>
          </cell>
          <cell r="H9999" t="str">
            <v>LTE2100 Col (20 MHz)_4x4 MIMO</v>
          </cell>
          <cell r="I9999" t="str">
            <v>INS</v>
          </cell>
          <cell r="L9999">
            <v>43903</v>
          </cell>
          <cell r="M9999">
            <v>43626</v>
          </cell>
          <cell r="N9999">
            <v>43904</v>
          </cell>
          <cell r="O9999">
            <v>43627</v>
          </cell>
          <cell r="P9999" t="str">
            <v>No Dependency</v>
          </cell>
        </row>
        <row r="10000">
          <cell r="C10000" t="str">
            <v>ZHF023</v>
          </cell>
          <cell r="D10000" t="str">
            <v>Collocated Sites</v>
          </cell>
          <cell r="E10000" t="str">
            <v>Q3-2019</v>
          </cell>
          <cell r="F10000" t="str">
            <v>Mobile Aspiration</v>
          </cell>
          <cell r="G10000" t="str">
            <v>HUA</v>
          </cell>
          <cell r="H10000" t="str">
            <v>LTE2100 Col (20 MHz)_4x4 MIMO</v>
          </cell>
          <cell r="I10000" t="str">
            <v>INS</v>
          </cell>
          <cell r="L10000">
            <v>43836</v>
          </cell>
          <cell r="M10000">
            <v>43657</v>
          </cell>
          <cell r="N10000">
            <v>43837</v>
          </cell>
          <cell r="O10000">
            <v>43658</v>
          </cell>
          <cell r="P10000" t="str">
            <v>No Dependency</v>
          </cell>
        </row>
        <row r="10001">
          <cell r="C10001" t="str">
            <v>ZHF022</v>
          </cell>
          <cell r="D10001" t="str">
            <v>Collocated Sites</v>
          </cell>
          <cell r="E10001" t="str">
            <v>Q3-2019</v>
          </cell>
          <cell r="F10001" t="str">
            <v>Mobile Aspiration</v>
          </cell>
          <cell r="G10001" t="str">
            <v>HUA</v>
          </cell>
          <cell r="H10001" t="str">
            <v>LTE2100 Col (20 MHz)_4x4 MIMO</v>
          </cell>
          <cell r="I10001" t="str">
            <v>INS</v>
          </cell>
          <cell r="L10001">
            <v>43910</v>
          </cell>
          <cell r="M10001">
            <v>43611</v>
          </cell>
          <cell r="N10001">
            <v>43911</v>
          </cell>
          <cell r="O10001">
            <v>43612</v>
          </cell>
          <cell r="P10001" t="str">
            <v>No Dependency</v>
          </cell>
        </row>
        <row r="10002">
          <cell r="C10002" t="str">
            <v>ZHF021</v>
          </cell>
          <cell r="D10002" t="str">
            <v>Collocated Sites</v>
          </cell>
          <cell r="E10002" t="str">
            <v>Q4-2019</v>
          </cell>
          <cell r="F10002" t="str">
            <v>Mobile Aspiration</v>
          </cell>
          <cell r="G10002" t="str">
            <v>HUA</v>
          </cell>
          <cell r="H10002" t="str">
            <v>LTE2100 Col (20 MHz)_4x4 MIMO</v>
          </cell>
          <cell r="I10002" t="str">
            <v>INS</v>
          </cell>
          <cell r="L10002">
            <v>43674</v>
          </cell>
          <cell r="M10002">
            <v>43676</v>
          </cell>
          <cell r="N10002">
            <v>43675</v>
          </cell>
          <cell r="O10002">
            <v>43677</v>
          </cell>
          <cell r="P10002" t="str">
            <v>No Dependency</v>
          </cell>
        </row>
        <row r="10003">
          <cell r="C10003" t="str">
            <v>ZHF020</v>
          </cell>
          <cell r="D10003" t="str">
            <v>Collocated Sites</v>
          </cell>
          <cell r="E10003" t="str">
            <v>Q1-2020</v>
          </cell>
          <cell r="F10003" t="str">
            <v>Mobile Aspiration</v>
          </cell>
          <cell r="G10003" t="str">
            <v>HUA</v>
          </cell>
          <cell r="H10003" t="str">
            <v>LTE2100 Col (20 MHz)_4x4 MIMO</v>
          </cell>
          <cell r="I10003" t="str">
            <v>INS</v>
          </cell>
          <cell r="L10003">
            <v>43691</v>
          </cell>
          <cell r="M10003">
            <v>43693</v>
          </cell>
          <cell r="N10003">
            <v>43692</v>
          </cell>
          <cell r="O10003">
            <v>43694</v>
          </cell>
          <cell r="P10003" t="str">
            <v>No Dependency</v>
          </cell>
        </row>
        <row r="10004">
          <cell r="C10004" t="str">
            <v>ZHF017</v>
          </cell>
          <cell r="D10004" t="str">
            <v>Collocated Sites</v>
          </cell>
          <cell r="E10004" t="str">
            <v>Q1-2020</v>
          </cell>
          <cell r="F10004" t="str">
            <v>Mobile Aspiration</v>
          </cell>
          <cell r="G10004" t="str">
            <v>HUA</v>
          </cell>
          <cell r="H10004" t="str">
            <v>LTE2100 Col (20 MHz)_4x4 MIMO</v>
          </cell>
          <cell r="I10004" t="str">
            <v>INS</v>
          </cell>
          <cell r="L10004">
            <v>43691</v>
          </cell>
          <cell r="M10004">
            <v>43693</v>
          </cell>
          <cell r="N10004">
            <v>43692</v>
          </cell>
          <cell r="O10004">
            <v>43694</v>
          </cell>
          <cell r="P10004" t="str">
            <v>No Dependency</v>
          </cell>
        </row>
        <row r="10005">
          <cell r="C10005" t="str">
            <v>ZHF015</v>
          </cell>
          <cell r="D10005" t="str">
            <v>Collocated Sites</v>
          </cell>
          <cell r="E10005" t="str">
            <v>Q2-2019</v>
          </cell>
          <cell r="F10005" t="str">
            <v>Mobile Aspiration</v>
          </cell>
          <cell r="G10005" t="str">
            <v>HUA</v>
          </cell>
          <cell r="H10005" t="str">
            <v>LTE2100 Col (20 MHz)_4x4 MIMO</v>
          </cell>
          <cell r="I10005" t="str">
            <v>INS</v>
          </cell>
          <cell r="L10005">
            <v>43900</v>
          </cell>
          <cell r="M10005">
            <v>43650</v>
          </cell>
          <cell r="N10005">
            <v>43901</v>
          </cell>
          <cell r="O10005">
            <v>43651</v>
          </cell>
          <cell r="P10005" t="str">
            <v>No Dependency</v>
          </cell>
        </row>
        <row r="10006">
          <cell r="C10006" t="str">
            <v>ZHF014</v>
          </cell>
          <cell r="D10006" t="str">
            <v>Collocated Sites</v>
          </cell>
          <cell r="E10006" t="str">
            <v>Q3-2019</v>
          </cell>
          <cell r="F10006" t="str">
            <v>Mobile Aspiration</v>
          </cell>
          <cell r="G10006" t="str">
            <v>HUA</v>
          </cell>
          <cell r="H10006" t="str">
            <v>LTE2100 Col (20 MHz)_4x4 MIMO</v>
          </cell>
          <cell r="I10006" t="str">
            <v>INS</v>
          </cell>
          <cell r="L10006">
            <v>43674</v>
          </cell>
          <cell r="M10006">
            <v>43676</v>
          </cell>
          <cell r="N10006">
            <v>43675</v>
          </cell>
          <cell r="O10006">
            <v>43677</v>
          </cell>
          <cell r="P10006" t="str">
            <v>No Dependency</v>
          </cell>
        </row>
        <row r="10007">
          <cell r="C10007" t="str">
            <v>ZHF012</v>
          </cell>
          <cell r="D10007" t="str">
            <v>Collocated Sites</v>
          </cell>
          <cell r="E10007" t="str">
            <v>Q1-2020</v>
          </cell>
          <cell r="F10007" t="str">
            <v>Mobile Aspiration</v>
          </cell>
          <cell r="G10007" t="str">
            <v>HUA</v>
          </cell>
          <cell r="H10007" t="str">
            <v>LTE2100 Col (20 MHz)_4x4 MIMO</v>
          </cell>
          <cell r="I10007" t="str">
            <v>INS</v>
          </cell>
          <cell r="L10007">
            <v>43846</v>
          </cell>
          <cell r="M10007">
            <v>43709</v>
          </cell>
          <cell r="N10007">
            <v>43846</v>
          </cell>
          <cell r="O10007">
            <v>43710</v>
          </cell>
          <cell r="P10007" t="str">
            <v>No Dependency</v>
          </cell>
        </row>
        <row r="10008">
          <cell r="C10008" t="str">
            <v>ZHF011</v>
          </cell>
          <cell r="D10008" t="str">
            <v>Collocated Sites</v>
          </cell>
          <cell r="E10008" t="str">
            <v>Q1-2020</v>
          </cell>
          <cell r="F10008" t="str">
            <v>Mobile Aspiration</v>
          </cell>
          <cell r="G10008" t="str">
            <v>HUA</v>
          </cell>
          <cell r="H10008" t="str">
            <v>LTE2100 Col (20 MHz)_4x4 MIMO</v>
          </cell>
          <cell r="I10008" t="str">
            <v>INS</v>
          </cell>
          <cell r="L10008">
            <v>43691</v>
          </cell>
          <cell r="M10008">
            <v>43693</v>
          </cell>
          <cell r="N10008">
            <v>43692</v>
          </cell>
          <cell r="O10008">
            <v>43694</v>
          </cell>
          <cell r="P10008" t="str">
            <v>No Dependency</v>
          </cell>
        </row>
        <row r="10009">
          <cell r="C10009" t="str">
            <v>ZHF010</v>
          </cell>
          <cell r="D10009" t="str">
            <v>Collocated Sites</v>
          </cell>
          <cell r="E10009" t="str">
            <v>Q3-2019</v>
          </cell>
          <cell r="F10009" t="str">
            <v>Mobile Aspiration</v>
          </cell>
          <cell r="G10009" t="str">
            <v>HUA</v>
          </cell>
          <cell r="H10009" t="str">
            <v>LTE2100 Col (20 MHz)_4x4 MIMO</v>
          </cell>
          <cell r="I10009" t="str">
            <v>INS</v>
          </cell>
          <cell r="L10009">
            <v>43834</v>
          </cell>
          <cell r="M10009">
            <v>43626</v>
          </cell>
          <cell r="N10009">
            <v>43835</v>
          </cell>
          <cell r="O10009">
            <v>43627</v>
          </cell>
          <cell r="P10009" t="str">
            <v>No Dependency</v>
          </cell>
        </row>
        <row r="10010">
          <cell r="C10010" t="str">
            <v>ZHF009</v>
          </cell>
          <cell r="D10010" t="str">
            <v>Collocated Sites</v>
          </cell>
          <cell r="E10010" t="str">
            <v>Q1-2020</v>
          </cell>
          <cell r="F10010" t="str">
            <v>Mobile Aspiration</v>
          </cell>
          <cell r="G10010" t="str">
            <v>HUA</v>
          </cell>
          <cell r="H10010" t="str">
            <v>LTE2100 Col (20 MHz)_4x4 MIMO</v>
          </cell>
          <cell r="I10010" t="str">
            <v>INS</v>
          </cell>
          <cell r="L10010">
            <v>43858</v>
          </cell>
          <cell r="M10010">
            <v>43725</v>
          </cell>
          <cell r="N10010">
            <v>43858</v>
          </cell>
          <cell r="O10010">
            <v>43726</v>
          </cell>
          <cell r="P10010" t="str">
            <v>No Dependency</v>
          </cell>
        </row>
        <row r="10011">
          <cell r="C10011" t="str">
            <v>ZHF006</v>
          </cell>
          <cell r="D10011" t="str">
            <v>Collocated Sites</v>
          </cell>
          <cell r="E10011" t="str">
            <v>Q2-2019</v>
          </cell>
          <cell r="F10011" t="str">
            <v>Mobile Aspiration</v>
          </cell>
          <cell r="G10011" t="str">
            <v>HUA</v>
          </cell>
          <cell r="H10011" t="str">
            <v>LTE2100 Col (20 MHz)_4x4 MIMO</v>
          </cell>
          <cell r="I10011" t="str">
            <v>INS</v>
          </cell>
          <cell r="L10011">
            <v>43899</v>
          </cell>
          <cell r="M10011">
            <v>43600</v>
          </cell>
          <cell r="N10011">
            <v>43900</v>
          </cell>
          <cell r="O10011">
            <v>43601</v>
          </cell>
          <cell r="P10011" t="str">
            <v>No Dependency</v>
          </cell>
        </row>
        <row r="10012">
          <cell r="C10012" t="str">
            <v>ZHF005</v>
          </cell>
          <cell r="D10012" t="str">
            <v>Collocated Sites</v>
          </cell>
          <cell r="E10012" t="str">
            <v>Q1-2020</v>
          </cell>
          <cell r="F10012" t="str">
            <v>Mobile Aspiration</v>
          </cell>
          <cell r="G10012" t="str">
            <v>HUA</v>
          </cell>
          <cell r="H10012" t="str">
            <v>LTE2100 Col (20 MHz)_4x4 MIMO</v>
          </cell>
          <cell r="I10012" t="str">
            <v>INS</v>
          </cell>
          <cell r="L10012">
            <v>43858</v>
          </cell>
          <cell r="N10012">
            <v>43858</v>
          </cell>
          <cell r="P10012" t="str">
            <v>No Dependency</v>
          </cell>
        </row>
        <row r="10013">
          <cell r="C10013" t="str">
            <v>ZHF003</v>
          </cell>
          <cell r="D10013" t="str">
            <v>Collocated Sites</v>
          </cell>
          <cell r="E10013" t="str">
            <v>Q2-2019</v>
          </cell>
          <cell r="F10013" t="str">
            <v>Mobile Aspiration</v>
          </cell>
          <cell r="G10013" t="str">
            <v>HUA</v>
          </cell>
          <cell r="H10013" t="str">
            <v>LTE2100 Col (20 MHz)_4x4 MIMO</v>
          </cell>
          <cell r="I10013" t="str">
            <v>INS</v>
          </cell>
          <cell r="L10013">
            <v>43896</v>
          </cell>
          <cell r="M10013">
            <v>43629</v>
          </cell>
          <cell r="N10013">
            <v>43897</v>
          </cell>
          <cell r="O10013">
            <v>43630</v>
          </cell>
          <cell r="P10013" t="str">
            <v>No Dependency</v>
          </cell>
        </row>
        <row r="10014">
          <cell r="C10014" t="str">
            <v>ZHF002</v>
          </cell>
          <cell r="D10014" t="str">
            <v>Collocated Sites</v>
          </cell>
          <cell r="E10014" t="str">
            <v>Q3-2019</v>
          </cell>
          <cell r="F10014" t="str">
            <v>Mobile Aspiration</v>
          </cell>
          <cell r="G10014" t="str">
            <v>HUA</v>
          </cell>
          <cell r="H10014" t="str">
            <v>LTE2100 Col (20 MHz)_4x4 MIMO</v>
          </cell>
          <cell r="I10014" t="str">
            <v>INS</v>
          </cell>
          <cell r="L10014">
            <v>43876</v>
          </cell>
          <cell r="M10014">
            <v>43638</v>
          </cell>
          <cell r="N10014">
            <v>43877</v>
          </cell>
          <cell r="O10014">
            <v>43639</v>
          </cell>
          <cell r="P10014" t="str">
            <v>No Dependency</v>
          </cell>
        </row>
        <row r="10015">
          <cell r="C10015" t="str">
            <v>ZHB999</v>
          </cell>
          <cell r="D10015" t="str">
            <v>Collocated Sites</v>
          </cell>
          <cell r="E10015" t="str">
            <v>Q3-2019</v>
          </cell>
          <cell r="F10015" t="str">
            <v>Mobile Aspiration</v>
          </cell>
          <cell r="G10015" t="str">
            <v>HUA</v>
          </cell>
          <cell r="H10015" t="str">
            <v>LTE2100 Col (20 MHz)_4x4 MIMO</v>
          </cell>
          <cell r="I10015" t="str">
            <v>INS</v>
          </cell>
          <cell r="L10015">
            <v>43878</v>
          </cell>
          <cell r="M10015">
            <v>43638</v>
          </cell>
          <cell r="N10015">
            <v>43879</v>
          </cell>
          <cell r="O10015">
            <v>43639</v>
          </cell>
          <cell r="P10015" t="str">
            <v>No Dependency</v>
          </cell>
        </row>
        <row r="10016">
          <cell r="C10016" t="str">
            <v>ZHB997</v>
          </cell>
          <cell r="D10016" t="str">
            <v>Collocated Sites</v>
          </cell>
          <cell r="E10016" t="str">
            <v>Q2-2019</v>
          </cell>
          <cell r="F10016" t="str">
            <v>Mobile Aspiration</v>
          </cell>
          <cell r="G10016" t="str">
            <v>HUA</v>
          </cell>
          <cell r="H10016" t="str">
            <v>LTE2100 Col (20 MHz)_4x4 MIMO</v>
          </cell>
          <cell r="I10016" t="str">
            <v>INS</v>
          </cell>
          <cell r="L10016">
            <v>43638</v>
          </cell>
          <cell r="M10016">
            <v>43640</v>
          </cell>
          <cell r="N10016">
            <v>43639</v>
          </cell>
          <cell r="O10016">
            <v>43641</v>
          </cell>
          <cell r="P10016" t="str">
            <v>No Dependency</v>
          </cell>
        </row>
        <row r="10017">
          <cell r="C10017" t="str">
            <v>ZHB995</v>
          </cell>
          <cell r="D10017" t="str">
            <v>Collocated Sites</v>
          </cell>
          <cell r="E10017" t="str">
            <v>Q3-2019</v>
          </cell>
          <cell r="F10017" t="str">
            <v>Mobile Aspiration</v>
          </cell>
          <cell r="G10017" t="str">
            <v>HUA</v>
          </cell>
          <cell r="H10017" t="str">
            <v>LTE2100 Col (20 MHz)_4x4 MIMO</v>
          </cell>
          <cell r="I10017" t="str">
            <v>INS</v>
          </cell>
          <cell r="L10017">
            <v>43878</v>
          </cell>
          <cell r="M10017">
            <v>43626</v>
          </cell>
          <cell r="N10017">
            <v>43879</v>
          </cell>
          <cell r="O10017">
            <v>43627</v>
          </cell>
          <cell r="P10017" t="str">
            <v>No Dependency</v>
          </cell>
        </row>
        <row r="10018">
          <cell r="C10018" t="str">
            <v>ZHB994</v>
          </cell>
          <cell r="D10018" t="str">
            <v>Collocated Sites</v>
          </cell>
          <cell r="E10018" t="str">
            <v>Q2-2019</v>
          </cell>
          <cell r="F10018" t="str">
            <v>Mobile Aspiration</v>
          </cell>
          <cell r="G10018" t="str">
            <v>HUA</v>
          </cell>
          <cell r="H10018" t="str">
            <v>LTE2100 Col (20 MHz)_4x4 MIMO</v>
          </cell>
          <cell r="I10018" t="str">
            <v>INS</v>
          </cell>
          <cell r="L10018">
            <v>43896</v>
          </cell>
          <cell r="M10018">
            <v>43598</v>
          </cell>
          <cell r="N10018">
            <v>43897</v>
          </cell>
          <cell r="O10018">
            <v>43599</v>
          </cell>
          <cell r="P10018" t="str">
            <v>No Dependency</v>
          </cell>
        </row>
        <row r="10019">
          <cell r="C10019" t="str">
            <v>ZHB993</v>
          </cell>
          <cell r="D10019" t="str">
            <v>Collocated Sites</v>
          </cell>
          <cell r="E10019" t="str">
            <v>Q2-2019</v>
          </cell>
          <cell r="F10019" t="str">
            <v>Mobile Aspiration</v>
          </cell>
          <cell r="G10019" t="str">
            <v>HUA</v>
          </cell>
          <cell r="H10019" t="str">
            <v>LTE2100 Col (20 MHz)_4x4 MIMO</v>
          </cell>
          <cell r="I10019" t="str">
            <v>INS</v>
          </cell>
          <cell r="L10019">
            <v>43899</v>
          </cell>
          <cell r="M10019">
            <v>43602</v>
          </cell>
          <cell r="N10019">
            <v>43900</v>
          </cell>
          <cell r="O10019">
            <v>43603</v>
          </cell>
          <cell r="P10019" t="str">
            <v>No Dependency</v>
          </cell>
        </row>
        <row r="10020">
          <cell r="C10020" t="str">
            <v>ZHB991</v>
          </cell>
          <cell r="D10020" t="str">
            <v>Collocated Sites</v>
          </cell>
          <cell r="E10020" t="str">
            <v>Q3-2019</v>
          </cell>
          <cell r="F10020" t="str">
            <v>Mobile Aspiration</v>
          </cell>
          <cell r="G10020" t="str">
            <v>HUA</v>
          </cell>
          <cell r="H10020" t="str">
            <v>LTE2100 Col (20 MHz)_4x4 MIMO</v>
          </cell>
          <cell r="I10020" t="str">
            <v>INS</v>
          </cell>
          <cell r="L10020">
            <v>43878</v>
          </cell>
          <cell r="M10020">
            <v>43638</v>
          </cell>
          <cell r="N10020">
            <v>43879</v>
          </cell>
          <cell r="O10020">
            <v>43639</v>
          </cell>
          <cell r="P10020" t="str">
            <v>No Dependency</v>
          </cell>
        </row>
        <row r="10021">
          <cell r="C10021" t="str">
            <v>ZHB989</v>
          </cell>
          <cell r="D10021" t="str">
            <v>Collocated Sites</v>
          </cell>
          <cell r="E10021" t="str">
            <v>Q1-2020</v>
          </cell>
          <cell r="F10021" t="str">
            <v>Mobile Aspiration</v>
          </cell>
          <cell r="G10021" t="str">
            <v>HUA</v>
          </cell>
          <cell r="H10021" t="str">
            <v>LTE2100 Col (20 MHz)_4x4 MIMO</v>
          </cell>
          <cell r="I10021" t="str">
            <v>INS</v>
          </cell>
          <cell r="L10021">
            <v>43691</v>
          </cell>
          <cell r="M10021">
            <v>43693</v>
          </cell>
          <cell r="N10021">
            <v>43692</v>
          </cell>
          <cell r="O10021">
            <v>43694</v>
          </cell>
          <cell r="P10021" t="str">
            <v>No Dependency</v>
          </cell>
        </row>
        <row r="10022">
          <cell r="C10022" t="str">
            <v>ZHB988</v>
          </cell>
          <cell r="D10022" t="str">
            <v>Collocated Sites</v>
          </cell>
          <cell r="E10022" t="str">
            <v>Q3-2019</v>
          </cell>
          <cell r="F10022" t="str">
            <v>Mobile Aspiration</v>
          </cell>
          <cell r="G10022" t="str">
            <v>HUA</v>
          </cell>
          <cell r="H10022" t="str">
            <v>LTE2100 Col (20 MHz)_4x4 MIMO</v>
          </cell>
          <cell r="I10022" t="str">
            <v>INS</v>
          </cell>
          <cell r="L10022">
            <v>43878</v>
          </cell>
          <cell r="M10022">
            <v>43624</v>
          </cell>
          <cell r="N10022">
            <v>43879</v>
          </cell>
          <cell r="O10022">
            <v>43625</v>
          </cell>
          <cell r="P10022" t="str">
            <v>No Dependency</v>
          </cell>
        </row>
        <row r="10023">
          <cell r="C10023" t="str">
            <v>ZHB987</v>
          </cell>
          <cell r="D10023" t="str">
            <v>Collocated Sites</v>
          </cell>
          <cell r="E10023" t="str">
            <v>Q4-2019</v>
          </cell>
          <cell r="F10023" t="str">
            <v>Mobile Aspiration</v>
          </cell>
          <cell r="G10023" t="str">
            <v>HUA</v>
          </cell>
          <cell r="H10023" t="str">
            <v>LTE2100 Col (20 MHz)_4x4 MIMO</v>
          </cell>
          <cell r="I10023" t="str">
            <v>INS</v>
          </cell>
          <cell r="L10023">
            <v>43691</v>
          </cell>
          <cell r="M10023">
            <v>43693</v>
          </cell>
          <cell r="N10023">
            <v>43692</v>
          </cell>
          <cell r="O10023">
            <v>43694</v>
          </cell>
          <cell r="P10023" t="str">
            <v>No Dependency</v>
          </cell>
        </row>
        <row r="10024">
          <cell r="C10024" t="str">
            <v>ZHB986</v>
          </cell>
          <cell r="D10024" t="str">
            <v>Collocated Sites</v>
          </cell>
          <cell r="E10024" t="str">
            <v>Q3-2019</v>
          </cell>
          <cell r="F10024" t="str">
            <v>Mobile Aspiration</v>
          </cell>
          <cell r="G10024" t="str">
            <v>HUA</v>
          </cell>
          <cell r="H10024" t="str">
            <v>LTE2100 Col (20 MHz)_4x4 MIMO</v>
          </cell>
          <cell r="I10024" t="str">
            <v>INS</v>
          </cell>
          <cell r="L10024">
            <v>43878</v>
          </cell>
          <cell r="M10024">
            <v>43628</v>
          </cell>
          <cell r="N10024">
            <v>43879</v>
          </cell>
          <cell r="O10024">
            <v>43629</v>
          </cell>
          <cell r="P10024" t="str">
            <v>No Dependency</v>
          </cell>
        </row>
        <row r="10025">
          <cell r="C10025" t="str">
            <v>ZHB984</v>
          </cell>
          <cell r="D10025" t="str">
            <v>Collocated Sites</v>
          </cell>
          <cell r="E10025" t="str">
            <v>Q2-2019</v>
          </cell>
          <cell r="F10025" t="str">
            <v>Mobile Aspiration</v>
          </cell>
          <cell r="G10025" t="str">
            <v>HUA</v>
          </cell>
          <cell r="H10025" t="str">
            <v>LTE2100 Col (20 MHz)_4x4 MIMO</v>
          </cell>
          <cell r="I10025" t="str">
            <v>INS</v>
          </cell>
          <cell r="L10025">
            <v>43903</v>
          </cell>
          <cell r="M10025">
            <v>43651</v>
          </cell>
          <cell r="N10025">
            <v>43904</v>
          </cell>
          <cell r="O10025">
            <v>43652</v>
          </cell>
          <cell r="P10025" t="str">
            <v>No Dependency</v>
          </cell>
        </row>
        <row r="10026">
          <cell r="C10026" t="str">
            <v>ZHB983</v>
          </cell>
          <cell r="D10026" t="str">
            <v>Collocated Sites</v>
          </cell>
          <cell r="E10026" t="str">
            <v>Q4-2019</v>
          </cell>
          <cell r="F10026" t="str">
            <v>Mobile Aspiration</v>
          </cell>
          <cell r="G10026" t="str">
            <v>HUA</v>
          </cell>
          <cell r="H10026" t="str">
            <v>LTE2100 Col (20 MHz)_4x4 MIMO</v>
          </cell>
          <cell r="I10026" t="str">
            <v>INS</v>
          </cell>
          <cell r="L10026">
            <v>43858</v>
          </cell>
          <cell r="N10026">
            <v>43858</v>
          </cell>
          <cell r="P10026" t="str">
            <v>No Dependency</v>
          </cell>
        </row>
        <row r="10027">
          <cell r="C10027" t="str">
            <v>ZHB982</v>
          </cell>
          <cell r="D10027" t="str">
            <v>Collocated Sites</v>
          </cell>
          <cell r="E10027" t="str">
            <v>Q2-2019</v>
          </cell>
          <cell r="F10027" t="str">
            <v>Mobile Aspiration</v>
          </cell>
          <cell r="G10027" t="str">
            <v>HUA</v>
          </cell>
          <cell r="H10027" t="str">
            <v>LTE2100 Col (20 MHz)_4x4 MIMO</v>
          </cell>
          <cell r="I10027" t="str">
            <v>INS</v>
          </cell>
          <cell r="L10027">
            <v>43628</v>
          </cell>
          <cell r="M10027">
            <v>43630</v>
          </cell>
          <cell r="N10027">
            <v>43629</v>
          </cell>
          <cell r="O10027">
            <v>43631</v>
          </cell>
          <cell r="P10027" t="str">
            <v>No Dependency</v>
          </cell>
        </row>
        <row r="10028">
          <cell r="C10028" t="str">
            <v>ZHB980</v>
          </cell>
          <cell r="D10028" t="str">
            <v>Collocated Sites</v>
          </cell>
          <cell r="E10028" t="str">
            <v>Q2-2019</v>
          </cell>
          <cell r="F10028" t="str">
            <v>Mobile Aspiration</v>
          </cell>
          <cell r="G10028" t="str">
            <v>HUA</v>
          </cell>
          <cell r="H10028" t="str">
            <v>LTE2100 Col (20 MHz)_4x4 MIMO</v>
          </cell>
          <cell r="I10028" t="str">
            <v>INS</v>
          </cell>
          <cell r="L10028">
            <v>43903</v>
          </cell>
          <cell r="M10028">
            <v>43602</v>
          </cell>
          <cell r="N10028">
            <v>43904</v>
          </cell>
          <cell r="O10028">
            <v>43603</v>
          </cell>
          <cell r="P10028" t="str">
            <v>No Dependency</v>
          </cell>
        </row>
        <row r="10029">
          <cell r="C10029" t="str">
            <v>ZHB979</v>
          </cell>
          <cell r="D10029" t="str">
            <v>Collocated Sites</v>
          </cell>
          <cell r="E10029" t="str">
            <v>Q2-2019</v>
          </cell>
          <cell r="F10029" t="str">
            <v>Mobile Aspiration</v>
          </cell>
          <cell r="G10029" t="str">
            <v>HUA</v>
          </cell>
          <cell r="H10029" t="str">
            <v>LTE2100 Col (20 MHz)_4x4 MIMO</v>
          </cell>
          <cell r="I10029" t="str">
            <v>INS</v>
          </cell>
          <cell r="L10029">
            <v>43696</v>
          </cell>
          <cell r="M10029">
            <v>43696</v>
          </cell>
          <cell r="N10029">
            <v>43697</v>
          </cell>
          <cell r="O10029">
            <v>43697</v>
          </cell>
          <cell r="P10029" t="str">
            <v>No Dependency</v>
          </cell>
        </row>
        <row r="10030">
          <cell r="C10030" t="str">
            <v>ZHB978</v>
          </cell>
          <cell r="D10030" t="str">
            <v>Collocated Sites</v>
          </cell>
          <cell r="E10030" t="str">
            <v>Q1-2020</v>
          </cell>
          <cell r="F10030" t="str">
            <v>Mobile Aspiration</v>
          </cell>
          <cell r="G10030" t="str">
            <v>HUA</v>
          </cell>
          <cell r="H10030" t="str">
            <v>LTE2100 Col (20 MHz)_4x4 MIMO</v>
          </cell>
          <cell r="I10030" t="str">
            <v>INS</v>
          </cell>
          <cell r="L10030">
            <v>43704</v>
          </cell>
          <cell r="M10030">
            <v>43704</v>
          </cell>
          <cell r="N10030">
            <v>43705</v>
          </cell>
          <cell r="O10030">
            <v>43705</v>
          </cell>
          <cell r="P10030" t="str">
            <v>No Dependency</v>
          </cell>
        </row>
        <row r="10031">
          <cell r="C10031" t="str">
            <v>ZHB977</v>
          </cell>
          <cell r="D10031" t="str">
            <v>Collocated Sites</v>
          </cell>
          <cell r="E10031" t="str">
            <v>Q3-2019</v>
          </cell>
          <cell r="F10031" t="str">
            <v>Mobile Aspiration</v>
          </cell>
          <cell r="G10031" t="str">
            <v>HUA</v>
          </cell>
          <cell r="H10031" t="str">
            <v>LTE2100 Col (20 MHz)_4x4 MIMO</v>
          </cell>
          <cell r="I10031" t="str">
            <v>INS</v>
          </cell>
          <cell r="L10031">
            <v>43882</v>
          </cell>
          <cell r="M10031">
            <v>43674</v>
          </cell>
          <cell r="N10031">
            <v>43882</v>
          </cell>
          <cell r="O10031">
            <v>43675</v>
          </cell>
          <cell r="P10031" t="str">
            <v>No Dependency</v>
          </cell>
        </row>
        <row r="10032">
          <cell r="C10032" t="str">
            <v>ZHB976</v>
          </cell>
          <cell r="D10032" t="str">
            <v>Collocated Sites</v>
          </cell>
          <cell r="E10032" t="str">
            <v>Q2-2019</v>
          </cell>
          <cell r="F10032" t="str">
            <v>Mobile Aspiration</v>
          </cell>
          <cell r="G10032" t="str">
            <v>HUA</v>
          </cell>
          <cell r="H10032" t="str">
            <v>LTE2100 Col (20 MHz)_4x4 MIMO</v>
          </cell>
          <cell r="I10032" t="str">
            <v>INS</v>
          </cell>
          <cell r="L10032">
            <v>43910</v>
          </cell>
          <cell r="M10032">
            <v>43615</v>
          </cell>
          <cell r="N10032">
            <v>43911</v>
          </cell>
          <cell r="O10032">
            <v>43616</v>
          </cell>
          <cell r="P10032" t="str">
            <v>No Dependency</v>
          </cell>
        </row>
        <row r="10033">
          <cell r="C10033" t="str">
            <v>ZHB974</v>
          </cell>
          <cell r="D10033" t="str">
            <v>Collocated Sites</v>
          </cell>
          <cell r="E10033" t="str">
            <v>Q2-2019</v>
          </cell>
          <cell r="F10033" t="str">
            <v>Mobile Aspiration</v>
          </cell>
          <cell r="G10033" t="str">
            <v>HUA</v>
          </cell>
          <cell r="H10033" t="str">
            <v>LTE2100 Col (20 MHz)_4x4 MIMO</v>
          </cell>
          <cell r="I10033" t="str">
            <v>INS</v>
          </cell>
          <cell r="L10033">
            <v>43908</v>
          </cell>
          <cell r="M10033">
            <v>43605</v>
          </cell>
          <cell r="N10033">
            <v>43909</v>
          </cell>
          <cell r="O10033">
            <v>43606</v>
          </cell>
          <cell r="P10033" t="str">
            <v>No Dependency</v>
          </cell>
        </row>
        <row r="10034">
          <cell r="C10034" t="str">
            <v>ZHB971</v>
          </cell>
          <cell r="D10034" t="str">
            <v>Collocated Sites</v>
          </cell>
          <cell r="E10034" t="str">
            <v>Q2-2019</v>
          </cell>
          <cell r="F10034" t="str">
            <v>Mobile Aspiration</v>
          </cell>
          <cell r="G10034" t="str">
            <v>HUA</v>
          </cell>
          <cell r="H10034" t="str">
            <v>LTE2100 Col (20 MHz)_4x4 MIMO</v>
          </cell>
          <cell r="I10034" t="str">
            <v>INS</v>
          </cell>
          <cell r="L10034">
            <v>43897</v>
          </cell>
          <cell r="M10034">
            <v>43643</v>
          </cell>
          <cell r="N10034">
            <v>43898</v>
          </cell>
          <cell r="O10034">
            <v>43644</v>
          </cell>
          <cell r="P10034" t="str">
            <v>No Dependency</v>
          </cell>
        </row>
        <row r="10035">
          <cell r="C10035" t="str">
            <v>ZHB970</v>
          </cell>
          <cell r="D10035" t="str">
            <v>Collocated Sites</v>
          </cell>
          <cell r="E10035" t="str">
            <v>Q1-2020</v>
          </cell>
          <cell r="F10035" t="str">
            <v>Mobile Aspiration</v>
          </cell>
          <cell r="G10035" t="str">
            <v>HUA</v>
          </cell>
          <cell r="H10035" t="str">
            <v>LTE2100 Col (20 MHz)_4x4 MIMO</v>
          </cell>
          <cell r="I10035" t="str">
            <v>INS</v>
          </cell>
          <cell r="L10035">
            <v>43674</v>
          </cell>
          <cell r="M10035">
            <v>43676</v>
          </cell>
          <cell r="N10035">
            <v>43675</v>
          </cell>
          <cell r="O10035">
            <v>43677</v>
          </cell>
          <cell r="P10035" t="str">
            <v>No Dependency</v>
          </cell>
        </row>
        <row r="10036">
          <cell r="C10036" t="str">
            <v>ZHB969</v>
          </cell>
          <cell r="D10036" t="str">
            <v>Collocated Sites</v>
          </cell>
          <cell r="E10036" t="str">
            <v>Q2-2019</v>
          </cell>
          <cell r="F10036" t="str">
            <v>Mobile Aspiration</v>
          </cell>
          <cell r="G10036" t="str">
            <v>HUA</v>
          </cell>
          <cell r="H10036" t="str">
            <v>LTE2100 Col (20 MHz)_4x4 MIMO</v>
          </cell>
          <cell r="I10036" t="str">
            <v>INS</v>
          </cell>
          <cell r="L10036">
            <v>43903</v>
          </cell>
          <cell r="M10036">
            <v>43608</v>
          </cell>
          <cell r="N10036">
            <v>43904</v>
          </cell>
          <cell r="O10036">
            <v>43609</v>
          </cell>
          <cell r="P10036" t="str">
            <v>No Dependency</v>
          </cell>
        </row>
        <row r="10037">
          <cell r="C10037" t="str">
            <v>ZHB968</v>
          </cell>
          <cell r="D10037" t="str">
            <v>Collocated Sites</v>
          </cell>
          <cell r="E10037" t="str">
            <v>Q2-2019</v>
          </cell>
          <cell r="F10037" t="str">
            <v>Mobile Aspiration</v>
          </cell>
          <cell r="G10037" t="str">
            <v>HUA</v>
          </cell>
          <cell r="H10037" t="str">
            <v>LTE2100 Col (20 MHz)_4x4 MIMO</v>
          </cell>
          <cell r="I10037" t="str">
            <v>INS</v>
          </cell>
          <cell r="L10037">
            <v>43899</v>
          </cell>
          <cell r="M10037">
            <v>43643</v>
          </cell>
          <cell r="N10037">
            <v>43900</v>
          </cell>
          <cell r="O10037">
            <v>43644</v>
          </cell>
          <cell r="P10037" t="str">
            <v>No Dependency</v>
          </cell>
        </row>
        <row r="10038">
          <cell r="C10038" t="str">
            <v>ZHB967</v>
          </cell>
          <cell r="D10038" t="str">
            <v>Collocated Sites</v>
          </cell>
          <cell r="E10038" t="str">
            <v>Q3-2019</v>
          </cell>
          <cell r="F10038" t="str">
            <v>Mobile Aspiration</v>
          </cell>
          <cell r="G10038" t="str">
            <v>HUA</v>
          </cell>
          <cell r="H10038" t="str">
            <v>LTE2100 Col (20 MHz)_4x4 MIMO</v>
          </cell>
          <cell r="I10038" t="str">
            <v>INS</v>
          </cell>
          <cell r="L10038">
            <v>43623</v>
          </cell>
          <cell r="M10038">
            <v>43625</v>
          </cell>
          <cell r="N10038">
            <v>43624</v>
          </cell>
          <cell r="O10038">
            <v>43626</v>
          </cell>
          <cell r="P10038" t="str">
            <v>No Dependency</v>
          </cell>
        </row>
        <row r="10039">
          <cell r="C10039" t="str">
            <v>ZHB966</v>
          </cell>
          <cell r="D10039" t="str">
            <v>Collocated Sites</v>
          </cell>
          <cell r="E10039" t="str">
            <v>Q1-2020</v>
          </cell>
          <cell r="F10039" t="str">
            <v>Mobile Aspiration</v>
          </cell>
          <cell r="G10039" t="str">
            <v>HUA</v>
          </cell>
          <cell r="H10039" t="str">
            <v>LTE2100 Col (20 MHz)_4x4 MIMO</v>
          </cell>
          <cell r="I10039" t="str">
            <v>INS</v>
          </cell>
          <cell r="L10039">
            <v>43858</v>
          </cell>
          <cell r="M10039">
            <v>43709</v>
          </cell>
          <cell r="N10039">
            <v>43858</v>
          </cell>
          <cell r="O10039">
            <v>43710</v>
          </cell>
          <cell r="P10039" t="str">
            <v>No Dependency</v>
          </cell>
        </row>
        <row r="10040">
          <cell r="C10040" t="str">
            <v>ZHB965</v>
          </cell>
          <cell r="D10040" t="str">
            <v>Collocated Sites</v>
          </cell>
          <cell r="E10040" t="str">
            <v>Q2-2019</v>
          </cell>
          <cell r="F10040" t="str">
            <v>Mobile Aspiration</v>
          </cell>
          <cell r="G10040" t="str">
            <v>HUA</v>
          </cell>
          <cell r="H10040" t="str">
            <v>LTE2100 Col (20 MHz)_4x4 MIMO</v>
          </cell>
          <cell r="I10040" t="str">
            <v>INS</v>
          </cell>
          <cell r="L10040">
            <v>43898</v>
          </cell>
          <cell r="M10040">
            <v>43644</v>
          </cell>
          <cell r="N10040">
            <v>43899</v>
          </cell>
          <cell r="O10040">
            <v>43645</v>
          </cell>
          <cell r="P10040" t="str">
            <v>No Dependency</v>
          </cell>
        </row>
        <row r="10041">
          <cell r="C10041" t="str">
            <v>ZHB964</v>
          </cell>
          <cell r="D10041" t="str">
            <v>Collocated Sites</v>
          </cell>
          <cell r="E10041" t="str">
            <v>Q2-2019</v>
          </cell>
          <cell r="F10041" t="str">
            <v>Mobile Aspiration</v>
          </cell>
          <cell r="G10041" t="str">
            <v>HUA</v>
          </cell>
          <cell r="H10041" t="str">
            <v>LTE2100 Col (20 MHz)_4x4 MIMO</v>
          </cell>
          <cell r="I10041" t="str">
            <v>INS</v>
          </cell>
          <cell r="L10041">
            <v>43890</v>
          </cell>
          <cell r="M10041">
            <v>43640</v>
          </cell>
          <cell r="N10041">
            <v>43891</v>
          </cell>
          <cell r="O10041">
            <v>43641</v>
          </cell>
          <cell r="P10041" t="str">
            <v>No Dependency</v>
          </cell>
        </row>
        <row r="10042">
          <cell r="C10042" t="str">
            <v>ZHB963</v>
          </cell>
          <cell r="D10042" t="str">
            <v>Collocated Sites</v>
          </cell>
          <cell r="E10042" t="str">
            <v>Q3-2019</v>
          </cell>
          <cell r="F10042" t="str">
            <v>Mobile Aspiration</v>
          </cell>
          <cell r="G10042" t="str">
            <v>HUA</v>
          </cell>
          <cell r="H10042" t="str">
            <v>LTE2100 Col (20 MHz)_4x4 MIMO</v>
          </cell>
          <cell r="I10042" t="str">
            <v>INS</v>
          </cell>
          <cell r="L10042">
            <v>43669</v>
          </cell>
          <cell r="M10042">
            <v>43671</v>
          </cell>
          <cell r="N10042">
            <v>43670</v>
          </cell>
          <cell r="O10042">
            <v>43672</v>
          </cell>
          <cell r="P10042" t="str">
            <v>No Dependency</v>
          </cell>
        </row>
        <row r="10043">
          <cell r="C10043" t="str">
            <v>ZHB962</v>
          </cell>
          <cell r="D10043" t="str">
            <v>Collocated Sites</v>
          </cell>
          <cell r="E10043" t="str">
            <v>Q2-2019</v>
          </cell>
          <cell r="F10043" t="str">
            <v>Mobile Aspiration</v>
          </cell>
          <cell r="G10043" t="str">
            <v>HUA</v>
          </cell>
          <cell r="H10043" t="str">
            <v>LTE2100 Col (20 MHz)_4x4 MIMO</v>
          </cell>
          <cell r="I10043" t="str">
            <v>INS</v>
          </cell>
          <cell r="L10043">
            <v>43903</v>
          </cell>
          <cell r="M10043">
            <v>43634</v>
          </cell>
          <cell r="N10043">
            <v>43904</v>
          </cell>
          <cell r="O10043">
            <v>43635</v>
          </cell>
          <cell r="P10043" t="str">
            <v>No Dependency</v>
          </cell>
        </row>
        <row r="10044">
          <cell r="C10044" t="str">
            <v>ZHB961</v>
          </cell>
          <cell r="D10044" t="str">
            <v>Collocated Sites</v>
          </cell>
          <cell r="E10044" t="str">
            <v>Q2-2019</v>
          </cell>
          <cell r="F10044" t="str">
            <v>Mobile Aspiration</v>
          </cell>
          <cell r="G10044" t="str">
            <v>HUA</v>
          </cell>
          <cell r="H10044" t="str">
            <v>LTE2100 Col (20 MHz)_4x4 MIMO</v>
          </cell>
          <cell r="I10044" t="str">
            <v>INS</v>
          </cell>
          <cell r="L10044">
            <v>43902</v>
          </cell>
          <cell r="M10044">
            <v>43605</v>
          </cell>
          <cell r="N10044">
            <v>43903</v>
          </cell>
          <cell r="O10044">
            <v>43606</v>
          </cell>
          <cell r="P10044" t="str">
            <v>No Dependency</v>
          </cell>
        </row>
        <row r="10045">
          <cell r="C10045" t="str">
            <v>ZHB957</v>
          </cell>
          <cell r="D10045" t="str">
            <v>Collocated Sites</v>
          </cell>
          <cell r="E10045" t="str">
            <v>Q3-2019</v>
          </cell>
          <cell r="F10045" t="str">
            <v>Mobile Aspiration</v>
          </cell>
          <cell r="G10045" t="str">
            <v>HUA</v>
          </cell>
          <cell r="H10045" t="str">
            <v>LTE2100 Col (20 MHz)_4x4 MIMO</v>
          </cell>
          <cell r="I10045" t="str">
            <v>INS</v>
          </cell>
          <cell r="L10045">
            <v>43688</v>
          </cell>
          <cell r="M10045">
            <v>43690</v>
          </cell>
          <cell r="N10045">
            <v>43689</v>
          </cell>
          <cell r="O10045">
            <v>43691</v>
          </cell>
          <cell r="P10045" t="str">
            <v>No Dependency</v>
          </cell>
        </row>
        <row r="10046">
          <cell r="C10046" t="str">
            <v>ZHB956</v>
          </cell>
          <cell r="D10046" t="str">
            <v>Collocated Sites</v>
          </cell>
          <cell r="E10046" t="str">
            <v>Q3-2019</v>
          </cell>
          <cell r="F10046" t="str">
            <v>Mobile Aspiration</v>
          </cell>
          <cell r="G10046" t="str">
            <v>HUA</v>
          </cell>
          <cell r="H10046" t="str">
            <v>LTE2100 Col (20 MHz)_4x4 MIMO</v>
          </cell>
          <cell r="I10046" t="str">
            <v>INS</v>
          </cell>
          <cell r="L10046">
            <v>43882</v>
          </cell>
          <cell r="M10046">
            <v>43668</v>
          </cell>
          <cell r="N10046">
            <v>43882</v>
          </cell>
          <cell r="O10046">
            <v>43669</v>
          </cell>
          <cell r="P10046" t="str">
            <v>No Dependency</v>
          </cell>
        </row>
        <row r="10047">
          <cell r="C10047" t="str">
            <v>ZHB955</v>
          </cell>
          <cell r="D10047" t="str">
            <v>Collocated Sites</v>
          </cell>
          <cell r="E10047" t="str">
            <v>Q4-2019</v>
          </cell>
          <cell r="F10047" t="str">
            <v>Mobile Aspiration</v>
          </cell>
          <cell r="G10047" t="str">
            <v>HUA</v>
          </cell>
          <cell r="H10047" t="str">
            <v>LTE2100 Col (20 MHz)_4x4 MIMO</v>
          </cell>
          <cell r="I10047" t="str">
            <v>INS</v>
          </cell>
          <cell r="L10047">
            <v>43858</v>
          </cell>
          <cell r="M10047">
            <v>43709</v>
          </cell>
          <cell r="N10047">
            <v>43858</v>
          </cell>
          <cell r="O10047">
            <v>43710</v>
          </cell>
          <cell r="P10047" t="str">
            <v>No Dependency</v>
          </cell>
        </row>
        <row r="10048">
          <cell r="C10048" t="str">
            <v>ZHB954</v>
          </cell>
          <cell r="D10048" t="str">
            <v>Collocated Sites</v>
          </cell>
          <cell r="E10048" t="str">
            <v>Q4-2019</v>
          </cell>
          <cell r="F10048" t="str">
            <v>Mobile Aspiration</v>
          </cell>
          <cell r="G10048" t="str">
            <v>HUA</v>
          </cell>
          <cell r="H10048" t="str">
            <v>LTE2100 Col (20 MHz)_4x4 MIMO</v>
          </cell>
          <cell r="I10048" t="str">
            <v>INS</v>
          </cell>
          <cell r="L10048">
            <v>43658</v>
          </cell>
          <cell r="M10048">
            <v>43660</v>
          </cell>
          <cell r="N10048">
            <v>43659</v>
          </cell>
          <cell r="O10048">
            <v>43661</v>
          </cell>
          <cell r="P10048" t="str">
            <v>No Dependency</v>
          </cell>
        </row>
        <row r="10049">
          <cell r="C10049" t="str">
            <v>ZHB952</v>
          </cell>
          <cell r="D10049" t="str">
            <v>Collocated Sites</v>
          </cell>
          <cell r="E10049" t="str">
            <v>Q1-2020</v>
          </cell>
          <cell r="F10049" t="str">
            <v>Mobile Aspiration</v>
          </cell>
          <cell r="G10049" t="str">
            <v>HUA</v>
          </cell>
          <cell r="H10049" t="str">
            <v>LTE2100 Col (20 MHz)_4x4 MIMO</v>
          </cell>
          <cell r="I10049" t="str">
            <v>INS</v>
          </cell>
          <cell r="L10049">
            <v>43841</v>
          </cell>
          <cell r="M10049">
            <v>43734</v>
          </cell>
          <cell r="N10049">
            <v>43841</v>
          </cell>
          <cell r="O10049">
            <v>43735</v>
          </cell>
          <cell r="P10049" t="str">
            <v>No Dependency</v>
          </cell>
        </row>
        <row r="10050">
          <cell r="C10050" t="str">
            <v>ZHB951</v>
          </cell>
          <cell r="D10050" t="str">
            <v>Collocated Sites</v>
          </cell>
          <cell r="E10050" t="str">
            <v>Q1-2020</v>
          </cell>
          <cell r="F10050" t="str">
            <v>Mobile Aspiration</v>
          </cell>
          <cell r="G10050" t="str">
            <v>HUA</v>
          </cell>
          <cell r="H10050" t="str">
            <v>LTE2100 Col (20 MHz)_4x4 MIMO</v>
          </cell>
          <cell r="I10050" t="str">
            <v>INS</v>
          </cell>
          <cell r="L10050">
            <v>43841</v>
          </cell>
          <cell r="M10050">
            <v>43709</v>
          </cell>
          <cell r="N10050">
            <v>43841</v>
          </cell>
          <cell r="O10050">
            <v>43710</v>
          </cell>
          <cell r="P10050" t="str">
            <v>No Dependency</v>
          </cell>
        </row>
        <row r="10051">
          <cell r="C10051" t="str">
            <v>ZHB950</v>
          </cell>
          <cell r="D10051" t="str">
            <v>Collocated Sites</v>
          </cell>
          <cell r="E10051" t="str">
            <v>Q3-2019</v>
          </cell>
          <cell r="F10051" t="str">
            <v>Mobile Aspiration</v>
          </cell>
          <cell r="G10051" t="str">
            <v>HUA</v>
          </cell>
          <cell r="H10051" t="str">
            <v>LTE2100 Col (20 MHz)_4x4 MIMO</v>
          </cell>
          <cell r="I10051" t="str">
            <v>INS</v>
          </cell>
          <cell r="L10051">
            <v>43882</v>
          </cell>
          <cell r="M10051">
            <v>43673</v>
          </cell>
          <cell r="N10051">
            <v>43882</v>
          </cell>
          <cell r="O10051">
            <v>43674</v>
          </cell>
          <cell r="P10051" t="str">
            <v>No Dependency</v>
          </cell>
        </row>
        <row r="10052">
          <cell r="C10052" t="str">
            <v>ZHB949</v>
          </cell>
          <cell r="D10052" t="str">
            <v>Collocated Sites</v>
          </cell>
          <cell r="E10052" t="str">
            <v>Q1-2020</v>
          </cell>
          <cell r="F10052" t="str">
            <v>Mobile Aspiration</v>
          </cell>
          <cell r="G10052" t="str">
            <v>HUA</v>
          </cell>
          <cell r="H10052" t="str">
            <v>LTE2100 Col (20 MHz)_4x4 MIMO</v>
          </cell>
          <cell r="I10052" t="str">
            <v>INS</v>
          </cell>
          <cell r="L10052">
            <v>43842</v>
          </cell>
          <cell r="M10052">
            <v>43623</v>
          </cell>
          <cell r="N10052">
            <v>43843</v>
          </cell>
          <cell r="O10052">
            <v>43624</v>
          </cell>
          <cell r="P10052" t="str">
            <v>No Dependency</v>
          </cell>
        </row>
        <row r="10053">
          <cell r="C10053" t="str">
            <v>ZHB948</v>
          </cell>
          <cell r="D10053" t="str">
            <v>Collocated Sites</v>
          </cell>
          <cell r="E10053" t="str">
            <v>Q2-2019</v>
          </cell>
          <cell r="F10053" t="str">
            <v>Mobile Aspiration</v>
          </cell>
          <cell r="G10053" t="str">
            <v>HUA</v>
          </cell>
          <cell r="H10053" t="str">
            <v>LTE2100 Col (20 MHz)_4x4 MIMO</v>
          </cell>
          <cell r="I10053" t="str">
            <v>INS</v>
          </cell>
          <cell r="L10053">
            <v>43894</v>
          </cell>
          <cell r="M10053">
            <v>43643</v>
          </cell>
          <cell r="N10053">
            <v>43895</v>
          </cell>
          <cell r="O10053">
            <v>43644</v>
          </cell>
          <cell r="P10053" t="str">
            <v>No Dependency</v>
          </cell>
        </row>
        <row r="10054">
          <cell r="C10054" t="str">
            <v>ZHB947</v>
          </cell>
          <cell r="D10054" t="str">
            <v>Collocated Sites</v>
          </cell>
          <cell r="E10054" t="str">
            <v>Q4-2019</v>
          </cell>
          <cell r="F10054" t="str">
            <v>Mobile Aspiration</v>
          </cell>
          <cell r="G10054" t="str">
            <v>HUA</v>
          </cell>
          <cell r="H10054" t="str">
            <v>LTE2100 Col (20 MHz)_4x4 MIMO</v>
          </cell>
          <cell r="I10054" t="str">
            <v>INS</v>
          </cell>
          <cell r="L10054">
            <v>43858</v>
          </cell>
          <cell r="M10054">
            <v>43680</v>
          </cell>
          <cell r="N10054">
            <v>43858</v>
          </cell>
          <cell r="O10054">
            <v>43681</v>
          </cell>
          <cell r="P10054" t="str">
            <v>No Dependency</v>
          </cell>
        </row>
        <row r="10055">
          <cell r="C10055" t="str">
            <v>ZHB946</v>
          </cell>
          <cell r="D10055" t="str">
            <v>Collocated Sites</v>
          </cell>
          <cell r="E10055" t="str">
            <v>Q1-2020</v>
          </cell>
          <cell r="F10055" t="str">
            <v>Mobile Aspiration</v>
          </cell>
          <cell r="G10055" t="str">
            <v>HUA</v>
          </cell>
          <cell r="H10055" t="str">
            <v>LTE2100 Col (20 MHz)_4x4 MIMO</v>
          </cell>
          <cell r="I10055" t="str">
            <v>INS</v>
          </cell>
          <cell r="L10055">
            <v>43858</v>
          </cell>
          <cell r="M10055">
            <v>43750</v>
          </cell>
          <cell r="N10055">
            <v>43858</v>
          </cell>
          <cell r="O10055">
            <v>43751</v>
          </cell>
          <cell r="P10055" t="str">
            <v>No Dependency</v>
          </cell>
        </row>
        <row r="10056">
          <cell r="C10056" t="str">
            <v>ZHB945</v>
          </cell>
          <cell r="D10056" t="str">
            <v>Collocated Sites</v>
          </cell>
          <cell r="E10056" t="str">
            <v>Q2-2019</v>
          </cell>
          <cell r="F10056" t="str">
            <v>Mobile Aspiration</v>
          </cell>
          <cell r="G10056" t="str">
            <v>HUA</v>
          </cell>
          <cell r="H10056" t="str">
            <v>LTE2100 Col (20 MHz)_4x4 MIMO</v>
          </cell>
          <cell r="I10056" t="str">
            <v>INS</v>
          </cell>
          <cell r="L10056">
            <v>43660</v>
          </cell>
          <cell r="M10056">
            <v>43662</v>
          </cell>
          <cell r="N10056">
            <v>43661</v>
          </cell>
          <cell r="O10056">
            <v>43663</v>
          </cell>
          <cell r="P10056" t="str">
            <v>No Dependency</v>
          </cell>
        </row>
        <row r="10057">
          <cell r="C10057" t="str">
            <v>ZHB944</v>
          </cell>
          <cell r="D10057" t="str">
            <v>Collocated Sites</v>
          </cell>
          <cell r="E10057" t="str">
            <v>Q2-2019</v>
          </cell>
          <cell r="F10057" t="str">
            <v>Mobile Aspiration</v>
          </cell>
          <cell r="G10057" t="str">
            <v>HUA</v>
          </cell>
          <cell r="H10057" t="str">
            <v>LTE2100 Col (20 MHz)_4x4 MIMO</v>
          </cell>
          <cell r="I10057" t="str">
            <v>INS</v>
          </cell>
          <cell r="L10057">
            <v>43903</v>
          </cell>
          <cell r="M10057">
            <v>43600</v>
          </cell>
          <cell r="N10057">
            <v>43904</v>
          </cell>
          <cell r="O10057">
            <v>43601</v>
          </cell>
          <cell r="P10057" t="str">
            <v>No Dependency</v>
          </cell>
        </row>
        <row r="10058">
          <cell r="C10058" t="str">
            <v>ZHB943</v>
          </cell>
          <cell r="D10058" t="str">
            <v>Collocated Sites</v>
          </cell>
          <cell r="E10058" t="str">
            <v>Q2-2019</v>
          </cell>
          <cell r="F10058" t="str">
            <v>Mobile Aspiration</v>
          </cell>
          <cell r="G10058" t="str">
            <v>HUA</v>
          </cell>
          <cell r="H10058" t="str">
            <v>LTE2100 Col (20 MHz)_4x4 MIMO</v>
          </cell>
          <cell r="I10058" t="str">
            <v>INS</v>
          </cell>
          <cell r="L10058">
            <v>43896</v>
          </cell>
          <cell r="M10058">
            <v>43612</v>
          </cell>
          <cell r="N10058">
            <v>43897</v>
          </cell>
          <cell r="O10058">
            <v>43613</v>
          </cell>
          <cell r="P10058" t="str">
            <v>No Dependency</v>
          </cell>
        </row>
        <row r="10059">
          <cell r="C10059" t="str">
            <v>ZHB942</v>
          </cell>
          <cell r="D10059" t="str">
            <v>Collocated Sites</v>
          </cell>
          <cell r="E10059" t="str">
            <v>Q3-2019</v>
          </cell>
          <cell r="F10059" t="str">
            <v>Mobile Aspiration</v>
          </cell>
          <cell r="G10059" t="str">
            <v>HUA</v>
          </cell>
          <cell r="H10059" t="str">
            <v>LTE2100 Col (20 MHz)_4x4 MIMO</v>
          </cell>
          <cell r="I10059" t="str">
            <v>INS</v>
          </cell>
          <cell r="L10059">
            <v>43882</v>
          </cell>
          <cell r="M10059">
            <v>43665</v>
          </cell>
          <cell r="N10059">
            <v>43882</v>
          </cell>
          <cell r="O10059">
            <v>43666</v>
          </cell>
          <cell r="P10059" t="str">
            <v>No Dependency</v>
          </cell>
        </row>
        <row r="10060">
          <cell r="C10060" t="str">
            <v>ZHB941</v>
          </cell>
          <cell r="D10060" t="str">
            <v>Collocated Sites</v>
          </cell>
          <cell r="E10060" t="str">
            <v>Q1-2020</v>
          </cell>
          <cell r="F10060" t="str">
            <v>Mobile Aspiration</v>
          </cell>
          <cell r="G10060" t="str">
            <v>HUA</v>
          </cell>
          <cell r="H10060" t="str">
            <v>LTE2100 Col (20 MHz)_4x4 MIMO</v>
          </cell>
          <cell r="I10060" t="str">
            <v>INS</v>
          </cell>
          <cell r="L10060">
            <v>43678</v>
          </cell>
          <cell r="M10060">
            <v>43680</v>
          </cell>
          <cell r="N10060">
            <v>43679</v>
          </cell>
          <cell r="O10060">
            <v>43681</v>
          </cell>
          <cell r="P10060" t="str">
            <v>No Dependency</v>
          </cell>
        </row>
        <row r="10061">
          <cell r="C10061" t="str">
            <v>ZHB940</v>
          </cell>
          <cell r="D10061" t="str">
            <v>Collocated Sites</v>
          </cell>
          <cell r="E10061" t="str">
            <v>Q2-2019</v>
          </cell>
          <cell r="F10061" t="str">
            <v>Mobile Aspiration</v>
          </cell>
          <cell r="G10061" t="str">
            <v>HUA</v>
          </cell>
          <cell r="H10061" t="str">
            <v>LTE2100 Col (20 MHz)_4x4 MIMO</v>
          </cell>
          <cell r="I10061" t="str">
            <v>INS</v>
          </cell>
          <cell r="L10061">
            <v>43904</v>
          </cell>
          <cell r="M10061">
            <v>43627</v>
          </cell>
          <cell r="N10061">
            <v>43905</v>
          </cell>
          <cell r="O10061">
            <v>43628</v>
          </cell>
          <cell r="P10061" t="str">
            <v>No Dependency</v>
          </cell>
        </row>
        <row r="10062">
          <cell r="C10062" t="str">
            <v>ZHB939</v>
          </cell>
          <cell r="D10062" t="str">
            <v>Collocated Sites</v>
          </cell>
          <cell r="E10062" t="str">
            <v>Q3-2019</v>
          </cell>
          <cell r="F10062" t="str">
            <v>Mobile Aspiration</v>
          </cell>
          <cell r="G10062" t="str">
            <v>HUA</v>
          </cell>
          <cell r="H10062" t="str">
            <v>LTE2100 Col (20 MHz)_4x4 MIMO</v>
          </cell>
          <cell r="I10062" t="str">
            <v>INS</v>
          </cell>
          <cell r="L10062">
            <v>43906</v>
          </cell>
          <cell r="M10062">
            <v>43641</v>
          </cell>
          <cell r="N10062">
            <v>43907</v>
          </cell>
          <cell r="O10062">
            <v>43642</v>
          </cell>
          <cell r="P10062" t="str">
            <v>No Dependency</v>
          </cell>
        </row>
        <row r="10063">
          <cell r="C10063" t="str">
            <v>ZHB938</v>
          </cell>
          <cell r="D10063" t="str">
            <v>Collocated Sites</v>
          </cell>
          <cell r="E10063" t="str">
            <v>Q2-2019</v>
          </cell>
          <cell r="F10063" t="str">
            <v>Mobile Aspiration</v>
          </cell>
          <cell r="G10063" t="str">
            <v>HUA</v>
          </cell>
          <cell r="H10063" t="str">
            <v>LTE2100 Col (20 MHz)_4x4 MIMO</v>
          </cell>
          <cell r="I10063" t="str">
            <v>INS</v>
          </cell>
          <cell r="L10063">
            <v>43891</v>
          </cell>
          <cell r="N10063">
            <v>43892</v>
          </cell>
          <cell r="P10063" t="str">
            <v>No Dependency</v>
          </cell>
        </row>
        <row r="10064">
          <cell r="C10064" t="str">
            <v>ZHB935</v>
          </cell>
          <cell r="D10064" t="str">
            <v>Collocated Sites</v>
          </cell>
          <cell r="E10064" t="str">
            <v>Q2-2019</v>
          </cell>
          <cell r="F10064" t="str">
            <v>Mobile Aspiration</v>
          </cell>
          <cell r="G10064" t="str">
            <v>HUA</v>
          </cell>
          <cell r="H10064" t="str">
            <v>LTE2100 Col (20 MHz)_4x4 MIMO</v>
          </cell>
          <cell r="I10064" t="str">
            <v>INS</v>
          </cell>
          <cell r="L10064">
            <v>43903</v>
          </cell>
          <cell r="M10064">
            <v>43624</v>
          </cell>
          <cell r="N10064">
            <v>43904</v>
          </cell>
          <cell r="O10064">
            <v>43625</v>
          </cell>
          <cell r="P10064" t="str">
            <v>No Dependency</v>
          </cell>
        </row>
        <row r="10065">
          <cell r="C10065" t="str">
            <v>ZHB934</v>
          </cell>
          <cell r="D10065" t="str">
            <v>Collocated Sites</v>
          </cell>
          <cell r="E10065" t="str">
            <v>Q1-2020</v>
          </cell>
          <cell r="F10065" t="str">
            <v>Mobile Aspiration</v>
          </cell>
          <cell r="G10065" t="str">
            <v>HUA</v>
          </cell>
          <cell r="H10065" t="str">
            <v>LTE2100 Col (20 MHz)_4x4 MIMO</v>
          </cell>
          <cell r="I10065" t="str">
            <v>INS</v>
          </cell>
          <cell r="L10065">
            <v>43663</v>
          </cell>
          <cell r="M10065">
            <v>43665</v>
          </cell>
          <cell r="N10065">
            <v>43664</v>
          </cell>
          <cell r="O10065">
            <v>43666</v>
          </cell>
          <cell r="P10065" t="str">
            <v>No Dependency</v>
          </cell>
        </row>
        <row r="10066">
          <cell r="C10066" t="str">
            <v>ZHB933</v>
          </cell>
          <cell r="D10066" t="str">
            <v>Collocated Sites</v>
          </cell>
          <cell r="E10066" t="str">
            <v>Q2-2019</v>
          </cell>
          <cell r="F10066" t="str">
            <v>Mobile Aspiration</v>
          </cell>
          <cell r="G10066" t="str">
            <v>HUA</v>
          </cell>
          <cell r="H10066" t="str">
            <v>LTE2100 Col (20 MHz)_4x4 MIMO</v>
          </cell>
          <cell r="I10066" t="str">
            <v>INS</v>
          </cell>
          <cell r="L10066">
            <v>43670</v>
          </cell>
          <cell r="M10066">
            <v>43646</v>
          </cell>
          <cell r="N10066">
            <v>43907</v>
          </cell>
          <cell r="O10066">
            <v>43647</v>
          </cell>
          <cell r="P10066" t="str">
            <v>No Dependency</v>
          </cell>
        </row>
        <row r="10067">
          <cell r="C10067" t="str">
            <v>ZHB932</v>
          </cell>
          <cell r="D10067" t="str">
            <v>Collocated Sites</v>
          </cell>
          <cell r="E10067" t="str">
            <v>Q4-2019</v>
          </cell>
          <cell r="F10067" t="str">
            <v>Mobile Aspiration</v>
          </cell>
          <cell r="G10067" t="str">
            <v>HUA</v>
          </cell>
          <cell r="H10067" t="str">
            <v>LTE2100 Col (20 MHz)_4x4 MIMO</v>
          </cell>
          <cell r="I10067" t="str">
            <v>INS</v>
          </cell>
          <cell r="L10067">
            <v>43691</v>
          </cell>
          <cell r="M10067">
            <v>43693</v>
          </cell>
          <cell r="N10067">
            <v>43692</v>
          </cell>
          <cell r="O10067">
            <v>43694</v>
          </cell>
          <cell r="P10067" t="str">
            <v>No Dependency</v>
          </cell>
        </row>
        <row r="10068">
          <cell r="C10068" t="str">
            <v>ZHB931</v>
          </cell>
          <cell r="D10068" t="str">
            <v>Collocated Sites</v>
          </cell>
          <cell r="E10068" t="str">
            <v>Q3-2019</v>
          </cell>
          <cell r="F10068" t="str">
            <v>Mobile Aspiration</v>
          </cell>
          <cell r="G10068" t="str">
            <v>HUA</v>
          </cell>
          <cell r="H10068" t="str">
            <v>LTE2100 Col (20 MHz)_4x4 MIMO</v>
          </cell>
          <cell r="I10068" t="str">
            <v>INS</v>
          </cell>
          <cell r="L10068">
            <v>43882</v>
          </cell>
          <cell r="M10068">
            <v>43659</v>
          </cell>
          <cell r="N10068">
            <v>43882</v>
          </cell>
          <cell r="O10068">
            <v>43660</v>
          </cell>
          <cell r="P10068" t="str">
            <v>No Dependency</v>
          </cell>
        </row>
        <row r="10069">
          <cell r="C10069" t="str">
            <v>ZHB930</v>
          </cell>
          <cell r="D10069" t="str">
            <v>Collocated Sites</v>
          </cell>
          <cell r="E10069" t="str">
            <v>Q1-2020</v>
          </cell>
          <cell r="F10069" t="str">
            <v>Mobile Aspiration</v>
          </cell>
          <cell r="G10069" t="str">
            <v>HUA</v>
          </cell>
          <cell r="H10069" t="str">
            <v>LTE2100 Col (20 MHz)_4x4 MIMO</v>
          </cell>
          <cell r="I10069" t="str">
            <v>INS</v>
          </cell>
          <cell r="L10069">
            <v>43664</v>
          </cell>
          <cell r="M10069">
            <v>43666</v>
          </cell>
          <cell r="N10069">
            <v>43665</v>
          </cell>
          <cell r="O10069">
            <v>43667</v>
          </cell>
          <cell r="P10069" t="str">
            <v>No Dependency</v>
          </cell>
        </row>
        <row r="10070">
          <cell r="C10070" t="str">
            <v>ZHB922</v>
          </cell>
          <cell r="D10070" t="str">
            <v>Collocated Sites</v>
          </cell>
          <cell r="E10070" t="str">
            <v>Q2-2019</v>
          </cell>
          <cell r="F10070" t="str">
            <v>Mobile Aspiration</v>
          </cell>
          <cell r="G10070" t="str">
            <v>HUA</v>
          </cell>
          <cell r="H10070" t="str">
            <v>LTE2100 Col (20 MHz)_4x4 MIMO</v>
          </cell>
          <cell r="I10070" t="str">
            <v>INS</v>
          </cell>
          <cell r="L10070">
            <v>43903</v>
          </cell>
          <cell r="M10070">
            <v>43639</v>
          </cell>
          <cell r="N10070">
            <v>43904</v>
          </cell>
          <cell r="O10070">
            <v>43640</v>
          </cell>
          <cell r="P10070" t="str">
            <v>No Dependency</v>
          </cell>
        </row>
        <row r="10071">
          <cell r="C10071" t="str">
            <v>ZHB921</v>
          </cell>
          <cell r="D10071" t="str">
            <v>Collocated Sites</v>
          </cell>
          <cell r="E10071" t="str">
            <v>Q2-2019</v>
          </cell>
          <cell r="F10071" t="str">
            <v>Mobile Aspiration</v>
          </cell>
          <cell r="G10071" t="str">
            <v>HUA</v>
          </cell>
          <cell r="H10071" t="str">
            <v>LTE2100 Col (20 MHz)_4x4 MIMO</v>
          </cell>
          <cell r="I10071" t="str">
            <v>INS</v>
          </cell>
          <cell r="L10071">
            <v>43891</v>
          </cell>
          <cell r="M10071">
            <v>43671</v>
          </cell>
          <cell r="N10071">
            <v>43892</v>
          </cell>
          <cell r="O10071">
            <v>43672</v>
          </cell>
          <cell r="P10071" t="str">
            <v>No Dependency</v>
          </cell>
        </row>
        <row r="10072">
          <cell r="C10072" t="str">
            <v>ZHB920</v>
          </cell>
          <cell r="D10072" t="str">
            <v>Collocated Sites</v>
          </cell>
          <cell r="E10072" t="str">
            <v>Q1-2020</v>
          </cell>
          <cell r="F10072" t="str">
            <v>Mobile Aspiration</v>
          </cell>
          <cell r="G10072" t="str">
            <v>HUA</v>
          </cell>
          <cell r="H10072" t="str">
            <v>LTE2100 Col (20 MHz)_4x4 MIMO</v>
          </cell>
          <cell r="I10072" t="str">
            <v>INS</v>
          </cell>
          <cell r="L10072">
            <v>43841</v>
          </cell>
          <cell r="M10072">
            <v>43734</v>
          </cell>
          <cell r="N10072">
            <v>43841</v>
          </cell>
          <cell r="O10072">
            <v>43735</v>
          </cell>
          <cell r="P10072" t="str">
            <v>No Dependency</v>
          </cell>
        </row>
        <row r="10073">
          <cell r="C10073" t="str">
            <v>ZHB917</v>
          </cell>
          <cell r="D10073" t="str">
            <v>Collocated Sites</v>
          </cell>
          <cell r="E10073" t="str">
            <v>Q1-2020</v>
          </cell>
          <cell r="F10073" t="str">
            <v>Mobile Aspiration</v>
          </cell>
          <cell r="G10073" t="str">
            <v>HUA</v>
          </cell>
          <cell r="H10073" t="str">
            <v>LTE2100 Col (20 MHz)_4x4 MIMO</v>
          </cell>
          <cell r="I10073" t="str">
            <v>INS</v>
          </cell>
          <cell r="L10073">
            <v>43691</v>
          </cell>
          <cell r="M10073">
            <v>43693</v>
          </cell>
          <cell r="N10073">
            <v>43692</v>
          </cell>
          <cell r="O10073">
            <v>43694</v>
          </cell>
          <cell r="P10073" t="str">
            <v>No Dependency</v>
          </cell>
        </row>
        <row r="10074">
          <cell r="C10074" t="str">
            <v>ZHB916</v>
          </cell>
          <cell r="D10074" t="str">
            <v>Collocated Sites</v>
          </cell>
          <cell r="E10074" t="str">
            <v>Q1-2020</v>
          </cell>
          <cell r="F10074" t="str">
            <v>Mobile Aspiration</v>
          </cell>
          <cell r="G10074" t="str">
            <v>HUA</v>
          </cell>
          <cell r="H10074" t="str">
            <v>LTE2100 Col (20 MHz)_4x4 MIMO</v>
          </cell>
          <cell r="I10074" t="str">
            <v>INS</v>
          </cell>
          <cell r="L10074">
            <v>43841</v>
          </cell>
          <cell r="M10074">
            <v>43709</v>
          </cell>
          <cell r="N10074">
            <v>43841</v>
          </cell>
          <cell r="O10074">
            <v>43710</v>
          </cell>
          <cell r="P10074" t="str">
            <v>No Dependency</v>
          </cell>
        </row>
        <row r="10075">
          <cell r="C10075" t="str">
            <v>ZHB915</v>
          </cell>
          <cell r="D10075" t="str">
            <v>Collocated Sites</v>
          </cell>
          <cell r="E10075" t="str">
            <v>Q2-2019</v>
          </cell>
          <cell r="F10075" t="str">
            <v>Mobile Aspiration</v>
          </cell>
          <cell r="G10075" t="str">
            <v>HUA</v>
          </cell>
          <cell r="H10075" t="str">
            <v>LTE2100 Col (20 MHz)_4x4 MIMO</v>
          </cell>
          <cell r="I10075" t="str">
            <v>INS</v>
          </cell>
          <cell r="L10075">
            <v>43896</v>
          </cell>
          <cell r="M10075">
            <v>43638</v>
          </cell>
          <cell r="N10075">
            <v>43897</v>
          </cell>
          <cell r="O10075">
            <v>43639</v>
          </cell>
          <cell r="P10075" t="str">
            <v>No Dependency</v>
          </cell>
        </row>
        <row r="10076">
          <cell r="C10076" t="str">
            <v>ZHB914</v>
          </cell>
          <cell r="D10076" t="str">
            <v>Collocated Sites</v>
          </cell>
          <cell r="E10076" t="str">
            <v>Q2-2019</v>
          </cell>
          <cell r="F10076" t="str">
            <v>Mobile Aspiration</v>
          </cell>
          <cell r="G10076" t="str">
            <v>HUA</v>
          </cell>
          <cell r="H10076" t="str">
            <v>LTE2100 Col (20 MHz)_4x4 MIMO</v>
          </cell>
          <cell r="I10076" t="str">
            <v>INS</v>
          </cell>
          <cell r="L10076">
            <v>43903</v>
          </cell>
          <cell r="M10076">
            <v>43638</v>
          </cell>
          <cell r="N10076">
            <v>43904</v>
          </cell>
          <cell r="O10076">
            <v>43639</v>
          </cell>
          <cell r="P10076" t="str">
            <v>No Dependency</v>
          </cell>
        </row>
        <row r="10077">
          <cell r="C10077" t="str">
            <v>ZHB913</v>
          </cell>
          <cell r="D10077" t="str">
            <v>Collocated Sites</v>
          </cell>
          <cell r="E10077" t="str">
            <v>Q2-2019</v>
          </cell>
          <cell r="F10077" t="str">
            <v>Mobile Aspiration</v>
          </cell>
          <cell r="G10077" t="str">
            <v>HUA</v>
          </cell>
          <cell r="H10077" t="str">
            <v>LTE2100 Col (20 MHz)_4x4 MIMO</v>
          </cell>
          <cell r="I10077" t="str">
            <v>INS</v>
          </cell>
          <cell r="L10077">
            <v>43901</v>
          </cell>
          <cell r="M10077">
            <v>43600</v>
          </cell>
          <cell r="N10077">
            <v>43902</v>
          </cell>
          <cell r="O10077">
            <v>43601</v>
          </cell>
          <cell r="P10077" t="str">
            <v>No Dependency</v>
          </cell>
        </row>
        <row r="10078">
          <cell r="C10078" t="str">
            <v>ZHB912</v>
          </cell>
          <cell r="D10078" t="str">
            <v>Collocated Sites</v>
          </cell>
          <cell r="E10078" t="str">
            <v>Q2-2019</v>
          </cell>
          <cell r="F10078" t="str">
            <v>Mobile Aspiration</v>
          </cell>
          <cell r="G10078" t="str">
            <v>HUA</v>
          </cell>
          <cell r="H10078" t="str">
            <v>LTE2100 Col (20 MHz)_4x4 MIMO</v>
          </cell>
          <cell r="I10078" t="str">
            <v>INS</v>
          </cell>
          <cell r="L10078">
            <v>43891</v>
          </cell>
          <cell r="M10078">
            <v>43637</v>
          </cell>
          <cell r="N10078">
            <v>43892</v>
          </cell>
          <cell r="O10078">
            <v>43638</v>
          </cell>
          <cell r="P10078" t="str">
            <v>No Dependency</v>
          </cell>
        </row>
        <row r="10079">
          <cell r="C10079" t="str">
            <v>ZHB911</v>
          </cell>
          <cell r="D10079" t="str">
            <v>Collocated Sites</v>
          </cell>
          <cell r="E10079" t="str">
            <v>Q1-2020</v>
          </cell>
          <cell r="F10079" t="str">
            <v>Mobile Aspiration</v>
          </cell>
          <cell r="G10079" t="str">
            <v>HUA</v>
          </cell>
          <cell r="H10079" t="str">
            <v>LTE2100 Col (20 MHz)_4x4 MIMO</v>
          </cell>
          <cell r="I10079" t="str">
            <v>INS</v>
          </cell>
          <cell r="L10079">
            <v>43691</v>
          </cell>
          <cell r="M10079">
            <v>43693</v>
          </cell>
          <cell r="N10079">
            <v>43692</v>
          </cell>
          <cell r="O10079">
            <v>43694</v>
          </cell>
          <cell r="P10079" t="str">
            <v>No Dependency</v>
          </cell>
        </row>
        <row r="10080">
          <cell r="C10080" t="str">
            <v>ZHB909</v>
          </cell>
          <cell r="D10080" t="str">
            <v>Collocated Sites</v>
          </cell>
          <cell r="E10080" t="str">
            <v>Q2-2019</v>
          </cell>
          <cell r="F10080" t="str">
            <v>Mobile Aspiration</v>
          </cell>
          <cell r="G10080" t="str">
            <v>HUA</v>
          </cell>
          <cell r="H10080" t="str">
            <v>LTE2100 Col (20 MHz)_4x4 MIMO</v>
          </cell>
          <cell r="I10080" t="str">
            <v>INS</v>
          </cell>
          <cell r="L10080">
            <v>43659</v>
          </cell>
          <cell r="M10080">
            <v>43661</v>
          </cell>
          <cell r="N10080">
            <v>43660</v>
          </cell>
          <cell r="O10080">
            <v>43662</v>
          </cell>
          <cell r="P10080" t="str">
            <v>No Dependency</v>
          </cell>
        </row>
        <row r="10081">
          <cell r="C10081" t="str">
            <v>ZHB907</v>
          </cell>
          <cell r="D10081" t="str">
            <v>Collocated Sites</v>
          </cell>
          <cell r="E10081" t="str">
            <v>Q2-2019</v>
          </cell>
          <cell r="F10081" t="str">
            <v>Mobile Aspiration</v>
          </cell>
          <cell r="G10081" t="str">
            <v>HUA</v>
          </cell>
          <cell r="H10081" t="str">
            <v>LTE2100 Col (20 MHz)_4x4 MIMO</v>
          </cell>
          <cell r="I10081" t="str">
            <v>INS</v>
          </cell>
          <cell r="L10081">
            <v>43887</v>
          </cell>
          <cell r="M10081">
            <v>43640</v>
          </cell>
          <cell r="N10081">
            <v>43888</v>
          </cell>
          <cell r="O10081">
            <v>43641</v>
          </cell>
          <cell r="P10081" t="str">
            <v>No Dependency</v>
          </cell>
        </row>
        <row r="10082">
          <cell r="C10082" t="str">
            <v>ZHB906</v>
          </cell>
          <cell r="D10082" t="str">
            <v>Collocated Sites</v>
          </cell>
          <cell r="E10082" t="str">
            <v>Q3-2019</v>
          </cell>
          <cell r="F10082" t="str">
            <v>Mobile Aspiration</v>
          </cell>
          <cell r="G10082" t="str">
            <v>HUA</v>
          </cell>
          <cell r="H10082" t="str">
            <v>LTE2100 Col (20 MHz)_4x4 MIMO</v>
          </cell>
          <cell r="I10082" t="str">
            <v>INS</v>
          </cell>
          <cell r="L10082">
            <v>43882</v>
          </cell>
          <cell r="M10082">
            <v>43666</v>
          </cell>
          <cell r="N10082">
            <v>43882</v>
          </cell>
          <cell r="O10082">
            <v>43667</v>
          </cell>
          <cell r="P10082" t="str">
            <v>No Dependency</v>
          </cell>
        </row>
        <row r="10083">
          <cell r="C10083" t="str">
            <v>ZHB905</v>
          </cell>
          <cell r="D10083" t="str">
            <v>Collocated Sites</v>
          </cell>
          <cell r="E10083" t="str">
            <v>Q2-2019</v>
          </cell>
          <cell r="F10083" t="str">
            <v>Mobile Aspiration</v>
          </cell>
          <cell r="G10083" t="str">
            <v>HUA</v>
          </cell>
          <cell r="H10083" t="str">
            <v>LTE2100 Col (20 MHz)_4x4 MIMO</v>
          </cell>
          <cell r="I10083" t="str">
            <v>INS</v>
          </cell>
          <cell r="L10083">
            <v>43892</v>
          </cell>
          <cell r="M10083">
            <v>43644</v>
          </cell>
          <cell r="N10083">
            <v>43893</v>
          </cell>
          <cell r="O10083">
            <v>43645</v>
          </cell>
          <cell r="P10083" t="str">
            <v>No Dependency</v>
          </cell>
        </row>
        <row r="10084">
          <cell r="C10084" t="str">
            <v>ZHB904</v>
          </cell>
          <cell r="D10084" t="str">
            <v>Collocated Sites</v>
          </cell>
          <cell r="E10084" t="str">
            <v>Q3-2019</v>
          </cell>
          <cell r="F10084" t="str">
            <v>Mobile Aspiration</v>
          </cell>
          <cell r="G10084" t="str">
            <v>HUA</v>
          </cell>
          <cell r="H10084" t="str">
            <v>LTE2100 Col (20 MHz)_4x4 MIMO</v>
          </cell>
          <cell r="I10084" t="str">
            <v>INS</v>
          </cell>
          <cell r="L10084">
            <v>43882</v>
          </cell>
          <cell r="M10084">
            <v>43664</v>
          </cell>
          <cell r="N10084">
            <v>43882</v>
          </cell>
          <cell r="O10084">
            <v>43665</v>
          </cell>
          <cell r="P10084" t="str">
            <v>No Dependency</v>
          </cell>
        </row>
        <row r="10085">
          <cell r="C10085" t="str">
            <v>ZHB903</v>
          </cell>
          <cell r="D10085" t="str">
            <v>Collocated Sites</v>
          </cell>
          <cell r="E10085" t="str">
            <v>Q3-2019</v>
          </cell>
          <cell r="F10085" t="str">
            <v>Mobile Aspiration</v>
          </cell>
          <cell r="G10085" t="str">
            <v>HUA</v>
          </cell>
          <cell r="H10085" t="str">
            <v>LTE2100 Col (20 MHz)_4x4 MIMO</v>
          </cell>
          <cell r="I10085" t="str">
            <v>INS</v>
          </cell>
          <cell r="L10085">
            <v>43910</v>
          </cell>
          <cell r="M10085">
            <v>43606</v>
          </cell>
          <cell r="N10085">
            <v>43911</v>
          </cell>
          <cell r="O10085">
            <v>43607</v>
          </cell>
          <cell r="P10085" t="str">
            <v>No Dependency</v>
          </cell>
        </row>
        <row r="10086">
          <cell r="C10086" t="str">
            <v>ZHB902</v>
          </cell>
          <cell r="D10086" t="str">
            <v>Collocated Sites</v>
          </cell>
          <cell r="E10086" t="str">
            <v>Q2-2019</v>
          </cell>
          <cell r="F10086" t="str">
            <v>Mobile Aspiration</v>
          </cell>
          <cell r="G10086" t="str">
            <v>HUA</v>
          </cell>
          <cell r="H10086" t="str">
            <v>LTE2100 Col (20 MHz)_4x4 MIMO</v>
          </cell>
          <cell r="I10086" t="str">
            <v>INS</v>
          </cell>
          <cell r="L10086">
            <v>43903</v>
          </cell>
          <cell r="M10086">
            <v>43602</v>
          </cell>
          <cell r="N10086">
            <v>43904</v>
          </cell>
          <cell r="O10086">
            <v>43603</v>
          </cell>
          <cell r="P10086" t="str">
            <v>No Dependency</v>
          </cell>
        </row>
        <row r="10087">
          <cell r="C10087" t="str">
            <v>ZHB898</v>
          </cell>
          <cell r="D10087" t="str">
            <v>Collocated Sites</v>
          </cell>
          <cell r="E10087" t="str">
            <v>Q2-2019</v>
          </cell>
          <cell r="F10087" t="str">
            <v>Mobile Aspiration</v>
          </cell>
          <cell r="G10087" t="str">
            <v>HUA</v>
          </cell>
          <cell r="H10087" t="str">
            <v>LTE2100 Col (20 MHz)_4x4 MIMO</v>
          </cell>
          <cell r="I10087" t="str">
            <v>INS</v>
          </cell>
          <cell r="L10087">
            <v>43896</v>
          </cell>
          <cell r="M10087">
            <v>43611</v>
          </cell>
          <cell r="N10087">
            <v>43897</v>
          </cell>
          <cell r="O10087">
            <v>43612</v>
          </cell>
          <cell r="P10087" t="str">
            <v>No Dependency</v>
          </cell>
        </row>
        <row r="10088">
          <cell r="C10088" t="str">
            <v>ZHB897</v>
          </cell>
          <cell r="D10088" t="str">
            <v>Collocated Sites</v>
          </cell>
          <cell r="E10088" t="str">
            <v>Q2-2019</v>
          </cell>
          <cell r="F10088" t="str">
            <v>Mobile Aspiration</v>
          </cell>
          <cell r="G10088" t="str">
            <v>HUA</v>
          </cell>
          <cell r="H10088" t="str">
            <v>LTE2100 Col (20 MHz)_4x4 MIMO</v>
          </cell>
          <cell r="I10088" t="str">
            <v>INS</v>
          </cell>
          <cell r="L10088">
            <v>43891</v>
          </cell>
          <cell r="M10088">
            <v>43709</v>
          </cell>
          <cell r="N10088">
            <v>43892</v>
          </cell>
          <cell r="O10088">
            <v>43710</v>
          </cell>
          <cell r="P10088" t="str">
            <v>No Dependency</v>
          </cell>
        </row>
        <row r="10089">
          <cell r="C10089" t="str">
            <v>ZHB895</v>
          </cell>
          <cell r="D10089" t="str">
            <v>Collocated Sites</v>
          </cell>
          <cell r="E10089" t="str">
            <v>Q1-2020</v>
          </cell>
          <cell r="F10089" t="str">
            <v>Mobile Aspiration</v>
          </cell>
          <cell r="G10089" t="str">
            <v>HUA</v>
          </cell>
          <cell r="H10089" t="str">
            <v>LTE2100 Col (20 MHz)_4x4 MIMO</v>
          </cell>
          <cell r="I10089" t="str">
            <v>INS</v>
          </cell>
          <cell r="L10089">
            <v>43841</v>
          </cell>
          <cell r="M10089">
            <v>43734</v>
          </cell>
          <cell r="N10089">
            <v>43841</v>
          </cell>
          <cell r="O10089">
            <v>43735</v>
          </cell>
          <cell r="P10089" t="str">
            <v>No Dependency</v>
          </cell>
        </row>
        <row r="10090">
          <cell r="C10090" t="str">
            <v>ZHB039</v>
          </cell>
          <cell r="D10090" t="str">
            <v>Collocated Sites</v>
          </cell>
          <cell r="E10090" t="str">
            <v>Q2-2019</v>
          </cell>
          <cell r="F10090" t="str">
            <v>Mobile Aspiration</v>
          </cell>
          <cell r="G10090" t="str">
            <v>HUA</v>
          </cell>
          <cell r="H10090" t="str">
            <v>LTE2100 Col (20 MHz)_4x4 MIMO</v>
          </cell>
          <cell r="I10090" t="str">
            <v>INS</v>
          </cell>
          <cell r="L10090">
            <v>43884</v>
          </cell>
          <cell r="M10090">
            <v>43657</v>
          </cell>
          <cell r="N10090">
            <v>43885</v>
          </cell>
          <cell r="O10090">
            <v>43658</v>
          </cell>
          <cell r="P10090" t="str">
            <v>No Dependency</v>
          </cell>
        </row>
        <row r="10091">
          <cell r="C10091" t="str">
            <v>ZHB038</v>
          </cell>
          <cell r="D10091" t="str">
            <v>Collocated Sites</v>
          </cell>
          <cell r="E10091" t="str">
            <v>Q2-2019</v>
          </cell>
          <cell r="F10091" t="str">
            <v>Mobile Aspiration</v>
          </cell>
          <cell r="G10091" t="str">
            <v>HUA</v>
          </cell>
          <cell r="H10091" t="str">
            <v>LTE2100 Col (20 MHz)_4x4 MIMO</v>
          </cell>
          <cell r="I10091" t="str">
            <v>INS</v>
          </cell>
          <cell r="L10091">
            <v>43891</v>
          </cell>
          <cell r="M10091">
            <v>43648</v>
          </cell>
          <cell r="N10091">
            <v>43892</v>
          </cell>
          <cell r="O10091">
            <v>43649</v>
          </cell>
          <cell r="P10091" t="str">
            <v>No Dependency</v>
          </cell>
        </row>
        <row r="10092">
          <cell r="C10092" t="str">
            <v>ZHB035</v>
          </cell>
          <cell r="D10092" t="str">
            <v>Collocated Sites</v>
          </cell>
          <cell r="E10092" t="str">
            <v>Q2-2019</v>
          </cell>
          <cell r="F10092" t="str">
            <v>Mobile Aspiration</v>
          </cell>
          <cell r="G10092" t="str">
            <v>HUA</v>
          </cell>
          <cell r="H10092" t="str">
            <v>LTE2100 Col (20 MHz)_4x4 MIMO</v>
          </cell>
          <cell r="I10092" t="str">
            <v>INS</v>
          </cell>
          <cell r="L10092">
            <v>43891</v>
          </cell>
          <cell r="N10092">
            <v>43892</v>
          </cell>
          <cell r="P10092" t="str">
            <v>No Dependency</v>
          </cell>
        </row>
        <row r="10093">
          <cell r="C10093" t="str">
            <v>ZHB034</v>
          </cell>
          <cell r="D10093" t="str">
            <v>Collocated Sites</v>
          </cell>
          <cell r="E10093" t="str">
            <v>Q2-2019</v>
          </cell>
          <cell r="F10093" t="str">
            <v>Mobile Aspiration</v>
          </cell>
          <cell r="G10093" t="str">
            <v>HUA</v>
          </cell>
          <cell r="H10093" t="str">
            <v>LTE2100 Col (20 MHz)_4x4 MIMO</v>
          </cell>
          <cell r="I10093" t="str">
            <v>INS</v>
          </cell>
          <cell r="L10093">
            <v>43891</v>
          </cell>
          <cell r="M10093">
            <v>43653</v>
          </cell>
          <cell r="N10093">
            <v>43892</v>
          </cell>
          <cell r="O10093">
            <v>43654</v>
          </cell>
          <cell r="P10093" t="str">
            <v>No Dependency</v>
          </cell>
        </row>
        <row r="10094">
          <cell r="C10094" t="str">
            <v>ZHB029</v>
          </cell>
          <cell r="D10094" t="str">
            <v>Collocated Sites</v>
          </cell>
          <cell r="E10094" t="str">
            <v>Q1-2020</v>
          </cell>
          <cell r="F10094" t="str">
            <v>Mobile Aspiration</v>
          </cell>
          <cell r="G10094" t="str">
            <v>HUA</v>
          </cell>
          <cell r="H10094" t="str">
            <v>LTE2100 Col (20 MHz)_4x4 MIMO</v>
          </cell>
          <cell r="I10094" t="str">
            <v>INS</v>
          </cell>
          <cell r="L10094">
            <v>43691</v>
          </cell>
          <cell r="M10094">
            <v>43693</v>
          </cell>
          <cell r="N10094">
            <v>43692</v>
          </cell>
          <cell r="O10094">
            <v>43694</v>
          </cell>
          <cell r="P10094" t="str">
            <v>No Dependency</v>
          </cell>
        </row>
        <row r="10095">
          <cell r="C10095" t="str">
            <v>ZHB026</v>
          </cell>
          <cell r="D10095" t="str">
            <v>Collocated Sites</v>
          </cell>
          <cell r="E10095" t="str">
            <v>Q3-2019</v>
          </cell>
          <cell r="F10095" t="str">
            <v>Mobile Aspiration</v>
          </cell>
          <cell r="G10095" t="str">
            <v>HUA</v>
          </cell>
          <cell r="H10095" t="str">
            <v>LTE2100 Col (20 MHz)_4x4 MIMO</v>
          </cell>
          <cell r="I10095" t="str">
            <v>INS</v>
          </cell>
          <cell r="L10095">
            <v>43882</v>
          </cell>
          <cell r="M10095">
            <v>43734</v>
          </cell>
          <cell r="N10095">
            <v>43882</v>
          </cell>
          <cell r="O10095">
            <v>43735</v>
          </cell>
          <cell r="P10095" t="str">
            <v>No Dependency</v>
          </cell>
        </row>
        <row r="10096">
          <cell r="C10096" t="str">
            <v>ZHB025</v>
          </cell>
          <cell r="D10096" t="str">
            <v>Collocated Sites</v>
          </cell>
          <cell r="E10096" t="str">
            <v>Q4-2019</v>
          </cell>
          <cell r="F10096" t="str">
            <v>Mobile Aspiration</v>
          </cell>
          <cell r="G10096" t="str">
            <v>HUA</v>
          </cell>
          <cell r="H10096" t="str">
            <v>LTE2100 Col (20 MHz)_4x4 MIMO</v>
          </cell>
          <cell r="I10096" t="str">
            <v>INS</v>
          </cell>
          <cell r="L10096">
            <v>43858</v>
          </cell>
          <cell r="M10096">
            <v>43709</v>
          </cell>
          <cell r="N10096">
            <v>43858</v>
          </cell>
          <cell r="O10096">
            <v>43710</v>
          </cell>
          <cell r="P10096" t="str">
            <v>No Dependency</v>
          </cell>
        </row>
        <row r="10097">
          <cell r="C10097" t="str">
            <v>ZHB022</v>
          </cell>
          <cell r="D10097" t="str">
            <v>Collocated Sites</v>
          </cell>
          <cell r="E10097" t="str">
            <v>Q1-2020</v>
          </cell>
          <cell r="F10097" t="str">
            <v>Mobile Aspiration</v>
          </cell>
          <cell r="G10097" t="str">
            <v>HUA</v>
          </cell>
          <cell r="H10097" t="str">
            <v>LTE2100 Col (20 MHz)_4x4 MIMO</v>
          </cell>
          <cell r="I10097" t="str">
            <v>INS</v>
          </cell>
          <cell r="L10097">
            <v>43837</v>
          </cell>
          <cell r="M10097">
            <v>43709</v>
          </cell>
          <cell r="N10097">
            <v>43838</v>
          </cell>
          <cell r="O10097">
            <v>43710</v>
          </cell>
          <cell r="P10097" t="str">
            <v>No Dependency</v>
          </cell>
        </row>
        <row r="10098">
          <cell r="C10098" t="str">
            <v>ZHB009</v>
          </cell>
          <cell r="D10098" t="str">
            <v>Collocated Sites</v>
          </cell>
          <cell r="E10098" t="str">
            <v>Q1-2020</v>
          </cell>
          <cell r="F10098" t="str">
            <v>Mobile Aspiration</v>
          </cell>
          <cell r="G10098" t="str">
            <v>HUA</v>
          </cell>
          <cell r="H10098" t="str">
            <v>LTE2100 Col (20 MHz)_4x4 MIMO</v>
          </cell>
          <cell r="I10098" t="str">
            <v>INS</v>
          </cell>
          <cell r="L10098">
            <v>43841</v>
          </cell>
          <cell r="M10098">
            <v>43709</v>
          </cell>
          <cell r="N10098">
            <v>43841</v>
          </cell>
          <cell r="O10098">
            <v>43710</v>
          </cell>
          <cell r="P10098" t="str">
            <v>No Dependency</v>
          </cell>
        </row>
        <row r="10099">
          <cell r="C10099" t="str">
            <v>ZHB008</v>
          </cell>
          <cell r="D10099" t="str">
            <v>Collocated Sites</v>
          </cell>
          <cell r="E10099" t="str">
            <v>Q2-2019</v>
          </cell>
          <cell r="F10099" t="str">
            <v>Mobile Aspiration</v>
          </cell>
          <cell r="G10099" t="str">
            <v>HUA</v>
          </cell>
          <cell r="H10099" t="str">
            <v>LTE2100 Col (20 MHz)_4x4 MIMO</v>
          </cell>
          <cell r="I10099" t="str">
            <v>INS</v>
          </cell>
          <cell r="L10099">
            <v>43903</v>
          </cell>
          <cell r="M10099">
            <v>43624</v>
          </cell>
          <cell r="N10099">
            <v>43904</v>
          </cell>
          <cell r="O10099">
            <v>43625</v>
          </cell>
          <cell r="P10099" t="str">
            <v>No Dependency</v>
          </cell>
        </row>
        <row r="10100">
          <cell r="C10100" t="str">
            <v>ZHB006</v>
          </cell>
          <cell r="D10100" t="str">
            <v>Collocated Sites</v>
          </cell>
          <cell r="E10100" t="str">
            <v>Q2-2019</v>
          </cell>
          <cell r="F10100" t="str">
            <v>Mobile Aspiration</v>
          </cell>
          <cell r="G10100" t="str">
            <v>HUA</v>
          </cell>
          <cell r="H10100" t="str">
            <v>LTE2100 Col (20 MHz)_4x4 MIMO</v>
          </cell>
          <cell r="I10100" t="str">
            <v>INS</v>
          </cell>
          <cell r="L10100">
            <v>43903</v>
          </cell>
          <cell r="M10100">
            <v>43605</v>
          </cell>
          <cell r="N10100">
            <v>43904</v>
          </cell>
          <cell r="O10100">
            <v>43606</v>
          </cell>
          <cell r="P10100" t="str">
            <v>No Dependency</v>
          </cell>
        </row>
        <row r="10101">
          <cell r="C10101" t="str">
            <v>ZHB005</v>
          </cell>
          <cell r="D10101" t="str">
            <v>Collocated Sites</v>
          </cell>
          <cell r="E10101" t="str">
            <v>Q2-2019</v>
          </cell>
          <cell r="F10101" t="str">
            <v>Mobile Aspiration</v>
          </cell>
          <cell r="G10101" t="str">
            <v>HUA</v>
          </cell>
          <cell r="H10101" t="str">
            <v>LTE2100 Col (20 MHz)_4x4 MIMO</v>
          </cell>
          <cell r="I10101" t="str">
            <v>INS</v>
          </cell>
          <cell r="L10101">
            <v>43900</v>
          </cell>
          <cell r="M10101">
            <v>43624</v>
          </cell>
          <cell r="N10101">
            <v>43901</v>
          </cell>
          <cell r="O10101">
            <v>43625</v>
          </cell>
          <cell r="P10101" t="str">
            <v>No Dependency</v>
          </cell>
        </row>
        <row r="10102">
          <cell r="C10102" t="str">
            <v>ZHB004</v>
          </cell>
          <cell r="D10102" t="str">
            <v>Collocated Sites</v>
          </cell>
          <cell r="E10102" t="str">
            <v>Q2-2019</v>
          </cell>
          <cell r="F10102" t="str">
            <v>Mobile Aspiration</v>
          </cell>
          <cell r="G10102" t="str">
            <v>HUA</v>
          </cell>
          <cell r="H10102" t="str">
            <v>LTE2100 Col (20 MHz)_4x4 MIMO</v>
          </cell>
          <cell r="I10102" t="str">
            <v>INS</v>
          </cell>
          <cell r="L10102">
            <v>43905</v>
          </cell>
          <cell r="M10102">
            <v>43624</v>
          </cell>
          <cell r="N10102">
            <v>43906</v>
          </cell>
          <cell r="O10102">
            <v>43625</v>
          </cell>
          <cell r="P10102" t="str">
            <v>No Dependency</v>
          </cell>
        </row>
        <row r="10103">
          <cell r="C10103" t="str">
            <v>ZHB003</v>
          </cell>
          <cell r="D10103" t="str">
            <v>Collocated Sites</v>
          </cell>
          <cell r="E10103" t="str">
            <v>Q3-2019</v>
          </cell>
          <cell r="F10103" t="str">
            <v>Mobile Aspiration</v>
          </cell>
          <cell r="G10103" t="str">
            <v>HUA</v>
          </cell>
          <cell r="H10103" t="str">
            <v>LTE2100 Col (20 MHz)_4x4 MIMO</v>
          </cell>
          <cell r="I10103" t="str">
            <v>INS</v>
          </cell>
          <cell r="L10103">
            <v>43704</v>
          </cell>
          <cell r="M10103">
            <v>43704</v>
          </cell>
          <cell r="N10103">
            <v>43705</v>
          </cell>
          <cell r="O10103">
            <v>43705</v>
          </cell>
          <cell r="P10103" t="str">
            <v>No Dependency</v>
          </cell>
        </row>
        <row r="10104">
          <cell r="C10104" t="str">
            <v>ZHB002</v>
          </cell>
          <cell r="D10104" t="str">
            <v>Collocated Sites</v>
          </cell>
          <cell r="E10104" t="str">
            <v>Q2-2019</v>
          </cell>
          <cell r="F10104" t="str">
            <v>Mobile Aspiration</v>
          </cell>
          <cell r="G10104" t="str">
            <v>HUA</v>
          </cell>
          <cell r="H10104" t="str">
            <v>LTE2100 Col (20 MHz)_4x4 MIMO</v>
          </cell>
          <cell r="I10104" t="str">
            <v>INS</v>
          </cell>
          <cell r="L10104">
            <v>43899</v>
          </cell>
          <cell r="M10104">
            <v>43614</v>
          </cell>
          <cell r="N10104">
            <v>43900</v>
          </cell>
          <cell r="O10104">
            <v>43615</v>
          </cell>
          <cell r="P10104" t="str">
            <v>No Dependency</v>
          </cell>
        </row>
        <row r="10105">
          <cell r="C10105" t="str">
            <v>ZHB001</v>
          </cell>
          <cell r="D10105" t="str">
            <v>Collocated Sites</v>
          </cell>
          <cell r="E10105" t="str">
            <v>Q1-2020</v>
          </cell>
          <cell r="F10105" t="str">
            <v>Mobile Aspiration</v>
          </cell>
          <cell r="G10105" t="str">
            <v>HUA</v>
          </cell>
          <cell r="H10105" t="str">
            <v>LTE2100 Col (20 MHz)_4x4 MIMO</v>
          </cell>
          <cell r="I10105" t="str">
            <v>INS</v>
          </cell>
          <cell r="L10105">
            <v>43649</v>
          </cell>
          <cell r="M10105">
            <v>43651</v>
          </cell>
          <cell r="N10105">
            <v>43650</v>
          </cell>
          <cell r="O10105">
            <v>43652</v>
          </cell>
          <cell r="P10105" t="str">
            <v>No Dependency</v>
          </cell>
        </row>
        <row r="10106">
          <cell r="C10106" t="str">
            <v>ZHAA021</v>
          </cell>
          <cell r="D10106" t="str">
            <v>Collocated Sites</v>
          </cell>
          <cell r="E10106" t="str">
            <v>Q2-2019</v>
          </cell>
          <cell r="F10106" t="str">
            <v>Mobile Aspiration</v>
          </cell>
          <cell r="G10106" t="str">
            <v>HUA</v>
          </cell>
          <cell r="H10106" t="str">
            <v>LTE2100 Col (20 MHz)_4x4 MIMO</v>
          </cell>
          <cell r="I10106" t="str">
            <v>INS</v>
          </cell>
          <cell r="L10106">
            <v>43910</v>
          </cell>
          <cell r="M10106">
            <v>43639</v>
          </cell>
          <cell r="N10106">
            <v>43911</v>
          </cell>
          <cell r="O10106">
            <v>43640</v>
          </cell>
          <cell r="P10106" t="str">
            <v>No Dependency</v>
          </cell>
        </row>
        <row r="10107">
          <cell r="C10107" t="str">
            <v>ZHAA019</v>
          </cell>
          <cell r="D10107" t="str">
            <v>Collocated Sites</v>
          </cell>
          <cell r="E10107" t="str">
            <v>Q4-2019</v>
          </cell>
          <cell r="F10107" t="str">
            <v>Mobile Aspiration</v>
          </cell>
          <cell r="G10107" t="str">
            <v>HUA</v>
          </cell>
          <cell r="H10107" t="str">
            <v>LTE2100 Col (20 MHz)_4x4 MIMO</v>
          </cell>
          <cell r="I10107" t="str">
            <v>INS</v>
          </cell>
          <cell r="L10107">
            <v>43846</v>
          </cell>
          <cell r="M10107">
            <v>43709</v>
          </cell>
          <cell r="N10107">
            <v>43846</v>
          </cell>
          <cell r="O10107">
            <v>43710</v>
          </cell>
          <cell r="P10107" t="str">
            <v>No Dependency</v>
          </cell>
        </row>
        <row r="10108">
          <cell r="C10108" t="str">
            <v>ZHAA018</v>
          </cell>
          <cell r="D10108" t="str">
            <v>Collocated Sites</v>
          </cell>
          <cell r="E10108" t="str">
            <v>Q3-2019</v>
          </cell>
          <cell r="F10108" t="str">
            <v>Mobile Aspiration</v>
          </cell>
          <cell r="G10108" t="str">
            <v>HUA</v>
          </cell>
          <cell r="H10108" t="str">
            <v>LTE2100 Col (20 MHz)_4x4 MIMO</v>
          </cell>
          <cell r="I10108" t="str">
            <v>INS</v>
          </cell>
          <cell r="L10108">
            <v>43904</v>
          </cell>
          <cell r="M10108">
            <v>43638</v>
          </cell>
          <cell r="N10108">
            <v>43905</v>
          </cell>
          <cell r="O10108">
            <v>43639</v>
          </cell>
          <cell r="P10108" t="str">
            <v>No Dependency</v>
          </cell>
        </row>
        <row r="10109">
          <cell r="C10109" t="str">
            <v>ZHAA017</v>
          </cell>
          <cell r="D10109" t="str">
            <v>Collocated Sites</v>
          </cell>
          <cell r="E10109" t="str">
            <v>Q3-2019</v>
          </cell>
          <cell r="F10109" t="str">
            <v>Mobile Aspiration</v>
          </cell>
          <cell r="G10109" t="str">
            <v>HUA</v>
          </cell>
          <cell r="H10109" t="str">
            <v>LTE2100 Col (20 MHz)_4x4 MIMO</v>
          </cell>
          <cell r="I10109" t="str">
            <v>INS</v>
          </cell>
          <cell r="L10109">
            <v>43691</v>
          </cell>
          <cell r="M10109">
            <v>43693</v>
          </cell>
          <cell r="N10109">
            <v>43692</v>
          </cell>
          <cell r="O10109">
            <v>43694</v>
          </cell>
          <cell r="P10109" t="str">
            <v>No Dependency</v>
          </cell>
        </row>
        <row r="10110">
          <cell r="C10110" t="str">
            <v>ZHAA016</v>
          </cell>
          <cell r="D10110" t="str">
            <v>Collocated Sites</v>
          </cell>
          <cell r="E10110" t="str">
            <v>Q3-2019</v>
          </cell>
          <cell r="F10110" t="str">
            <v>Mobile Aspiration</v>
          </cell>
          <cell r="G10110" t="str">
            <v>HUA</v>
          </cell>
          <cell r="H10110" t="str">
            <v>LTE2100 Col (20 MHz)_4x4 MIMO</v>
          </cell>
          <cell r="I10110" t="str">
            <v>INS</v>
          </cell>
          <cell r="L10110">
            <v>43834</v>
          </cell>
          <cell r="M10110">
            <v>43651</v>
          </cell>
          <cell r="N10110">
            <v>43835</v>
          </cell>
          <cell r="O10110">
            <v>43652</v>
          </cell>
          <cell r="P10110" t="str">
            <v>No Dependency</v>
          </cell>
        </row>
        <row r="10111">
          <cell r="C10111" t="str">
            <v>ZHAA015</v>
          </cell>
          <cell r="D10111" t="str">
            <v>Collocated Sites</v>
          </cell>
          <cell r="E10111" t="str">
            <v>Q2-2019</v>
          </cell>
          <cell r="F10111" t="str">
            <v>Mobile Aspiration</v>
          </cell>
          <cell r="G10111" t="str">
            <v>HUA</v>
          </cell>
          <cell r="H10111" t="str">
            <v>LTE2100 Col (20 MHz)_4x4 MIMO</v>
          </cell>
          <cell r="I10111" t="str">
            <v>INS</v>
          </cell>
          <cell r="L10111">
            <v>43892</v>
          </cell>
          <cell r="M10111">
            <v>43612</v>
          </cell>
          <cell r="N10111">
            <v>43893</v>
          </cell>
          <cell r="O10111">
            <v>43613</v>
          </cell>
          <cell r="P10111" t="str">
            <v>No Dependency</v>
          </cell>
        </row>
        <row r="10112">
          <cell r="C10112" t="str">
            <v>ZHAA014</v>
          </cell>
          <cell r="D10112" t="str">
            <v>Collocated Sites</v>
          </cell>
          <cell r="E10112" t="str">
            <v>Q3-2019</v>
          </cell>
          <cell r="F10112" t="str">
            <v>Mobile Aspiration</v>
          </cell>
          <cell r="G10112" t="str">
            <v>HUA</v>
          </cell>
          <cell r="H10112" t="str">
            <v>LTE2100 Col (20 MHz)_4x4 MIMO</v>
          </cell>
          <cell r="I10112" t="str">
            <v>INS</v>
          </cell>
          <cell r="L10112">
            <v>43878</v>
          </cell>
          <cell r="M10112">
            <v>43638</v>
          </cell>
          <cell r="N10112">
            <v>43879</v>
          </cell>
          <cell r="O10112">
            <v>43639</v>
          </cell>
          <cell r="P10112" t="str">
            <v>No Dependency</v>
          </cell>
        </row>
        <row r="10113">
          <cell r="C10113" t="str">
            <v>ZHAA012</v>
          </cell>
          <cell r="D10113" t="str">
            <v>Collocated Sites</v>
          </cell>
          <cell r="E10113" t="str">
            <v>Q3-2019</v>
          </cell>
          <cell r="F10113" t="str">
            <v>Mobile Aspiration</v>
          </cell>
          <cell r="G10113" t="str">
            <v>HUA</v>
          </cell>
          <cell r="H10113" t="str">
            <v>LTE2100 Col (20 MHz)_4x4 MIMO</v>
          </cell>
          <cell r="I10113" t="str">
            <v>INS</v>
          </cell>
          <cell r="L10113">
            <v>43876</v>
          </cell>
          <cell r="M10113">
            <v>43615</v>
          </cell>
          <cell r="N10113">
            <v>43877</v>
          </cell>
          <cell r="O10113">
            <v>43616</v>
          </cell>
          <cell r="P10113" t="str">
            <v>No Dependency</v>
          </cell>
        </row>
        <row r="10114">
          <cell r="C10114" t="str">
            <v>ZHAA011</v>
          </cell>
          <cell r="D10114" t="str">
            <v>Collocated Sites</v>
          </cell>
          <cell r="E10114" t="str">
            <v>Q4-2019</v>
          </cell>
          <cell r="F10114" t="str">
            <v>Mobile Aspiration</v>
          </cell>
          <cell r="G10114" t="str">
            <v>HUA</v>
          </cell>
          <cell r="H10114" t="str">
            <v>LTE2100 Col (20 MHz)_4x4 MIMO</v>
          </cell>
          <cell r="I10114" t="str">
            <v>INS</v>
          </cell>
          <cell r="L10114">
            <v>43846</v>
          </cell>
          <cell r="M10114">
            <v>43688</v>
          </cell>
          <cell r="N10114">
            <v>43846</v>
          </cell>
          <cell r="O10114">
            <v>43689</v>
          </cell>
          <cell r="P10114" t="str">
            <v>No Dependency</v>
          </cell>
        </row>
        <row r="10115">
          <cell r="C10115" t="str">
            <v>ZHAA008</v>
          </cell>
          <cell r="D10115" t="str">
            <v>Collocated Sites</v>
          </cell>
          <cell r="E10115" t="str">
            <v>Q3-2019</v>
          </cell>
          <cell r="F10115" t="str">
            <v>Mobile Aspiration</v>
          </cell>
          <cell r="G10115" t="str">
            <v>HUA</v>
          </cell>
          <cell r="H10115" t="str">
            <v>LTE2100 Col (20 MHz)_4x4 MIMO</v>
          </cell>
          <cell r="I10115" t="str">
            <v>INS</v>
          </cell>
          <cell r="L10115">
            <v>43878</v>
          </cell>
          <cell r="M10115">
            <v>43638</v>
          </cell>
          <cell r="N10115">
            <v>43879</v>
          </cell>
          <cell r="O10115">
            <v>43639</v>
          </cell>
          <cell r="P10115" t="str">
            <v>No Dependency</v>
          </cell>
        </row>
        <row r="10116">
          <cell r="C10116" t="str">
            <v>ZHAA007</v>
          </cell>
          <cell r="D10116" t="str">
            <v>Collocated Sites</v>
          </cell>
          <cell r="E10116" t="str">
            <v>Q3-2019</v>
          </cell>
          <cell r="F10116" t="str">
            <v>Mobile Aspiration</v>
          </cell>
          <cell r="G10116" t="str">
            <v>HUA</v>
          </cell>
          <cell r="H10116" t="str">
            <v>LTE2100 Col (20 MHz)_4x4 MIMO</v>
          </cell>
          <cell r="I10116" t="str">
            <v>INS</v>
          </cell>
          <cell r="L10116">
            <v>43876</v>
          </cell>
          <cell r="M10116">
            <v>43633</v>
          </cell>
          <cell r="N10116">
            <v>43877</v>
          </cell>
          <cell r="O10116">
            <v>43634</v>
          </cell>
          <cell r="P10116" t="str">
            <v>No Dependency</v>
          </cell>
        </row>
        <row r="10117">
          <cell r="C10117" t="str">
            <v>ZHAA005</v>
          </cell>
          <cell r="D10117" t="str">
            <v>Collocated Sites</v>
          </cell>
          <cell r="E10117" t="str">
            <v>Q2-2019</v>
          </cell>
          <cell r="F10117" t="str">
            <v>Mobile Aspiration</v>
          </cell>
          <cell r="G10117" t="str">
            <v>HUA</v>
          </cell>
          <cell r="H10117" t="str">
            <v>LTE2100 Col (20 MHz)_4x4 MIMO</v>
          </cell>
          <cell r="I10117" t="str">
            <v>INS</v>
          </cell>
          <cell r="L10117">
            <v>43691</v>
          </cell>
          <cell r="M10117">
            <v>43693</v>
          </cell>
          <cell r="N10117">
            <v>43692</v>
          </cell>
          <cell r="O10117">
            <v>43694</v>
          </cell>
          <cell r="P10117" t="str">
            <v>No Dependency</v>
          </cell>
        </row>
        <row r="10118">
          <cell r="C10118" t="str">
            <v>ZHA999</v>
          </cell>
          <cell r="D10118" t="str">
            <v>Collocated Sites</v>
          </cell>
          <cell r="E10118" t="str">
            <v>Q3-2019</v>
          </cell>
          <cell r="F10118" t="str">
            <v>Mobile Aspiration</v>
          </cell>
          <cell r="G10118" t="str">
            <v>HUA</v>
          </cell>
          <cell r="H10118" t="str">
            <v>LTE2100 Col (20 MHz)_4x4 MIMO</v>
          </cell>
          <cell r="I10118" t="str">
            <v>INS</v>
          </cell>
          <cell r="L10118">
            <v>43878</v>
          </cell>
          <cell r="M10118">
            <v>43627</v>
          </cell>
          <cell r="N10118">
            <v>43879</v>
          </cell>
          <cell r="O10118">
            <v>43628</v>
          </cell>
          <cell r="P10118" t="str">
            <v>No Dependency</v>
          </cell>
        </row>
        <row r="10119">
          <cell r="C10119" t="str">
            <v>ZHA998</v>
          </cell>
          <cell r="D10119" t="str">
            <v>Collocated Sites</v>
          </cell>
          <cell r="E10119" t="str">
            <v>Q3-2019</v>
          </cell>
          <cell r="F10119" t="str">
            <v>Mobile Aspiration</v>
          </cell>
          <cell r="G10119" t="str">
            <v>HUA</v>
          </cell>
          <cell r="H10119" t="str">
            <v>LTE2100 Col (20 MHz)_4x4 MIMO</v>
          </cell>
          <cell r="I10119" t="str">
            <v>INS</v>
          </cell>
          <cell r="L10119">
            <v>43670</v>
          </cell>
          <cell r="M10119">
            <v>43672</v>
          </cell>
          <cell r="N10119">
            <v>43671</v>
          </cell>
          <cell r="O10119">
            <v>43673</v>
          </cell>
          <cell r="P10119" t="str">
            <v>No Dependency</v>
          </cell>
        </row>
        <row r="10120">
          <cell r="C10120" t="str">
            <v>ZHA997</v>
          </cell>
          <cell r="D10120" t="str">
            <v>Collocated Sites</v>
          </cell>
          <cell r="E10120" t="str">
            <v>Q4-2019</v>
          </cell>
          <cell r="F10120" t="str">
            <v>Mobile Aspiration</v>
          </cell>
          <cell r="G10120" t="str">
            <v>HUA</v>
          </cell>
          <cell r="H10120" t="str">
            <v>LTE2100 Col (20 MHz)_4x4 MIMO</v>
          </cell>
          <cell r="I10120" t="str">
            <v>INS</v>
          </cell>
          <cell r="L10120">
            <v>43691</v>
          </cell>
          <cell r="M10120">
            <v>43693</v>
          </cell>
          <cell r="N10120">
            <v>43692</v>
          </cell>
          <cell r="O10120">
            <v>43694</v>
          </cell>
          <cell r="P10120" t="str">
            <v>No Dependency</v>
          </cell>
        </row>
        <row r="10121">
          <cell r="C10121" t="str">
            <v>ZHA996</v>
          </cell>
          <cell r="D10121" t="str">
            <v>Collocated Sites</v>
          </cell>
          <cell r="E10121" t="str">
            <v>Q4-2019</v>
          </cell>
          <cell r="F10121" t="str">
            <v>Mobile Aspiration</v>
          </cell>
          <cell r="G10121" t="str">
            <v>HUA</v>
          </cell>
          <cell r="H10121" t="str">
            <v>LTE2100 Col (20 MHz)_4x4 MIMO</v>
          </cell>
          <cell r="I10121" t="str">
            <v>INS</v>
          </cell>
          <cell r="L10121">
            <v>43691</v>
          </cell>
          <cell r="M10121">
            <v>43693</v>
          </cell>
          <cell r="N10121">
            <v>43692</v>
          </cell>
          <cell r="O10121">
            <v>43694</v>
          </cell>
          <cell r="P10121" t="str">
            <v>No Dependency</v>
          </cell>
        </row>
        <row r="10122">
          <cell r="C10122" t="str">
            <v>ZHA995</v>
          </cell>
          <cell r="D10122" t="str">
            <v>Collocated Sites</v>
          </cell>
          <cell r="E10122" t="str">
            <v>Q3-2019</v>
          </cell>
          <cell r="F10122" t="str">
            <v>Mobile Aspiration</v>
          </cell>
          <cell r="G10122" t="str">
            <v>HUA</v>
          </cell>
          <cell r="H10122" t="str">
            <v>LTE2100 Col (20 MHz)_4x4 MIMO</v>
          </cell>
          <cell r="I10122" t="str">
            <v>INS</v>
          </cell>
          <cell r="L10122">
            <v>43904</v>
          </cell>
          <cell r="M10122">
            <v>43627</v>
          </cell>
          <cell r="N10122">
            <v>43905</v>
          </cell>
          <cell r="O10122">
            <v>43628</v>
          </cell>
          <cell r="P10122" t="str">
            <v>No Dependency</v>
          </cell>
        </row>
        <row r="10123">
          <cell r="C10123" t="str">
            <v>ZHA994</v>
          </cell>
          <cell r="D10123" t="str">
            <v>Collocated Sites</v>
          </cell>
          <cell r="E10123" t="str">
            <v>Q3-2019</v>
          </cell>
          <cell r="F10123" t="str">
            <v>Mobile Aspiration</v>
          </cell>
          <cell r="G10123" t="str">
            <v>HUA</v>
          </cell>
          <cell r="H10123" t="str">
            <v>LTE2100 Col (20 MHz)_4x4 MIMO</v>
          </cell>
          <cell r="I10123" t="str">
            <v>INS</v>
          </cell>
          <cell r="L10123">
            <v>43878</v>
          </cell>
          <cell r="M10123">
            <v>43627</v>
          </cell>
          <cell r="N10123">
            <v>43879</v>
          </cell>
          <cell r="O10123">
            <v>43628</v>
          </cell>
          <cell r="P10123" t="str">
            <v>No Dependency</v>
          </cell>
        </row>
        <row r="10124">
          <cell r="C10124" t="str">
            <v>ZHA993</v>
          </cell>
          <cell r="D10124" t="str">
            <v>Collocated Sites</v>
          </cell>
          <cell r="E10124" t="str">
            <v>Q4-2019</v>
          </cell>
          <cell r="F10124" t="str">
            <v>Mobile Aspiration</v>
          </cell>
          <cell r="G10124" t="str">
            <v>HUA</v>
          </cell>
          <cell r="H10124" t="str">
            <v>LTE2100 Col (20 MHz)_4x4 MIMO</v>
          </cell>
          <cell r="I10124" t="str">
            <v>INS</v>
          </cell>
          <cell r="L10124">
            <v>43691</v>
          </cell>
          <cell r="M10124">
            <v>43693</v>
          </cell>
          <cell r="N10124">
            <v>43692</v>
          </cell>
          <cell r="O10124">
            <v>43694</v>
          </cell>
          <cell r="P10124" t="str">
            <v>No Dependency</v>
          </cell>
        </row>
        <row r="10125">
          <cell r="C10125" t="str">
            <v>ZHA992</v>
          </cell>
          <cell r="D10125" t="str">
            <v>Collocated Sites</v>
          </cell>
          <cell r="E10125" t="str">
            <v>Q2-2019</v>
          </cell>
          <cell r="F10125" t="str">
            <v>Mobile Aspiration</v>
          </cell>
          <cell r="G10125" t="str">
            <v>HUA</v>
          </cell>
          <cell r="H10125" t="str">
            <v>LTE2100 Col (20 MHz)_4x4 MIMO</v>
          </cell>
          <cell r="I10125" t="str">
            <v>INS</v>
          </cell>
          <cell r="L10125">
            <v>43858</v>
          </cell>
          <cell r="M10125">
            <v>43625</v>
          </cell>
          <cell r="N10125">
            <v>43859</v>
          </cell>
          <cell r="O10125">
            <v>43626</v>
          </cell>
          <cell r="P10125" t="str">
            <v>No Dependency</v>
          </cell>
        </row>
        <row r="10126">
          <cell r="C10126" t="str">
            <v>ZHA991</v>
          </cell>
          <cell r="D10126" t="str">
            <v>Collocated Sites</v>
          </cell>
          <cell r="E10126" t="str">
            <v>Q3-2019</v>
          </cell>
          <cell r="F10126" t="str">
            <v>Mobile Aspiration</v>
          </cell>
          <cell r="G10126" t="str">
            <v>HUA</v>
          </cell>
          <cell r="H10126" t="str">
            <v>LTE2100 Col (20 MHz)_4x4 MIMO</v>
          </cell>
          <cell r="I10126" t="str">
            <v>INS</v>
          </cell>
          <cell r="L10126">
            <v>43834</v>
          </cell>
          <cell r="M10126">
            <v>43640</v>
          </cell>
          <cell r="N10126">
            <v>43835</v>
          </cell>
          <cell r="O10126">
            <v>43641</v>
          </cell>
          <cell r="P10126" t="str">
            <v>No Dependency</v>
          </cell>
        </row>
        <row r="10127">
          <cell r="C10127" t="str">
            <v>ZHA989</v>
          </cell>
          <cell r="D10127" t="str">
            <v>Collocated Sites</v>
          </cell>
          <cell r="E10127" t="str">
            <v>Q3-2019</v>
          </cell>
          <cell r="F10127" t="str">
            <v>Mobile Aspiration</v>
          </cell>
          <cell r="G10127" t="str">
            <v>HUA</v>
          </cell>
          <cell r="H10127" t="str">
            <v>LTE2100 Col (20 MHz)_4x4 MIMO</v>
          </cell>
          <cell r="I10127" t="str">
            <v>INS</v>
          </cell>
          <cell r="L10127">
            <v>43904</v>
          </cell>
          <cell r="M10127">
            <v>43634</v>
          </cell>
          <cell r="N10127">
            <v>43905</v>
          </cell>
          <cell r="O10127">
            <v>43635</v>
          </cell>
          <cell r="P10127" t="str">
            <v>No Dependency</v>
          </cell>
        </row>
        <row r="10128">
          <cell r="C10128" t="str">
            <v>ZHA988</v>
          </cell>
          <cell r="D10128" t="str">
            <v>Collocated Sites</v>
          </cell>
          <cell r="E10128" t="str">
            <v>Q3-2019</v>
          </cell>
          <cell r="F10128" t="str">
            <v>Mobile Aspiration</v>
          </cell>
          <cell r="G10128" t="str">
            <v>HUA</v>
          </cell>
          <cell r="H10128" t="str">
            <v>LTE2100 Col (20 MHz)_4x4 MIMO</v>
          </cell>
          <cell r="I10128" t="str">
            <v>INS</v>
          </cell>
          <cell r="L10128">
            <v>43687</v>
          </cell>
          <cell r="M10128">
            <v>43689</v>
          </cell>
          <cell r="N10128">
            <v>43688</v>
          </cell>
          <cell r="O10128">
            <v>43690</v>
          </cell>
          <cell r="P10128" t="str">
            <v>No Dependency</v>
          </cell>
        </row>
        <row r="10129">
          <cell r="C10129" t="str">
            <v>ZHA987</v>
          </cell>
          <cell r="D10129" t="str">
            <v>Collocated Sites</v>
          </cell>
          <cell r="E10129" t="str">
            <v>Q3-2019</v>
          </cell>
          <cell r="F10129" t="str">
            <v>Mobile Aspiration</v>
          </cell>
          <cell r="G10129" t="str">
            <v>HUA</v>
          </cell>
          <cell r="H10129" t="str">
            <v>LTE2100 Col (20 MHz)_4x4 MIMO</v>
          </cell>
          <cell r="I10129" t="str">
            <v>INS</v>
          </cell>
          <cell r="L10129">
            <v>43880</v>
          </cell>
          <cell r="M10129">
            <v>43753</v>
          </cell>
          <cell r="N10129">
            <v>43880</v>
          </cell>
          <cell r="O10129">
            <v>43754</v>
          </cell>
          <cell r="P10129" t="str">
            <v>No Dependency</v>
          </cell>
        </row>
        <row r="10130">
          <cell r="C10130" t="str">
            <v>ZHA986</v>
          </cell>
          <cell r="D10130" t="str">
            <v>Collocated Sites</v>
          </cell>
          <cell r="E10130" t="str">
            <v>Q4-2019</v>
          </cell>
          <cell r="F10130" t="str">
            <v>Mobile Aspiration</v>
          </cell>
          <cell r="G10130" t="str">
            <v>HUA</v>
          </cell>
          <cell r="H10130" t="str">
            <v>LTE2100 Col (20 MHz)_4x4 MIMO</v>
          </cell>
          <cell r="I10130" t="str">
            <v>INS</v>
          </cell>
          <cell r="L10130">
            <v>43840</v>
          </cell>
          <cell r="M10130">
            <v>43744</v>
          </cell>
          <cell r="N10130">
            <v>43840</v>
          </cell>
          <cell r="O10130">
            <v>43745</v>
          </cell>
          <cell r="P10130" t="str">
            <v>No Dependency</v>
          </cell>
        </row>
        <row r="10131">
          <cell r="C10131" t="str">
            <v>ZHA985</v>
          </cell>
          <cell r="D10131" t="str">
            <v>Collocated Sites</v>
          </cell>
          <cell r="E10131" t="str">
            <v>Q4-2019</v>
          </cell>
          <cell r="F10131" t="str">
            <v>Mobile Aspiration</v>
          </cell>
          <cell r="G10131" t="str">
            <v>HUA</v>
          </cell>
          <cell r="H10131" t="str">
            <v>LTE2100 Col (20 MHz)_4x4 MIMO</v>
          </cell>
          <cell r="I10131" t="str">
            <v>INS</v>
          </cell>
          <cell r="L10131">
            <v>43854</v>
          </cell>
          <cell r="M10131">
            <v>43636</v>
          </cell>
          <cell r="N10131">
            <v>43855</v>
          </cell>
          <cell r="O10131">
            <v>43637</v>
          </cell>
          <cell r="P10131" t="str">
            <v>No Dependency</v>
          </cell>
        </row>
        <row r="10132">
          <cell r="C10132" t="str">
            <v>ZHA984</v>
          </cell>
          <cell r="D10132" t="str">
            <v>Collocated Sites</v>
          </cell>
          <cell r="E10132" t="str">
            <v>Q3-2019</v>
          </cell>
          <cell r="F10132" t="str">
            <v>Mobile Aspiration</v>
          </cell>
          <cell r="G10132" t="str">
            <v>HUA</v>
          </cell>
          <cell r="H10132" t="str">
            <v>LTE2100 Col (20 MHz)_4x4 MIMO</v>
          </cell>
          <cell r="I10132" t="str">
            <v>INS</v>
          </cell>
          <cell r="L10132">
            <v>43691</v>
          </cell>
          <cell r="M10132">
            <v>43693</v>
          </cell>
          <cell r="N10132">
            <v>43692</v>
          </cell>
          <cell r="O10132">
            <v>43694</v>
          </cell>
          <cell r="P10132" t="str">
            <v>No Dependency</v>
          </cell>
        </row>
        <row r="10133">
          <cell r="C10133" t="str">
            <v>ZHA983</v>
          </cell>
          <cell r="D10133" t="str">
            <v>Collocated Sites</v>
          </cell>
          <cell r="E10133" t="str">
            <v>Q3-2019</v>
          </cell>
          <cell r="F10133" t="str">
            <v>Mobile Aspiration</v>
          </cell>
          <cell r="G10133" t="str">
            <v>HUA</v>
          </cell>
          <cell r="H10133" t="str">
            <v>LTE2100 Col (20 MHz)_4x4 MIMO</v>
          </cell>
          <cell r="I10133" t="str">
            <v>INS</v>
          </cell>
          <cell r="L10133">
            <v>43878</v>
          </cell>
          <cell r="M10133">
            <v>43624</v>
          </cell>
          <cell r="N10133">
            <v>43879</v>
          </cell>
          <cell r="O10133">
            <v>43625</v>
          </cell>
          <cell r="P10133" t="str">
            <v>No Dependency</v>
          </cell>
        </row>
        <row r="10134">
          <cell r="C10134" t="str">
            <v>ZHA982</v>
          </cell>
          <cell r="D10134" t="str">
            <v>Collocated Sites</v>
          </cell>
          <cell r="E10134" t="str">
            <v>Q3-2019</v>
          </cell>
          <cell r="F10134" t="str">
            <v>Mobile Aspiration</v>
          </cell>
          <cell r="G10134" t="str">
            <v>HUA</v>
          </cell>
          <cell r="H10134" t="str">
            <v>LTE2100 Col (20 MHz)_4x4 MIMO</v>
          </cell>
          <cell r="I10134" t="str">
            <v>INS</v>
          </cell>
          <cell r="L10134">
            <v>43834</v>
          </cell>
          <cell r="M10134">
            <v>43651</v>
          </cell>
          <cell r="N10134">
            <v>43835</v>
          </cell>
          <cell r="O10134">
            <v>43652</v>
          </cell>
          <cell r="P10134" t="str">
            <v>No Dependency</v>
          </cell>
        </row>
        <row r="10135">
          <cell r="C10135" t="str">
            <v>ZHA981</v>
          </cell>
          <cell r="D10135" t="str">
            <v>Collocated Sites</v>
          </cell>
          <cell r="E10135" t="str">
            <v>Q3-2019</v>
          </cell>
          <cell r="F10135" t="str">
            <v>Mobile Aspiration</v>
          </cell>
          <cell r="G10135" t="str">
            <v>HUA</v>
          </cell>
          <cell r="H10135" t="str">
            <v>LTE2100 Col (20 MHz)_4x4 MIMO</v>
          </cell>
          <cell r="I10135" t="str">
            <v>INS</v>
          </cell>
          <cell r="L10135">
            <v>43621</v>
          </cell>
          <cell r="M10135">
            <v>43624</v>
          </cell>
          <cell r="N10135">
            <v>43622</v>
          </cell>
          <cell r="O10135">
            <v>43625</v>
          </cell>
          <cell r="P10135" t="str">
            <v>No Dependency</v>
          </cell>
        </row>
        <row r="10136">
          <cell r="C10136" t="str">
            <v>ZHA977</v>
          </cell>
          <cell r="D10136" t="str">
            <v>Collocated Sites</v>
          </cell>
          <cell r="E10136" t="str">
            <v>Q3-2019</v>
          </cell>
          <cell r="F10136" t="str">
            <v>Mobile Aspiration</v>
          </cell>
          <cell r="G10136" t="str">
            <v>HUA</v>
          </cell>
          <cell r="H10136" t="str">
            <v>LTE2100 Col (20 MHz)_4x4 MIMO</v>
          </cell>
          <cell r="I10136" t="str">
            <v>INS</v>
          </cell>
          <cell r="L10136">
            <v>43908</v>
          </cell>
          <cell r="N10136">
            <v>43908</v>
          </cell>
          <cell r="P10136" t="str">
            <v>No Dependency</v>
          </cell>
        </row>
        <row r="10137">
          <cell r="C10137" t="str">
            <v>ZHA974</v>
          </cell>
          <cell r="D10137" t="str">
            <v>Collocated Sites</v>
          </cell>
          <cell r="E10137" t="str">
            <v>Q3-2019</v>
          </cell>
          <cell r="F10137" t="str">
            <v>Mobile Aspiration</v>
          </cell>
          <cell r="G10137" t="str">
            <v>HUA</v>
          </cell>
          <cell r="H10137" t="str">
            <v>LTE2100 Col (20 MHz)_4x4 MIMO</v>
          </cell>
          <cell r="I10137" t="str">
            <v>INS</v>
          </cell>
          <cell r="L10137">
            <v>43866</v>
          </cell>
          <cell r="M10137">
            <v>43743</v>
          </cell>
          <cell r="N10137">
            <v>43867</v>
          </cell>
          <cell r="O10137">
            <v>43744</v>
          </cell>
          <cell r="P10137" t="str">
            <v>No Dependency</v>
          </cell>
        </row>
        <row r="10138">
          <cell r="C10138" t="str">
            <v>ZHA973</v>
          </cell>
          <cell r="D10138" t="str">
            <v>Collocated Sites</v>
          </cell>
          <cell r="E10138" t="str">
            <v>Q4-2019</v>
          </cell>
          <cell r="F10138" t="str">
            <v>Mobile Aspiration</v>
          </cell>
          <cell r="G10138" t="str">
            <v>HUA</v>
          </cell>
          <cell r="H10138" t="str">
            <v>LTE2100 Col (20 MHz)_4x4 MIMO</v>
          </cell>
          <cell r="I10138" t="str">
            <v>INS</v>
          </cell>
          <cell r="L10138">
            <v>43840</v>
          </cell>
          <cell r="M10138">
            <v>43709</v>
          </cell>
          <cell r="N10138">
            <v>43840</v>
          </cell>
          <cell r="O10138">
            <v>43710</v>
          </cell>
          <cell r="P10138" t="str">
            <v>No Dependency</v>
          </cell>
        </row>
        <row r="10139">
          <cell r="C10139" t="str">
            <v>ZHA972</v>
          </cell>
          <cell r="D10139" t="str">
            <v>Collocated Sites</v>
          </cell>
          <cell r="E10139" t="str">
            <v>Q1-2020</v>
          </cell>
          <cell r="F10139" t="str">
            <v>Mobile Aspiration</v>
          </cell>
          <cell r="G10139" t="str">
            <v>HUA</v>
          </cell>
          <cell r="H10139" t="str">
            <v>LTE2100 Col (20 MHz)_4x4 MIMO</v>
          </cell>
          <cell r="I10139" t="str">
            <v>INS</v>
          </cell>
          <cell r="L10139">
            <v>43858</v>
          </cell>
          <cell r="M10139">
            <v>43743</v>
          </cell>
          <cell r="N10139">
            <v>43858</v>
          </cell>
          <cell r="O10139">
            <v>43744</v>
          </cell>
          <cell r="P10139" t="str">
            <v>No Dependency</v>
          </cell>
        </row>
        <row r="10140">
          <cell r="C10140" t="str">
            <v>ZHA971</v>
          </cell>
          <cell r="D10140" t="str">
            <v>Collocated Sites</v>
          </cell>
          <cell r="E10140" t="str">
            <v>Q3-2019</v>
          </cell>
          <cell r="F10140" t="str">
            <v>Mobile Aspiration</v>
          </cell>
          <cell r="G10140" t="str">
            <v>HUA</v>
          </cell>
          <cell r="H10140" t="str">
            <v>LTE2100 Col (20 MHz)_4x4 MIMO</v>
          </cell>
          <cell r="I10140" t="str">
            <v>INS</v>
          </cell>
          <cell r="L10140">
            <v>43880</v>
          </cell>
          <cell r="M10140">
            <v>43733</v>
          </cell>
          <cell r="N10140">
            <v>43880</v>
          </cell>
          <cell r="O10140">
            <v>43734</v>
          </cell>
          <cell r="P10140" t="str">
            <v>No Dependency</v>
          </cell>
        </row>
        <row r="10141">
          <cell r="C10141" t="str">
            <v>ZHA970</v>
          </cell>
          <cell r="D10141" t="str">
            <v>Collocated Sites</v>
          </cell>
          <cell r="E10141" t="str">
            <v>Q3-2019</v>
          </cell>
          <cell r="F10141" t="str">
            <v>Mobile Aspiration</v>
          </cell>
          <cell r="G10141" t="str">
            <v>HUA</v>
          </cell>
          <cell r="H10141" t="str">
            <v>LTE2100 Col (20 MHz)_4x4 MIMO</v>
          </cell>
          <cell r="I10141" t="str">
            <v>INS</v>
          </cell>
          <cell r="L10141">
            <v>43691</v>
          </cell>
          <cell r="M10141">
            <v>43693</v>
          </cell>
          <cell r="N10141">
            <v>43692</v>
          </cell>
          <cell r="O10141">
            <v>43694</v>
          </cell>
          <cell r="P10141" t="str">
            <v>No Dependency</v>
          </cell>
        </row>
        <row r="10142">
          <cell r="C10142" t="str">
            <v>ZHA968</v>
          </cell>
          <cell r="D10142" t="str">
            <v>Collocated Sites</v>
          </cell>
          <cell r="E10142" t="str">
            <v>Q3-2019</v>
          </cell>
          <cell r="F10142" t="str">
            <v>Mobile Aspiration</v>
          </cell>
          <cell r="G10142" t="str">
            <v>HUA</v>
          </cell>
          <cell r="H10142" t="str">
            <v>LTE2100 Col (20 MHz)_4x4 MIMO</v>
          </cell>
          <cell r="I10142" t="str">
            <v>INS</v>
          </cell>
          <cell r="L10142">
            <v>43691</v>
          </cell>
          <cell r="M10142">
            <v>43693</v>
          </cell>
          <cell r="N10142">
            <v>43692</v>
          </cell>
          <cell r="O10142">
            <v>43694</v>
          </cell>
          <cell r="P10142" t="str">
            <v>No Dependency</v>
          </cell>
        </row>
        <row r="10143">
          <cell r="C10143" t="str">
            <v>ZHA967</v>
          </cell>
          <cell r="D10143" t="str">
            <v>Collocated Sites</v>
          </cell>
          <cell r="E10143" t="str">
            <v>Q3-2019</v>
          </cell>
          <cell r="F10143" t="str">
            <v>Mobile Aspiration</v>
          </cell>
          <cell r="G10143" t="str">
            <v>HUA</v>
          </cell>
          <cell r="H10143" t="str">
            <v>LTE2100 Col (20 MHz)_4x4 MIMO</v>
          </cell>
          <cell r="I10143" t="str">
            <v>INS</v>
          </cell>
          <cell r="L10143">
            <v>43657</v>
          </cell>
          <cell r="M10143">
            <v>43659</v>
          </cell>
          <cell r="N10143">
            <v>43658</v>
          </cell>
          <cell r="O10143">
            <v>43660</v>
          </cell>
          <cell r="P10143" t="str">
            <v>No Dependency</v>
          </cell>
        </row>
        <row r="10144">
          <cell r="C10144" t="str">
            <v>ZHA966</v>
          </cell>
          <cell r="D10144" t="str">
            <v>Collocated Sites</v>
          </cell>
          <cell r="E10144" t="str">
            <v>Q3-2019</v>
          </cell>
          <cell r="F10144" t="str">
            <v>Mobile Aspiration</v>
          </cell>
          <cell r="G10144" t="str">
            <v>HUA</v>
          </cell>
          <cell r="H10144" t="str">
            <v>LTE2100 Col (20 MHz)_4x4 MIMO</v>
          </cell>
          <cell r="I10144" t="str">
            <v>INS</v>
          </cell>
          <cell r="L10144">
            <v>43657</v>
          </cell>
          <cell r="M10144">
            <v>43659</v>
          </cell>
          <cell r="N10144">
            <v>43658</v>
          </cell>
          <cell r="O10144">
            <v>43660</v>
          </cell>
          <cell r="P10144" t="str">
            <v>No Dependency</v>
          </cell>
        </row>
        <row r="10145">
          <cell r="C10145" t="str">
            <v>ZHA965</v>
          </cell>
          <cell r="D10145" t="str">
            <v>Collocated Sites</v>
          </cell>
          <cell r="E10145" t="str">
            <v>Q3-2019</v>
          </cell>
          <cell r="F10145" t="str">
            <v>Mobile Aspiration</v>
          </cell>
          <cell r="G10145" t="str">
            <v>HUA</v>
          </cell>
          <cell r="H10145" t="str">
            <v>LTE2100 Col (20 MHz)_4x4 MIMO</v>
          </cell>
          <cell r="I10145" t="str">
            <v>INS</v>
          </cell>
          <cell r="L10145">
            <v>43630</v>
          </cell>
          <cell r="M10145">
            <v>43633</v>
          </cell>
          <cell r="N10145">
            <v>43631</v>
          </cell>
          <cell r="O10145">
            <v>43634</v>
          </cell>
          <cell r="P10145" t="str">
            <v>No Dependency</v>
          </cell>
        </row>
        <row r="10146">
          <cell r="C10146" t="str">
            <v>ZHA964</v>
          </cell>
          <cell r="D10146" t="str">
            <v>Collocated Sites</v>
          </cell>
          <cell r="E10146" t="str">
            <v>Q4-2019</v>
          </cell>
          <cell r="F10146" t="str">
            <v>Mobile Aspiration</v>
          </cell>
          <cell r="G10146" t="str">
            <v>HUA</v>
          </cell>
          <cell r="H10146" t="str">
            <v>LTE2100 Col (20 MHz)_4x4 MIMO</v>
          </cell>
          <cell r="I10146" t="str">
            <v>INS</v>
          </cell>
          <cell r="L10146">
            <v>43696</v>
          </cell>
          <cell r="M10146">
            <v>43696</v>
          </cell>
          <cell r="N10146">
            <v>43697</v>
          </cell>
          <cell r="O10146">
            <v>43697</v>
          </cell>
          <cell r="P10146" t="str">
            <v>No Dependency</v>
          </cell>
        </row>
        <row r="10147">
          <cell r="C10147" t="str">
            <v>ZHA962</v>
          </cell>
          <cell r="D10147" t="str">
            <v>Collocated Sites</v>
          </cell>
          <cell r="E10147" t="str">
            <v>Q3-2019</v>
          </cell>
          <cell r="F10147" t="str">
            <v>Mobile Aspiration</v>
          </cell>
          <cell r="G10147" t="str">
            <v>HUA</v>
          </cell>
          <cell r="H10147" t="str">
            <v>LTE2100 Col (20 MHz)_4x4 MIMO</v>
          </cell>
          <cell r="I10147" t="str">
            <v>INS</v>
          </cell>
          <cell r="L10147">
            <v>43691</v>
          </cell>
          <cell r="M10147">
            <v>43693</v>
          </cell>
          <cell r="N10147">
            <v>43692</v>
          </cell>
          <cell r="O10147">
            <v>43694</v>
          </cell>
          <cell r="P10147" t="str">
            <v>No Dependency</v>
          </cell>
        </row>
        <row r="10148">
          <cell r="C10148" t="str">
            <v>ZHA961</v>
          </cell>
          <cell r="D10148" t="str">
            <v>Collocated Sites</v>
          </cell>
          <cell r="E10148" t="str">
            <v>Q3-2019</v>
          </cell>
          <cell r="F10148" t="str">
            <v>Mobile Aspiration</v>
          </cell>
          <cell r="G10148" t="str">
            <v>HUA</v>
          </cell>
          <cell r="H10148" t="str">
            <v>LTE2100 Col (20 MHz)_4x4 MIMO</v>
          </cell>
          <cell r="I10148" t="str">
            <v>INS</v>
          </cell>
          <cell r="L10148">
            <v>43693</v>
          </cell>
          <cell r="M10148">
            <v>43613</v>
          </cell>
          <cell r="N10148">
            <v>43882</v>
          </cell>
          <cell r="O10148">
            <v>43614</v>
          </cell>
          <cell r="P10148" t="str">
            <v>No Dependency</v>
          </cell>
        </row>
        <row r="10149">
          <cell r="C10149" t="str">
            <v>ZHA959</v>
          </cell>
          <cell r="D10149" t="str">
            <v>Collocated Sites</v>
          </cell>
          <cell r="E10149" t="str">
            <v>Q3-2019</v>
          </cell>
          <cell r="F10149" t="str">
            <v>Mobile Aspiration</v>
          </cell>
          <cell r="G10149" t="str">
            <v>HUA</v>
          </cell>
          <cell r="H10149" t="str">
            <v>LTE2100 Col (20 MHz)_4x4 MIMO</v>
          </cell>
          <cell r="I10149" t="str">
            <v>INS</v>
          </cell>
          <cell r="L10149">
            <v>43906</v>
          </cell>
          <cell r="M10149">
            <v>43634</v>
          </cell>
          <cell r="N10149">
            <v>43907</v>
          </cell>
          <cell r="O10149">
            <v>43635</v>
          </cell>
          <cell r="P10149" t="str">
            <v>No Dependency</v>
          </cell>
        </row>
        <row r="10150">
          <cell r="C10150" t="str">
            <v>ZHA958</v>
          </cell>
          <cell r="D10150" t="str">
            <v>Collocated Sites</v>
          </cell>
          <cell r="E10150" t="str">
            <v>Q3-2019</v>
          </cell>
          <cell r="F10150" t="str">
            <v>Mobile Aspiration</v>
          </cell>
          <cell r="G10150" t="str">
            <v>HUA</v>
          </cell>
          <cell r="H10150" t="str">
            <v>LTE2100 Col (20 MHz)_4x4 MIMO</v>
          </cell>
          <cell r="I10150" t="str">
            <v>INS</v>
          </cell>
          <cell r="L10150">
            <v>43910</v>
          </cell>
          <cell r="M10150">
            <v>43642</v>
          </cell>
          <cell r="N10150">
            <v>43911</v>
          </cell>
          <cell r="O10150">
            <v>43643</v>
          </cell>
          <cell r="P10150" t="str">
            <v>No Dependency</v>
          </cell>
        </row>
        <row r="10151">
          <cell r="C10151" t="str">
            <v>ZHA957</v>
          </cell>
          <cell r="D10151" t="str">
            <v>Collocated Sites</v>
          </cell>
          <cell r="E10151" t="str">
            <v>Q3-2019</v>
          </cell>
          <cell r="F10151" t="str">
            <v>Mobile Aspiration</v>
          </cell>
          <cell r="G10151" t="str">
            <v>HUA</v>
          </cell>
          <cell r="H10151" t="str">
            <v>LTE2100 Col (20 MHz)_4x4 MIMO</v>
          </cell>
          <cell r="I10151" t="str">
            <v>INS</v>
          </cell>
          <cell r="L10151">
            <v>43834</v>
          </cell>
          <cell r="M10151">
            <v>43628</v>
          </cell>
          <cell r="N10151">
            <v>43835</v>
          </cell>
          <cell r="O10151">
            <v>43629</v>
          </cell>
          <cell r="P10151" t="str">
            <v>No Dependency</v>
          </cell>
        </row>
        <row r="10152">
          <cell r="C10152" t="str">
            <v>ZHA956</v>
          </cell>
          <cell r="D10152" t="str">
            <v>Collocated Sites</v>
          </cell>
          <cell r="E10152" t="str">
            <v>Q2-2019</v>
          </cell>
          <cell r="F10152" t="str">
            <v>Mobile Aspiration</v>
          </cell>
          <cell r="G10152" t="str">
            <v>HUA</v>
          </cell>
          <cell r="H10152" t="str">
            <v>LTE2100 Col (20 MHz)_4x4 MIMO</v>
          </cell>
          <cell r="I10152" t="str">
            <v>INS</v>
          </cell>
          <cell r="L10152">
            <v>43894</v>
          </cell>
          <cell r="M10152">
            <v>43634</v>
          </cell>
          <cell r="N10152">
            <v>43895</v>
          </cell>
          <cell r="O10152">
            <v>43635</v>
          </cell>
          <cell r="P10152" t="str">
            <v>No Dependency</v>
          </cell>
        </row>
        <row r="10153">
          <cell r="C10153" t="str">
            <v>ZHA955</v>
          </cell>
          <cell r="D10153" t="str">
            <v>Collocated Sites</v>
          </cell>
          <cell r="E10153" t="str">
            <v>Q3-2019</v>
          </cell>
          <cell r="F10153" t="str">
            <v>Mobile Aspiration</v>
          </cell>
          <cell r="G10153" t="str">
            <v>HUA</v>
          </cell>
          <cell r="H10153" t="str">
            <v>LTE2100 Col (20 MHz)_4x4 MIMO</v>
          </cell>
          <cell r="I10153" t="str">
            <v>INS</v>
          </cell>
          <cell r="L10153">
            <v>43893</v>
          </cell>
          <cell r="M10153">
            <v>43644</v>
          </cell>
          <cell r="N10153">
            <v>43894</v>
          </cell>
          <cell r="O10153">
            <v>43645</v>
          </cell>
          <cell r="P10153" t="str">
            <v>No Dependency</v>
          </cell>
        </row>
        <row r="10154">
          <cell r="C10154" t="str">
            <v>ZHA953</v>
          </cell>
          <cell r="D10154" t="str">
            <v>Collocated Sites</v>
          </cell>
          <cell r="E10154" t="str">
            <v>Q3-2019</v>
          </cell>
          <cell r="F10154" t="str">
            <v>Mobile Aspiration</v>
          </cell>
          <cell r="G10154" t="str">
            <v>HUA</v>
          </cell>
          <cell r="H10154" t="str">
            <v>LTE2100 Col (20 MHz)_4x4 MIMO</v>
          </cell>
          <cell r="I10154" t="str">
            <v>INS</v>
          </cell>
          <cell r="L10154">
            <v>43904</v>
          </cell>
          <cell r="M10154">
            <v>43633</v>
          </cell>
          <cell r="N10154">
            <v>43905</v>
          </cell>
          <cell r="O10154">
            <v>43634</v>
          </cell>
          <cell r="P10154" t="str">
            <v>No Dependency</v>
          </cell>
        </row>
        <row r="10155">
          <cell r="C10155" t="str">
            <v>ZHA952</v>
          </cell>
          <cell r="D10155" t="str">
            <v>Collocated Sites</v>
          </cell>
          <cell r="E10155" t="str">
            <v>Q4-2019</v>
          </cell>
          <cell r="F10155" t="str">
            <v>Mobile Aspiration</v>
          </cell>
          <cell r="G10155" t="str">
            <v>HUA</v>
          </cell>
          <cell r="H10155" t="str">
            <v>LTE2100 Col (20 MHz)_4x4 MIMO</v>
          </cell>
          <cell r="I10155" t="str">
            <v>INS</v>
          </cell>
          <cell r="L10155">
            <v>43691</v>
          </cell>
          <cell r="M10155">
            <v>43693</v>
          </cell>
          <cell r="N10155">
            <v>43692</v>
          </cell>
          <cell r="O10155">
            <v>43694</v>
          </cell>
          <cell r="P10155" t="str">
            <v>No Dependency</v>
          </cell>
        </row>
        <row r="10156">
          <cell r="C10156" t="str">
            <v>ZHA951</v>
          </cell>
          <cell r="D10156" t="str">
            <v>Collocated Sites</v>
          </cell>
          <cell r="E10156" t="str">
            <v>Q4-2019</v>
          </cell>
          <cell r="F10156" t="str">
            <v>Mobile Aspiration</v>
          </cell>
          <cell r="G10156" t="str">
            <v>HUA</v>
          </cell>
          <cell r="H10156" t="str">
            <v>LTE2100 Col (20 MHz)_4x4 MIMO</v>
          </cell>
          <cell r="I10156" t="str">
            <v>INS</v>
          </cell>
          <cell r="L10156">
            <v>43691</v>
          </cell>
          <cell r="M10156">
            <v>43693</v>
          </cell>
          <cell r="N10156">
            <v>43692</v>
          </cell>
          <cell r="O10156">
            <v>43694</v>
          </cell>
          <cell r="P10156" t="str">
            <v>No Dependency</v>
          </cell>
        </row>
        <row r="10157">
          <cell r="C10157" t="str">
            <v>ZHA950</v>
          </cell>
          <cell r="D10157" t="str">
            <v>Collocated Sites</v>
          </cell>
          <cell r="E10157" t="str">
            <v>Q2-2019</v>
          </cell>
          <cell r="F10157" t="str">
            <v>Mobile Aspiration</v>
          </cell>
          <cell r="G10157" t="str">
            <v>HUA</v>
          </cell>
          <cell r="H10157" t="str">
            <v>LTE2100 Col (20 MHz)_4x4 MIMO</v>
          </cell>
          <cell r="I10157" t="str">
            <v>INS</v>
          </cell>
          <cell r="L10157">
            <v>43635</v>
          </cell>
          <cell r="M10157">
            <v>43638</v>
          </cell>
          <cell r="N10157">
            <v>43636</v>
          </cell>
          <cell r="O10157">
            <v>43639</v>
          </cell>
          <cell r="P10157" t="str">
            <v>No Dependency</v>
          </cell>
        </row>
        <row r="10158">
          <cell r="C10158" t="str">
            <v>ZHA949</v>
          </cell>
          <cell r="D10158" t="str">
            <v>Collocated Sites</v>
          </cell>
          <cell r="E10158" t="str">
            <v>Q3-2019</v>
          </cell>
          <cell r="F10158" t="str">
            <v>Mobile Aspiration</v>
          </cell>
          <cell r="G10158" t="str">
            <v>HUA</v>
          </cell>
          <cell r="H10158" t="str">
            <v>LTE2100 Col (20 MHz)_4x4 MIMO</v>
          </cell>
          <cell r="I10158" t="str">
            <v>INS</v>
          </cell>
          <cell r="L10158">
            <v>43906</v>
          </cell>
          <cell r="M10158">
            <v>43646</v>
          </cell>
          <cell r="N10158">
            <v>43907</v>
          </cell>
          <cell r="O10158">
            <v>43647</v>
          </cell>
          <cell r="P10158" t="str">
            <v>No Dependency</v>
          </cell>
        </row>
        <row r="10159">
          <cell r="C10159" t="str">
            <v>ZHA948</v>
          </cell>
          <cell r="D10159" t="str">
            <v>Collocated Sites</v>
          </cell>
          <cell r="E10159" t="str">
            <v>Q3-2019</v>
          </cell>
          <cell r="F10159" t="str">
            <v>Mobile Aspiration</v>
          </cell>
          <cell r="G10159" t="str">
            <v>HUA</v>
          </cell>
          <cell r="H10159" t="str">
            <v>LTE2100 Col (20 MHz)_4x4 MIMO</v>
          </cell>
          <cell r="I10159" t="str">
            <v>INS</v>
          </cell>
          <cell r="L10159">
            <v>43691</v>
          </cell>
          <cell r="M10159">
            <v>43693</v>
          </cell>
          <cell r="N10159">
            <v>43692</v>
          </cell>
          <cell r="O10159">
            <v>43694</v>
          </cell>
          <cell r="P10159" t="str">
            <v>No Dependency</v>
          </cell>
        </row>
        <row r="10160">
          <cell r="C10160" t="str">
            <v>ZHA947</v>
          </cell>
          <cell r="D10160" t="str">
            <v>Collocated Sites</v>
          </cell>
          <cell r="E10160" t="str">
            <v>Q3-2019</v>
          </cell>
          <cell r="F10160" t="str">
            <v>Mobile Aspiration</v>
          </cell>
          <cell r="G10160" t="str">
            <v>HUA</v>
          </cell>
          <cell r="H10160" t="str">
            <v>LTE2100 Col (20 MHz)_4x4 MIMO</v>
          </cell>
          <cell r="I10160" t="str">
            <v>INS</v>
          </cell>
          <cell r="L10160">
            <v>43866</v>
          </cell>
          <cell r="M10160">
            <v>43669</v>
          </cell>
          <cell r="N10160">
            <v>43867</v>
          </cell>
          <cell r="O10160">
            <v>43670</v>
          </cell>
          <cell r="P10160" t="str">
            <v>No Dependency</v>
          </cell>
        </row>
        <row r="10161">
          <cell r="C10161" t="str">
            <v>ZHA944</v>
          </cell>
          <cell r="D10161" t="str">
            <v>Collocated Sites</v>
          </cell>
          <cell r="E10161" t="str">
            <v>Q3-2019</v>
          </cell>
          <cell r="F10161" t="str">
            <v>Mobile Aspiration</v>
          </cell>
          <cell r="G10161" t="str">
            <v>HUA</v>
          </cell>
          <cell r="H10161" t="str">
            <v>LTE2100 Col (20 MHz)_4x4 MIMO</v>
          </cell>
          <cell r="I10161" t="str">
            <v>INS</v>
          </cell>
          <cell r="L10161">
            <v>43630</v>
          </cell>
          <cell r="M10161">
            <v>43633</v>
          </cell>
          <cell r="N10161">
            <v>43631</v>
          </cell>
          <cell r="O10161">
            <v>43634</v>
          </cell>
          <cell r="P10161" t="str">
            <v>No Dependency</v>
          </cell>
        </row>
        <row r="10162">
          <cell r="C10162" t="str">
            <v>ZHA942</v>
          </cell>
          <cell r="D10162" t="str">
            <v>Collocated Sites</v>
          </cell>
          <cell r="E10162" t="str">
            <v>Q3-2019</v>
          </cell>
          <cell r="F10162" t="str">
            <v>Mobile Aspiration</v>
          </cell>
          <cell r="G10162" t="str">
            <v>HUA</v>
          </cell>
          <cell r="H10162" t="str">
            <v>LTE2100 Col (20 MHz)_4x4 MIMO</v>
          </cell>
          <cell r="I10162" t="str">
            <v>INS</v>
          </cell>
          <cell r="L10162">
            <v>43878</v>
          </cell>
          <cell r="M10162">
            <v>43653</v>
          </cell>
          <cell r="N10162">
            <v>43879</v>
          </cell>
          <cell r="O10162">
            <v>43654</v>
          </cell>
          <cell r="P10162" t="str">
            <v>No Dependency</v>
          </cell>
        </row>
        <row r="10163">
          <cell r="C10163" t="str">
            <v>ZHA941</v>
          </cell>
          <cell r="D10163" t="str">
            <v>Collocated Sites</v>
          </cell>
          <cell r="E10163" t="str">
            <v>Q3-2019</v>
          </cell>
          <cell r="F10163" t="str">
            <v>Mobile Aspiration</v>
          </cell>
          <cell r="G10163" t="str">
            <v>HUA</v>
          </cell>
          <cell r="H10163" t="str">
            <v>LTE2100 Col (20 MHz)_4x4 MIMO</v>
          </cell>
          <cell r="I10163" t="str">
            <v>INS</v>
          </cell>
          <cell r="L10163">
            <v>43911</v>
          </cell>
          <cell r="M10163">
            <v>43638</v>
          </cell>
          <cell r="N10163">
            <v>43912</v>
          </cell>
          <cell r="O10163">
            <v>43639</v>
          </cell>
          <cell r="P10163" t="str">
            <v>No Dependency</v>
          </cell>
        </row>
        <row r="10164">
          <cell r="C10164" t="str">
            <v>ZHA940</v>
          </cell>
          <cell r="D10164" t="str">
            <v>Collocated Sites</v>
          </cell>
          <cell r="E10164" t="str">
            <v>Q3-2019</v>
          </cell>
          <cell r="F10164" t="str">
            <v>Mobile Aspiration</v>
          </cell>
          <cell r="G10164" t="str">
            <v>HUA</v>
          </cell>
          <cell r="H10164" t="str">
            <v>LTE2100 Col (20 MHz)_4x4 MIMO</v>
          </cell>
          <cell r="I10164" t="str">
            <v>INS</v>
          </cell>
          <cell r="L10164">
            <v>43874</v>
          </cell>
          <cell r="M10164">
            <v>43663</v>
          </cell>
          <cell r="N10164">
            <v>43875</v>
          </cell>
          <cell r="O10164">
            <v>43664</v>
          </cell>
          <cell r="P10164" t="str">
            <v>No Dependency</v>
          </cell>
        </row>
        <row r="10165">
          <cell r="C10165" t="str">
            <v>ZHA939</v>
          </cell>
          <cell r="D10165" t="str">
            <v>Collocated Sites</v>
          </cell>
          <cell r="E10165" t="str">
            <v>Q3-2019</v>
          </cell>
          <cell r="F10165" t="str">
            <v>Mobile Aspiration</v>
          </cell>
          <cell r="G10165" t="str">
            <v>HUA</v>
          </cell>
          <cell r="H10165" t="str">
            <v>LTE2100 Col (20 MHz)_4x4 MIMO</v>
          </cell>
          <cell r="I10165" t="str">
            <v>INS</v>
          </cell>
          <cell r="L10165">
            <v>43691</v>
          </cell>
          <cell r="M10165">
            <v>43693</v>
          </cell>
          <cell r="N10165">
            <v>43692</v>
          </cell>
          <cell r="O10165">
            <v>43694</v>
          </cell>
          <cell r="P10165" t="str">
            <v>No Dependency</v>
          </cell>
        </row>
        <row r="10166">
          <cell r="C10166" t="str">
            <v>ZHA938</v>
          </cell>
          <cell r="D10166" t="str">
            <v>Collocated Sites</v>
          </cell>
          <cell r="E10166" t="str">
            <v>Q1-2020</v>
          </cell>
          <cell r="F10166" t="str">
            <v>Mobile Aspiration</v>
          </cell>
          <cell r="G10166" t="str">
            <v>HUA</v>
          </cell>
          <cell r="H10166" t="str">
            <v>LTE2100 Col (20 MHz)_4x4 MIMO</v>
          </cell>
          <cell r="I10166" t="str">
            <v>INS</v>
          </cell>
          <cell r="L10166">
            <v>43670</v>
          </cell>
          <cell r="M10166">
            <v>43672</v>
          </cell>
          <cell r="N10166">
            <v>43671</v>
          </cell>
          <cell r="O10166">
            <v>43673</v>
          </cell>
          <cell r="P10166" t="str">
            <v>No Dependency</v>
          </cell>
        </row>
        <row r="10167">
          <cell r="C10167" t="str">
            <v>ZHA937</v>
          </cell>
          <cell r="D10167" t="str">
            <v>Collocated Sites</v>
          </cell>
          <cell r="E10167" t="str">
            <v>Q4-2019</v>
          </cell>
          <cell r="F10167" t="str">
            <v>Mobile Aspiration</v>
          </cell>
          <cell r="G10167" t="str">
            <v>HUA</v>
          </cell>
          <cell r="H10167" t="str">
            <v>LTE2100 Col (20 MHz)_4x4 MIMO</v>
          </cell>
          <cell r="I10167" t="str">
            <v>INS</v>
          </cell>
          <cell r="L10167">
            <v>43846</v>
          </cell>
          <cell r="M10167">
            <v>43734</v>
          </cell>
          <cell r="N10167">
            <v>43846</v>
          </cell>
          <cell r="O10167">
            <v>43735</v>
          </cell>
          <cell r="P10167" t="str">
            <v>No Dependency</v>
          </cell>
        </row>
        <row r="10168">
          <cell r="C10168" t="str">
            <v>ZHA936</v>
          </cell>
          <cell r="D10168" t="str">
            <v>Collocated Sites</v>
          </cell>
          <cell r="E10168" t="str">
            <v>Q2-2019</v>
          </cell>
          <cell r="F10168" t="str">
            <v>Mobile Aspiration</v>
          </cell>
          <cell r="G10168" t="str">
            <v>HUA</v>
          </cell>
          <cell r="H10168" t="str">
            <v>LTE2100 Col (20 MHz)_4x4 MIMO</v>
          </cell>
          <cell r="I10168" t="str">
            <v>INS</v>
          </cell>
          <cell r="L10168">
            <v>43910</v>
          </cell>
          <cell r="M10168">
            <v>43611</v>
          </cell>
          <cell r="N10168">
            <v>43911</v>
          </cell>
          <cell r="O10168">
            <v>43612</v>
          </cell>
          <cell r="P10168" t="str">
            <v>No Dependency</v>
          </cell>
        </row>
        <row r="10169">
          <cell r="C10169" t="str">
            <v>ZHA935</v>
          </cell>
          <cell r="D10169" t="str">
            <v>Collocated Sites</v>
          </cell>
          <cell r="E10169" t="str">
            <v>Q2-2019</v>
          </cell>
          <cell r="F10169" t="str">
            <v>Mobile Aspiration</v>
          </cell>
          <cell r="G10169" t="str">
            <v>HUA</v>
          </cell>
          <cell r="H10169" t="str">
            <v>LTE2100 Col (20 MHz)_4x4 MIMO</v>
          </cell>
          <cell r="I10169" t="str">
            <v>INS</v>
          </cell>
          <cell r="L10169">
            <v>43907</v>
          </cell>
          <cell r="M10169">
            <v>43605</v>
          </cell>
          <cell r="N10169">
            <v>43908</v>
          </cell>
          <cell r="O10169">
            <v>43606</v>
          </cell>
          <cell r="P10169" t="str">
            <v>No Dependency</v>
          </cell>
        </row>
        <row r="10170">
          <cell r="C10170" t="str">
            <v>ZHA934</v>
          </cell>
          <cell r="D10170" t="str">
            <v>Collocated Sites</v>
          </cell>
          <cell r="E10170" t="str">
            <v>Q4-2019</v>
          </cell>
          <cell r="F10170" t="str">
            <v>Mobile Aspiration</v>
          </cell>
          <cell r="G10170" t="str">
            <v>HUA</v>
          </cell>
          <cell r="H10170" t="str">
            <v>LTE2100 Col (20 MHz)_4x4 MIMO</v>
          </cell>
          <cell r="I10170" t="str">
            <v>INS</v>
          </cell>
          <cell r="L10170">
            <v>43691</v>
          </cell>
          <cell r="M10170">
            <v>43693</v>
          </cell>
          <cell r="N10170">
            <v>43692</v>
          </cell>
          <cell r="O10170">
            <v>43694</v>
          </cell>
          <cell r="P10170" t="str">
            <v>No Dependency</v>
          </cell>
        </row>
        <row r="10171">
          <cell r="C10171" t="str">
            <v>ZHA933</v>
          </cell>
          <cell r="D10171" t="str">
            <v>Collocated Sites</v>
          </cell>
          <cell r="E10171" t="str">
            <v>Q3-2019</v>
          </cell>
          <cell r="F10171" t="str">
            <v>Mobile Aspiration</v>
          </cell>
          <cell r="G10171" t="str">
            <v>HUA</v>
          </cell>
          <cell r="H10171" t="str">
            <v>LTE2100 Col (20 MHz)_4x4 MIMO</v>
          </cell>
          <cell r="I10171" t="str">
            <v>INS</v>
          </cell>
          <cell r="L10171">
            <v>43866</v>
          </cell>
          <cell r="N10171">
            <v>43867</v>
          </cell>
          <cell r="P10171" t="str">
            <v>No Dependency</v>
          </cell>
        </row>
        <row r="10172">
          <cell r="C10172" t="str">
            <v>ZHA931</v>
          </cell>
          <cell r="D10172" t="str">
            <v>Collocated Sites</v>
          </cell>
          <cell r="E10172" t="str">
            <v>Q3-2019</v>
          </cell>
          <cell r="F10172" t="str">
            <v>Mobile Aspiration</v>
          </cell>
          <cell r="G10172" t="str">
            <v>HUA</v>
          </cell>
          <cell r="H10172" t="str">
            <v>LTE2100 Col (20 MHz)_4x4 MIMO</v>
          </cell>
          <cell r="I10172" t="str">
            <v>INS</v>
          </cell>
          <cell r="L10172">
            <v>43908</v>
          </cell>
          <cell r="M10172">
            <v>43605</v>
          </cell>
          <cell r="N10172">
            <v>43909</v>
          </cell>
          <cell r="O10172">
            <v>43606</v>
          </cell>
          <cell r="P10172" t="str">
            <v>No Dependency</v>
          </cell>
        </row>
        <row r="10173">
          <cell r="C10173" t="str">
            <v>ZHA930</v>
          </cell>
          <cell r="D10173" t="str">
            <v>Collocated Sites</v>
          </cell>
          <cell r="E10173" t="str">
            <v>Q3-2019</v>
          </cell>
          <cell r="F10173" t="str">
            <v>Mobile Aspiration</v>
          </cell>
          <cell r="G10173" t="str">
            <v>HUA</v>
          </cell>
          <cell r="H10173" t="str">
            <v>LTE2100 Col (20 MHz)_4x4 MIMO</v>
          </cell>
          <cell r="I10173" t="str">
            <v>INS</v>
          </cell>
          <cell r="L10173">
            <v>43650</v>
          </cell>
          <cell r="M10173">
            <v>43601</v>
          </cell>
          <cell r="N10173">
            <v>43651</v>
          </cell>
          <cell r="O10173">
            <v>43602</v>
          </cell>
          <cell r="P10173" t="str">
            <v>No Dependency</v>
          </cell>
        </row>
        <row r="10174">
          <cell r="C10174" t="str">
            <v>ZHA929</v>
          </cell>
          <cell r="D10174" t="str">
            <v>Collocated Sites</v>
          </cell>
          <cell r="E10174" t="str">
            <v>Q2-2019</v>
          </cell>
          <cell r="F10174" t="str">
            <v>Mobile Aspiration</v>
          </cell>
          <cell r="G10174" t="str">
            <v>HUA</v>
          </cell>
          <cell r="H10174" t="str">
            <v>LTE2100 Col (20 MHz)_4x4 MIMO</v>
          </cell>
          <cell r="I10174" t="str">
            <v>INS</v>
          </cell>
          <cell r="L10174">
            <v>43910</v>
          </cell>
          <cell r="M10174">
            <v>43647</v>
          </cell>
          <cell r="N10174">
            <v>43911</v>
          </cell>
          <cell r="O10174">
            <v>43648</v>
          </cell>
          <cell r="P10174" t="str">
            <v>No Dependency</v>
          </cell>
        </row>
        <row r="10175">
          <cell r="C10175" t="str">
            <v>ZHA928</v>
          </cell>
          <cell r="D10175" t="str">
            <v>Collocated Sites</v>
          </cell>
          <cell r="E10175" t="str">
            <v>Q2-2019</v>
          </cell>
          <cell r="F10175" t="str">
            <v>Mobile Aspiration</v>
          </cell>
          <cell r="G10175" t="str">
            <v>HUA</v>
          </cell>
          <cell r="H10175" t="str">
            <v>LTE2100 Col (20 MHz)_4x4 MIMO</v>
          </cell>
          <cell r="I10175" t="str">
            <v>INS</v>
          </cell>
          <cell r="L10175">
            <v>43649</v>
          </cell>
          <cell r="M10175">
            <v>43652</v>
          </cell>
          <cell r="N10175">
            <v>43650</v>
          </cell>
          <cell r="O10175">
            <v>43653</v>
          </cell>
          <cell r="P10175" t="str">
            <v>No Dependency</v>
          </cell>
        </row>
        <row r="10176">
          <cell r="C10176" t="str">
            <v>ZHA927</v>
          </cell>
          <cell r="D10176" t="str">
            <v>Collocated Sites</v>
          </cell>
          <cell r="E10176" t="str">
            <v>Q3-2019</v>
          </cell>
          <cell r="F10176" t="str">
            <v>Mobile Aspiration</v>
          </cell>
          <cell r="G10176" t="str">
            <v>HUA</v>
          </cell>
          <cell r="H10176" t="str">
            <v>LTE2100 Col (20 MHz)_4x4 MIMO</v>
          </cell>
          <cell r="I10176" t="str">
            <v>INS</v>
          </cell>
          <cell r="L10176">
            <v>43878</v>
          </cell>
          <cell r="M10176">
            <v>43606</v>
          </cell>
          <cell r="N10176">
            <v>43879</v>
          </cell>
          <cell r="O10176">
            <v>43607</v>
          </cell>
          <cell r="P10176" t="str">
            <v>No Dependency</v>
          </cell>
        </row>
        <row r="10177">
          <cell r="C10177" t="str">
            <v>ZHA921</v>
          </cell>
          <cell r="D10177" t="str">
            <v>Collocated Sites</v>
          </cell>
          <cell r="E10177" t="str">
            <v>Q3-2019</v>
          </cell>
          <cell r="F10177" t="str">
            <v>Mobile Aspiration</v>
          </cell>
          <cell r="G10177" t="str">
            <v>HUA</v>
          </cell>
          <cell r="H10177" t="str">
            <v>LTE2100 Col (20 MHz)_4x4 MIMO</v>
          </cell>
          <cell r="I10177" t="str">
            <v>INS</v>
          </cell>
          <cell r="L10177">
            <v>43691</v>
          </cell>
          <cell r="M10177">
            <v>43693</v>
          </cell>
          <cell r="N10177">
            <v>43692</v>
          </cell>
          <cell r="O10177">
            <v>43694</v>
          </cell>
          <cell r="P10177" t="str">
            <v>No Dependency</v>
          </cell>
        </row>
        <row r="10178">
          <cell r="C10178" t="str">
            <v>ZHA920</v>
          </cell>
          <cell r="D10178" t="str">
            <v>Collocated Sites</v>
          </cell>
          <cell r="E10178" t="str">
            <v>Q1-2020</v>
          </cell>
          <cell r="F10178" t="str">
            <v>Mobile Aspiration</v>
          </cell>
          <cell r="G10178" t="str">
            <v>HUA</v>
          </cell>
          <cell r="H10178" t="str">
            <v>LTE2100 Col (20 MHz)_4x4 MIMO</v>
          </cell>
          <cell r="I10178" t="str">
            <v>INS</v>
          </cell>
          <cell r="L10178">
            <v>43841</v>
          </cell>
          <cell r="M10178">
            <v>43760</v>
          </cell>
          <cell r="N10178">
            <v>43841</v>
          </cell>
          <cell r="O10178">
            <v>43761</v>
          </cell>
          <cell r="P10178" t="str">
            <v>No Dependency</v>
          </cell>
        </row>
        <row r="10179">
          <cell r="C10179" t="str">
            <v>ZHA919</v>
          </cell>
          <cell r="D10179" t="str">
            <v>Collocated Sites</v>
          </cell>
          <cell r="E10179" t="str">
            <v>Q3-2019</v>
          </cell>
          <cell r="F10179" t="str">
            <v>Mobile Aspiration</v>
          </cell>
          <cell r="G10179" t="str">
            <v>HUA</v>
          </cell>
          <cell r="H10179" t="str">
            <v>LTE2100 Col (20 MHz)_4x4 MIMO</v>
          </cell>
          <cell r="I10179" t="str">
            <v>INS</v>
          </cell>
          <cell r="L10179">
            <v>43909</v>
          </cell>
          <cell r="M10179">
            <v>43606</v>
          </cell>
          <cell r="N10179">
            <v>43910</v>
          </cell>
          <cell r="O10179">
            <v>43607</v>
          </cell>
          <cell r="P10179" t="str">
            <v>No Dependency</v>
          </cell>
        </row>
        <row r="10180">
          <cell r="C10180" t="str">
            <v>ZHA918</v>
          </cell>
          <cell r="D10180" t="str">
            <v>Collocated Sites</v>
          </cell>
          <cell r="E10180" t="str">
            <v>Q3-2019</v>
          </cell>
          <cell r="F10180" t="str">
            <v>Mobile Aspiration</v>
          </cell>
          <cell r="G10180" t="str">
            <v>HUA</v>
          </cell>
          <cell r="H10180" t="str">
            <v>LTE2100 Col (20 MHz)_4x4 MIMO</v>
          </cell>
          <cell r="I10180" t="str">
            <v>INS</v>
          </cell>
          <cell r="L10180">
            <v>43904</v>
          </cell>
          <cell r="M10180">
            <v>43624</v>
          </cell>
          <cell r="N10180">
            <v>43905</v>
          </cell>
          <cell r="O10180">
            <v>43625</v>
          </cell>
          <cell r="P10180" t="str">
            <v>No Dependency</v>
          </cell>
        </row>
        <row r="10181">
          <cell r="C10181" t="str">
            <v>ZHA917</v>
          </cell>
          <cell r="D10181" t="str">
            <v>Collocated Sites</v>
          </cell>
          <cell r="E10181" t="str">
            <v>Q3-2019</v>
          </cell>
          <cell r="F10181" t="str">
            <v>Mobile Aspiration</v>
          </cell>
          <cell r="G10181" t="str">
            <v>HUA</v>
          </cell>
          <cell r="H10181" t="str">
            <v>LTE2100 Col (20 MHz)_4x4 MIMO</v>
          </cell>
          <cell r="I10181" t="str">
            <v>INS</v>
          </cell>
          <cell r="L10181">
            <v>43906</v>
          </cell>
          <cell r="M10181">
            <v>43627</v>
          </cell>
          <cell r="N10181">
            <v>43907</v>
          </cell>
          <cell r="O10181">
            <v>43628</v>
          </cell>
          <cell r="P10181" t="str">
            <v>No Dependency</v>
          </cell>
        </row>
        <row r="10182">
          <cell r="C10182" t="str">
            <v>ZHA909</v>
          </cell>
          <cell r="D10182" t="str">
            <v>Collocated Sites</v>
          </cell>
          <cell r="E10182" t="str">
            <v>Q3-2019</v>
          </cell>
          <cell r="F10182" t="str">
            <v>Mobile Aspiration</v>
          </cell>
          <cell r="G10182" t="str">
            <v>HUA</v>
          </cell>
          <cell r="H10182" t="str">
            <v>LTE2100 Col (20 MHz)_4x4 MIMO</v>
          </cell>
          <cell r="I10182" t="str">
            <v>INS</v>
          </cell>
          <cell r="L10182">
            <v>43887</v>
          </cell>
          <cell r="M10182">
            <v>43710</v>
          </cell>
          <cell r="N10182">
            <v>43888</v>
          </cell>
          <cell r="O10182">
            <v>43711</v>
          </cell>
          <cell r="P10182" t="str">
            <v>No Dependency</v>
          </cell>
        </row>
        <row r="10183">
          <cell r="C10183" t="str">
            <v>ZHA905</v>
          </cell>
          <cell r="D10183" t="str">
            <v>Collocated Sites</v>
          </cell>
          <cell r="E10183" t="str">
            <v>Q3-2019</v>
          </cell>
          <cell r="F10183" t="str">
            <v>Mobile Aspiration</v>
          </cell>
          <cell r="G10183" t="str">
            <v>HUA</v>
          </cell>
          <cell r="H10183" t="str">
            <v>LTE2100 Col (20 MHz)_4x4 MIMO</v>
          </cell>
          <cell r="I10183" t="str">
            <v>INS</v>
          </cell>
          <cell r="L10183">
            <v>43878</v>
          </cell>
          <cell r="M10183">
            <v>43612</v>
          </cell>
          <cell r="N10183">
            <v>43879</v>
          </cell>
          <cell r="O10183">
            <v>43613</v>
          </cell>
          <cell r="P10183" t="str">
            <v>No Dependency</v>
          </cell>
        </row>
        <row r="10184">
          <cell r="C10184" t="str">
            <v>ZHA899</v>
          </cell>
          <cell r="D10184" t="str">
            <v>Collocated Sites</v>
          </cell>
          <cell r="E10184" t="str">
            <v>Q2-2019</v>
          </cell>
          <cell r="F10184" t="str">
            <v>Mobile Aspiration</v>
          </cell>
          <cell r="G10184" t="str">
            <v>HUA</v>
          </cell>
          <cell r="H10184" t="str">
            <v>LTE2100 Col (20 MHz)_4x4 MIMO</v>
          </cell>
          <cell r="I10184" t="str">
            <v>INS</v>
          </cell>
          <cell r="L10184">
            <v>43666</v>
          </cell>
          <cell r="M10184">
            <v>43644</v>
          </cell>
          <cell r="N10184">
            <v>43908</v>
          </cell>
          <cell r="O10184">
            <v>43645</v>
          </cell>
          <cell r="P10184" t="str">
            <v>No Dependency</v>
          </cell>
        </row>
        <row r="10185">
          <cell r="C10185" t="str">
            <v>ZHA896</v>
          </cell>
          <cell r="D10185" t="str">
            <v>Collocated Sites</v>
          </cell>
          <cell r="E10185" t="str">
            <v>Q4-2019</v>
          </cell>
          <cell r="F10185" t="str">
            <v>Mobile Aspiration</v>
          </cell>
          <cell r="G10185" t="str">
            <v>HUA</v>
          </cell>
          <cell r="H10185" t="str">
            <v>LTE2100 Col (20 MHz)_4x4 MIMO</v>
          </cell>
          <cell r="I10185" t="str">
            <v>INS</v>
          </cell>
          <cell r="L10185">
            <v>43657</v>
          </cell>
          <cell r="M10185">
            <v>43659</v>
          </cell>
          <cell r="N10185">
            <v>43658</v>
          </cell>
          <cell r="O10185">
            <v>43660</v>
          </cell>
          <cell r="P10185" t="str">
            <v>No Dependency</v>
          </cell>
        </row>
        <row r="10186">
          <cell r="C10186" t="str">
            <v>ZHA895</v>
          </cell>
          <cell r="D10186" t="str">
            <v>Collocated Sites</v>
          </cell>
          <cell r="E10186" t="str">
            <v>Q3-2019</v>
          </cell>
          <cell r="F10186" t="str">
            <v>Mobile Aspiration</v>
          </cell>
          <cell r="G10186" t="str">
            <v>HUA</v>
          </cell>
          <cell r="H10186" t="str">
            <v>LTE2100 Col (20 MHz)_4x4 MIMO</v>
          </cell>
          <cell r="I10186" t="str">
            <v>INS</v>
          </cell>
          <cell r="L10186">
            <v>43907</v>
          </cell>
          <cell r="M10186">
            <v>43642</v>
          </cell>
          <cell r="N10186">
            <v>43908</v>
          </cell>
          <cell r="O10186">
            <v>43643</v>
          </cell>
          <cell r="P10186" t="str">
            <v>No Dependency</v>
          </cell>
        </row>
        <row r="10187">
          <cell r="C10187" t="str">
            <v>ZHA883</v>
          </cell>
          <cell r="D10187" t="str">
            <v>Collocated Sites</v>
          </cell>
          <cell r="E10187" t="str">
            <v>Q2-2019</v>
          </cell>
          <cell r="F10187" t="str">
            <v>Mobile Aspiration</v>
          </cell>
          <cell r="G10187" t="str">
            <v>HUA</v>
          </cell>
          <cell r="H10187" t="str">
            <v>LTE2100 Col (20 MHz)_4x4 MIMO</v>
          </cell>
          <cell r="I10187" t="str">
            <v>INS</v>
          </cell>
          <cell r="L10187">
            <v>43900</v>
          </cell>
          <cell r="M10187">
            <v>43646</v>
          </cell>
          <cell r="N10187">
            <v>43901</v>
          </cell>
          <cell r="O10187">
            <v>43647</v>
          </cell>
          <cell r="P10187" t="str">
            <v>No Dependency</v>
          </cell>
        </row>
        <row r="10188">
          <cell r="C10188" t="str">
            <v>ZHA881</v>
          </cell>
          <cell r="D10188" t="str">
            <v>Collocated Sites</v>
          </cell>
          <cell r="E10188" t="str">
            <v>Q3-2019</v>
          </cell>
          <cell r="F10188" t="str">
            <v>Mobile Aspiration</v>
          </cell>
          <cell r="G10188" t="str">
            <v>HUA</v>
          </cell>
          <cell r="H10188" t="str">
            <v>LTE2100 Col (20 MHz)_4x4 MIMO</v>
          </cell>
          <cell r="I10188" t="str">
            <v>INS</v>
          </cell>
          <cell r="L10188">
            <v>43866</v>
          </cell>
          <cell r="M10188">
            <v>43709</v>
          </cell>
          <cell r="N10188">
            <v>43867</v>
          </cell>
          <cell r="O10188">
            <v>43710</v>
          </cell>
          <cell r="P10188" t="str">
            <v>No Dependency</v>
          </cell>
        </row>
        <row r="10189">
          <cell r="C10189" t="str">
            <v>ZHA486</v>
          </cell>
          <cell r="D10189" t="str">
            <v>Collocated Sites</v>
          </cell>
          <cell r="E10189" t="str">
            <v>Q1-2020</v>
          </cell>
          <cell r="F10189" t="str">
            <v>Mobile Aspiration</v>
          </cell>
          <cell r="G10189" t="str">
            <v>HUA</v>
          </cell>
          <cell r="H10189" t="str">
            <v>LTE2100 Col (20 MHz)_4x4 MIMO</v>
          </cell>
          <cell r="I10189" t="str">
            <v>INS</v>
          </cell>
          <cell r="L10189">
            <v>43846</v>
          </cell>
          <cell r="M10189">
            <v>43758</v>
          </cell>
          <cell r="N10189">
            <v>43846</v>
          </cell>
          <cell r="O10189">
            <v>43759</v>
          </cell>
          <cell r="P10189" t="str">
            <v>No Dependency</v>
          </cell>
        </row>
        <row r="10190">
          <cell r="C10190" t="str">
            <v>ZHA479</v>
          </cell>
          <cell r="D10190" t="str">
            <v>Collocated Sites</v>
          </cell>
          <cell r="E10190" t="str">
            <v>Q3-2019</v>
          </cell>
          <cell r="F10190" t="str">
            <v>Mobile Aspiration</v>
          </cell>
          <cell r="G10190" t="str">
            <v>HUA</v>
          </cell>
          <cell r="H10190" t="str">
            <v>LTE2100 Col (20 MHz)_4x4 MIMO</v>
          </cell>
          <cell r="I10190" t="str">
            <v>INS</v>
          </cell>
          <cell r="L10190">
            <v>43878</v>
          </cell>
          <cell r="M10190">
            <v>43647</v>
          </cell>
          <cell r="N10190">
            <v>43879</v>
          </cell>
          <cell r="O10190">
            <v>43648</v>
          </cell>
          <cell r="P10190" t="str">
            <v>No Dependency</v>
          </cell>
        </row>
        <row r="10191">
          <cell r="C10191" t="str">
            <v>ZHA344</v>
          </cell>
          <cell r="D10191" t="str">
            <v>Collocated Sites</v>
          </cell>
          <cell r="E10191" t="str">
            <v>Q3-2019</v>
          </cell>
          <cell r="F10191" t="str">
            <v>Mobile Aspiration</v>
          </cell>
          <cell r="G10191" t="str">
            <v>HUA</v>
          </cell>
          <cell r="H10191" t="str">
            <v>LTE2100 Col (20 MHz)_4x4 MIMO</v>
          </cell>
          <cell r="I10191" t="str">
            <v>INS</v>
          </cell>
          <cell r="L10191">
            <v>43866</v>
          </cell>
          <cell r="M10191">
            <v>43709</v>
          </cell>
          <cell r="N10191">
            <v>43867</v>
          </cell>
          <cell r="O10191">
            <v>43710</v>
          </cell>
          <cell r="P10191" t="str">
            <v>No Dependency</v>
          </cell>
        </row>
        <row r="10192">
          <cell r="C10192" t="str">
            <v>ZHA340</v>
          </cell>
          <cell r="D10192" t="str">
            <v>Collocated Sites</v>
          </cell>
          <cell r="E10192" t="str">
            <v>Q4-2019</v>
          </cell>
          <cell r="F10192" t="str">
            <v>Mobile Aspiration</v>
          </cell>
          <cell r="G10192" t="str">
            <v>HUA</v>
          </cell>
          <cell r="H10192" t="str">
            <v>LTE2100 Col (20 MHz)_4x4 MIMO</v>
          </cell>
          <cell r="I10192" t="str">
            <v>INS</v>
          </cell>
          <cell r="L10192">
            <v>43846</v>
          </cell>
          <cell r="M10192">
            <v>43734</v>
          </cell>
          <cell r="N10192">
            <v>43846</v>
          </cell>
          <cell r="O10192">
            <v>43735</v>
          </cell>
          <cell r="P10192" t="str">
            <v>No Dependency</v>
          </cell>
        </row>
        <row r="10193">
          <cell r="C10193" t="str">
            <v>ZHA339</v>
          </cell>
          <cell r="D10193" t="str">
            <v>Collocated Sites</v>
          </cell>
          <cell r="E10193" t="str">
            <v>Q4-2019</v>
          </cell>
          <cell r="F10193" t="str">
            <v>Mobile Aspiration</v>
          </cell>
          <cell r="G10193" t="str">
            <v>HUA</v>
          </cell>
          <cell r="H10193" t="str">
            <v>LTE2100 Col (20 MHz)_4x4 MIMO</v>
          </cell>
          <cell r="I10193" t="str">
            <v>INS</v>
          </cell>
          <cell r="L10193">
            <v>43840</v>
          </cell>
          <cell r="N10193">
            <v>43840</v>
          </cell>
          <cell r="P10193" t="str">
            <v>No Dependency</v>
          </cell>
        </row>
        <row r="10194">
          <cell r="C10194" t="str">
            <v>ZHA326</v>
          </cell>
          <cell r="D10194" t="str">
            <v>Collocated Sites</v>
          </cell>
          <cell r="E10194" t="str">
            <v>Q3-2019</v>
          </cell>
          <cell r="F10194" t="str">
            <v>Mobile Aspiration</v>
          </cell>
          <cell r="G10194" t="str">
            <v>HUA</v>
          </cell>
          <cell r="H10194" t="str">
            <v>LTE2100 Col (20 MHz)_4x4 MIMO</v>
          </cell>
          <cell r="I10194" t="str">
            <v>INS</v>
          </cell>
          <cell r="L10194">
            <v>43906</v>
          </cell>
          <cell r="M10194">
            <v>43646</v>
          </cell>
          <cell r="N10194">
            <v>43907</v>
          </cell>
          <cell r="O10194">
            <v>43647</v>
          </cell>
          <cell r="P10194" t="str">
            <v>No Dependency</v>
          </cell>
        </row>
        <row r="10195">
          <cell r="C10195" t="str">
            <v>ZHA325</v>
          </cell>
          <cell r="D10195" t="str">
            <v>Collocated Sites</v>
          </cell>
          <cell r="E10195" t="str">
            <v>Q2-2019</v>
          </cell>
          <cell r="F10195" t="str">
            <v>Mobile Aspiration</v>
          </cell>
          <cell r="G10195" t="str">
            <v>HUA</v>
          </cell>
          <cell r="H10195" t="str">
            <v>LTE2100 Col (20 MHz)_4x4 MIMO</v>
          </cell>
          <cell r="I10195" t="str">
            <v>INS</v>
          </cell>
          <cell r="L10195">
            <v>43898</v>
          </cell>
          <cell r="M10195">
            <v>43709</v>
          </cell>
          <cell r="N10195">
            <v>43899</v>
          </cell>
          <cell r="O10195">
            <v>43710</v>
          </cell>
          <cell r="P10195" t="str">
            <v>No Dependency</v>
          </cell>
        </row>
        <row r="10196">
          <cell r="C10196" t="str">
            <v>ZHA319</v>
          </cell>
          <cell r="D10196" t="str">
            <v>Collocated Sites</v>
          </cell>
          <cell r="E10196" t="str">
            <v>Q2-2019</v>
          </cell>
          <cell r="F10196" t="str">
            <v>Mobile Aspiration</v>
          </cell>
          <cell r="G10196" t="str">
            <v>HUA</v>
          </cell>
          <cell r="H10196" t="str">
            <v>LTE2100 Col (20 MHz)_4x4 MIMO</v>
          </cell>
          <cell r="I10196" t="str">
            <v>INS</v>
          </cell>
          <cell r="L10196">
            <v>43898</v>
          </cell>
          <cell r="M10196">
            <v>43709</v>
          </cell>
          <cell r="N10196">
            <v>43899</v>
          </cell>
          <cell r="O10196">
            <v>43710</v>
          </cell>
          <cell r="P10196" t="str">
            <v>No Dependency</v>
          </cell>
        </row>
        <row r="10197">
          <cell r="C10197" t="str">
            <v>ZHA318</v>
          </cell>
          <cell r="D10197" t="str">
            <v>Collocated Sites</v>
          </cell>
          <cell r="E10197" t="str">
            <v>Q2-2019</v>
          </cell>
          <cell r="F10197" t="str">
            <v>Mobile Aspiration</v>
          </cell>
          <cell r="G10197" t="str">
            <v>HUA</v>
          </cell>
          <cell r="H10197" t="str">
            <v>LTE2100 Col (20 MHz)_4x4 MIMO</v>
          </cell>
          <cell r="I10197" t="str">
            <v>INS</v>
          </cell>
          <cell r="L10197">
            <v>43893</v>
          </cell>
          <cell r="M10197">
            <v>43642</v>
          </cell>
          <cell r="N10197">
            <v>43894</v>
          </cell>
          <cell r="O10197">
            <v>43643</v>
          </cell>
          <cell r="P10197" t="str">
            <v>No Dependency</v>
          </cell>
        </row>
        <row r="10198">
          <cell r="C10198" t="str">
            <v>ZHA317</v>
          </cell>
          <cell r="D10198" t="str">
            <v>Collocated Sites</v>
          </cell>
          <cell r="E10198" t="str">
            <v>Q2-2019</v>
          </cell>
          <cell r="F10198" t="str">
            <v>Mobile Aspiration</v>
          </cell>
          <cell r="G10198" t="str">
            <v>HUA</v>
          </cell>
          <cell r="H10198" t="str">
            <v>LTE2100 Col (20 MHz)_4x4 MIMO</v>
          </cell>
          <cell r="I10198" t="str">
            <v>INS</v>
          </cell>
          <cell r="L10198">
            <v>43898</v>
          </cell>
          <cell r="N10198">
            <v>43899</v>
          </cell>
          <cell r="P10198" t="str">
            <v>No Dependency</v>
          </cell>
        </row>
        <row r="10199">
          <cell r="C10199" t="str">
            <v>ZHA306</v>
          </cell>
          <cell r="D10199" t="str">
            <v>Collocated Sites</v>
          </cell>
          <cell r="E10199" t="str">
            <v>Q4-2019</v>
          </cell>
          <cell r="F10199" t="str">
            <v>Mobile Aspiration</v>
          </cell>
          <cell r="G10199" t="str">
            <v>HUA</v>
          </cell>
          <cell r="H10199" t="str">
            <v>LTE2100 Col (20 MHz)_4x4 MIMO</v>
          </cell>
          <cell r="I10199" t="str">
            <v>INS</v>
          </cell>
          <cell r="L10199">
            <v>43840</v>
          </cell>
          <cell r="N10199">
            <v>43840</v>
          </cell>
          <cell r="P10199" t="str">
            <v>No Dependency</v>
          </cell>
        </row>
        <row r="10200">
          <cell r="C10200" t="str">
            <v>ZHA291</v>
          </cell>
          <cell r="D10200" t="str">
            <v>Collocated Sites</v>
          </cell>
          <cell r="E10200" t="str">
            <v>Q3-2019</v>
          </cell>
          <cell r="F10200" t="str">
            <v>Mobile Aspiration</v>
          </cell>
          <cell r="G10200" t="str">
            <v>HUA</v>
          </cell>
          <cell r="H10200" t="str">
            <v>LTE2100 Col (20 MHz)_4x4 MIMO</v>
          </cell>
          <cell r="I10200" t="str">
            <v>INS</v>
          </cell>
          <cell r="L10200">
            <v>43911</v>
          </cell>
          <cell r="M10200">
            <v>43650</v>
          </cell>
          <cell r="N10200">
            <v>43912</v>
          </cell>
          <cell r="O10200">
            <v>43651</v>
          </cell>
          <cell r="P10200" t="str">
            <v>No Dependency</v>
          </cell>
        </row>
        <row r="10201">
          <cell r="C10201" t="str">
            <v>ZHA289</v>
          </cell>
          <cell r="D10201" t="str">
            <v>Collocated Sites</v>
          </cell>
          <cell r="E10201" t="str">
            <v>Q2-2019</v>
          </cell>
          <cell r="F10201" t="str">
            <v>Mobile Aspiration</v>
          </cell>
          <cell r="G10201" t="str">
            <v>HUA</v>
          </cell>
          <cell r="H10201" t="str">
            <v>LTE2100 Col (20 MHz)_4x4 MIMO</v>
          </cell>
          <cell r="I10201" t="str">
            <v>INS</v>
          </cell>
          <cell r="L10201">
            <v>43898</v>
          </cell>
          <cell r="M10201">
            <v>43676</v>
          </cell>
          <cell r="N10201">
            <v>43899</v>
          </cell>
          <cell r="O10201">
            <v>43677</v>
          </cell>
          <cell r="P10201" t="str">
            <v>No Dependency</v>
          </cell>
        </row>
        <row r="10202">
          <cell r="C10202" t="str">
            <v>ZHA288</v>
          </cell>
          <cell r="D10202" t="str">
            <v>Collocated Sites</v>
          </cell>
          <cell r="E10202" t="str">
            <v>Q4-2019</v>
          </cell>
          <cell r="F10202" t="str">
            <v>Mobile Aspiration</v>
          </cell>
          <cell r="G10202" t="str">
            <v>HUA</v>
          </cell>
          <cell r="H10202" t="str">
            <v>LTE2100 Col (20 MHz)_4x4 MIMO</v>
          </cell>
          <cell r="I10202" t="str">
            <v>INS</v>
          </cell>
          <cell r="L10202">
            <v>43691</v>
          </cell>
          <cell r="M10202">
            <v>43693</v>
          </cell>
          <cell r="N10202">
            <v>43692</v>
          </cell>
          <cell r="O10202">
            <v>43694</v>
          </cell>
          <cell r="P10202" t="str">
            <v>No Dependency</v>
          </cell>
        </row>
        <row r="10203">
          <cell r="C10203" t="str">
            <v>ZHA269</v>
          </cell>
          <cell r="D10203" t="str">
            <v>Collocated Sites</v>
          </cell>
          <cell r="E10203" t="str">
            <v>Q4-2019</v>
          </cell>
          <cell r="F10203" t="str">
            <v>Mobile Aspiration</v>
          </cell>
          <cell r="G10203" t="str">
            <v>HUA</v>
          </cell>
          <cell r="H10203" t="str">
            <v>LTE2100 Col (20 MHz)_4x4 MIMO</v>
          </cell>
          <cell r="I10203" t="str">
            <v>INS</v>
          </cell>
          <cell r="L10203">
            <v>43840</v>
          </cell>
          <cell r="M10203">
            <v>43709</v>
          </cell>
          <cell r="N10203">
            <v>43840</v>
          </cell>
          <cell r="O10203">
            <v>43710</v>
          </cell>
          <cell r="P10203" t="str">
            <v>No Dependency</v>
          </cell>
        </row>
        <row r="10204">
          <cell r="C10204" t="str">
            <v>ZHA267</v>
          </cell>
          <cell r="D10204" t="str">
            <v>Collocated Sites</v>
          </cell>
          <cell r="E10204" t="str">
            <v>Q3-2019</v>
          </cell>
          <cell r="F10204" t="str">
            <v>Mobile Aspiration</v>
          </cell>
          <cell r="G10204" t="str">
            <v>HUA</v>
          </cell>
          <cell r="H10204" t="str">
            <v>LTE2100 Col (20 MHz)_4x4 MIMO</v>
          </cell>
          <cell r="I10204" t="str">
            <v>INS</v>
          </cell>
          <cell r="L10204">
            <v>43904</v>
          </cell>
          <cell r="M10204">
            <v>43659</v>
          </cell>
          <cell r="N10204">
            <v>43905</v>
          </cell>
          <cell r="O10204">
            <v>43660</v>
          </cell>
          <cell r="P10204" t="str">
            <v>No Dependency</v>
          </cell>
        </row>
        <row r="10205">
          <cell r="C10205" t="str">
            <v>ZHA063</v>
          </cell>
          <cell r="D10205" t="str">
            <v>Collocated Sites</v>
          </cell>
          <cell r="E10205" t="str">
            <v>Q4-2019</v>
          </cell>
          <cell r="F10205" t="str">
            <v>Mobile Aspiration</v>
          </cell>
          <cell r="G10205" t="str">
            <v>HUA</v>
          </cell>
          <cell r="H10205" t="str">
            <v>LTE2100 Col (20 MHz)_4x4 MIMO</v>
          </cell>
          <cell r="I10205" t="str">
            <v>INS</v>
          </cell>
          <cell r="L10205">
            <v>43840</v>
          </cell>
          <cell r="M10205">
            <v>43709</v>
          </cell>
          <cell r="N10205">
            <v>43840</v>
          </cell>
          <cell r="O10205">
            <v>43710</v>
          </cell>
          <cell r="P10205" t="str">
            <v>No Dependency</v>
          </cell>
        </row>
        <row r="10206">
          <cell r="C10206" t="str">
            <v>ZGT006</v>
          </cell>
          <cell r="D10206" t="str">
            <v>Collocated Sites</v>
          </cell>
          <cell r="E10206" t="str">
            <v>Q1-2020</v>
          </cell>
          <cell r="F10206" t="str">
            <v>Mobile Aspiration</v>
          </cell>
          <cell r="G10206" t="str">
            <v>HUA</v>
          </cell>
          <cell r="H10206" t="str">
            <v>LTE2100 Col (20 MHz)_4x4 MIMO</v>
          </cell>
          <cell r="I10206" t="str">
            <v>INS</v>
          </cell>
          <cell r="L10206">
            <v>43705</v>
          </cell>
          <cell r="M10206">
            <v>43705</v>
          </cell>
          <cell r="N10206">
            <v>43706</v>
          </cell>
          <cell r="O10206">
            <v>43706</v>
          </cell>
          <cell r="P10206" t="str">
            <v>No Dependency</v>
          </cell>
        </row>
        <row r="10207">
          <cell r="C10207" t="str">
            <v>ZGT002</v>
          </cell>
          <cell r="D10207" t="str">
            <v>Collocated Sites</v>
          </cell>
          <cell r="E10207" t="str">
            <v>Q3-2019</v>
          </cell>
          <cell r="F10207" t="str">
            <v>Mobile Aspiration</v>
          </cell>
          <cell r="G10207" t="str">
            <v>HUA</v>
          </cell>
          <cell r="H10207" t="str">
            <v>LTE2100 Col (20 MHz)_4x4 MIMO</v>
          </cell>
          <cell r="I10207" t="str">
            <v>INS</v>
          </cell>
          <cell r="L10207">
            <v>43911</v>
          </cell>
          <cell r="M10207">
            <v>43609</v>
          </cell>
          <cell r="N10207">
            <v>43912</v>
          </cell>
          <cell r="O10207">
            <v>43610</v>
          </cell>
          <cell r="P10207" t="str">
            <v>No Dependency</v>
          </cell>
        </row>
        <row r="10208">
          <cell r="C10208" t="str">
            <v>ZGT001</v>
          </cell>
          <cell r="D10208" t="str">
            <v>Collocated Sites</v>
          </cell>
          <cell r="E10208" t="str">
            <v>Q3-2019</v>
          </cell>
          <cell r="F10208" t="str">
            <v>Mobile Aspiration</v>
          </cell>
          <cell r="G10208" t="str">
            <v>HUA</v>
          </cell>
          <cell r="H10208" t="str">
            <v>LTE2100 Col (20 MHz)_4x4 MIMO</v>
          </cell>
          <cell r="I10208" t="str">
            <v>INS</v>
          </cell>
          <cell r="L10208">
            <v>43691</v>
          </cell>
          <cell r="M10208">
            <v>43693</v>
          </cell>
          <cell r="N10208">
            <v>43692</v>
          </cell>
          <cell r="O10208">
            <v>43694</v>
          </cell>
          <cell r="P10208" t="str">
            <v>No Dependency</v>
          </cell>
        </row>
        <row r="10209">
          <cell r="C10209" t="str">
            <v>ZDM054</v>
          </cell>
          <cell r="D10209" t="str">
            <v>Collocated Sites</v>
          </cell>
          <cell r="E10209" t="str">
            <v>Q1-2020</v>
          </cell>
          <cell r="F10209" t="str">
            <v>Mobile Aspiration</v>
          </cell>
          <cell r="G10209" t="str">
            <v>HUA</v>
          </cell>
          <cell r="H10209" t="str">
            <v>LTE2100 Col (20 MHz)_4x4 MIMO</v>
          </cell>
          <cell r="I10209" t="str">
            <v>INS</v>
          </cell>
          <cell r="L10209">
            <v>43846</v>
          </cell>
          <cell r="M10209">
            <v>43734</v>
          </cell>
          <cell r="N10209">
            <v>43846</v>
          </cell>
          <cell r="O10209">
            <v>43735</v>
          </cell>
          <cell r="P10209" t="str">
            <v>No Dependency</v>
          </cell>
        </row>
        <row r="10210">
          <cell r="C10210" t="str">
            <v>ZDBA001</v>
          </cell>
          <cell r="D10210" t="str">
            <v>Collocated Sites</v>
          </cell>
          <cell r="E10210" t="str">
            <v>Q4-2019</v>
          </cell>
          <cell r="F10210" t="str">
            <v>Mobile Aspiration</v>
          </cell>
          <cell r="G10210" t="str">
            <v>HUA</v>
          </cell>
          <cell r="H10210" t="str">
            <v>LTE2100 Col (20 MHz)_4x4 MIMO</v>
          </cell>
          <cell r="I10210" t="str">
            <v>INS</v>
          </cell>
          <cell r="L10210">
            <v>43691</v>
          </cell>
          <cell r="M10210">
            <v>43693</v>
          </cell>
          <cell r="N10210">
            <v>43692</v>
          </cell>
          <cell r="O10210">
            <v>43694</v>
          </cell>
          <cell r="P10210" t="str">
            <v>No Dependency</v>
          </cell>
        </row>
        <row r="10211">
          <cell r="C10211" t="str">
            <v>ZDB999</v>
          </cell>
          <cell r="D10211" t="str">
            <v>Collocated Sites</v>
          </cell>
          <cell r="E10211" t="str">
            <v>Q1-2020</v>
          </cell>
          <cell r="F10211" t="str">
            <v>Mobile Aspiration</v>
          </cell>
          <cell r="G10211" t="str">
            <v>HUA</v>
          </cell>
          <cell r="H10211" t="str">
            <v>LTE2100 Col (20 MHz)_4x4 MIMO</v>
          </cell>
          <cell r="I10211" t="str">
            <v>INS</v>
          </cell>
          <cell r="L10211">
            <v>43841</v>
          </cell>
          <cell r="M10211">
            <v>43709</v>
          </cell>
          <cell r="N10211">
            <v>43841</v>
          </cell>
          <cell r="O10211">
            <v>43710</v>
          </cell>
          <cell r="P10211" t="str">
            <v>No Dependency</v>
          </cell>
        </row>
        <row r="10212">
          <cell r="C10212" t="str">
            <v>ZDB998</v>
          </cell>
          <cell r="D10212" t="str">
            <v>Collocated Sites</v>
          </cell>
          <cell r="E10212" t="str">
            <v>Q4-2019</v>
          </cell>
          <cell r="F10212" t="str">
            <v>Mobile Aspiration</v>
          </cell>
          <cell r="G10212" t="str">
            <v>HUA</v>
          </cell>
          <cell r="H10212" t="str">
            <v>LTE2100 Col (20 MHz)_4x4 MIMO</v>
          </cell>
          <cell r="I10212" t="str">
            <v>INS</v>
          </cell>
          <cell r="L10212">
            <v>43693</v>
          </cell>
          <cell r="M10212">
            <v>43695</v>
          </cell>
          <cell r="N10212">
            <v>43694</v>
          </cell>
          <cell r="O10212">
            <v>43696</v>
          </cell>
          <cell r="P10212" t="str">
            <v>No Dependency</v>
          </cell>
        </row>
        <row r="10213">
          <cell r="C10213" t="str">
            <v>ZDB997</v>
          </cell>
          <cell r="D10213" t="str">
            <v>Collocated Sites</v>
          </cell>
          <cell r="E10213" t="str">
            <v>Q4-2019</v>
          </cell>
          <cell r="F10213" t="str">
            <v>Mobile Aspiration</v>
          </cell>
          <cell r="G10213" t="str">
            <v>HUA</v>
          </cell>
          <cell r="H10213" t="str">
            <v>LTE2100 Col (20 MHz)_4x4 MIMO</v>
          </cell>
          <cell r="I10213" t="str">
            <v>INS</v>
          </cell>
          <cell r="L10213">
            <v>43858</v>
          </cell>
          <cell r="M10213">
            <v>43709</v>
          </cell>
          <cell r="N10213">
            <v>43858</v>
          </cell>
          <cell r="O10213">
            <v>43710</v>
          </cell>
          <cell r="P10213" t="str">
            <v>No Dependency</v>
          </cell>
        </row>
        <row r="10214">
          <cell r="C10214" t="str">
            <v>ZDB996</v>
          </cell>
          <cell r="D10214" t="str">
            <v>Collocated Sites</v>
          </cell>
          <cell r="E10214" t="str">
            <v>Q1-2020</v>
          </cell>
          <cell r="F10214" t="str">
            <v>Mobile Aspiration</v>
          </cell>
          <cell r="G10214" t="str">
            <v>HUA</v>
          </cell>
          <cell r="H10214" t="str">
            <v>LTE2100 Col (20 MHz)_4x4 MIMO</v>
          </cell>
          <cell r="I10214" t="str">
            <v>INS</v>
          </cell>
          <cell r="L10214">
            <v>43841</v>
          </cell>
          <cell r="N10214">
            <v>43841</v>
          </cell>
          <cell r="P10214" t="str">
            <v>No Dependency</v>
          </cell>
        </row>
        <row r="10215">
          <cell r="C10215" t="str">
            <v>ZDB038</v>
          </cell>
          <cell r="D10215" t="str">
            <v>Collocated Sites</v>
          </cell>
          <cell r="E10215" t="str">
            <v>Q4-2019</v>
          </cell>
          <cell r="F10215" t="str">
            <v>Mobile Aspiration</v>
          </cell>
          <cell r="G10215" t="str">
            <v>HUA</v>
          </cell>
          <cell r="H10215" t="str">
            <v>LTE2100 Col (20 MHz)_4x4 MIMO</v>
          </cell>
          <cell r="I10215" t="str">
            <v>INS</v>
          </cell>
          <cell r="L10215">
            <v>43691</v>
          </cell>
          <cell r="M10215">
            <v>43693</v>
          </cell>
          <cell r="N10215">
            <v>43692</v>
          </cell>
          <cell r="O10215">
            <v>43694</v>
          </cell>
          <cell r="P10215" t="str">
            <v>No Dependency</v>
          </cell>
        </row>
        <row r="10216">
          <cell r="C10216" t="str">
            <v>ZDB003</v>
          </cell>
          <cell r="D10216" t="str">
            <v>Collocated Sites</v>
          </cell>
          <cell r="E10216" t="str">
            <v>Q4-2019</v>
          </cell>
          <cell r="F10216" t="str">
            <v>Mobile Aspiration</v>
          </cell>
          <cell r="G10216" t="str">
            <v>HUA</v>
          </cell>
          <cell r="H10216" t="str">
            <v>LTE2100 Col (20 MHz)_4x4 MIMO</v>
          </cell>
          <cell r="I10216" t="str">
            <v>INS</v>
          </cell>
          <cell r="L10216">
            <v>43858</v>
          </cell>
          <cell r="M10216">
            <v>43709</v>
          </cell>
          <cell r="N10216">
            <v>43858</v>
          </cell>
          <cell r="O10216">
            <v>43710</v>
          </cell>
          <cell r="P10216" t="str">
            <v>No Dependency</v>
          </cell>
        </row>
        <row r="10217">
          <cell r="C10217" t="str">
            <v>ZBR913</v>
          </cell>
          <cell r="D10217" t="str">
            <v>Collocated Sites</v>
          </cell>
          <cell r="E10217" t="str">
            <v>Q4-2019</v>
          </cell>
          <cell r="F10217" t="str">
            <v>Mobile Aspiration</v>
          </cell>
          <cell r="G10217" t="str">
            <v>HUA</v>
          </cell>
          <cell r="H10217" t="str">
            <v>LTE2100 Col (20 MHz)_4x4 MIMO</v>
          </cell>
          <cell r="I10217" t="str">
            <v>INS</v>
          </cell>
          <cell r="L10217">
            <v>43656</v>
          </cell>
          <cell r="M10217">
            <v>43658</v>
          </cell>
          <cell r="N10217">
            <v>43657</v>
          </cell>
          <cell r="O10217">
            <v>43659</v>
          </cell>
          <cell r="P10217" t="str">
            <v>No Dependency</v>
          </cell>
        </row>
        <row r="10218">
          <cell r="C10218" t="str">
            <v>ZBR052</v>
          </cell>
          <cell r="D10218" t="str">
            <v>Collocated Sites</v>
          </cell>
          <cell r="E10218" t="str">
            <v>Q1-2020</v>
          </cell>
          <cell r="F10218" t="str">
            <v>Mobile Aspiration</v>
          </cell>
          <cell r="G10218" t="str">
            <v>HUA</v>
          </cell>
          <cell r="H10218" t="str">
            <v>LTE2100 Col (20 MHz)_4x4 MIMO</v>
          </cell>
          <cell r="I10218" t="str">
            <v>INS</v>
          </cell>
          <cell r="L10218">
            <v>43841</v>
          </cell>
          <cell r="M10218">
            <v>43709</v>
          </cell>
          <cell r="N10218">
            <v>43841</v>
          </cell>
          <cell r="O10218">
            <v>43710</v>
          </cell>
          <cell r="P10218" t="str">
            <v>No Dependency</v>
          </cell>
        </row>
        <row r="10219">
          <cell r="C10219" t="str">
            <v>ZBR024</v>
          </cell>
          <cell r="D10219" t="str">
            <v>Collocated Sites</v>
          </cell>
          <cell r="E10219" t="str">
            <v>Q1-2020</v>
          </cell>
          <cell r="F10219" t="str">
            <v>Mobile Aspiration</v>
          </cell>
          <cell r="G10219" t="str">
            <v>HUA</v>
          </cell>
          <cell r="H10219" t="str">
            <v>LTE2100 Col (20 MHz)_4x4 MIMO</v>
          </cell>
          <cell r="I10219" t="str">
            <v>INS</v>
          </cell>
          <cell r="L10219">
            <v>43697</v>
          </cell>
          <cell r="M10219">
            <v>43697</v>
          </cell>
          <cell r="N10219">
            <v>43698</v>
          </cell>
          <cell r="O10219">
            <v>43698</v>
          </cell>
          <cell r="P10219" t="str">
            <v>No Dependency</v>
          </cell>
        </row>
        <row r="10220">
          <cell r="C10220" t="str">
            <v>ZBK999</v>
          </cell>
          <cell r="D10220" t="str">
            <v>Collocated Sites</v>
          </cell>
          <cell r="E10220" t="str">
            <v>Q3-2019</v>
          </cell>
          <cell r="F10220" t="str">
            <v>Mobile Aspiration</v>
          </cell>
          <cell r="G10220" t="str">
            <v>HUA</v>
          </cell>
          <cell r="H10220" t="str">
            <v>LTE2100 Col (20 MHz)_4x4 MIMO</v>
          </cell>
          <cell r="I10220" t="str">
            <v>INS</v>
          </cell>
          <cell r="L10220">
            <v>43628</v>
          </cell>
          <cell r="M10220">
            <v>43630</v>
          </cell>
          <cell r="N10220">
            <v>43629</v>
          </cell>
          <cell r="O10220">
            <v>43631</v>
          </cell>
          <cell r="P10220" t="str">
            <v>No Dependency</v>
          </cell>
        </row>
        <row r="10221">
          <cell r="C10221" t="str">
            <v>ZBK998</v>
          </cell>
          <cell r="D10221" t="str">
            <v>Collocated Sites</v>
          </cell>
          <cell r="E10221" t="str">
            <v>Q3-2019</v>
          </cell>
          <cell r="F10221" t="str">
            <v>Mobile Aspiration</v>
          </cell>
          <cell r="G10221" t="str">
            <v>HUA</v>
          </cell>
          <cell r="H10221" t="str">
            <v>LTE2100 Col (20 MHz)_4x4 MIMO</v>
          </cell>
          <cell r="I10221" t="str">
            <v>INS</v>
          </cell>
          <cell r="L10221">
            <v>43862</v>
          </cell>
          <cell r="M10221">
            <v>43638</v>
          </cell>
          <cell r="N10221">
            <v>43863</v>
          </cell>
          <cell r="O10221">
            <v>43639</v>
          </cell>
          <cell r="P10221" t="str">
            <v>No Dependency</v>
          </cell>
        </row>
        <row r="10222">
          <cell r="C10222" t="str">
            <v>ZBK017</v>
          </cell>
          <cell r="D10222" t="str">
            <v>Collocated Sites</v>
          </cell>
          <cell r="E10222" t="str">
            <v>Q3-2019</v>
          </cell>
          <cell r="F10222" t="str">
            <v>Mobile Aspiration</v>
          </cell>
          <cell r="G10222" t="str">
            <v>HUA</v>
          </cell>
          <cell r="H10222" t="str">
            <v>LTE2100 Col (20 MHz)_4x4 MIMO</v>
          </cell>
          <cell r="I10222" t="str">
            <v>INS</v>
          </cell>
          <cell r="L10222">
            <v>43884</v>
          </cell>
          <cell r="M10222">
            <v>43609</v>
          </cell>
          <cell r="N10222">
            <v>43885</v>
          </cell>
          <cell r="O10222">
            <v>43610</v>
          </cell>
          <cell r="P10222" t="str">
            <v>No Dependency</v>
          </cell>
        </row>
        <row r="10223">
          <cell r="C10223" t="str">
            <v>ZBK011</v>
          </cell>
          <cell r="D10223" t="str">
            <v>Collocated Sites</v>
          </cell>
          <cell r="E10223" t="str">
            <v>Q1-2020</v>
          </cell>
          <cell r="F10223" t="str">
            <v>Mobile Aspiration</v>
          </cell>
          <cell r="G10223" t="str">
            <v>HUA</v>
          </cell>
          <cell r="H10223" t="str">
            <v>LTE2100 Col (20 MHz)_4x4 MIMO</v>
          </cell>
          <cell r="I10223" t="str">
            <v>INS</v>
          </cell>
          <cell r="L10223">
            <v>43842</v>
          </cell>
          <cell r="M10223">
            <v>43638</v>
          </cell>
          <cell r="N10223">
            <v>43843</v>
          </cell>
          <cell r="O10223">
            <v>43639</v>
          </cell>
          <cell r="P10223" t="str">
            <v>No Dependency</v>
          </cell>
        </row>
        <row r="10224">
          <cell r="C10224" t="str">
            <v>ZBK009</v>
          </cell>
          <cell r="D10224" t="str">
            <v>Collocated Sites</v>
          </cell>
          <cell r="E10224" t="str">
            <v>Q3-2019</v>
          </cell>
          <cell r="F10224" t="str">
            <v>Mobile Aspiration</v>
          </cell>
          <cell r="G10224" t="str">
            <v>HUA</v>
          </cell>
          <cell r="H10224" t="str">
            <v>LTE2100 Col (20 MHz)_4x4 MIMO</v>
          </cell>
          <cell r="I10224" t="str">
            <v>INS</v>
          </cell>
          <cell r="L10224">
            <v>43691</v>
          </cell>
          <cell r="M10224">
            <v>43693</v>
          </cell>
          <cell r="N10224">
            <v>43692</v>
          </cell>
          <cell r="O10224">
            <v>43694</v>
          </cell>
          <cell r="P10224" t="str">
            <v>No Dependency</v>
          </cell>
        </row>
        <row r="10225">
          <cell r="C10225" t="str">
            <v>ZBK007</v>
          </cell>
          <cell r="D10225" t="str">
            <v>Collocated Sites</v>
          </cell>
          <cell r="E10225" t="str">
            <v>Q3-2019</v>
          </cell>
          <cell r="F10225" t="str">
            <v>Mobile Aspiration</v>
          </cell>
          <cell r="G10225" t="str">
            <v>HUA</v>
          </cell>
          <cell r="H10225" t="str">
            <v>LTE2100 Col (20 MHz)_4x4 MIMO</v>
          </cell>
          <cell r="I10225" t="str">
            <v>INS</v>
          </cell>
          <cell r="L10225">
            <v>43901</v>
          </cell>
          <cell r="M10225">
            <v>43600</v>
          </cell>
          <cell r="N10225">
            <v>43902</v>
          </cell>
          <cell r="O10225">
            <v>43601</v>
          </cell>
          <cell r="P10225" t="str">
            <v>No Dependency</v>
          </cell>
        </row>
        <row r="10226">
          <cell r="C10226" t="str">
            <v>ZBK006</v>
          </cell>
          <cell r="D10226" t="str">
            <v>Collocated Sites</v>
          </cell>
          <cell r="E10226" t="str">
            <v>Q3-2019</v>
          </cell>
          <cell r="F10226" t="str">
            <v>Mobile Aspiration</v>
          </cell>
          <cell r="G10226" t="str">
            <v>HUA</v>
          </cell>
          <cell r="H10226" t="str">
            <v>LTE2100 Col (20 MHz)_4x4 MIMO</v>
          </cell>
          <cell r="I10226" t="str">
            <v>INS</v>
          </cell>
          <cell r="L10226">
            <v>43903</v>
          </cell>
          <cell r="M10226">
            <v>43624</v>
          </cell>
          <cell r="N10226">
            <v>43904</v>
          </cell>
          <cell r="O10226">
            <v>43625</v>
          </cell>
          <cell r="P10226" t="str">
            <v>No Dependency</v>
          </cell>
        </row>
        <row r="10227">
          <cell r="C10227" t="str">
            <v>ZBK005</v>
          </cell>
          <cell r="D10227" t="str">
            <v>Collocated Sites</v>
          </cell>
          <cell r="E10227" t="str">
            <v>Q3-2019</v>
          </cell>
          <cell r="F10227" t="str">
            <v>Mobile Aspiration</v>
          </cell>
          <cell r="G10227" t="str">
            <v>HUA</v>
          </cell>
          <cell r="H10227" t="str">
            <v>LTE2100 Col (20 MHz)_4x4 MIMO</v>
          </cell>
          <cell r="I10227" t="str">
            <v>INS</v>
          </cell>
          <cell r="L10227">
            <v>43905</v>
          </cell>
          <cell r="M10227">
            <v>43644</v>
          </cell>
          <cell r="N10227">
            <v>43906</v>
          </cell>
          <cell r="O10227">
            <v>43645</v>
          </cell>
          <cell r="P10227" t="str">
            <v>No Dependency</v>
          </cell>
        </row>
        <row r="10228">
          <cell r="C10228" t="str">
            <v>ZBK004</v>
          </cell>
          <cell r="D10228" t="str">
            <v>Collocated Sites</v>
          </cell>
          <cell r="E10228" t="str">
            <v>Q3-2019</v>
          </cell>
          <cell r="F10228" t="str">
            <v>Mobile Aspiration</v>
          </cell>
          <cell r="G10228" t="str">
            <v>HUA</v>
          </cell>
          <cell r="H10228" t="str">
            <v>LTE2100 Col (20 MHz)_4x4 MIMO</v>
          </cell>
          <cell r="I10228" t="str">
            <v>INS</v>
          </cell>
          <cell r="L10228">
            <v>43912</v>
          </cell>
          <cell r="M10228">
            <v>43644</v>
          </cell>
          <cell r="N10228">
            <v>43913</v>
          </cell>
          <cell r="O10228">
            <v>43645</v>
          </cell>
          <cell r="P10228" t="str">
            <v>No Dependency</v>
          </cell>
        </row>
        <row r="10229">
          <cell r="C10229" t="str">
            <v>ZBK002</v>
          </cell>
          <cell r="D10229" t="str">
            <v>Collocated Sites</v>
          </cell>
          <cell r="E10229" t="str">
            <v>Q3-2019</v>
          </cell>
          <cell r="F10229" t="str">
            <v>Mobile Aspiration</v>
          </cell>
          <cell r="G10229" t="str">
            <v>HUA</v>
          </cell>
          <cell r="H10229" t="str">
            <v>LTE2100 Col (20 MHz)_4x4 MIMO</v>
          </cell>
          <cell r="I10229" t="str">
            <v>INS</v>
          </cell>
          <cell r="L10229">
            <v>43886</v>
          </cell>
          <cell r="M10229">
            <v>43625</v>
          </cell>
          <cell r="N10229">
            <v>43887</v>
          </cell>
          <cell r="O10229">
            <v>43626</v>
          </cell>
          <cell r="P10229" t="str">
            <v>No Dependency</v>
          </cell>
        </row>
        <row r="10230">
          <cell r="C10230" t="str">
            <v>ZBK001</v>
          </cell>
          <cell r="D10230" t="str">
            <v>Collocated Sites</v>
          </cell>
          <cell r="E10230" t="str">
            <v>Q3-2019</v>
          </cell>
          <cell r="F10230" t="str">
            <v>Mobile Aspiration</v>
          </cell>
          <cell r="G10230" t="str">
            <v>HUA</v>
          </cell>
          <cell r="H10230" t="str">
            <v>LTE2100 Col (20 MHz)_4x4 MIMO</v>
          </cell>
          <cell r="I10230" t="str">
            <v>INS</v>
          </cell>
          <cell r="L10230">
            <v>43876</v>
          </cell>
          <cell r="M10230">
            <v>43627</v>
          </cell>
          <cell r="N10230">
            <v>43877</v>
          </cell>
          <cell r="O10230">
            <v>43628</v>
          </cell>
          <cell r="P10230" t="str">
            <v>No Dependency</v>
          </cell>
        </row>
        <row r="10231">
          <cell r="C10231" t="str">
            <v>ZBD999</v>
          </cell>
          <cell r="D10231" t="str">
            <v>Collocated Sites</v>
          </cell>
          <cell r="E10231" t="str">
            <v>Q3-2019</v>
          </cell>
          <cell r="F10231" t="str">
            <v>Mobile Aspiration</v>
          </cell>
          <cell r="G10231" t="str">
            <v>HUA</v>
          </cell>
          <cell r="H10231" t="str">
            <v>LTE2100 Col (20 MHz)_4x4 MIMO</v>
          </cell>
          <cell r="I10231" t="str">
            <v>INS</v>
          </cell>
          <cell r="L10231">
            <v>43691</v>
          </cell>
          <cell r="M10231">
            <v>43693</v>
          </cell>
          <cell r="N10231">
            <v>43692</v>
          </cell>
          <cell r="O10231">
            <v>43694</v>
          </cell>
          <cell r="P10231" t="str">
            <v>No Dependency</v>
          </cell>
        </row>
        <row r="10232">
          <cell r="C10232" t="str">
            <v>ZBD998</v>
          </cell>
          <cell r="D10232" t="str">
            <v>Collocated Sites</v>
          </cell>
          <cell r="E10232" t="str">
            <v>Q3-2019</v>
          </cell>
          <cell r="F10232" t="str">
            <v>Mobile Aspiration</v>
          </cell>
          <cell r="G10232" t="str">
            <v>HUA</v>
          </cell>
          <cell r="H10232" t="str">
            <v>LTE2100 Col (20 MHz)_4x4 MIMO</v>
          </cell>
          <cell r="I10232" t="str">
            <v>INS</v>
          </cell>
          <cell r="L10232">
            <v>43691</v>
          </cell>
          <cell r="M10232">
            <v>43693</v>
          </cell>
          <cell r="N10232">
            <v>43692</v>
          </cell>
          <cell r="O10232">
            <v>43694</v>
          </cell>
          <cell r="P10232" t="str">
            <v>No Dependency</v>
          </cell>
        </row>
        <row r="10233">
          <cell r="C10233" t="str">
            <v>ZBD019</v>
          </cell>
          <cell r="D10233" t="str">
            <v>Collocated Sites</v>
          </cell>
          <cell r="E10233" t="str">
            <v>Q3-2019</v>
          </cell>
          <cell r="F10233" t="str">
            <v>Mobile Aspiration</v>
          </cell>
          <cell r="G10233" t="str">
            <v>HUA</v>
          </cell>
          <cell r="H10233" t="str">
            <v>LTE2100 Col (20 MHz)_4x4 MIMO</v>
          </cell>
          <cell r="I10233" t="str">
            <v>INS</v>
          </cell>
          <cell r="L10233">
            <v>43664</v>
          </cell>
          <cell r="M10233">
            <v>43666</v>
          </cell>
          <cell r="N10233">
            <v>43665</v>
          </cell>
          <cell r="O10233">
            <v>43667</v>
          </cell>
          <cell r="P10233" t="str">
            <v>No Dependency</v>
          </cell>
        </row>
        <row r="10234">
          <cell r="C10234" t="str">
            <v>ZBD015</v>
          </cell>
          <cell r="D10234" t="str">
            <v>Collocated Sites</v>
          </cell>
          <cell r="E10234" t="str">
            <v>Q3-2019</v>
          </cell>
          <cell r="F10234" t="str">
            <v>Mobile Aspiration</v>
          </cell>
          <cell r="G10234" t="str">
            <v>HUA</v>
          </cell>
          <cell r="H10234" t="str">
            <v>LTE2100 Col (20 MHz)_4x4 MIMO</v>
          </cell>
          <cell r="I10234" t="str">
            <v>INS</v>
          </cell>
          <cell r="L10234">
            <v>43892</v>
          </cell>
          <cell r="M10234">
            <v>43599</v>
          </cell>
          <cell r="N10234">
            <v>43893</v>
          </cell>
          <cell r="O10234">
            <v>43600</v>
          </cell>
          <cell r="P10234" t="str">
            <v>No Dependency</v>
          </cell>
        </row>
        <row r="10235">
          <cell r="C10235" t="str">
            <v>ZBD014</v>
          </cell>
          <cell r="D10235" t="str">
            <v>Collocated Sites</v>
          </cell>
          <cell r="E10235" t="str">
            <v>Q1-2020</v>
          </cell>
          <cell r="F10235" t="str">
            <v>Mobile Aspiration</v>
          </cell>
          <cell r="G10235" t="str">
            <v>HUA</v>
          </cell>
          <cell r="H10235" t="str">
            <v>LTE2100 Col (20 MHz)_4x4 MIMO</v>
          </cell>
          <cell r="I10235" t="str">
            <v>INS</v>
          </cell>
          <cell r="L10235">
            <v>43691</v>
          </cell>
          <cell r="M10235">
            <v>43693</v>
          </cell>
          <cell r="N10235">
            <v>43692</v>
          </cell>
          <cell r="O10235">
            <v>43694</v>
          </cell>
          <cell r="P10235" t="str">
            <v>No Dependency</v>
          </cell>
        </row>
        <row r="10236">
          <cell r="C10236" t="str">
            <v>ZBD012</v>
          </cell>
          <cell r="D10236" t="str">
            <v>Collocated Sites</v>
          </cell>
          <cell r="E10236" t="str">
            <v>Q1-2020</v>
          </cell>
          <cell r="F10236" t="str">
            <v>Mobile Aspiration</v>
          </cell>
          <cell r="G10236" t="str">
            <v>HUA</v>
          </cell>
          <cell r="H10236" t="str">
            <v>LTE2100 Col (20 MHz)_4x4 MIMO</v>
          </cell>
          <cell r="I10236" t="str">
            <v>INS</v>
          </cell>
          <cell r="L10236">
            <v>43846</v>
          </cell>
          <cell r="M10236">
            <v>43675</v>
          </cell>
          <cell r="N10236">
            <v>43846</v>
          </cell>
          <cell r="O10236">
            <v>43676</v>
          </cell>
          <cell r="P10236" t="str">
            <v>No Dependency</v>
          </cell>
        </row>
        <row r="10237">
          <cell r="C10237" t="str">
            <v>ZBD010</v>
          </cell>
          <cell r="D10237" t="str">
            <v>Collocated Sites</v>
          </cell>
          <cell r="E10237" t="str">
            <v>Q3-2019</v>
          </cell>
          <cell r="F10237" t="str">
            <v>Mobile Aspiration</v>
          </cell>
          <cell r="G10237" t="str">
            <v>HUA</v>
          </cell>
          <cell r="H10237" t="str">
            <v>LTE2100 Col (20 MHz)_4x4 MIMO</v>
          </cell>
          <cell r="I10237" t="str">
            <v>INS</v>
          </cell>
          <cell r="L10237">
            <v>43871</v>
          </cell>
          <cell r="M10237">
            <v>43594</v>
          </cell>
          <cell r="N10237">
            <v>43872</v>
          </cell>
          <cell r="O10237">
            <v>43595</v>
          </cell>
          <cell r="P10237" t="str">
            <v>No Dependency</v>
          </cell>
        </row>
        <row r="10238">
          <cell r="C10238" t="str">
            <v>ZBD009</v>
          </cell>
          <cell r="D10238" t="str">
            <v>Collocated Sites</v>
          </cell>
          <cell r="E10238" t="str">
            <v>Q3-2019</v>
          </cell>
          <cell r="F10238" t="str">
            <v>Mobile Aspiration</v>
          </cell>
          <cell r="G10238" t="str">
            <v>HUA</v>
          </cell>
          <cell r="H10238" t="str">
            <v>LTE2100 Col (20 MHz)_4x4 MIMO</v>
          </cell>
          <cell r="I10238" t="str">
            <v>INS</v>
          </cell>
          <cell r="L10238">
            <v>43878</v>
          </cell>
          <cell r="M10238">
            <v>43609</v>
          </cell>
          <cell r="N10238">
            <v>43879</v>
          </cell>
          <cell r="O10238">
            <v>43610</v>
          </cell>
          <cell r="P10238" t="str">
            <v>No Dependency</v>
          </cell>
        </row>
        <row r="10239">
          <cell r="C10239" t="str">
            <v>ZBD007</v>
          </cell>
          <cell r="D10239" t="str">
            <v>Collocated Sites</v>
          </cell>
          <cell r="E10239" t="str">
            <v>Q3-2019</v>
          </cell>
          <cell r="F10239" t="str">
            <v>Mobile Aspiration</v>
          </cell>
          <cell r="G10239" t="str">
            <v>HUA</v>
          </cell>
          <cell r="H10239" t="str">
            <v>LTE2100 Col (20 MHz)_4x4 MIMO</v>
          </cell>
          <cell r="I10239" t="str">
            <v>INS</v>
          </cell>
          <cell r="L10239">
            <v>43882</v>
          </cell>
          <cell r="M10239">
            <v>43709</v>
          </cell>
          <cell r="N10239">
            <v>43882</v>
          </cell>
          <cell r="O10239">
            <v>43710</v>
          </cell>
          <cell r="P10239" t="str">
            <v>No Dependency</v>
          </cell>
        </row>
        <row r="10240">
          <cell r="C10240" t="str">
            <v>ZBD003</v>
          </cell>
          <cell r="D10240" t="str">
            <v>Collocated Sites</v>
          </cell>
          <cell r="E10240" t="str">
            <v>Q3-2019</v>
          </cell>
          <cell r="F10240" t="str">
            <v>Mobile Aspiration</v>
          </cell>
          <cell r="G10240" t="str">
            <v>HUA</v>
          </cell>
          <cell r="H10240" t="str">
            <v>LTE2100 Col (20 MHz)_4x4 MIMO</v>
          </cell>
          <cell r="I10240" t="str">
            <v>INS</v>
          </cell>
          <cell r="L10240">
            <v>43866</v>
          </cell>
          <cell r="M10240">
            <v>43724</v>
          </cell>
          <cell r="N10240">
            <v>43867</v>
          </cell>
          <cell r="O10240">
            <v>43725</v>
          </cell>
          <cell r="P10240" t="str">
            <v>No Dependency</v>
          </cell>
        </row>
        <row r="10241">
          <cell r="C10241" t="str">
            <v>ZBD002</v>
          </cell>
          <cell r="D10241" t="str">
            <v>Collocated Sites</v>
          </cell>
          <cell r="E10241" t="str">
            <v>Q3-2019</v>
          </cell>
          <cell r="F10241" t="str">
            <v>Mobile Aspiration</v>
          </cell>
          <cell r="G10241" t="str">
            <v>HUA</v>
          </cell>
          <cell r="H10241" t="str">
            <v>LTE2100 Col (20 MHz)_4x4 MIMO</v>
          </cell>
          <cell r="I10241" t="str">
            <v>INS</v>
          </cell>
          <cell r="L10241">
            <v>43862</v>
          </cell>
          <cell r="M10241">
            <v>43595</v>
          </cell>
          <cell r="N10241">
            <v>43863</v>
          </cell>
          <cell r="O10241">
            <v>43596</v>
          </cell>
          <cell r="P10241" t="str">
            <v>No Dependency</v>
          </cell>
        </row>
        <row r="10242">
          <cell r="C10242" t="str">
            <v>ZBD001</v>
          </cell>
          <cell r="D10242" t="str">
            <v>Collocated Sites</v>
          </cell>
          <cell r="E10242" t="str">
            <v>Q3-2019</v>
          </cell>
          <cell r="F10242" t="str">
            <v>Mobile Aspiration</v>
          </cell>
          <cell r="G10242" t="str">
            <v>HUA</v>
          </cell>
          <cell r="H10242" t="str">
            <v>LTE2100 Col (20 MHz)_4x4 MIMO</v>
          </cell>
          <cell r="I10242" t="str">
            <v>INS</v>
          </cell>
          <cell r="L10242">
            <v>43908</v>
          </cell>
          <cell r="M10242">
            <v>43724</v>
          </cell>
          <cell r="N10242">
            <v>43908</v>
          </cell>
          <cell r="O10242">
            <v>43725</v>
          </cell>
          <cell r="P10242" t="str">
            <v>No Dependency</v>
          </cell>
        </row>
        <row r="10243">
          <cell r="C10243" t="str">
            <v>ZAZ994</v>
          </cell>
          <cell r="D10243" t="str">
            <v>Collocated Sites</v>
          </cell>
          <cell r="E10243" t="str">
            <v>Q4-2019</v>
          </cell>
          <cell r="F10243" t="str">
            <v>Mobile Aspiration</v>
          </cell>
          <cell r="G10243" t="str">
            <v>HUA</v>
          </cell>
          <cell r="H10243" t="str">
            <v>LTE2100 Col (20 MHz)_4x4 MIMO</v>
          </cell>
          <cell r="I10243" t="str">
            <v>INS</v>
          </cell>
          <cell r="L10243">
            <v>43681</v>
          </cell>
          <cell r="M10243">
            <v>43683</v>
          </cell>
          <cell r="N10243">
            <v>43682</v>
          </cell>
          <cell r="O10243">
            <v>43684</v>
          </cell>
          <cell r="P10243" t="str">
            <v>No Dependency</v>
          </cell>
        </row>
        <row r="10244">
          <cell r="C10244" t="str">
            <v>ZAZ991</v>
          </cell>
          <cell r="D10244" t="str">
            <v>Collocated Sites</v>
          </cell>
          <cell r="E10244" t="str">
            <v>Q2-2019</v>
          </cell>
          <cell r="F10244" t="str">
            <v>Mobile Aspiration</v>
          </cell>
          <cell r="G10244" t="str">
            <v>HUA</v>
          </cell>
          <cell r="H10244" t="str">
            <v>LTE2100 Col (20 MHz)_4x4 MIMO</v>
          </cell>
          <cell r="I10244" t="str">
            <v>INS</v>
          </cell>
          <cell r="L10244">
            <v>43859</v>
          </cell>
          <cell r="M10244">
            <v>43630</v>
          </cell>
          <cell r="N10244">
            <v>43860</v>
          </cell>
          <cell r="O10244">
            <v>43631</v>
          </cell>
          <cell r="P10244" t="str">
            <v>No Dependency</v>
          </cell>
        </row>
        <row r="10245">
          <cell r="C10245" t="str">
            <v>ZAZ989</v>
          </cell>
          <cell r="D10245" t="str">
            <v>Collocated Sites</v>
          </cell>
          <cell r="E10245" t="str">
            <v>Q2-2019</v>
          </cell>
          <cell r="F10245" t="str">
            <v>Mobile Aspiration</v>
          </cell>
          <cell r="G10245" t="str">
            <v>HUA</v>
          </cell>
          <cell r="H10245" t="str">
            <v>LTE2100 Col (20 MHz)_4x4 MIMO</v>
          </cell>
          <cell r="I10245" t="str">
            <v>INS</v>
          </cell>
          <cell r="L10245">
            <v>43896</v>
          </cell>
          <cell r="M10245">
            <v>43625</v>
          </cell>
          <cell r="N10245">
            <v>43897</v>
          </cell>
          <cell r="O10245">
            <v>43626</v>
          </cell>
          <cell r="P10245" t="str">
            <v>No Dependency</v>
          </cell>
        </row>
        <row r="10246">
          <cell r="C10246" t="str">
            <v>ZAZ988</v>
          </cell>
          <cell r="D10246" t="str">
            <v>Collocated Sites</v>
          </cell>
          <cell r="E10246" t="str">
            <v>Q3-2019</v>
          </cell>
          <cell r="F10246" t="str">
            <v>Mobile Aspiration</v>
          </cell>
          <cell r="G10246" t="str">
            <v>HUA</v>
          </cell>
          <cell r="H10246" t="str">
            <v>LTE2100 Col (20 MHz)_4x4 MIMO</v>
          </cell>
          <cell r="I10246" t="str">
            <v>INS</v>
          </cell>
          <cell r="L10246">
            <v>43663</v>
          </cell>
          <cell r="M10246">
            <v>43659</v>
          </cell>
          <cell r="N10246">
            <v>43852</v>
          </cell>
          <cell r="O10246">
            <v>43660</v>
          </cell>
          <cell r="P10246" t="str">
            <v>No Dependency</v>
          </cell>
        </row>
        <row r="10247">
          <cell r="C10247" t="str">
            <v>ZAZ987</v>
          </cell>
          <cell r="D10247" t="str">
            <v>Collocated Sites</v>
          </cell>
          <cell r="E10247" t="str">
            <v>Q2-2019</v>
          </cell>
          <cell r="F10247" t="str">
            <v>Mobile Aspiration</v>
          </cell>
          <cell r="G10247" t="str">
            <v>HUA</v>
          </cell>
          <cell r="H10247" t="str">
            <v>LTE2100 Col (20 MHz)_4x4 MIMO</v>
          </cell>
          <cell r="I10247" t="str">
            <v>INS</v>
          </cell>
          <cell r="L10247">
            <v>43857</v>
          </cell>
          <cell r="M10247">
            <v>43602</v>
          </cell>
          <cell r="N10247">
            <v>43858</v>
          </cell>
          <cell r="O10247">
            <v>43603</v>
          </cell>
          <cell r="P10247" t="str">
            <v>No Dependency</v>
          </cell>
        </row>
        <row r="10248">
          <cell r="C10248" t="str">
            <v>ZAZ985</v>
          </cell>
          <cell r="D10248" t="str">
            <v>Collocated Sites</v>
          </cell>
          <cell r="E10248" t="str">
            <v>Q3-2019</v>
          </cell>
          <cell r="F10248" t="str">
            <v>Mobile Aspiration</v>
          </cell>
          <cell r="G10248" t="str">
            <v>HUA</v>
          </cell>
          <cell r="H10248" t="str">
            <v>LTE2100 Col (20 MHz)_4x4 MIMO</v>
          </cell>
          <cell r="I10248" t="str">
            <v>INS</v>
          </cell>
          <cell r="L10248">
            <v>43848</v>
          </cell>
          <cell r="M10248">
            <v>43612</v>
          </cell>
          <cell r="N10248">
            <v>43849</v>
          </cell>
          <cell r="O10248">
            <v>43613</v>
          </cell>
          <cell r="P10248" t="str">
            <v>No Dependency</v>
          </cell>
        </row>
        <row r="10249">
          <cell r="C10249" t="str">
            <v>ZAZ983</v>
          </cell>
          <cell r="D10249" t="str">
            <v>Collocated Sites</v>
          </cell>
          <cell r="E10249" t="str">
            <v>Q3-2019</v>
          </cell>
          <cell r="F10249" t="str">
            <v>Mobile Aspiration</v>
          </cell>
          <cell r="G10249" t="str">
            <v>HUA</v>
          </cell>
          <cell r="H10249" t="str">
            <v>LTE2100 Col (20 MHz)_4x4 MIMO</v>
          </cell>
          <cell r="I10249" t="str">
            <v>INS</v>
          </cell>
          <cell r="L10249">
            <v>43691</v>
          </cell>
          <cell r="M10249">
            <v>43693</v>
          </cell>
          <cell r="N10249">
            <v>43692</v>
          </cell>
          <cell r="O10249">
            <v>43694</v>
          </cell>
          <cell r="P10249" t="str">
            <v>No Dependency</v>
          </cell>
        </row>
        <row r="10250">
          <cell r="C10250" t="str">
            <v>ZAZ026</v>
          </cell>
          <cell r="D10250" t="str">
            <v>Collocated Sites</v>
          </cell>
          <cell r="E10250" t="str">
            <v>Q2-2019</v>
          </cell>
          <cell r="F10250" t="str">
            <v>Mobile Aspiration</v>
          </cell>
          <cell r="G10250" t="str">
            <v>HUA</v>
          </cell>
          <cell r="H10250" t="str">
            <v>LTE2100 Col (20 MHz)_4x4 MIMO</v>
          </cell>
          <cell r="I10250" t="str">
            <v>INS</v>
          </cell>
          <cell r="L10250">
            <v>43862</v>
          </cell>
          <cell r="M10250">
            <v>43597</v>
          </cell>
          <cell r="N10250">
            <v>43863</v>
          </cell>
          <cell r="O10250">
            <v>43598</v>
          </cell>
          <cell r="P10250" t="str">
            <v>No Dependency</v>
          </cell>
        </row>
        <row r="10251">
          <cell r="C10251" t="str">
            <v>ZAZ023</v>
          </cell>
          <cell r="D10251" t="str">
            <v>Collocated Sites</v>
          </cell>
          <cell r="E10251" t="str">
            <v>Q3-2019</v>
          </cell>
          <cell r="F10251" t="str">
            <v>Mobile Aspiration</v>
          </cell>
          <cell r="G10251" t="str">
            <v>HUA</v>
          </cell>
          <cell r="H10251" t="str">
            <v>LTE2100 Col (20 MHz)_4x4 MIMO</v>
          </cell>
          <cell r="I10251" t="str">
            <v>INS</v>
          </cell>
          <cell r="L10251">
            <v>43848</v>
          </cell>
          <cell r="M10251">
            <v>43661</v>
          </cell>
          <cell r="N10251">
            <v>43849</v>
          </cell>
          <cell r="O10251">
            <v>43662</v>
          </cell>
          <cell r="P10251" t="str">
            <v>No Dependency</v>
          </cell>
        </row>
        <row r="10252">
          <cell r="C10252" t="str">
            <v>ZAZ021</v>
          </cell>
          <cell r="D10252" t="str">
            <v>Collocated Sites</v>
          </cell>
          <cell r="E10252" t="str">
            <v>Q3-2019</v>
          </cell>
          <cell r="F10252" t="str">
            <v>Mobile Aspiration</v>
          </cell>
          <cell r="G10252" t="str">
            <v>HUA</v>
          </cell>
          <cell r="H10252" t="str">
            <v>LTE2100 Col (20 MHz)_4x4 MIMO</v>
          </cell>
          <cell r="I10252" t="str">
            <v>INS</v>
          </cell>
          <cell r="L10252">
            <v>43848</v>
          </cell>
          <cell r="M10252">
            <v>43632</v>
          </cell>
          <cell r="N10252">
            <v>43849</v>
          </cell>
          <cell r="O10252">
            <v>43633</v>
          </cell>
          <cell r="P10252" t="str">
            <v>No Dependency</v>
          </cell>
        </row>
        <row r="10253">
          <cell r="C10253" t="str">
            <v>ZAZ019</v>
          </cell>
          <cell r="D10253" t="str">
            <v>Collocated Sites</v>
          </cell>
          <cell r="E10253" t="str">
            <v>Q3-2019</v>
          </cell>
          <cell r="F10253" t="str">
            <v>Mobile Aspiration</v>
          </cell>
          <cell r="G10253" t="str">
            <v>HUA</v>
          </cell>
          <cell r="H10253" t="str">
            <v>LTE2100 Col (20 MHz)_4x4 MIMO</v>
          </cell>
          <cell r="I10253" t="str">
            <v>INS</v>
          </cell>
          <cell r="L10253">
            <v>43911</v>
          </cell>
          <cell r="M10253">
            <v>43624</v>
          </cell>
          <cell r="N10253">
            <v>43912</v>
          </cell>
          <cell r="O10253">
            <v>43625</v>
          </cell>
          <cell r="P10253" t="str">
            <v>No Dependency</v>
          </cell>
        </row>
        <row r="10254">
          <cell r="C10254" t="str">
            <v>ZAZ014</v>
          </cell>
          <cell r="D10254" t="str">
            <v>Collocated Sites</v>
          </cell>
          <cell r="E10254" t="str">
            <v>Q4-2019</v>
          </cell>
          <cell r="F10254" t="str">
            <v>Mobile Aspiration</v>
          </cell>
          <cell r="G10254" t="str">
            <v>HUA</v>
          </cell>
          <cell r="H10254" t="str">
            <v>LTE2100 Col (20 MHz)_4x4 MIMO</v>
          </cell>
          <cell r="I10254" t="str">
            <v>INS</v>
          </cell>
          <cell r="L10254">
            <v>43846</v>
          </cell>
          <cell r="M10254">
            <v>43676</v>
          </cell>
          <cell r="N10254">
            <v>43846</v>
          </cell>
          <cell r="O10254">
            <v>43677</v>
          </cell>
          <cell r="P10254" t="str">
            <v>No Dependency</v>
          </cell>
        </row>
        <row r="10255">
          <cell r="C10255" t="str">
            <v>ZAZ009</v>
          </cell>
          <cell r="D10255" t="str">
            <v>Collocated Sites</v>
          </cell>
          <cell r="E10255" t="str">
            <v>Q2-2019</v>
          </cell>
          <cell r="F10255" t="str">
            <v>Mobile Aspiration</v>
          </cell>
          <cell r="G10255" t="str">
            <v>HUA</v>
          </cell>
          <cell r="H10255" t="str">
            <v>LTE2100 Col (20 MHz)_4x4 MIMO</v>
          </cell>
          <cell r="I10255" t="str">
            <v>INS</v>
          </cell>
          <cell r="L10255">
            <v>43858</v>
          </cell>
          <cell r="M10255">
            <v>43602</v>
          </cell>
          <cell r="N10255">
            <v>43859</v>
          </cell>
          <cell r="O10255">
            <v>43603</v>
          </cell>
          <cell r="P10255" t="str">
            <v>No Dependency</v>
          </cell>
        </row>
        <row r="10256">
          <cell r="C10256" t="str">
            <v>ZAZ007</v>
          </cell>
          <cell r="D10256" t="str">
            <v>Collocated Sites</v>
          </cell>
          <cell r="E10256" t="str">
            <v>Q3-2019</v>
          </cell>
          <cell r="F10256" t="str">
            <v>Mobile Aspiration</v>
          </cell>
          <cell r="G10256" t="str">
            <v>HUA</v>
          </cell>
          <cell r="H10256" t="str">
            <v>LTE2100 Col (20 MHz)_4x4 MIMO</v>
          </cell>
          <cell r="I10256" t="str">
            <v>INS</v>
          </cell>
          <cell r="L10256">
            <v>43836</v>
          </cell>
          <cell r="M10256">
            <v>43734</v>
          </cell>
          <cell r="N10256">
            <v>43837</v>
          </cell>
          <cell r="O10256">
            <v>43735</v>
          </cell>
          <cell r="P10256" t="str">
            <v>No Dependency</v>
          </cell>
        </row>
        <row r="10257">
          <cell r="C10257" t="str">
            <v>ZAZ006</v>
          </cell>
          <cell r="D10257" t="str">
            <v>Collocated Sites</v>
          </cell>
          <cell r="E10257" t="str">
            <v>Q3-2019</v>
          </cell>
          <cell r="F10257" t="str">
            <v>Mobile Aspiration</v>
          </cell>
          <cell r="G10257" t="str">
            <v>HUA</v>
          </cell>
          <cell r="H10257" t="str">
            <v>LTE2100 Col (20 MHz)_4x4 MIMO</v>
          </cell>
          <cell r="I10257" t="str">
            <v>INS</v>
          </cell>
          <cell r="L10257">
            <v>43848</v>
          </cell>
          <cell r="M10257">
            <v>43624</v>
          </cell>
          <cell r="N10257">
            <v>43849</v>
          </cell>
          <cell r="O10257">
            <v>43625</v>
          </cell>
          <cell r="P10257" t="str">
            <v>No Dependency</v>
          </cell>
        </row>
        <row r="10258">
          <cell r="C10258" t="str">
            <v>ZAZ004</v>
          </cell>
          <cell r="D10258" t="str">
            <v>Collocated Sites</v>
          </cell>
          <cell r="E10258" t="str">
            <v>Q2-2019</v>
          </cell>
          <cell r="F10258" t="str">
            <v>Mobile Aspiration</v>
          </cell>
          <cell r="G10258" t="str">
            <v>HUA</v>
          </cell>
          <cell r="H10258" t="str">
            <v>LTE2100 Col (20 MHz)_4x4 MIMO</v>
          </cell>
          <cell r="I10258" t="str">
            <v>INS</v>
          </cell>
          <cell r="L10258">
            <v>43865</v>
          </cell>
          <cell r="M10258">
            <v>43625</v>
          </cell>
          <cell r="N10258">
            <v>43866</v>
          </cell>
          <cell r="O10258">
            <v>43626</v>
          </cell>
          <cell r="P10258" t="str">
            <v>No Dependency</v>
          </cell>
        </row>
        <row r="10259">
          <cell r="C10259" t="str">
            <v>ZAZ003</v>
          </cell>
          <cell r="D10259" t="str">
            <v>Collocated Sites</v>
          </cell>
          <cell r="E10259" t="str">
            <v>Q3-2019</v>
          </cell>
          <cell r="F10259" t="str">
            <v>Mobile Aspiration</v>
          </cell>
          <cell r="G10259" t="str">
            <v>HUA</v>
          </cell>
          <cell r="H10259" t="str">
            <v>LTE2100 Col (20 MHz)_4x4 MIMO</v>
          </cell>
          <cell r="I10259" t="str">
            <v>INS</v>
          </cell>
          <cell r="L10259">
            <v>43863</v>
          </cell>
          <cell r="M10259">
            <v>43634</v>
          </cell>
          <cell r="N10259">
            <v>43864</v>
          </cell>
          <cell r="O10259">
            <v>43635</v>
          </cell>
          <cell r="P10259" t="str">
            <v>No Dependency</v>
          </cell>
        </row>
        <row r="10260">
          <cell r="C10260" t="str">
            <v>ZAZ002</v>
          </cell>
          <cell r="D10260" t="str">
            <v>Collocated Sites</v>
          </cell>
          <cell r="E10260" t="str">
            <v>Q2-2019</v>
          </cell>
          <cell r="F10260" t="str">
            <v>Mobile Aspiration</v>
          </cell>
          <cell r="G10260" t="str">
            <v>HUA</v>
          </cell>
          <cell r="H10260" t="str">
            <v>LTE2100 Col (20 MHz)_4x4 MIMO</v>
          </cell>
          <cell r="I10260" t="str">
            <v>INS</v>
          </cell>
          <cell r="L10260">
            <v>43861</v>
          </cell>
          <cell r="M10260">
            <v>43597</v>
          </cell>
          <cell r="N10260">
            <v>43862</v>
          </cell>
          <cell r="O10260">
            <v>43598</v>
          </cell>
          <cell r="P10260" t="str">
            <v>No Dependency</v>
          </cell>
        </row>
        <row r="10261">
          <cell r="C10261" t="str">
            <v>ZAZ001</v>
          </cell>
          <cell r="D10261" t="str">
            <v>Collocated Sites</v>
          </cell>
          <cell r="E10261" t="str">
            <v>Q4-2019</v>
          </cell>
          <cell r="F10261" t="str">
            <v>Mobile Aspiration</v>
          </cell>
          <cell r="G10261" t="str">
            <v>HUA</v>
          </cell>
          <cell r="H10261" t="str">
            <v>LTE2100 Col (20 MHz)_4x4 MIMO</v>
          </cell>
          <cell r="I10261" t="str">
            <v>INS</v>
          </cell>
          <cell r="L10261">
            <v>43691</v>
          </cell>
          <cell r="M10261">
            <v>43693</v>
          </cell>
          <cell r="N10261">
            <v>43692</v>
          </cell>
          <cell r="O10261">
            <v>43694</v>
          </cell>
          <cell r="P10261" t="str">
            <v>No Dependency</v>
          </cell>
        </row>
        <row r="10262">
          <cell r="C10262" t="str">
            <v>ZAS034</v>
          </cell>
          <cell r="D10262" t="str">
            <v>Collocated Sites</v>
          </cell>
          <cell r="E10262" t="str">
            <v>Q3-2019</v>
          </cell>
          <cell r="F10262" t="str">
            <v>Mobile Aspiration</v>
          </cell>
          <cell r="G10262" t="str">
            <v>HUA</v>
          </cell>
          <cell r="H10262" t="str">
            <v>LTE2100 Col (20 MHz)_4x4 MIMO</v>
          </cell>
          <cell r="I10262" t="str">
            <v>INS</v>
          </cell>
          <cell r="L10262">
            <v>43862</v>
          </cell>
          <cell r="M10262">
            <v>43639</v>
          </cell>
          <cell r="N10262">
            <v>43863</v>
          </cell>
          <cell r="O10262">
            <v>43640</v>
          </cell>
          <cell r="P10262" t="str">
            <v>No Dependency</v>
          </cell>
        </row>
        <row r="10263">
          <cell r="C10263" t="str">
            <v>ZAS033</v>
          </cell>
          <cell r="D10263" t="str">
            <v>Collocated Sites</v>
          </cell>
          <cell r="E10263" t="str">
            <v>Q4-2019</v>
          </cell>
          <cell r="F10263" t="str">
            <v>Mobile Aspiration</v>
          </cell>
          <cell r="G10263" t="str">
            <v>HUA</v>
          </cell>
          <cell r="H10263" t="str">
            <v>LTE2100 Col (20 MHz)_4x4 MIMO</v>
          </cell>
          <cell r="I10263" t="str">
            <v>INS</v>
          </cell>
          <cell r="L10263">
            <v>43846</v>
          </cell>
          <cell r="M10263">
            <v>43734</v>
          </cell>
          <cell r="N10263">
            <v>43846</v>
          </cell>
          <cell r="O10263">
            <v>43735</v>
          </cell>
          <cell r="P10263" t="str">
            <v>No Dependency</v>
          </cell>
        </row>
        <row r="10264">
          <cell r="C10264" t="str">
            <v>ZAS023</v>
          </cell>
          <cell r="D10264" t="str">
            <v>Collocated Sites</v>
          </cell>
          <cell r="E10264" t="str">
            <v>Q1-2020</v>
          </cell>
          <cell r="F10264" t="str">
            <v>Mobile Aspiration</v>
          </cell>
          <cell r="G10264" t="str">
            <v>HUA</v>
          </cell>
          <cell r="H10264" t="str">
            <v>LTE2100 Col (20 MHz)_4x4 MIMO</v>
          </cell>
          <cell r="I10264" t="str">
            <v>INS</v>
          </cell>
          <cell r="L10264">
            <v>43705</v>
          </cell>
          <cell r="M10264">
            <v>43705</v>
          </cell>
          <cell r="N10264">
            <v>43706</v>
          </cell>
          <cell r="O10264">
            <v>43706</v>
          </cell>
          <cell r="P10264" t="str">
            <v>No Dependency</v>
          </cell>
        </row>
        <row r="10265">
          <cell r="C10265" t="str">
            <v>ZAS011</v>
          </cell>
          <cell r="D10265" t="str">
            <v>Collocated Sites</v>
          </cell>
          <cell r="E10265" t="str">
            <v>Q4-2019</v>
          </cell>
          <cell r="F10265" t="str">
            <v>Mobile Aspiration</v>
          </cell>
          <cell r="G10265" t="str">
            <v>HUA</v>
          </cell>
          <cell r="H10265" t="str">
            <v>LTE2100 Col (20 MHz)_4x4 MIMO</v>
          </cell>
          <cell r="I10265" t="str">
            <v>INS</v>
          </cell>
          <cell r="L10265">
            <v>43846</v>
          </cell>
          <cell r="N10265">
            <v>43846</v>
          </cell>
          <cell r="P10265" t="str">
            <v>No Dependency</v>
          </cell>
        </row>
        <row r="10266">
          <cell r="C10266" t="str">
            <v>ZAS008</v>
          </cell>
          <cell r="D10266" t="str">
            <v>Collocated Sites</v>
          </cell>
          <cell r="E10266" t="str">
            <v>Q3-2019</v>
          </cell>
          <cell r="F10266" t="str">
            <v>Mobile Aspiration</v>
          </cell>
          <cell r="G10266" t="str">
            <v>HUA</v>
          </cell>
          <cell r="H10266" t="str">
            <v>LTE2100 Col (20 MHz)_4x4 MIMO</v>
          </cell>
          <cell r="I10266" t="str">
            <v>INS</v>
          </cell>
          <cell r="L10266">
            <v>43862</v>
          </cell>
          <cell r="M10266">
            <v>43626</v>
          </cell>
          <cell r="N10266">
            <v>43863</v>
          </cell>
          <cell r="O10266">
            <v>43627</v>
          </cell>
          <cell r="P10266" t="str">
            <v>No Dependency</v>
          </cell>
        </row>
        <row r="10267">
          <cell r="C10267" t="str">
            <v>ZAS007</v>
          </cell>
          <cell r="D10267" t="str">
            <v>Collocated Sites</v>
          </cell>
          <cell r="E10267" t="str">
            <v>Q3-2019</v>
          </cell>
          <cell r="F10267" t="str">
            <v>Mobile Aspiration</v>
          </cell>
          <cell r="G10267" t="str">
            <v>HUA</v>
          </cell>
          <cell r="H10267" t="str">
            <v>LTE2100 Col (20 MHz)_4x4 MIMO</v>
          </cell>
          <cell r="I10267" t="str">
            <v>INS</v>
          </cell>
          <cell r="L10267">
            <v>43891</v>
          </cell>
          <cell r="M10267">
            <v>43709</v>
          </cell>
          <cell r="N10267">
            <v>43892</v>
          </cell>
          <cell r="O10267">
            <v>43710</v>
          </cell>
          <cell r="P10267" t="str">
            <v>No Dependency</v>
          </cell>
        </row>
        <row r="10268">
          <cell r="C10268" t="str">
            <v>ZAR999</v>
          </cell>
          <cell r="D10268" t="str">
            <v>Collocated Sites</v>
          </cell>
          <cell r="E10268" t="str">
            <v>Q2-2019</v>
          </cell>
          <cell r="F10268" t="str">
            <v>Mobile Aspiration</v>
          </cell>
          <cell r="G10268" t="str">
            <v>HUA</v>
          </cell>
          <cell r="H10268" t="str">
            <v>LTE2100 Col (20 MHz)_4x4 MIMO</v>
          </cell>
          <cell r="I10268" t="str">
            <v>INS</v>
          </cell>
          <cell r="L10268">
            <v>43868</v>
          </cell>
          <cell r="M10268">
            <v>43592</v>
          </cell>
          <cell r="N10268">
            <v>43869</v>
          </cell>
          <cell r="O10268">
            <v>43593</v>
          </cell>
          <cell r="P10268" t="str">
            <v>No Dependency</v>
          </cell>
        </row>
        <row r="10269">
          <cell r="C10269" t="str">
            <v>ZAR998</v>
          </cell>
          <cell r="D10269" t="str">
            <v>Collocated Sites</v>
          </cell>
          <cell r="E10269" t="str">
            <v>Q2-2019</v>
          </cell>
          <cell r="F10269" t="str">
            <v>Mobile Aspiration</v>
          </cell>
          <cell r="G10269" t="str">
            <v>HUA</v>
          </cell>
          <cell r="H10269" t="str">
            <v>LTE2100 Col (20 MHz)_4x4 MIMO</v>
          </cell>
          <cell r="I10269" t="str">
            <v>INS</v>
          </cell>
          <cell r="L10269">
            <v>43898</v>
          </cell>
          <cell r="M10269">
            <v>43592</v>
          </cell>
          <cell r="N10269">
            <v>43899</v>
          </cell>
          <cell r="O10269">
            <v>43593</v>
          </cell>
          <cell r="P10269" t="str">
            <v>No Dependency</v>
          </cell>
        </row>
        <row r="10270">
          <cell r="C10270" t="str">
            <v>ZAR997</v>
          </cell>
          <cell r="D10270" t="str">
            <v>Collocated Sites</v>
          </cell>
          <cell r="E10270" t="str">
            <v>Q4-2019</v>
          </cell>
          <cell r="F10270" t="str">
            <v>Mobile Aspiration</v>
          </cell>
          <cell r="G10270" t="str">
            <v>HUA</v>
          </cell>
          <cell r="H10270" t="str">
            <v>LTE2100 Col (20 MHz)_4x4 MIMO</v>
          </cell>
          <cell r="I10270" t="str">
            <v>INS</v>
          </cell>
          <cell r="L10270">
            <v>43691</v>
          </cell>
          <cell r="M10270">
            <v>43693</v>
          </cell>
          <cell r="N10270">
            <v>43692</v>
          </cell>
          <cell r="O10270">
            <v>43694</v>
          </cell>
          <cell r="P10270" t="str">
            <v>No Dependency</v>
          </cell>
        </row>
        <row r="10271">
          <cell r="C10271" t="str">
            <v>ZAR996</v>
          </cell>
          <cell r="D10271" t="str">
            <v>Collocated Sites</v>
          </cell>
          <cell r="E10271" t="str">
            <v>Q2-2019</v>
          </cell>
          <cell r="F10271" t="str">
            <v>Mobile Aspiration</v>
          </cell>
          <cell r="G10271" t="str">
            <v>HUA</v>
          </cell>
          <cell r="H10271" t="str">
            <v>LTE2100 Col (20 MHz)_4x4 MIMO</v>
          </cell>
          <cell r="I10271" t="str">
            <v>INS</v>
          </cell>
          <cell r="L10271">
            <v>43862</v>
          </cell>
          <cell r="M10271">
            <v>43595</v>
          </cell>
          <cell r="N10271">
            <v>43863</v>
          </cell>
          <cell r="O10271">
            <v>43596</v>
          </cell>
          <cell r="P10271" t="str">
            <v>No Dependency</v>
          </cell>
        </row>
        <row r="10272">
          <cell r="C10272" t="str">
            <v>ZAR995</v>
          </cell>
          <cell r="D10272" t="str">
            <v>Collocated Sites</v>
          </cell>
          <cell r="E10272" t="str">
            <v>Q2-2019</v>
          </cell>
          <cell r="F10272" t="str">
            <v>Mobile Aspiration</v>
          </cell>
          <cell r="G10272" t="str">
            <v>HUA</v>
          </cell>
          <cell r="H10272" t="str">
            <v>LTE2100 Col (20 MHz)_4x4 MIMO</v>
          </cell>
          <cell r="I10272" t="str">
            <v>INS</v>
          </cell>
          <cell r="L10272">
            <v>43898</v>
          </cell>
          <cell r="M10272">
            <v>43630</v>
          </cell>
          <cell r="N10272">
            <v>43899</v>
          </cell>
          <cell r="O10272">
            <v>43631</v>
          </cell>
          <cell r="P10272" t="str">
            <v>No Dependency</v>
          </cell>
        </row>
        <row r="10273">
          <cell r="C10273" t="str">
            <v>ZAR993</v>
          </cell>
          <cell r="D10273" t="str">
            <v>Collocated Sites</v>
          </cell>
          <cell r="E10273" t="str">
            <v>Q2-2019</v>
          </cell>
          <cell r="F10273" t="str">
            <v>Mobile Aspiration</v>
          </cell>
          <cell r="G10273" t="str">
            <v>HUA</v>
          </cell>
          <cell r="H10273" t="str">
            <v>LTE2100 Col (20 MHz)_4x4 MIMO</v>
          </cell>
          <cell r="I10273" t="str">
            <v>INS</v>
          </cell>
          <cell r="L10273">
            <v>43861</v>
          </cell>
          <cell r="M10273">
            <v>43592</v>
          </cell>
          <cell r="N10273">
            <v>43862</v>
          </cell>
          <cell r="O10273">
            <v>43593</v>
          </cell>
          <cell r="P10273" t="str">
            <v>No Dependency</v>
          </cell>
        </row>
        <row r="10274">
          <cell r="C10274" t="str">
            <v>ZAR992</v>
          </cell>
          <cell r="D10274" t="str">
            <v>Collocated Sites</v>
          </cell>
          <cell r="E10274" t="str">
            <v>Q2-2019</v>
          </cell>
          <cell r="F10274" t="str">
            <v>Mobile Aspiration</v>
          </cell>
          <cell r="G10274" t="str">
            <v>HUA</v>
          </cell>
          <cell r="H10274" t="str">
            <v>LTE2100 Col (20 MHz)_4x4 MIMO</v>
          </cell>
          <cell r="I10274" t="str">
            <v>INS</v>
          </cell>
          <cell r="L10274">
            <v>43863</v>
          </cell>
          <cell r="M10274">
            <v>43602</v>
          </cell>
          <cell r="N10274">
            <v>43864</v>
          </cell>
          <cell r="O10274">
            <v>43603</v>
          </cell>
          <cell r="P10274" t="str">
            <v>No Dependency</v>
          </cell>
        </row>
        <row r="10275">
          <cell r="C10275" t="str">
            <v>ZAR991</v>
          </cell>
          <cell r="D10275" t="str">
            <v>Collocated Sites</v>
          </cell>
          <cell r="E10275" t="str">
            <v>Q2-2019</v>
          </cell>
          <cell r="F10275" t="str">
            <v>Mobile Aspiration</v>
          </cell>
          <cell r="G10275" t="str">
            <v>HUA</v>
          </cell>
          <cell r="H10275" t="str">
            <v>LTE2100 Col (20 MHz)_4x4 MIMO</v>
          </cell>
          <cell r="I10275" t="str">
            <v>INS</v>
          </cell>
          <cell r="L10275">
            <v>43860</v>
          </cell>
          <cell r="M10275">
            <v>43638</v>
          </cell>
          <cell r="N10275">
            <v>43861</v>
          </cell>
          <cell r="O10275">
            <v>43639</v>
          </cell>
          <cell r="P10275" t="str">
            <v>No Dependency</v>
          </cell>
        </row>
        <row r="10276">
          <cell r="C10276" t="str">
            <v>ZAR990</v>
          </cell>
          <cell r="D10276" t="str">
            <v>Collocated Sites</v>
          </cell>
          <cell r="E10276" t="str">
            <v>Q2-2019</v>
          </cell>
          <cell r="F10276" t="str">
            <v>Mobile Aspiration</v>
          </cell>
          <cell r="G10276" t="str">
            <v>HUA</v>
          </cell>
          <cell r="H10276" t="str">
            <v>LTE2100 Col (20 MHz)_4x4 MIMO</v>
          </cell>
          <cell r="I10276" t="str">
            <v>INS</v>
          </cell>
          <cell r="L10276">
            <v>43866</v>
          </cell>
          <cell r="M10276">
            <v>43600</v>
          </cell>
          <cell r="N10276">
            <v>43867</v>
          </cell>
          <cell r="O10276">
            <v>43601</v>
          </cell>
          <cell r="P10276" t="str">
            <v>No Dependency</v>
          </cell>
        </row>
        <row r="10277">
          <cell r="C10277" t="str">
            <v>ZAR989</v>
          </cell>
          <cell r="D10277" t="str">
            <v>Collocated Sites</v>
          </cell>
          <cell r="E10277" t="str">
            <v>Q2-2019</v>
          </cell>
          <cell r="F10277" t="str">
            <v>Mobile Aspiration</v>
          </cell>
          <cell r="G10277" t="str">
            <v>HUA</v>
          </cell>
          <cell r="H10277" t="str">
            <v>LTE2100 Col (20 MHz)_4x4 MIMO</v>
          </cell>
          <cell r="I10277" t="str">
            <v>INS</v>
          </cell>
          <cell r="L10277">
            <v>43630</v>
          </cell>
          <cell r="M10277">
            <v>43632</v>
          </cell>
          <cell r="N10277">
            <v>43631</v>
          </cell>
          <cell r="O10277">
            <v>43633</v>
          </cell>
          <cell r="P10277" t="str">
            <v>No Dependency</v>
          </cell>
        </row>
        <row r="10278">
          <cell r="C10278" t="str">
            <v>ZAR987</v>
          </cell>
          <cell r="D10278" t="str">
            <v>Collocated Sites</v>
          </cell>
          <cell r="E10278" t="str">
            <v>Q2-2019</v>
          </cell>
          <cell r="F10278" t="str">
            <v>Mobile Aspiration</v>
          </cell>
          <cell r="G10278" t="str">
            <v>HUA</v>
          </cell>
          <cell r="H10278" t="str">
            <v>LTE2100 Col (20 MHz)_4x4 MIMO</v>
          </cell>
          <cell r="I10278" t="str">
            <v>INS</v>
          </cell>
          <cell r="L10278">
            <v>43691</v>
          </cell>
          <cell r="M10278">
            <v>43693</v>
          </cell>
          <cell r="N10278">
            <v>43692</v>
          </cell>
          <cell r="O10278">
            <v>43694</v>
          </cell>
          <cell r="P10278" t="str">
            <v>No Dependency</v>
          </cell>
        </row>
        <row r="10279">
          <cell r="C10279" t="str">
            <v>ZAR985</v>
          </cell>
          <cell r="D10279" t="str">
            <v>Collocated Sites</v>
          </cell>
          <cell r="E10279" t="str">
            <v>Q3-2019</v>
          </cell>
          <cell r="F10279" t="str">
            <v>Mobile Aspiration</v>
          </cell>
          <cell r="G10279" t="str">
            <v>HUA</v>
          </cell>
          <cell r="H10279" t="str">
            <v>LTE2100 Col (20 MHz)_4x4 MIMO</v>
          </cell>
          <cell r="I10279" t="str">
            <v>INS</v>
          </cell>
          <cell r="L10279">
            <v>43904</v>
          </cell>
          <cell r="M10279">
            <v>43661</v>
          </cell>
          <cell r="N10279">
            <v>43905</v>
          </cell>
          <cell r="O10279">
            <v>43662</v>
          </cell>
          <cell r="P10279" t="str">
            <v>No Dependency</v>
          </cell>
        </row>
        <row r="10280">
          <cell r="C10280" t="str">
            <v>ZAR983</v>
          </cell>
          <cell r="D10280" t="str">
            <v>Collocated Sites</v>
          </cell>
          <cell r="E10280" t="str">
            <v>Q2-2019</v>
          </cell>
          <cell r="F10280" t="str">
            <v>Mobile Aspiration</v>
          </cell>
          <cell r="G10280" t="str">
            <v>HUA</v>
          </cell>
          <cell r="H10280" t="str">
            <v>LTE2100 Col (20 MHz)_4x4 MIMO</v>
          </cell>
          <cell r="I10280" t="str">
            <v>INS</v>
          </cell>
          <cell r="L10280">
            <v>43858</v>
          </cell>
          <cell r="M10280">
            <v>43605</v>
          </cell>
          <cell r="N10280">
            <v>43859</v>
          </cell>
          <cell r="O10280">
            <v>43606</v>
          </cell>
          <cell r="P10280" t="str">
            <v>No Dependency</v>
          </cell>
        </row>
        <row r="10281">
          <cell r="C10281" t="str">
            <v>ZAR030</v>
          </cell>
          <cell r="D10281" t="str">
            <v>Collocated Sites</v>
          </cell>
          <cell r="E10281" t="str">
            <v>Q2-2019</v>
          </cell>
          <cell r="F10281" t="str">
            <v>Mobile Aspiration</v>
          </cell>
          <cell r="G10281" t="str">
            <v>HUA</v>
          </cell>
          <cell r="H10281" t="str">
            <v>LTE2100 Col (20 MHz)_4x4 MIMO</v>
          </cell>
          <cell r="I10281" t="str">
            <v>INS</v>
          </cell>
          <cell r="L10281">
            <v>43864</v>
          </cell>
          <cell r="M10281">
            <v>43632</v>
          </cell>
          <cell r="N10281">
            <v>43865</v>
          </cell>
          <cell r="O10281">
            <v>43633</v>
          </cell>
          <cell r="P10281" t="str">
            <v>No Dependency</v>
          </cell>
        </row>
        <row r="10282">
          <cell r="C10282" t="str">
            <v>ZAR029</v>
          </cell>
          <cell r="D10282" t="str">
            <v>Collocated Sites</v>
          </cell>
          <cell r="E10282" t="str">
            <v>Q2-2019</v>
          </cell>
          <cell r="F10282" t="str">
            <v>Mobile Aspiration</v>
          </cell>
          <cell r="G10282" t="str">
            <v>HUA</v>
          </cell>
          <cell r="H10282" t="str">
            <v>LTE2100 Col (20 MHz)_4x4 MIMO</v>
          </cell>
          <cell r="I10282" t="str">
            <v>INS</v>
          </cell>
          <cell r="L10282">
            <v>43905</v>
          </cell>
          <cell r="M10282">
            <v>43643</v>
          </cell>
          <cell r="N10282">
            <v>43906</v>
          </cell>
          <cell r="O10282">
            <v>43644</v>
          </cell>
          <cell r="P10282" t="str">
            <v>No Dependency</v>
          </cell>
        </row>
        <row r="10283">
          <cell r="C10283" t="str">
            <v>ZAR028</v>
          </cell>
          <cell r="D10283" t="str">
            <v>Collocated Sites</v>
          </cell>
          <cell r="E10283" t="str">
            <v>Q2-2019</v>
          </cell>
          <cell r="F10283" t="str">
            <v>Mobile Aspiration</v>
          </cell>
          <cell r="G10283" t="str">
            <v>HUA</v>
          </cell>
          <cell r="H10283" t="str">
            <v>LTE2100 Col (20 MHz)_4x4 MIMO</v>
          </cell>
          <cell r="I10283" t="str">
            <v>INS</v>
          </cell>
          <cell r="L10283">
            <v>43865</v>
          </cell>
          <cell r="M10283">
            <v>43666</v>
          </cell>
          <cell r="N10283">
            <v>43866</v>
          </cell>
          <cell r="O10283">
            <v>43667</v>
          </cell>
          <cell r="P10283" t="str">
            <v>No Dependency</v>
          </cell>
        </row>
        <row r="10284">
          <cell r="C10284" t="str">
            <v>ZAR025</v>
          </cell>
          <cell r="D10284" t="str">
            <v>Collocated Sites</v>
          </cell>
          <cell r="E10284" t="str">
            <v>Q2-2019</v>
          </cell>
          <cell r="F10284" t="str">
            <v>Mobile Aspiration</v>
          </cell>
          <cell r="G10284" t="str">
            <v>HUA</v>
          </cell>
          <cell r="H10284" t="str">
            <v>LTE2100 Col (20 MHz)_4x4 MIMO</v>
          </cell>
          <cell r="I10284" t="str">
            <v>INS</v>
          </cell>
          <cell r="L10284">
            <v>43656</v>
          </cell>
          <cell r="M10284">
            <v>43661</v>
          </cell>
          <cell r="N10284">
            <v>43881</v>
          </cell>
          <cell r="O10284">
            <v>43662</v>
          </cell>
          <cell r="P10284" t="str">
            <v>No Dependency</v>
          </cell>
        </row>
        <row r="10285">
          <cell r="C10285" t="str">
            <v>ZAR024</v>
          </cell>
          <cell r="D10285" t="str">
            <v>Collocated Sites</v>
          </cell>
          <cell r="E10285" t="str">
            <v>Q2-2019</v>
          </cell>
          <cell r="F10285" t="str">
            <v>Mobile Aspiration</v>
          </cell>
          <cell r="G10285" t="str">
            <v>HUA</v>
          </cell>
          <cell r="H10285" t="str">
            <v>LTE2100 Col (20 MHz)_4x4 MIMO</v>
          </cell>
          <cell r="I10285" t="str">
            <v>INS</v>
          </cell>
          <cell r="L10285">
            <v>43903</v>
          </cell>
          <cell r="M10285">
            <v>43609</v>
          </cell>
          <cell r="N10285">
            <v>43904</v>
          </cell>
          <cell r="O10285">
            <v>43610</v>
          </cell>
          <cell r="P10285" t="str">
            <v>No Dependency</v>
          </cell>
        </row>
        <row r="10286">
          <cell r="C10286" t="str">
            <v>ZAR020</v>
          </cell>
          <cell r="D10286" t="str">
            <v>Collocated Sites</v>
          </cell>
          <cell r="E10286" t="str">
            <v>Q2-2019</v>
          </cell>
          <cell r="F10286" t="str">
            <v>Mobile Aspiration</v>
          </cell>
          <cell r="G10286" t="str">
            <v>HUA</v>
          </cell>
          <cell r="H10286" t="str">
            <v>LTE2100 Col (20 MHz)_4x4 MIMO</v>
          </cell>
          <cell r="I10286" t="str">
            <v>INS</v>
          </cell>
          <cell r="L10286">
            <v>43872</v>
          </cell>
          <cell r="M10286">
            <v>43628</v>
          </cell>
          <cell r="N10286">
            <v>43873</v>
          </cell>
          <cell r="O10286">
            <v>43629</v>
          </cell>
          <cell r="P10286" t="str">
            <v>No Dependency</v>
          </cell>
        </row>
        <row r="10287">
          <cell r="C10287" t="str">
            <v>ZAR017</v>
          </cell>
          <cell r="D10287" t="str">
            <v>Collocated Sites</v>
          </cell>
          <cell r="E10287" t="str">
            <v>Q2-2019</v>
          </cell>
          <cell r="F10287" t="str">
            <v>Mobile Aspiration</v>
          </cell>
          <cell r="G10287" t="str">
            <v>HUA</v>
          </cell>
          <cell r="H10287" t="str">
            <v>LTE2100 Col (20 MHz)_4x4 MIMO</v>
          </cell>
          <cell r="I10287" t="str">
            <v>INS</v>
          </cell>
          <cell r="L10287">
            <v>43691</v>
          </cell>
          <cell r="M10287">
            <v>43693</v>
          </cell>
          <cell r="N10287">
            <v>43692</v>
          </cell>
          <cell r="O10287">
            <v>43694</v>
          </cell>
          <cell r="P10287" t="str">
            <v>No Dependency</v>
          </cell>
        </row>
        <row r="10288">
          <cell r="C10288" t="str">
            <v>ZAR016</v>
          </cell>
          <cell r="D10288" t="str">
            <v>Collocated Sites</v>
          </cell>
          <cell r="E10288" t="str">
            <v>Q2-2019</v>
          </cell>
          <cell r="F10288" t="str">
            <v>Mobile Aspiration</v>
          </cell>
          <cell r="G10288" t="str">
            <v>HUA</v>
          </cell>
          <cell r="H10288" t="str">
            <v>LTE2100 Col (20 MHz)_4x4 MIMO</v>
          </cell>
          <cell r="I10288" t="str">
            <v>INS</v>
          </cell>
          <cell r="L10288">
            <v>43855</v>
          </cell>
          <cell r="M10288">
            <v>43598</v>
          </cell>
          <cell r="N10288">
            <v>43856</v>
          </cell>
          <cell r="O10288">
            <v>43599</v>
          </cell>
          <cell r="P10288" t="str">
            <v>No Dependency</v>
          </cell>
        </row>
        <row r="10289">
          <cell r="C10289" t="str">
            <v>ZAR015</v>
          </cell>
          <cell r="D10289" t="str">
            <v>Collocated Sites</v>
          </cell>
          <cell r="E10289" t="str">
            <v>Q2-2019</v>
          </cell>
          <cell r="F10289" t="str">
            <v>Mobile Aspiration</v>
          </cell>
          <cell r="G10289" t="str">
            <v>HUA</v>
          </cell>
          <cell r="H10289" t="str">
            <v>LTE2100 Col (20 MHz)_4x4 MIMO</v>
          </cell>
          <cell r="I10289" t="str">
            <v>INS</v>
          </cell>
          <cell r="L10289">
            <v>43859</v>
          </cell>
          <cell r="M10289">
            <v>43627</v>
          </cell>
          <cell r="N10289">
            <v>43860</v>
          </cell>
          <cell r="O10289">
            <v>43628</v>
          </cell>
          <cell r="P10289" t="str">
            <v>No Dependency</v>
          </cell>
        </row>
        <row r="10290">
          <cell r="C10290" t="str">
            <v>ZAR014</v>
          </cell>
          <cell r="D10290" t="str">
            <v>Collocated Sites</v>
          </cell>
          <cell r="E10290" t="str">
            <v>Q2-2019</v>
          </cell>
          <cell r="F10290" t="str">
            <v>Mobile Aspiration</v>
          </cell>
          <cell r="G10290" t="str">
            <v>HUA</v>
          </cell>
          <cell r="H10290" t="str">
            <v>LTE2100 Col (20 MHz)_4x4 MIMO</v>
          </cell>
          <cell r="I10290" t="str">
            <v>INS</v>
          </cell>
          <cell r="L10290">
            <v>43691</v>
          </cell>
          <cell r="M10290">
            <v>43693</v>
          </cell>
          <cell r="N10290">
            <v>43692</v>
          </cell>
          <cell r="O10290">
            <v>43694</v>
          </cell>
          <cell r="P10290" t="str">
            <v>No Dependency</v>
          </cell>
        </row>
        <row r="10291">
          <cell r="C10291" t="str">
            <v>ZAR013</v>
          </cell>
          <cell r="D10291" t="str">
            <v>Collocated Sites</v>
          </cell>
          <cell r="E10291" t="str">
            <v>Q2-2019</v>
          </cell>
          <cell r="F10291" t="str">
            <v>Mobile Aspiration</v>
          </cell>
          <cell r="G10291" t="str">
            <v>HUA</v>
          </cell>
          <cell r="H10291" t="str">
            <v>LTE2100 Col (20 MHz)_4x4 MIMO</v>
          </cell>
          <cell r="I10291" t="str">
            <v>INS</v>
          </cell>
          <cell r="L10291">
            <v>43898</v>
          </cell>
          <cell r="M10291">
            <v>43651</v>
          </cell>
          <cell r="N10291">
            <v>43899</v>
          </cell>
          <cell r="O10291">
            <v>43652</v>
          </cell>
          <cell r="P10291" t="str">
            <v>No Dependency</v>
          </cell>
        </row>
        <row r="10292">
          <cell r="C10292" t="str">
            <v>ZAR012</v>
          </cell>
          <cell r="D10292" t="str">
            <v>Collocated Sites</v>
          </cell>
          <cell r="E10292" t="str">
            <v>Q2-2019</v>
          </cell>
          <cell r="F10292" t="str">
            <v>Mobile Aspiration</v>
          </cell>
          <cell r="G10292" t="str">
            <v>HUA</v>
          </cell>
          <cell r="H10292" t="str">
            <v>LTE2100 Col (20 MHz)_4x4 MIMO</v>
          </cell>
          <cell r="I10292" t="str">
            <v>INS</v>
          </cell>
          <cell r="L10292">
            <v>43895</v>
          </cell>
          <cell r="M10292">
            <v>43644</v>
          </cell>
          <cell r="N10292">
            <v>43896</v>
          </cell>
          <cell r="O10292">
            <v>43645</v>
          </cell>
          <cell r="P10292" t="str">
            <v>No Dependency</v>
          </cell>
        </row>
        <row r="10293">
          <cell r="C10293" t="str">
            <v>ZAR011</v>
          </cell>
          <cell r="D10293" t="str">
            <v>Collocated Sites</v>
          </cell>
          <cell r="E10293" t="str">
            <v>Q2-2019</v>
          </cell>
          <cell r="F10293" t="str">
            <v>Mobile Aspiration</v>
          </cell>
          <cell r="G10293" t="str">
            <v>HUA</v>
          </cell>
          <cell r="H10293" t="str">
            <v>LTE2100 Col (20 MHz)_4x4 MIMO</v>
          </cell>
          <cell r="I10293" t="str">
            <v>INS</v>
          </cell>
          <cell r="L10293">
            <v>43900</v>
          </cell>
          <cell r="M10293">
            <v>43636</v>
          </cell>
          <cell r="N10293">
            <v>43901</v>
          </cell>
          <cell r="O10293">
            <v>43637</v>
          </cell>
          <cell r="P10293" t="str">
            <v>No Dependency</v>
          </cell>
        </row>
        <row r="10294">
          <cell r="C10294" t="str">
            <v>ZAR010</v>
          </cell>
          <cell r="D10294" t="str">
            <v>Collocated Sites</v>
          </cell>
          <cell r="E10294" t="str">
            <v>Q2-2019</v>
          </cell>
          <cell r="F10294" t="str">
            <v>Mobile Aspiration</v>
          </cell>
          <cell r="G10294" t="str">
            <v>HUA</v>
          </cell>
          <cell r="H10294" t="str">
            <v>LTE2100 Col (20 MHz)_4x4 MIMO</v>
          </cell>
          <cell r="I10294" t="str">
            <v>INS</v>
          </cell>
          <cell r="L10294">
            <v>43912</v>
          </cell>
          <cell r="M10294">
            <v>43644</v>
          </cell>
          <cell r="N10294">
            <v>43913</v>
          </cell>
          <cell r="O10294">
            <v>43645</v>
          </cell>
          <cell r="P10294" t="str">
            <v>No Dependency</v>
          </cell>
        </row>
        <row r="10295">
          <cell r="C10295" t="str">
            <v>ZAR009</v>
          </cell>
          <cell r="D10295" t="str">
            <v>Collocated Sites</v>
          </cell>
          <cell r="E10295" t="str">
            <v>Q2-2019</v>
          </cell>
          <cell r="F10295" t="str">
            <v>Mobile Aspiration</v>
          </cell>
          <cell r="G10295" t="str">
            <v>HUA</v>
          </cell>
          <cell r="H10295" t="str">
            <v>LTE2100 Col (20 MHz)_4x4 MIMO</v>
          </cell>
          <cell r="I10295" t="str">
            <v>INS</v>
          </cell>
          <cell r="L10295">
            <v>43637</v>
          </cell>
          <cell r="M10295">
            <v>43639</v>
          </cell>
          <cell r="N10295">
            <v>43638</v>
          </cell>
          <cell r="O10295">
            <v>43640</v>
          </cell>
          <cell r="P10295" t="str">
            <v>No Dependency</v>
          </cell>
        </row>
        <row r="10296">
          <cell r="C10296" t="str">
            <v>ZAR008</v>
          </cell>
          <cell r="D10296" t="str">
            <v>Collocated Sites</v>
          </cell>
          <cell r="E10296" t="str">
            <v>Q2-2019</v>
          </cell>
          <cell r="F10296" t="str">
            <v>Mobile Aspiration</v>
          </cell>
          <cell r="G10296" t="str">
            <v>HUA</v>
          </cell>
          <cell r="H10296" t="str">
            <v>LTE2100 Col (20 MHz)_4x4 MIMO</v>
          </cell>
          <cell r="I10296" t="str">
            <v>INS</v>
          </cell>
          <cell r="L10296">
            <v>43864</v>
          </cell>
          <cell r="M10296">
            <v>43616</v>
          </cell>
          <cell r="N10296">
            <v>43865</v>
          </cell>
          <cell r="O10296">
            <v>43617</v>
          </cell>
          <cell r="P10296" t="str">
            <v>No Dependency</v>
          </cell>
        </row>
        <row r="10297">
          <cell r="C10297" t="str">
            <v>ZAR007</v>
          </cell>
          <cell r="D10297" t="str">
            <v>Collocated Sites</v>
          </cell>
          <cell r="E10297" t="str">
            <v>Q2-2019</v>
          </cell>
          <cell r="F10297" t="str">
            <v>Mobile Aspiration</v>
          </cell>
          <cell r="G10297" t="str">
            <v>HUA</v>
          </cell>
          <cell r="H10297" t="str">
            <v>LTE2100 Col (20 MHz)_4x4 MIMO</v>
          </cell>
          <cell r="I10297" t="str">
            <v>INS</v>
          </cell>
          <cell r="L10297">
            <v>43863</v>
          </cell>
          <cell r="M10297">
            <v>43629</v>
          </cell>
          <cell r="N10297">
            <v>43864</v>
          </cell>
          <cell r="O10297">
            <v>43632</v>
          </cell>
          <cell r="P10297" t="str">
            <v>No Dependency</v>
          </cell>
        </row>
        <row r="10298">
          <cell r="C10298" t="str">
            <v>ZAR006</v>
          </cell>
          <cell r="D10298" t="str">
            <v>Collocated Sites</v>
          </cell>
          <cell r="E10298" t="str">
            <v>Q3-2019</v>
          </cell>
          <cell r="F10298" t="str">
            <v>Mobile Aspiration</v>
          </cell>
          <cell r="G10298" t="str">
            <v>HUA</v>
          </cell>
          <cell r="H10298" t="str">
            <v>LTE2100 Col (20 MHz)_4x4 MIMO</v>
          </cell>
          <cell r="I10298" t="str">
            <v>INS</v>
          </cell>
          <cell r="L10298">
            <v>43691</v>
          </cell>
          <cell r="M10298">
            <v>43693</v>
          </cell>
          <cell r="N10298">
            <v>43692</v>
          </cell>
          <cell r="O10298">
            <v>43694</v>
          </cell>
          <cell r="P10298" t="str">
            <v>No Dependency</v>
          </cell>
        </row>
        <row r="10299">
          <cell r="C10299" t="str">
            <v>ZAR005</v>
          </cell>
          <cell r="D10299" t="str">
            <v>Collocated Sites</v>
          </cell>
          <cell r="E10299" t="str">
            <v>Q2-2019</v>
          </cell>
          <cell r="F10299" t="str">
            <v>Mobile Aspiration</v>
          </cell>
          <cell r="G10299" t="str">
            <v>HUA</v>
          </cell>
          <cell r="H10299" t="str">
            <v>LTE2100 Col (20 MHz)_4x4 MIMO</v>
          </cell>
          <cell r="I10299" t="str">
            <v>INS</v>
          </cell>
          <cell r="L10299">
            <v>43868</v>
          </cell>
          <cell r="M10299">
            <v>43602</v>
          </cell>
          <cell r="N10299">
            <v>43869</v>
          </cell>
          <cell r="O10299">
            <v>43603</v>
          </cell>
          <cell r="P10299" t="str">
            <v>No Dependency</v>
          </cell>
        </row>
        <row r="10300">
          <cell r="C10300" t="str">
            <v>ZAR004</v>
          </cell>
          <cell r="D10300" t="str">
            <v>Collocated Sites</v>
          </cell>
          <cell r="E10300" t="str">
            <v>Q2-2019</v>
          </cell>
          <cell r="F10300" t="str">
            <v>Mobile Aspiration</v>
          </cell>
          <cell r="G10300" t="str">
            <v>HUA</v>
          </cell>
          <cell r="H10300" t="str">
            <v>LTE2100 Col (20 MHz)_4x4 MIMO</v>
          </cell>
          <cell r="I10300" t="str">
            <v>INS</v>
          </cell>
          <cell r="L10300">
            <v>43902</v>
          </cell>
          <cell r="M10300">
            <v>43608</v>
          </cell>
          <cell r="N10300">
            <v>43903</v>
          </cell>
          <cell r="O10300">
            <v>43609</v>
          </cell>
          <cell r="P10300" t="str">
            <v>No Dependency</v>
          </cell>
        </row>
        <row r="10301">
          <cell r="C10301" t="str">
            <v>ZAR003</v>
          </cell>
          <cell r="D10301" t="str">
            <v>Collocated Sites</v>
          </cell>
          <cell r="E10301" t="str">
            <v>Q2-2019</v>
          </cell>
          <cell r="F10301" t="str">
            <v>Mobile Aspiration</v>
          </cell>
          <cell r="G10301" t="str">
            <v>HUA</v>
          </cell>
          <cell r="H10301" t="str">
            <v>LTE2100 Col (20 MHz)_4x4 MIMO</v>
          </cell>
          <cell r="I10301" t="str">
            <v>INS</v>
          </cell>
          <cell r="L10301">
            <v>43863</v>
          </cell>
          <cell r="M10301">
            <v>43597</v>
          </cell>
          <cell r="N10301">
            <v>43864</v>
          </cell>
          <cell r="O10301">
            <v>43598</v>
          </cell>
          <cell r="P10301" t="str">
            <v>No Dependency</v>
          </cell>
        </row>
        <row r="10302">
          <cell r="C10302" t="str">
            <v>ZAR002</v>
          </cell>
          <cell r="D10302" t="str">
            <v>Collocated Sites</v>
          </cell>
          <cell r="E10302" t="str">
            <v>Q4-2019</v>
          </cell>
          <cell r="F10302" t="str">
            <v>Mobile Aspiration</v>
          </cell>
          <cell r="G10302" t="str">
            <v>HUA</v>
          </cell>
          <cell r="H10302" t="str">
            <v>LTE2100 Col (20 MHz)_4x4 MIMO</v>
          </cell>
          <cell r="I10302" t="str">
            <v>INS</v>
          </cell>
          <cell r="L10302">
            <v>43886</v>
          </cell>
          <cell r="M10302">
            <v>43592</v>
          </cell>
          <cell r="N10302">
            <v>43887</v>
          </cell>
          <cell r="O10302">
            <v>43593</v>
          </cell>
          <cell r="P10302" t="str">
            <v>No Dependency</v>
          </cell>
        </row>
        <row r="10303">
          <cell r="C10303" t="str">
            <v>ZAQ038</v>
          </cell>
          <cell r="D10303" t="str">
            <v>Collocated Sites</v>
          </cell>
          <cell r="E10303" t="str">
            <v>Q3-2019</v>
          </cell>
          <cell r="F10303" t="str">
            <v>Mobile Aspiration</v>
          </cell>
          <cell r="G10303" t="str">
            <v>HUA</v>
          </cell>
          <cell r="H10303" t="str">
            <v>LTE2100 Col (20 MHz)_4x4 MIMO</v>
          </cell>
          <cell r="I10303" t="str">
            <v>INS</v>
          </cell>
          <cell r="L10303">
            <v>43888</v>
          </cell>
          <cell r="M10303">
            <v>43640</v>
          </cell>
          <cell r="N10303">
            <v>43889</v>
          </cell>
          <cell r="O10303">
            <v>43641</v>
          </cell>
          <cell r="P10303" t="str">
            <v>No Dependency</v>
          </cell>
        </row>
        <row r="10304">
          <cell r="C10304" t="str">
            <v>ZAQ036</v>
          </cell>
          <cell r="D10304" t="str">
            <v>Collocated Sites</v>
          </cell>
          <cell r="E10304" t="str">
            <v>Q3-2019</v>
          </cell>
          <cell r="F10304" t="str">
            <v>Mobile Aspiration</v>
          </cell>
          <cell r="G10304" t="str">
            <v>HUA</v>
          </cell>
          <cell r="H10304" t="str">
            <v>LTE2100 Col (20 MHz)_4x4 MIMO</v>
          </cell>
          <cell r="I10304" t="str">
            <v>INS</v>
          </cell>
          <cell r="L10304">
            <v>43882</v>
          </cell>
          <cell r="M10304">
            <v>43709</v>
          </cell>
          <cell r="N10304">
            <v>43882</v>
          </cell>
          <cell r="O10304">
            <v>43710</v>
          </cell>
          <cell r="P10304" t="str">
            <v>No Dependency</v>
          </cell>
        </row>
        <row r="10305">
          <cell r="C10305" t="str">
            <v>ZAQ031</v>
          </cell>
          <cell r="D10305" t="str">
            <v>Collocated Sites</v>
          </cell>
          <cell r="E10305" t="str">
            <v>Q1-2020</v>
          </cell>
          <cell r="F10305" t="str">
            <v>Mobile Aspiration</v>
          </cell>
          <cell r="G10305" t="str">
            <v>HUA</v>
          </cell>
          <cell r="H10305" t="str">
            <v>LTE2100 Col (20 MHz)_4x4 MIMO</v>
          </cell>
          <cell r="I10305" t="str">
            <v>INS</v>
          </cell>
          <cell r="L10305">
            <v>43841</v>
          </cell>
          <cell r="M10305">
            <v>43759</v>
          </cell>
          <cell r="N10305">
            <v>43841</v>
          </cell>
          <cell r="O10305">
            <v>43760</v>
          </cell>
          <cell r="P10305" t="str">
            <v>No Dependency</v>
          </cell>
        </row>
        <row r="10306">
          <cell r="C10306" t="str">
            <v>ZAQ028</v>
          </cell>
          <cell r="D10306" t="str">
            <v>Collocated Sites</v>
          </cell>
          <cell r="E10306" t="str">
            <v>Q1-2020</v>
          </cell>
          <cell r="F10306" t="str">
            <v>Mobile Aspiration</v>
          </cell>
          <cell r="G10306" t="str">
            <v>HUA</v>
          </cell>
          <cell r="H10306" t="str">
            <v>LTE2100 Col (20 MHz)_4x4 MIMO</v>
          </cell>
          <cell r="I10306" t="str">
            <v>INS</v>
          </cell>
          <cell r="L10306">
            <v>43858</v>
          </cell>
          <cell r="N10306">
            <v>43858</v>
          </cell>
          <cell r="P10306" t="str">
            <v>No Dependency</v>
          </cell>
        </row>
        <row r="10307">
          <cell r="C10307" t="str">
            <v>ZAQ027</v>
          </cell>
          <cell r="D10307" t="str">
            <v>Collocated Sites</v>
          </cell>
          <cell r="E10307" t="str">
            <v>Q3-2019</v>
          </cell>
          <cell r="F10307" t="str">
            <v>Mobile Aspiration</v>
          </cell>
          <cell r="G10307" t="str">
            <v>HUA</v>
          </cell>
          <cell r="H10307" t="str">
            <v>LTE2100 Col (20 MHz)_4x4 MIMO</v>
          </cell>
          <cell r="I10307" t="str">
            <v>INS</v>
          </cell>
          <cell r="L10307">
            <v>43644</v>
          </cell>
          <cell r="M10307">
            <v>43646</v>
          </cell>
          <cell r="N10307">
            <v>43645</v>
          </cell>
          <cell r="O10307">
            <v>43647</v>
          </cell>
          <cell r="P10307" t="str">
            <v>No Dependency</v>
          </cell>
        </row>
        <row r="10308">
          <cell r="C10308" t="str">
            <v>ZAQ021</v>
          </cell>
          <cell r="D10308" t="str">
            <v>Collocated Sites</v>
          </cell>
          <cell r="E10308" t="str">
            <v>Q3-2019</v>
          </cell>
          <cell r="F10308" t="str">
            <v>Mobile Aspiration</v>
          </cell>
          <cell r="G10308" t="str">
            <v>HUA</v>
          </cell>
          <cell r="H10308" t="str">
            <v>LTE2100 Col (20 MHz)_4x4 MIMO</v>
          </cell>
          <cell r="I10308" t="str">
            <v>INS</v>
          </cell>
          <cell r="L10308">
            <v>43898</v>
          </cell>
          <cell r="M10308">
            <v>43605</v>
          </cell>
          <cell r="N10308">
            <v>43899</v>
          </cell>
          <cell r="O10308">
            <v>43606</v>
          </cell>
          <cell r="P10308" t="str">
            <v>No Dependency</v>
          </cell>
        </row>
        <row r="10309">
          <cell r="C10309" t="str">
            <v>ZAQ020</v>
          </cell>
          <cell r="D10309" t="str">
            <v>Collocated Sites</v>
          </cell>
          <cell r="E10309" t="str">
            <v>Q3-2019</v>
          </cell>
          <cell r="F10309" t="str">
            <v>Mobile Aspiration</v>
          </cell>
          <cell r="G10309" t="str">
            <v>HUA</v>
          </cell>
          <cell r="H10309" t="str">
            <v>LTE2100 Col (20 MHz)_4x4 MIMO</v>
          </cell>
          <cell r="I10309" t="str">
            <v>INS</v>
          </cell>
          <cell r="L10309">
            <v>43899</v>
          </cell>
          <cell r="M10309">
            <v>43644</v>
          </cell>
          <cell r="N10309">
            <v>43900</v>
          </cell>
          <cell r="O10309">
            <v>43645</v>
          </cell>
          <cell r="P10309" t="str">
            <v>No Dependency</v>
          </cell>
        </row>
        <row r="10310">
          <cell r="C10310" t="str">
            <v>ZAQ018</v>
          </cell>
          <cell r="D10310" t="str">
            <v>Collocated Sites</v>
          </cell>
          <cell r="E10310" t="str">
            <v>Q3-2019</v>
          </cell>
          <cell r="F10310" t="str">
            <v>Mobile Aspiration</v>
          </cell>
          <cell r="G10310" t="str">
            <v>HUA</v>
          </cell>
          <cell r="H10310" t="str">
            <v>LTE2100 Col (20 MHz)_4x4 MIMO</v>
          </cell>
          <cell r="I10310" t="str">
            <v>INS</v>
          </cell>
          <cell r="L10310">
            <v>43878</v>
          </cell>
          <cell r="M10310">
            <v>43676</v>
          </cell>
          <cell r="N10310">
            <v>43879</v>
          </cell>
          <cell r="O10310">
            <v>43677</v>
          </cell>
          <cell r="P10310" t="str">
            <v>No Dependency</v>
          </cell>
        </row>
        <row r="10311">
          <cell r="C10311" t="str">
            <v>ZAQ014</v>
          </cell>
          <cell r="D10311" t="str">
            <v>Collocated Sites</v>
          </cell>
          <cell r="E10311" t="str">
            <v>Q3-2019</v>
          </cell>
          <cell r="F10311" t="str">
            <v>Mobile Aspiration</v>
          </cell>
          <cell r="G10311" t="str">
            <v>HUA</v>
          </cell>
          <cell r="H10311" t="str">
            <v>LTE2100 Col (20 MHz)_4x4 MIMO</v>
          </cell>
          <cell r="I10311" t="str">
            <v>INS</v>
          </cell>
          <cell r="L10311">
            <v>43882</v>
          </cell>
          <cell r="M10311">
            <v>43679</v>
          </cell>
          <cell r="N10311">
            <v>43882</v>
          </cell>
          <cell r="O10311">
            <v>43680</v>
          </cell>
          <cell r="P10311" t="str">
            <v>No Dependency</v>
          </cell>
        </row>
        <row r="10312">
          <cell r="C10312" t="str">
            <v>ZAQ007</v>
          </cell>
          <cell r="D10312" t="str">
            <v>Collocated Sites</v>
          </cell>
          <cell r="E10312" t="str">
            <v>Q3-2019</v>
          </cell>
          <cell r="F10312" t="str">
            <v>Mobile Aspiration</v>
          </cell>
          <cell r="G10312" t="str">
            <v>HUA</v>
          </cell>
          <cell r="H10312" t="str">
            <v>LTE2100 Col (20 MHz)_4x4 MIMO</v>
          </cell>
          <cell r="I10312" t="str">
            <v>INS</v>
          </cell>
          <cell r="L10312">
            <v>43878</v>
          </cell>
          <cell r="M10312">
            <v>43635</v>
          </cell>
          <cell r="N10312">
            <v>43879</v>
          </cell>
          <cell r="O10312">
            <v>43636</v>
          </cell>
          <cell r="P10312" t="str">
            <v>No Dependency</v>
          </cell>
        </row>
        <row r="10313">
          <cell r="C10313" t="str">
            <v>ZAQ004</v>
          </cell>
          <cell r="D10313" t="str">
            <v>Collocated Sites</v>
          </cell>
          <cell r="E10313" t="str">
            <v>Q3-2019</v>
          </cell>
          <cell r="F10313" t="str">
            <v>Mobile Aspiration</v>
          </cell>
          <cell r="G10313" t="str">
            <v>HUA</v>
          </cell>
          <cell r="H10313" t="str">
            <v>LTE2100 Col (20 MHz)_4x4 MIMO</v>
          </cell>
          <cell r="I10313" t="str">
            <v>INS</v>
          </cell>
          <cell r="L10313">
            <v>43878</v>
          </cell>
          <cell r="M10313">
            <v>43602</v>
          </cell>
          <cell r="N10313">
            <v>43879</v>
          </cell>
          <cell r="O10313">
            <v>43603</v>
          </cell>
          <cell r="P10313" t="str">
            <v>No Dependency</v>
          </cell>
        </row>
        <row r="10314">
          <cell r="C10314" t="str">
            <v>ZAQ003</v>
          </cell>
          <cell r="D10314" t="str">
            <v>Collocated Sites</v>
          </cell>
          <cell r="E10314" t="str">
            <v>Q3-2019</v>
          </cell>
          <cell r="F10314" t="str">
            <v>Mobile Aspiration</v>
          </cell>
          <cell r="G10314" t="str">
            <v>HUA</v>
          </cell>
          <cell r="H10314" t="str">
            <v>LTE2100 Col (20 MHz)_4x4 MIMO</v>
          </cell>
          <cell r="I10314" t="str">
            <v>INS</v>
          </cell>
          <cell r="L10314">
            <v>43886</v>
          </cell>
          <cell r="M10314">
            <v>43626</v>
          </cell>
          <cell r="N10314">
            <v>43887</v>
          </cell>
          <cell r="O10314">
            <v>43627</v>
          </cell>
          <cell r="P10314" t="str">
            <v>No Dependency</v>
          </cell>
        </row>
        <row r="10315">
          <cell r="C10315" t="str">
            <v>MW316</v>
          </cell>
          <cell r="D10315" t="str">
            <v>Collocated Sites</v>
          </cell>
          <cell r="E10315" t="str">
            <v>Q2-2019</v>
          </cell>
          <cell r="F10315" t="str">
            <v>Mobile Aspiration</v>
          </cell>
          <cell r="G10315" t="str">
            <v>HUA</v>
          </cell>
          <cell r="H10315" t="str">
            <v>LTE2100 Col (20 MHz)_4x4 MIMO</v>
          </cell>
          <cell r="I10315" t="str">
            <v>INS</v>
          </cell>
          <cell r="L10315">
            <v>43891</v>
          </cell>
          <cell r="N10315">
            <v>43892</v>
          </cell>
          <cell r="P10315" t="str">
            <v>No Dependency</v>
          </cell>
        </row>
        <row r="10316">
          <cell r="C10316" t="str">
            <v>MW080</v>
          </cell>
          <cell r="D10316" t="str">
            <v>Collocated Sites</v>
          </cell>
          <cell r="E10316" t="str">
            <v>Q3-2019</v>
          </cell>
          <cell r="F10316" t="str">
            <v>Mobile Aspiration</v>
          </cell>
          <cell r="G10316" t="str">
            <v>HUA</v>
          </cell>
          <cell r="H10316" t="str">
            <v>LTE2100 Col (20 MHz)_4x4 MIMO</v>
          </cell>
          <cell r="I10316" t="str">
            <v>INS</v>
          </cell>
          <cell r="L10316">
            <v>43901</v>
          </cell>
          <cell r="N10316">
            <v>43901</v>
          </cell>
          <cell r="P10316" t="str">
            <v>No Dependency</v>
          </cell>
        </row>
        <row r="10317">
          <cell r="C10317" t="str">
            <v>FRB008</v>
          </cell>
          <cell r="D10317" t="str">
            <v>Collocated Sites</v>
          </cell>
          <cell r="E10317" t="str">
            <v>Q3-2019</v>
          </cell>
          <cell r="F10317" t="str">
            <v>Mobile Aspiration</v>
          </cell>
          <cell r="G10317" t="str">
            <v>HUA</v>
          </cell>
          <cell r="H10317" t="str">
            <v>LTE2100 Col (20 MHz)_4x4 MIMO</v>
          </cell>
          <cell r="I10317" t="str">
            <v>INS</v>
          </cell>
          <cell r="L10317">
            <v>43899</v>
          </cell>
          <cell r="N10317">
            <v>43900</v>
          </cell>
          <cell r="P10317" t="str">
            <v>No Dependency</v>
          </cell>
        </row>
        <row r="10318">
          <cell r="C10318" t="str">
            <v>FHQU04</v>
          </cell>
          <cell r="D10318" t="str">
            <v>Collocated Sites</v>
          </cell>
          <cell r="E10318" t="str">
            <v>Q1-2020</v>
          </cell>
          <cell r="F10318" t="str">
            <v>Mobile Aspiration</v>
          </cell>
          <cell r="G10318" t="str">
            <v>HUA</v>
          </cell>
          <cell r="H10318" t="str">
            <v>LTE2100 Col (20 MHz)_4x4 MIMO</v>
          </cell>
          <cell r="I10318" t="str">
            <v>INS</v>
          </cell>
          <cell r="L10318">
            <v>43841</v>
          </cell>
          <cell r="N10318">
            <v>43841</v>
          </cell>
          <cell r="P10318" t="str">
            <v>No Dependency</v>
          </cell>
        </row>
        <row r="10319">
          <cell r="C10319" t="str">
            <v>CWS813</v>
          </cell>
          <cell r="D10319" t="str">
            <v>Collocated Sites</v>
          </cell>
          <cell r="E10319" t="str">
            <v>Q3-2019</v>
          </cell>
          <cell r="F10319" t="str">
            <v>Mobile Aspiration</v>
          </cell>
          <cell r="G10319" t="str">
            <v>HUA</v>
          </cell>
          <cell r="H10319" t="str">
            <v>LTE2100 Col (20 MHz)_4x4 MIMO</v>
          </cell>
          <cell r="I10319" t="str">
            <v>INS</v>
          </cell>
          <cell r="L10319">
            <v>43822</v>
          </cell>
          <cell r="N10319">
            <v>43823</v>
          </cell>
          <cell r="P10319" t="str">
            <v>No Dependency</v>
          </cell>
        </row>
        <row r="10320">
          <cell r="C10320" t="str">
            <v>CWN058</v>
          </cell>
          <cell r="D10320" t="str">
            <v>Collocated Sites</v>
          </cell>
          <cell r="E10320" t="str">
            <v>Q3-2019</v>
          </cell>
          <cell r="F10320" t="str">
            <v>Mobile Aspiration</v>
          </cell>
          <cell r="G10320" t="str">
            <v>HUA</v>
          </cell>
          <cell r="H10320" t="str">
            <v>LTE2100 Col (20 MHz)_4x4 MIMO</v>
          </cell>
          <cell r="I10320" t="str">
            <v>INS</v>
          </cell>
          <cell r="L10320">
            <v>43838</v>
          </cell>
          <cell r="M10320">
            <v>43734</v>
          </cell>
          <cell r="N10320">
            <v>43838</v>
          </cell>
          <cell r="O10320">
            <v>43735</v>
          </cell>
          <cell r="P10320" t="str">
            <v>No Dependency</v>
          </cell>
        </row>
        <row r="10321">
          <cell r="C10321" t="str">
            <v>CWN056</v>
          </cell>
          <cell r="D10321" t="str">
            <v>Collocated Sites</v>
          </cell>
          <cell r="E10321" t="str">
            <v>Q3-2019</v>
          </cell>
          <cell r="F10321" t="str">
            <v>Mobile Aspiration</v>
          </cell>
          <cell r="G10321" t="str">
            <v>HUA</v>
          </cell>
          <cell r="H10321" t="str">
            <v>LTE2100 Col (20 MHz)_4x4 MIMO</v>
          </cell>
          <cell r="I10321" t="str">
            <v>INS</v>
          </cell>
          <cell r="L10321">
            <v>43632</v>
          </cell>
          <cell r="M10321">
            <v>43634</v>
          </cell>
          <cell r="N10321">
            <v>43633</v>
          </cell>
          <cell r="O10321">
            <v>43635</v>
          </cell>
          <cell r="P10321" t="str">
            <v>No Dependency</v>
          </cell>
        </row>
        <row r="10322">
          <cell r="C10322" t="str">
            <v>CWN019</v>
          </cell>
          <cell r="D10322" t="str">
            <v>Collocated Sites</v>
          </cell>
          <cell r="E10322" t="str">
            <v>Q1-2020</v>
          </cell>
          <cell r="F10322" t="str">
            <v>Mobile Aspiration</v>
          </cell>
          <cell r="G10322" t="str">
            <v>HUA</v>
          </cell>
          <cell r="H10322" t="str">
            <v>LTE2100 Col (20 MHz)_4x4 MIMO</v>
          </cell>
          <cell r="I10322" t="str">
            <v>INS</v>
          </cell>
          <cell r="L10322">
            <v>43841</v>
          </cell>
          <cell r="N10322">
            <v>43841</v>
          </cell>
          <cell r="P10322" t="str">
            <v>No Dependency</v>
          </cell>
        </row>
        <row r="10323">
          <cell r="C10323" t="str">
            <v>CWH320</v>
          </cell>
          <cell r="D10323" t="str">
            <v>Collocated Sites</v>
          </cell>
          <cell r="E10323" t="str">
            <v>Q4-2019</v>
          </cell>
          <cell r="F10323" t="str">
            <v>Mobile Aspiration</v>
          </cell>
          <cell r="G10323" t="str">
            <v>HUA</v>
          </cell>
          <cell r="H10323" t="str">
            <v>LTE2100 Col (20 MHz)_4x4 MIMO</v>
          </cell>
          <cell r="I10323" t="str">
            <v>INS</v>
          </cell>
          <cell r="L10323">
            <v>43858</v>
          </cell>
          <cell r="M10323">
            <v>43772</v>
          </cell>
          <cell r="N10323">
            <v>43858</v>
          </cell>
          <cell r="O10323">
            <v>43773</v>
          </cell>
          <cell r="P10323" t="str">
            <v>No Dependency</v>
          </cell>
        </row>
        <row r="10324">
          <cell r="C10324" t="str">
            <v>CWH041</v>
          </cell>
          <cell r="D10324" t="str">
            <v>Collocated Sites</v>
          </cell>
          <cell r="E10324" t="str">
            <v>Q1-2020</v>
          </cell>
          <cell r="F10324" t="str">
            <v>Mobile Aspiration</v>
          </cell>
          <cell r="G10324" t="str">
            <v>HUA</v>
          </cell>
          <cell r="H10324" t="str">
            <v>LTE2100 Col (20 MHz)_4x4 MIMO</v>
          </cell>
          <cell r="I10324" t="str">
            <v>INS</v>
          </cell>
          <cell r="L10324">
            <v>43841</v>
          </cell>
          <cell r="M10324">
            <v>43752</v>
          </cell>
          <cell r="N10324">
            <v>43841</v>
          </cell>
          <cell r="O10324">
            <v>43753</v>
          </cell>
          <cell r="P10324" t="str">
            <v>No Dependency</v>
          </cell>
        </row>
        <row r="10325">
          <cell r="C10325" t="str">
            <v>CWH040</v>
          </cell>
          <cell r="D10325" t="str">
            <v>Collocated Sites</v>
          </cell>
          <cell r="E10325" t="str">
            <v>Q1-2020</v>
          </cell>
          <cell r="F10325" t="str">
            <v>Mobile Aspiration</v>
          </cell>
          <cell r="G10325" t="str">
            <v>HUA</v>
          </cell>
          <cell r="H10325" t="str">
            <v>LTE2100 Col (20 MHz)_4x4 MIMO</v>
          </cell>
          <cell r="I10325" t="str">
            <v>INS</v>
          </cell>
          <cell r="L10325">
            <v>43841</v>
          </cell>
          <cell r="N10325">
            <v>43841</v>
          </cell>
          <cell r="P10325" t="str">
            <v>No Dependency</v>
          </cell>
        </row>
        <row r="10326">
          <cell r="C10326" t="str">
            <v>CWH039</v>
          </cell>
          <cell r="D10326" t="str">
            <v>Collocated Sites</v>
          </cell>
          <cell r="E10326" t="str">
            <v>Q3-2019</v>
          </cell>
          <cell r="F10326" t="str">
            <v>Mobile Aspiration</v>
          </cell>
          <cell r="G10326" t="str">
            <v>HUA</v>
          </cell>
          <cell r="H10326" t="str">
            <v>LTE2100 Col (20 MHz)_4x4 MIMO</v>
          </cell>
          <cell r="I10326" t="str">
            <v>INS</v>
          </cell>
          <cell r="L10326">
            <v>43880</v>
          </cell>
          <cell r="N10326">
            <v>43880</v>
          </cell>
          <cell r="P10326" t="str">
            <v>No Dependency</v>
          </cell>
        </row>
        <row r="10327">
          <cell r="C10327" t="str">
            <v>CWH016</v>
          </cell>
          <cell r="D10327" t="str">
            <v>Collocated Sites</v>
          </cell>
          <cell r="E10327" t="str">
            <v>Q1-2020</v>
          </cell>
          <cell r="F10327" t="str">
            <v>Mobile Aspiration</v>
          </cell>
          <cell r="G10327" t="str">
            <v>HUA</v>
          </cell>
          <cell r="H10327" t="str">
            <v>LTE2100 Col (20 MHz)_4x4 MIMO</v>
          </cell>
          <cell r="I10327" t="str">
            <v>INS</v>
          </cell>
          <cell r="L10327">
            <v>43834</v>
          </cell>
          <cell r="M10327">
            <v>43767</v>
          </cell>
          <cell r="N10327">
            <v>43835</v>
          </cell>
          <cell r="O10327">
            <v>43768</v>
          </cell>
          <cell r="P10327" t="str">
            <v>No Dependency</v>
          </cell>
        </row>
        <row r="10328">
          <cell r="C10328" t="str">
            <v>CWH008</v>
          </cell>
          <cell r="D10328" t="str">
            <v>Collocated Sites</v>
          </cell>
          <cell r="E10328" t="str">
            <v>Q3-2019</v>
          </cell>
          <cell r="F10328" t="str">
            <v>Mobile Aspiration</v>
          </cell>
          <cell r="G10328" t="str">
            <v>HUA</v>
          </cell>
          <cell r="H10328" t="str">
            <v>LTE2100 Col (20 MHz)_4x4 MIMO</v>
          </cell>
          <cell r="I10328" t="str">
            <v>INS</v>
          </cell>
          <cell r="L10328">
            <v>43645</v>
          </cell>
          <cell r="M10328">
            <v>43647</v>
          </cell>
          <cell r="N10328">
            <v>43646</v>
          </cell>
          <cell r="O10328">
            <v>43648</v>
          </cell>
          <cell r="P10328" t="str">
            <v>No Dependency</v>
          </cell>
        </row>
        <row r="10329">
          <cell r="C10329" t="str">
            <v>CWH005</v>
          </cell>
          <cell r="D10329" t="str">
            <v>Collocated Sites</v>
          </cell>
          <cell r="E10329" t="str">
            <v>Q2-2019</v>
          </cell>
          <cell r="F10329" t="str">
            <v>Mobile Aspiration</v>
          </cell>
          <cell r="G10329" t="str">
            <v>HUA</v>
          </cell>
          <cell r="H10329" t="str">
            <v>LTE2100 Col (20 MHz)_4x4 MIMO</v>
          </cell>
          <cell r="I10329" t="str">
            <v>INS</v>
          </cell>
          <cell r="L10329">
            <v>43658</v>
          </cell>
          <cell r="M10329">
            <v>43660</v>
          </cell>
          <cell r="N10329">
            <v>43659</v>
          </cell>
          <cell r="O10329">
            <v>43661</v>
          </cell>
          <cell r="P10329" t="str">
            <v>No Dependency</v>
          </cell>
        </row>
        <row r="10330">
          <cell r="C10330" t="str">
            <v>CWA003</v>
          </cell>
          <cell r="D10330" t="str">
            <v>Collocated Sites</v>
          </cell>
          <cell r="E10330" t="str">
            <v>Q4-2019</v>
          </cell>
          <cell r="F10330" t="str">
            <v>Mobile Aspiration</v>
          </cell>
          <cell r="G10330" t="str">
            <v>HUA</v>
          </cell>
          <cell r="H10330" t="str">
            <v>LTE2100 Col (20 MHz)_4x4 MIMO</v>
          </cell>
          <cell r="I10330" t="str">
            <v>INS</v>
          </cell>
          <cell r="L10330">
            <v>43687</v>
          </cell>
          <cell r="M10330">
            <v>43689</v>
          </cell>
          <cell r="N10330">
            <v>43688</v>
          </cell>
          <cell r="O10330">
            <v>43690</v>
          </cell>
          <cell r="P10330" t="str">
            <v>No Dependency</v>
          </cell>
        </row>
        <row r="10331">
          <cell r="C10331" t="str">
            <v>COW655</v>
          </cell>
          <cell r="D10331" t="str">
            <v>Collocated Sites</v>
          </cell>
          <cell r="E10331" t="str">
            <v>Q3-2019</v>
          </cell>
          <cell r="F10331" t="str">
            <v>Mobile Aspiration</v>
          </cell>
          <cell r="G10331" t="str">
            <v>HUA</v>
          </cell>
          <cell r="H10331" t="str">
            <v>LTE2100 Col (20 MHz)_4x4 MIMO</v>
          </cell>
          <cell r="I10331" t="str">
            <v>INS</v>
          </cell>
          <cell r="L10331">
            <v>43669</v>
          </cell>
          <cell r="M10331">
            <v>43671</v>
          </cell>
          <cell r="N10331">
            <v>43670</v>
          </cell>
          <cell r="O10331">
            <v>43672</v>
          </cell>
          <cell r="P10331" t="str">
            <v>No Dependency</v>
          </cell>
        </row>
        <row r="10332">
          <cell r="C10332" t="str">
            <v>COW654</v>
          </cell>
          <cell r="D10332" t="str">
            <v>Collocated Sites</v>
          </cell>
          <cell r="E10332" t="str">
            <v>Q3-2019</v>
          </cell>
          <cell r="F10332" t="str">
            <v>Mobile Aspiration</v>
          </cell>
          <cell r="G10332" t="str">
            <v>HUA</v>
          </cell>
          <cell r="H10332" t="str">
            <v>LTE2100 Col (20 MHz)_4x4 MIMO</v>
          </cell>
          <cell r="I10332" t="str">
            <v>INS</v>
          </cell>
          <cell r="L10332">
            <v>43822</v>
          </cell>
          <cell r="M10332">
            <v>43673</v>
          </cell>
          <cell r="N10332">
            <v>43823</v>
          </cell>
          <cell r="O10332">
            <v>43674</v>
          </cell>
          <cell r="P10332" t="str">
            <v>No Dependency</v>
          </cell>
        </row>
        <row r="10333">
          <cell r="C10333" t="str">
            <v>COW636</v>
          </cell>
          <cell r="D10333" t="str">
            <v>Collocated Sites</v>
          </cell>
          <cell r="E10333" t="str">
            <v>Q1-2020</v>
          </cell>
          <cell r="F10333" t="str">
            <v>Mobile Aspiration</v>
          </cell>
          <cell r="G10333" t="str">
            <v>HUA</v>
          </cell>
          <cell r="H10333" t="str">
            <v>LTE2100 Col (20 MHz)_4x4 MIMO</v>
          </cell>
          <cell r="I10333" t="str">
            <v>INS</v>
          </cell>
          <cell r="K10333">
            <v>43664</v>
          </cell>
          <cell r="L10333">
            <v>43858</v>
          </cell>
          <cell r="N10333">
            <v>43858</v>
          </cell>
          <cell r="P10333" t="str">
            <v>No Dependency</v>
          </cell>
        </row>
        <row r="10334">
          <cell r="C10334" t="str">
            <v>COW550</v>
          </cell>
          <cell r="D10334" t="str">
            <v>Collocated Sites</v>
          </cell>
          <cell r="E10334" t="str">
            <v>Q2-2019</v>
          </cell>
          <cell r="F10334" t="str">
            <v>Mobile Aspiration</v>
          </cell>
          <cell r="G10334" t="str">
            <v>HUA</v>
          </cell>
          <cell r="H10334" t="str">
            <v>LTE2100 Col (20 MHz)_4x4 MIMO</v>
          </cell>
          <cell r="I10334" t="str">
            <v>INS</v>
          </cell>
          <cell r="L10334">
            <v>43893</v>
          </cell>
          <cell r="N10334">
            <v>43894</v>
          </cell>
          <cell r="P10334" t="str">
            <v>No Dependency</v>
          </cell>
        </row>
        <row r="10335">
          <cell r="C10335" t="str">
            <v>COW548</v>
          </cell>
          <cell r="D10335" t="str">
            <v>Collocated Sites</v>
          </cell>
          <cell r="E10335" t="str">
            <v>Q4-2019</v>
          </cell>
          <cell r="F10335" t="str">
            <v>Mobile Aspiration</v>
          </cell>
          <cell r="G10335" t="str">
            <v>HUA</v>
          </cell>
          <cell r="H10335" t="str">
            <v>LTE2100 Col (20 MHz)_4x4 MIMO</v>
          </cell>
          <cell r="I10335" t="str">
            <v>INS</v>
          </cell>
          <cell r="L10335">
            <v>43846</v>
          </cell>
          <cell r="M10335">
            <v>43750</v>
          </cell>
          <cell r="N10335">
            <v>43846</v>
          </cell>
          <cell r="O10335">
            <v>43751</v>
          </cell>
          <cell r="P10335" t="str">
            <v>No Dependency</v>
          </cell>
        </row>
        <row r="10336">
          <cell r="C10336" t="str">
            <v>COW547</v>
          </cell>
          <cell r="D10336" t="str">
            <v>Collocated Sites</v>
          </cell>
          <cell r="E10336" t="str">
            <v>Q1-2020</v>
          </cell>
          <cell r="F10336" t="str">
            <v>Mobile Aspiration</v>
          </cell>
          <cell r="G10336" t="str">
            <v>HUA</v>
          </cell>
          <cell r="H10336" t="str">
            <v>LTE2100 Col (20 MHz)_4x4 MIMO</v>
          </cell>
          <cell r="I10336" t="str">
            <v>INS</v>
          </cell>
          <cell r="L10336">
            <v>43858</v>
          </cell>
          <cell r="N10336">
            <v>43858</v>
          </cell>
          <cell r="P10336" t="str">
            <v>No Dependency</v>
          </cell>
        </row>
        <row r="10337">
          <cell r="C10337" t="str">
            <v>COW527</v>
          </cell>
          <cell r="D10337" t="str">
            <v>Collocated Sites</v>
          </cell>
          <cell r="E10337" t="str">
            <v>Q1-2020</v>
          </cell>
          <cell r="F10337" t="str">
            <v>Mobile Aspiration</v>
          </cell>
          <cell r="G10337" t="str">
            <v>HUA</v>
          </cell>
          <cell r="H10337" t="str">
            <v>LTE2100 Col (20 MHz)_4x4 MIMO</v>
          </cell>
          <cell r="I10337" t="str">
            <v>INS</v>
          </cell>
          <cell r="L10337">
            <v>43841</v>
          </cell>
          <cell r="M10337">
            <v>43759</v>
          </cell>
          <cell r="N10337">
            <v>43841</v>
          </cell>
          <cell r="O10337">
            <v>43760</v>
          </cell>
          <cell r="P10337" t="str">
            <v>No Dependency</v>
          </cell>
        </row>
        <row r="10338">
          <cell r="C10338" t="str">
            <v>COW512</v>
          </cell>
          <cell r="D10338" t="str">
            <v>Collocated Sites</v>
          </cell>
          <cell r="E10338" t="str">
            <v>Q1-2020</v>
          </cell>
          <cell r="F10338" t="str">
            <v>Mobile Aspiration</v>
          </cell>
          <cell r="G10338" t="str">
            <v>HUA</v>
          </cell>
          <cell r="H10338" t="str">
            <v>LTE2100 Col (20 MHz)_4x4 MIMO</v>
          </cell>
          <cell r="I10338" t="str">
            <v>INS</v>
          </cell>
          <cell r="L10338">
            <v>43858</v>
          </cell>
          <cell r="M10338">
            <v>43750</v>
          </cell>
          <cell r="N10338">
            <v>43858</v>
          </cell>
          <cell r="O10338">
            <v>43751</v>
          </cell>
          <cell r="P10338" t="str">
            <v>No Dependency</v>
          </cell>
        </row>
        <row r="10339">
          <cell r="C10339" t="str">
            <v>611-37</v>
          </cell>
          <cell r="D10339" t="str">
            <v>Collocated Sites</v>
          </cell>
          <cell r="E10339" t="str">
            <v>Q3-2019</v>
          </cell>
          <cell r="F10339" t="str">
            <v>Mobile Aspiration</v>
          </cell>
          <cell r="G10339" t="str">
            <v>HUA</v>
          </cell>
          <cell r="H10339" t="str">
            <v>LTE2100 Col (20 MHz)_4x4 MIMO</v>
          </cell>
          <cell r="I10339" t="str">
            <v>INS</v>
          </cell>
          <cell r="L10339">
            <v>43874</v>
          </cell>
          <cell r="N10339">
            <v>43875</v>
          </cell>
          <cell r="P10339" t="str">
            <v>No Dependency</v>
          </cell>
        </row>
        <row r="10340">
          <cell r="C10340" t="str">
            <v>485-00-000</v>
          </cell>
          <cell r="D10340" t="str">
            <v>Collocated Sites</v>
          </cell>
          <cell r="E10340" t="str">
            <v>Q1-2020</v>
          </cell>
          <cell r="F10340" t="str">
            <v>Mobile Aspiration</v>
          </cell>
          <cell r="G10340" t="str">
            <v>HUA</v>
          </cell>
          <cell r="H10340" t="str">
            <v>LTE2100 Col (20 MHz)_4x4 MIMO</v>
          </cell>
          <cell r="I10340" t="str">
            <v>INS</v>
          </cell>
          <cell r="L10340">
            <v>43841</v>
          </cell>
          <cell r="M10340">
            <v>43752</v>
          </cell>
          <cell r="N10340">
            <v>43841</v>
          </cell>
          <cell r="O10340">
            <v>43753</v>
          </cell>
          <cell r="P10340" t="str">
            <v>No Dependency</v>
          </cell>
        </row>
        <row r="10341">
          <cell r="C10341" t="str">
            <v>390-00-000</v>
          </cell>
          <cell r="D10341" t="str">
            <v>Collocated Sites</v>
          </cell>
          <cell r="E10341" t="str">
            <v>Q3-2019</v>
          </cell>
          <cell r="F10341" t="str">
            <v>Mobile Aspiration</v>
          </cell>
          <cell r="G10341" t="str">
            <v>HUA</v>
          </cell>
          <cell r="H10341" t="str">
            <v>LTE2100 Col (20 MHz)_4x4 MIMO</v>
          </cell>
          <cell r="I10341" t="str">
            <v>INS</v>
          </cell>
          <cell r="L10341">
            <v>43822</v>
          </cell>
          <cell r="M10341">
            <v>43709</v>
          </cell>
          <cell r="N10341">
            <v>43823</v>
          </cell>
          <cell r="O10341">
            <v>43710</v>
          </cell>
          <cell r="P10341" t="str">
            <v>No Dependency</v>
          </cell>
        </row>
        <row r="10342">
          <cell r="C10342">
            <v>61200</v>
          </cell>
          <cell r="D10342" t="str">
            <v>Collocated Sites</v>
          </cell>
          <cell r="E10342" t="str">
            <v>Q3-2019</v>
          </cell>
          <cell r="F10342" t="str">
            <v>Mobile Aspiration</v>
          </cell>
          <cell r="G10342" t="str">
            <v>HUA</v>
          </cell>
          <cell r="H10342" t="str">
            <v>LTE2100 Col (20 MHz)_4x4 MIMO</v>
          </cell>
          <cell r="I10342" t="str">
            <v>INS</v>
          </cell>
          <cell r="L10342">
            <v>43834</v>
          </cell>
          <cell r="M10342">
            <v>43640</v>
          </cell>
          <cell r="N10342">
            <v>43835</v>
          </cell>
          <cell r="O10342">
            <v>43641</v>
          </cell>
          <cell r="P10342" t="str">
            <v>No Dependency</v>
          </cell>
        </row>
        <row r="10343">
          <cell r="C10343">
            <v>60900</v>
          </cell>
          <cell r="D10343" t="str">
            <v>Collocated Sites</v>
          </cell>
          <cell r="E10343" t="str">
            <v>Q3-2019</v>
          </cell>
          <cell r="F10343" t="str">
            <v>Mobile Aspiration</v>
          </cell>
          <cell r="G10343" t="str">
            <v>HUA</v>
          </cell>
          <cell r="H10343" t="str">
            <v>LTE2100 Col (20 MHz)_4x4 MIMO</v>
          </cell>
          <cell r="I10343" t="str">
            <v>INS</v>
          </cell>
          <cell r="L10343">
            <v>43836</v>
          </cell>
          <cell r="N10343">
            <v>43837</v>
          </cell>
          <cell r="P10343" t="str">
            <v>No Dependency</v>
          </cell>
        </row>
        <row r="10344">
          <cell r="C10344">
            <v>60700</v>
          </cell>
          <cell r="D10344" t="str">
            <v>Collocated Sites</v>
          </cell>
          <cell r="E10344" t="str">
            <v>Q3-2019</v>
          </cell>
          <cell r="F10344" t="str">
            <v>Mobile Aspiration</v>
          </cell>
          <cell r="G10344" t="str">
            <v>HUA</v>
          </cell>
          <cell r="H10344" t="str">
            <v>LTE2100 Col (20 MHz)_4x4 MIMO</v>
          </cell>
          <cell r="I10344" t="str">
            <v>INS</v>
          </cell>
          <cell r="L10344">
            <v>43901</v>
          </cell>
          <cell r="N10344">
            <v>43901</v>
          </cell>
          <cell r="P10344" t="str">
            <v>No Dependency</v>
          </cell>
        </row>
        <row r="10345">
          <cell r="C10345">
            <v>60600</v>
          </cell>
          <cell r="D10345" t="str">
            <v>Collocated Sites</v>
          </cell>
          <cell r="E10345" t="str">
            <v>Q3-2019</v>
          </cell>
          <cell r="F10345" t="str">
            <v>Mobile Aspiration</v>
          </cell>
          <cell r="G10345" t="str">
            <v>HUA</v>
          </cell>
          <cell r="H10345" t="str">
            <v>LTE2100 Col (20 MHz)_4x4 MIMO</v>
          </cell>
          <cell r="I10345" t="str">
            <v>INS</v>
          </cell>
          <cell r="L10345">
            <v>43880</v>
          </cell>
          <cell r="N10345">
            <v>43880</v>
          </cell>
          <cell r="P10345" t="str">
            <v>No Dependency</v>
          </cell>
        </row>
        <row r="10346">
          <cell r="C10346">
            <v>60500</v>
          </cell>
          <cell r="D10346" t="str">
            <v>Collocated Sites</v>
          </cell>
          <cell r="E10346" t="str">
            <v>Q3-2019</v>
          </cell>
          <cell r="F10346" t="str">
            <v>Mobile Aspiration</v>
          </cell>
          <cell r="G10346" t="str">
            <v>HUA</v>
          </cell>
          <cell r="H10346" t="str">
            <v>LTE2100 Col (20 MHz)_4x4 MIMO</v>
          </cell>
          <cell r="I10346" t="str">
            <v>INS</v>
          </cell>
          <cell r="L10346">
            <v>43822</v>
          </cell>
          <cell r="N10346">
            <v>43823</v>
          </cell>
          <cell r="P10346" t="str">
            <v>No Dependency</v>
          </cell>
        </row>
        <row r="10347">
          <cell r="C10347">
            <v>60400</v>
          </cell>
          <cell r="D10347" t="str">
            <v>Collocated Sites</v>
          </cell>
          <cell r="E10347" t="str">
            <v>Q2-2019</v>
          </cell>
          <cell r="F10347" t="str">
            <v>Mobile Aspiration</v>
          </cell>
          <cell r="G10347" t="str">
            <v>HUA</v>
          </cell>
          <cell r="H10347" t="str">
            <v>LTE2100 Col (20 MHz)_4x4 MIMO</v>
          </cell>
          <cell r="I10347" t="str">
            <v>INS</v>
          </cell>
          <cell r="L10347">
            <v>43865</v>
          </cell>
          <cell r="N10347">
            <v>43866</v>
          </cell>
          <cell r="P10347" t="str">
            <v>No Dependency</v>
          </cell>
        </row>
        <row r="10348">
          <cell r="C10348">
            <v>60300</v>
          </cell>
          <cell r="D10348" t="str">
            <v>Collocated Sites</v>
          </cell>
          <cell r="E10348" t="str">
            <v>Q3-2019</v>
          </cell>
          <cell r="F10348" t="str">
            <v>Mobile Aspiration</v>
          </cell>
          <cell r="G10348" t="str">
            <v>HUA</v>
          </cell>
          <cell r="H10348" t="str">
            <v>LTE2100 Col (20 MHz)_4x4 MIMO</v>
          </cell>
          <cell r="I10348" t="str">
            <v>INS</v>
          </cell>
          <cell r="L10348">
            <v>43866</v>
          </cell>
          <cell r="N10348">
            <v>43867</v>
          </cell>
          <cell r="P10348" t="str">
            <v>No Dependency</v>
          </cell>
        </row>
        <row r="10349">
          <cell r="C10349">
            <v>39900</v>
          </cell>
          <cell r="D10349" t="str">
            <v>Collocated Sites</v>
          </cell>
          <cell r="E10349" t="str">
            <v>Q1-2020</v>
          </cell>
          <cell r="F10349" t="str">
            <v>Mobile Aspiration</v>
          </cell>
          <cell r="G10349" t="str">
            <v>HUA</v>
          </cell>
          <cell r="H10349" t="str">
            <v>LTE2100 Col (20 MHz)_4x4 MIMO</v>
          </cell>
          <cell r="I10349" t="str">
            <v>INS</v>
          </cell>
          <cell r="L10349">
            <v>43841</v>
          </cell>
          <cell r="N10349">
            <v>43841</v>
          </cell>
          <cell r="P10349" t="str">
            <v>No Dependency</v>
          </cell>
        </row>
        <row r="10350">
          <cell r="C10350">
            <v>39700</v>
          </cell>
          <cell r="D10350" t="str">
            <v>Collocated Sites</v>
          </cell>
          <cell r="E10350" t="str">
            <v>Q3-2019</v>
          </cell>
          <cell r="F10350" t="str">
            <v>Mobile Aspiration</v>
          </cell>
          <cell r="G10350" t="str">
            <v>HUA</v>
          </cell>
          <cell r="H10350" t="str">
            <v>LTE2100 Col (20 MHz)_4x4 MIMO</v>
          </cell>
          <cell r="I10350" t="str">
            <v>INS</v>
          </cell>
          <cell r="L10350">
            <v>43836</v>
          </cell>
          <cell r="N10350">
            <v>43837</v>
          </cell>
          <cell r="P10350" t="str">
            <v>No Dependency</v>
          </cell>
        </row>
        <row r="10351">
          <cell r="C10351">
            <v>39600</v>
          </cell>
          <cell r="D10351" t="str">
            <v>Collocated Sites</v>
          </cell>
          <cell r="E10351" t="str">
            <v>Q3-2019</v>
          </cell>
          <cell r="F10351" t="str">
            <v>Mobile Aspiration</v>
          </cell>
          <cell r="G10351" t="str">
            <v>HUA</v>
          </cell>
          <cell r="H10351" t="str">
            <v>LTE2100 Col (20 MHz)_4x4 MIMO</v>
          </cell>
          <cell r="I10351" t="str">
            <v>INS</v>
          </cell>
          <cell r="L10351">
            <v>43838</v>
          </cell>
          <cell r="N10351">
            <v>43838</v>
          </cell>
          <cell r="P10351" t="str">
            <v>No Dependency</v>
          </cell>
        </row>
        <row r="10352">
          <cell r="C10352">
            <v>33711</v>
          </cell>
          <cell r="D10352" t="str">
            <v>Collocated Sites</v>
          </cell>
          <cell r="E10352" t="str">
            <v>Q3-2019</v>
          </cell>
          <cell r="F10352" t="str">
            <v>Mobile Aspiration</v>
          </cell>
          <cell r="G10352" t="str">
            <v>HUA</v>
          </cell>
          <cell r="H10352" t="str">
            <v>LTE2100 Col (20 MHz)_4x4 MIMO</v>
          </cell>
          <cell r="I10352" t="str">
            <v>INS</v>
          </cell>
          <cell r="L10352">
            <v>43635</v>
          </cell>
          <cell r="M10352">
            <v>43638</v>
          </cell>
          <cell r="N10352">
            <v>43636</v>
          </cell>
          <cell r="O10352">
            <v>43639</v>
          </cell>
          <cell r="P10352" t="str">
            <v>No Dependency</v>
          </cell>
        </row>
        <row r="10353">
          <cell r="C10353">
            <v>33700</v>
          </cell>
          <cell r="D10353" t="str">
            <v>Collocated Sites</v>
          </cell>
          <cell r="E10353" t="str">
            <v>Q3-2019</v>
          </cell>
          <cell r="F10353" t="str">
            <v>Mobile Aspiration</v>
          </cell>
          <cell r="G10353" t="str">
            <v>HUA</v>
          </cell>
          <cell r="H10353" t="str">
            <v>LTE2100 Col (20 MHz)_4x4 MIMO</v>
          </cell>
          <cell r="I10353" t="str">
            <v>INS</v>
          </cell>
          <cell r="L10353">
            <v>43874</v>
          </cell>
          <cell r="N10353">
            <v>43875</v>
          </cell>
          <cell r="P10353" t="str">
            <v>No Dependency</v>
          </cell>
        </row>
        <row r="10354">
          <cell r="C10354">
            <v>33600</v>
          </cell>
          <cell r="D10354" t="str">
            <v>Collocated Sites</v>
          </cell>
          <cell r="E10354" t="str">
            <v>Q3-2019</v>
          </cell>
          <cell r="F10354" t="str">
            <v>Mobile Aspiration</v>
          </cell>
          <cell r="G10354" t="str">
            <v>HUA</v>
          </cell>
          <cell r="H10354" t="str">
            <v>LTE2100 Col (20 MHz)_4x4 MIMO</v>
          </cell>
          <cell r="I10354" t="str">
            <v>INS</v>
          </cell>
          <cell r="L10354">
            <v>43874</v>
          </cell>
          <cell r="M10354">
            <v>43740</v>
          </cell>
          <cell r="N10354">
            <v>43875</v>
          </cell>
          <cell r="O10354">
            <v>43741</v>
          </cell>
          <cell r="P10354" t="str">
            <v>No Dependency</v>
          </cell>
        </row>
        <row r="10355">
          <cell r="C10355">
            <v>32500</v>
          </cell>
          <cell r="D10355" t="str">
            <v>Collocated Sites</v>
          </cell>
          <cell r="E10355" t="str">
            <v>Q3-2019</v>
          </cell>
          <cell r="F10355" t="str">
            <v>Mobile Aspiration</v>
          </cell>
          <cell r="G10355" t="str">
            <v>HUA</v>
          </cell>
          <cell r="H10355" t="str">
            <v>LTE2100 Col (20 MHz)_4x4 MIMO</v>
          </cell>
          <cell r="I10355" t="str">
            <v>INS</v>
          </cell>
          <cell r="L10355">
            <v>43880</v>
          </cell>
          <cell r="N10355">
            <v>43880</v>
          </cell>
          <cell r="P10355" t="str">
            <v>No Dependency</v>
          </cell>
        </row>
        <row r="10356">
          <cell r="C10356">
            <v>32400</v>
          </cell>
          <cell r="D10356" t="str">
            <v>Collocated Sites</v>
          </cell>
          <cell r="E10356" t="str">
            <v>Q3-2019</v>
          </cell>
          <cell r="F10356" t="str">
            <v>Mobile Aspiration</v>
          </cell>
          <cell r="G10356" t="str">
            <v>HUA</v>
          </cell>
          <cell r="H10356" t="str">
            <v>LTE2100 Col (20 MHz)_4x4 MIMO</v>
          </cell>
          <cell r="I10356" t="str">
            <v>INS</v>
          </cell>
          <cell r="L10356">
            <v>43880</v>
          </cell>
          <cell r="N10356">
            <v>43880</v>
          </cell>
          <cell r="P10356" t="str">
            <v>No Dependency</v>
          </cell>
        </row>
        <row r="10357">
          <cell r="C10357">
            <v>32300</v>
          </cell>
          <cell r="D10357" t="str">
            <v>Collocated Sites</v>
          </cell>
          <cell r="E10357" t="str">
            <v>Q2-2019</v>
          </cell>
          <cell r="F10357" t="str">
            <v>Mobile Aspiration</v>
          </cell>
          <cell r="G10357" t="str">
            <v>HUA</v>
          </cell>
          <cell r="H10357" t="str">
            <v>LTE2100 Col (20 MHz)_4x4 MIMO</v>
          </cell>
          <cell r="I10357" t="str">
            <v>INS</v>
          </cell>
          <cell r="L10357">
            <v>43898</v>
          </cell>
          <cell r="N10357">
            <v>43899</v>
          </cell>
          <cell r="P10357" t="str">
            <v>No Dependency</v>
          </cell>
        </row>
        <row r="10358">
          <cell r="C10358">
            <v>32100</v>
          </cell>
          <cell r="D10358" t="str">
            <v>Collocated Sites</v>
          </cell>
          <cell r="E10358" t="str">
            <v>Q3-2019</v>
          </cell>
          <cell r="F10358" t="str">
            <v>Mobile Aspiration</v>
          </cell>
          <cell r="G10358" t="str">
            <v>HUA</v>
          </cell>
          <cell r="H10358" t="str">
            <v>LTE2100 Col (20 MHz)_4x4 MIMO</v>
          </cell>
          <cell r="I10358" t="str">
            <v>INS</v>
          </cell>
          <cell r="L10358">
            <v>43882</v>
          </cell>
          <cell r="N10358">
            <v>43882</v>
          </cell>
          <cell r="P10358" t="str">
            <v>No Dependency</v>
          </cell>
        </row>
        <row r="10359">
          <cell r="C10359">
            <v>497</v>
          </cell>
          <cell r="D10359" t="str">
            <v>Collocated Sites</v>
          </cell>
          <cell r="E10359" t="str">
            <v>Q1-2020</v>
          </cell>
          <cell r="F10359" t="str">
            <v>Mobile Aspiration</v>
          </cell>
          <cell r="G10359" t="str">
            <v>HUA</v>
          </cell>
          <cell r="H10359" t="str">
            <v>LTE2100 Col (20 MHz)_4x4 MIMO</v>
          </cell>
          <cell r="I10359" t="str">
            <v>INS</v>
          </cell>
          <cell r="L10359">
            <v>43841</v>
          </cell>
          <cell r="N10359">
            <v>43841</v>
          </cell>
          <cell r="P10359" t="str">
            <v>No Dependency</v>
          </cell>
        </row>
        <row r="10360">
          <cell r="C10360">
            <v>419</v>
          </cell>
          <cell r="D10360" t="str">
            <v>Collocated Sites</v>
          </cell>
          <cell r="E10360" t="str">
            <v>Q1-2020</v>
          </cell>
          <cell r="F10360" t="str">
            <v>Mobile Aspiration</v>
          </cell>
          <cell r="G10360" t="str">
            <v>HUA</v>
          </cell>
          <cell r="H10360" t="str">
            <v>LTE2100 Col (20 MHz)_4x4 MIMO</v>
          </cell>
          <cell r="I10360" t="str">
            <v>INS</v>
          </cell>
          <cell r="L10360">
            <v>43841</v>
          </cell>
          <cell r="N10360">
            <v>43841</v>
          </cell>
          <cell r="P10360" t="str">
            <v>No Dependency</v>
          </cell>
        </row>
        <row r="10361">
          <cell r="C10361">
            <v>409</v>
          </cell>
          <cell r="D10361" t="str">
            <v>Collocated Sites</v>
          </cell>
          <cell r="E10361" t="str">
            <v>Q3-2019</v>
          </cell>
          <cell r="F10361" t="str">
            <v>Mobile Aspiration</v>
          </cell>
          <cell r="G10361" t="str">
            <v>HUA</v>
          </cell>
          <cell r="H10361" t="str">
            <v>LTE2100 Col (20 MHz)_4x4 MIMO</v>
          </cell>
          <cell r="I10361" t="str">
            <v>INS</v>
          </cell>
          <cell r="L10361">
            <v>43850</v>
          </cell>
          <cell r="N10361">
            <v>43851</v>
          </cell>
          <cell r="P10361" t="str">
            <v>No Dependency</v>
          </cell>
        </row>
        <row r="10362">
          <cell r="C10362">
            <v>408</v>
          </cell>
          <cell r="D10362" t="str">
            <v>Collocated Sites</v>
          </cell>
          <cell r="E10362" t="str">
            <v>Q3-2019</v>
          </cell>
          <cell r="F10362" t="str">
            <v>Mobile Aspiration</v>
          </cell>
          <cell r="G10362" t="str">
            <v>HUA</v>
          </cell>
          <cell r="H10362" t="str">
            <v>LTE2100 Col (20 MHz)_4x4 MIMO</v>
          </cell>
          <cell r="I10362" t="str">
            <v>INS</v>
          </cell>
          <cell r="L10362">
            <v>43899</v>
          </cell>
          <cell r="N10362">
            <v>43900</v>
          </cell>
          <cell r="P10362" t="str">
            <v>No Dependency</v>
          </cell>
        </row>
        <row r="10363">
          <cell r="C10363">
            <v>407</v>
          </cell>
          <cell r="D10363" t="str">
            <v>Collocated Sites</v>
          </cell>
          <cell r="E10363" t="str">
            <v>Q3-2019</v>
          </cell>
          <cell r="F10363" t="str">
            <v>Mobile Aspiration</v>
          </cell>
          <cell r="G10363" t="str">
            <v>HUA</v>
          </cell>
          <cell r="H10363" t="str">
            <v>LTE2100 Col (20 MHz)_4x4 MIMO</v>
          </cell>
          <cell r="I10363" t="str">
            <v>INS</v>
          </cell>
          <cell r="L10363">
            <v>43894</v>
          </cell>
          <cell r="M10363">
            <v>43761</v>
          </cell>
          <cell r="N10363">
            <v>43894</v>
          </cell>
          <cell r="O10363">
            <v>43762</v>
          </cell>
          <cell r="P10363" t="str">
            <v>No Dependency</v>
          </cell>
        </row>
        <row r="10364">
          <cell r="C10364">
            <v>406</v>
          </cell>
          <cell r="D10364" t="str">
            <v>Collocated Sites</v>
          </cell>
          <cell r="E10364" t="str">
            <v>Q1-2020</v>
          </cell>
          <cell r="F10364" t="str">
            <v>Mobile Aspiration</v>
          </cell>
          <cell r="G10364" t="str">
            <v>HUA</v>
          </cell>
          <cell r="H10364" t="str">
            <v>LTE2100 Col (20 MHz)_4x4 MIMO</v>
          </cell>
          <cell r="I10364" t="str">
            <v>INS</v>
          </cell>
          <cell r="L10364">
            <v>43841</v>
          </cell>
          <cell r="N10364">
            <v>43841</v>
          </cell>
          <cell r="P10364" t="str">
            <v>No Dependency</v>
          </cell>
        </row>
        <row r="10365">
          <cell r="C10365" t="str">
            <v>ZHA075</v>
          </cell>
          <cell r="D10365" t="str">
            <v>Collocated Sites</v>
          </cell>
          <cell r="E10365" t="str">
            <v>Q4-2019</v>
          </cell>
          <cell r="F10365" t="str">
            <v>Mobile Aspiration</v>
          </cell>
          <cell r="G10365" t="str">
            <v>HUA</v>
          </cell>
          <cell r="H10365" t="str">
            <v>LTE2100 Col (20 MHz)_4x4 MIMO</v>
          </cell>
          <cell r="I10365" t="str">
            <v>INS</v>
          </cell>
          <cell r="L10365">
            <v>43696</v>
          </cell>
          <cell r="M10365">
            <v>43696</v>
          </cell>
          <cell r="N10365">
            <v>43697</v>
          </cell>
          <cell r="O10365">
            <v>43697</v>
          </cell>
          <cell r="P10365" t="str">
            <v>No Dependency</v>
          </cell>
        </row>
        <row r="10366">
          <cell r="C10366" t="str">
            <v>ZKF060</v>
          </cell>
          <cell r="D10366" t="str">
            <v>Collocated Sites</v>
          </cell>
          <cell r="E10366" t="str">
            <v>Q1-2020</v>
          </cell>
          <cell r="F10366" t="str">
            <v>Mobile Aspiration</v>
          </cell>
          <cell r="G10366" t="str">
            <v>HUA</v>
          </cell>
          <cell r="H10366" t="str">
            <v>LTE2100 Col (20 MHz)_4x4 MIMO</v>
          </cell>
          <cell r="I10366" t="str">
            <v>INS</v>
          </cell>
          <cell r="L10366">
            <v>43841</v>
          </cell>
          <cell r="M10366">
            <v>43734</v>
          </cell>
          <cell r="N10366">
            <v>43841</v>
          </cell>
          <cell r="O10366">
            <v>43735</v>
          </cell>
          <cell r="P10366" t="str">
            <v>No Dependency</v>
          </cell>
        </row>
        <row r="10367">
          <cell r="C10367" t="str">
            <v>ZHA954</v>
          </cell>
          <cell r="D10367" t="str">
            <v>Collocated Sites</v>
          </cell>
          <cell r="E10367" t="str">
            <v>Q4-2019</v>
          </cell>
          <cell r="F10367" t="str">
            <v>Mobile Aspiration</v>
          </cell>
          <cell r="G10367" t="str">
            <v>HUA</v>
          </cell>
          <cell r="H10367" t="str">
            <v>LTE2100 Col (20 MHz)_4x4 MIMO</v>
          </cell>
          <cell r="I10367" t="str">
            <v>INS</v>
          </cell>
          <cell r="L10367">
            <v>43691</v>
          </cell>
          <cell r="M10367">
            <v>43693</v>
          </cell>
          <cell r="N10367">
            <v>43692</v>
          </cell>
          <cell r="O10367">
            <v>43694</v>
          </cell>
          <cell r="P10367" t="str">
            <v>No Dependency</v>
          </cell>
        </row>
        <row r="10368">
          <cell r="C10368" t="str">
            <v>ZHA888</v>
          </cell>
          <cell r="D10368" t="str">
            <v>Collocated Sites</v>
          </cell>
          <cell r="E10368" t="str">
            <v>Q3-2019</v>
          </cell>
          <cell r="F10368" t="str">
            <v>Mobile Aspiration</v>
          </cell>
          <cell r="G10368" t="str">
            <v>HUA</v>
          </cell>
          <cell r="H10368" t="str">
            <v>LTE2100 Col (20 MHz)_4x4 MIMO</v>
          </cell>
          <cell r="I10368" t="str">
            <v>INS</v>
          </cell>
          <cell r="L10368">
            <v>43644</v>
          </cell>
          <cell r="M10368">
            <v>43647</v>
          </cell>
          <cell r="N10368">
            <v>43645</v>
          </cell>
          <cell r="O10368">
            <v>43648</v>
          </cell>
          <cell r="P10368" t="str">
            <v>No Dependency</v>
          </cell>
        </row>
        <row r="10369">
          <cell r="C10369" t="str">
            <v>ZHA493</v>
          </cell>
          <cell r="D10369" t="str">
            <v>Collocated Sites</v>
          </cell>
          <cell r="E10369" t="str">
            <v>Q1-2020</v>
          </cell>
          <cell r="F10369" t="str">
            <v>Mobile Aspiration</v>
          </cell>
          <cell r="G10369" t="str">
            <v>HUA</v>
          </cell>
          <cell r="H10369" t="str">
            <v>LTE2100 Col (20 MHz)_4x4 MIMO</v>
          </cell>
          <cell r="I10369" t="str">
            <v>INS</v>
          </cell>
          <cell r="L10369">
            <v>43841</v>
          </cell>
          <cell r="M10369">
            <v>43734</v>
          </cell>
          <cell r="N10369">
            <v>43841</v>
          </cell>
          <cell r="O10369">
            <v>43735</v>
          </cell>
          <cell r="P10369" t="str">
            <v>No Dependency</v>
          </cell>
        </row>
        <row r="10370">
          <cell r="C10370" t="str">
            <v>ZHA301</v>
          </cell>
          <cell r="D10370" t="str">
            <v>Collocated Sites</v>
          </cell>
          <cell r="E10370" t="str">
            <v>Q3-2019</v>
          </cell>
          <cell r="F10370" t="str">
            <v>Mobile Aspiration</v>
          </cell>
          <cell r="G10370" t="str">
            <v>HUA</v>
          </cell>
          <cell r="H10370" t="str">
            <v>LTE2100 Col (20 MHz)_4x4 MIMO</v>
          </cell>
          <cell r="I10370" t="str">
            <v>INS</v>
          </cell>
          <cell r="L10370">
            <v>43911</v>
          </cell>
          <cell r="M10370">
            <v>43638</v>
          </cell>
          <cell r="N10370">
            <v>43912</v>
          </cell>
          <cell r="O10370">
            <v>43639</v>
          </cell>
          <cell r="P10370" t="str">
            <v>No Dependency</v>
          </cell>
        </row>
        <row r="10371">
          <cell r="C10371" t="str">
            <v>ZHA049</v>
          </cell>
          <cell r="D10371" t="str">
            <v>Collocated Sites</v>
          </cell>
          <cell r="E10371" t="str">
            <v>Q3-2019</v>
          </cell>
          <cell r="F10371" t="str">
            <v>Mobile Aspiration</v>
          </cell>
          <cell r="G10371" t="str">
            <v>HUA</v>
          </cell>
          <cell r="H10371" t="str">
            <v>LTE2100 Col (20 MHz)_4x4 MIMO</v>
          </cell>
          <cell r="I10371" t="str">
            <v>INS</v>
          </cell>
          <cell r="L10371">
            <v>43691</v>
          </cell>
          <cell r="M10371">
            <v>43693</v>
          </cell>
          <cell r="N10371">
            <v>43692</v>
          </cell>
          <cell r="O10371">
            <v>43694</v>
          </cell>
          <cell r="P10371" t="str">
            <v>No Dependency</v>
          </cell>
        </row>
        <row r="10372">
          <cell r="C10372" t="str">
            <v>ZAQ017</v>
          </cell>
          <cell r="D10372" t="str">
            <v>Collocated Sites</v>
          </cell>
          <cell r="E10372" t="str">
            <v>Q1-2020</v>
          </cell>
          <cell r="F10372" t="str">
            <v>Mobile Aspiration</v>
          </cell>
          <cell r="G10372" t="str">
            <v>HUA</v>
          </cell>
          <cell r="H10372" t="str">
            <v>LTE2100 Col (20 MHz)_4x4 MIMO</v>
          </cell>
          <cell r="I10372" t="str">
            <v>INS</v>
          </cell>
          <cell r="L10372">
            <v>43699</v>
          </cell>
          <cell r="M10372">
            <v>43699</v>
          </cell>
          <cell r="N10372">
            <v>43700</v>
          </cell>
          <cell r="O10372">
            <v>43700</v>
          </cell>
          <cell r="P10372" t="str">
            <v>No Dependency</v>
          </cell>
        </row>
        <row r="10373">
          <cell r="C10373" t="str">
            <v>ZAQ005</v>
          </cell>
          <cell r="D10373" t="str">
            <v>Collocated Sites</v>
          </cell>
          <cell r="E10373" t="str">
            <v>Q3-2019</v>
          </cell>
          <cell r="F10373" t="str">
            <v>Mobile Aspiration</v>
          </cell>
          <cell r="G10373" t="str">
            <v>HUA</v>
          </cell>
          <cell r="H10373" t="str">
            <v>LTE2100 Col (20 MHz)_4x4 MIMO</v>
          </cell>
          <cell r="I10373" t="str">
            <v>INS</v>
          </cell>
          <cell r="L10373">
            <v>43882</v>
          </cell>
          <cell r="M10373">
            <v>43664</v>
          </cell>
          <cell r="N10373">
            <v>43882</v>
          </cell>
          <cell r="O10373">
            <v>43665</v>
          </cell>
          <cell r="P10373" t="str">
            <v>No Dependency</v>
          </cell>
        </row>
        <row r="10374">
          <cell r="C10374" t="str">
            <v>CWH024</v>
          </cell>
          <cell r="D10374" t="str">
            <v>Collocated Sites</v>
          </cell>
          <cell r="E10374" t="str">
            <v>Q3-2019</v>
          </cell>
          <cell r="F10374" t="str">
            <v>Mobile Aspiration</v>
          </cell>
          <cell r="G10374" t="str">
            <v>HUA</v>
          </cell>
          <cell r="H10374" t="str">
            <v>LTE2100 Col (20 MHz)_4x4 MIMO</v>
          </cell>
          <cell r="I10374" t="str">
            <v>INS</v>
          </cell>
          <cell r="L10374">
            <v>43675</v>
          </cell>
          <cell r="M10374">
            <v>43675</v>
          </cell>
          <cell r="N10374">
            <v>43676</v>
          </cell>
          <cell r="O10374">
            <v>43676</v>
          </cell>
          <cell r="P10374" t="str">
            <v>No Dependency</v>
          </cell>
        </row>
        <row r="10375">
          <cell r="C10375" t="str">
            <v>ZTB042</v>
          </cell>
          <cell r="D10375" t="str">
            <v>Collocated Sites</v>
          </cell>
          <cell r="E10375" t="str">
            <v>Q1-2020</v>
          </cell>
          <cell r="F10375" t="str">
            <v>Mobile Aspiration</v>
          </cell>
          <cell r="G10375" t="str">
            <v>HUA</v>
          </cell>
          <cell r="H10375" t="str">
            <v>LTE2100 Col (20 MHz)_4x4 MIMO</v>
          </cell>
          <cell r="I10375" t="str">
            <v>INS</v>
          </cell>
          <cell r="L10375">
            <v>43841</v>
          </cell>
          <cell r="M10375">
            <v>43715</v>
          </cell>
          <cell r="N10375">
            <v>43841</v>
          </cell>
          <cell r="O10375">
            <v>43716</v>
          </cell>
          <cell r="P10375" t="str">
            <v>No Dependency</v>
          </cell>
        </row>
        <row r="10376">
          <cell r="C10376" t="str">
            <v>ZQU009</v>
          </cell>
          <cell r="D10376" t="str">
            <v>Collocated Sites</v>
          </cell>
          <cell r="E10376" t="str">
            <v>Q1-2020</v>
          </cell>
          <cell r="F10376" t="str">
            <v>Mobile Aspiration</v>
          </cell>
          <cell r="G10376" t="str">
            <v>HUA</v>
          </cell>
          <cell r="H10376" t="str">
            <v>LTE2100 Col (20 MHz)_4x4 MIMO</v>
          </cell>
          <cell r="I10376" t="str">
            <v>INS</v>
          </cell>
          <cell r="L10376">
            <v>43841</v>
          </cell>
          <cell r="M10376">
            <v>43715</v>
          </cell>
          <cell r="N10376">
            <v>43841</v>
          </cell>
          <cell r="O10376">
            <v>43716</v>
          </cell>
          <cell r="P10376" t="str">
            <v>No Dependency</v>
          </cell>
        </row>
        <row r="10377">
          <cell r="C10377" t="str">
            <v>ZQS952</v>
          </cell>
          <cell r="D10377" t="str">
            <v>Collocated Sites</v>
          </cell>
          <cell r="E10377" t="str">
            <v>Q1-2020</v>
          </cell>
          <cell r="F10377" t="str">
            <v>Mobile Aspiration</v>
          </cell>
          <cell r="G10377" t="str">
            <v>HUA</v>
          </cell>
          <cell r="H10377" t="str">
            <v>LTE2100 Col (20 MHz)_4x4 MIMO</v>
          </cell>
          <cell r="I10377" t="str">
            <v>INS</v>
          </cell>
          <cell r="L10377">
            <v>43703</v>
          </cell>
          <cell r="M10377">
            <v>43703</v>
          </cell>
          <cell r="N10377">
            <v>43704</v>
          </cell>
          <cell r="O10377">
            <v>43704</v>
          </cell>
          <cell r="P10377" t="str">
            <v>No Dependency</v>
          </cell>
        </row>
        <row r="10378">
          <cell r="C10378" t="str">
            <v>ZHF172</v>
          </cell>
          <cell r="D10378" t="str">
            <v>Collocated Sites</v>
          </cell>
          <cell r="E10378" t="str">
            <v>Q1-2020</v>
          </cell>
          <cell r="F10378" t="str">
            <v>Mobile Aspiration</v>
          </cell>
          <cell r="G10378" t="str">
            <v>HUA</v>
          </cell>
          <cell r="H10378" t="str">
            <v>LTE2100 Col (20 MHz)_4x4 MIMO</v>
          </cell>
          <cell r="I10378" t="str">
            <v>INS</v>
          </cell>
          <cell r="L10378">
            <v>43841</v>
          </cell>
          <cell r="N10378">
            <v>43841</v>
          </cell>
          <cell r="P10378" t="str">
            <v>No Dependency</v>
          </cell>
        </row>
        <row r="10379">
          <cell r="C10379" t="str">
            <v>ZHA528</v>
          </cell>
          <cell r="D10379" t="str">
            <v>Collocated Sites</v>
          </cell>
          <cell r="E10379" t="str">
            <v>Q1-2020</v>
          </cell>
          <cell r="F10379" t="str">
            <v>Mobile Aspiration</v>
          </cell>
          <cell r="G10379" t="str">
            <v>HUA</v>
          </cell>
          <cell r="H10379" t="str">
            <v>LTE2100 Col (20 MHz)_4x4 MIMO</v>
          </cell>
          <cell r="I10379" t="str">
            <v>INS</v>
          </cell>
          <cell r="L10379">
            <v>43841</v>
          </cell>
          <cell r="N10379">
            <v>43841</v>
          </cell>
          <cell r="P10379" t="str">
            <v>No Dependency</v>
          </cell>
        </row>
        <row r="10380">
          <cell r="C10380" t="str">
            <v>ZHA136</v>
          </cell>
          <cell r="D10380" t="str">
            <v>Collocated Sites</v>
          </cell>
          <cell r="E10380" t="str">
            <v>Q4-2019</v>
          </cell>
          <cell r="F10380" t="str">
            <v>Mobile Aspiration</v>
          </cell>
          <cell r="G10380" t="str">
            <v>HUA</v>
          </cell>
          <cell r="H10380" t="str">
            <v>LTE2100 Col (20 MHz)_4x4 MIMO</v>
          </cell>
          <cell r="I10380" t="str">
            <v>INS</v>
          </cell>
          <cell r="L10380">
            <v>43703</v>
          </cell>
          <cell r="M10380">
            <v>43703</v>
          </cell>
          <cell r="N10380">
            <v>43704</v>
          </cell>
          <cell r="O10380">
            <v>43704</v>
          </cell>
          <cell r="P10380" t="str">
            <v>No Dependency</v>
          </cell>
        </row>
        <row r="10381">
          <cell r="C10381" t="str">
            <v>ZHA032</v>
          </cell>
          <cell r="D10381" t="str">
            <v>Collocated Sites</v>
          </cell>
          <cell r="E10381" t="str">
            <v>Q1-2020</v>
          </cell>
          <cell r="F10381" t="str">
            <v>Mobile Aspiration</v>
          </cell>
          <cell r="G10381" t="str">
            <v>HUA</v>
          </cell>
          <cell r="H10381" t="str">
            <v>LTE2100 Col (20 MHz)_4x4 MIMO</v>
          </cell>
          <cell r="I10381" t="str">
            <v>INS</v>
          </cell>
          <cell r="L10381">
            <v>43841</v>
          </cell>
          <cell r="M10381">
            <v>43733</v>
          </cell>
          <cell r="N10381">
            <v>43841</v>
          </cell>
          <cell r="O10381">
            <v>43734</v>
          </cell>
          <cell r="P10381" t="str">
            <v>No Dependency</v>
          </cell>
        </row>
        <row r="10382">
          <cell r="C10382" t="str">
            <v>ZTB043</v>
          </cell>
          <cell r="D10382" t="str">
            <v>Collocated Sites</v>
          </cell>
          <cell r="E10382" t="str">
            <v>Q1-2020</v>
          </cell>
          <cell r="F10382" t="str">
            <v>Mobile Aspiration</v>
          </cell>
          <cell r="G10382" t="str">
            <v>HUA</v>
          </cell>
          <cell r="H10382" t="str">
            <v>LTE2100 Col (20 MHz)_4x4 MIMO</v>
          </cell>
          <cell r="I10382" t="str">
            <v>INS</v>
          </cell>
          <cell r="L10382">
            <v>43841</v>
          </cell>
          <cell r="M10382">
            <v>43733</v>
          </cell>
          <cell r="N10382">
            <v>43841</v>
          </cell>
          <cell r="O10382">
            <v>43734</v>
          </cell>
          <cell r="P10382" t="str">
            <v>No Dependency</v>
          </cell>
        </row>
        <row r="10383">
          <cell r="C10383" t="str">
            <v>ZTB033</v>
          </cell>
          <cell r="D10383" t="str">
            <v>Collocated Sites</v>
          </cell>
          <cell r="E10383" t="str">
            <v>Q3-2019</v>
          </cell>
          <cell r="F10383" t="str">
            <v>Mobile Aspiration</v>
          </cell>
          <cell r="G10383" t="str">
            <v>HUA</v>
          </cell>
          <cell r="H10383" t="str">
            <v>LTE2100 Col (20 MHz)_4x4 MIMO</v>
          </cell>
          <cell r="I10383" t="str">
            <v>INS</v>
          </cell>
          <cell r="L10383">
            <v>43911</v>
          </cell>
          <cell r="M10383">
            <v>43635</v>
          </cell>
          <cell r="N10383">
            <v>43912</v>
          </cell>
          <cell r="O10383">
            <v>43636</v>
          </cell>
          <cell r="P10383" t="str">
            <v>No Dependency</v>
          </cell>
        </row>
        <row r="10384">
          <cell r="C10384" t="str">
            <v>ZSK077</v>
          </cell>
          <cell r="D10384" t="str">
            <v>Collocated Sites</v>
          </cell>
          <cell r="E10384" t="str">
            <v>Q3-2019</v>
          </cell>
          <cell r="F10384" t="str">
            <v>Mobile Aspiration</v>
          </cell>
          <cell r="G10384" t="str">
            <v>HUA</v>
          </cell>
          <cell r="H10384" t="str">
            <v>LTE2100 Col (20 MHz)_4x4 MIMO</v>
          </cell>
          <cell r="I10384" t="str">
            <v>INS</v>
          </cell>
          <cell r="L10384">
            <v>43899</v>
          </cell>
          <cell r="M10384">
            <v>43659</v>
          </cell>
          <cell r="N10384">
            <v>43900</v>
          </cell>
          <cell r="O10384">
            <v>43660</v>
          </cell>
          <cell r="P10384" t="str">
            <v>No Dependency</v>
          </cell>
        </row>
        <row r="10385">
          <cell r="C10385" t="str">
            <v>ZND440</v>
          </cell>
          <cell r="D10385" t="str">
            <v>Collocated Sites</v>
          </cell>
          <cell r="E10385" t="str">
            <v>Q1-2020</v>
          </cell>
          <cell r="F10385" t="str">
            <v>Mobile Aspiration</v>
          </cell>
          <cell r="G10385" t="str">
            <v>HUA</v>
          </cell>
          <cell r="H10385" t="str">
            <v>LTE2100 Col (20 MHz)_4x4 MIMO</v>
          </cell>
          <cell r="I10385" t="str">
            <v>INS</v>
          </cell>
          <cell r="L10385">
            <v>43846</v>
          </cell>
          <cell r="N10385">
            <v>43846</v>
          </cell>
          <cell r="P10385" t="str">
            <v>No Dependency</v>
          </cell>
        </row>
        <row r="10386">
          <cell r="C10386" t="str">
            <v>ZND413</v>
          </cell>
          <cell r="D10386" t="str">
            <v>Collocated Sites</v>
          </cell>
          <cell r="E10386" t="str">
            <v>Q4-2019</v>
          </cell>
          <cell r="F10386" t="str">
            <v>Mobile Aspiration</v>
          </cell>
          <cell r="G10386" t="str">
            <v>HUA</v>
          </cell>
          <cell r="H10386" t="str">
            <v>LTE2100 Col (20 MHz)_4x4 MIMO</v>
          </cell>
          <cell r="I10386" t="str">
            <v>INS</v>
          </cell>
          <cell r="L10386">
            <v>43846</v>
          </cell>
          <cell r="N10386">
            <v>43846</v>
          </cell>
          <cell r="P10386" t="str">
            <v>No Dependency</v>
          </cell>
        </row>
        <row r="10387">
          <cell r="C10387" t="str">
            <v>ZMB001</v>
          </cell>
          <cell r="D10387" t="str">
            <v>Collocated Sites</v>
          </cell>
          <cell r="E10387" t="str">
            <v>Q1-2020</v>
          </cell>
          <cell r="F10387" t="str">
            <v>Mobile Aspiration</v>
          </cell>
          <cell r="G10387" t="str">
            <v>HUA</v>
          </cell>
          <cell r="H10387" t="str">
            <v>LTE2100 Col (20 MHz)_4x4 MIMO</v>
          </cell>
          <cell r="I10387" t="str">
            <v>INS</v>
          </cell>
          <cell r="L10387">
            <v>43691</v>
          </cell>
          <cell r="M10387">
            <v>43693</v>
          </cell>
          <cell r="N10387">
            <v>43692</v>
          </cell>
          <cell r="O10387">
            <v>43694</v>
          </cell>
          <cell r="P10387" t="str">
            <v>No Dependency</v>
          </cell>
        </row>
        <row r="10388">
          <cell r="C10388" t="str">
            <v>ZJB849</v>
          </cell>
          <cell r="D10388" t="str">
            <v>Collocated Sites</v>
          </cell>
          <cell r="E10388" t="str">
            <v>Q2-2019</v>
          </cell>
          <cell r="F10388" t="str">
            <v>Mobile Aspiration</v>
          </cell>
          <cell r="G10388" t="str">
            <v>HUA</v>
          </cell>
          <cell r="H10388" t="str">
            <v>LTE2100 Col (20 MHz)_4x4 MIMO</v>
          </cell>
          <cell r="I10388" t="str">
            <v>INS</v>
          </cell>
          <cell r="L10388">
            <v>43646</v>
          </cell>
          <cell r="M10388">
            <v>43648</v>
          </cell>
          <cell r="N10388">
            <v>43647</v>
          </cell>
          <cell r="O10388">
            <v>43649</v>
          </cell>
          <cell r="P10388" t="str">
            <v>No Dependency</v>
          </cell>
        </row>
        <row r="10389">
          <cell r="C10389" t="str">
            <v>ZJB844</v>
          </cell>
          <cell r="D10389" t="str">
            <v>Collocated Sites</v>
          </cell>
          <cell r="E10389" t="str">
            <v>Q4-2019</v>
          </cell>
          <cell r="F10389" t="str">
            <v>Mobile Aspiration</v>
          </cell>
          <cell r="G10389" t="str">
            <v>HUA</v>
          </cell>
          <cell r="H10389" t="str">
            <v>LTE2100 Col (20 MHz)_4x4 MIMO</v>
          </cell>
          <cell r="I10389" t="str">
            <v>INS</v>
          </cell>
          <cell r="L10389">
            <v>43858</v>
          </cell>
          <cell r="N10389">
            <v>43858</v>
          </cell>
          <cell r="P10389" t="str">
            <v>No Dependency</v>
          </cell>
        </row>
        <row r="10390">
          <cell r="C10390" t="str">
            <v>ZJB041</v>
          </cell>
          <cell r="D10390" t="str">
            <v>Collocated Sites</v>
          </cell>
          <cell r="E10390" t="str">
            <v>Q3-2019</v>
          </cell>
          <cell r="F10390" t="str">
            <v>Mobile Aspiration</v>
          </cell>
          <cell r="G10390" t="str">
            <v>HUA</v>
          </cell>
          <cell r="H10390" t="str">
            <v>LTE2100 Col (20 MHz)_4x4 MIMO</v>
          </cell>
          <cell r="I10390" t="str">
            <v>INS</v>
          </cell>
          <cell r="L10390">
            <v>43822</v>
          </cell>
          <cell r="N10390">
            <v>43823</v>
          </cell>
          <cell r="P10390" t="str">
            <v>No Dependency</v>
          </cell>
        </row>
        <row r="10391">
          <cell r="C10391" t="str">
            <v>ZHF777</v>
          </cell>
          <cell r="D10391" t="str">
            <v>Collocated Sites</v>
          </cell>
          <cell r="E10391" t="str">
            <v>Q2-2019</v>
          </cell>
          <cell r="F10391" t="str">
            <v>Mobile Aspiration</v>
          </cell>
          <cell r="G10391" t="str">
            <v>HUA</v>
          </cell>
          <cell r="H10391" t="str">
            <v>LTE2100 Col (20 MHz)_4x4 MIMO</v>
          </cell>
          <cell r="I10391" t="str">
            <v>INS</v>
          </cell>
          <cell r="L10391">
            <v>43898</v>
          </cell>
          <cell r="M10391">
            <v>43647</v>
          </cell>
          <cell r="N10391">
            <v>43899</v>
          </cell>
          <cell r="O10391">
            <v>43648</v>
          </cell>
          <cell r="P10391" t="str">
            <v>No Dependency</v>
          </cell>
        </row>
        <row r="10392">
          <cell r="C10392" t="str">
            <v>ZHF230</v>
          </cell>
          <cell r="D10392" t="str">
            <v>Collocated Sites</v>
          </cell>
          <cell r="E10392" t="str">
            <v>Q1-2020</v>
          </cell>
          <cell r="F10392" t="str">
            <v>Mobile Aspiration</v>
          </cell>
          <cell r="G10392" t="str">
            <v>HUA</v>
          </cell>
          <cell r="H10392" t="str">
            <v>LTE2100 Col (20 MHz)_4x4 MIMO</v>
          </cell>
          <cell r="I10392" t="str">
            <v>INS</v>
          </cell>
          <cell r="L10392">
            <v>43858</v>
          </cell>
          <cell r="M10392">
            <v>43758</v>
          </cell>
          <cell r="N10392">
            <v>43858</v>
          </cell>
          <cell r="O10392">
            <v>43759</v>
          </cell>
          <cell r="P10392" t="str">
            <v>No Dependency</v>
          </cell>
        </row>
        <row r="10393">
          <cell r="C10393" t="str">
            <v>ZHF227</v>
          </cell>
          <cell r="D10393" t="str">
            <v>Collocated Sites</v>
          </cell>
          <cell r="E10393" t="str">
            <v>Q1-2020</v>
          </cell>
          <cell r="F10393" t="str">
            <v>Mobile Aspiration</v>
          </cell>
          <cell r="G10393" t="str">
            <v>HUA</v>
          </cell>
          <cell r="H10393" t="str">
            <v>LTE2100 Col (20 MHz)_4x4 MIMO</v>
          </cell>
          <cell r="I10393" t="str">
            <v>INS</v>
          </cell>
          <cell r="L10393">
            <v>43858</v>
          </cell>
          <cell r="N10393">
            <v>43858</v>
          </cell>
          <cell r="P10393" t="str">
            <v>No Dependency</v>
          </cell>
        </row>
        <row r="10394">
          <cell r="C10394" t="str">
            <v>ZHF177</v>
          </cell>
          <cell r="D10394" t="str">
            <v>Collocated Sites</v>
          </cell>
          <cell r="E10394" t="str">
            <v>Q3-2019</v>
          </cell>
          <cell r="F10394" t="str">
            <v>Mobile Aspiration</v>
          </cell>
          <cell r="G10394" t="str">
            <v>HUA</v>
          </cell>
          <cell r="H10394" t="str">
            <v>LTE2100 Col (20 MHz)_4x4 MIMO</v>
          </cell>
          <cell r="I10394" t="str">
            <v>INS</v>
          </cell>
          <cell r="L10394">
            <v>43836</v>
          </cell>
          <cell r="N10394">
            <v>43837</v>
          </cell>
          <cell r="P10394" t="str">
            <v>No Dependency</v>
          </cell>
        </row>
        <row r="10395">
          <cell r="C10395" t="str">
            <v>ZHF150</v>
          </cell>
          <cell r="D10395" t="str">
            <v>Collocated Sites</v>
          </cell>
          <cell r="E10395" t="str">
            <v>Q1-2020</v>
          </cell>
          <cell r="F10395" t="str">
            <v>Mobile Aspiration</v>
          </cell>
          <cell r="G10395" t="str">
            <v>HUA</v>
          </cell>
          <cell r="H10395" t="str">
            <v>LTE2100 Col (20 MHz)_4x4 MIMO</v>
          </cell>
          <cell r="I10395" t="str">
            <v>INS</v>
          </cell>
          <cell r="L10395">
            <v>43684</v>
          </cell>
          <cell r="M10395">
            <v>43684</v>
          </cell>
          <cell r="N10395">
            <v>43685</v>
          </cell>
          <cell r="O10395">
            <v>43685</v>
          </cell>
          <cell r="P10395" t="str">
            <v>No Dependency</v>
          </cell>
        </row>
        <row r="10396">
          <cell r="C10396" t="str">
            <v>ZHF149</v>
          </cell>
          <cell r="D10396" t="str">
            <v>Collocated Sites</v>
          </cell>
          <cell r="E10396" t="str">
            <v>Q3-2019</v>
          </cell>
          <cell r="F10396" t="str">
            <v>Mobile Aspiration</v>
          </cell>
          <cell r="G10396" t="str">
            <v>HUA</v>
          </cell>
          <cell r="H10396" t="str">
            <v>LTE2100 Col (20 MHz)_4x4 MIMO</v>
          </cell>
          <cell r="I10396" t="str">
            <v>INS</v>
          </cell>
          <cell r="L10396">
            <v>43638</v>
          </cell>
          <cell r="M10396">
            <v>43640</v>
          </cell>
          <cell r="N10396">
            <v>43639</v>
          </cell>
          <cell r="O10396">
            <v>43641</v>
          </cell>
          <cell r="P10396" t="str">
            <v>No Dependency</v>
          </cell>
        </row>
        <row r="10397">
          <cell r="C10397" t="str">
            <v>ZHF144</v>
          </cell>
          <cell r="D10397" t="str">
            <v>Collocated Sites</v>
          </cell>
          <cell r="E10397" t="str">
            <v>Q4-2019</v>
          </cell>
          <cell r="F10397" t="str">
            <v>Mobile Aspiration</v>
          </cell>
          <cell r="G10397" t="str">
            <v>HUA</v>
          </cell>
          <cell r="H10397" t="str">
            <v>LTE2100 Col (20 MHz)_4x4 MIMO</v>
          </cell>
          <cell r="I10397" t="str">
            <v>INS</v>
          </cell>
          <cell r="L10397">
            <v>43858</v>
          </cell>
          <cell r="N10397">
            <v>43858</v>
          </cell>
          <cell r="P10397" t="str">
            <v>No Dependency</v>
          </cell>
        </row>
        <row r="10398">
          <cell r="C10398" t="str">
            <v>ZHF140</v>
          </cell>
          <cell r="D10398" t="str">
            <v>Collocated Sites</v>
          </cell>
          <cell r="E10398" t="str">
            <v>Q3-2019</v>
          </cell>
          <cell r="F10398" t="str">
            <v>Mobile Aspiration</v>
          </cell>
          <cell r="G10398" t="str">
            <v>HUA</v>
          </cell>
          <cell r="H10398" t="str">
            <v>LTE2100 Col (20 MHz)_4x4 MIMO</v>
          </cell>
          <cell r="I10398" t="str">
            <v>INS</v>
          </cell>
          <cell r="L10398">
            <v>43836</v>
          </cell>
          <cell r="N10398">
            <v>43837</v>
          </cell>
          <cell r="P10398" t="str">
            <v>No Dependency</v>
          </cell>
        </row>
        <row r="10399">
          <cell r="C10399" t="str">
            <v>ZHF136</v>
          </cell>
          <cell r="D10399" t="str">
            <v>Collocated Sites</v>
          </cell>
          <cell r="E10399" t="str">
            <v>Q3-2019</v>
          </cell>
          <cell r="F10399" t="str">
            <v>Mobile Aspiration</v>
          </cell>
          <cell r="G10399" t="str">
            <v>HUA</v>
          </cell>
          <cell r="H10399" t="str">
            <v>LTE2100 Col (20 MHz)_4x4 MIMO</v>
          </cell>
          <cell r="I10399" t="str">
            <v>INS</v>
          </cell>
          <cell r="L10399">
            <v>43637</v>
          </cell>
          <cell r="M10399">
            <v>43639</v>
          </cell>
          <cell r="N10399">
            <v>43638</v>
          </cell>
          <cell r="O10399">
            <v>43640</v>
          </cell>
          <cell r="P10399" t="str">
            <v>No Dependency</v>
          </cell>
        </row>
        <row r="10400">
          <cell r="C10400" t="str">
            <v>ZHF134</v>
          </cell>
          <cell r="D10400" t="str">
            <v>Collocated Sites</v>
          </cell>
          <cell r="E10400" t="str">
            <v>Q1-2020</v>
          </cell>
          <cell r="F10400" t="str">
            <v>Mobile Aspiration</v>
          </cell>
          <cell r="G10400" t="str">
            <v>HUA</v>
          </cell>
          <cell r="H10400" t="str">
            <v>LTE2100 Col (20 MHz)_4x4 MIMO</v>
          </cell>
          <cell r="I10400" t="str">
            <v>INS</v>
          </cell>
          <cell r="L10400">
            <v>43841</v>
          </cell>
          <cell r="M10400">
            <v>43734</v>
          </cell>
          <cell r="N10400">
            <v>43841</v>
          </cell>
          <cell r="O10400">
            <v>43735</v>
          </cell>
          <cell r="P10400" t="str">
            <v>No Dependency</v>
          </cell>
        </row>
        <row r="10401">
          <cell r="C10401" t="str">
            <v>ZHF133</v>
          </cell>
          <cell r="D10401" t="str">
            <v>Collocated Sites</v>
          </cell>
          <cell r="E10401" t="str">
            <v>Q3-2019</v>
          </cell>
          <cell r="F10401" t="str">
            <v>Mobile Aspiration</v>
          </cell>
          <cell r="G10401" t="str">
            <v>HUA</v>
          </cell>
          <cell r="H10401" t="str">
            <v>LTE2100 Col (20 MHz)_4x4 MIMO</v>
          </cell>
          <cell r="I10401" t="str">
            <v>INS</v>
          </cell>
          <cell r="L10401">
            <v>43623</v>
          </cell>
          <cell r="M10401">
            <v>43625</v>
          </cell>
          <cell r="N10401">
            <v>43624</v>
          </cell>
          <cell r="O10401">
            <v>43626</v>
          </cell>
          <cell r="P10401" t="str">
            <v>No Dependency</v>
          </cell>
        </row>
        <row r="10402">
          <cell r="C10402" t="str">
            <v>ZHF130</v>
          </cell>
          <cell r="D10402" t="str">
            <v>Collocated Sites</v>
          </cell>
          <cell r="E10402" t="str">
            <v>Q1-2020</v>
          </cell>
          <cell r="F10402" t="str">
            <v>Mobile Aspiration</v>
          </cell>
          <cell r="G10402" t="str">
            <v>HUA</v>
          </cell>
          <cell r="H10402" t="str">
            <v>LTE2100 Col (20 MHz)_4x4 MIMO</v>
          </cell>
          <cell r="I10402" t="str">
            <v>INS</v>
          </cell>
          <cell r="L10402">
            <v>43841</v>
          </cell>
          <cell r="M10402">
            <v>43734</v>
          </cell>
          <cell r="N10402">
            <v>43841</v>
          </cell>
          <cell r="O10402">
            <v>43735</v>
          </cell>
          <cell r="P10402" t="str">
            <v>No Dependency</v>
          </cell>
        </row>
        <row r="10403">
          <cell r="C10403" t="str">
            <v>ZHF129</v>
          </cell>
          <cell r="D10403" t="str">
            <v>Collocated Sites</v>
          </cell>
          <cell r="E10403" t="str">
            <v>Q1-2020</v>
          </cell>
          <cell r="F10403" t="str">
            <v>Mobile Aspiration</v>
          </cell>
          <cell r="G10403" t="str">
            <v>HUA</v>
          </cell>
          <cell r="H10403" t="str">
            <v>LTE2100 Col (20 MHz)_4x4 MIMO</v>
          </cell>
          <cell r="I10403" t="str">
            <v>INS</v>
          </cell>
          <cell r="L10403">
            <v>43841</v>
          </cell>
          <cell r="M10403">
            <v>43734</v>
          </cell>
          <cell r="N10403">
            <v>43841</v>
          </cell>
          <cell r="O10403">
            <v>43735</v>
          </cell>
          <cell r="P10403" t="str">
            <v>No Dependency</v>
          </cell>
        </row>
        <row r="10404">
          <cell r="C10404" t="str">
            <v>ZHA887</v>
          </cell>
          <cell r="D10404" t="str">
            <v>Collocated Sites</v>
          </cell>
          <cell r="E10404" t="str">
            <v>Q4-2019</v>
          </cell>
          <cell r="F10404" t="str">
            <v>Mobile Aspiration</v>
          </cell>
          <cell r="G10404" t="str">
            <v>HUA</v>
          </cell>
          <cell r="H10404" t="str">
            <v>LTE2100 Col (20 MHz)_4x4 MIMO</v>
          </cell>
          <cell r="I10404" t="str">
            <v>INS</v>
          </cell>
          <cell r="L10404">
            <v>43679</v>
          </cell>
          <cell r="M10404">
            <v>43679</v>
          </cell>
          <cell r="N10404">
            <v>43680</v>
          </cell>
          <cell r="O10404">
            <v>43680</v>
          </cell>
          <cell r="P10404" t="str">
            <v>No Dependency</v>
          </cell>
        </row>
        <row r="10405">
          <cell r="C10405" t="str">
            <v>ZHA118</v>
          </cell>
          <cell r="D10405" t="str">
            <v>Collocated Sites</v>
          </cell>
          <cell r="E10405" t="str">
            <v>Q3-2019</v>
          </cell>
          <cell r="F10405" t="str">
            <v>Mobile Aspiration</v>
          </cell>
          <cell r="G10405" t="str">
            <v>HUA</v>
          </cell>
          <cell r="H10405" t="str">
            <v>LTE2100 Col (20 MHz)_4x4 MIMO</v>
          </cell>
          <cell r="I10405" t="str">
            <v>INS</v>
          </cell>
          <cell r="L10405">
            <v>43878</v>
          </cell>
          <cell r="M10405">
            <v>43640</v>
          </cell>
          <cell r="N10405">
            <v>43879</v>
          </cell>
          <cell r="O10405">
            <v>43641</v>
          </cell>
          <cell r="P10405" t="str">
            <v>No Dependency</v>
          </cell>
        </row>
        <row r="10406">
          <cell r="C10406" t="str">
            <v>ZBR921</v>
          </cell>
          <cell r="D10406" t="str">
            <v>Collocated Sites</v>
          </cell>
          <cell r="E10406" t="str">
            <v>Q1-2020</v>
          </cell>
          <cell r="F10406" t="str">
            <v>Mobile Aspiration</v>
          </cell>
          <cell r="G10406" t="str">
            <v>HUA</v>
          </cell>
          <cell r="H10406" t="str">
            <v>LTE2100 Col (20 MHz)_4x4 MIMO</v>
          </cell>
          <cell r="I10406" t="str">
            <v>INS</v>
          </cell>
          <cell r="L10406">
            <v>43841</v>
          </cell>
          <cell r="M10406">
            <v>43709</v>
          </cell>
          <cell r="N10406">
            <v>43841</v>
          </cell>
          <cell r="O10406">
            <v>43710</v>
          </cell>
          <cell r="P10406" t="str">
            <v>No Dependency</v>
          </cell>
        </row>
        <row r="10407">
          <cell r="C10407" t="str">
            <v>ZAR984</v>
          </cell>
          <cell r="D10407" t="str">
            <v>Collocated Sites</v>
          </cell>
          <cell r="E10407" t="str">
            <v>Q3-2019</v>
          </cell>
          <cell r="F10407" t="str">
            <v>Mobile Aspiration</v>
          </cell>
          <cell r="G10407" t="str">
            <v>HUA</v>
          </cell>
          <cell r="H10407" t="str">
            <v>LTE2100 Col (20 MHz)_4x4 MIMO</v>
          </cell>
          <cell r="I10407" t="str">
            <v>INS</v>
          </cell>
          <cell r="L10407">
            <v>43908</v>
          </cell>
          <cell r="M10407">
            <v>43709</v>
          </cell>
          <cell r="N10407">
            <v>43908</v>
          </cell>
          <cell r="O10407">
            <v>43710</v>
          </cell>
          <cell r="P10407" t="str">
            <v>No Dependency</v>
          </cell>
        </row>
        <row r="10408">
          <cell r="C10408" t="str">
            <v>ZAQ015</v>
          </cell>
          <cell r="D10408" t="str">
            <v>Collocated Sites</v>
          </cell>
          <cell r="E10408" t="str">
            <v>Q1-2020</v>
          </cell>
          <cell r="F10408" t="str">
            <v>Mobile Aspiration</v>
          </cell>
          <cell r="G10408" t="str">
            <v>HUA</v>
          </cell>
          <cell r="H10408" t="str">
            <v>LTE2100 Col (20 MHz)_4x4 MIMO</v>
          </cell>
          <cell r="I10408" t="str">
            <v>INS</v>
          </cell>
          <cell r="L10408">
            <v>43858</v>
          </cell>
          <cell r="N10408">
            <v>43858</v>
          </cell>
          <cell r="P10408" t="str">
            <v>No Dependency</v>
          </cell>
        </row>
        <row r="10409">
          <cell r="C10409" t="str">
            <v>CWA005</v>
          </cell>
          <cell r="D10409" t="str">
            <v>Collocated Sites</v>
          </cell>
          <cell r="E10409" t="str">
            <v>Q3-2019</v>
          </cell>
          <cell r="F10409" t="str">
            <v>Mobile Aspiration</v>
          </cell>
          <cell r="G10409" t="str">
            <v>HUA</v>
          </cell>
          <cell r="H10409" t="str">
            <v>LTE2100 Col (20 MHz)_4x4 MIMO</v>
          </cell>
          <cell r="I10409" t="str">
            <v>INS</v>
          </cell>
          <cell r="L10409">
            <v>43894</v>
          </cell>
          <cell r="M10409">
            <v>43767</v>
          </cell>
          <cell r="N10409">
            <v>43894</v>
          </cell>
          <cell r="O10409">
            <v>43768</v>
          </cell>
          <cell r="P10409" t="str">
            <v>No Dependency</v>
          </cell>
        </row>
        <row r="10410">
          <cell r="C10410" t="str">
            <v>ZQN996</v>
          </cell>
          <cell r="D10410" t="str">
            <v>Collocated Sites</v>
          </cell>
          <cell r="E10410" t="str">
            <v>Q3-2019</v>
          </cell>
          <cell r="F10410" t="str">
            <v>Mobile Aspiration</v>
          </cell>
          <cell r="G10410" t="str">
            <v>HUA</v>
          </cell>
          <cell r="H10410" t="str">
            <v>LTE2100 Col (20 MHz)_4x4 MIMO</v>
          </cell>
          <cell r="I10410" t="str">
            <v>INS</v>
          </cell>
          <cell r="L10410">
            <v>43848</v>
          </cell>
          <cell r="M10410">
            <v>43625</v>
          </cell>
          <cell r="N10410">
            <v>43849</v>
          </cell>
          <cell r="O10410">
            <v>43626</v>
          </cell>
          <cell r="P10410" t="str">
            <v>No Dependency</v>
          </cell>
        </row>
        <row r="10411">
          <cell r="C10411" t="str">
            <v>ZHQ006</v>
          </cell>
          <cell r="D10411" t="str">
            <v>Collocated Sites</v>
          </cell>
          <cell r="E10411" t="str">
            <v>Q1-2020</v>
          </cell>
          <cell r="F10411" t="str">
            <v>Mobile Aspiration</v>
          </cell>
          <cell r="G10411" t="str">
            <v>HUA</v>
          </cell>
          <cell r="H10411" t="str">
            <v>LTE2100 Col (20 MHz)_4x4 MIMO</v>
          </cell>
          <cell r="I10411" t="str">
            <v>INS</v>
          </cell>
          <cell r="L10411">
            <v>43691</v>
          </cell>
          <cell r="M10411">
            <v>43693</v>
          </cell>
          <cell r="N10411">
            <v>43692</v>
          </cell>
          <cell r="O10411">
            <v>43694</v>
          </cell>
          <cell r="P10411" t="str">
            <v>No Dependency</v>
          </cell>
        </row>
        <row r="10412">
          <cell r="C10412" t="str">
            <v>ZHF087</v>
          </cell>
          <cell r="D10412" t="str">
            <v>Collocated Sites</v>
          </cell>
          <cell r="E10412" t="str">
            <v>Q1-2020</v>
          </cell>
          <cell r="F10412" t="str">
            <v>Mobile Aspiration</v>
          </cell>
          <cell r="G10412" t="str">
            <v>HUA</v>
          </cell>
          <cell r="H10412" t="str">
            <v>LTE2100 Col (20 MHz)_4x4 MIMO</v>
          </cell>
          <cell r="I10412" t="str">
            <v>INS</v>
          </cell>
          <cell r="L10412">
            <v>43841</v>
          </cell>
          <cell r="M10412">
            <v>43753</v>
          </cell>
          <cell r="N10412">
            <v>43841</v>
          </cell>
          <cell r="O10412">
            <v>43754</v>
          </cell>
          <cell r="P10412" t="str">
            <v>No Dependency</v>
          </cell>
        </row>
        <row r="10413">
          <cell r="C10413" t="str">
            <v>ZHF058</v>
          </cell>
          <cell r="D10413" t="str">
            <v>Collocated Sites</v>
          </cell>
          <cell r="E10413" t="str">
            <v>Q1-2020</v>
          </cell>
          <cell r="F10413" t="str">
            <v>Mobile Aspiration</v>
          </cell>
          <cell r="G10413" t="str">
            <v>HUA</v>
          </cell>
          <cell r="H10413" t="str">
            <v>LTE2100 Col (20 MHz)_4x4 MIMO</v>
          </cell>
          <cell r="I10413" t="str">
            <v>INS</v>
          </cell>
          <cell r="L10413">
            <v>43670</v>
          </cell>
          <cell r="M10413">
            <v>43672</v>
          </cell>
          <cell r="N10413">
            <v>43671</v>
          </cell>
          <cell r="O10413">
            <v>43673</v>
          </cell>
          <cell r="P10413" t="str">
            <v>No Dependency</v>
          </cell>
        </row>
        <row r="10414">
          <cell r="C10414" t="str">
            <v>ZHAA044</v>
          </cell>
          <cell r="D10414" t="str">
            <v>Collocated Sites</v>
          </cell>
          <cell r="E10414" t="str">
            <v>Q4-2019</v>
          </cell>
          <cell r="F10414" t="str">
            <v>Mobile Aspiration</v>
          </cell>
          <cell r="G10414" t="str">
            <v>HUA</v>
          </cell>
          <cell r="H10414" t="str">
            <v>LTE2100 Col (20 MHz)_4x4 MIMO</v>
          </cell>
          <cell r="I10414" t="str">
            <v>INS</v>
          </cell>
          <cell r="L10414">
            <v>43858</v>
          </cell>
          <cell r="M10414">
            <v>43734</v>
          </cell>
          <cell r="N10414">
            <v>43858</v>
          </cell>
          <cell r="O10414">
            <v>43735</v>
          </cell>
          <cell r="P10414" t="str">
            <v>No Dependency</v>
          </cell>
        </row>
        <row r="10415">
          <cell r="C10415" t="str">
            <v>ZHA101</v>
          </cell>
          <cell r="D10415" t="str">
            <v>Collocated Sites</v>
          </cell>
          <cell r="E10415" t="str">
            <v>Q3-2019</v>
          </cell>
          <cell r="F10415" t="str">
            <v>Mobile Aspiration</v>
          </cell>
          <cell r="G10415" t="str">
            <v>HUA</v>
          </cell>
          <cell r="H10415" t="str">
            <v>LTE2100 Col (20 MHz)_4x4 MIMO</v>
          </cell>
          <cell r="I10415" t="str">
            <v>INS</v>
          </cell>
          <cell r="L10415">
            <v>43911</v>
          </cell>
          <cell r="M10415">
            <v>43654</v>
          </cell>
          <cell r="N10415">
            <v>43912</v>
          </cell>
          <cell r="O10415">
            <v>43655</v>
          </cell>
          <cell r="P10415" t="str">
            <v>No Dependency</v>
          </cell>
        </row>
        <row r="10416">
          <cell r="C10416" t="str">
            <v>ZHA087</v>
          </cell>
          <cell r="D10416" t="str">
            <v>Collocated Sites</v>
          </cell>
          <cell r="E10416" t="str">
            <v>Q1-2020</v>
          </cell>
          <cell r="F10416" t="str">
            <v>Mobile Aspiration</v>
          </cell>
          <cell r="G10416" t="str">
            <v>HUA</v>
          </cell>
          <cell r="H10416" t="str">
            <v>LTE2100 Col (20 MHz)_4x4 MIMO</v>
          </cell>
          <cell r="I10416" t="str">
            <v>INS</v>
          </cell>
          <cell r="L10416">
            <v>43841</v>
          </cell>
          <cell r="M10416">
            <v>43668</v>
          </cell>
          <cell r="N10416">
            <v>43841</v>
          </cell>
          <cell r="O10416">
            <v>43669</v>
          </cell>
          <cell r="P10416" t="str">
            <v>No Dependency</v>
          </cell>
        </row>
        <row r="10417">
          <cell r="C10417" t="str">
            <v>FRD012</v>
          </cell>
          <cell r="D10417" t="str">
            <v>Collocated Sites</v>
          </cell>
          <cell r="E10417" t="str">
            <v>Q3-2019</v>
          </cell>
          <cell r="F10417" t="str">
            <v>Mobile Aspiration</v>
          </cell>
          <cell r="G10417" t="str">
            <v>HUA</v>
          </cell>
          <cell r="H10417" t="str">
            <v>LTE2100 Col (20 MHz)_4x4 MIMO</v>
          </cell>
          <cell r="I10417" t="str">
            <v>INS</v>
          </cell>
          <cell r="L10417">
            <v>43632</v>
          </cell>
          <cell r="M10417">
            <v>43634</v>
          </cell>
          <cell r="N10417">
            <v>43633</v>
          </cell>
          <cell r="O10417">
            <v>43635</v>
          </cell>
          <cell r="P10417" t="str">
            <v>No Dependency</v>
          </cell>
        </row>
        <row r="10418">
          <cell r="C10418">
            <v>62000</v>
          </cell>
          <cell r="D10418" t="str">
            <v>Collocated Sites</v>
          </cell>
          <cell r="E10418" t="str">
            <v>Q1-2020</v>
          </cell>
          <cell r="F10418" t="str">
            <v>Mobile Aspiration</v>
          </cell>
          <cell r="G10418" t="str">
            <v>HUA</v>
          </cell>
          <cell r="H10418" t="str">
            <v>LTE2100 Col (20 MHz)_4x4 MIMO</v>
          </cell>
          <cell r="I10418" t="str">
            <v>INS</v>
          </cell>
          <cell r="L10418">
            <v>43841</v>
          </cell>
          <cell r="M10418">
            <v>43734</v>
          </cell>
          <cell r="N10418">
            <v>43841</v>
          </cell>
          <cell r="O10418">
            <v>43735</v>
          </cell>
          <cell r="P10418" t="str">
            <v>No Dependency</v>
          </cell>
        </row>
        <row r="10419">
          <cell r="C10419" t="str">
            <v>ZQW976</v>
          </cell>
          <cell r="D10419" t="str">
            <v>Collocated Sites</v>
          </cell>
          <cell r="E10419" t="str">
            <v>Q1-2020</v>
          </cell>
          <cell r="F10419" t="str">
            <v>Mobile Aspiration</v>
          </cell>
          <cell r="G10419" t="str">
            <v>HUA</v>
          </cell>
          <cell r="H10419" t="str">
            <v>LTE2100 Col (20 MHz)_4x4 MIMO</v>
          </cell>
          <cell r="I10419" t="str">
            <v>INS</v>
          </cell>
          <cell r="L10419">
            <v>43841</v>
          </cell>
          <cell r="M10419">
            <v>43715</v>
          </cell>
          <cell r="N10419">
            <v>43841</v>
          </cell>
          <cell r="O10419">
            <v>43716</v>
          </cell>
          <cell r="P10419" t="str">
            <v>No Dependency</v>
          </cell>
        </row>
        <row r="10420">
          <cell r="C10420" t="str">
            <v>ZND617</v>
          </cell>
          <cell r="D10420" t="str">
            <v>Collocated Sites</v>
          </cell>
          <cell r="E10420" t="str">
            <v>Q1-2020</v>
          </cell>
          <cell r="F10420" t="str">
            <v>Mobile Aspiration</v>
          </cell>
          <cell r="G10420" t="str">
            <v>HUA</v>
          </cell>
          <cell r="H10420" t="str">
            <v>LTE2100 Col (20 MHz)_4x4 MIMO</v>
          </cell>
          <cell r="I10420" t="str">
            <v>INS</v>
          </cell>
          <cell r="L10420">
            <v>43846</v>
          </cell>
          <cell r="M10420">
            <v>43715</v>
          </cell>
          <cell r="N10420">
            <v>43846</v>
          </cell>
          <cell r="O10420">
            <v>43716</v>
          </cell>
          <cell r="P10420" t="str">
            <v>No Dependency</v>
          </cell>
        </row>
        <row r="10421">
          <cell r="C10421" t="str">
            <v>ZKF025</v>
          </cell>
          <cell r="D10421" t="str">
            <v>Collocated Sites</v>
          </cell>
          <cell r="E10421" t="str">
            <v>Q3-2019</v>
          </cell>
          <cell r="F10421" t="str">
            <v>Mobile Aspiration</v>
          </cell>
          <cell r="G10421" t="str">
            <v>HUA</v>
          </cell>
          <cell r="H10421" t="str">
            <v>LTE2100 Col (20 MHz)_4x4 MIMO</v>
          </cell>
          <cell r="I10421" t="str">
            <v>INS</v>
          </cell>
          <cell r="L10421">
            <v>43822</v>
          </cell>
          <cell r="M10421">
            <v>43624</v>
          </cell>
          <cell r="N10421">
            <v>43823</v>
          </cell>
          <cell r="O10421">
            <v>43625</v>
          </cell>
          <cell r="P10421" t="str">
            <v>No Dependency</v>
          </cell>
        </row>
        <row r="10422">
          <cell r="C10422" t="str">
            <v>ZHF028</v>
          </cell>
          <cell r="D10422" t="str">
            <v>Collocated Sites</v>
          </cell>
          <cell r="E10422" t="str">
            <v>Q1-2020</v>
          </cell>
          <cell r="F10422" t="str">
            <v>Mobile Aspiration</v>
          </cell>
          <cell r="G10422" t="str">
            <v>HUA</v>
          </cell>
          <cell r="H10422" t="str">
            <v>LTE2100 Col (20 MHz)_4x4 MIMO</v>
          </cell>
          <cell r="I10422" t="str">
            <v>INS</v>
          </cell>
          <cell r="L10422">
            <v>43841</v>
          </cell>
          <cell r="M10422">
            <v>43709</v>
          </cell>
          <cell r="N10422">
            <v>43841</v>
          </cell>
          <cell r="O10422">
            <v>43710</v>
          </cell>
          <cell r="P10422" t="str">
            <v>No Dependency</v>
          </cell>
        </row>
        <row r="10423">
          <cell r="C10423" t="str">
            <v>ZHB016</v>
          </cell>
          <cell r="D10423" t="str">
            <v>Collocated Sites</v>
          </cell>
          <cell r="E10423" t="str">
            <v>Q4-2019</v>
          </cell>
          <cell r="F10423" t="str">
            <v>Mobile Aspiration</v>
          </cell>
          <cell r="G10423" t="str">
            <v>HUA</v>
          </cell>
          <cell r="H10423" t="str">
            <v>LTE2100 Col (20 MHz)_4x4 MIMO</v>
          </cell>
          <cell r="I10423" t="str">
            <v>INS</v>
          </cell>
          <cell r="L10423">
            <v>43858</v>
          </cell>
          <cell r="M10423">
            <v>43709</v>
          </cell>
          <cell r="N10423">
            <v>43858</v>
          </cell>
          <cell r="O10423">
            <v>43710</v>
          </cell>
          <cell r="P10423" t="str">
            <v>No Dependency</v>
          </cell>
        </row>
        <row r="10424">
          <cell r="C10424" t="str">
            <v>ZHA064</v>
          </cell>
          <cell r="D10424" t="str">
            <v>Collocated Sites</v>
          </cell>
          <cell r="E10424" t="str">
            <v>Q1-2020</v>
          </cell>
          <cell r="F10424" t="str">
            <v>Mobile Aspiration</v>
          </cell>
          <cell r="G10424" t="str">
            <v>HUA</v>
          </cell>
          <cell r="H10424" t="str">
            <v>LTE2100 Col (20 MHz)_4x4 MIMO</v>
          </cell>
          <cell r="I10424" t="str">
            <v>INS</v>
          </cell>
          <cell r="L10424">
            <v>43841</v>
          </cell>
          <cell r="M10424">
            <v>43709</v>
          </cell>
          <cell r="N10424">
            <v>43841</v>
          </cell>
          <cell r="O10424">
            <v>43710</v>
          </cell>
          <cell r="P10424" t="str">
            <v>No Dependency</v>
          </cell>
        </row>
        <row r="10425">
          <cell r="C10425" t="str">
            <v>ZTB048</v>
          </cell>
          <cell r="D10425" t="str">
            <v>Collocated Sites</v>
          </cell>
          <cell r="E10425" t="str">
            <v>Q1-2020</v>
          </cell>
          <cell r="F10425" t="str">
            <v>Mobile Aspiration</v>
          </cell>
          <cell r="G10425" t="str">
            <v>HUA</v>
          </cell>
          <cell r="H10425" t="str">
            <v>LTE2100 Col (20 MHz)_4x4 MIMO</v>
          </cell>
          <cell r="I10425" t="str">
            <v>INS</v>
          </cell>
          <cell r="L10425">
            <v>43841</v>
          </cell>
          <cell r="M10425">
            <v>43715</v>
          </cell>
          <cell r="N10425">
            <v>43841</v>
          </cell>
          <cell r="O10425">
            <v>43716</v>
          </cell>
          <cell r="P10425" t="str">
            <v>No Dependency</v>
          </cell>
        </row>
        <row r="10426">
          <cell r="C10426" t="str">
            <v>ZQW983</v>
          </cell>
          <cell r="D10426" t="str">
            <v>Collocated Sites</v>
          </cell>
          <cell r="E10426" t="str">
            <v>Q3-2019</v>
          </cell>
          <cell r="F10426" t="str">
            <v>Mobile Aspiration</v>
          </cell>
          <cell r="G10426" t="str">
            <v>HUA</v>
          </cell>
          <cell r="H10426" t="str">
            <v>LTE2100 Col (20 MHz)_4x4 MIMO</v>
          </cell>
          <cell r="I10426" t="str">
            <v>INS</v>
          </cell>
          <cell r="L10426">
            <v>43691</v>
          </cell>
          <cell r="M10426">
            <v>43693</v>
          </cell>
          <cell r="N10426">
            <v>43692</v>
          </cell>
          <cell r="O10426">
            <v>43694</v>
          </cell>
          <cell r="P10426" t="str">
            <v>No Dependency</v>
          </cell>
        </row>
        <row r="10427">
          <cell r="C10427" t="str">
            <v>ZQW943</v>
          </cell>
          <cell r="D10427" t="str">
            <v>Collocated Sites</v>
          </cell>
          <cell r="E10427" t="str">
            <v>Q1-2020</v>
          </cell>
          <cell r="F10427" t="str">
            <v>Mobile Aspiration</v>
          </cell>
          <cell r="G10427" t="str">
            <v>HUA</v>
          </cell>
          <cell r="H10427" t="str">
            <v>LTE2100 Col (20 MHz)_4x4 MIMO</v>
          </cell>
          <cell r="I10427" t="str">
            <v>INS</v>
          </cell>
          <cell r="L10427">
            <v>43841</v>
          </cell>
          <cell r="M10427">
            <v>43744</v>
          </cell>
          <cell r="N10427">
            <v>43841</v>
          </cell>
          <cell r="O10427">
            <v>43745</v>
          </cell>
          <cell r="P10427" t="str">
            <v>No Dependency</v>
          </cell>
        </row>
        <row r="10428">
          <cell r="C10428" t="str">
            <v>ZQU011</v>
          </cell>
          <cell r="D10428" t="str">
            <v>Collocated Sites</v>
          </cell>
          <cell r="E10428" t="str">
            <v>Q1-2020</v>
          </cell>
          <cell r="F10428" t="str">
            <v>Mobile Aspiration</v>
          </cell>
          <cell r="G10428" t="str">
            <v>HUA</v>
          </cell>
          <cell r="H10428" t="str">
            <v>LTE2100 Col (20 MHz)_4x4 MIMO</v>
          </cell>
          <cell r="I10428" t="str">
            <v>INS</v>
          </cell>
          <cell r="L10428">
            <v>43841</v>
          </cell>
          <cell r="M10428">
            <v>43733</v>
          </cell>
          <cell r="N10428">
            <v>43841</v>
          </cell>
          <cell r="O10428">
            <v>43734</v>
          </cell>
          <cell r="P10428" t="str">
            <v>No Dependency</v>
          </cell>
        </row>
        <row r="10429">
          <cell r="C10429" t="str">
            <v>ZNR998</v>
          </cell>
          <cell r="D10429" t="str">
            <v>Collocated Sites</v>
          </cell>
          <cell r="E10429" t="str">
            <v>Q1-2020</v>
          </cell>
          <cell r="F10429" t="str">
            <v>Mobile Aspiration</v>
          </cell>
          <cell r="G10429" t="str">
            <v>HUA</v>
          </cell>
          <cell r="H10429" t="str">
            <v>LTE2100 Col (20 MHz)_4x4 MIMO</v>
          </cell>
          <cell r="I10429" t="str">
            <v>INS</v>
          </cell>
          <cell r="L10429">
            <v>43841</v>
          </cell>
          <cell r="M10429">
            <v>43715</v>
          </cell>
          <cell r="N10429">
            <v>43841</v>
          </cell>
          <cell r="O10429">
            <v>43716</v>
          </cell>
          <cell r="P10429" t="str">
            <v>No Dependency</v>
          </cell>
        </row>
        <row r="10430">
          <cell r="C10430" t="str">
            <v>ZKF038</v>
          </cell>
          <cell r="D10430" t="str">
            <v>Collocated Sites</v>
          </cell>
          <cell r="E10430" t="str">
            <v>Q4-2019</v>
          </cell>
          <cell r="F10430" t="str">
            <v>Mobile Aspiration</v>
          </cell>
          <cell r="G10430" t="str">
            <v>HUA</v>
          </cell>
          <cell r="H10430" t="str">
            <v>LTE2100 Col (20 MHz)_4x4 MIMO</v>
          </cell>
          <cell r="I10430" t="str">
            <v>INS</v>
          </cell>
          <cell r="L10430">
            <v>43858</v>
          </cell>
          <cell r="M10430">
            <v>43715</v>
          </cell>
          <cell r="N10430">
            <v>43858</v>
          </cell>
          <cell r="O10430">
            <v>43716</v>
          </cell>
          <cell r="P10430" t="str">
            <v>No Dependency</v>
          </cell>
        </row>
        <row r="10431">
          <cell r="C10431" t="str">
            <v>ZKF027</v>
          </cell>
          <cell r="D10431" t="str">
            <v>Collocated Sites</v>
          </cell>
          <cell r="E10431" t="str">
            <v>Q2-2019</v>
          </cell>
          <cell r="F10431" t="str">
            <v>Mobile Aspiration</v>
          </cell>
          <cell r="G10431" t="str">
            <v>HUA</v>
          </cell>
          <cell r="H10431" t="str">
            <v>LTE2100 Col (20 MHz)_4x4 MIMO</v>
          </cell>
          <cell r="I10431" t="str">
            <v>INS</v>
          </cell>
          <cell r="L10431">
            <v>43890</v>
          </cell>
          <cell r="M10431">
            <v>43638</v>
          </cell>
          <cell r="N10431">
            <v>43891</v>
          </cell>
          <cell r="O10431">
            <v>43639</v>
          </cell>
          <cell r="P10431" t="str">
            <v>No Dependency</v>
          </cell>
        </row>
        <row r="10432">
          <cell r="C10432" t="str">
            <v>ZKF017</v>
          </cell>
          <cell r="D10432" t="str">
            <v>Collocated Sites</v>
          </cell>
          <cell r="E10432" t="str">
            <v>Q1-2020</v>
          </cell>
          <cell r="F10432" t="str">
            <v>Mobile Aspiration</v>
          </cell>
          <cell r="G10432" t="str">
            <v>HUA</v>
          </cell>
          <cell r="H10432" t="str">
            <v>LTE2100 Col (20 MHz)_4x4 MIMO</v>
          </cell>
          <cell r="I10432" t="str">
            <v>INS</v>
          </cell>
          <cell r="L10432">
            <v>43841</v>
          </cell>
          <cell r="N10432">
            <v>43841</v>
          </cell>
          <cell r="P10432" t="str">
            <v>No Dependency</v>
          </cell>
        </row>
        <row r="10433">
          <cell r="C10433" t="str">
            <v>ZKF007</v>
          </cell>
          <cell r="D10433" t="str">
            <v>Collocated Sites</v>
          </cell>
          <cell r="E10433" t="str">
            <v>Q1-2020</v>
          </cell>
          <cell r="F10433" t="str">
            <v>Mobile Aspiration</v>
          </cell>
          <cell r="G10433" t="str">
            <v>HUA</v>
          </cell>
          <cell r="H10433" t="str">
            <v>LTE2100 Col (20 MHz)_4x4 MIMO</v>
          </cell>
          <cell r="I10433" t="str">
            <v>INS</v>
          </cell>
          <cell r="L10433">
            <v>43841</v>
          </cell>
          <cell r="M10433">
            <v>43715</v>
          </cell>
          <cell r="N10433">
            <v>43841</v>
          </cell>
          <cell r="O10433">
            <v>43716</v>
          </cell>
          <cell r="P10433" t="str">
            <v>No Dependency</v>
          </cell>
        </row>
        <row r="10434">
          <cell r="C10434" t="str">
            <v>ZHAA031</v>
          </cell>
          <cell r="D10434" t="str">
            <v>Collocated Sites</v>
          </cell>
          <cell r="E10434" t="str">
            <v>Q1-2020</v>
          </cell>
          <cell r="F10434" t="str">
            <v>Mobile Aspiration</v>
          </cell>
          <cell r="G10434" t="str">
            <v>HUA</v>
          </cell>
          <cell r="H10434" t="str">
            <v>LTE2100 Col (20 MHz)_4x4 MIMO</v>
          </cell>
          <cell r="I10434" t="str">
            <v>INS</v>
          </cell>
          <cell r="L10434">
            <v>43841</v>
          </cell>
          <cell r="M10434">
            <v>43734</v>
          </cell>
          <cell r="N10434">
            <v>43841</v>
          </cell>
          <cell r="O10434">
            <v>43735</v>
          </cell>
          <cell r="P10434" t="str">
            <v>No Dependency</v>
          </cell>
        </row>
        <row r="10435">
          <cell r="C10435" t="str">
            <v>ZHA913</v>
          </cell>
          <cell r="D10435" t="str">
            <v>Collocated Sites</v>
          </cell>
          <cell r="E10435" t="str">
            <v>Q4-2019</v>
          </cell>
          <cell r="F10435" t="str">
            <v>Mobile Aspiration</v>
          </cell>
          <cell r="G10435" t="str">
            <v>HUA</v>
          </cell>
          <cell r="H10435" t="str">
            <v>LTE2100 Col (20 MHz)_4x4 MIMO</v>
          </cell>
          <cell r="I10435" t="str">
            <v>INS</v>
          </cell>
          <cell r="L10435">
            <v>43691</v>
          </cell>
          <cell r="M10435">
            <v>43693</v>
          </cell>
          <cell r="N10435">
            <v>43692</v>
          </cell>
          <cell r="O10435">
            <v>43694</v>
          </cell>
          <cell r="P10435" t="str">
            <v>No Dependency</v>
          </cell>
        </row>
        <row r="10436">
          <cell r="C10436" t="str">
            <v>ZHA148</v>
          </cell>
          <cell r="D10436" t="str">
            <v>Collocated Sites</v>
          </cell>
          <cell r="E10436" t="str">
            <v>Q1-2020</v>
          </cell>
          <cell r="F10436" t="str">
            <v>Mobile Aspiration</v>
          </cell>
          <cell r="G10436" t="str">
            <v>HUA</v>
          </cell>
          <cell r="H10436" t="str">
            <v>LTE2100 Col (20 MHz)_4x4 MIMO</v>
          </cell>
          <cell r="I10436" t="str">
            <v>INS</v>
          </cell>
          <cell r="L10436">
            <v>43841</v>
          </cell>
          <cell r="N10436">
            <v>43841</v>
          </cell>
          <cell r="P10436" t="str">
            <v>No Dependency</v>
          </cell>
        </row>
        <row r="10437">
          <cell r="C10437" t="str">
            <v>FHQU08</v>
          </cell>
          <cell r="D10437" t="str">
            <v>Collocated Sites</v>
          </cell>
          <cell r="E10437" t="str">
            <v>Q3-2019</v>
          </cell>
          <cell r="F10437" t="str">
            <v>Mobile Aspiration</v>
          </cell>
          <cell r="G10437" t="str">
            <v>HUA</v>
          </cell>
          <cell r="H10437" t="str">
            <v>LTE2100 Col (20 MHz)_4x4 MIMO</v>
          </cell>
          <cell r="I10437" t="str">
            <v>INS</v>
          </cell>
          <cell r="L10437">
            <v>43892</v>
          </cell>
          <cell r="M10437">
            <v>43734</v>
          </cell>
          <cell r="N10437">
            <v>43893</v>
          </cell>
          <cell r="O10437">
            <v>43735</v>
          </cell>
          <cell r="P10437" t="str">
            <v>No Dependency</v>
          </cell>
        </row>
        <row r="10438">
          <cell r="C10438" t="str">
            <v>CWN051</v>
          </cell>
          <cell r="D10438" t="str">
            <v>Collocated Sites</v>
          </cell>
          <cell r="E10438" t="str">
            <v>Q4-2019</v>
          </cell>
          <cell r="F10438" t="str">
            <v>Mobile Aspiration</v>
          </cell>
          <cell r="G10438" t="str">
            <v>HUA</v>
          </cell>
          <cell r="H10438" t="str">
            <v>LTE2100 Col (20 MHz)_4x4 MIMO</v>
          </cell>
          <cell r="I10438" t="str">
            <v>INS</v>
          </cell>
          <cell r="L10438">
            <v>43858</v>
          </cell>
          <cell r="M10438">
            <v>43709</v>
          </cell>
          <cell r="N10438">
            <v>43858</v>
          </cell>
          <cell r="O10438">
            <v>43710</v>
          </cell>
          <cell r="P10438" t="str">
            <v>No Dependency</v>
          </cell>
        </row>
        <row r="10439">
          <cell r="C10439" t="str">
            <v>395-31-402</v>
          </cell>
          <cell r="D10439" t="str">
            <v>Collocated Sites</v>
          </cell>
          <cell r="E10439" t="str">
            <v>Q1-2020</v>
          </cell>
          <cell r="F10439" t="str">
            <v>Mobile Aspiration</v>
          </cell>
          <cell r="G10439" t="str">
            <v>HUA</v>
          </cell>
          <cell r="H10439" t="str">
            <v>LTE2100 Col (20 MHz)_4x4 MIMO</v>
          </cell>
          <cell r="I10439" t="str">
            <v>INS</v>
          </cell>
          <cell r="L10439">
            <v>43841</v>
          </cell>
          <cell r="N10439">
            <v>43841</v>
          </cell>
          <cell r="P10439" t="str">
            <v>No Dependency</v>
          </cell>
        </row>
        <row r="10440">
          <cell r="C10440" t="str">
            <v>395-31-000</v>
          </cell>
          <cell r="D10440" t="str">
            <v>Collocated Sites</v>
          </cell>
          <cell r="E10440" t="str">
            <v>Q1-2020</v>
          </cell>
          <cell r="F10440" t="str">
            <v>Mobile Aspiration</v>
          </cell>
          <cell r="G10440" t="str">
            <v>HUA</v>
          </cell>
          <cell r="H10440" t="str">
            <v>LTE2100 Col (20 MHz)_4x4 MIMO</v>
          </cell>
          <cell r="I10440" t="str">
            <v>INS</v>
          </cell>
          <cell r="L10440">
            <v>43841</v>
          </cell>
          <cell r="M10440">
            <v>43733</v>
          </cell>
          <cell r="N10440">
            <v>43841</v>
          </cell>
          <cell r="O10440">
            <v>43734</v>
          </cell>
          <cell r="P10440" t="str">
            <v>No Dependency</v>
          </cell>
        </row>
        <row r="10441">
          <cell r="C10441" t="str">
            <v>ZQW977</v>
          </cell>
          <cell r="D10441" t="str">
            <v>Collocated Sites</v>
          </cell>
          <cell r="E10441" t="str">
            <v>Q3-2019</v>
          </cell>
          <cell r="F10441" t="str">
            <v>Mobile Aspiration</v>
          </cell>
          <cell r="G10441" t="str">
            <v>HUA</v>
          </cell>
          <cell r="H10441" t="str">
            <v>LTE2100 Col (20 MHz)_4x4 MIMO</v>
          </cell>
          <cell r="I10441" t="str">
            <v>INS</v>
          </cell>
          <cell r="L10441">
            <v>43845</v>
          </cell>
          <cell r="M10441">
            <v>43661</v>
          </cell>
          <cell r="N10441">
            <v>43845</v>
          </cell>
          <cell r="O10441">
            <v>43662</v>
          </cell>
          <cell r="P10441" t="str">
            <v>No Dependency</v>
          </cell>
        </row>
        <row r="10442">
          <cell r="C10442" t="str">
            <v>ZQW968</v>
          </cell>
          <cell r="D10442" t="str">
            <v>Collocated Sites</v>
          </cell>
          <cell r="E10442" t="str">
            <v>Q1-2020</v>
          </cell>
          <cell r="F10442" t="str">
            <v>Mobile Aspiration</v>
          </cell>
          <cell r="G10442" t="str">
            <v>HUA</v>
          </cell>
          <cell r="H10442" t="str">
            <v>LTE2100 Col (20 MHz)_4x4 MIMO</v>
          </cell>
          <cell r="I10442" t="str">
            <v>INS</v>
          </cell>
          <cell r="L10442">
            <v>43841</v>
          </cell>
          <cell r="M10442">
            <v>43733</v>
          </cell>
          <cell r="N10442">
            <v>43841</v>
          </cell>
          <cell r="O10442">
            <v>43734</v>
          </cell>
          <cell r="P10442" t="str">
            <v>No Dependency</v>
          </cell>
        </row>
        <row r="10443">
          <cell r="C10443" t="str">
            <v>ZQS982</v>
          </cell>
          <cell r="D10443" t="str">
            <v>Collocated Sites</v>
          </cell>
          <cell r="E10443" t="str">
            <v>Q4-2019</v>
          </cell>
          <cell r="F10443" t="str">
            <v>Mobile Aspiration</v>
          </cell>
          <cell r="G10443" t="str">
            <v>HUA</v>
          </cell>
          <cell r="H10443" t="str">
            <v>LTE2100 Col (20 MHz)_4x4 MIMO</v>
          </cell>
          <cell r="I10443" t="str">
            <v>INS</v>
          </cell>
          <cell r="L10443">
            <v>43846</v>
          </cell>
          <cell r="M10443">
            <v>43667</v>
          </cell>
          <cell r="N10443">
            <v>43846</v>
          </cell>
          <cell r="O10443">
            <v>43668</v>
          </cell>
          <cell r="P10443" t="str">
            <v>No Dependency</v>
          </cell>
        </row>
        <row r="10444">
          <cell r="C10444" t="str">
            <v>ZKF031</v>
          </cell>
          <cell r="D10444" t="str">
            <v>Collocated Sites</v>
          </cell>
          <cell r="E10444" t="str">
            <v>Q2-2019</v>
          </cell>
          <cell r="F10444" t="str">
            <v>Mobile Aspiration</v>
          </cell>
          <cell r="G10444" t="str">
            <v>HUA</v>
          </cell>
          <cell r="H10444" t="str">
            <v>LTE2100 Col (20 MHz)_4x4 MIMO</v>
          </cell>
          <cell r="I10444" t="str">
            <v>INS</v>
          </cell>
          <cell r="L10444">
            <v>43904</v>
          </cell>
          <cell r="M10444">
            <v>43643</v>
          </cell>
          <cell r="N10444">
            <v>43905</v>
          </cell>
          <cell r="O10444">
            <v>43644</v>
          </cell>
          <cell r="P10444" t="str">
            <v>No Dependency</v>
          </cell>
        </row>
        <row r="10445">
          <cell r="C10445" t="str">
            <v>ZKF019</v>
          </cell>
          <cell r="D10445" t="str">
            <v>Collocated Sites</v>
          </cell>
          <cell r="E10445" t="str">
            <v>Q2-2019</v>
          </cell>
          <cell r="F10445" t="str">
            <v>Mobile Aspiration</v>
          </cell>
          <cell r="G10445" t="str">
            <v>HUA</v>
          </cell>
          <cell r="H10445" t="str">
            <v>LTE2100 Col (20 MHz)_4x4 MIMO</v>
          </cell>
          <cell r="I10445" t="str">
            <v>INS</v>
          </cell>
          <cell r="L10445">
            <v>43674</v>
          </cell>
          <cell r="M10445">
            <v>43676</v>
          </cell>
          <cell r="N10445">
            <v>43675</v>
          </cell>
          <cell r="O10445">
            <v>43677</v>
          </cell>
          <cell r="P10445" t="str">
            <v>No Dependency</v>
          </cell>
        </row>
        <row r="10446">
          <cell r="C10446" t="str">
            <v>ZHF168</v>
          </cell>
          <cell r="D10446" t="str">
            <v>Collocated Sites</v>
          </cell>
          <cell r="E10446" t="str">
            <v>Q1-2020</v>
          </cell>
          <cell r="F10446" t="str">
            <v>Mobile Aspiration</v>
          </cell>
          <cell r="G10446" t="str">
            <v>HUA</v>
          </cell>
          <cell r="H10446" t="str">
            <v>LTE2100 Col (20 MHz)_4x4 MIMO</v>
          </cell>
          <cell r="I10446" t="str">
            <v>INS</v>
          </cell>
          <cell r="L10446">
            <v>43841</v>
          </cell>
          <cell r="M10446">
            <v>43734</v>
          </cell>
          <cell r="N10446">
            <v>43841</v>
          </cell>
          <cell r="O10446">
            <v>43735</v>
          </cell>
          <cell r="P10446" t="str">
            <v>No Dependency</v>
          </cell>
        </row>
        <row r="10447">
          <cell r="C10447" t="str">
            <v>ZHAA039</v>
          </cell>
          <cell r="D10447" t="str">
            <v>Collocated Sites</v>
          </cell>
          <cell r="E10447" t="str">
            <v>Q3-2019</v>
          </cell>
          <cell r="F10447" t="str">
            <v>Mobile Aspiration</v>
          </cell>
          <cell r="G10447" t="str">
            <v>HUA</v>
          </cell>
          <cell r="H10447" t="str">
            <v>LTE2100 Col (20 MHz)_4x4 MIMO</v>
          </cell>
          <cell r="I10447" t="str">
            <v>INS</v>
          </cell>
          <cell r="L10447">
            <v>43890</v>
          </cell>
          <cell r="M10447">
            <v>43640</v>
          </cell>
          <cell r="N10447">
            <v>43891</v>
          </cell>
          <cell r="O10447">
            <v>43641</v>
          </cell>
          <cell r="P10447" t="str">
            <v>No Dependency</v>
          </cell>
        </row>
        <row r="10448">
          <cell r="C10448" t="str">
            <v>ZHA147</v>
          </cell>
          <cell r="D10448" t="str">
            <v>Collocated Sites</v>
          </cell>
          <cell r="E10448" t="str">
            <v>Q1-2020</v>
          </cell>
          <cell r="F10448" t="str">
            <v>Mobile Aspiration</v>
          </cell>
          <cell r="G10448" t="str">
            <v>HUA</v>
          </cell>
          <cell r="H10448" t="str">
            <v>LTE2100 Col (20 MHz)_4x4 MIMO</v>
          </cell>
          <cell r="I10448" t="str">
            <v>INS</v>
          </cell>
          <cell r="L10448">
            <v>43841</v>
          </cell>
          <cell r="M10448">
            <v>43668</v>
          </cell>
          <cell r="N10448">
            <v>43841</v>
          </cell>
          <cell r="O10448">
            <v>43669</v>
          </cell>
          <cell r="P10448" t="str">
            <v>No Dependency</v>
          </cell>
        </row>
        <row r="10449">
          <cell r="C10449" t="str">
            <v>ZHA119</v>
          </cell>
          <cell r="D10449" t="str">
            <v>Collocated Sites</v>
          </cell>
          <cell r="E10449" t="str">
            <v>Q3-2019</v>
          </cell>
          <cell r="F10449" t="str">
            <v>Mobile Aspiration</v>
          </cell>
          <cell r="G10449" t="str">
            <v>HUA</v>
          </cell>
          <cell r="H10449" t="str">
            <v>LTE2100 Col (20 MHz)_4x4 MIMO</v>
          </cell>
          <cell r="I10449" t="str">
            <v>INS</v>
          </cell>
          <cell r="L10449">
            <v>43675</v>
          </cell>
          <cell r="M10449">
            <v>43652</v>
          </cell>
          <cell r="N10449">
            <v>43901</v>
          </cell>
          <cell r="O10449">
            <v>43653</v>
          </cell>
          <cell r="P10449" t="str">
            <v>No Dependency</v>
          </cell>
        </row>
        <row r="10450">
          <cell r="C10450" t="str">
            <v>ZHA113</v>
          </cell>
          <cell r="D10450" t="str">
            <v>Collocated Sites</v>
          </cell>
          <cell r="E10450" t="str">
            <v>Q1-2020</v>
          </cell>
          <cell r="F10450" t="str">
            <v>Mobile Aspiration</v>
          </cell>
          <cell r="G10450" t="str">
            <v>HUA</v>
          </cell>
          <cell r="H10450" t="str">
            <v>LTE2100 Col (20 MHz)_4x4 MIMO</v>
          </cell>
          <cell r="I10450" t="str">
            <v>INS</v>
          </cell>
          <cell r="L10450">
            <v>43841</v>
          </cell>
          <cell r="M10450">
            <v>43709</v>
          </cell>
          <cell r="N10450">
            <v>43841</v>
          </cell>
          <cell r="O10450">
            <v>43710</v>
          </cell>
          <cell r="P10450" t="str">
            <v>No Dependency</v>
          </cell>
        </row>
        <row r="10451">
          <cell r="C10451" t="str">
            <v>ZHA098</v>
          </cell>
          <cell r="D10451" t="str">
            <v>Collocated Sites</v>
          </cell>
          <cell r="E10451" t="str">
            <v>Q3-2019</v>
          </cell>
          <cell r="F10451" t="str">
            <v>Mobile Aspiration</v>
          </cell>
          <cell r="G10451" t="str">
            <v>HUA</v>
          </cell>
          <cell r="H10451" t="str">
            <v>LTE2100 Col (20 MHz)_4x4 MIMO</v>
          </cell>
          <cell r="I10451" t="str">
            <v>INS</v>
          </cell>
          <cell r="L10451">
            <v>43901</v>
          </cell>
          <cell r="M10451">
            <v>43709</v>
          </cell>
          <cell r="N10451">
            <v>43901</v>
          </cell>
          <cell r="O10451">
            <v>43710</v>
          </cell>
          <cell r="P10451" t="str">
            <v>No Dependency</v>
          </cell>
        </row>
        <row r="10452">
          <cell r="C10452" t="str">
            <v>ZHA086</v>
          </cell>
          <cell r="D10452" t="str">
            <v>Collocated Sites</v>
          </cell>
          <cell r="E10452" t="str">
            <v>Q4-2019</v>
          </cell>
          <cell r="F10452" t="str">
            <v>Mobile Aspiration</v>
          </cell>
          <cell r="G10452" t="str">
            <v>HUA</v>
          </cell>
          <cell r="H10452" t="str">
            <v>LTE2100 Col (20 MHz)_4x4 MIMO</v>
          </cell>
          <cell r="I10452" t="str">
            <v>INS</v>
          </cell>
          <cell r="L10452">
            <v>43670</v>
          </cell>
          <cell r="M10452">
            <v>43672</v>
          </cell>
          <cell r="N10452">
            <v>43671</v>
          </cell>
          <cell r="O10452">
            <v>43673</v>
          </cell>
          <cell r="P10452" t="str">
            <v>No Dependency</v>
          </cell>
        </row>
        <row r="10453">
          <cell r="C10453" t="str">
            <v>ZHA084</v>
          </cell>
          <cell r="D10453" t="str">
            <v>Collocated Sites</v>
          </cell>
          <cell r="E10453" t="str">
            <v>Q3-2019</v>
          </cell>
          <cell r="F10453" t="str">
            <v>Mobile Aspiration</v>
          </cell>
          <cell r="G10453" t="str">
            <v>HUA</v>
          </cell>
          <cell r="H10453" t="str">
            <v>LTE2100 Col (20 MHz)_4x4 MIMO</v>
          </cell>
          <cell r="I10453" t="str">
            <v>INS</v>
          </cell>
          <cell r="L10453">
            <v>43635</v>
          </cell>
          <cell r="M10453">
            <v>43637</v>
          </cell>
          <cell r="N10453">
            <v>43636</v>
          </cell>
          <cell r="O10453">
            <v>43638</v>
          </cell>
          <cell r="P10453" t="str">
            <v>No Dependency</v>
          </cell>
        </row>
        <row r="10454">
          <cell r="C10454" t="str">
            <v>ZHA070</v>
          </cell>
          <cell r="D10454" t="str">
            <v>Collocated Sites</v>
          </cell>
          <cell r="E10454" t="str">
            <v>Q3-2019</v>
          </cell>
          <cell r="F10454" t="str">
            <v>Mobile Aspiration</v>
          </cell>
          <cell r="G10454" t="str">
            <v>HUA</v>
          </cell>
          <cell r="H10454" t="str">
            <v>LTE2100 Col (20 MHz)_4x4 MIMO</v>
          </cell>
          <cell r="I10454" t="str">
            <v>INS</v>
          </cell>
          <cell r="L10454">
            <v>43894</v>
          </cell>
          <cell r="M10454">
            <v>43733</v>
          </cell>
          <cell r="N10454">
            <v>43894</v>
          </cell>
          <cell r="O10454">
            <v>43734</v>
          </cell>
          <cell r="P10454" t="str">
            <v>No Dependency</v>
          </cell>
        </row>
        <row r="10455">
          <cell r="C10455" t="str">
            <v>ZHA069</v>
          </cell>
          <cell r="D10455" t="str">
            <v>Collocated Sites</v>
          </cell>
          <cell r="E10455" t="str">
            <v>Q1-2020</v>
          </cell>
          <cell r="F10455" t="str">
            <v>Mobile Aspiration</v>
          </cell>
          <cell r="G10455" t="str">
            <v>HUA</v>
          </cell>
          <cell r="H10455" t="str">
            <v>LTE2100 Col (20 MHz)_4x4 MIMO</v>
          </cell>
          <cell r="I10455" t="str">
            <v>INS</v>
          </cell>
          <cell r="L10455">
            <v>43846</v>
          </cell>
          <cell r="M10455">
            <v>43709</v>
          </cell>
          <cell r="N10455">
            <v>43846</v>
          </cell>
          <cell r="O10455">
            <v>43710</v>
          </cell>
          <cell r="P10455" t="str">
            <v>No Dependency</v>
          </cell>
        </row>
        <row r="10456">
          <cell r="C10456" t="str">
            <v>ZHA065</v>
          </cell>
          <cell r="D10456" t="str">
            <v>Collocated Sites</v>
          </cell>
          <cell r="E10456" t="str">
            <v>Q3-2019</v>
          </cell>
          <cell r="F10456" t="str">
            <v>Mobile Aspiration</v>
          </cell>
          <cell r="G10456" t="str">
            <v>HUA</v>
          </cell>
          <cell r="H10456" t="str">
            <v>LTE2100 Col (20 MHz)_4x4 MIMO</v>
          </cell>
          <cell r="I10456" t="str">
            <v>INS</v>
          </cell>
          <cell r="L10456">
            <v>43899</v>
          </cell>
          <cell r="M10456">
            <v>43625</v>
          </cell>
          <cell r="N10456">
            <v>43900</v>
          </cell>
          <cell r="O10456">
            <v>43626</v>
          </cell>
          <cell r="P10456" t="str">
            <v>No Dependency</v>
          </cell>
        </row>
        <row r="10457">
          <cell r="C10457">
            <v>69500</v>
          </cell>
          <cell r="D10457" t="str">
            <v>Collocated Sites</v>
          </cell>
          <cell r="E10457" t="str">
            <v>Q3-2019</v>
          </cell>
          <cell r="F10457" t="str">
            <v>Mobile Aspiration</v>
          </cell>
          <cell r="G10457" t="str">
            <v>HUA</v>
          </cell>
          <cell r="H10457" t="str">
            <v>LTE2100 Col (20 MHz)_4x4 MIMO</v>
          </cell>
          <cell r="I10457" t="str">
            <v>INS</v>
          </cell>
          <cell r="L10457">
            <v>43829</v>
          </cell>
          <cell r="N10457">
            <v>43830</v>
          </cell>
          <cell r="P10457" t="str">
            <v>No Dependency</v>
          </cell>
        </row>
        <row r="10458">
          <cell r="C10458" t="str">
            <v>ZRF997</v>
          </cell>
          <cell r="D10458" t="str">
            <v>Collocated Sites</v>
          </cell>
          <cell r="E10458" t="str">
            <v>Q1-2020</v>
          </cell>
          <cell r="F10458" t="str">
            <v>Mobile Aspiration</v>
          </cell>
          <cell r="G10458" t="str">
            <v>HUA</v>
          </cell>
          <cell r="H10458" t="str">
            <v>LTE2100 Col (20 MHz)_4x4 MIMO</v>
          </cell>
          <cell r="I10458" t="str">
            <v>INS</v>
          </cell>
          <cell r="L10458">
            <v>43670</v>
          </cell>
          <cell r="M10458">
            <v>43672</v>
          </cell>
          <cell r="N10458">
            <v>43671</v>
          </cell>
          <cell r="O10458">
            <v>43673</v>
          </cell>
          <cell r="P10458" t="str">
            <v>No Dependency</v>
          </cell>
        </row>
        <row r="10459">
          <cell r="C10459" t="str">
            <v>ZQW995</v>
          </cell>
          <cell r="D10459" t="str">
            <v>Collocated Sites</v>
          </cell>
          <cell r="E10459" t="str">
            <v>Q1-2020</v>
          </cell>
          <cell r="F10459" t="str">
            <v>Mobile Aspiration</v>
          </cell>
          <cell r="G10459" t="str">
            <v>HUA</v>
          </cell>
          <cell r="H10459" t="str">
            <v>LTE2100 Col (20 MHz)_4x4 MIMO</v>
          </cell>
          <cell r="I10459" t="str">
            <v>INS</v>
          </cell>
          <cell r="L10459">
            <v>43846</v>
          </cell>
          <cell r="M10459">
            <v>43715</v>
          </cell>
          <cell r="N10459">
            <v>43846</v>
          </cell>
          <cell r="O10459">
            <v>43716</v>
          </cell>
          <cell r="P10459" t="str">
            <v>No Dependency</v>
          </cell>
        </row>
        <row r="10460">
          <cell r="C10460" t="str">
            <v>ZQW975</v>
          </cell>
          <cell r="D10460" t="str">
            <v>Collocated Sites</v>
          </cell>
          <cell r="E10460" t="str">
            <v>Q1-2020</v>
          </cell>
          <cell r="F10460" t="str">
            <v>Mobile Aspiration</v>
          </cell>
          <cell r="G10460" t="str">
            <v>HUA</v>
          </cell>
          <cell r="H10460" t="str">
            <v>LTE2100 Col (20 MHz)_4x4 MIMO</v>
          </cell>
          <cell r="I10460" t="str">
            <v>INS</v>
          </cell>
          <cell r="L10460">
            <v>43841</v>
          </cell>
          <cell r="M10460">
            <v>43731</v>
          </cell>
          <cell r="N10460">
            <v>43841</v>
          </cell>
          <cell r="O10460">
            <v>43732</v>
          </cell>
          <cell r="P10460" t="str">
            <v>No Dependency</v>
          </cell>
        </row>
        <row r="10461">
          <cell r="C10461" t="str">
            <v>ZMA023</v>
          </cell>
          <cell r="D10461" t="str">
            <v>Collocated Sites</v>
          </cell>
          <cell r="E10461" t="str">
            <v>Q4-2019</v>
          </cell>
          <cell r="F10461" t="str">
            <v>Mobile Aspiration</v>
          </cell>
          <cell r="G10461" t="str">
            <v>HUA</v>
          </cell>
          <cell r="H10461" t="str">
            <v>LTE2100 Col (20 MHz)_4x4 MIMO</v>
          </cell>
          <cell r="I10461" t="str">
            <v>INS</v>
          </cell>
          <cell r="L10461">
            <v>43658</v>
          </cell>
          <cell r="M10461">
            <v>43660</v>
          </cell>
          <cell r="N10461">
            <v>43659</v>
          </cell>
          <cell r="O10461">
            <v>43661</v>
          </cell>
          <cell r="P10461" t="str">
            <v>No Dependency</v>
          </cell>
        </row>
        <row r="10462">
          <cell r="C10462" t="str">
            <v>ZHA316</v>
          </cell>
          <cell r="D10462" t="str">
            <v>Collocated Sites</v>
          </cell>
          <cell r="E10462" t="str">
            <v>Q3-2019</v>
          </cell>
          <cell r="F10462" t="str">
            <v>Mobile Aspiration</v>
          </cell>
          <cell r="G10462" t="str">
            <v>HUA</v>
          </cell>
          <cell r="H10462" t="str">
            <v>LTE2100 Col (20 MHz)_4x4 MIMO</v>
          </cell>
          <cell r="I10462" t="str">
            <v>INS</v>
          </cell>
          <cell r="L10462">
            <v>43866</v>
          </cell>
          <cell r="M10462">
            <v>43709</v>
          </cell>
          <cell r="N10462">
            <v>43867</v>
          </cell>
          <cell r="O10462">
            <v>43710</v>
          </cell>
          <cell r="P10462" t="str">
            <v>No Dependency</v>
          </cell>
        </row>
        <row r="10463">
          <cell r="C10463" t="str">
            <v>ZHA156</v>
          </cell>
          <cell r="D10463" t="str">
            <v>Collocated Sites</v>
          </cell>
          <cell r="E10463" t="str">
            <v>Q1-2020</v>
          </cell>
          <cell r="F10463" t="str">
            <v>Mobile Aspiration</v>
          </cell>
          <cell r="G10463" t="str">
            <v>HUA</v>
          </cell>
          <cell r="H10463" t="str">
            <v>LTE2100 Col (20 MHz)_4x4 MIMO</v>
          </cell>
          <cell r="I10463" t="str">
            <v>INS</v>
          </cell>
          <cell r="L10463">
            <v>43841</v>
          </cell>
          <cell r="N10463">
            <v>43841</v>
          </cell>
          <cell r="P10463" t="str">
            <v>No Dependency</v>
          </cell>
        </row>
        <row r="10464">
          <cell r="C10464" t="str">
            <v>ZHA121</v>
          </cell>
          <cell r="D10464" t="str">
            <v>Collocated Sites</v>
          </cell>
          <cell r="E10464" t="str">
            <v>Q3-2019</v>
          </cell>
          <cell r="F10464" t="str">
            <v>Mobile Aspiration</v>
          </cell>
          <cell r="G10464" t="str">
            <v>HUA</v>
          </cell>
          <cell r="H10464" t="str">
            <v>LTE2100 Col (20 MHz)_4x4 MIMO</v>
          </cell>
          <cell r="I10464" t="str">
            <v>INS</v>
          </cell>
          <cell r="L10464">
            <v>43878</v>
          </cell>
          <cell r="M10464">
            <v>43653</v>
          </cell>
          <cell r="N10464">
            <v>43879</v>
          </cell>
          <cell r="O10464">
            <v>43654</v>
          </cell>
          <cell r="P10464" t="str">
            <v>No Dependency</v>
          </cell>
        </row>
        <row r="10465">
          <cell r="C10465" t="str">
            <v>ZBR945</v>
          </cell>
          <cell r="D10465" t="str">
            <v>Collocated Sites</v>
          </cell>
          <cell r="E10465" t="str">
            <v>Q3-2019</v>
          </cell>
          <cell r="F10465" t="str">
            <v>Mobile Aspiration</v>
          </cell>
          <cell r="G10465" t="str">
            <v>HUA</v>
          </cell>
          <cell r="H10465" t="str">
            <v>LTE2100 Col (20 MHz)_4x4 MIMO</v>
          </cell>
          <cell r="I10465" t="str">
            <v>INS</v>
          </cell>
          <cell r="L10465">
            <v>43848</v>
          </cell>
          <cell r="M10465">
            <v>43640</v>
          </cell>
          <cell r="N10465">
            <v>43849</v>
          </cell>
          <cell r="O10465">
            <v>43641</v>
          </cell>
          <cell r="P10465" t="str">
            <v>No Dependency</v>
          </cell>
        </row>
        <row r="10466">
          <cell r="C10466" t="str">
            <v>ZBR935</v>
          </cell>
          <cell r="D10466" t="str">
            <v>Collocated Sites</v>
          </cell>
          <cell r="E10466" t="str">
            <v>Q3-2019</v>
          </cell>
          <cell r="F10466" t="str">
            <v>Mobile Aspiration</v>
          </cell>
          <cell r="G10466" t="str">
            <v>HUA</v>
          </cell>
          <cell r="H10466" t="str">
            <v>LTE2100 Col (20 MHz)_4x4 MIMO</v>
          </cell>
          <cell r="I10466" t="str">
            <v>INS</v>
          </cell>
          <cell r="L10466">
            <v>43705</v>
          </cell>
          <cell r="M10466">
            <v>43705</v>
          </cell>
          <cell r="N10466">
            <v>43706</v>
          </cell>
          <cell r="O10466">
            <v>43706</v>
          </cell>
          <cell r="P10466" t="str">
            <v>No Dependency</v>
          </cell>
        </row>
        <row r="10467">
          <cell r="C10467" t="str">
            <v>ZAZ993</v>
          </cell>
          <cell r="D10467" t="str">
            <v>Collocated Sites</v>
          </cell>
          <cell r="E10467" t="str">
            <v>Q1-2020</v>
          </cell>
          <cell r="F10467" t="str">
            <v>Mobile Aspiration</v>
          </cell>
          <cell r="G10467" t="str">
            <v>HUA</v>
          </cell>
          <cell r="H10467" t="str">
            <v>LTE2100 Col (20 MHz)_4x4 MIMO</v>
          </cell>
          <cell r="I10467" t="str">
            <v>INS</v>
          </cell>
          <cell r="L10467">
            <v>43841</v>
          </cell>
          <cell r="M10467">
            <v>43724</v>
          </cell>
          <cell r="N10467">
            <v>43841</v>
          </cell>
          <cell r="O10467">
            <v>43725</v>
          </cell>
          <cell r="P10467" t="str">
            <v>No Dependency</v>
          </cell>
        </row>
        <row r="10468">
          <cell r="C10468" t="str">
            <v>ZAS006</v>
          </cell>
          <cell r="D10468" t="str">
            <v>Collocated Sites</v>
          </cell>
          <cell r="E10468" t="str">
            <v>Q3-2019</v>
          </cell>
          <cell r="F10468" t="str">
            <v>Mobile Aspiration</v>
          </cell>
          <cell r="G10468" t="str">
            <v>HUA</v>
          </cell>
          <cell r="H10468" t="str">
            <v>LTE2100 Col (20 MHz)_4x4 MIMO</v>
          </cell>
          <cell r="I10468" t="str">
            <v>INS</v>
          </cell>
          <cell r="L10468">
            <v>43862</v>
          </cell>
          <cell r="M10468">
            <v>43615</v>
          </cell>
          <cell r="N10468">
            <v>43863</v>
          </cell>
          <cell r="O10468">
            <v>43616</v>
          </cell>
          <cell r="P10468" t="str">
            <v>No Dependency</v>
          </cell>
        </row>
        <row r="10469">
          <cell r="C10469" t="str">
            <v>ZAQ012</v>
          </cell>
          <cell r="D10469" t="str">
            <v>Collocated Sites</v>
          </cell>
          <cell r="E10469" t="str">
            <v>Q1-2020</v>
          </cell>
          <cell r="F10469" t="str">
            <v>Mobile Aspiration</v>
          </cell>
          <cell r="G10469" t="str">
            <v>HUA</v>
          </cell>
          <cell r="H10469" t="str">
            <v>LTE2100 Col (20 MHz)_4x4 MIMO</v>
          </cell>
          <cell r="I10469" t="str">
            <v>INS</v>
          </cell>
          <cell r="L10469">
            <v>43858</v>
          </cell>
          <cell r="M10469">
            <v>43667</v>
          </cell>
          <cell r="N10469">
            <v>43858</v>
          </cell>
          <cell r="O10469">
            <v>43668</v>
          </cell>
          <cell r="P10469" t="str">
            <v>No Dependency</v>
          </cell>
        </row>
        <row r="10470">
          <cell r="C10470" t="str">
            <v>ZAQ011</v>
          </cell>
          <cell r="D10470" t="str">
            <v>Collocated Sites</v>
          </cell>
          <cell r="E10470" t="str">
            <v>Q3-2019</v>
          </cell>
          <cell r="F10470" t="str">
            <v>Mobile Aspiration</v>
          </cell>
          <cell r="G10470" t="str">
            <v>HUA</v>
          </cell>
          <cell r="H10470" t="str">
            <v>LTE2100 Col (20 MHz)_4x4 MIMO</v>
          </cell>
          <cell r="I10470" t="str">
            <v>INS</v>
          </cell>
          <cell r="L10470">
            <v>43687</v>
          </cell>
          <cell r="M10470">
            <v>43689</v>
          </cell>
          <cell r="N10470">
            <v>43688</v>
          </cell>
          <cell r="O10470">
            <v>43690</v>
          </cell>
          <cell r="P10470" t="str">
            <v>No Dependency</v>
          </cell>
        </row>
        <row r="10471">
          <cell r="C10471" t="str">
            <v>ZRW881</v>
          </cell>
          <cell r="D10471" t="str">
            <v>Collocated Sites</v>
          </cell>
          <cell r="E10471" t="str">
            <v>Q1-2020</v>
          </cell>
          <cell r="F10471" t="str">
            <v>Mobile Aspiration</v>
          </cell>
          <cell r="G10471" t="str">
            <v>HUA</v>
          </cell>
          <cell r="H10471" t="str">
            <v>LTE2100 Col (20 MHz)_4x4 MIMO</v>
          </cell>
          <cell r="I10471" t="str">
            <v>INS</v>
          </cell>
          <cell r="L10471">
            <v>43846</v>
          </cell>
          <cell r="M10471">
            <v>43709</v>
          </cell>
          <cell r="N10471">
            <v>43846</v>
          </cell>
          <cell r="O10471">
            <v>43710</v>
          </cell>
          <cell r="P10471" t="str">
            <v>No Dependency</v>
          </cell>
        </row>
        <row r="10472">
          <cell r="C10472" t="str">
            <v>ZRF994</v>
          </cell>
          <cell r="D10472" t="str">
            <v>Collocated Sites</v>
          </cell>
          <cell r="E10472" t="str">
            <v>Q3-2019</v>
          </cell>
          <cell r="F10472" t="str">
            <v>Mobile Aspiration</v>
          </cell>
          <cell r="G10472" t="str">
            <v>HUA</v>
          </cell>
          <cell r="H10472" t="str">
            <v>LTE2100 Col (20 MHz)_4x4 MIMO</v>
          </cell>
          <cell r="I10472" t="str">
            <v>INS</v>
          </cell>
          <cell r="L10472">
            <v>43894</v>
          </cell>
          <cell r="M10472">
            <v>43715</v>
          </cell>
          <cell r="N10472">
            <v>43894</v>
          </cell>
          <cell r="O10472">
            <v>43716</v>
          </cell>
          <cell r="P10472" t="str">
            <v>No Dependency</v>
          </cell>
        </row>
        <row r="10473">
          <cell r="C10473" t="str">
            <v>ZQW971</v>
          </cell>
          <cell r="D10473" t="str">
            <v>Collocated Sites</v>
          </cell>
          <cell r="E10473" t="str">
            <v>Q3-2019</v>
          </cell>
          <cell r="F10473" t="str">
            <v>Mobile Aspiration</v>
          </cell>
          <cell r="G10473" t="str">
            <v>HUA</v>
          </cell>
          <cell r="H10473" t="str">
            <v>LTE2100 Col (20 MHz)_4x4 MIMO</v>
          </cell>
          <cell r="I10473" t="str">
            <v>INS</v>
          </cell>
          <cell r="L10473">
            <v>43878</v>
          </cell>
          <cell r="M10473">
            <v>43624</v>
          </cell>
          <cell r="N10473">
            <v>43879</v>
          </cell>
          <cell r="O10473">
            <v>43625</v>
          </cell>
          <cell r="P10473" t="str">
            <v>No Dependency</v>
          </cell>
        </row>
        <row r="10474">
          <cell r="C10474" t="str">
            <v>ZQS979</v>
          </cell>
          <cell r="D10474" t="str">
            <v>Collocated Sites</v>
          </cell>
          <cell r="E10474" t="str">
            <v>Q3-2019</v>
          </cell>
          <cell r="F10474" t="str">
            <v>Mobile Aspiration</v>
          </cell>
          <cell r="G10474" t="str">
            <v>HUA</v>
          </cell>
          <cell r="H10474" t="str">
            <v>LTE2100 Col (20 MHz)_4x4 MIMO</v>
          </cell>
          <cell r="I10474" t="str">
            <v>INS</v>
          </cell>
          <cell r="L10474">
            <v>43834</v>
          </cell>
          <cell r="M10474">
            <v>43633</v>
          </cell>
          <cell r="N10474">
            <v>43835</v>
          </cell>
          <cell r="O10474">
            <v>43634</v>
          </cell>
          <cell r="P10474" t="str">
            <v>No Dependency</v>
          </cell>
        </row>
        <row r="10475">
          <cell r="C10475" t="str">
            <v>ZQE999</v>
          </cell>
          <cell r="D10475" t="str">
            <v>Collocated Sites</v>
          </cell>
          <cell r="E10475" t="str">
            <v>Q3-2019</v>
          </cell>
          <cell r="F10475" t="str">
            <v>Mobile Aspiration</v>
          </cell>
          <cell r="G10475" t="str">
            <v>HUA</v>
          </cell>
          <cell r="H10475" t="str">
            <v>LTE2100 Col (20 MHz)_4x4 MIMO</v>
          </cell>
          <cell r="I10475" t="str">
            <v>INS</v>
          </cell>
          <cell r="L10475">
            <v>43901</v>
          </cell>
          <cell r="M10475">
            <v>43667</v>
          </cell>
          <cell r="N10475">
            <v>43901</v>
          </cell>
          <cell r="O10475">
            <v>43668</v>
          </cell>
          <cell r="P10475" t="str">
            <v>No Dependency</v>
          </cell>
        </row>
        <row r="10476">
          <cell r="C10476" t="str">
            <v>ZMA015</v>
          </cell>
          <cell r="D10476" t="str">
            <v>Collocated Sites</v>
          </cell>
          <cell r="E10476" t="str">
            <v>Q4-2019</v>
          </cell>
          <cell r="F10476" t="str">
            <v>Mobile Aspiration</v>
          </cell>
          <cell r="G10476" t="str">
            <v>HUA</v>
          </cell>
          <cell r="H10476" t="str">
            <v>LTE2100 Col (20 MHz)_4x4 MIMO</v>
          </cell>
          <cell r="I10476" t="str">
            <v>INS</v>
          </cell>
          <cell r="L10476">
            <v>43679</v>
          </cell>
          <cell r="M10476">
            <v>43679</v>
          </cell>
          <cell r="N10476">
            <v>43680</v>
          </cell>
          <cell r="O10476">
            <v>43680</v>
          </cell>
          <cell r="P10476" t="str">
            <v>No Dependency</v>
          </cell>
        </row>
        <row r="10477">
          <cell r="C10477" t="str">
            <v>ZKF026</v>
          </cell>
          <cell r="D10477" t="str">
            <v>Collocated Sites</v>
          </cell>
          <cell r="E10477" t="str">
            <v>Q1-2020</v>
          </cell>
          <cell r="F10477" t="str">
            <v>Mobile Aspiration</v>
          </cell>
          <cell r="G10477" t="str">
            <v>HUA</v>
          </cell>
          <cell r="H10477" t="str">
            <v>LTE2100 Col (20 MHz)_4x4 MIMO</v>
          </cell>
          <cell r="I10477" t="str">
            <v>INS</v>
          </cell>
          <cell r="L10477">
            <v>43841</v>
          </cell>
          <cell r="M10477">
            <v>43744</v>
          </cell>
          <cell r="N10477">
            <v>43841</v>
          </cell>
          <cell r="O10477">
            <v>43745</v>
          </cell>
          <cell r="P10477" t="str">
            <v>No Dependency</v>
          </cell>
        </row>
        <row r="10478">
          <cell r="C10478" t="str">
            <v>ZHF095</v>
          </cell>
          <cell r="D10478" t="str">
            <v>Collocated Sites</v>
          </cell>
          <cell r="E10478" t="str">
            <v>Q1-2020</v>
          </cell>
          <cell r="F10478" t="str">
            <v>Mobile Aspiration</v>
          </cell>
          <cell r="G10478" t="str">
            <v>HUA</v>
          </cell>
          <cell r="H10478" t="str">
            <v>LTE2100 Col (20 MHz)_4x4 MIMO</v>
          </cell>
          <cell r="I10478" t="str">
            <v>INS</v>
          </cell>
          <cell r="L10478">
            <v>43846</v>
          </cell>
          <cell r="N10478">
            <v>43846</v>
          </cell>
          <cell r="P10478" t="str">
            <v>No Dependency</v>
          </cell>
        </row>
        <row r="10479">
          <cell r="C10479" t="str">
            <v>ZHA088</v>
          </cell>
          <cell r="D10479" t="str">
            <v>Collocated Sites</v>
          </cell>
          <cell r="E10479" t="str">
            <v>Q3-2019</v>
          </cell>
          <cell r="F10479" t="str">
            <v>Mobile Aspiration</v>
          </cell>
          <cell r="G10479" t="str">
            <v>HUA</v>
          </cell>
          <cell r="H10479" t="str">
            <v>LTE2100 Col (20 MHz)_4x4 MIMO</v>
          </cell>
          <cell r="I10479" t="str">
            <v>INS</v>
          </cell>
          <cell r="L10479">
            <v>43901</v>
          </cell>
          <cell r="N10479">
            <v>43901</v>
          </cell>
          <cell r="P10479" t="str">
            <v>No Dependency</v>
          </cell>
        </row>
        <row r="10480">
          <cell r="C10480" t="str">
            <v>611-41</v>
          </cell>
          <cell r="D10480" t="str">
            <v>Collocated Sites</v>
          </cell>
          <cell r="E10480" t="str">
            <v>Q1-2020</v>
          </cell>
          <cell r="F10480" t="str">
            <v>Mobile Aspiration</v>
          </cell>
          <cell r="G10480" t="str">
            <v>HUA</v>
          </cell>
          <cell r="H10480" t="str">
            <v>LTE2100 Col (20 MHz)_4x4 MIMO</v>
          </cell>
          <cell r="I10480" t="str">
            <v>INS</v>
          </cell>
          <cell r="L10480">
            <v>43841</v>
          </cell>
          <cell r="M10480">
            <v>43733</v>
          </cell>
          <cell r="N10480">
            <v>43841</v>
          </cell>
          <cell r="O10480">
            <v>43734</v>
          </cell>
          <cell r="P10480" t="str">
            <v>No Dependency</v>
          </cell>
        </row>
        <row r="10481">
          <cell r="C10481" t="str">
            <v>ZTB041</v>
          </cell>
          <cell r="D10481" t="str">
            <v>Collocated Sites</v>
          </cell>
          <cell r="E10481" t="str">
            <v>Q1-2020</v>
          </cell>
          <cell r="F10481" t="str">
            <v>Mobile Aspiration</v>
          </cell>
          <cell r="G10481" t="str">
            <v>HUA</v>
          </cell>
          <cell r="H10481" t="str">
            <v>LTE2100 Col (20 MHz)_4x4 MIMO</v>
          </cell>
          <cell r="I10481" t="str">
            <v>INS</v>
          </cell>
          <cell r="L10481">
            <v>43841</v>
          </cell>
          <cell r="M10481">
            <v>43733</v>
          </cell>
          <cell r="N10481">
            <v>43841</v>
          </cell>
          <cell r="O10481">
            <v>43734</v>
          </cell>
          <cell r="P10481" t="str">
            <v>No Dependency</v>
          </cell>
        </row>
        <row r="10482">
          <cell r="C10482" t="str">
            <v>ZRS001</v>
          </cell>
          <cell r="D10482" t="str">
            <v>Collocated Sites</v>
          </cell>
          <cell r="E10482" t="str">
            <v>Q3-2019</v>
          </cell>
          <cell r="F10482" t="str">
            <v>Mobile Aspiration</v>
          </cell>
          <cell r="G10482" t="str">
            <v>HUA</v>
          </cell>
          <cell r="H10482" t="str">
            <v>LTE2100 Col (20 MHz)_4x4 MIMO</v>
          </cell>
          <cell r="I10482" t="str">
            <v>INS</v>
          </cell>
          <cell r="L10482">
            <v>43866</v>
          </cell>
          <cell r="M10482">
            <v>43715</v>
          </cell>
          <cell r="N10482">
            <v>43866</v>
          </cell>
          <cell r="O10482">
            <v>43716</v>
          </cell>
          <cell r="P10482" t="str">
            <v>No Dependency</v>
          </cell>
        </row>
        <row r="10483">
          <cell r="C10483" t="str">
            <v>ZRN970</v>
          </cell>
          <cell r="D10483" t="str">
            <v>Collocated Sites</v>
          </cell>
          <cell r="E10483" t="str">
            <v>Q1-2020</v>
          </cell>
          <cell r="F10483" t="str">
            <v>Mobile Aspiration</v>
          </cell>
          <cell r="G10483" t="str">
            <v>HUA</v>
          </cell>
          <cell r="H10483" t="str">
            <v>LTE2100 Col (20 MHz)_4x4 MIMO</v>
          </cell>
          <cell r="I10483" t="str">
            <v>INS</v>
          </cell>
          <cell r="L10483">
            <v>43841</v>
          </cell>
          <cell r="M10483">
            <v>43715</v>
          </cell>
          <cell r="N10483">
            <v>43841</v>
          </cell>
          <cell r="O10483">
            <v>43716</v>
          </cell>
          <cell r="P10483" t="str">
            <v>No Dependency</v>
          </cell>
        </row>
        <row r="10484">
          <cell r="C10484" t="str">
            <v>ZQW994</v>
          </cell>
          <cell r="D10484" t="str">
            <v>Collocated Sites</v>
          </cell>
          <cell r="E10484" t="str">
            <v>Q3-2019</v>
          </cell>
          <cell r="F10484" t="str">
            <v>Mobile Aspiration</v>
          </cell>
          <cell r="G10484" t="str">
            <v>HUA</v>
          </cell>
          <cell r="H10484" t="str">
            <v>LTE2100 Col (20 MHz)_4x4 MIMO</v>
          </cell>
          <cell r="I10484" t="str">
            <v>INS</v>
          </cell>
          <cell r="L10484">
            <v>43866</v>
          </cell>
          <cell r="M10484">
            <v>43715</v>
          </cell>
          <cell r="N10484">
            <v>43867</v>
          </cell>
          <cell r="O10484">
            <v>43716</v>
          </cell>
          <cell r="P10484" t="str">
            <v>No Dependency</v>
          </cell>
        </row>
        <row r="10485">
          <cell r="C10485" t="str">
            <v>ZQW973</v>
          </cell>
          <cell r="D10485" t="str">
            <v>Collocated Sites</v>
          </cell>
          <cell r="E10485" t="str">
            <v>Q1-2020</v>
          </cell>
          <cell r="F10485" t="str">
            <v>Mobile Aspiration</v>
          </cell>
          <cell r="G10485" t="str">
            <v>HUA</v>
          </cell>
          <cell r="H10485" t="str">
            <v>LTE2100 Col (20 MHz)_4x4 MIMO</v>
          </cell>
          <cell r="I10485" t="str">
            <v>INS</v>
          </cell>
          <cell r="L10485">
            <v>43841</v>
          </cell>
          <cell r="M10485">
            <v>43733</v>
          </cell>
          <cell r="N10485">
            <v>43841</v>
          </cell>
          <cell r="O10485">
            <v>43734</v>
          </cell>
          <cell r="P10485" t="str">
            <v>No Dependency</v>
          </cell>
        </row>
        <row r="10486">
          <cell r="C10486" t="str">
            <v>ZQS978</v>
          </cell>
          <cell r="D10486" t="str">
            <v>Collocated Sites</v>
          </cell>
          <cell r="E10486" t="str">
            <v>Q1-2020</v>
          </cell>
          <cell r="F10486" t="str">
            <v>Mobile Aspiration</v>
          </cell>
          <cell r="G10486" t="str">
            <v>HUA</v>
          </cell>
          <cell r="H10486" t="str">
            <v>LTE2100 Col (20 MHz)_4x4 MIMO</v>
          </cell>
          <cell r="I10486" t="str">
            <v>INS</v>
          </cell>
          <cell r="L10486">
            <v>43841</v>
          </cell>
          <cell r="M10486">
            <v>43733</v>
          </cell>
          <cell r="N10486">
            <v>43841</v>
          </cell>
          <cell r="O10486">
            <v>43734</v>
          </cell>
          <cell r="P10486" t="str">
            <v>No Dependency</v>
          </cell>
        </row>
        <row r="10487">
          <cell r="C10487" t="str">
            <v>ZKF016</v>
          </cell>
          <cell r="D10487" t="str">
            <v>Collocated Sites</v>
          </cell>
          <cell r="E10487" t="str">
            <v>Q1-2020</v>
          </cell>
          <cell r="F10487" t="str">
            <v>Mobile Aspiration</v>
          </cell>
          <cell r="G10487" t="str">
            <v>HUA</v>
          </cell>
          <cell r="H10487" t="str">
            <v>LTE2100 Col (20 MHz)_4x4 MIMO</v>
          </cell>
          <cell r="I10487" t="str">
            <v>INS</v>
          </cell>
          <cell r="L10487">
            <v>43841</v>
          </cell>
          <cell r="M10487">
            <v>43715</v>
          </cell>
          <cell r="N10487">
            <v>43841</v>
          </cell>
          <cell r="O10487">
            <v>43716</v>
          </cell>
          <cell r="P10487" t="str">
            <v>No Dependency</v>
          </cell>
        </row>
        <row r="10488">
          <cell r="C10488" t="str">
            <v>ZHF086</v>
          </cell>
          <cell r="D10488" t="str">
            <v>Collocated Sites</v>
          </cell>
          <cell r="E10488" t="str">
            <v>Q1-2020</v>
          </cell>
          <cell r="F10488" t="str">
            <v>Mobile Aspiration</v>
          </cell>
          <cell r="G10488" t="str">
            <v>HUA</v>
          </cell>
          <cell r="H10488" t="str">
            <v>LTE2100 Col (20 MHz)_4x4 MIMO</v>
          </cell>
          <cell r="I10488" t="str">
            <v>INS</v>
          </cell>
          <cell r="L10488">
            <v>43841</v>
          </cell>
          <cell r="N10488">
            <v>43841</v>
          </cell>
          <cell r="P10488" t="str">
            <v>No Dependency</v>
          </cell>
        </row>
        <row r="10489">
          <cell r="C10489" t="str">
            <v>ZHF077</v>
          </cell>
          <cell r="D10489" t="str">
            <v>Collocated Sites</v>
          </cell>
          <cell r="E10489" t="str">
            <v>Q1-2020</v>
          </cell>
          <cell r="F10489" t="str">
            <v>Mobile Aspiration</v>
          </cell>
          <cell r="G10489" t="str">
            <v>HUA</v>
          </cell>
          <cell r="H10489" t="str">
            <v>LTE2100 Col (20 MHz)_4x4 MIMO</v>
          </cell>
          <cell r="I10489" t="str">
            <v>INS</v>
          </cell>
          <cell r="L10489">
            <v>43699</v>
          </cell>
          <cell r="M10489">
            <v>43699</v>
          </cell>
          <cell r="N10489">
            <v>43700</v>
          </cell>
          <cell r="O10489">
            <v>43700</v>
          </cell>
          <cell r="P10489" t="str">
            <v>No Dependency</v>
          </cell>
        </row>
        <row r="10490">
          <cell r="C10490" t="str">
            <v>ZHAA035</v>
          </cell>
          <cell r="D10490" t="str">
            <v>Collocated Sites</v>
          </cell>
          <cell r="E10490" t="str">
            <v>Q1-2020</v>
          </cell>
          <cell r="F10490" t="str">
            <v>Mobile Aspiration</v>
          </cell>
          <cell r="G10490" t="str">
            <v>HUA</v>
          </cell>
          <cell r="H10490" t="str">
            <v>LTE2100 Col (20 MHz)_4x4 MIMO</v>
          </cell>
          <cell r="I10490" t="str">
            <v>INS</v>
          </cell>
          <cell r="L10490">
            <v>43841</v>
          </cell>
          <cell r="M10490">
            <v>43734</v>
          </cell>
          <cell r="N10490">
            <v>43841</v>
          </cell>
          <cell r="O10490">
            <v>43735</v>
          </cell>
          <cell r="P10490" t="str">
            <v>No Dependency</v>
          </cell>
        </row>
        <row r="10491">
          <cell r="C10491" t="str">
            <v>ZHA085</v>
          </cell>
          <cell r="D10491" t="str">
            <v>Collocated Sites</v>
          </cell>
          <cell r="E10491" t="str">
            <v>Q1-2020</v>
          </cell>
          <cell r="F10491" t="str">
            <v>Mobile Aspiration</v>
          </cell>
          <cell r="G10491" t="str">
            <v>HUA</v>
          </cell>
          <cell r="H10491" t="str">
            <v>LTE2100 Col (20 MHz)_4x4 MIMO</v>
          </cell>
          <cell r="I10491" t="str">
            <v>INS</v>
          </cell>
          <cell r="L10491">
            <v>43841</v>
          </cell>
          <cell r="M10491">
            <v>43733</v>
          </cell>
          <cell r="N10491">
            <v>43841</v>
          </cell>
          <cell r="O10491">
            <v>43734</v>
          </cell>
          <cell r="P10491" t="str">
            <v>No Dependency</v>
          </cell>
        </row>
        <row r="10492">
          <cell r="C10492" t="str">
            <v>ZDB016</v>
          </cell>
          <cell r="D10492" t="str">
            <v>Collocated Sites</v>
          </cell>
          <cell r="E10492" t="str">
            <v>Q1-2020</v>
          </cell>
          <cell r="F10492" t="str">
            <v>Mobile Aspiration</v>
          </cell>
          <cell r="G10492" t="str">
            <v>HUA</v>
          </cell>
          <cell r="H10492" t="str">
            <v>LTE2100 Col (20 MHz)_4x4 MIMO</v>
          </cell>
          <cell r="I10492" t="str">
            <v>INS</v>
          </cell>
          <cell r="L10492">
            <v>43841</v>
          </cell>
          <cell r="M10492">
            <v>43709</v>
          </cell>
          <cell r="N10492">
            <v>43841</v>
          </cell>
          <cell r="O10492">
            <v>43710</v>
          </cell>
          <cell r="P10492" t="str">
            <v>No Dependency</v>
          </cell>
        </row>
        <row r="10493">
          <cell r="C10493" t="str">
            <v>ZBK997</v>
          </cell>
          <cell r="D10493" t="str">
            <v>Collocated Sites</v>
          </cell>
          <cell r="E10493" t="str">
            <v>Q3-2019</v>
          </cell>
          <cell r="F10493" t="str">
            <v>Mobile Aspiration</v>
          </cell>
          <cell r="G10493" t="str">
            <v>HUA</v>
          </cell>
          <cell r="H10493" t="str">
            <v>LTE2100 Col (20 MHz)_4x4 MIMO</v>
          </cell>
          <cell r="I10493" t="str">
            <v>INS</v>
          </cell>
          <cell r="L10493">
            <v>43886</v>
          </cell>
          <cell r="M10493">
            <v>43709</v>
          </cell>
          <cell r="N10493">
            <v>43887</v>
          </cell>
          <cell r="O10493">
            <v>43710</v>
          </cell>
          <cell r="P10493" t="str">
            <v>No Dependency</v>
          </cell>
        </row>
        <row r="10494">
          <cell r="C10494" t="str">
            <v>ZAS009</v>
          </cell>
          <cell r="D10494" t="str">
            <v>Collocated Sites</v>
          </cell>
          <cell r="E10494" t="str">
            <v>Q3-2019</v>
          </cell>
          <cell r="F10494" t="str">
            <v>Mobile Aspiration</v>
          </cell>
          <cell r="G10494" t="str">
            <v>HUA</v>
          </cell>
          <cell r="H10494" t="str">
            <v>LTE2100 Col (20 MHz)_4x4 MIMO</v>
          </cell>
          <cell r="I10494" t="str">
            <v>INS</v>
          </cell>
          <cell r="L10494">
            <v>43691</v>
          </cell>
          <cell r="M10494">
            <v>43693</v>
          </cell>
          <cell r="N10494">
            <v>43692</v>
          </cell>
          <cell r="O10494">
            <v>43694</v>
          </cell>
          <cell r="P10494" t="str">
            <v>No Dependency</v>
          </cell>
        </row>
        <row r="10495">
          <cell r="C10495" t="str">
            <v>ZAS003</v>
          </cell>
          <cell r="D10495" t="str">
            <v>Collocated Sites</v>
          </cell>
          <cell r="E10495" t="str">
            <v>Q3-2019</v>
          </cell>
          <cell r="F10495" t="str">
            <v>Mobile Aspiration</v>
          </cell>
          <cell r="G10495" t="str">
            <v>HUA</v>
          </cell>
          <cell r="H10495" t="str">
            <v>LTE2100 Col (20 MHz)_4x4 MIMO</v>
          </cell>
          <cell r="I10495" t="str">
            <v>INS</v>
          </cell>
          <cell r="L10495">
            <v>43911</v>
          </cell>
          <cell r="M10495">
            <v>43606</v>
          </cell>
          <cell r="N10495">
            <v>43912</v>
          </cell>
          <cell r="O10495">
            <v>43607</v>
          </cell>
          <cell r="P10495" t="str">
            <v>No Dependency</v>
          </cell>
        </row>
        <row r="10496">
          <cell r="C10496" t="str">
            <v>ZAS001</v>
          </cell>
          <cell r="D10496" t="str">
            <v>Collocated Sites</v>
          </cell>
          <cell r="E10496" t="str">
            <v>Q3-2019</v>
          </cell>
          <cell r="F10496" t="str">
            <v>Mobile Aspiration</v>
          </cell>
          <cell r="G10496" t="str">
            <v>HUA</v>
          </cell>
          <cell r="H10496" t="str">
            <v>LTE2100 Col (20 MHz)_4x4 MIMO</v>
          </cell>
          <cell r="I10496" t="str">
            <v>INS</v>
          </cell>
          <cell r="L10496">
            <v>43904</v>
          </cell>
          <cell r="M10496">
            <v>43640</v>
          </cell>
          <cell r="N10496">
            <v>43904</v>
          </cell>
          <cell r="O10496">
            <v>43641</v>
          </cell>
          <cell r="P10496" t="str">
            <v>No Dependency</v>
          </cell>
        </row>
        <row r="10497">
          <cell r="C10497" t="str">
            <v>ZAR986</v>
          </cell>
          <cell r="D10497" t="str">
            <v>Collocated Sites</v>
          </cell>
          <cell r="E10497" t="str">
            <v>Q4-2019</v>
          </cell>
          <cell r="F10497" t="str">
            <v>Mobile Aspiration</v>
          </cell>
          <cell r="G10497" t="str">
            <v>HUA</v>
          </cell>
          <cell r="H10497" t="str">
            <v>LTE2100 Col (20 MHz)_4x4 MIMO</v>
          </cell>
          <cell r="I10497" t="str">
            <v>INS</v>
          </cell>
          <cell r="L10497">
            <v>43846</v>
          </cell>
          <cell r="M10497">
            <v>43724</v>
          </cell>
          <cell r="N10497">
            <v>43846</v>
          </cell>
          <cell r="O10497">
            <v>43725</v>
          </cell>
          <cell r="P10497" t="str">
            <v>No Dependency</v>
          </cell>
        </row>
        <row r="10498">
          <cell r="C10498" t="str">
            <v>ZRS948</v>
          </cell>
          <cell r="D10498" t="str">
            <v>Collocated Sites</v>
          </cell>
          <cell r="E10498" t="str">
            <v>Q4-2019</v>
          </cell>
          <cell r="F10498" t="str">
            <v>Mobile Aspiration</v>
          </cell>
          <cell r="G10498" t="str">
            <v>HUA</v>
          </cell>
          <cell r="H10498" t="str">
            <v>LTE2100 Col (20 MHz)_4x4 MIMO</v>
          </cell>
          <cell r="I10498" t="str">
            <v>INS</v>
          </cell>
          <cell r="L10498">
            <v>43846</v>
          </cell>
          <cell r="M10498">
            <v>43660</v>
          </cell>
          <cell r="N10498">
            <v>43846</v>
          </cell>
          <cell r="O10498">
            <v>43661</v>
          </cell>
          <cell r="P10498" t="str">
            <v>No Dependency</v>
          </cell>
        </row>
        <row r="10499">
          <cell r="C10499" t="str">
            <v>ZQW989</v>
          </cell>
          <cell r="D10499" t="str">
            <v>Collocated Sites</v>
          </cell>
          <cell r="E10499" t="str">
            <v>Q3-2019</v>
          </cell>
          <cell r="F10499" t="str">
            <v>Mobile Aspiration</v>
          </cell>
          <cell r="G10499" t="str">
            <v>HUA</v>
          </cell>
          <cell r="H10499" t="str">
            <v>LTE2100 Col (20 MHz)_4x4 MIMO</v>
          </cell>
          <cell r="I10499" t="str">
            <v>INS</v>
          </cell>
          <cell r="L10499">
            <v>43674</v>
          </cell>
          <cell r="M10499">
            <v>43676</v>
          </cell>
          <cell r="N10499">
            <v>43675</v>
          </cell>
          <cell r="O10499">
            <v>43677</v>
          </cell>
          <cell r="P10499" t="str">
            <v>No Dependency</v>
          </cell>
        </row>
        <row r="10500">
          <cell r="C10500" t="str">
            <v>ZQW972</v>
          </cell>
          <cell r="D10500" t="str">
            <v>Collocated Sites</v>
          </cell>
          <cell r="E10500" t="str">
            <v>Q1-2020</v>
          </cell>
          <cell r="F10500" t="str">
            <v>Mobile Aspiration</v>
          </cell>
          <cell r="G10500" t="str">
            <v>HUA</v>
          </cell>
          <cell r="H10500" t="str">
            <v>LTE2100 Col (20 MHz)_4x4 MIMO</v>
          </cell>
          <cell r="I10500" t="str">
            <v>INS</v>
          </cell>
          <cell r="L10500">
            <v>43841</v>
          </cell>
          <cell r="M10500">
            <v>43715</v>
          </cell>
          <cell r="N10500">
            <v>43841</v>
          </cell>
          <cell r="O10500">
            <v>43716</v>
          </cell>
          <cell r="P10500" t="str">
            <v>No Dependency</v>
          </cell>
        </row>
        <row r="10501">
          <cell r="C10501" t="str">
            <v>ZQN005</v>
          </cell>
          <cell r="D10501" t="str">
            <v>Collocated Sites</v>
          </cell>
          <cell r="E10501" t="str">
            <v>Q3-2019</v>
          </cell>
          <cell r="F10501" t="str">
            <v>Mobile Aspiration</v>
          </cell>
          <cell r="G10501" t="str">
            <v>HUA</v>
          </cell>
          <cell r="H10501" t="str">
            <v>LTE2100 Col (20 MHz)_4x4 MIMO</v>
          </cell>
          <cell r="I10501" t="str">
            <v>INS</v>
          </cell>
          <cell r="L10501">
            <v>43836</v>
          </cell>
          <cell r="M10501">
            <v>43715</v>
          </cell>
          <cell r="N10501">
            <v>43837</v>
          </cell>
          <cell r="O10501">
            <v>43716</v>
          </cell>
          <cell r="P10501" t="str">
            <v>No Dependency</v>
          </cell>
        </row>
        <row r="10502">
          <cell r="C10502" t="str">
            <v>ZQN004</v>
          </cell>
          <cell r="D10502" t="str">
            <v>Collocated Sites</v>
          </cell>
          <cell r="E10502" t="str">
            <v>Q3-2019</v>
          </cell>
          <cell r="F10502" t="str">
            <v>Mobile Aspiration</v>
          </cell>
          <cell r="G10502" t="str">
            <v>HUA</v>
          </cell>
          <cell r="H10502" t="str">
            <v>LTE2100 Col (20 MHz)_4x4 MIMO</v>
          </cell>
          <cell r="I10502" t="str">
            <v>INS</v>
          </cell>
          <cell r="L10502">
            <v>43836</v>
          </cell>
          <cell r="M10502">
            <v>43715</v>
          </cell>
          <cell r="N10502">
            <v>43837</v>
          </cell>
          <cell r="O10502">
            <v>43716</v>
          </cell>
          <cell r="P10502" t="str">
            <v>No Dependency</v>
          </cell>
        </row>
        <row r="10503">
          <cell r="C10503" t="str">
            <v>ZQB001</v>
          </cell>
          <cell r="D10503" t="str">
            <v>Collocated Sites</v>
          </cell>
          <cell r="E10503" t="str">
            <v>Q3-2019</v>
          </cell>
          <cell r="F10503" t="str">
            <v>Mobile Aspiration</v>
          </cell>
          <cell r="G10503" t="str">
            <v>HUA</v>
          </cell>
          <cell r="H10503" t="str">
            <v>LTE2100 Col (20 MHz)_4x4 MIMO</v>
          </cell>
          <cell r="I10503" t="str">
            <v>INS</v>
          </cell>
          <cell r="L10503">
            <v>43674</v>
          </cell>
          <cell r="M10503">
            <v>43676</v>
          </cell>
          <cell r="N10503">
            <v>43675</v>
          </cell>
          <cell r="O10503">
            <v>43677</v>
          </cell>
          <cell r="P10503" t="str">
            <v>No Dependency</v>
          </cell>
        </row>
        <row r="10504">
          <cell r="C10504" t="str">
            <v>ZKF024</v>
          </cell>
          <cell r="D10504" t="str">
            <v>Collocated Sites</v>
          </cell>
          <cell r="E10504" t="str">
            <v>Q3-2019</v>
          </cell>
          <cell r="F10504" t="str">
            <v>Mobile Aspiration</v>
          </cell>
          <cell r="G10504" t="str">
            <v>HUA</v>
          </cell>
          <cell r="H10504" t="str">
            <v>LTE2100 Col (20 MHz)_4x4 MIMO</v>
          </cell>
          <cell r="I10504" t="str">
            <v>INS</v>
          </cell>
          <cell r="L10504">
            <v>43822</v>
          </cell>
          <cell r="M10504">
            <v>43622</v>
          </cell>
          <cell r="N10504">
            <v>43823</v>
          </cell>
          <cell r="O10504">
            <v>43623</v>
          </cell>
          <cell r="P10504" t="str">
            <v>No Dependency</v>
          </cell>
        </row>
        <row r="10505">
          <cell r="C10505" t="str">
            <v>ZHF101</v>
          </cell>
          <cell r="D10505" t="str">
            <v>Collocated Sites</v>
          </cell>
          <cell r="E10505" t="str">
            <v>Q1-2020</v>
          </cell>
          <cell r="F10505" t="str">
            <v>Mobile Aspiration</v>
          </cell>
          <cell r="G10505" t="str">
            <v>HUA</v>
          </cell>
          <cell r="H10505" t="str">
            <v>LTE2100 Col (20 MHz)_4x4 MIMO</v>
          </cell>
          <cell r="I10505" t="str">
            <v>INS</v>
          </cell>
          <cell r="L10505">
            <v>43841</v>
          </cell>
          <cell r="M10505">
            <v>43733</v>
          </cell>
          <cell r="N10505">
            <v>43841</v>
          </cell>
          <cell r="O10505">
            <v>43734</v>
          </cell>
          <cell r="P10505" t="str">
            <v>No Dependency</v>
          </cell>
        </row>
        <row r="10506">
          <cell r="C10506" t="str">
            <v>ZHF059</v>
          </cell>
          <cell r="D10506" t="str">
            <v>Collocated Sites</v>
          </cell>
          <cell r="E10506" t="str">
            <v>Q3-2019</v>
          </cell>
          <cell r="F10506" t="str">
            <v>Mobile Aspiration</v>
          </cell>
          <cell r="G10506" t="str">
            <v>HUA</v>
          </cell>
          <cell r="H10506" t="str">
            <v>LTE2100 Col (20 MHz)_4x4 MIMO</v>
          </cell>
          <cell r="I10506" t="str">
            <v>INS</v>
          </cell>
          <cell r="L10506">
            <v>43625</v>
          </cell>
          <cell r="M10506">
            <v>43627</v>
          </cell>
          <cell r="N10506">
            <v>43626</v>
          </cell>
          <cell r="O10506">
            <v>43628</v>
          </cell>
          <cell r="P10506" t="str">
            <v>No Dependency</v>
          </cell>
        </row>
        <row r="10507">
          <cell r="C10507" t="str">
            <v>ZHB990</v>
          </cell>
          <cell r="D10507" t="str">
            <v>Collocated Sites</v>
          </cell>
          <cell r="E10507" t="str">
            <v>Q2-2019</v>
          </cell>
          <cell r="F10507" t="str">
            <v>Mobile Aspiration</v>
          </cell>
          <cell r="G10507" t="str">
            <v>HUA</v>
          </cell>
          <cell r="H10507" t="str">
            <v>LTE2100 Col (20 MHz)_4x4 MIMO</v>
          </cell>
          <cell r="I10507" t="str">
            <v>INS</v>
          </cell>
          <cell r="L10507">
            <v>43869</v>
          </cell>
          <cell r="M10507">
            <v>43613</v>
          </cell>
          <cell r="N10507">
            <v>43870</v>
          </cell>
          <cell r="O10507">
            <v>43614</v>
          </cell>
          <cell r="P10507" t="str">
            <v>No Dependency</v>
          </cell>
        </row>
        <row r="10508">
          <cell r="C10508" t="str">
            <v>ZHB972</v>
          </cell>
          <cell r="D10508" t="str">
            <v>Collocated Sites</v>
          </cell>
          <cell r="E10508" t="str">
            <v>Q2-2019</v>
          </cell>
          <cell r="F10508" t="str">
            <v>Mobile Aspiration</v>
          </cell>
          <cell r="G10508" t="str">
            <v>HUA</v>
          </cell>
          <cell r="H10508" t="str">
            <v>LTE2100 Col (20 MHz)_4x4 MIMO</v>
          </cell>
          <cell r="I10508" t="str">
            <v>INS</v>
          </cell>
          <cell r="L10508">
            <v>43880</v>
          </cell>
          <cell r="M10508">
            <v>43637</v>
          </cell>
          <cell r="N10508">
            <v>43881</v>
          </cell>
          <cell r="O10508">
            <v>43638</v>
          </cell>
          <cell r="P10508" t="str">
            <v>No Dependency</v>
          </cell>
        </row>
        <row r="10509">
          <cell r="C10509" t="str">
            <v>ZHA135</v>
          </cell>
          <cell r="D10509" t="str">
            <v>Collocated Sites</v>
          </cell>
          <cell r="E10509" t="str">
            <v>Q4-2019</v>
          </cell>
          <cell r="F10509" t="str">
            <v>Mobile Aspiration</v>
          </cell>
          <cell r="G10509" t="str">
            <v>HUA</v>
          </cell>
          <cell r="H10509" t="str">
            <v>LTE2100 Col (20 MHz)_4x4 MIMO</v>
          </cell>
          <cell r="I10509" t="str">
            <v>INS</v>
          </cell>
          <cell r="L10509">
            <v>43691</v>
          </cell>
          <cell r="M10509">
            <v>43693</v>
          </cell>
          <cell r="N10509">
            <v>43692</v>
          </cell>
          <cell r="O10509">
            <v>43694</v>
          </cell>
          <cell r="P10509" t="str">
            <v>No Dependency</v>
          </cell>
        </row>
        <row r="10510">
          <cell r="C10510" t="str">
            <v>ZHA097</v>
          </cell>
          <cell r="D10510" t="str">
            <v>Collocated Sites</v>
          </cell>
          <cell r="E10510" t="str">
            <v>Q3-2019</v>
          </cell>
          <cell r="F10510" t="str">
            <v>Mobile Aspiration</v>
          </cell>
          <cell r="G10510" t="str">
            <v>HUA</v>
          </cell>
          <cell r="H10510" t="str">
            <v>LTE2100 Col (20 MHz)_4x4 MIMO</v>
          </cell>
          <cell r="I10510" t="str">
            <v>INS</v>
          </cell>
          <cell r="L10510">
            <v>43901</v>
          </cell>
          <cell r="M10510">
            <v>43709</v>
          </cell>
          <cell r="N10510">
            <v>43901</v>
          </cell>
          <cell r="O10510">
            <v>43710</v>
          </cell>
          <cell r="P10510" t="str">
            <v>No Dependency</v>
          </cell>
        </row>
        <row r="10511">
          <cell r="C10511" t="str">
            <v>ZHA058</v>
          </cell>
          <cell r="D10511" t="str">
            <v>Collocated Sites</v>
          </cell>
          <cell r="E10511" t="str">
            <v>Q3-2019</v>
          </cell>
          <cell r="F10511" t="str">
            <v>Mobile Aspiration</v>
          </cell>
          <cell r="G10511" t="str">
            <v>HUA</v>
          </cell>
          <cell r="H10511" t="str">
            <v>LTE2100 Col (20 MHz)_4x4 MIMO</v>
          </cell>
          <cell r="I10511" t="str">
            <v>INS</v>
          </cell>
          <cell r="L10511">
            <v>43866</v>
          </cell>
          <cell r="M10511">
            <v>43750</v>
          </cell>
          <cell r="N10511">
            <v>43867</v>
          </cell>
          <cell r="O10511">
            <v>43751</v>
          </cell>
          <cell r="P10511" t="str">
            <v>No Dependency</v>
          </cell>
        </row>
        <row r="10512">
          <cell r="C10512" t="str">
            <v>ZBR007</v>
          </cell>
          <cell r="D10512" t="str">
            <v>Collocated Sites</v>
          </cell>
          <cell r="E10512" t="str">
            <v>Q1-2020</v>
          </cell>
          <cell r="F10512" t="str">
            <v>Mobile Aspiration</v>
          </cell>
          <cell r="G10512" t="str">
            <v>HUA</v>
          </cell>
          <cell r="H10512" t="str">
            <v>LTE2100 Col (20 MHz)_4x4 MIMO</v>
          </cell>
          <cell r="I10512" t="str">
            <v>INS</v>
          </cell>
          <cell r="L10512">
            <v>43858</v>
          </cell>
          <cell r="M10512">
            <v>43731</v>
          </cell>
          <cell r="N10512">
            <v>43858</v>
          </cell>
          <cell r="O10512">
            <v>43732</v>
          </cell>
          <cell r="P10512" t="str">
            <v>No Dependency</v>
          </cell>
        </row>
        <row r="10513">
          <cell r="C10513" t="str">
            <v>COW303</v>
          </cell>
          <cell r="D10513" t="str">
            <v>Collocated Sites</v>
          </cell>
          <cell r="E10513" t="str">
            <v>Q3-2019</v>
          </cell>
          <cell r="F10513" t="str">
            <v>Mobile Aspiration</v>
          </cell>
          <cell r="G10513" t="str">
            <v>HUA</v>
          </cell>
          <cell r="H10513" t="str">
            <v>LTE2100 Col (20 MHz)_4x4 MIMO</v>
          </cell>
          <cell r="I10513" t="str">
            <v>INS</v>
          </cell>
          <cell r="K10513">
            <v>43664</v>
          </cell>
          <cell r="L10513">
            <v>43874</v>
          </cell>
          <cell r="N10513">
            <v>43875</v>
          </cell>
          <cell r="P10513" t="str">
            <v>No Dependency</v>
          </cell>
        </row>
        <row r="10514">
          <cell r="C10514" t="str">
            <v>609-00-100</v>
          </cell>
          <cell r="D10514" t="str">
            <v>Collocated Sites</v>
          </cell>
          <cell r="E10514" t="str">
            <v>Q1-2020</v>
          </cell>
          <cell r="F10514" t="str">
            <v>Mobile Aspiration</v>
          </cell>
          <cell r="G10514" t="str">
            <v>HUA</v>
          </cell>
          <cell r="H10514" t="str">
            <v>LTE2100 Col (20 MHz)_4x4 MIMO</v>
          </cell>
          <cell r="I10514" t="str">
            <v>INS</v>
          </cell>
          <cell r="L10514">
            <v>43841</v>
          </cell>
          <cell r="N10514">
            <v>43841</v>
          </cell>
          <cell r="P10514" t="str">
            <v>No Dependency</v>
          </cell>
        </row>
        <row r="10515">
          <cell r="C10515" t="str">
            <v>ZTB119</v>
          </cell>
          <cell r="D10515" t="str">
            <v>Collocated Sites</v>
          </cell>
          <cell r="E10515" t="str">
            <v>Q4-2019</v>
          </cell>
          <cell r="F10515" t="str">
            <v>Mobile Aspiration</v>
          </cell>
          <cell r="G10515" t="str">
            <v>HUA</v>
          </cell>
          <cell r="H10515" t="str">
            <v>LTE2100 Col (20 MHz)_4x4 MIMO</v>
          </cell>
          <cell r="I10515" t="str">
            <v>INS</v>
          </cell>
          <cell r="L10515">
            <v>43842</v>
          </cell>
          <cell r="M10515">
            <v>43667</v>
          </cell>
          <cell r="N10515">
            <v>43843</v>
          </cell>
          <cell r="O10515">
            <v>43668</v>
          </cell>
          <cell r="P10515" t="str">
            <v>No Dependency</v>
          </cell>
        </row>
        <row r="10516">
          <cell r="C10516" t="str">
            <v>ZSK926</v>
          </cell>
          <cell r="D10516" t="str">
            <v>Collocated Sites</v>
          </cell>
          <cell r="E10516" t="str">
            <v>Q1-2020</v>
          </cell>
          <cell r="F10516" t="str">
            <v>Mobile Aspiration</v>
          </cell>
          <cell r="G10516" t="str">
            <v>HUA</v>
          </cell>
          <cell r="H10516" t="str">
            <v>LTE2100 Col (20 MHz)_4x4 MIMO</v>
          </cell>
          <cell r="I10516" t="str">
            <v>INS</v>
          </cell>
          <cell r="L10516">
            <v>43691</v>
          </cell>
          <cell r="M10516">
            <v>43693</v>
          </cell>
          <cell r="N10516">
            <v>43692</v>
          </cell>
          <cell r="O10516">
            <v>43694</v>
          </cell>
          <cell r="P10516" t="str">
            <v>No Dependency</v>
          </cell>
        </row>
        <row r="10517">
          <cell r="C10517" t="str">
            <v>ZSK925</v>
          </cell>
          <cell r="D10517" t="str">
            <v>Collocated Sites</v>
          </cell>
          <cell r="E10517" t="str">
            <v>Q3-2019</v>
          </cell>
          <cell r="F10517" t="str">
            <v>Mobile Aspiration</v>
          </cell>
          <cell r="G10517" t="str">
            <v>HUA</v>
          </cell>
          <cell r="H10517" t="str">
            <v>LTE2100 Col (20 MHz)_4x4 MIMO</v>
          </cell>
          <cell r="I10517" t="str">
            <v>INS</v>
          </cell>
          <cell r="L10517">
            <v>43899</v>
          </cell>
          <cell r="M10517">
            <v>43616</v>
          </cell>
          <cell r="N10517">
            <v>43900</v>
          </cell>
          <cell r="O10517">
            <v>43617</v>
          </cell>
          <cell r="P10517" t="str">
            <v>No Dependency</v>
          </cell>
        </row>
        <row r="10518">
          <cell r="C10518" t="str">
            <v>ZSK924</v>
          </cell>
          <cell r="D10518" t="str">
            <v>Collocated Sites</v>
          </cell>
          <cell r="E10518" t="str">
            <v>Q1-2020</v>
          </cell>
          <cell r="F10518" t="str">
            <v>Mobile Aspiration</v>
          </cell>
          <cell r="G10518" t="str">
            <v>HUA</v>
          </cell>
          <cell r="H10518" t="str">
            <v>LTE2100 Col (20 MHz)_4x4 MIMO</v>
          </cell>
          <cell r="I10518" t="str">
            <v>INS</v>
          </cell>
          <cell r="L10518">
            <v>43841</v>
          </cell>
          <cell r="M10518">
            <v>43715</v>
          </cell>
          <cell r="N10518">
            <v>43841</v>
          </cell>
          <cell r="O10518">
            <v>43716</v>
          </cell>
          <cell r="P10518" t="str">
            <v>No Dependency</v>
          </cell>
        </row>
        <row r="10519">
          <cell r="C10519" t="str">
            <v>ZSK923</v>
          </cell>
          <cell r="D10519" t="str">
            <v>Collocated Sites</v>
          </cell>
          <cell r="E10519" t="str">
            <v>Q1-2020</v>
          </cell>
          <cell r="F10519" t="str">
            <v>Mobile Aspiration</v>
          </cell>
          <cell r="G10519" t="str">
            <v>HUA</v>
          </cell>
          <cell r="H10519" t="str">
            <v>LTE2100 Col (20 MHz)_4x4 MIMO</v>
          </cell>
          <cell r="I10519" t="str">
            <v>INS</v>
          </cell>
          <cell r="L10519">
            <v>43841</v>
          </cell>
          <cell r="M10519">
            <v>43734</v>
          </cell>
          <cell r="N10519">
            <v>43841</v>
          </cell>
          <cell r="O10519">
            <v>43735</v>
          </cell>
          <cell r="P10519" t="str">
            <v>No Dependency</v>
          </cell>
        </row>
        <row r="10520">
          <cell r="C10520" t="str">
            <v>ZSK922</v>
          </cell>
          <cell r="D10520" t="str">
            <v>Collocated Sites</v>
          </cell>
          <cell r="E10520" t="str">
            <v>Q3-2019</v>
          </cell>
          <cell r="F10520" t="str">
            <v>Mobile Aspiration</v>
          </cell>
          <cell r="G10520" t="str">
            <v>HUA</v>
          </cell>
          <cell r="H10520" t="str">
            <v>LTE2100 Col (20 MHz)_4x4 MIMO</v>
          </cell>
          <cell r="I10520" t="str">
            <v>INS</v>
          </cell>
          <cell r="L10520">
            <v>43899</v>
          </cell>
          <cell r="M10520">
            <v>43638</v>
          </cell>
          <cell r="N10520">
            <v>43900</v>
          </cell>
          <cell r="O10520">
            <v>43639</v>
          </cell>
          <cell r="P10520" t="str">
            <v>No Dependency</v>
          </cell>
        </row>
        <row r="10521">
          <cell r="C10521" t="str">
            <v>ZSK034</v>
          </cell>
          <cell r="D10521" t="str">
            <v>Collocated Sites</v>
          </cell>
          <cell r="E10521" t="str">
            <v>Q3-2019</v>
          </cell>
          <cell r="F10521" t="str">
            <v>Mobile Aspiration</v>
          </cell>
          <cell r="G10521" t="str">
            <v>HUA</v>
          </cell>
          <cell r="H10521" t="str">
            <v>LTE2100 Col (20 MHz)_4x4 MIMO</v>
          </cell>
          <cell r="I10521" t="str">
            <v>INS</v>
          </cell>
          <cell r="L10521">
            <v>43894</v>
          </cell>
          <cell r="M10521">
            <v>43733</v>
          </cell>
          <cell r="N10521">
            <v>43894</v>
          </cell>
          <cell r="O10521">
            <v>43734</v>
          </cell>
          <cell r="P10521" t="str">
            <v>No Dependency</v>
          </cell>
        </row>
        <row r="10522">
          <cell r="C10522" t="str">
            <v>ZSK032</v>
          </cell>
          <cell r="D10522" t="str">
            <v>Collocated Sites</v>
          </cell>
          <cell r="E10522" t="str">
            <v>Q4-2019</v>
          </cell>
          <cell r="F10522" t="str">
            <v>Mobile Aspiration</v>
          </cell>
          <cell r="G10522" t="str">
            <v>HUA</v>
          </cell>
          <cell r="H10522" t="str">
            <v>LTE2100 Col (20 MHz)_4x4 MIMO</v>
          </cell>
          <cell r="I10522" t="str">
            <v>INS</v>
          </cell>
          <cell r="L10522">
            <v>43846</v>
          </cell>
          <cell r="M10522">
            <v>43715</v>
          </cell>
          <cell r="N10522">
            <v>43846</v>
          </cell>
          <cell r="O10522">
            <v>43716</v>
          </cell>
          <cell r="P10522" t="str">
            <v>No Dependency</v>
          </cell>
        </row>
        <row r="10523">
          <cell r="C10523" t="str">
            <v>ZSK030</v>
          </cell>
          <cell r="D10523" t="str">
            <v>Collocated Sites</v>
          </cell>
          <cell r="E10523" t="str">
            <v>Q1-2020</v>
          </cell>
          <cell r="F10523" t="str">
            <v>Mobile Aspiration</v>
          </cell>
          <cell r="G10523" t="str">
            <v>HUA</v>
          </cell>
          <cell r="H10523" t="str">
            <v>LTE2100 Col (20 MHz)_4x4 MIMO</v>
          </cell>
          <cell r="I10523" t="str">
            <v>INS</v>
          </cell>
          <cell r="L10523">
            <v>43841</v>
          </cell>
          <cell r="M10523">
            <v>43733</v>
          </cell>
          <cell r="N10523">
            <v>43841</v>
          </cell>
          <cell r="O10523">
            <v>43734</v>
          </cell>
          <cell r="P10523" t="str">
            <v>No Dependency</v>
          </cell>
        </row>
        <row r="10524">
          <cell r="C10524" t="str">
            <v>ZRW917</v>
          </cell>
          <cell r="D10524" t="str">
            <v>Collocated Sites</v>
          </cell>
          <cell r="E10524" t="str">
            <v>Q3-2019</v>
          </cell>
          <cell r="F10524" t="str">
            <v>Mobile Aspiration</v>
          </cell>
          <cell r="G10524" t="str">
            <v>HUA</v>
          </cell>
          <cell r="H10524" t="str">
            <v>LTE2100 Col (20 MHz)_4x4 MIMO</v>
          </cell>
          <cell r="I10524" t="str">
            <v>INS</v>
          </cell>
          <cell r="L10524">
            <v>43908</v>
          </cell>
          <cell r="M10524">
            <v>43633</v>
          </cell>
          <cell r="N10524">
            <v>43908</v>
          </cell>
          <cell r="O10524">
            <v>43634</v>
          </cell>
          <cell r="P10524" t="str">
            <v>No Dependency</v>
          </cell>
        </row>
        <row r="10525">
          <cell r="C10525" t="str">
            <v>ZR4004</v>
          </cell>
          <cell r="D10525" t="str">
            <v>Collocated Sites</v>
          </cell>
          <cell r="E10525" t="str">
            <v>Q1-2020</v>
          </cell>
          <cell r="F10525" t="str">
            <v>Mobile Aspiration</v>
          </cell>
          <cell r="G10525" t="str">
            <v>HUA</v>
          </cell>
          <cell r="H10525" t="str">
            <v>LTE2100 Col (20 MHz)_4x4 MIMO</v>
          </cell>
          <cell r="I10525" t="str">
            <v>INS</v>
          </cell>
          <cell r="L10525">
            <v>43841</v>
          </cell>
          <cell r="M10525">
            <v>43734</v>
          </cell>
          <cell r="N10525">
            <v>43841</v>
          </cell>
          <cell r="O10525">
            <v>43735</v>
          </cell>
          <cell r="P10525" t="str">
            <v>No Dependency</v>
          </cell>
        </row>
        <row r="10526">
          <cell r="C10526" t="str">
            <v>ZR4001</v>
          </cell>
          <cell r="D10526" t="str">
            <v>Collocated Sites</v>
          </cell>
          <cell r="E10526" t="str">
            <v>Q3-2019</v>
          </cell>
          <cell r="F10526" t="str">
            <v>Mobile Aspiration</v>
          </cell>
          <cell r="G10526" t="str">
            <v>HUA</v>
          </cell>
          <cell r="H10526" t="str">
            <v>LTE2100 Col (20 MHz)_4x4 MIMO</v>
          </cell>
          <cell r="I10526" t="str">
            <v>INS</v>
          </cell>
          <cell r="L10526">
            <v>43691</v>
          </cell>
          <cell r="M10526">
            <v>43693</v>
          </cell>
          <cell r="N10526">
            <v>43692</v>
          </cell>
          <cell r="O10526">
            <v>43694</v>
          </cell>
          <cell r="P10526" t="str">
            <v>No Dependency</v>
          </cell>
        </row>
        <row r="10527">
          <cell r="C10527" t="str">
            <v>ZND181</v>
          </cell>
          <cell r="D10527" t="str">
            <v>Collocated Sites</v>
          </cell>
          <cell r="E10527" t="str">
            <v>Q1-2020</v>
          </cell>
          <cell r="F10527" t="str">
            <v>Mobile Aspiration</v>
          </cell>
          <cell r="G10527" t="str">
            <v>HUA</v>
          </cell>
          <cell r="H10527" t="str">
            <v>LTE2100 Col (20 MHz)_4x4 MIMO</v>
          </cell>
          <cell r="I10527" t="str">
            <v>INS</v>
          </cell>
          <cell r="L10527">
            <v>43846</v>
          </cell>
          <cell r="M10527">
            <v>43758</v>
          </cell>
          <cell r="N10527">
            <v>43846</v>
          </cell>
          <cell r="O10527">
            <v>43759</v>
          </cell>
          <cell r="P10527" t="str">
            <v>No Dependency</v>
          </cell>
        </row>
        <row r="10528">
          <cell r="C10528" t="str">
            <v>ZMA038</v>
          </cell>
          <cell r="D10528" t="str">
            <v>Collocated Sites</v>
          </cell>
          <cell r="E10528" t="str">
            <v>Q3-2019</v>
          </cell>
          <cell r="F10528" t="str">
            <v>Mobile Aspiration</v>
          </cell>
          <cell r="G10528" t="str">
            <v>HUA</v>
          </cell>
          <cell r="H10528" t="str">
            <v>LTE2100 Col (20 MHz)_4x4 MIMO</v>
          </cell>
          <cell r="I10528" t="str">
            <v>INS</v>
          </cell>
          <cell r="L10528">
            <v>43866</v>
          </cell>
          <cell r="N10528">
            <v>43866</v>
          </cell>
          <cell r="P10528" t="str">
            <v>No Dependency</v>
          </cell>
        </row>
        <row r="10529">
          <cell r="C10529" t="str">
            <v>ZHF092</v>
          </cell>
          <cell r="D10529" t="str">
            <v>Collocated Sites</v>
          </cell>
          <cell r="E10529" t="str">
            <v>Q1-2020</v>
          </cell>
          <cell r="F10529" t="str">
            <v>Mobile Aspiration</v>
          </cell>
          <cell r="G10529" t="str">
            <v>HUA</v>
          </cell>
          <cell r="H10529" t="str">
            <v>LTE2100 Col (20 MHz)_4x4 MIMO</v>
          </cell>
          <cell r="I10529" t="str">
            <v>INS</v>
          </cell>
          <cell r="L10529">
            <v>43841</v>
          </cell>
          <cell r="M10529">
            <v>43750</v>
          </cell>
          <cell r="N10529">
            <v>43841</v>
          </cell>
          <cell r="O10529">
            <v>43751</v>
          </cell>
          <cell r="P10529" t="str">
            <v>No Dependency</v>
          </cell>
        </row>
        <row r="10530">
          <cell r="C10530" t="str">
            <v>ZHA946</v>
          </cell>
          <cell r="D10530" t="str">
            <v>Collocated Sites</v>
          </cell>
          <cell r="E10530" t="str">
            <v>Q4-2019</v>
          </cell>
          <cell r="F10530" t="str">
            <v>Mobile Aspiration</v>
          </cell>
          <cell r="G10530" t="str">
            <v>HUA</v>
          </cell>
          <cell r="H10530" t="str">
            <v>LTE2100 Col (20 MHz)_4x4 MIMO</v>
          </cell>
          <cell r="I10530" t="str">
            <v>INS</v>
          </cell>
          <cell r="L10530">
            <v>43858</v>
          </cell>
          <cell r="M10530">
            <v>43709</v>
          </cell>
          <cell r="N10530">
            <v>43858</v>
          </cell>
          <cell r="O10530">
            <v>43710</v>
          </cell>
          <cell r="P10530" t="str">
            <v>No Dependency</v>
          </cell>
        </row>
        <row r="10531">
          <cell r="C10531" t="str">
            <v>ZHA943</v>
          </cell>
          <cell r="D10531" t="str">
            <v>Collocated Sites</v>
          </cell>
          <cell r="E10531" t="str">
            <v>Q4-2019</v>
          </cell>
          <cell r="F10531" t="str">
            <v>Mobile Aspiration</v>
          </cell>
          <cell r="G10531" t="str">
            <v>HUA</v>
          </cell>
          <cell r="H10531" t="str">
            <v>LTE2100 Col (20 MHz)_4x4 MIMO</v>
          </cell>
          <cell r="I10531" t="str">
            <v>INS</v>
          </cell>
          <cell r="L10531">
            <v>43691</v>
          </cell>
          <cell r="M10531">
            <v>43693</v>
          </cell>
          <cell r="N10531">
            <v>43692</v>
          </cell>
          <cell r="O10531">
            <v>43694</v>
          </cell>
          <cell r="P10531" t="str">
            <v>No Dependency</v>
          </cell>
        </row>
        <row r="10532">
          <cell r="C10532" t="str">
            <v>ZHA352</v>
          </cell>
          <cell r="D10532" t="str">
            <v>Collocated Sites</v>
          </cell>
          <cell r="E10532" t="str">
            <v>Q3-2019</v>
          </cell>
          <cell r="F10532" t="str">
            <v>Mobile Aspiration</v>
          </cell>
          <cell r="G10532" t="str">
            <v>HUA</v>
          </cell>
          <cell r="H10532" t="str">
            <v>LTE2100 Col (20 MHz)_4x4 MIMO</v>
          </cell>
          <cell r="I10532" t="str">
            <v>INS</v>
          </cell>
          <cell r="L10532">
            <v>43904</v>
          </cell>
          <cell r="M10532">
            <v>43654</v>
          </cell>
          <cell r="N10532">
            <v>43905</v>
          </cell>
          <cell r="O10532">
            <v>43655</v>
          </cell>
          <cell r="P10532" t="str">
            <v>No Dependency</v>
          </cell>
        </row>
        <row r="10533">
          <cell r="C10533" t="str">
            <v>ZBK200</v>
          </cell>
          <cell r="D10533" t="str">
            <v>Collocated Sites</v>
          </cell>
          <cell r="E10533" t="str">
            <v>Q4-2019</v>
          </cell>
          <cell r="F10533" t="str">
            <v>Mobile Aspiration</v>
          </cell>
          <cell r="G10533" t="str">
            <v>HUA</v>
          </cell>
          <cell r="H10533" t="str">
            <v>LTE2100 Col (20 MHz)_4x4 MIMO</v>
          </cell>
          <cell r="I10533" t="str">
            <v>INS</v>
          </cell>
          <cell r="L10533">
            <v>43670</v>
          </cell>
          <cell r="M10533">
            <v>43672</v>
          </cell>
          <cell r="N10533">
            <v>43671</v>
          </cell>
          <cell r="O10533">
            <v>43673</v>
          </cell>
          <cell r="P10533" t="str">
            <v>No Dependency</v>
          </cell>
        </row>
        <row r="10534">
          <cell r="C10534" t="str">
            <v>Z53002</v>
          </cell>
          <cell r="D10534" t="str">
            <v>Collocated Sites</v>
          </cell>
          <cell r="E10534" t="str">
            <v>Q4-2019</v>
          </cell>
          <cell r="F10534" t="str">
            <v>Mobile Aspiration</v>
          </cell>
          <cell r="G10534" t="str">
            <v>HUA</v>
          </cell>
          <cell r="H10534" t="str">
            <v>LTE2100 Col (20 MHz)_4x4 MIMO</v>
          </cell>
          <cell r="I10534" t="str">
            <v>INS</v>
          </cell>
          <cell r="L10534">
            <v>43663</v>
          </cell>
          <cell r="M10534">
            <v>43665</v>
          </cell>
          <cell r="N10534">
            <v>43664</v>
          </cell>
          <cell r="O10534">
            <v>43666</v>
          </cell>
          <cell r="P10534" t="str">
            <v>No Dependency</v>
          </cell>
        </row>
        <row r="10535">
          <cell r="C10535" t="str">
            <v>Z24001</v>
          </cell>
          <cell r="D10535" t="str">
            <v>Collocated Sites</v>
          </cell>
          <cell r="E10535" t="str">
            <v>Q1-2020</v>
          </cell>
          <cell r="F10535" t="str">
            <v>Mobile Aspiration</v>
          </cell>
          <cell r="G10535" t="str">
            <v>HUA</v>
          </cell>
          <cell r="H10535" t="str">
            <v>LTE2100 Col (20 MHz)_4x4 MIMO</v>
          </cell>
          <cell r="I10535" t="str">
            <v>INS</v>
          </cell>
          <cell r="L10535">
            <v>43841</v>
          </cell>
          <cell r="N10535">
            <v>43841</v>
          </cell>
          <cell r="P10535" t="str">
            <v>No Dependency</v>
          </cell>
        </row>
        <row r="10536">
          <cell r="C10536" t="str">
            <v>Z22001</v>
          </cell>
          <cell r="D10536" t="str">
            <v>Collocated Sites</v>
          </cell>
          <cell r="E10536" t="str">
            <v>Q1-2020</v>
          </cell>
          <cell r="F10536" t="str">
            <v>Mobile Aspiration</v>
          </cell>
          <cell r="G10536" t="str">
            <v>HUA</v>
          </cell>
          <cell r="H10536" t="str">
            <v>LTE2100 Col (20 MHz)_4x4 MIMO</v>
          </cell>
          <cell r="I10536" t="str">
            <v>INS</v>
          </cell>
          <cell r="L10536">
            <v>43841</v>
          </cell>
          <cell r="M10536">
            <v>43753</v>
          </cell>
          <cell r="N10536">
            <v>43841</v>
          </cell>
          <cell r="O10536">
            <v>43754</v>
          </cell>
          <cell r="P10536" t="str">
            <v>No Dependency</v>
          </cell>
        </row>
        <row r="10537">
          <cell r="C10537" t="str">
            <v>Z09021</v>
          </cell>
          <cell r="D10537" t="str">
            <v>Collocated Sites</v>
          </cell>
          <cell r="E10537" t="str">
            <v>Q1-2020</v>
          </cell>
          <cell r="F10537" t="str">
            <v>Mobile Aspiration</v>
          </cell>
          <cell r="G10537" t="str">
            <v>HUA</v>
          </cell>
          <cell r="H10537" t="str">
            <v>LTE2100 Col (20 MHz)_4x4 MIMO</v>
          </cell>
          <cell r="I10537" t="str">
            <v>INS</v>
          </cell>
          <cell r="L10537">
            <v>43841</v>
          </cell>
          <cell r="M10537">
            <v>43745</v>
          </cell>
          <cell r="N10537">
            <v>43841</v>
          </cell>
          <cell r="O10537">
            <v>43746</v>
          </cell>
          <cell r="P10537" t="str">
            <v>No Dependency</v>
          </cell>
        </row>
        <row r="10538">
          <cell r="C10538" t="str">
            <v>Z09016</v>
          </cell>
          <cell r="D10538" t="str">
            <v>Collocated Sites</v>
          </cell>
          <cell r="E10538" t="str">
            <v>Q3-2019</v>
          </cell>
          <cell r="F10538" t="str">
            <v>Mobile Aspiration</v>
          </cell>
          <cell r="G10538" t="str">
            <v>HUA</v>
          </cell>
          <cell r="H10538" t="str">
            <v>LTE2100 Col (20 MHz)_4x4 MIMO</v>
          </cell>
          <cell r="I10538" t="str">
            <v>INS</v>
          </cell>
          <cell r="L10538">
            <v>43899</v>
          </cell>
          <cell r="M10538">
            <v>43753</v>
          </cell>
          <cell r="N10538">
            <v>43900</v>
          </cell>
          <cell r="O10538">
            <v>43754</v>
          </cell>
          <cell r="P10538" t="str">
            <v>No Dependency</v>
          </cell>
        </row>
        <row r="10539">
          <cell r="C10539" t="str">
            <v>FRB011</v>
          </cell>
          <cell r="D10539" t="str">
            <v>Collocated Sites</v>
          </cell>
          <cell r="E10539" t="str">
            <v>Q1-2020</v>
          </cell>
          <cell r="F10539" t="str">
            <v>Mobile Aspiration</v>
          </cell>
          <cell r="G10539" t="str">
            <v>HUA</v>
          </cell>
          <cell r="H10539" t="str">
            <v>LTE2100 Col (20 MHz)_4x4 MIMO</v>
          </cell>
          <cell r="I10539" t="str">
            <v>INS</v>
          </cell>
          <cell r="L10539">
            <v>43841</v>
          </cell>
          <cell r="N10539">
            <v>43841</v>
          </cell>
          <cell r="P10539" t="str">
            <v>No Dependency</v>
          </cell>
        </row>
        <row r="10540">
          <cell r="C10540" t="str">
            <v>FRB010</v>
          </cell>
          <cell r="D10540" t="str">
            <v>Collocated Sites</v>
          </cell>
          <cell r="E10540" t="str">
            <v>Q1-2020</v>
          </cell>
          <cell r="F10540" t="str">
            <v>Mobile Aspiration</v>
          </cell>
          <cell r="G10540" t="str">
            <v>HUA</v>
          </cell>
          <cell r="H10540" t="str">
            <v>LTE2100 Col (20 MHz)_4x4 MIMO</v>
          </cell>
          <cell r="I10540" t="str">
            <v>INS</v>
          </cell>
          <cell r="L10540">
            <v>43858</v>
          </cell>
          <cell r="M10540">
            <v>43734</v>
          </cell>
          <cell r="N10540">
            <v>43858</v>
          </cell>
          <cell r="O10540">
            <v>43735</v>
          </cell>
          <cell r="P10540" t="str">
            <v>No Dependency</v>
          </cell>
        </row>
        <row r="10541">
          <cell r="C10541" t="str">
            <v>FRB009</v>
          </cell>
          <cell r="D10541" t="str">
            <v>Collocated Sites</v>
          </cell>
          <cell r="E10541" t="str">
            <v>Q1-2020</v>
          </cell>
          <cell r="F10541" t="str">
            <v>Mobile Aspiration</v>
          </cell>
          <cell r="G10541" t="str">
            <v>HUA</v>
          </cell>
          <cell r="H10541" t="str">
            <v>LTE2100 Col (20 MHz)_4x4 MIMO</v>
          </cell>
          <cell r="I10541" t="str">
            <v>INS</v>
          </cell>
          <cell r="L10541">
            <v>43841</v>
          </cell>
          <cell r="N10541">
            <v>43841</v>
          </cell>
          <cell r="P10541" t="str">
            <v>No Dependency</v>
          </cell>
        </row>
        <row r="10542">
          <cell r="C10542" t="str">
            <v>FRB005</v>
          </cell>
          <cell r="D10542" t="str">
            <v>Collocated Sites</v>
          </cell>
          <cell r="E10542" t="str">
            <v>Q1-2020</v>
          </cell>
          <cell r="F10542" t="str">
            <v>Mobile Aspiration</v>
          </cell>
          <cell r="G10542" t="str">
            <v>HUA</v>
          </cell>
          <cell r="H10542" t="str">
            <v>LTE2100 Col (20 MHz)_4x4 MIMO</v>
          </cell>
          <cell r="I10542" t="str">
            <v>INS</v>
          </cell>
          <cell r="L10542">
            <v>43841</v>
          </cell>
          <cell r="M10542">
            <v>43753</v>
          </cell>
          <cell r="N10542">
            <v>43841</v>
          </cell>
          <cell r="O10542">
            <v>43754</v>
          </cell>
          <cell r="P10542" t="str">
            <v>No Dependency</v>
          </cell>
        </row>
        <row r="10543">
          <cell r="C10543" t="str">
            <v>FRB003</v>
          </cell>
          <cell r="D10543" t="str">
            <v>Collocated Sites</v>
          </cell>
          <cell r="E10543" t="str">
            <v>Q3-2019</v>
          </cell>
          <cell r="F10543" t="str">
            <v>Mobile Aspiration</v>
          </cell>
          <cell r="G10543" t="str">
            <v>HUA</v>
          </cell>
          <cell r="H10543" t="str">
            <v>LTE2100 Col (20 MHz)_4x4 MIMO</v>
          </cell>
          <cell r="I10543" t="str">
            <v>INS</v>
          </cell>
          <cell r="L10543">
            <v>43691</v>
          </cell>
          <cell r="M10543">
            <v>43693</v>
          </cell>
          <cell r="N10543">
            <v>43692</v>
          </cell>
          <cell r="O10543">
            <v>43694</v>
          </cell>
          <cell r="P10543" t="str">
            <v>No Dependency</v>
          </cell>
        </row>
        <row r="10544">
          <cell r="C10544" t="str">
            <v>CWS819</v>
          </cell>
          <cell r="D10544" t="str">
            <v>Collocated Sites</v>
          </cell>
          <cell r="E10544" t="str">
            <v>Q1-2020</v>
          </cell>
          <cell r="F10544" t="str">
            <v>Mobile Aspiration</v>
          </cell>
          <cell r="G10544" t="str">
            <v>HUA</v>
          </cell>
          <cell r="H10544" t="str">
            <v>LTE2100 Col (20 MHz)_4x4 MIMO</v>
          </cell>
          <cell r="I10544" t="str">
            <v>INS</v>
          </cell>
          <cell r="L10544">
            <v>43846</v>
          </cell>
          <cell r="N10544">
            <v>43846</v>
          </cell>
          <cell r="P10544" t="str">
            <v>No Dependency</v>
          </cell>
        </row>
        <row r="10545">
          <cell r="C10545" t="str">
            <v>CWH319</v>
          </cell>
          <cell r="D10545" t="str">
            <v>Collocated Sites</v>
          </cell>
          <cell r="E10545" t="str">
            <v>Q1-2020</v>
          </cell>
          <cell r="F10545" t="str">
            <v>Mobile Aspiration</v>
          </cell>
          <cell r="G10545" t="str">
            <v>HUA</v>
          </cell>
          <cell r="H10545" t="str">
            <v>LTE2100 Col (20 MHz)_4x4 MIMO</v>
          </cell>
          <cell r="I10545" t="str">
            <v>INS</v>
          </cell>
          <cell r="L10545">
            <v>43846</v>
          </cell>
          <cell r="N10545">
            <v>43846</v>
          </cell>
          <cell r="P10545" t="str">
            <v>No Dependency</v>
          </cell>
        </row>
        <row r="10546">
          <cell r="C10546" t="str">
            <v>CWH029</v>
          </cell>
          <cell r="D10546" t="str">
            <v>Collocated Sites</v>
          </cell>
          <cell r="E10546" t="str">
            <v>Q1-2020</v>
          </cell>
          <cell r="F10546" t="str">
            <v>Mobile Aspiration</v>
          </cell>
          <cell r="G10546" t="str">
            <v>HUA</v>
          </cell>
          <cell r="H10546" t="str">
            <v>LTE2100 Col (20 MHz)_4x4 MIMO</v>
          </cell>
          <cell r="I10546" t="str">
            <v>INS</v>
          </cell>
          <cell r="L10546">
            <v>43841</v>
          </cell>
          <cell r="N10546">
            <v>43841</v>
          </cell>
          <cell r="P10546" t="str">
            <v>No Dependency</v>
          </cell>
        </row>
        <row r="10547">
          <cell r="C10547" t="str">
            <v>CWH007</v>
          </cell>
          <cell r="D10547" t="str">
            <v>Collocated Sites</v>
          </cell>
          <cell r="E10547" t="str">
            <v>Q1-2020</v>
          </cell>
          <cell r="F10547" t="str">
            <v>Mobile Aspiration</v>
          </cell>
          <cell r="G10547" t="str">
            <v>HUA</v>
          </cell>
          <cell r="H10547" t="str">
            <v>LTE2100 Col (20 MHz)_4x4 MIMO</v>
          </cell>
          <cell r="I10547" t="str">
            <v>INS</v>
          </cell>
          <cell r="L10547">
            <v>43858</v>
          </cell>
          <cell r="M10547">
            <v>43767</v>
          </cell>
          <cell r="N10547">
            <v>43858</v>
          </cell>
          <cell r="O10547">
            <v>43768</v>
          </cell>
          <cell r="P10547" t="str">
            <v>No Dependency</v>
          </cell>
        </row>
        <row r="10548">
          <cell r="C10548" t="str">
            <v>ZSK066</v>
          </cell>
          <cell r="D10548" t="str">
            <v>Collocated Sites</v>
          </cell>
          <cell r="E10548" t="str">
            <v>Q1-2020</v>
          </cell>
          <cell r="F10548" t="str">
            <v>Mobile Aspiration</v>
          </cell>
          <cell r="G10548" t="str">
            <v>HUA</v>
          </cell>
          <cell r="H10548" t="str">
            <v>LTE2100 Col (20 MHz)_4x4 MIMO</v>
          </cell>
          <cell r="I10548" t="str">
            <v>INS</v>
          </cell>
          <cell r="L10548">
            <v>43841</v>
          </cell>
          <cell r="M10548">
            <v>43715</v>
          </cell>
          <cell r="N10548">
            <v>43841</v>
          </cell>
          <cell r="O10548">
            <v>43716</v>
          </cell>
          <cell r="P10548" t="str">
            <v>No Dependency</v>
          </cell>
        </row>
        <row r="10549">
          <cell r="C10549" t="str">
            <v>ZQW998</v>
          </cell>
          <cell r="D10549" t="str">
            <v>Collocated Sites</v>
          </cell>
          <cell r="E10549" t="str">
            <v>Q3-2019</v>
          </cell>
          <cell r="F10549" t="str">
            <v>Mobile Aspiration</v>
          </cell>
          <cell r="G10549" t="str">
            <v>HUA</v>
          </cell>
          <cell r="H10549" t="str">
            <v>LTE2100 Col (20 MHz)_4x4 MIMO</v>
          </cell>
          <cell r="I10549" t="str">
            <v>INS</v>
          </cell>
          <cell r="L10549">
            <v>43890</v>
          </cell>
          <cell r="M10549">
            <v>43642</v>
          </cell>
          <cell r="N10549">
            <v>43891</v>
          </cell>
          <cell r="O10549">
            <v>43643</v>
          </cell>
          <cell r="P10549" t="str">
            <v>No Dependency</v>
          </cell>
        </row>
        <row r="10550">
          <cell r="C10550" t="str">
            <v>ZQW993</v>
          </cell>
          <cell r="D10550" t="str">
            <v>Collocated Sites</v>
          </cell>
          <cell r="E10550" t="str">
            <v>Q3-2019</v>
          </cell>
          <cell r="F10550" t="str">
            <v>Mobile Aspiration</v>
          </cell>
          <cell r="G10550" t="str">
            <v>HUA</v>
          </cell>
          <cell r="H10550" t="str">
            <v>LTE2100 Col (20 MHz)_4x4 MIMO</v>
          </cell>
          <cell r="I10550" t="str">
            <v>INS</v>
          </cell>
          <cell r="L10550">
            <v>43836</v>
          </cell>
          <cell r="M10550">
            <v>43743</v>
          </cell>
          <cell r="N10550">
            <v>43837</v>
          </cell>
          <cell r="O10550">
            <v>43744</v>
          </cell>
          <cell r="P10550" t="str">
            <v>No Dependency</v>
          </cell>
        </row>
        <row r="10551">
          <cell r="C10551" t="str">
            <v>ZQW967</v>
          </cell>
          <cell r="D10551" t="str">
            <v>Collocated Sites</v>
          </cell>
          <cell r="E10551" t="str">
            <v>Q3-2019</v>
          </cell>
          <cell r="F10551" t="str">
            <v>Mobile Aspiration</v>
          </cell>
          <cell r="G10551" t="str">
            <v>HUA</v>
          </cell>
          <cell r="H10551" t="str">
            <v>LTE2100 Col (20 MHz)_4x4 MIMO</v>
          </cell>
          <cell r="I10551" t="str">
            <v>INS</v>
          </cell>
          <cell r="L10551">
            <v>43841</v>
          </cell>
          <cell r="M10551">
            <v>43660</v>
          </cell>
          <cell r="N10551">
            <v>43842</v>
          </cell>
          <cell r="O10551">
            <v>43661</v>
          </cell>
          <cell r="P10551" t="str">
            <v>No Dependency</v>
          </cell>
        </row>
        <row r="10552">
          <cell r="C10552" t="str">
            <v>ZQW963</v>
          </cell>
          <cell r="D10552" t="str">
            <v>Collocated Sites</v>
          </cell>
          <cell r="E10552" t="str">
            <v>Q1-2020</v>
          </cell>
          <cell r="F10552" t="str">
            <v>Mobile Aspiration</v>
          </cell>
          <cell r="G10552" t="str">
            <v>HUA</v>
          </cell>
          <cell r="H10552" t="str">
            <v>LTE2100 Col (20 MHz)_4x4 MIMO</v>
          </cell>
          <cell r="I10552" t="str">
            <v>INS</v>
          </cell>
          <cell r="L10552">
            <v>43841</v>
          </cell>
          <cell r="M10552">
            <v>43733</v>
          </cell>
          <cell r="N10552">
            <v>43841</v>
          </cell>
          <cell r="O10552">
            <v>43734</v>
          </cell>
          <cell r="P10552" t="str">
            <v>No Dependency</v>
          </cell>
        </row>
        <row r="10553">
          <cell r="C10553" t="str">
            <v>ZQW942</v>
          </cell>
          <cell r="D10553" t="str">
            <v>Collocated Sites</v>
          </cell>
          <cell r="E10553" t="str">
            <v>Q3-2019</v>
          </cell>
          <cell r="F10553" t="str">
            <v>Mobile Aspiration</v>
          </cell>
          <cell r="G10553" t="str">
            <v>HUA</v>
          </cell>
          <cell r="H10553" t="str">
            <v>LTE2100 Col (20 MHz)_4x4 MIMO</v>
          </cell>
          <cell r="I10553" t="str">
            <v>INS</v>
          </cell>
          <cell r="L10553">
            <v>43834</v>
          </cell>
          <cell r="M10553">
            <v>43654</v>
          </cell>
          <cell r="N10553">
            <v>43835</v>
          </cell>
          <cell r="O10553">
            <v>43655</v>
          </cell>
          <cell r="P10553" t="str">
            <v>No Dependency</v>
          </cell>
        </row>
        <row r="10554">
          <cell r="C10554" t="str">
            <v>ZQW016</v>
          </cell>
          <cell r="D10554" t="str">
            <v>Collocated Sites</v>
          </cell>
          <cell r="E10554" t="str">
            <v>Q4-2019</v>
          </cell>
          <cell r="F10554" t="str">
            <v>Mobile Aspiration</v>
          </cell>
          <cell r="G10554" t="str">
            <v>HUA</v>
          </cell>
          <cell r="H10554" t="str">
            <v>LTE2100 Col (20 MHz)_4x4 MIMO</v>
          </cell>
          <cell r="I10554" t="str">
            <v>INS</v>
          </cell>
          <cell r="L10554">
            <v>43846</v>
          </cell>
          <cell r="M10554">
            <v>43715</v>
          </cell>
          <cell r="N10554">
            <v>43846</v>
          </cell>
          <cell r="O10554">
            <v>43716</v>
          </cell>
          <cell r="P10554" t="str">
            <v>No Dependency</v>
          </cell>
        </row>
        <row r="10555">
          <cell r="C10555" t="str">
            <v>ZQN997</v>
          </cell>
          <cell r="D10555" t="str">
            <v>Collocated Sites</v>
          </cell>
          <cell r="E10555" t="str">
            <v>Q3-2019</v>
          </cell>
          <cell r="F10555" t="str">
            <v>Mobile Aspiration</v>
          </cell>
          <cell r="G10555" t="str">
            <v>HUA</v>
          </cell>
          <cell r="H10555" t="str">
            <v>LTE2100 Col (20 MHz)_4x4 MIMO</v>
          </cell>
          <cell r="I10555" t="str">
            <v>INS</v>
          </cell>
          <cell r="L10555">
            <v>43901</v>
          </cell>
          <cell r="M10555">
            <v>43715</v>
          </cell>
          <cell r="N10555">
            <v>43901</v>
          </cell>
          <cell r="O10555">
            <v>43716</v>
          </cell>
          <cell r="P10555" t="str">
            <v>No Dependency</v>
          </cell>
        </row>
        <row r="10556">
          <cell r="C10556" t="str">
            <v>ZMB999</v>
          </cell>
          <cell r="D10556" t="str">
            <v>Collocated Sites</v>
          </cell>
          <cell r="E10556" t="str">
            <v>Q1-2020</v>
          </cell>
          <cell r="F10556" t="str">
            <v>Mobile Aspiration</v>
          </cell>
          <cell r="G10556" t="str">
            <v>HUA</v>
          </cell>
          <cell r="H10556" t="str">
            <v>LTE2100 Col (20 MHz)_4x4 MIMO</v>
          </cell>
          <cell r="I10556" t="str">
            <v>INS</v>
          </cell>
          <cell r="L10556">
            <v>43674</v>
          </cell>
          <cell r="M10556">
            <v>43676</v>
          </cell>
          <cell r="N10556">
            <v>43675</v>
          </cell>
          <cell r="O10556">
            <v>43677</v>
          </cell>
          <cell r="P10556" t="str">
            <v>No Dependency</v>
          </cell>
        </row>
        <row r="10557">
          <cell r="C10557" t="str">
            <v>ZKF009</v>
          </cell>
          <cell r="D10557" t="str">
            <v>Collocated Sites</v>
          </cell>
          <cell r="E10557" t="str">
            <v>Q1-2020</v>
          </cell>
          <cell r="F10557" t="str">
            <v>Mobile Aspiration</v>
          </cell>
          <cell r="G10557" t="str">
            <v>HUA</v>
          </cell>
          <cell r="H10557" t="str">
            <v>LTE2100 Col (20 MHz)_4x4 MIMO</v>
          </cell>
          <cell r="I10557" t="str">
            <v>INS</v>
          </cell>
          <cell r="L10557">
            <v>43841</v>
          </cell>
          <cell r="M10557">
            <v>43733</v>
          </cell>
          <cell r="N10557">
            <v>43841</v>
          </cell>
          <cell r="O10557">
            <v>43734</v>
          </cell>
          <cell r="P10557" t="str">
            <v>No Dependency</v>
          </cell>
        </row>
        <row r="10558">
          <cell r="C10558" t="str">
            <v>ZHAA009</v>
          </cell>
          <cell r="D10558" t="str">
            <v>Collocated Sites</v>
          </cell>
          <cell r="E10558" t="str">
            <v>Q3-2019</v>
          </cell>
          <cell r="F10558" t="str">
            <v>Mobile Aspiration</v>
          </cell>
          <cell r="G10558" t="str">
            <v>HUA</v>
          </cell>
          <cell r="H10558" t="str">
            <v>LTE2100 Col (20 MHz)_4x4 MIMO</v>
          </cell>
          <cell r="I10558" t="str">
            <v>INS</v>
          </cell>
          <cell r="L10558">
            <v>43878</v>
          </cell>
          <cell r="M10558">
            <v>43638</v>
          </cell>
          <cell r="N10558">
            <v>43879</v>
          </cell>
          <cell r="O10558">
            <v>43639</v>
          </cell>
          <cell r="P10558" t="str">
            <v>No Dependency</v>
          </cell>
        </row>
        <row r="10559">
          <cell r="C10559" t="str">
            <v>ZHA108</v>
          </cell>
          <cell r="D10559" t="str">
            <v>Collocated Sites</v>
          </cell>
          <cell r="E10559" t="str">
            <v>Q1-2020</v>
          </cell>
          <cell r="F10559" t="str">
            <v>Mobile Aspiration</v>
          </cell>
          <cell r="G10559" t="str">
            <v>HUA</v>
          </cell>
          <cell r="H10559" t="str">
            <v>LTE2100 Col (20 MHz)_4x4 MIMO</v>
          </cell>
          <cell r="I10559" t="str">
            <v>INS</v>
          </cell>
          <cell r="L10559">
            <v>43858</v>
          </cell>
          <cell r="N10559">
            <v>43858</v>
          </cell>
          <cell r="P10559" t="str">
            <v>No Dependency</v>
          </cell>
        </row>
        <row r="10560">
          <cell r="C10560" t="str">
            <v>Z80015</v>
          </cell>
          <cell r="D10560" t="str">
            <v>Collocated Sites</v>
          </cell>
          <cell r="E10560" t="str">
            <v>Q1-2020</v>
          </cell>
          <cell r="F10560" t="str">
            <v>Mobile Aspiration</v>
          </cell>
          <cell r="G10560" t="str">
            <v>HUA</v>
          </cell>
          <cell r="H10560" t="str">
            <v>LTE2100 Col (20 MHz)_4x4 MIMO</v>
          </cell>
          <cell r="I10560" t="str">
            <v>INS</v>
          </cell>
          <cell r="L10560">
            <v>43664</v>
          </cell>
          <cell r="M10560">
            <v>43666</v>
          </cell>
          <cell r="N10560">
            <v>43665</v>
          </cell>
          <cell r="O10560">
            <v>43667</v>
          </cell>
          <cell r="P10560" t="str">
            <v>No Dependency</v>
          </cell>
        </row>
        <row r="10561">
          <cell r="C10561" t="str">
            <v>Z44001</v>
          </cell>
          <cell r="D10561" t="str">
            <v>Collocated Sites</v>
          </cell>
          <cell r="E10561" t="str">
            <v>Q4-2019</v>
          </cell>
          <cell r="F10561" t="str">
            <v>Mobile Aspiration</v>
          </cell>
          <cell r="G10561" t="str">
            <v>HUA</v>
          </cell>
          <cell r="H10561" t="str">
            <v>LTE2100 Col (20 MHz)_4x4 MIMO</v>
          </cell>
          <cell r="I10561" t="str">
            <v>INS</v>
          </cell>
          <cell r="L10561">
            <v>43858</v>
          </cell>
          <cell r="M10561">
            <v>43709</v>
          </cell>
          <cell r="N10561">
            <v>43858</v>
          </cell>
          <cell r="O10561">
            <v>43710</v>
          </cell>
          <cell r="P10561" t="str">
            <v>No Dependency</v>
          </cell>
        </row>
        <row r="10562">
          <cell r="C10562" t="str">
            <v>CWS837</v>
          </cell>
          <cell r="D10562" t="str">
            <v>Collocated Sites</v>
          </cell>
          <cell r="E10562" t="str">
            <v>Q1-2020</v>
          </cell>
          <cell r="F10562" t="str">
            <v>Mobile Aspiration</v>
          </cell>
          <cell r="G10562" t="str">
            <v>HUA</v>
          </cell>
          <cell r="H10562" t="str">
            <v>LTE2100 Col (20 MHz)_4x4 MIMO</v>
          </cell>
          <cell r="I10562" t="str">
            <v>INS</v>
          </cell>
          <cell r="L10562">
            <v>43841</v>
          </cell>
          <cell r="N10562">
            <v>43841</v>
          </cell>
          <cell r="P10562" t="str">
            <v>No Dependency</v>
          </cell>
        </row>
        <row r="10563">
          <cell r="C10563" t="str">
            <v>CWS815</v>
          </cell>
          <cell r="D10563" t="str">
            <v>Collocated Sites</v>
          </cell>
          <cell r="E10563" t="str">
            <v>Q3-2019</v>
          </cell>
          <cell r="F10563" t="str">
            <v>Mobile Aspiration</v>
          </cell>
          <cell r="G10563" t="str">
            <v>HUA</v>
          </cell>
          <cell r="H10563" t="str">
            <v>LTE2100 Col (20 MHz)_4x4 MIMO</v>
          </cell>
          <cell r="I10563" t="str">
            <v>INS</v>
          </cell>
          <cell r="L10563">
            <v>43901</v>
          </cell>
          <cell r="M10563">
            <v>43767</v>
          </cell>
          <cell r="N10563">
            <v>43901</v>
          </cell>
          <cell r="O10563">
            <v>43768</v>
          </cell>
          <cell r="P10563" t="str">
            <v>No Dependency</v>
          </cell>
        </row>
        <row r="10564">
          <cell r="C10564" t="str">
            <v>CWH019</v>
          </cell>
          <cell r="D10564" t="str">
            <v>Collocated Sites</v>
          </cell>
          <cell r="E10564" t="str">
            <v>Q1-2020</v>
          </cell>
          <cell r="F10564" t="str">
            <v>Mobile Aspiration</v>
          </cell>
          <cell r="G10564" t="str">
            <v>HUA</v>
          </cell>
          <cell r="H10564" t="str">
            <v>LTE2100 Col (20 MHz)_4x4 MIMO</v>
          </cell>
          <cell r="I10564" t="str">
            <v>INS</v>
          </cell>
          <cell r="L10564">
            <v>43841</v>
          </cell>
          <cell r="N10564">
            <v>43841</v>
          </cell>
          <cell r="P10564" t="str">
            <v>No Dependency</v>
          </cell>
        </row>
        <row r="10565">
          <cell r="C10565" t="str">
            <v>COW553</v>
          </cell>
          <cell r="D10565" t="str">
            <v>Collocated Sites</v>
          </cell>
          <cell r="E10565" t="str">
            <v>Q3-2019</v>
          </cell>
          <cell r="F10565" t="str">
            <v>Mobile Aspiration</v>
          </cell>
          <cell r="G10565" t="str">
            <v>HUA</v>
          </cell>
          <cell r="H10565" t="str">
            <v>LTE2100 Col (20 MHz)_4x4 MIMO</v>
          </cell>
          <cell r="I10565" t="str">
            <v>INS</v>
          </cell>
          <cell r="L10565">
            <v>43874</v>
          </cell>
          <cell r="M10565">
            <v>43772</v>
          </cell>
          <cell r="N10565">
            <v>43875</v>
          </cell>
          <cell r="O10565">
            <v>43773</v>
          </cell>
          <cell r="P10565" t="str">
            <v>No Dependency</v>
          </cell>
        </row>
        <row r="10566">
          <cell r="C10566" t="str">
            <v>ZQW979</v>
          </cell>
          <cell r="D10566" t="str">
            <v>Collocated Sites</v>
          </cell>
          <cell r="E10566" t="str">
            <v>Q1-2020</v>
          </cell>
          <cell r="F10566" t="str">
            <v>Mobile Aspiration</v>
          </cell>
          <cell r="G10566" t="str">
            <v>HUA</v>
          </cell>
          <cell r="H10566" t="str">
            <v>LTE2100 Col (20 MHz)_4x4 MIMO</v>
          </cell>
          <cell r="I10566" t="str">
            <v>INS</v>
          </cell>
          <cell r="L10566">
            <v>43841</v>
          </cell>
          <cell r="M10566">
            <v>43715</v>
          </cell>
          <cell r="N10566">
            <v>43841</v>
          </cell>
          <cell r="O10566">
            <v>43716</v>
          </cell>
          <cell r="P10566" t="str">
            <v>No Dependency</v>
          </cell>
        </row>
        <row r="10567">
          <cell r="C10567" t="str">
            <v>ZQW969</v>
          </cell>
          <cell r="D10567" t="str">
            <v>Collocated Sites</v>
          </cell>
          <cell r="E10567" t="str">
            <v>Q1-2020</v>
          </cell>
          <cell r="F10567" t="str">
            <v>Mobile Aspiration</v>
          </cell>
          <cell r="G10567" t="str">
            <v>HUA</v>
          </cell>
          <cell r="H10567" t="str">
            <v>LTE2100 Col (20 MHz)_4x4 MIMO</v>
          </cell>
          <cell r="I10567" t="str">
            <v>INS</v>
          </cell>
          <cell r="L10567">
            <v>43841</v>
          </cell>
          <cell r="N10567">
            <v>43841</v>
          </cell>
          <cell r="P10567" t="str">
            <v>No Dependency</v>
          </cell>
        </row>
        <row r="10568">
          <cell r="C10568" t="str">
            <v>ZQS947</v>
          </cell>
          <cell r="D10568" t="str">
            <v>Collocated Sites</v>
          </cell>
          <cell r="E10568" t="str">
            <v>Q3-2019</v>
          </cell>
          <cell r="F10568" t="str">
            <v>Mobile Aspiration</v>
          </cell>
          <cell r="G10568" t="str">
            <v>HUA</v>
          </cell>
          <cell r="H10568" t="str">
            <v>LTE2100 Col (20 MHz)_4x4 MIMO</v>
          </cell>
          <cell r="I10568" t="str">
            <v>INS</v>
          </cell>
          <cell r="L10568">
            <v>43908</v>
          </cell>
          <cell r="N10568">
            <v>43908</v>
          </cell>
          <cell r="P10568" t="str">
            <v>No Dependency</v>
          </cell>
        </row>
        <row r="10569">
          <cell r="C10569" t="str">
            <v>ZQN998</v>
          </cell>
          <cell r="D10569" t="str">
            <v>Collocated Sites</v>
          </cell>
          <cell r="E10569" t="str">
            <v>Q1-2020</v>
          </cell>
          <cell r="F10569" t="str">
            <v>Mobile Aspiration</v>
          </cell>
          <cell r="G10569" t="str">
            <v>HUA</v>
          </cell>
          <cell r="H10569" t="str">
            <v>LTE2100 Col (20 MHz)_4x4 MIMO</v>
          </cell>
          <cell r="I10569" t="str">
            <v>INS</v>
          </cell>
          <cell r="L10569">
            <v>43841</v>
          </cell>
          <cell r="M10569">
            <v>43744</v>
          </cell>
          <cell r="N10569">
            <v>43841</v>
          </cell>
          <cell r="O10569">
            <v>43745</v>
          </cell>
          <cell r="P10569" t="str">
            <v>No Dependency</v>
          </cell>
        </row>
        <row r="10570">
          <cell r="C10570" t="str">
            <v>ZMB991</v>
          </cell>
          <cell r="D10570" t="str">
            <v>Collocated Sites</v>
          </cell>
          <cell r="E10570" t="str">
            <v>Q1-2020</v>
          </cell>
          <cell r="F10570" t="str">
            <v>Mobile Aspiration</v>
          </cell>
          <cell r="G10570" t="str">
            <v>HUA</v>
          </cell>
          <cell r="H10570" t="str">
            <v>LTE2100 Col (20 MHz)_4x4 MIMO</v>
          </cell>
          <cell r="I10570" t="str">
            <v>INS</v>
          </cell>
          <cell r="L10570">
            <v>43674</v>
          </cell>
          <cell r="M10570">
            <v>43676</v>
          </cell>
          <cell r="N10570">
            <v>43675</v>
          </cell>
          <cell r="O10570">
            <v>43677</v>
          </cell>
          <cell r="P10570" t="str">
            <v>No Dependency</v>
          </cell>
        </row>
        <row r="10571">
          <cell r="C10571" t="str">
            <v>ZJB211</v>
          </cell>
          <cell r="D10571" t="str">
            <v>Collocated Sites</v>
          </cell>
          <cell r="E10571" t="str">
            <v>Q3-2019</v>
          </cell>
          <cell r="F10571" t="str">
            <v>Mobile Aspiration</v>
          </cell>
          <cell r="G10571" t="str">
            <v>HUA</v>
          </cell>
          <cell r="H10571" t="str">
            <v>LTE2100 Col (20 MHz)_4x4 MIMO</v>
          </cell>
          <cell r="I10571" t="str">
            <v>INS</v>
          </cell>
          <cell r="L10571">
            <v>43822</v>
          </cell>
          <cell r="M10571">
            <v>43671</v>
          </cell>
          <cell r="N10571">
            <v>43823</v>
          </cell>
          <cell r="O10571">
            <v>43672</v>
          </cell>
          <cell r="P10571" t="str">
            <v>No Dependency</v>
          </cell>
        </row>
        <row r="10572">
          <cell r="C10572" t="str">
            <v>ZHF218</v>
          </cell>
          <cell r="D10572" t="str">
            <v>Collocated Sites</v>
          </cell>
          <cell r="E10572" t="str">
            <v>Q1-2020</v>
          </cell>
          <cell r="F10572" t="str">
            <v>Mobile Aspiration</v>
          </cell>
          <cell r="G10572" t="str">
            <v>HUA</v>
          </cell>
          <cell r="H10572" t="str">
            <v>LTE2100 Col (20 MHz)_4x4 MIMO</v>
          </cell>
          <cell r="I10572" t="str">
            <v>INS</v>
          </cell>
          <cell r="L10572">
            <v>43858</v>
          </cell>
          <cell r="M10572">
            <v>43744</v>
          </cell>
          <cell r="N10572">
            <v>43858</v>
          </cell>
          <cell r="O10572">
            <v>43745</v>
          </cell>
          <cell r="P10572" t="str">
            <v>No Dependency</v>
          </cell>
        </row>
        <row r="10573">
          <cell r="C10573" t="str">
            <v>ZHF104</v>
          </cell>
          <cell r="D10573" t="str">
            <v>Collocated Sites</v>
          </cell>
          <cell r="E10573" t="str">
            <v>Q1-2020</v>
          </cell>
          <cell r="F10573" t="str">
            <v>Mobile Aspiration</v>
          </cell>
          <cell r="G10573" t="str">
            <v>HUA</v>
          </cell>
          <cell r="H10573" t="str">
            <v>LTE2100 Col (20 MHz)_4x4 MIMO</v>
          </cell>
          <cell r="I10573" t="str">
            <v>INS</v>
          </cell>
          <cell r="L10573">
            <v>43841</v>
          </cell>
          <cell r="M10573">
            <v>43733</v>
          </cell>
          <cell r="N10573">
            <v>43841</v>
          </cell>
          <cell r="O10573">
            <v>43734</v>
          </cell>
          <cell r="P10573" t="str">
            <v>No Dependency</v>
          </cell>
        </row>
        <row r="10574">
          <cell r="C10574" t="str">
            <v>ZHF054</v>
          </cell>
          <cell r="D10574" t="str">
            <v>Collocated Sites</v>
          </cell>
          <cell r="E10574" t="str">
            <v>Q3-2019</v>
          </cell>
          <cell r="F10574" t="str">
            <v>Mobile Aspiration</v>
          </cell>
          <cell r="G10574" t="str">
            <v>HUA</v>
          </cell>
          <cell r="H10574" t="str">
            <v>LTE2100 Col (20 MHz)_4x4 MIMO</v>
          </cell>
          <cell r="I10574" t="str">
            <v>INS</v>
          </cell>
          <cell r="L10574">
            <v>43892</v>
          </cell>
          <cell r="N10574">
            <v>43893</v>
          </cell>
          <cell r="P10574" t="str">
            <v>No Dependency</v>
          </cell>
        </row>
        <row r="10575">
          <cell r="C10575" t="str">
            <v>ZHF041</v>
          </cell>
          <cell r="D10575" t="str">
            <v>Collocated Sites</v>
          </cell>
          <cell r="E10575" t="str">
            <v>Q3-2019</v>
          </cell>
          <cell r="F10575" t="str">
            <v>Mobile Aspiration</v>
          </cell>
          <cell r="G10575" t="str">
            <v>HUA</v>
          </cell>
          <cell r="H10575" t="str">
            <v>LTE2100 Col (20 MHz)_4x4 MIMO</v>
          </cell>
          <cell r="I10575" t="str">
            <v>INS</v>
          </cell>
          <cell r="L10575">
            <v>43623</v>
          </cell>
          <cell r="M10575">
            <v>43625</v>
          </cell>
          <cell r="N10575">
            <v>43624</v>
          </cell>
          <cell r="O10575">
            <v>43626</v>
          </cell>
          <cell r="P10575" t="str">
            <v>No Dependency</v>
          </cell>
        </row>
        <row r="10576">
          <cell r="C10576" t="str">
            <v>ZHA278</v>
          </cell>
          <cell r="D10576" t="str">
            <v>Collocated Sites</v>
          </cell>
          <cell r="E10576" t="str">
            <v>Q1-2020</v>
          </cell>
          <cell r="F10576" t="str">
            <v>Mobile Aspiration</v>
          </cell>
          <cell r="G10576" t="str">
            <v>HUA</v>
          </cell>
          <cell r="H10576" t="str">
            <v>LTE2100 Col (20 MHz)_4x4 MIMO</v>
          </cell>
          <cell r="I10576" t="str">
            <v>INS</v>
          </cell>
          <cell r="L10576">
            <v>43841</v>
          </cell>
          <cell r="M10576">
            <v>43709</v>
          </cell>
          <cell r="N10576">
            <v>43841</v>
          </cell>
          <cell r="O10576">
            <v>43710</v>
          </cell>
          <cell r="P10576" t="str">
            <v>No Dependency</v>
          </cell>
        </row>
        <row r="10577">
          <cell r="C10577" t="str">
            <v>ZHA100</v>
          </cell>
          <cell r="D10577" t="str">
            <v>Collocated Sites</v>
          </cell>
          <cell r="E10577" t="str">
            <v>Q1-2020</v>
          </cell>
          <cell r="F10577" t="str">
            <v>Mobile Aspiration</v>
          </cell>
          <cell r="G10577" t="str">
            <v>HUA</v>
          </cell>
          <cell r="H10577" t="str">
            <v>LTE2100 Col (20 MHz)_4x4 MIMO</v>
          </cell>
          <cell r="I10577" t="str">
            <v>INS</v>
          </cell>
          <cell r="L10577">
            <v>43841</v>
          </cell>
          <cell r="M10577">
            <v>43733</v>
          </cell>
          <cell r="N10577">
            <v>43841</v>
          </cell>
          <cell r="O10577">
            <v>43734</v>
          </cell>
          <cell r="P10577" t="str">
            <v>No Dependency</v>
          </cell>
        </row>
        <row r="10578">
          <cell r="C10578" t="str">
            <v>ZHA092</v>
          </cell>
          <cell r="D10578" t="str">
            <v>Collocated Sites</v>
          </cell>
          <cell r="E10578" t="str">
            <v>Q1-2020</v>
          </cell>
          <cell r="F10578" t="str">
            <v>Mobile Aspiration</v>
          </cell>
          <cell r="G10578" t="str">
            <v>HUA</v>
          </cell>
          <cell r="H10578" t="str">
            <v>LTE2100 Col (20 MHz)_4x4 MIMO</v>
          </cell>
          <cell r="I10578" t="str">
            <v>INS</v>
          </cell>
          <cell r="L10578">
            <v>43841</v>
          </cell>
          <cell r="M10578">
            <v>43733</v>
          </cell>
          <cell r="N10578">
            <v>43841</v>
          </cell>
          <cell r="O10578">
            <v>43734</v>
          </cell>
          <cell r="P10578" t="str">
            <v>No Dependency</v>
          </cell>
        </row>
        <row r="10579">
          <cell r="C10579" t="str">
            <v>ZHA076</v>
          </cell>
          <cell r="D10579" t="str">
            <v>Collocated Sites</v>
          </cell>
          <cell r="E10579" t="str">
            <v>Q1-2020</v>
          </cell>
          <cell r="F10579" t="str">
            <v>Mobile Aspiration</v>
          </cell>
          <cell r="G10579" t="str">
            <v>HUA</v>
          </cell>
          <cell r="H10579" t="str">
            <v>LTE2100 Col (20 MHz)_4x4 MIMO</v>
          </cell>
          <cell r="I10579" t="str">
            <v>INS</v>
          </cell>
          <cell r="L10579">
            <v>43841</v>
          </cell>
          <cell r="M10579">
            <v>43709</v>
          </cell>
          <cell r="N10579">
            <v>43841</v>
          </cell>
          <cell r="O10579">
            <v>43710</v>
          </cell>
          <cell r="P10579" t="str">
            <v>No Dependency</v>
          </cell>
        </row>
        <row r="10580">
          <cell r="C10580" t="str">
            <v>ZHA068</v>
          </cell>
          <cell r="D10580" t="str">
            <v>Collocated Sites</v>
          </cell>
          <cell r="E10580" t="str">
            <v>Q1-2020</v>
          </cell>
          <cell r="F10580" t="str">
            <v>Mobile Aspiration</v>
          </cell>
          <cell r="G10580" t="str">
            <v>HUA</v>
          </cell>
          <cell r="H10580" t="str">
            <v>LTE2100 Col (20 MHz)_4x4 MIMO</v>
          </cell>
          <cell r="I10580" t="str">
            <v>INS</v>
          </cell>
          <cell r="L10580">
            <v>43841</v>
          </cell>
          <cell r="M10580">
            <v>43733</v>
          </cell>
          <cell r="N10580">
            <v>43841</v>
          </cell>
          <cell r="O10580">
            <v>43734</v>
          </cell>
          <cell r="P10580" t="str">
            <v>No Dependency</v>
          </cell>
        </row>
        <row r="10581">
          <cell r="C10581" t="str">
            <v>ZBR112</v>
          </cell>
          <cell r="D10581" t="str">
            <v>Collocated Sites</v>
          </cell>
          <cell r="E10581" t="str">
            <v>Q1-2020</v>
          </cell>
          <cell r="F10581" t="str">
            <v>Mobile Aspiration</v>
          </cell>
          <cell r="G10581" t="str">
            <v>HUA</v>
          </cell>
          <cell r="H10581" t="str">
            <v>LTE2100 Col (20 MHz)_4x4 MIMO</v>
          </cell>
          <cell r="I10581" t="str">
            <v>INS</v>
          </cell>
          <cell r="L10581">
            <v>43858</v>
          </cell>
          <cell r="M10581">
            <v>43734</v>
          </cell>
          <cell r="N10581">
            <v>43858</v>
          </cell>
          <cell r="O10581">
            <v>43735</v>
          </cell>
          <cell r="P10581" t="str">
            <v>No Dependency</v>
          </cell>
        </row>
        <row r="10582">
          <cell r="C10582" t="str">
            <v>ZAS002</v>
          </cell>
          <cell r="D10582" t="str">
            <v>Collocated Sites</v>
          </cell>
          <cell r="E10582" t="str">
            <v>Q3-2019</v>
          </cell>
          <cell r="F10582" t="str">
            <v>Mobile Aspiration</v>
          </cell>
          <cell r="G10582" t="str">
            <v>HUA</v>
          </cell>
          <cell r="H10582" t="str">
            <v>LTE2100 Col (20 MHz)_4x4 MIMO</v>
          </cell>
          <cell r="I10582" t="str">
            <v>INS</v>
          </cell>
          <cell r="L10582">
            <v>43862</v>
          </cell>
          <cell r="M10582">
            <v>43626</v>
          </cell>
          <cell r="N10582">
            <v>43863</v>
          </cell>
          <cell r="O10582">
            <v>43627</v>
          </cell>
          <cell r="P10582" t="str">
            <v>No Dependency</v>
          </cell>
        </row>
        <row r="10583">
          <cell r="C10583">
            <v>411</v>
          </cell>
          <cell r="D10583" t="str">
            <v>Collocated Sites</v>
          </cell>
          <cell r="E10583" t="str">
            <v>Q3-2019</v>
          </cell>
          <cell r="F10583" t="str">
            <v>Mobile Aspiration</v>
          </cell>
          <cell r="G10583" t="str">
            <v>HUA</v>
          </cell>
          <cell r="H10583" t="str">
            <v>LTE2100 Col (20 MHz)_4x4 MIMO</v>
          </cell>
          <cell r="I10583" t="str">
            <v>INS</v>
          </cell>
          <cell r="L10583">
            <v>43899</v>
          </cell>
          <cell r="N10583">
            <v>43900</v>
          </cell>
          <cell r="P10583" t="str">
            <v>No Dependency</v>
          </cell>
        </row>
        <row r="10584">
          <cell r="C10584" t="str">
            <v>ZQN993</v>
          </cell>
          <cell r="D10584" t="str">
            <v>Collocated Sites</v>
          </cell>
          <cell r="E10584" t="str">
            <v>Q1-2020</v>
          </cell>
          <cell r="F10584" t="str">
            <v>Mobile Aspiration</v>
          </cell>
          <cell r="G10584" t="str">
            <v>HUA</v>
          </cell>
          <cell r="H10584" t="str">
            <v>LTE2100 Col (20 MHz)_4x4 MIMO</v>
          </cell>
          <cell r="I10584" t="str">
            <v>INS</v>
          </cell>
          <cell r="L10584">
            <v>43841</v>
          </cell>
          <cell r="M10584">
            <v>43750</v>
          </cell>
          <cell r="N10584">
            <v>43841</v>
          </cell>
          <cell r="O10584">
            <v>43751</v>
          </cell>
          <cell r="P10584" t="str">
            <v>No Dependency</v>
          </cell>
        </row>
        <row r="10585">
          <cell r="C10585" t="str">
            <v>CWH035</v>
          </cell>
          <cell r="D10585" t="str">
            <v>Collocated Sites</v>
          </cell>
          <cell r="E10585" t="str">
            <v>Q1-2020</v>
          </cell>
          <cell r="F10585" t="str">
            <v>Mobile Aspiration</v>
          </cell>
          <cell r="G10585" t="str">
            <v>HUA</v>
          </cell>
          <cell r="H10585" t="str">
            <v>LTE2100 Col (20 MHz)_4x4 MIMO</v>
          </cell>
          <cell r="I10585" t="str">
            <v>INS</v>
          </cell>
          <cell r="L10585">
            <v>43858</v>
          </cell>
          <cell r="N10585">
            <v>43858</v>
          </cell>
          <cell r="P10585" t="str">
            <v>No Dependency</v>
          </cell>
        </row>
        <row r="10586">
          <cell r="C10586" t="str">
            <v>COW516</v>
          </cell>
          <cell r="D10586" t="str">
            <v>Collocated Sites</v>
          </cell>
          <cell r="E10586" t="str">
            <v>Q3-2019</v>
          </cell>
          <cell r="F10586" t="str">
            <v>Mobile Aspiration</v>
          </cell>
          <cell r="G10586" t="str">
            <v>HUA</v>
          </cell>
          <cell r="H10586" t="str">
            <v>LTE2100 Col (20 MHz)_4x4 MIMO</v>
          </cell>
          <cell r="I10586" t="str">
            <v>INS</v>
          </cell>
          <cell r="L10586">
            <v>43822</v>
          </cell>
          <cell r="N10586">
            <v>43823</v>
          </cell>
          <cell r="P10586" t="str">
            <v>No Dependency</v>
          </cell>
        </row>
        <row r="10587">
          <cell r="C10587" t="str">
            <v>ZQW999</v>
          </cell>
          <cell r="D10587" t="str">
            <v>Collocated Sites</v>
          </cell>
          <cell r="E10587" t="str">
            <v>Q3-2019</v>
          </cell>
          <cell r="F10587" t="str">
            <v>Mobile Aspiration</v>
          </cell>
          <cell r="G10587" t="str">
            <v>HUA</v>
          </cell>
          <cell r="H10587" t="str">
            <v>LTE2100 Col (20 MHz)_4x4 MIMO</v>
          </cell>
          <cell r="I10587" t="str">
            <v>INS</v>
          </cell>
          <cell r="L10587">
            <v>43829</v>
          </cell>
          <cell r="M10587">
            <v>43633</v>
          </cell>
          <cell r="N10587">
            <v>43830</v>
          </cell>
          <cell r="O10587">
            <v>43634</v>
          </cell>
          <cell r="P10587" t="str">
            <v>No Dependency</v>
          </cell>
        </row>
        <row r="10588">
          <cell r="C10588" t="str">
            <v>ZQW985</v>
          </cell>
          <cell r="D10588" t="str">
            <v>Collocated Sites</v>
          </cell>
          <cell r="E10588" t="str">
            <v>Q1-2020</v>
          </cell>
          <cell r="F10588" t="str">
            <v>Mobile Aspiration</v>
          </cell>
          <cell r="G10588" t="str">
            <v>HUA</v>
          </cell>
          <cell r="H10588" t="str">
            <v>LTE2100 Col (20 MHz)_4x4 MIMO</v>
          </cell>
          <cell r="I10588" t="str">
            <v>INS</v>
          </cell>
          <cell r="L10588">
            <v>43841</v>
          </cell>
          <cell r="M10588">
            <v>43733</v>
          </cell>
          <cell r="N10588">
            <v>43841</v>
          </cell>
          <cell r="O10588">
            <v>43734</v>
          </cell>
          <cell r="P10588" t="str">
            <v>No Dependency</v>
          </cell>
        </row>
        <row r="10589">
          <cell r="C10589" t="str">
            <v>ZNR020</v>
          </cell>
          <cell r="D10589" t="str">
            <v>Collocated Sites</v>
          </cell>
          <cell r="E10589" t="str">
            <v>Q3-2019</v>
          </cell>
          <cell r="F10589" t="str">
            <v>Mobile Aspiration</v>
          </cell>
          <cell r="G10589" t="str">
            <v>HUA</v>
          </cell>
          <cell r="H10589" t="str">
            <v>LTE2100 Col (20 MHz)_4x4 MIMO</v>
          </cell>
          <cell r="I10589" t="str">
            <v>INS</v>
          </cell>
          <cell r="L10589">
            <v>43674</v>
          </cell>
          <cell r="M10589">
            <v>43676</v>
          </cell>
          <cell r="N10589">
            <v>43675</v>
          </cell>
          <cell r="O10589">
            <v>43677</v>
          </cell>
          <cell r="P10589" t="str">
            <v>No Dependency</v>
          </cell>
        </row>
        <row r="10590">
          <cell r="C10590" t="str">
            <v>ZHF132</v>
          </cell>
          <cell r="D10590" t="str">
            <v>Collocated Sites</v>
          </cell>
          <cell r="E10590" t="str">
            <v>Q1-2020</v>
          </cell>
          <cell r="F10590" t="str">
            <v>Mobile Aspiration</v>
          </cell>
          <cell r="G10590" t="str">
            <v>HUA</v>
          </cell>
          <cell r="H10590" t="str">
            <v>LTE2100 Col (20 MHz)_4x4 MIMO</v>
          </cell>
          <cell r="I10590" t="str">
            <v>INS</v>
          </cell>
          <cell r="L10590">
            <v>43841</v>
          </cell>
          <cell r="M10590">
            <v>43709</v>
          </cell>
          <cell r="N10590">
            <v>43841</v>
          </cell>
          <cell r="O10590">
            <v>43710</v>
          </cell>
          <cell r="P10590" t="str">
            <v>No Dependency</v>
          </cell>
        </row>
        <row r="10591">
          <cell r="C10591" t="str">
            <v>ZHA166</v>
          </cell>
          <cell r="D10591" t="str">
            <v>Collocated Sites</v>
          </cell>
          <cell r="E10591" t="str">
            <v>Q1-2020</v>
          </cell>
          <cell r="F10591" t="str">
            <v>Mobile Aspiration</v>
          </cell>
          <cell r="G10591" t="str">
            <v>HUA</v>
          </cell>
          <cell r="H10591" t="str">
            <v>LTE2100 Col (20 MHz)_4x4 MIMO</v>
          </cell>
          <cell r="I10591" t="str">
            <v>INS</v>
          </cell>
          <cell r="L10591">
            <v>43841</v>
          </cell>
          <cell r="N10591">
            <v>43841</v>
          </cell>
          <cell r="P10591" t="str">
            <v>No Dependency</v>
          </cell>
        </row>
        <row r="10592">
          <cell r="C10592" t="str">
            <v>ZHA130</v>
          </cell>
          <cell r="D10592" t="str">
            <v>Collocated Sites</v>
          </cell>
          <cell r="E10592" t="str">
            <v>Q1-2020</v>
          </cell>
          <cell r="F10592" t="str">
            <v>Mobile Aspiration</v>
          </cell>
          <cell r="G10592" t="str">
            <v>HUA</v>
          </cell>
          <cell r="H10592" t="str">
            <v>LTE2100 Col (20 MHz)_4x4 MIMO</v>
          </cell>
          <cell r="I10592" t="str">
            <v>INS</v>
          </cell>
          <cell r="L10592">
            <v>43841</v>
          </cell>
          <cell r="M10592">
            <v>43709</v>
          </cell>
          <cell r="N10592">
            <v>43841</v>
          </cell>
          <cell r="O10592">
            <v>43710</v>
          </cell>
          <cell r="P10592" t="str">
            <v>No Dependency</v>
          </cell>
        </row>
        <row r="10593">
          <cell r="C10593" t="str">
            <v>ZAQ002</v>
          </cell>
          <cell r="D10593" t="str">
            <v>Collocated Sites</v>
          </cell>
          <cell r="E10593" t="str">
            <v>Q1-2020</v>
          </cell>
          <cell r="F10593" t="str">
            <v>Mobile Aspiration</v>
          </cell>
          <cell r="G10593" t="str">
            <v>HUA</v>
          </cell>
          <cell r="H10593" t="str">
            <v>LTE2100 Col (20 MHz)_4x4 MIMO</v>
          </cell>
          <cell r="I10593" t="str">
            <v>INS</v>
          </cell>
          <cell r="L10593">
            <v>43841</v>
          </cell>
          <cell r="M10593">
            <v>43709</v>
          </cell>
          <cell r="N10593">
            <v>43841</v>
          </cell>
          <cell r="O10593">
            <v>43710</v>
          </cell>
          <cell r="P10593" t="str">
            <v>No Dependency</v>
          </cell>
        </row>
        <row r="10594">
          <cell r="C10594" t="str">
            <v>ZHA036</v>
          </cell>
          <cell r="D10594" t="str">
            <v>Collocated Sites</v>
          </cell>
          <cell r="E10594" t="str">
            <v>Q1-2020</v>
          </cell>
          <cell r="F10594" t="str">
            <v>Mobile Aspiration</v>
          </cell>
          <cell r="G10594" t="str">
            <v>HUA</v>
          </cell>
          <cell r="H10594" t="str">
            <v>LTE2100 Col (20 MHz)_4x4 MIMO</v>
          </cell>
          <cell r="I10594" t="str">
            <v>INS</v>
          </cell>
          <cell r="L10594">
            <v>43841</v>
          </cell>
          <cell r="M10594">
            <v>43745</v>
          </cell>
          <cell r="N10594">
            <v>43841</v>
          </cell>
          <cell r="O10594">
            <v>43746</v>
          </cell>
          <cell r="P10594" t="str">
            <v>No Dependency</v>
          </cell>
        </row>
        <row r="10595">
          <cell r="C10595" t="str">
            <v>CWH317</v>
          </cell>
          <cell r="D10595" t="str">
            <v>Collocated Sites</v>
          </cell>
          <cell r="E10595" t="str">
            <v>Q1-2020</v>
          </cell>
          <cell r="F10595" t="str">
            <v>Mobile Aspiration</v>
          </cell>
          <cell r="G10595" t="str">
            <v>HUA</v>
          </cell>
          <cell r="H10595" t="str">
            <v>LTE2100 Col (20 MHz)_4x4 MIMO</v>
          </cell>
          <cell r="I10595" t="str">
            <v>INS</v>
          </cell>
          <cell r="L10595">
            <v>43846</v>
          </cell>
          <cell r="N10595">
            <v>43846</v>
          </cell>
          <cell r="P10595" t="str">
            <v>No Dependency</v>
          </cell>
        </row>
        <row r="10596">
          <cell r="C10596" t="str">
            <v>COW543</v>
          </cell>
          <cell r="D10596" t="str">
            <v>Collocated Sites</v>
          </cell>
          <cell r="E10596" t="str">
            <v>Q1-2020</v>
          </cell>
          <cell r="F10596" t="str">
            <v>Mobile Aspiration</v>
          </cell>
          <cell r="G10596" t="str">
            <v>HUA</v>
          </cell>
          <cell r="H10596" t="str">
            <v>LTE2100 Col (20 MHz)_4x4 MIMO</v>
          </cell>
          <cell r="I10596" t="str">
            <v>INS</v>
          </cell>
          <cell r="L10596">
            <v>43841</v>
          </cell>
          <cell r="N10596">
            <v>43841</v>
          </cell>
          <cell r="P10596" t="str">
            <v>No Dependency</v>
          </cell>
        </row>
        <row r="10597">
          <cell r="C10597" t="str">
            <v>COW300</v>
          </cell>
          <cell r="D10597" t="str">
            <v>Collocated Sites</v>
          </cell>
          <cell r="E10597" t="str">
            <v>Q4-2019</v>
          </cell>
          <cell r="F10597" t="str">
            <v>Mobile Aspiration</v>
          </cell>
          <cell r="G10597" t="str">
            <v>HUA</v>
          </cell>
          <cell r="H10597" t="str">
            <v>LTE2100 Col (20 MHz)_4x4 MIMO</v>
          </cell>
          <cell r="I10597" t="str">
            <v>INS</v>
          </cell>
          <cell r="L10597">
            <v>43693</v>
          </cell>
          <cell r="M10597">
            <v>43695</v>
          </cell>
          <cell r="N10597">
            <v>43694</v>
          </cell>
          <cell r="O10597">
            <v>43696</v>
          </cell>
          <cell r="P10597" t="str">
            <v>No Dependency</v>
          </cell>
        </row>
        <row r="10598">
          <cell r="C10598" t="str">
            <v>ZND149</v>
          </cell>
          <cell r="D10598" t="str">
            <v>Collocated Sites</v>
          </cell>
          <cell r="E10598" t="str">
            <v>Q1-2020</v>
          </cell>
          <cell r="F10598" t="str">
            <v>Mobile Aspiration</v>
          </cell>
          <cell r="G10598" t="str">
            <v>HUA</v>
          </cell>
          <cell r="H10598" t="str">
            <v>LTE2100 Col (20 MHz)_4x4 MIMO</v>
          </cell>
          <cell r="I10598" t="str">
            <v>INS</v>
          </cell>
          <cell r="L10598">
            <v>43858</v>
          </cell>
          <cell r="M10598">
            <v>43725</v>
          </cell>
          <cell r="N10598">
            <v>43858</v>
          </cell>
          <cell r="O10598">
            <v>43726</v>
          </cell>
          <cell r="P10598" t="str">
            <v>No Dependency</v>
          </cell>
        </row>
        <row r="10599">
          <cell r="C10599" t="str">
            <v>ZAZ020</v>
          </cell>
          <cell r="D10599" t="str">
            <v>Collocated Sites</v>
          </cell>
          <cell r="E10599" t="str">
            <v>Q2-2019</v>
          </cell>
          <cell r="F10599" t="str">
            <v>Mobile Aspiration</v>
          </cell>
          <cell r="G10599" t="str">
            <v>HUA</v>
          </cell>
          <cell r="H10599" t="str">
            <v>LTE2100 Col (20 MHz)_4x4 MIMO</v>
          </cell>
          <cell r="I10599" t="str">
            <v>INS</v>
          </cell>
          <cell r="L10599">
            <v>43896</v>
          </cell>
          <cell r="M10599">
            <v>43596</v>
          </cell>
          <cell r="N10599">
            <v>43897</v>
          </cell>
          <cell r="O10599">
            <v>43597</v>
          </cell>
          <cell r="P10599" t="str">
            <v>No Dependency</v>
          </cell>
        </row>
        <row r="10600">
          <cell r="C10600" t="str">
            <v>RB7</v>
          </cell>
          <cell r="D10600" t="str">
            <v>Collocated Sites</v>
          </cell>
          <cell r="E10600" t="str">
            <v>Q3-2019</v>
          </cell>
          <cell r="F10600" t="str">
            <v>Mobile Aspiration</v>
          </cell>
          <cell r="G10600" t="str">
            <v>HUA</v>
          </cell>
          <cell r="H10600" t="str">
            <v>LTE2100 Col (20 MHz)_4x4 MIMO</v>
          </cell>
          <cell r="I10600" t="str">
            <v>INS</v>
          </cell>
          <cell r="L10600">
            <v>43836</v>
          </cell>
          <cell r="N10600">
            <v>43837</v>
          </cell>
          <cell r="P10600" t="str">
            <v>No Dependency</v>
          </cell>
        </row>
        <row r="10601">
          <cell r="C10601" t="str">
            <v>COW603</v>
          </cell>
          <cell r="D10601" t="str">
            <v>Collocated Sites</v>
          </cell>
          <cell r="E10601" t="str">
            <v>Q3-2019</v>
          </cell>
          <cell r="F10601" t="str">
            <v>Mobile Aspiration</v>
          </cell>
          <cell r="G10601" t="str">
            <v>HUA</v>
          </cell>
          <cell r="H10601" t="str">
            <v>LTE2100 Col (20 MHz)_4x4 MIMO</v>
          </cell>
          <cell r="I10601" t="str">
            <v>INS</v>
          </cell>
          <cell r="L10601">
            <v>43880</v>
          </cell>
          <cell r="N10601">
            <v>43880</v>
          </cell>
          <cell r="P10601" t="str">
            <v>No Dependency</v>
          </cell>
        </row>
        <row r="10602">
          <cell r="C10602" t="str">
            <v>692-30-000</v>
          </cell>
          <cell r="D10602" t="str">
            <v>Collocated Sites</v>
          </cell>
          <cell r="E10602" t="str">
            <v>Q3-2019</v>
          </cell>
          <cell r="F10602" t="str">
            <v>Mobile Aspiration</v>
          </cell>
          <cell r="G10602" t="str">
            <v>HUA</v>
          </cell>
          <cell r="H10602" t="str">
            <v>LTE2100 Col (20 MHz)_4x4 MIMO</v>
          </cell>
          <cell r="I10602" t="str">
            <v>INS</v>
          </cell>
          <cell r="L10602">
            <v>43904</v>
          </cell>
          <cell r="M10602">
            <v>43627</v>
          </cell>
          <cell r="N10602">
            <v>43905</v>
          </cell>
          <cell r="O10602">
            <v>43628</v>
          </cell>
          <cell r="P10602" t="str">
            <v>No Dependency</v>
          </cell>
        </row>
        <row r="10603">
          <cell r="C10603" t="str">
            <v>ZQW992</v>
          </cell>
          <cell r="D10603" t="str">
            <v>Collocated Sites</v>
          </cell>
          <cell r="E10603" t="str">
            <v>Q1-2020</v>
          </cell>
          <cell r="F10603" t="str">
            <v>Mobile Aspiration</v>
          </cell>
          <cell r="G10603" t="str">
            <v>HUA</v>
          </cell>
          <cell r="H10603" t="str">
            <v>LTE2100 Col (20 MHz)_4x4 MIMO</v>
          </cell>
          <cell r="I10603" t="str">
            <v>INS</v>
          </cell>
          <cell r="L10603">
            <v>43841</v>
          </cell>
          <cell r="M10603">
            <v>43733</v>
          </cell>
          <cell r="N10603">
            <v>43841</v>
          </cell>
          <cell r="O10603">
            <v>43734</v>
          </cell>
          <cell r="P10603" t="str">
            <v>No Dependency</v>
          </cell>
        </row>
        <row r="10604">
          <cell r="C10604" t="str">
            <v>ZQW981</v>
          </cell>
          <cell r="D10604" t="str">
            <v>Collocated Sites</v>
          </cell>
          <cell r="E10604" t="str">
            <v>Q1-2020</v>
          </cell>
          <cell r="F10604" t="str">
            <v>Mobile Aspiration</v>
          </cell>
          <cell r="G10604" t="str">
            <v>HUA</v>
          </cell>
          <cell r="H10604" t="str">
            <v>LTE2100 Col (20 MHz)_4x4 MIMO</v>
          </cell>
          <cell r="I10604" t="str">
            <v>INS</v>
          </cell>
          <cell r="L10604">
            <v>43841</v>
          </cell>
          <cell r="M10604">
            <v>43733</v>
          </cell>
          <cell r="N10604">
            <v>43841</v>
          </cell>
          <cell r="O10604">
            <v>43734</v>
          </cell>
          <cell r="P10604" t="str">
            <v>No Dependency</v>
          </cell>
        </row>
        <row r="10605">
          <cell r="C10605" t="str">
            <v>ZQU021</v>
          </cell>
          <cell r="D10605" t="str">
            <v>Collocated Sites</v>
          </cell>
          <cell r="E10605" t="str">
            <v>Q1-2020</v>
          </cell>
          <cell r="F10605" t="str">
            <v>Mobile Aspiration</v>
          </cell>
          <cell r="G10605" t="str">
            <v>HUA</v>
          </cell>
          <cell r="H10605" t="str">
            <v>LTE2100 Col (20 MHz)_4x4 MIMO</v>
          </cell>
          <cell r="I10605" t="str">
            <v>INS</v>
          </cell>
          <cell r="L10605">
            <v>43841</v>
          </cell>
          <cell r="N10605">
            <v>43841</v>
          </cell>
          <cell r="P10605" t="str">
            <v>No Dependency</v>
          </cell>
        </row>
        <row r="10606">
          <cell r="C10606" t="str">
            <v>ZQS993</v>
          </cell>
          <cell r="D10606" t="str">
            <v>Collocated Sites</v>
          </cell>
          <cell r="E10606" t="str">
            <v>Q3-2019</v>
          </cell>
          <cell r="F10606" t="str">
            <v>Mobile Aspiration</v>
          </cell>
          <cell r="G10606" t="str">
            <v>HUA</v>
          </cell>
          <cell r="H10606" t="str">
            <v>LTE2100 Col (20 MHz)_4x4 MIMO</v>
          </cell>
          <cell r="I10606" t="str">
            <v>INS</v>
          </cell>
          <cell r="L10606">
            <v>43834</v>
          </cell>
          <cell r="M10606">
            <v>43638</v>
          </cell>
          <cell r="N10606">
            <v>43835</v>
          </cell>
          <cell r="O10606">
            <v>43639</v>
          </cell>
          <cell r="P10606" t="str">
            <v>No Dependency</v>
          </cell>
        </row>
        <row r="10607">
          <cell r="C10607" t="str">
            <v>ZJB949</v>
          </cell>
          <cell r="D10607" t="str">
            <v>Collocated Sites</v>
          </cell>
          <cell r="E10607" t="str">
            <v>Q1-2020</v>
          </cell>
          <cell r="F10607" t="str">
            <v>Mobile Aspiration</v>
          </cell>
          <cell r="G10607" t="str">
            <v>HUA</v>
          </cell>
          <cell r="H10607" t="str">
            <v>LTE2100 Col (20 MHz)_4x4 MIMO</v>
          </cell>
          <cell r="I10607" t="str">
            <v>INS</v>
          </cell>
          <cell r="L10607">
            <v>43841</v>
          </cell>
          <cell r="N10607">
            <v>43841</v>
          </cell>
          <cell r="P10607" t="str">
            <v>No Dependency</v>
          </cell>
        </row>
        <row r="10608">
          <cell r="C10608" t="str">
            <v>Z16006</v>
          </cell>
          <cell r="D10608" t="str">
            <v>Collocated Sites</v>
          </cell>
          <cell r="E10608" t="str">
            <v>Q3-2019</v>
          </cell>
          <cell r="F10608" t="str">
            <v>Mobile Aspiration</v>
          </cell>
          <cell r="G10608" t="str">
            <v>HUA</v>
          </cell>
          <cell r="H10608" t="str">
            <v>LTE2100 Col (20 MHz)_4x4 MIMO</v>
          </cell>
          <cell r="I10608" t="str">
            <v>INS</v>
          </cell>
          <cell r="L10608">
            <v>43643</v>
          </cell>
          <cell r="M10608">
            <v>43645</v>
          </cell>
          <cell r="N10608">
            <v>43644</v>
          </cell>
          <cell r="O10608">
            <v>43646</v>
          </cell>
          <cell r="P10608" t="str">
            <v>No Dependency</v>
          </cell>
        </row>
        <row r="10609">
          <cell r="C10609" t="str">
            <v>CWN016</v>
          </cell>
          <cell r="D10609" t="str">
            <v>Collocated Sites</v>
          </cell>
          <cell r="E10609" t="str">
            <v>Q3-2019</v>
          </cell>
          <cell r="F10609" t="str">
            <v>Mobile Aspiration</v>
          </cell>
          <cell r="G10609" t="str">
            <v>HUA</v>
          </cell>
          <cell r="H10609" t="str">
            <v>LTE2100 Col (20 MHz)_4x4 MIMO</v>
          </cell>
          <cell r="I10609" t="str">
            <v>INS</v>
          </cell>
          <cell r="L10609">
            <v>43894</v>
          </cell>
          <cell r="M10609">
            <v>43759</v>
          </cell>
          <cell r="N10609">
            <v>43894</v>
          </cell>
          <cell r="O10609">
            <v>43760</v>
          </cell>
          <cell r="P10609" t="str">
            <v>No Dependency</v>
          </cell>
        </row>
        <row r="10610">
          <cell r="C10610" t="str">
            <v>COW656</v>
          </cell>
          <cell r="D10610" t="str">
            <v>Collocated Sites</v>
          </cell>
          <cell r="E10610" t="str">
            <v>Q3-2019</v>
          </cell>
          <cell r="F10610" t="str">
            <v>Mobile Aspiration</v>
          </cell>
          <cell r="G10610" t="str">
            <v>HUA</v>
          </cell>
          <cell r="H10610" t="str">
            <v>LTE2100 Col (20 MHz)_4x4 MIMO</v>
          </cell>
          <cell r="I10610" t="str">
            <v>INS</v>
          </cell>
          <cell r="L10610">
            <v>43838</v>
          </cell>
          <cell r="N10610">
            <v>43838</v>
          </cell>
          <cell r="P10610" t="str">
            <v>No Dependency</v>
          </cell>
        </row>
        <row r="10611">
          <cell r="C10611" t="str">
            <v>642-21</v>
          </cell>
          <cell r="D10611" t="str">
            <v>Collocated Sites</v>
          </cell>
          <cell r="E10611" t="str">
            <v>Q1-2020</v>
          </cell>
          <cell r="F10611" t="str">
            <v>Mobile Aspiration</v>
          </cell>
          <cell r="G10611" t="str">
            <v>HUA</v>
          </cell>
          <cell r="H10611" t="str">
            <v>LTE2100 Col (20 MHz)_4x4 MIMO</v>
          </cell>
          <cell r="I10611" t="str">
            <v>INS</v>
          </cell>
          <cell r="L10611">
            <v>43841</v>
          </cell>
          <cell r="M10611">
            <v>43733</v>
          </cell>
          <cell r="N10611">
            <v>43841</v>
          </cell>
          <cell r="P10611" t="str">
            <v>No Dependency</v>
          </cell>
        </row>
        <row r="10612">
          <cell r="C10612" t="str">
            <v>ZSKA004</v>
          </cell>
          <cell r="D10612" t="str">
            <v>Collocated Sites</v>
          </cell>
          <cell r="E10612" t="str">
            <v>Q1-2020</v>
          </cell>
          <cell r="F10612" t="str">
            <v>Mobile Aspiration</v>
          </cell>
          <cell r="G10612" t="str">
            <v>HUA</v>
          </cell>
          <cell r="H10612" t="str">
            <v>LTE2100 Col (20 MHz)_4x4 MIMO</v>
          </cell>
          <cell r="I10612" t="str">
            <v>INS</v>
          </cell>
          <cell r="L10612">
            <v>43846</v>
          </cell>
          <cell r="M10612">
            <v>43734</v>
          </cell>
          <cell r="N10612">
            <v>43846</v>
          </cell>
          <cell r="O10612">
            <v>43735</v>
          </cell>
          <cell r="P10612" t="str">
            <v>No Dependency</v>
          </cell>
        </row>
        <row r="10613">
          <cell r="C10613" t="str">
            <v>ZSK927</v>
          </cell>
          <cell r="D10613" t="str">
            <v>Collocated Sites</v>
          </cell>
          <cell r="E10613" t="str">
            <v>Q1-2020</v>
          </cell>
          <cell r="F10613" t="str">
            <v>Mobile Aspiration</v>
          </cell>
          <cell r="G10613" t="str">
            <v>HUA</v>
          </cell>
          <cell r="H10613" t="str">
            <v>LTE2100 Col (20 MHz)_4x4 MIMO</v>
          </cell>
          <cell r="I10613" t="str">
            <v>INS</v>
          </cell>
          <cell r="L10613">
            <v>43841</v>
          </cell>
          <cell r="M10613">
            <v>43734</v>
          </cell>
          <cell r="N10613">
            <v>43841</v>
          </cell>
          <cell r="O10613">
            <v>43735</v>
          </cell>
          <cell r="P10613" t="str">
            <v>No Dependency</v>
          </cell>
        </row>
        <row r="10614">
          <cell r="C10614" t="str">
            <v>ZSK057</v>
          </cell>
          <cell r="D10614" t="str">
            <v>Collocated Sites</v>
          </cell>
          <cell r="E10614" t="str">
            <v>Q3-2019</v>
          </cell>
          <cell r="F10614" t="str">
            <v>Mobile Aspiration</v>
          </cell>
          <cell r="G10614" t="str">
            <v>HUA</v>
          </cell>
          <cell r="H10614" t="str">
            <v>LTE2100 Col (20 MHz)_4x4 MIMO</v>
          </cell>
          <cell r="I10614" t="str">
            <v>INS</v>
          </cell>
          <cell r="L10614">
            <v>43899</v>
          </cell>
          <cell r="M10614">
            <v>43625</v>
          </cell>
          <cell r="N10614">
            <v>43900</v>
          </cell>
          <cell r="O10614">
            <v>43626</v>
          </cell>
          <cell r="P10614" t="str">
            <v>No Dependency</v>
          </cell>
        </row>
        <row r="10615">
          <cell r="C10615" t="str">
            <v>ZJB946</v>
          </cell>
          <cell r="D10615" t="str">
            <v>Collocated Sites</v>
          </cell>
          <cell r="E10615" t="str">
            <v>Q2-2019</v>
          </cell>
          <cell r="F10615" t="str">
            <v>Mobile Aspiration</v>
          </cell>
          <cell r="G10615" t="str">
            <v>HUA</v>
          </cell>
          <cell r="H10615" t="str">
            <v>LTE2100 Col (20 MHz)_4x4 MIMO</v>
          </cell>
          <cell r="I10615" t="str">
            <v>INS</v>
          </cell>
          <cell r="L10615">
            <v>43898</v>
          </cell>
          <cell r="M10615">
            <v>43671</v>
          </cell>
          <cell r="N10615">
            <v>43899</v>
          </cell>
          <cell r="O10615">
            <v>43672</v>
          </cell>
          <cell r="P10615" t="str">
            <v>No Dependency</v>
          </cell>
        </row>
        <row r="10616">
          <cell r="C10616" t="str">
            <v>ZHF918</v>
          </cell>
          <cell r="D10616" t="str">
            <v>Collocated Sites</v>
          </cell>
          <cell r="E10616" t="str">
            <v>Q1-2020</v>
          </cell>
          <cell r="F10616" t="str">
            <v>Mobile Aspiration</v>
          </cell>
          <cell r="G10616" t="str">
            <v>HUA</v>
          </cell>
          <cell r="H10616" t="str">
            <v>LTE2100 Col (20 MHz)_4x4 MIMO</v>
          </cell>
          <cell r="I10616" t="str">
            <v>INS</v>
          </cell>
          <cell r="L10616">
            <v>43670</v>
          </cell>
          <cell r="M10616">
            <v>43672</v>
          </cell>
          <cell r="N10616">
            <v>43671</v>
          </cell>
          <cell r="O10616">
            <v>43673</v>
          </cell>
          <cell r="P10616" t="str">
            <v>No Dependency</v>
          </cell>
        </row>
        <row r="10617">
          <cell r="C10617" t="str">
            <v>ZHA235</v>
          </cell>
          <cell r="D10617" t="str">
            <v>Collocated Sites</v>
          </cell>
          <cell r="E10617" t="str">
            <v>Q4-2019</v>
          </cell>
          <cell r="F10617" t="str">
            <v>Mobile Aspiration</v>
          </cell>
          <cell r="G10617" t="str">
            <v>HUA</v>
          </cell>
          <cell r="H10617" t="str">
            <v>LTE2100 Col (20 MHz)_4x4 MIMO</v>
          </cell>
          <cell r="I10617" t="str">
            <v>INS</v>
          </cell>
          <cell r="L10617">
            <v>43840</v>
          </cell>
          <cell r="M10617">
            <v>43709</v>
          </cell>
          <cell r="N10617">
            <v>43840</v>
          </cell>
          <cell r="O10617">
            <v>43710</v>
          </cell>
          <cell r="P10617" t="str">
            <v>No Dependency</v>
          </cell>
        </row>
        <row r="10618">
          <cell r="C10618" t="str">
            <v>ZHA139</v>
          </cell>
          <cell r="D10618" t="str">
            <v>Collocated Sites</v>
          </cell>
          <cell r="E10618" t="str">
            <v>Q4-2019</v>
          </cell>
          <cell r="F10618" t="str">
            <v>Mobile Aspiration</v>
          </cell>
          <cell r="G10618" t="str">
            <v>HUA</v>
          </cell>
          <cell r="H10618" t="str">
            <v>LTE2100 Col (20 MHz)_4x4 MIMO</v>
          </cell>
          <cell r="I10618" t="str">
            <v>INS</v>
          </cell>
          <cell r="L10618">
            <v>43670</v>
          </cell>
          <cell r="M10618">
            <v>43672</v>
          </cell>
          <cell r="N10618">
            <v>43671</v>
          </cell>
          <cell r="O10618">
            <v>43673</v>
          </cell>
          <cell r="P10618" t="str">
            <v>No Dependency</v>
          </cell>
        </row>
        <row r="10619">
          <cell r="C10619" t="str">
            <v>ZHF914</v>
          </cell>
          <cell r="D10619" t="str">
            <v>Collocated Sites</v>
          </cell>
          <cell r="E10619" t="str">
            <v>Q1-2020</v>
          </cell>
          <cell r="F10619" t="str">
            <v>Mobile Aspiration</v>
          </cell>
          <cell r="G10619" t="str">
            <v>HUA</v>
          </cell>
          <cell r="H10619" t="str">
            <v>LTE2100 Col (20 MHz)_4x4 MIMO</v>
          </cell>
          <cell r="I10619" t="str">
            <v>INS</v>
          </cell>
          <cell r="L10619">
            <v>43653</v>
          </cell>
          <cell r="M10619">
            <v>43655</v>
          </cell>
          <cell r="N10619">
            <v>43654</v>
          </cell>
          <cell r="O10619">
            <v>43656</v>
          </cell>
          <cell r="P10619" t="str">
            <v>No Dependency</v>
          </cell>
        </row>
        <row r="10620">
          <cell r="C10620" t="str">
            <v>ZAQ009</v>
          </cell>
          <cell r="D10620" t="str">
            <v>Collocated Sites</v>
          </cell>
          <cell r="E10620" t="str">
            <v>Q4-2019</v>
          </cell>
          <cell r="F10620" t="str">
            <v>Mobile Aspiration</v>
          </cell>
          <cell r="G10620" t="str">
            <v>HUA</v>
          </cell>
          <cell r="H10620" t="str">
            <v>LTE2100 Col (20 MHz)_4x4 MIMO</v>
          </cell>
          <cell r="I10620" t="str">
            <v>INS</v>
          </cell>
          <cell r="L10620">
            <v>43858</v>
          </cell>
          <cell r="N10620">
            <v>43858</v>
          </cell>
          <cell r="P10620" t="str">
            <v>No Dependency</v>
          </cell>
        </row>
        <row r="10621">
          <cell r="C10621" t="str">
            <v>Z12010</v>
          </cell>
          <cell r="D10621" t="str">
            <v>Collocated Sites</v>
          </cell>
          <cell r="E10621" t="str">
            <v>Q1-2020</v>
          </cell>
          <cell r="F10621" t="str">
            <v>Mobile Aspiration</v>
          </cell>
          <cell r="G10621" t="str">
            <v>HUA</v>
          </cell>
          <cell r="H10621" t="str">
            <v>LTE2100 Col (20 MHz)_4x4 MIMO</v>
          </cell>
          <cell r="I10621" t="str">
            <v>INS</v>
          </cell>
          <cell r="L10621">
            <v>43841</v>
          </cell>
          <cell r="M10621">
            <v>43734</v>
          </cell>
          <cell r="N10621">
            <v>43841</v>
          </cell>
          <cell r="O10621">
            <v>43735</v>
          </cell>
          <cell r="P10621" t="str">
            <v>No Dependency</v>
          </cell>
        </row>
        <row r="10622">
          <cell r="C10622" t="str">
            <v>611-12</v>
          </cell>
          <cell r="D10622" t="str">
            <v>Collocated Sites</v>
          </cell>
          <cell r="E10622" t="str">
            <v>Q3-2019</v>
          </cell>
          <cell r="F10622" t="str">
            <v>Mobile Aspiration</v>
          </cell>
          <cell r="G10622" t="str">
            <v>HUA</v>
          </cell>
          <cell r="H10622" t="str">
            <v>LTE2100 Col (20 MHz)_4x4 MIMO</v>
          </cell>
          <cell r="I10622" t="str">
            <v>INS</v>
          </cell>
          <cell r="L10622">
            <v>43899</v>
          </cell>
          <cell r="N10622">
            <v>43900</v>
          </cell>
          <cell r="P10622" t="str">
            <v>No Dependency</v>
          </cell>
        </row>
        <row r="10623">
          <cell r="C10623" t="str">
            <v>ZSQ998</v>
          </cell>
          <cell r="D10623" t="str">
            <v>Collocated Sites</v>
          </cell>
          <cell r="E10623" t="str">
            <v>Q1-2020</v>
          </cell>
          <cell r="F10623" t="str">
            <v>Mobile Aspiration</v>
          </cell>
          <cell r="G10623" t="str">
            <v>HUA</v>
          </cell>
          <cell r="H10623" t="str">
            <v>LTE2100 Col (20 MHz)_4x4 MIMO</v>
          </cell>
          <cell r="I10623" t="str">
            <v>INS</v>
          </cell>
          <cell r="L10623">
            <v>43841</v>
          </cell>
          <cell r="M10623">
            <v>43715</v>
          </cell>
          <cell r="N10623">
            <v>43841</v>
          </cell>
          <cell r="O10623">
            <v>43716</v>
          </cell>
          <cell r="P10623" t="str">
            <v>No Dependency</v>
          </cell>
        </row>
        <row r="10624">
          <cell r="C10624" t="str">
            <v>ZRF995</v>
          </cell>
          <cell r="D10624" t="str">
            <v>Collocated Sites</v>
          </cell>
          <cell r="E10624" t="str">
            <v>Q1-2020</v>
          </cell>
          <cell r="F10624" t="str">
            <v>Mobile Aspiration</v>
          </cell>
          <cell r="G10624" t="str">
            <v>HUA</v>
          </cell>
          <cell r="H10624" t="str">
            <v>LTE2100 Col (20 MHz)_4x4 MIMO</v>
          </cell>
          <cell r="I10624" t="str">
            <v>INS</v>
          </cell>
          <cell r="L10624">
            <v>43691</v>
          </cell>
          <cell r="M10624">
            <v>43693</v>
          </cell>
          <cell r="N10624">
            <v>43692</v>
          </cell>
          <cell r="O10624">
            <v>43694</v>
          </cell>
          <cell r="P10624" t="str">
            <v>No Dependency</v>
          </cell>
        </row>
        <row r="10625">
          <cell r="C10625" t="str">
            <v>ZMB984</v>
          </cell>
          <cell r="D10625" t="str">
            <v>Collocated Sites</v>
          </cell>
          <cell r="E10625" t="str">
            <v>Q3-2019</v>
          </cell>
          <cell r="F10625" t="str">
            <v>Mobile Aspiration</v>
          </cell>
          <cell r="G10625" t="str">
            <v>HUA</v>
          </cell>
          <cell r="H10625" t="str">
            <v>LTE2100 Col (20 MHz)_4x4 MIMO</v>
          </cell>
          <cell r="I10625" t="str">
            <v>INS</v>
          </cell>
          <cell r="L10625">
            <v>43897</v>
          </cell>
          <cell r="M10625">
            <v>43638</v>
          </cell>
          <cell r="N10625">
            <v>43898</v>
          </cell>
          <cell r="O10625">
            <v>43639</v>
          </cell>
          <cell r="P10625" t="str">
            <v>No Dependency</v>
          </cell>
        </row>
        <row r="10626">
          <cell r="C10626" t="str">
            <v>ZKF075</v>
          </cell>
          <cell r="D10626" t="str">
            <v>Collocated Sites</v>
          </cell>
          <cell r="E10626" t="str">
            <v>Q1-2020</v>
          </cell>
          <cell r="F10626" t="str">
            <v>Mobile Aspiration</v>
          </cell>
          <cell r="G10626" t="str">
            <v>HUA</v>
          </cell>
          <cell r="H10626" t="str">
            <v>LTE2100 Col (20 MHz)_4x4 MIMO</v>
          </cell>
          <cell r="I10626" t="str">
            <v>INS</v>
          </cell>
          <cell r="L10626">
            <v>43841</v>
          </cell>
          <cell r="M10626">
            <v>43715</v>
          </cell>
          <cell r="N10626">
            <v>43841</v>
          </cell>
          <cell r="O10626">
            <v>43716</v>
          </cell>
          <cell r="P10626" t="str">
            <v>No Dependency</v>
          </cell>
        </row>
        <row r="10627">
          <cell r="C10627" t="str">
            <v>ZHF050</v>
          </cell>
          <cell r="D10627" t="str">
            <v>Collocated Sites</v>
          </cell>
          <cell r="E10627" t="str">
            <v>Q3-2019</v>
          </cell>
          <cell r="F10627" t="str">
            <v>Mobile Aspiration</v>
          </cell>
          <cell r="G10627" t="str">
            <v>HUA</v>
          </cell>
          <cell r="H10627" t="str">
            <v>LTE2100 Col (20 MHz)_4x4 MIMO</v>
          </cell>
          <cell r="I10627" t="str">
            <v>INS</v>
          </cell>
          <cell r="L10627">
            <v>43885</v>
          </cell>
          <cell r="N10627">
            <v>43886</v>
          </cell>
          <cell r="P10627" t="str">
            <v>No Dependency</v>
          </cell>
        </row>
        <row r="10628">
          <cell r="C10628" t="str">
            <v>ZHAA020</v>
          </cell>
          <cell r="D10628" t="str">
            <v>Collocated Sites</v>
          </cell>
          <cell r="E10628" t="str">
            <v>Q3-2019</v>
          </cell>
          <cell r="F10628" t="str">
            <v>Mobile Aspiration</v>
          </cell>
          <cell r="G10628" t="str">
            <v>HUA</v>
          </cell>
          <cell r="H10628" t="str">
            <v>LTE2100 Col (20 MHz)_4x4 MIMO</v>
          </cell>
          <cell r="I10628" t="str">
            <v>INS</v>
          </cell>
          <cell r="L10628">
            <v>43908</v>
          </cell>
          <cell r="M10628">
            <v>43660</v>
          </cell>
          <cell r="N10628">
            <v>43908</v>
          </cell>
          <cell r="O10628">
            <v>43661</v>
          </cell>
          <cell r="P10628" t="str">
            <v>No Dependency</v>
          </cell>
        </row>
        <row r="10629">
          <cell r="C10629" t="str">
            <v>Z6G014</v>
          </cell>
          <cell r="D10629" t="str">
            <v>Collocated Sites</v>
          </cell>
          <cell r="E10629" t="str">
            <v>Q1-2020</v>
          </cell>
          <cell r="F10629" t="str">
            <v>Mobile Aspiration</v>
          </cell>
          <cell r="G10629" t="str">
            <v>HUA</v>
          </cell>
          <cell r="H10629" t="str">
            <v>LTE2100 Col (20 MHz)_4x4 MIMO</v>
          </cell>
          <cell r="I10629" t="str">
            <v>INS</v>
          </cell>
          <cell r="L10629">
            <v>43841</v>
          </cell>
          <cell r="M10629">
            <v>43750</v>
          </cell>
          <cell r="N10629">
            <v>43841</v>
          </cell>
          <cell r="O10629">
            <v>43751</v>
          </cell>
          <cell r="P10629" t="str">
            <v>No Dependency</v>
          </cell>
        </row>
        <row r="10630">
          <cell r="C10630" t="str">
            <v>Z6G013</v>
          </cell>
          <cell r="D10630" t="str">
            <v>Collocated Sites</v>
          </cell>
          <cell r="E10630" t="str">
            <v>Q4-2019</v>
          </cell>
          <cell r="F10630" t="str">
            <v>Mobile Aspiration</v>
          </cell>
          <cell r="G10630" t="str">
            <v>HUA</v>
          </cell>
          <cell r="H10630" t="str">
            <v>LTE2100 Col (20 MHz)_4x4 MIMO</v>
          </cell>
          <cell r="I10630" t="str">
            <v>INS</v>
          </cell>
          <cell r="L10630">
            <v>43846</v>
          </cell>
          <cell r="M10630">
            <v>43734</v>
          </cell>
          <cell r="N10630">
            <v>43846</v>
          </cell>
          <cell r="O10630">
            <v>43735</v>
          </cell>
          <cell r="P10630" t="str">
            <v>No Dependency</v>
          </cell>
        </row>
        <row r="10631">
          <cell r="C10631" t="str">
            <v>Z6G010</v>
          </cell>
          <cell r="D10631" t="str">
            <v>Collocated Sites</v>
          </cell>
          <cell r="E10631" t="str">
            <v>Q4-2019</v>
          </cell>
          <cell r="F10631" t="str">
            <v>Mobile Aspiration</v>
          </cell>
          <cell r="G10631" t="str">
            <v>HUA</v>
          </cell>
          <cell r="H10631" t="str">
            <v>LTE2100 Col (20 MHz)_4x4 MIMO</v>
          </cell>
          <cell r="I10631" t="str">
            <v>INS</v>
          </cell>
          <cell r="L10631">
            <v>43854</v>
          </cell>
          <cell r="M10631">
            <v>43709</v>
          </cell>
          <cell r="N10631">
            <v>43855</v>
          </cell>
          <cell r="O10631">
            <v>43710</v>
          </cell>
          <cell r="P10631" t="str">
            <v>No Dependency</v>
          </cell>
        </row>
        <row r="10632">
          <cell r="C10632" t="str">
            <v>Z14018</v>
          </cell>
          <cell r="D10632" t="str">
            <v>Collocated Sites</v>
          </cell>
          <cell r="E10632" t="str">
            <v>Q1-2020</v>
          </cell>
          <cell r="F10632" t="str">
            <v>Mobile Aspiration</v>
          </cell>
          <cell r="G10632" t="str">
            <v>HUA</v>
          </cell>
          <cell r="H10632" t="str">
            <v>LTE2100 Col (20 MHz)_4x4 MIMO</v>
          </cell>
          <cell r="I10632" t="str">
            <v>INS</v>
          </cell>
          <cell r="L10632">
            <v>43841</v>
          </cell>
          <cell r="N10632">
            <v>43841</v>
          </cell>
          <cell r="P10632" t="str">
            <v>No Dependency</v>
          </cell>
        </row>
        <row r="10633">
          <cell r="C10633" t="str">
            <v>COW301</v>
          </cell>
          <cell r="D10633" t="str">
            <v>Collocated Sites</v>
          </cell>
          <cell r="E10633" t="str">
            <v>Q1-2020</v>
          </cell>
          <cell r="F10633" t="str">
            <v>Mobile Aspiration</v>
          </cell>
          <cell r="G10633" t="str">
            <v>HUA</v>
          </cell>
          <cell r="H10633" t="str">
            <v>LTE2100 Col (20 MHz)_4x4 MIMO</v>
          </cell>
          <cell r="I10633" t="str">
            <v>INS</v>
          </cell>
          <cell r="L10633">
            <v>43841</v>
          </cell>
          <cell r="M10633">
            <v>43750</v>
          </cell>
          <cell r="N10633">
            <v>43841</v>
          </cell>
          <cell r="O10633">
            <v>43751</v>
          </cell>
          <cell r="P10633" t="str">
            <v>No Dependency</v>
          </cell>
        </row>
        <row r="10634">
          <cell r="C10634">
            <v>48400</v>
          </cell>
          <cell r="D10634" t="str">
            <v>Collocated Sites</v>
          </cell>
          <cell r="E10634" t="str">
            <v>Q3-2019</v>
          </cell>
          <cell r="F10634" t="str">
            <v>Mobile Aspiration</v>
          </cell>
          <cell r="G10634" t="str">
            <v>HUA</v>
          </cell>
          <cell r="H10634" t="str">
            <v>LTE2100 Col (20 MHz)_4x4 MIMO</v>
          </cell>
          <cell r="I10634" t="str">
            <v>INS</v>
          </cell>
          <cell r="L10634">
            <v>43882</v>
          </cell>
          <cell r="N10634">
            <v>43882</v>
          </cell>
          <cell r="P10634" t="str">
            <v>No Dependency</v>
          </cell>
        </row>
        <row r="10635">
          <cell r="C10635" t="str">
            <v>ZMB003</v>
          </cell>
          <cell r="D10635" t="str">
            <v>Collocated Sites</v>
          </cell>
          <cell r="E10635" t="str">
            <v>Q1-2020</v>
          </cell>
          <cell r="F10635" t="str">
            <v>Mobile Aspiration</v>
          </cell>
          <cell r="G10635" t="str">
            <v>HUA</v>
          </cell>
          <cell r="H10635" t="str">
            <v>LTE2100 Col (20 MHz)_4x4 MIMO</v>
          </cell>
          <cell r="I10635" t="str">
            <v>INS</v>
          </cell>
          <cell r="L10635">
            <v>43841</v>
          </cell>
          <cell r="N10635">
            <v>43841</v>
          </cell>
          <cell r="P10635" t="str">
            <v>No Dependency</v>
          </cell>
        </row>
        <row r="10636">
          <cell r="C10636" t="str">
            <v>Z43032</v>
          </cell>
          <cell r="D10636" t="str">
            <v>Collocated Sites</v>
          </cell>
          <cell r="E10636" t="str">
            <v>Q1-2020</v>
          </cell>
          <cell r="F10636" t="str">
            <v>Mobile Aspiration</v>
          </cell>
          <cell r="G10636" t="str">
            <v>HUA</v>
          </cell>
          <cell r="H10636" t="str">
            <v>LTE2100 Col (20 MHz)_4x4 MIMO</v>
          </cell>
          <cell r="I10636" t="str">
            <v>INS</v>
          </cell>
          <cell r="L10636">
            <v>43841</v>
          </cell>
          <cell r="N10636">
            <v>43841</v>
          </cell>
          <cell r="P10636" t="str">
            <v>No Dependency</v>
          </cell>
        </row>
        <row r="10637">
          <cell r="C10637" t="str">
            <v>COW305</v>
          </cell>
          <cell r="D10637" t="str">
            <v>Collocated Sites</v>
          </cell>
          <cell r="E10637" t="str">
            <v>Q4-2019</v>
          </cell>
          <cell r="F10637" t="str">
            <v>Mobile Aspiration</v>
          </cell>
          <cell r="G10637" t="str">
            <v>HUA</v>
          </cell>
          <cell r="H10637" t="str">
            <v>LTE2100 Col (20 MHz)_4x4 MIMO</v>
          </cell>
          <cell r="I10637" t="str">
            <v>INS</v>
          </cell>
          <cell r="K10637">
            <v>43664</v>
          </cell>
          <cell r="L10637">
            <v>43858</v>
          </cell>
          <cell r="N10637">
            <v>43858</v>
          </cell>
          <cell r="P10637" t="str">
            <v>No Dependency</v>
          </cell>
        </row>
        <row r="10638">
          <cell r="C10638" t="str">
            <v>ZQUA004</v>
          </cell>
          <cell r="D10638" t="str">
            <v>Collocated Sites</v>
          </cell>
          <cell r="E10638" t="str">
            <v>Q1-2020</v>
          </cell>
          <cell r="F10638" t="str">
            <v>Mobile Aspiration</v>
          </cell>
          <cell r="G10638" t="str">
            <v>HUA</v>
          </cell>
          <cell r="H10638" t="str">
            <v>LTE2100 Col (20 MHz)_4x4 MIMO</v>
          </cell>
          <cell r="I10638" t="str">
            <v>INS</v>
          </cell>
          <cell r="L10638">
            <v>43841</v>
          </cell>
          <cell r="M10638">
            <v>43715</v>
          </cell>
          <cell r="N10638">
            <v>43841</v>
          </cell>
          <cell r="O10638">
            <v>43716</v>
          </cell>
          <cell r="P10638" t="str">
            <v>No Dependency</v>
          </cell>
        </row>
        <row r="10639">
          <cell r="C10639" t="str">
            <v>ZQS968</v>
          </cell>
          <cell r="D10639" t="str">
            <v>Collocated Sites</v>
          </cell>
          <cell r="E10639" t="str">
            <v>Q1-2020</v>
          </cell>
          <cell r="F10639" t="str">
            <v>Mobile Aspiration</v>
          </cell>
          <cell r="G10639" t="str">
            <v>HUA</v>
          </cell>
          <cell r="H10639" t="str">
            <v>LTE2100 Col (20 MHz)_4x4 MIMO</v>
          </cell>
          <cell r="I10639" t="str">
            <v>INS</v>
          </cell>
          <cell r="L10639">
            <v>43841</v>
          </cell>
          <cell r="M10639">
            <v>43733</v>
          </cell>
          <cell r="N10639">
            <v>43841</v>
          </cell>
          <cell r="O10639">
            <v>43734</v>
          </cell>
          <cell r="P10639" t="str">
            <v>No Dependency</v>
          </cell>
        </row>
        <row r="10640">
          <cell r="C10640" t="str">
            <v>ZHF018</v>
          </cell>
          <cell r="D10640" t="str">
            <v>Collocated Sites</v>
          </cell>
          <cell r="E10640" t="str">
            <v>Q1-2020</v>
          </cell>
          <cell r="F10640" t="str">
            <v>Mobile Aspiration</v>
          </cell>
          <cell r="G10640" t="str">
            <v>HUA</v>
          </cell>
          <cell r="H10640" t="str">
            <v>LTE2100 Col (20 MHz)_4x4 MIMO</v>
          </cell>
          <cell r="I10640" t="str">
            <v>INS</v>
          </cell>
          <cell r="L10640">
            <v>43858</v>
          </cell>
          <cell r="N10640">
            <v>43858</v>
          </cell>
          <cell r="P10640" t="str">
            <v>No Dependency</v>
          </cell>
        </row>
        <row r="10641">
          <cell r="C10641" t="str">
            <v>ZJB188</v>
          </cell>
          <cell r="D10641" t="str">
            <v>Collocated Sites</v>
          </cell>
          <cell r="E10641" t="str">
            <v>Q1-2020</v>
          </cell>
          <cell r="F10641" t="str">
            <v>Mobile Aspiration</v>
          </cell>
          <cell r="G10641" t="str">
            <v>HUA</v>
          </cell>
          <cell r="H10641" t="str">
            <v>LTE2100 Col (20 MHz)_4x4 MIMO</v>
          </cell>
          <cell r="I10641" t="str">
            <v>INS</v>
          </cell>
          <cell r="L10641">
            <v>43841</v>
          </cell>
          <cell r="N10641">
            <v>43841</v>
          </cell>
          <cell r="P10641" t="str">
            <v>No Dependency</v>
          </cell>
        </row>
        <row r="10642">
          <cell r="C10642" t="str">
            <v>COW307</v>
          </cell>
          <cell r="D10642" t="str">
            <v>Collocated Sites</v>
          </cell>
          <cell r="E10642" t="str">
            <v>Q4-2019</v>
          </cell>
          <cell r="F10642" t="str">
            <v>Mobile Aspiration</v>
          </cell>
          <cell r="G10642" t="str">
            <v>HUA</v>
          </cell>
          <cell r="H10642" t="str">
            <v>LTE2100 Col (20 MHz)_4x4 MIMO</v>
          </cell>
          <cell r="I10642" t="str">
            <v>INS</v>
          </cell>
          <cell r="L10642">
            <v>43858</v>
          </cell>
          <cell r="N10642">
            <v>43858</v>
          </cell>
          <cell r="P10642" t="str">
            <v>No Dependency</v>
          </cell>
        </row>
        <row r="10643">
          <cell r="C10643" t="str">
            <v>ZRF020</v>
          </cell>
          <cell r="D10643" t="str">
            <v>Collocated Sites</v>
          </cell>
          <cell r="E10643" t="str">
            <v>Q1-2020</v>
          </cell>
          <cell r="F10643" t="str">
            <v>Mobile Aspiration</v>
          </cell>
          <cell r="G10643" t="str">
            <v>HUA</v>
          </cell>
          <cell r="H10643" t="str">
            <v>LTE2100 Col (20 MHz)_4x4 MIMO</v>
          </cell>
          <cell r="I10643" t="str">
            <v>INS</v>
          </cell>
          <cell r="L10643">
            <v>43841</v>
          </cell>
          <cell r="N10643">
            <v>43841</v>
          </cell>
          <cell r="P10643" t="str">
            <v>No Dependency</v>
          </cell>
        </row>
        <row r="10644">
          <cell r="C10644" t="str">
            <v>ZHF209</v>
          </cell>
          <cell r="D10644" t="str">
            <v>Collocated Sites</v>
          </cell>
          <cell r="E10644" t="str">
            <v>Q3-2019</v>
          </cell>
          <cell r="F10644" t="str">
            <v>Mobile Aspiration</v>
          </cell>
          <cell r="G10644" t="str">
            <v>HUA</v>
          </cell>
          <cell r="H10644" t="str">
            <v>LTE2100 Col (20 MHz)_4x4 MIMO</v>
          </cell>
          <cell r="I10644" t="str">
            <v>INS</v>
          </cell>
          <cell r="L10644">
            <v>43908</v>
          </cell>
          <cell r="M10644">
            <v>43654</v>
          </cell>
          <cell r="N10644">
            <v>43908</v>
          </cell>
          <cell r="O10644">
            <v>43655</v>
          </cell>
          <cell r="P10644" t="str">
            <v>No Dependency</v>
          </cell>
        </row>
        <row r="10645">
          <cell r="C10645" t="str">
            <v>ZHF109</v>
          </cell>
          <cell r="D10645" t="str">
            <v>Collocated Sites</v>
          </cell>
          <cell r="E10645" t="str">
            <v>Q1-2020</v>
          </cell>
          <cell r="F10645" t="str">
            <v>Mobile Aspiration</v>
          </cell>
          <cell r="G10645" t="str">
            <v>HUA</v>
          </cell>
          <cell r="H10645" t="str">
            <v>LTE2100 Col (20 MHz)_4x4 MIMO</v>
          </cell>
          <cell r="I10645" t="str">
            <v>INS</v>
          </cell>
          <cell r="L10645">
            <v>43841</v>
          </cell>
          <cell r="M10645">
            <v>43734</v>
          </cell>
          <cell r="N10645">
            <v>43841</v>
          </cell>
          <cell r="O10645">
            <v>43735</v>
          </cell>
          <cell r="P10645" t="str">
            <v>No Dependency</v>
          </cell>
        </row>
        <row r="10646">
          <cell r="C10646" t="str">
            <v>ZHB973</v>
          </cell>
          <cell r="D10646" t="str">
            <v>Collocated Sites</v>
          </cell>
          <cell r="E10646" t="str">
            <v>Q2-2019</v>
          </cell>
          <cell r="F10646" t="str">
            <v>Mobile Aspiration</v>
          </cell>
          <cell r="G10646" t="str">
            <v>HUA</v>
          </cell>
          <cell r="H10646" t="str">
            <v>LTE2100 Col (20 MHz)_4x4 MIMO</v>
          </cell>
          <cell r="I10646" t="str">
            <v>INS</v>
          </cell>
          <cell r="L10646">
            <v>43903</v>
          </cell>
          <cell r="M10646">
            <v>43651</v>
          </cell>
          <cell r="N10646">
            <v>43904</v>
          </cell>
          <cell r="O10646">
            <v>43652</v>
          </cell>
          <cell r="P10646" t="str">
            <v>No Dependency</v>
          </cell>
        </row>
        <row r="10647">
          <cell r="C10647" t="str">
            <v>COW302</v>
          </cell>
          <cell r="D10647" t="str">
            <v>Collocated Sites</v>
          </cell>
          <cell r="E10647" t="str">
            <v>Q4-2019</v>
          </cell>
          <cell r="F10647" t="str">
            <v>Mobile Aspiration</v>
          </cell>
          <cell r="G10647" t="str">
            <v>HUA</v>
          </cell>
          <cell r="H10647" t="str">
            <v>LTE2100 Col (20 MHz)_4x4 MIMO</v>
          </cell>
          <cell r="I10647" t="str">
            <v>INS</v>
          </cell>
          <cell r="L10647">
            <v>43858</v>
          </cell>
          <cell r="N10647">
            <v>43858</v>
          </cell>
          <cell r="P10647" t="str">
            <v>No Dependency</v>
          </cell>
        </row>
        <row r="10648">
          <cell r="C10648">
            <v>38700</v>
          </cell>
          <cell r="D10648" t="str">
            <v>Collocated Sites</v>
          </cell>
          <cell r="E10648" t="str">
            <v>Q3-2019</v>
          </cell>
          <cell r="F10648" t="str">
            <v>Mobile Aspiration</v>
          </cell>
          <cell r="G10648" t="str">
            <v>HUA</v>
          </cell>
          <cell r="H10648" t="str">
            <v>LTE2100 Col (20 MHz)_4x4 MIMO</v>
          </cell>
          <cell r="I10648" t="str">
            <v>INS</v>
          </cell>
          <cell r="L10648">
            <v>43822</v>
          </cell>
          <cell r="N10648">
            <v>43823</v>
          </cell>
          <cell r="P10648" t="str">
            <v>No Dependency</v>
          </cell>
        </row>
        <row r="10649">
          <cell r="C10649" t="str">
            <v>CWS818</v>
          </cell>
          <cell r="D10649" t="str">
            <v>Collocated Sites</v>
          </cell>
          <cell r="E10649" t="str">
            <v>Q1-2020</v>
          </cell>
          <cell r="F10649" t="str">
            <v>Mobile Aspiration</v>
          </cell>
          <cell r="G10649" t="str">
            <v>HUA</v>
          </cell>
          <cell r="H10649" t="str">
            <v>LTE2100 Col (20 MHz)_4x4 MIMO</v>
          </cell>
          <cell r="I10649" t="str">
            <v>INS</v>
          </cell>
          <cell r="L10649">
            <v>43841</v>
          </cell>
          <cell r="N10649">
            <v>43841</v>
          </cell>
          <cell r="P10649" t="str">
            <v>No Dependency</v>
          </cell>
        </row>
        <row r="10650">
          <cell r="C10650" t="str">
            <v>CWS800</v>
          </cell>
          <cell r="D10650" t="str">
            <v>Collocated Sites</v>
          </cell>
          <cell r="E10650" t="str">
            <v>Q1-2020</v>
          </cell>
          <cell r="F10650" t="str">
            <v>Mobile Aspiration</v>
          </cell>
          <cell r="G10650" t="str">
            <v>HUA</v>
          </cell>
          <cell r="H10650" t="str">
            <v>LTE2100 Col (20 MHz)_4x4 MIMO</v>
          </cell>
          <cell r="I10650" t="str">
            <v>INS</v>
          </cell>
          <cell r="L10650">
            <v>43858</v>
          </cell>
          <cell r="N10650">
            <v>43858</v>
          </cell>
          <cell r="P10650" t="str">
            <v>No Dependency</v>
          </cell>
        </row>
        <row r="10651">
          <cell r="C10651" t="str">
            <v>ZHF068</v>
          </cell>
          <cell r="D10651" t="str">
            <v>Collocated Sites</v>
          </cell>
          <cell r="E10651" t="str">
            <v>Q1-2020</v>
          </cell>
          <cell r="F10651" t="str">
            <v>Mobile Aspiration</v>
          </cell>
          <cell r="G10651" t="str">
            <v>HUA</v>
          </cell>
          <cell r="H10651" t="str">
            <v>LTE2100 Col (20 MHz)_4x4 MIMO</v>
          </cell>
          <cell r="I10651" t="str">
            <v>INS</v>
          </cell>
          <cell r="L10651">
            <v>43841</v>
          </cell>
          <cell r="M10651">
            <v>43760</v>
          </cell>
          <cell r="N10651">
            <v>43841</v>
          </cell>
          <cell r="O10651">
            <v>43761</v>
          </cell>
          <cell r="P10651" t="str">
            <v>No Dependency</v>
          </cell>
        </row>
        <row r="10652">
          <cell r="C10652" t="str">
            <v>ZDB007</v>
          </cell>
          <cell r="D10652" t="str">
            <v>Collocated Sites</v>
          </cell>
          <cell r="E10652" t="str">
            <v>Q1-2020</v>
          </cell>
          <cell r="F10652" t="str">
            <v>Mobile Aspiration</v>
          </cell>
          <cell r="G10652" t="str">
            <v>HUA</v>
          </cell>
          <cell r="H10652" t="str">
            <v>LTE2100 Col (20 MHz)_4x4 MIMO</v>
          </cell>
          <cell r="I10652" t="str">
            <v>INS</v>
          </cell>
          <cell r="L10652">
            <v>43841</v>
          </cell>
          <cell r="M10652">
            <v>43676</v>
          </cell>
          <cell r="N10652">
            <v>43841</v>
          </cell>
          <cell r="O10652">
            <v>43677</v>
          </cell>
          <cell r="P10652" t="str">
            <v>No Dependency</v>
          </cell>
        </row>
        <row r="10653">
          <cell r="C10653" t="str">
            <v>ZHF889</v>
          </cell>
          <cell r="D10653" t="str">
            <v>Collocated Sites</v>
          </cell>
          <cell r="E10653" t="str">
            <v>Q2-2019</v>
          </cell>
          <cell r="F10653" t="str">
            <v>Mobile Aspiration</v>
          </cell>
          <cell r="G10653" t="str">
            <v>HUA</v>
          </cell>
          <cell r="H10653" t="str">
            <v>LTE2100 Col (20 MHz)_4x4 MIMO</v>
          </cell>
          <cell r="I10653" t="str">
            <v>INS</v>
          </cell>
          <cell r="L10653">
            <v>43896</v>
          </cell>
          <cell r="M10653">
            <v>43640</v>
          </cell>
          <cell r="N10653">
            <v>43897</v>
          </cell>
          <cell r="O10653">
            <v>43641</v>
          </cell>
          <cell r="P10653" t="str">
            <v>No Dependency</v>
          </cell>
        </row>
        <row r="10654">
          <cell r="C10654" t="str">
            <v>ZHF888</v>
          </cell>
          <cell r="D10654" t="str">
            <v>Collocated Sites</v>
          </cell>
          <cell r="E10654" t="str">
            <v>Q1-2020</v>
          </cell>
          <cell r="F10654" t="str">
            <v>Mobile Aspiration</v>
          </cell>
          <cell r="G10654" t="str">
            <v>HUA</v>
          </cell>
          <cell r="H10654" t="str">
            <v>LTE2100 Col (20 MHz)_4x4 MIMO</v>
          </cell>
          <cell r="I10654" t="str">
            <v>INS</v>
          </cell>
          <cell r="L10654">
            <v>43846</v>
          </cell>
          <cell r="M10654">
            <v>43674</v>
          </cell>
          <cell r="N10654">
            <v>43846</v>
          </cell>
          <cell r="O10654">
            <v>43675</v>
          </cell>
          <cell r="P10654" t="str">
            <v>No Dependency</v>
          </cell>
        </row>
        <row r="10655">
          <cell r="C10655" t="str">
            <v>ZHF779</v>
          </cell>
          <cell r="D10655" t="str">
            <v>Collocated Sites</v>
          </cell>
          <cell r="E10655" t="str">
            <v>Q3-2019</v>
          </cell>
          <cell r="F10655" t="str">
            <v>Mobile Aspiration</v>
          </cell>
          <cell r="G10655" t="str">
            <v>HUA</v>
          </cell>
          <cell r="H10655" t="str">
            <v>LTE2100 Col (20 MHz)_4x4 MIMO</v>
          </cell>
          <cell r="I10655" t="str">
            <v>INS</v>
          </cell>
          <cell r="L10655">
            <v>43880</v>
          </cell>
          <cell r="M10655">
            <v>43669</v>
          </cell>
          <cell r="N10655">
            <v>43880</v>
          </cell>
          <cell r="O10655">
            <v>43670</v>
          </cell>
          <cell r="P10655" t="str">
            <v>No Dependency</v>
          </cell>
        </row>
        <row r="10656">
          <cell r="C10656" t="str">
            <v>CWS830</v>
          </cell>
          <cell r="D10656" t="str">
            <v>Collocated Sites</v>
          </cell>
          <cell r="E10656" t="str">
            <v>Q4-2019</v>
          </cell>
          <cell r="F10656" t="str">
            <v>Mobile Aspiration</v>
          </cell>
          <cell r="G10656" t="str">
            <v>HUA</v>
          </cell>
          <cell r="H10656" t="str">
            <v>LTE2100 Col (20 MHz)_4x4 MIMO</v>
          </cell>
          <cell r="I10656" t="str">
            <v>INS</v>
          </cell>
          <cell r="L10656">
            <v>43858</v>
          </cell>
          <cell r="N10656">
            <v>43858</v>
          </cell>
          <cell r="P10656" t="str">
            <v>No Dependency</v>
          </cell>
        </row>
        <row r="10657">
          <cell r="C10657" t="str">
            <v>CWH009</v>
          </cell>
          <cell r="D10657" t="str">
            <v>Collocated Sites</v>
          </cell>
          <cell r="E10657" t="str">
            <v>Q1-2020</v>
          </cell>
          <cell r="F10657" t="str">
            <v>Mobile Aspiration</v>
          </cell>
          <cell r="G10657" t="str">
            <v>HUA</v>
          </cell>
          <cell r="H10657" t="str">
            <v>LTE2100 Col (20 MHz)_4x4 MIMO</v>
          </cell>
          <cell r="I10657" t="str">
            <v>INS</v>
          </cell>
          <cell r="L10657">
            <v>43858</v>
          </cell>
          <cell r="M10657">
            <v>43767</v>
          </cell>
          <cell r="N10657">
            <v>43858</v>
          </cell>
          <cell r="O10657">
            <v>43768</v>
          </cell>
          <cell r="P10657" t="str">
            <v>No Dependency</v>
          </cell>
        </row>
        <row r="10658">
          <cell r="C10658" t="str">
            <v>CWS808</v>
          </cell>
          <cell r="D10658" t="str">
            <v>Collocated Sites</v>
          </cell>
          <cell r="E10658" t="str">
            <v>Q1-2020</v>
          </cell>
          <cell r="F10658" t="str">
            <v>Mobile Aspiration</v>
          </cell>
          <cell r="G10658" t="str">
            <v>HUA</v>
          </cell>
          <cell r="H10658" t="str">
            <v>LTE2100 Col (20 MHz)_4x4 MIMO</v>
          </cell>
          <cell r="I10658" t="str">
            <v>INS</v>
          </cell>
          <cell r="L10658">
            <v>43841</v>
          </cell>
          <cell r="N10658">
            <v>43841</v>
          </cell>
          <cell r="P10658" t="str">
            <v>No Dependency</v>
          </cell>
        </row>
        <row r="10659">
          <cell r="C10659" t="str">
            <v>CWS816</v>
          </cell>
          <cell r="D10659" t="str">
            <v>Collocated Sites</v>
          </cell>
          <cell r="E10659" t="str">
            <v>Q1-2020</v>
          </cell>
          <cell r="F10659" t="str">
            <v>Mobile Aspiration</v>
          </cell>
          <cell r="G10659" t="str">
            <v>HUA</v>
          </cell>
          <cell r="H10659" t="str">
            <v>LTE2100 Col (20 MHz)_4x4 MIMO</v>
          </cell>
          <cell r="I10659" t="str">
            <v>INS</v>
          </cell>
          <cell r="L10659">
            <v>43841</v>
          </cell>
          <cell r="N10659">
            <v>43841</v>
          </cell>
          <cell r="P10659" t="str">
            <v>No Dependency</v>
          </cell>
        </row>
        <row r="10660">
          <cell r="C10660" t="str">
            <v>CWH023</v>
          </cell>
          <cell r="D10660" t="str">
            <v>Collocated Sites</v>
          </cell>
          <cell r="E10660" t="str">
            <v>Q3-2019</v>
          </cell>
          <cell r="F10660" t="str">
            <v>Mobile Aspiration</v>
          </cell>
          <cell r="G10660" t="str">
            <v>HUA</v>
          </cell>
          <cell r="H10660" t="str">
            <v>LTE2100 Col (20 MHz)_4x4 MIMO</v>
          </cell>
          <cell r="I10660" t="str">
            <v>INS</v>
          </cell>
          <cell r="L10660">
            <v>43829</v>
          </cell>
          <cell r="N10660">
            <v>43830</v>
          </cell>
          <cell r="P10660" t="str">
            <v>No Dependency</v>
          </cell>
        </row>
        <row r="10661">
          <cell r="C10661" t="str">
            <v>ZRN010</v>
          </cell>
          <cell r="D10661" t="str">
            <v>Collocated Sites</v>
          </cell>
          <cell r="E10661" t="str">
            <v>Q3-2019</v>
          </cell>
          <cell r="F10661" t="str">
            <v>Mobile Aspiration</v>
          </cell>
          <cell r="G10661" t="str">
            <v>HUA</v>
          </cell>
          <cell r="H10661" t="str">
            <v>LTE2100 Col (20 MHz)_4x4 MIMO</v>
          </cell>
          <cell r="I10661" t="str">
            <v>INS</v>
          </cell>
          <cell r="L10661">
            <v>43691</v>
          </cell>
          <cell r="M10661">
            <v>43693</v>
          </cell>
          <cell r="N10661">
            <v>43692</v>
          </cell>
          <cell r="O10661">
            <v>43694</v>
          </cell>
          <cell r="P10661" t="str">
            <v>No Dependency</v>
          </cell>
        </row>
        <row r="10662">
          <cell r="C10662" t="str">
            <v>ZQS973</v>
          </cell>
          <cell r="D10662" t="str">
            <v>Collocated Sites</v>
          </cell>
          <cell r="E10662" t="str">
            <v>Q1-2020</v>
          </cell>
          <cell r="F10662" t="str">
            <v>Mobile Aspiration</v>
          </cell>
          <cell r="G10662" t="str">
            <v>HUA</v>
          </cell>
          <cell r="H10662" t="str">
            <v>LTE2100 Col (20 MHz)_4x4 MIMO</v>
          </cell>
          <cell r="I10662" t="str">
            <v>INS</v>
          </cell>
          <cell r="L10662">
            <v>43841</v>
          </cell>
          <cell r="M10662">
            <v>43733</v>
          </cell>
          <cell r="N10662">
            <v>43841</v>
          </cell>
          <cell r="O10662">
            <v>43734</v>
          </cell>
          <cell r="P10662" t="str">
            <v>No Dependency</v>
          </cell>
        </row>
        <row r="10663">
          <cell r="C10663" t="str">
            <v>CWS835</v>
          </cell>
          <cell r="D10663" t="str">
            <v>Collocated Sites</v>
          </cell>
          <cell r="E10663" t="str">
            <v>Q1-2020</v>
          </cell>
          <cell r="F10663" t="str">
            <v>Mobile Aspiration</v>
          </cell>
          <cell r="G10663" t="str">
            <v>HUA</v>
          </cell>
          <cell r="H10663" t="str">
            <v>LTE2100 Col (20 MHz)_4x4 MIMO</v>
          </cell>
          <cell r="I10663" t="str">
            <v>INS</v>
          </cell>
          <cell r="L10663">
            <v>43846</v>
          </cell>
          <cell r="N10663">
            <v>43846</v>
          </cell>
          <cell r="P10663" t="str">
            <v>No Dependency</v>
          </cell>
        </row>
        <row r="10664">
          <cell r="C10664" t="str">
            <v>COW531</v>
          </cell>
          <cell r="D10664" t="str">
            <v>Collocated Sites</v>
          </cell>
          <cell r="E10664" t="str">
            <v>Q3-2019</v>
          </cell>
          <cell r="F10664" t="str">
            <v>Mobile Aspiration</v>
          </cell>
          <cell r="G10664" t="str">
            <v>HUA</v>
          </cell>
          <cell r="H10664" t="str">
            <v>LTE2100 Col (20 MHz)_4x4 MIMO</v>
          </cell>
          <cell r="I10664" t="str">
            <v>INS</v>
          </cell>
          <cell r="L10664">
            <v>43882</v>
          </cell>
          <cell r="N10664">
            <v>43882</v>
          </cell>
          <cell r="P10664" t="str">
            <v>No Dependency</v>
          </cell>
        </row>
        <row r="10665">
          <cell r="C10665" t="str">
            <v>ZHB024</v>
          </cell>
          <cell r="D10665" t="str">
            <v>Collocated Sites</v>
          </cell>
          <cell r="E10665" t="str">
            <v>Q2-2019</v>
          </cell>
          <cell r="F10665" t="str">
            <v>Mobile Aspiration</v>
          </cell>
          <cell r="G10665" t="str">
            <v>HUA</v>
          </cell>
          <cell r="H10665" t="str">
            <v>LTE2100 Col (20 MHz)_4x4 MIMO</v>
          </cell>
          <cell r="I10665" t="str">
            <v>INS</v>
          </cell>
          <cell r="L10665">
            <v>43893</v>
          </cell>
          <cell r="M10665">
            <v>43640</v>
          </cell>
          <cell r="N10665">
            <v>43894</v>
          </cell>
          <cell r="O10665">
            <v>43641</v>
          </cell>
          <cell r="P10665" t="str">
            <v>No Dependency</v>
          </cell>
        </row>
        <row r="10666">
          <cell r="C10666" t="str">
            <v>ZHA990</v>
          </cell>
          <cell r="D10666" t="str">
            <v>Collocated Sites</v>
          </cell>
          <cell r="E10666" t="str">
            <v>Q4-2019</v>
          </cell>
          <cell r="F10666" t="str">
            <v>Mobile Aspiration</v>
          </cell>
          <cell r="G10666" t="str">
            <v>HUA</v>
          </cell>
          <cell r="H10666" t="str">
            <v>LTE2100 Col (20 MHz)_4x4 MIMO</v>
          </cell>
          <cell r="I10666" t="str">
            <v>INS</v>
          </cell>
          <cell r="L10666">
            <v>43858</v>
          </cell>
          <cell r="M10666">
            <v>43733</v>
          </cell>
          <cell r="N10666">
            <v>43858</v>
          </cell>
          <cell r="O10666">
            <v>43734</v>
          </cell>
          <cell r="P10666" t="str">
            <v>No Dependency</v>
          </cell>
        </row>
        <row r="10667">
          <cell r="C10667" t="str">
            <v>CWH022</v>
          </cell>
          <cell r="D10667" t="str">
            <v>Collocated Sites</v>
          </cell>
          <cell r="E10667" t="str">
            <v>Q1-2020</v>
          </cell>
          <cell r="F10667" t="str">
            <v>Mobile Aspiration</v>
          </cell>
          <cell r="G10667" t="str">
            <v>HUA</v>
          </cell>
          <cell r="H10667" t="str">
            <v>LTE2100 Col (20 MHz)_4x4 MIMO</v>
          </cell>
          <cell r="I10667" t="str">
            <v>INS</v>
          </cell>
          <cell r="L10667">
            <v>43858</v>
          </cell>
          <cell r="M10667">
            <v>43744</v>
          </cell>
          <cell r="N10667">
            <v>43858</v>
          </cell>
          <cell r="O10667">
            <v>43745</v>
          </cell>
          <cell r="P10667" t="str">
            <v>No Dependency</v>
          </cell>
        </row>
        <row r="10668">
          <cell r="C10668" t="str">
            <v>ZRF006</v>
          </cell>
          <cell r="D10668" t="str">
            <v>Collocated Sites</v>
          </cell>
          <cell r="E10668" t="str">
            <v>Q1-2020</v>
          </cell>
          <cell r="F10668" t="str">
            <v>Mobile Aspiration</v>
          </cell>
          <cell r="G10668" t="str">
            <v>HUA</v>
          </cell>
          <cell r="H10668" t="str">
            <v>LTE2100 Col (20 MHz)_4x4 MIMO</v>
          </cell>
          <cell r="I10668" t="str">
            <v>INS</v>
          </cell>
          <cell r="L10668">
            <v>43841</v>
          </cell>
          <cell r="M10668">
            <v>43715</v>
          </cell>
          <cell r="N10668">
            <v>43841</v>
          </cell>
          <cell r="O10668">
            <v>43716</v>
          </cell>
          <cell r="P10668" t="str">
            <v>No Dependency</v>
          </cell>
        </row>
        <row r="10669">
          <cell r="C10669" t="str">
            <v>ZND167</v>
          </cell>
          <cell r="D10669" t="str">
            <v>Collocated Sites</v>
          </cell>
          <cell r="E10669" t="str">
            <v>Q4-2019</v>
          </cell>
          <cell r="F10669" t="str">
            <v>Mobile Aspiration</v>
          </cell>
          <cell r="G10669" t="str">
            <v>HUA</v>
          </cell>
          <cell r="H10669" t="str">
            <v>LTE2100 Col (20 MHz)_4x4 MIMO</v>
          </cell>
          <cell r="I10669" t="str">
            <v>INS</v>
          </cell>
          <cell r="L10669">
            <v>43846</v>
          </cell>
          <cell r="M10669">
            <v>43725</v>
          </cell>
          <cell r="N10669">
            <v>43846</v>
          </cell>
          <cell r="O10669">
            <v>43726</v>
          </cell>
          <cell r="P10669" t="str">
            <v>No Dependency</v>
          </cell>
        </row>
        <row r="10670">
          <cell r="C10670" t="str">
            <v>ZQE996</v>
          </cell>
          <cell r="D10670" t="str">
            <v>Collocated Sites</v>
          </cell>
          <cell r="E10670" t="str">
            <v>Q1-2020</v>
          </cell>
          <cell r="F10670" t="str">
            <v>Mobile Aspiration</v>
          </cell>
          <cell r="G10670" t="str">
            <v>HUA</v>
          </cell>
          <cell r="H10670" t="str">
            <v>LTE2100 Col (20 MHz)_4x4 MIMO</v>
          </cell>
          <cell r="I10670" t="str">
            <v>INS</v>
          </cell>
          <cell r="L10670">
            <v>43841</v>
          </cell>
          <cell r="M10670">
            <v>43733</v>
          </cell>
          <cell r="N10670">
            <v>43841</v>
          </cell>
          <cell r="O10670">
            <v>43734</v>
          </cell>
          <cell r="P10670" t="str">
            <v>No Dependency</v>
          </cell>
        </row>
        <row r="10671">
          <cell r="C10671" t="str">
            <v>ZJB044</v>
          </cell>
          <cell r="D10671" t="str">
            <v>Collocated Sites</v>
          </cell>
          <cell r="E10671" t="str">
            <v>Q4-2019</v>
          </cell>
          <cell r="F10671" t="str">
            <v>Mobile Aspiration</v>
          </cell>
          <cell r="G10671" t="str">
            <v>HUA</v>
          </cell>
          <cell r="H10671" t="str">
            <v>LTE2100 Col (20 MHz)_4x4 MIMO</v>
          </cell>
          <cell r="I10671" t="str">
            <v>INS</v>
          </cell>
          <cell r="L10671">
            <v>43858</v>
          </cell>
          <cell r="N10671">
            <v>43858</v>
          </cell>
          <cell r="P10671" t="str">
            <v>No Dependency</v>
          </cell>
        </row>
        <row r="10672">
          <cell r="C10672" t="str">
            <v>CWS814</v>
          </cell>
          <cell r="D10672" t="str">
            <v>Collocated Sites</v>
          </cell>
          <cell r="E10672" t="str">
            <v>Q3-2019</v>
          </cell>
          <cell r="F10672" t="str">
            <v>Mobile Aspiration</v>
          </cell>
          <cell r="G10672" t="str">
            <v>HUA</v>
          </cell>
          <cell r="H10672" t="str">
            <v>LTE2100 Col (20 MHz)_4x4 MIMO</v>
          </cell>
          <cell r="I10672" t="str">
            <v>INS</v>
          </cell>
          <cell r="L10672">
            <v>43822</v>
          </cell>
          <cell r="N10672">
            <v>43823</v>
          </cell>
          <cell r="P10672" t="str">
            <v>No Dependency</v>
          </cell>
        </row>
        <row r="10673">
          <cell r="C10673" t="str">
            <v>CWA004</v>
          </cell>
          <cell r="D10673" t="str">
            <v>Collocated Sites</v>
          </cell>
          <cell r="E10673" t="str">
            <v>Q4-2019</v>
          </cell>
          <cell r="F10673" t="str">
            <v>Mobile Aspiration</v>
          </cell>
          <cell r="G10673" t="str">
            <v>HUA</v>
          </cell>
          <cell r="H10673" t="str">
            <v>LTE2100 Col (20 MHz)_4x4 MIMO</v>
          </cell>
          <cell r="I10673" t="str">
            <v>INS</v>
          </cell>
          <cell r="L10673">
            <v>43858</v>
          </cell>
          <cell r="M10673">
            <v>43676</v>
          </cell>
          <cell r="N10673">
            <v>43858</v>
          </cell>
          <cell r="O10673">
            <v>43677</v>
          </cell>
          <cell r="P10673" t="str">
            <v>No Dependency</v>
          </cell>
        </row>
        <row r="10674">
          <cell r="C10674" t="str">
            <v>COW551</v>
          </cell>
          <cell r="D10674" t="str">
            <v>Collocated Sites</v>
          </cell>
          <cell r="E10674" t="str">
            <v>Q1-2020</v>
          </cell>
          <cell r="F10674" t="str">
            <v>Mobile Aspiration</v>
          </cell>
          <cell r="G10674" t="str">
            <v>HUA</v>
          </cell>
          <cell r="H10674" t="str">
            <v>LTE2100 Col (20 MHz)_4x4 MIMO</v>
          </cell>
          <cell r="I10674" t="str">
            <v>INS</v>
          </cell>
          <cell r="L10674">
            <v>43858</v>
          </cell>
          <cell r="N10674">
            <v>43858</v>
          </cell>
          <cell r="P10674" t="str">
            <v>No Dependency</v>
          </cell>
        </row>
        <row r="10675">
          <cell r="C10675" t="str">
            <v>CWS836</v>
          </cell>
          <cell r="D10675" t="str">
            <v>Collocated Sites</v>
          </cell>
          <cell r="E10675" t="str">
            <v>Q1-2020</v>
          </cell>
          <cell r="F10675" t="str">
            <v>Mobile Aspiration</v>
          </cell>
          <cell r="G10675" t="str">
            <v>HUA</v>
          </cell>
          <cell r="H10675" t="str">
            <v>LTE2100 Col (20 MHz)_4x4 MIMO</v>
          </cell>
          <cell r="I10675" t="str">
            <v>INS</v>
          </cell>
          <cell r="L10675">
            <v>43841</v>
          </cell>
          <cell r="N10675">
            <v>43841</v>
          </cell>
          <cell r="P10675" t="str">
            <v>No Dependency</v>
          </cell>
        </row>
        <row r="10676">
          <cell r="C10676" t="str">
            <v>CWS831</v>
          </cell>
          <cell r="D10676" t="str">
            <v>Collocated Sites</v>
          </cell>
          <cell r="E10676" t="str">
            <v>Q1-2020</v>
          </cell>
          <cell r="F10676" t="str">
            <v>Mobile Aspiration</v>
          </cell>
          <cell r="G10676" t="str">
            <v>HUA</v>
          </cell>
          <cell r="H10676" t="str">
            <v>LTE2100 Col (20 MHz)_4x4 MIMO</v>
          </cell>
          <cell r="I10676" t="str">
            <v>INS</v>
          </cell>
          <cell r="L10676">
            <v>43841</v>
          </cell>
          <cell r="M10676">
            <v>43759</v>
          </cell>
          <cell r="N10676">
            <v>43841</v>
          </cell>
          <cell r="O10676">
            <v>43760</v>
          </cell>
          <cell r="P10676" t="str">
            <v>No Dependency</v>
          </cell>
        </row>
        <row r="10677">
          <cell r="C10677" t="str">
            <v>COW546</v>
          </cell>
          <cell r="D10677" t="str">
            <v>Collocated Sites</v>
          </cell>
          <cell r="E10677" t="str">
            <v>Q1-2020</v>
          </cell>
          <cell r="F10677" t="str">
            <v>Mobile Aspiration</v>
          </cell>
          <cell r="G10677" t="str">
            <v>HUA</v>
          </cell>
          <cell r="H10677" t="str">
            <v>LTE2100 Col (20 MHz)_4x4 MIMO</v>
          </cell>
          <cell r="I10677" t="str">
            <v>INS</v>
          </cell>
          <cell r="L10677">
            <v>43858</v>
          </cell>
          <cell r="N10677">
            <v>43858</v>
          </cell>
          <cell r="P10677" t="str">
            <v>No Dependency</v>
          </cell>
        </row>
        <row r="10678">
          <cell r="C10678" t="str">
            <v>CWH031</v>
          </cell>
          <cell r="D10678" t="str">
            <v>Collocated Sites</v>
          </cell>
          <cell r="E10678" t="str">
            <v>Q1-2020</v>
          </cell>
          <cell r="F10678" t="str">
            <v>Mobile Aspiration</v>
          </cell>
          <cell r="G10678" t="str">
            <v>HUA</v>
          </cell>
          <cell r="H10678" t="str">
            <v>LTE2100 Col (20 MHz)_4x4 MIMO</v>
          </cell>
          <cell r="I10678" t="str">
            <v>INS</v>
          </cell>
          <cell r="L10678">
            <v>43841</v>
          </cell>
          <cell r="N10678">
            <v>43841</v>
          </cell>
          <cell r="P10678" t="str">
            <v>No Dependency</v>
          </cell>
        </row>
        <row r="10679">
          <cell r="C10679" t="str">
            <v>ZND185</v>
          </cell>
          <cell r="D10679" t="str">
            <v>Collocated Sites</v>
          </cell>
          <cell r="E10679" t="str">
            <v>Q4-2019</v>
          </cell>
          <cell r="F10679" t="str">
            <v>Mobile Aspiration</v>
          </cell>
          <cell r="G10679" t="str">
            <v>HUA</v>
          </cell>
          <cell r="H10679" t="str">
            <v>LTE2100 Col (20 MHz)_4x4 MIMO</v>
          </cell>
          <cell r="I10679" t="str">
            <v>INS</v>
          </cell>
          <cell r="L10679">
            <v>43846</v>
          </cell>
          <cell r="M10679">
            <v>43715</v>
          </cell>
          <cell r="N10679">
            <v>43846</v>
          </cell>
          <cell r="O10679">
            <v>43716</v>
          </cell>
          <cell r="P10679" t="str">
            <v>No Dependency</v>
          </cell>
        </row>
        <row r="10680">
          <cell r="C10680" t="str">
            <v>CWH027</v>
          </cell>
          <cell r="D10680" t="str">
            <v>Collocated Sites</v>
          </cell>
          <cell r="E10680" t="str">
            <v>Q1-2020</v>
          </cell>
          <cell r="F10680" t="str">
            <v>Mobile Aspiration</v>
          </cell>
          <cell r="G10680" t="str">
            <v>HUA</v>
          </cell>
          <cell r="H10680" t="str">
            <v>LTE2100 Col (20 MHz)_4x4 MIMO</v>
          </cell>
          <cell r="I10680" t="str">
            <v>INS</v>
          </cell>
          <cell r="L10680">
            <v>43841</v>
          </cell>
          <cell r="N10680">
            <v>43841</v>
          </cell>
          <cell r="P10680" t="str">
            <v>No Dependency</v>
          </cell>
        </row>
        <row r="10681">
          <cell r="C10681" t="str">
            <v>ZHB010</v>
          </cell>
          <cell r="D10681" t="str">
            <v>Collocated Sites</v>
          </cell>
          <cell r="E10681" t="str">
            <v>Q2-2019</v>
          </cell>
          <cell r="F10681" t="str">
            <v>Mobile Aspiration</v>
          </cell>
          <cell r="G10681" t="str">
            <v>HUA</v>
          </cell>
          <cell r="H10681" t="str">
            <v>LTE2100 Col (20 MHz)_4x4 MIMO</v>
          </cell>
          <cell r="I10681" t="str">
            <v>INS</v>
          </cell>
          <cell r="L10681">
            <v>43907</v>
          </cell>
          <cell r="N10681">
            <v>43907</v>
          </cell>
          <cell r="P10681" t="str">
            <v>No Dependency</v>
          </cell>
        </row>
        <row r="10682">
          <cell r="C10682" t="str">
            <v>406-00-408</v>
          </cell>
          <cell r="D10682" t="str">
            <v>Collocated Sites</v>
          </cell>
          <cell r="E10682" t="str">
            <v>Q4-2019</v>
          </cell>
          <cell r="F10682" t="str">
            <v>Mobile Aspiration</v>
          </cell>
          <cell r="G10682" t="str">
            <v>HUA</v>
          </cell>
          <cell r="H10682" t="str">
            <v>LTE2100 Col (20 MHz)_4x4 MIMO</v>
          </cell>
          <cell r="I10682" t="str">
            <v>INS</v>
          </cell>
          <cell r="L10682">
            <v>43697</v>
          </cell>
          <cell r="M10682">
            <v>43697</v>
          </cell>
          <cell r="N10682">
            <v>43698</v>
          </cell>
          <cell r="O10682">
            <v>43698</v>
          </cell>
          <cell r="P10682" t="str">
            <v>No Dependency</v>
          </cell>
        </row>
        <row r="10683">
          <cell r="C10683" t="str">
            <v>CWH001</v>
          </cell>
          <cell r="D10683" t="str">
            <v>Collocated Sites</v>
          </cell>
          <cell r="E10683" t="str">
            <v>Q1-2020</v>
          </cell>
          <cell r="F10683" t="str">
            <v>Mobile Aspiration</v>
          </cell>
          <cell r="G10683" t="str">
            <v>HUA</v>
          </cell>
          <cell r="H10683" t="str">
            <v>LTE2100 Col (20 MHz)_4x4 MIMO</v>
          </cell>
          <cell r="I10683" t="str">
            <v>INS</v>
          </cell>
          <cell r="L10683">
            <v>43841</v>
          </cell>
          <cell r="N10683">
            <v>43841</v>
          </cell>
          <cell r="P10683" t="str">
            <v>No Dependency</v>
          </cell>
        </row>
        <row r="10684">
          <cell r="C10684" t="str">
            <v>CWH032</v>
          </cell>
          <cell r="D10684" t="str">
            <v>Collocated Sites</v>
          </cell>
          <cell r="E10684" t="str">
            <v>Q1-2020</v>
          </cell>
          <cell r="F10684" t="str">
            <v>Mobile Aspiration</v>
          </cell>
          <cell r="G10684" t="str">
            <v>HUA</v>
          </cell>
          <cell r="H10684" t="str">
            <v>LTE2100 Col (20 MHz)_4x4 MIMO</v>
          </cell>
          <cell r="I10684" t="str">
            <v>INS</v>
          </cell>
          <cell r="L10684">
            <v>43841</v>
          </cell>
          <cell r="N10684">
            <v>43841</v>
          </cell>
          <cell r="P10684" t="str">
            <v>No Dependency</v>
          </cell>
        </row>
        <row r="10685">
          <cell r="C10685" t="str">
            <v>CWH030</v>
          </cell>
          <cell r="D10685" t="str">
            <v>Collocated Sites</v>
          </cell>
          <cell r="E10685" t="str">
            <v>Q1-2020</v>
          </cell>
          <cell r="F10685" t="str">
            <v>Mobile Aspiration</v>
          </cell>
          <cell r="G10685" t="str">
            <v>HUA</v>
          </cell>
          <cell r="H10685" t="str">
            <v>LTE2100 Col (20 MHz)_4x4 MIMO</v>
          </cell>
          <cell r="I10685" t="str">
            <v>INS</v>
          </cell>
          <cell r="L10685">
            <v>43858</v>
          </cell>
          <cell r="N10685">
            <v>43858</v>
          </cell>
          <cell r="P10685" t="str">
            <v>No Dependency</v>
          </cell>
        </row>
        <row r="10686">
          <cell r="C10686" t="str">
            <v>CWH028</v>
          </cell>
          <cell r="D10686" t="str">
            <v>Collocated Sites</v>
          </cell>
          <cell r="E10686" t="str">
            <v>Q1-2020</v>
          </cell>
          <cell r="F10686" t="str">
            <v>Mobile Aspiration</v>
          </cell>
          <cell r="G10686" t="str">
            <v>HUA</v>
          </cell>
          <cell r="H10686" t="str">
            <v>LTE2100 Col (20 MHz)_4x4 MIMO</v>
          </cell>
          <cell r="I10686" t="str">
            <v>INS</v>
          </cell>
          <cell r="L10686">
            <v>43841</v>
          </cell>
          <cell r="N10686">
            <v>43841</v>
          </cell>
          <cell r="P10686" t="str">
            <v>No Dependency</v>
          </cell>
        </row>
        <row r="10687">
          <cell r="C10687" t="str">
            <v>CWH033</v>
          </cell>
          <cell r="D10687" t="str">
            <v>Collocated Sites</v>
          </cell>
          <cell r="E10687" t="str">
            <v>Q1-2020</v>
          </cell>
          <cell r="F10687" t="str">
            <v>Mobile Aspiration</v>
          </cell>
          <cell r="G10687" t="str">
            <v>HUA</v>
          </cell>
          <cell r="H10687" t="str">
            <v>LTE2100 Col (20 MHz)_4x4 MIMO</v>
          </cell>
          <cell r="I10687" t="str">
            <v>INS</v>
          </cell>
          <cell r="L10687">
            <v>43841</v>
          </cell>
          <cell r="N10687">
            <v>43841</v>
          </cell>
          <cell r="P10687" t="str">
            <v>No Dependency</v>
          </cell>
        </row>
        <row r="10688">
          <cell r="C10688" t="str">
            <v>CWH002</v>
          </cell>
          <cell r="D10688" t="str">
            <v>Collocated Sites</v>
          </cell>
          <cell r="E10688" t="str">
            <v>Q1-2020</v>
          </cell>
          <cell r="F10688" t="str">
            <v>Mobile Aspiration</v>
          </cell>
          <cell r="G10688" t="str">
            <v>HUA</v>
          </cell>
          <cell r="H10688" t="str">
            <v>LTE2100 Col (20 MHz)_4x4 MIMO</v>
          </cell>
          <cell r="I10688" t="str">
            <v>INS</v>
          </cell>
          <cell r="L10688">
            <v>43841</v>
          </cell>
          <cell r="N10688">
            <v>43841</v>
          </cell>
          <cell r="P10688" t="str">
            <v>No Dependency</v>
          </cell>
        </row>
        <row r="10689">
          <cell r="C10689" t="str">
            <v>ZRF004</v>
          </cell>
          <cell r="D10689" t="str">
            <v>Collocated Sites</v>
          </cell>
          <cell r="E10689" t="str">
            <v>Q3-2019</v>
          </cell>
          <cell r="F10689" t="str">
            <v>Mobile Aspiration</v>
          </cell>
          <cell r="G10689" t="str">
            <v>HUA</v>
          </cell>
          <cell r="H10689" t="str">
            <v>LTE2100 Col (20 MHz)_4x4 MIMO</v>
          </cell>
          <cell r="I10689" t="str">
            <v>INS</v>
          </cell>
          <cell r="L10689">
            <v>43899</v>
          </cell>
          <cell r="M10689">
            <v>43637</v>
          </cell>
          <cell r="N10689">
            <v>43900</v>
          </cell>
          <cell r="O10689">
            <v>43638</v>
          </cell>
          <cell r="P10689" t="str">
            <v>No Dependency</v>
          </cell>
        </row>
        <row r="10690">
          <cell r="C10690" t="str">
            <v>Z5D002</v>
          </cell>
          <cell r="D10690" t="str">
            <v>Collocated Sites</v>
          </cell>
          <cell r="E10690" t="str">
            <v>Q1-2020</v>
          </cell>
          <cell r="F10690" t="str">
            <v>Mobile Aspiration</v>
          </cell>
          <cell r="G10690" t="str">
            <v>HUA</v>
          </cell>
          <cell r="H10690" t="str">
            <v>LTE2100 Col (20 MHz)_4x4 MIMO</v>
          </cell>
          <cell r="I10690" t="str">
            <v>INS</v>
          </cell>
          <cell r="L10690">
            <v>43841</v>
          </cell>
          <cell r="M10690">
            <v>43734</v>
          </cell>
          <cell r="N10690">
            <v>43841</v>
          </cell>
          <cell r="O10690">
            <v>43735</v>
          </cell>
          <cell r="P10690" t="str">
            <v>No Dependency</v>
          </cell>
        </row>
        <row r="10691">
          <cell r="C10691" t="str">
            <v>ZHA496</v>
          </cell>
          <cell r="D10691" t="str">
            <v>Collocated Sites</v>
          </cell>
          <cell r="E10691" t="str">
            <v>Q1-2020</v>
          </cell>
          <cell r="F10691" t="str">
            <v>Mobile Aspiration</v>
          </cell>
          <cell r="G10691" t="str">
            <v>HUA</v>
          </cell>
          <cell r="H10691" t="str">
            <v>LTE2100 Col (20 MHz)_4x4 MIMO</v>
          </cell>
          <cell r="I10691" t="str">
            <v>INS</v>
          </cell>
          <cell r="L10691">
            <v>43841</v>
          </cell>
          <cell r="M10691">
            <v>43734</v>
          </cell>
          <cell r="N10691">
            <v>43841</v>
          </cell>
          <cell r="O10691">
            <v>43735</v>
          </cell>
          <cell r="P10691" t="str">
            <v>No Dependency</v>
          </cell>
        </row>
        <row r="10692">
          <cell r="C10692" t="str">
            <v>ZHA089</v>
          </cell>
          <cell r="D10692" t="str">
            <v>Collocated Sites</v>
          </cell>
          <cell r="E10692" t="str">
            <v>Q3-2019</v>
          </cell>
          <cell r="F10692" t="str">
            <v>Mobile Aspiration</v>
          </cell>
          <cell r="G10692" t="str">
            <v>HUA</v>
          </cell>
          <cell r="H10692" t="str">
            <v>LTE2100 Col (20 MHz)_4x4 MIMO</v>
          </cell>
          <cell r="I10692" t="str">
            <v>INS</v>
          </cell>
          <cell r="L10692">
            <v>43636</v>
          </cell>
          <cell r="M10692">
            <v>43638</v>
          </cell>
          <cell r="N10692">
            <v>43637</v>
          </cell>
          <cell r="O10692">
            <v>43639</v>
          </cell>
          <cell r="P10692" t="str">
            <v>No Dependency</v>
          </cell>
        </row>
        <row r="10693">
          <cell r="C10693" t="str">
            <v>Z23017</v>
          </cell>
          <cell r="D10693" t="str">
            <v>Collocated Sites</v>
          </cell>
          <cell r="E10693" t="str">
            <v>Q1-2020</v>
          </cell>
          <cell r="F10693" t="str">
            <v>Mobile Aspiration</v>
          </cell>
          <cell r="G10693" t="str">
            <v>HUA</v>
          </cell>
          <cell r="H10693" t="str">
            <v>LTE2100 Col (20 MHz)_4x4 MIMO</v>
          </cell>
          <cell r="I10693" t="str">
            <v>INS</v>
          </cell>
          <cell r="L10693">
            <v>43841</v>
          </cell>
          <cell r="M10693">
            <v>43724</v>
          </cell>
          <cell r="N10693">
            <v>43841</v>
          </cell>
          <cell r="O10693">
            <v>43725</v>
          </cell>
          <cell r="P10693" t="str">
            <v>No Dependency</v>
          </cell>
        </row>
        <row r="10694">
          <cell r="C10694" t="str">
            <v>ZHQ017</v>
          </cell>
          <cell r="D10694" t="str">
            <v>Collocated Sites</v>
          </cell>
          <cell r="E10694" t="str">
            <v>Q1-2020</v>
          </cell>
          <cell r="F10694" t="str">
            <v>Mobile Aspiration</v>
          </cell>
          <cell r="G10694" t="str">
            <v>HUA</v>
          </cell>
          <cell r="H10694" t="str">
            <v>LTE2100 Col (20 MHz)_4x4 MIMO</v>
          </cell>
          <cell r="I10694" t="str">
            <v>INS</v>
          </cell>
          <cell r="L10694">
            <v>43841</v>
          </cell>
          <cell r="M10694">
            <v>43734</v>
          </cell>
          <cell r="N10694">
            <v>43841</v>
          </cell>
          <cell r="O10694">
            <v>43735</v>
          </cell>
          <cell r="P10694" t="str">
            <v>No Dependency</v>
          </cell>
        </row>
        <row r="10695">
          <cell r="C10695" t="str">
            <v>ZHQ002</v>
          </cell>
          <cell r="D10695" t="str">
            <v>Collocated Sites</v>
          </cell>
          <cell r="E10695" t="str">
            <v>Q1-2020</v>
          </cell>
          <cell r="F10695" t="str">
            <v>Mobile Aspiration</v>
          </cell>
          <cell r="G10695" t="str">
            <v>HUA</v>
          </cell>
          <cell r="H10695" t="str">
            <v>LTE2100 Col (20 MHz)_4x4 MIMO</v>
          </cell>
          <cell r="I10695" t="str">
            <v>INS</v>
          </cell>
          <cell r="L10695">
            <v>43841</v>
          </cell>
          <cell r="M10695">
            <v>43715</v>
          </cell>
          <cell r="N10695">
            <v>43841</v>
          </cell>
          <cell r="O10695">
            <v>43716</v>
          </cell>
          <cell r="P10695" t="str">
            <v>No Dependency</v>
          </cell>
        </row>
        <row r="10696">
          <cell r="C10696" t="str">
            <v>ZHA094</v>
          </cell>
          <cell r="D10696" t="str">
            <v>Collocated Sites</v>
          </cell>
          <cell r="E10696" t="str">
            <v>Q1-2020</v>
          </cell>
          <cell r="F10696" t="str">
            <v>Mobile Aspiration</v>
          </cell>
          <cell r="G10696" t="str">
            <v>HUA</v>
          </cell>
          <cell r="H10696" t="str">
            <v>LTE2100 Col (20 MHz)_4x4 MIMO</v>
          </cell>
          <cell r="I10696" t="str">
            <v>INS</v>
          </cell>
          <cell r="L10696">
            <v>43841</v>
          </cell>
          <cell r="M10696">
            <v>43733</v>
          </cell>
          <cell r="N10696">
            <v>43841</v>
          </cell>
          <cell r="O10696">
            <v>43734</v>
          </cell>
          <cell r="P10696" t="str">
            <v>No Dependency</v>
          </cell>
        </row>
        <row r="10697">
          <cell r="C10697" t="str">
            <v>ZBR981</v>
          </cell>
          <cell r="D10697" t="str">
            <v>Collocated Sites</v>
          </cell>
          <cell r="E10697" t="str">
            <v>Q1-2020</v>
          </cell>
          <cell r="F10697" t="str">
            <v>Mobile Aspiration</v>
          </cell>
          <cell r="G10697" t="str">
            <v>HUA</v>
          </cell>
          <cell r="H10697" t="str">
            <v>LTE2100 Col (20 MHz)_4x4 MIMO</v>
          </cell>
          <cell r="I10697" t="str">
            <v>INS</v>
          </cell>
          <cell r="L10697">
            <v>43841</v>
          </cell>
          <cell r="N10697">
            <v>43841</v>
          </cell>
          <cell r="P10697" t="str">
            <v>No Dependency</v>
          </cell>
        </row>
        <row r="10698">
          <cell r="C10698" t="str">
            <v>ZHA081</v>
          </cell>
          <cell r="D10698" t="str">
            <v>Collocated Sites</v>
          </cell>
          <cell r="E10698" t="str">
            <v>Q1-2020</v>
          </cell>
          <cell r="F10698" t="str">
            <v>Mobile Aspiration</v>
          </cell>
          <cell r="G10698" t="str">
            <v>HUA</v>
          </cell>
          <cell r="H10698" t="str">
            <v>LTE2100 Col (20 MHz)_4x4 MIMO</v>
          </cell>
          <cell r="I10698" t="str">
            <v>INS</v>
          </cell>
          <cell r="L10698">
            <v>43841</v>
          </cell>
          <cell r="M10698">
            <v>43731</v>
          </cell>
          <cell r="N10698">
            <v>43841</v>
          </cell>
          <cell r="O10698">
            <v>43732</v>
          </cell>
          <cell r="P10698" t="str">
            <v>No Dependency</v>
          </cell>
        </row>
        <row r="10699">
          <cell r="C10699" t="str">
            <v>Z25004</v>
          </cell>
          <cell r="D10699" t="str">
            <v>Collocated Sites</v>
          </cell>
          <cell r="E10699" t="str">
            <v>Q4-2019</v>
          </cell>
          <cell r="F10699" t="str">
            <v>Mobile Aspiration</v>
          </cell>
          <cell r="G10699" t="str">
            <v>HUA</v>
          </cell>
          <cell r="H10699" t="str">
            <v>LTE2100 Col (20 MHz)_4x4 MIMO</v>
          </cell>
          <cell r="I10699" t="str">
            <v>INS</v>
          </cell>
          <cell r="L10699">
            <v>43858</v>
          </cell>
          <cell r="M10699">
            <v>43709</v>
          </cell>
          <cell r="N10699">
            <v>43858</v>
          </cell>
          <cell r="O10699">
            <v>43710</v>
          </cell>
          <cell r="P10699" t="str">
            <v>No Dependency</v>
          </cell>
        </row>
        <row r="10700">
          <cell r="C10700" t="str">
            <v>ZHA884</v>
          </cell>
          <cell r="D10700" t="str">
            <v>Collocated Sites</v>
          </cell>
          <cell r="E10700" t="str">
            <v>Q1-2020</v>
          </cell>
          <cell r="F10700" t="str">
            <v>Mobile Aspiration</v>
          </cell>
          <cell r="G10700" t="str">
            <v>HUA</v>
          </cell>
          <cell r="H10700" t="str">
            <v>LTE2100 Col (20 MHz)_4x4 MIMO</v>
          </cell>
          <cell r="I10700" t="str">
            <v>INS</v>
          </cell>
          <cell r="L10700">
            <v>43841</v>
          </cell>
          <cell r="N10700">
            <v>43841</v>
          </cell>
          <cell r="P10700" t="str">
            <v>No Dependency</v>
          </cell>
        </row>
        <row r="10701">
          <cell r="C10701" t="str">
            <v>Z32002</v>
          </cell>
          <cell r="D10701" t="str">
            <v>Collocated Sites</v>
          </cell>
          <cell r="E10701" t="str">
            <v>Q1-2020</v>
          </cell>
          <cell r="F10701" t="str">
            <v>Mobile Aspiration</v>
          </cell>
          <cell r="G10701" t="str">
            <v>HUA</v>
          </cell>
          <cell r="H10701" t="str">
            <v>LTE2100 Col (20 MHz)_4x4 MIMO</v>
          </cell>
          <cell r="I10701" t="str">
            <v>INS</v>
          </cell>
          <cell r="L10701">
            <v>43841</v>
          </cell>
          <cell r="N10701">
            <v>43841</v>
          </cell>
          <cell r="P10701" t="str">
            <v>No Dependency</v>
          </cell>
        </row>
        <row r="10702">
          <cell r="C10702" t="str">
            <v>ZRW990</v>
          </cell>
          <cell r="D10702" t="str">
            <v>Collocated Sites</v>
          </cell>
          <cell r="E10702" t="str">
            <v>Q3-2019</v>
          </cell>
          <cell r="F10702" t="str">
            <v>Mobile Aspiration</v>
          </cell>
          <cell r="G10702" t="str">
            <v>HUA</v>
          </cell>
          <cell r="H10702" t="str">
            <v>LTE2100 Col (20 MHz)_4x4 MIMO</v>
          </cell>
          <cell r="I10702" t="str">
            <v>INS</v>
          </cell>
          <cell r="L10702">
            <v>43845</v>
          </cell>
          <cell r="M10702">
            <v>43715</v>
          </cell>
          <cell r="N10702">
            <v>43845</v>
          </cell>
          <cell r="O10702">
            <v>43716</v>
          </cell>
          <cell r="P10702" t="str">
            <v>No Dependency</v>
          </cell>
        </row>
        <row r="10703">
          <cell r="C10703" t="str">
            <v>ZQS985</v>
          </cell>
          <cell r="D10703" t="str">
            <v>Collocated Sites</v>
          </cell>
          <cell r="E10703" t="str">
            <v>Q1-2020</v>
          </cell>
          <cell r="F10703" t="str">
            <v>Mobile Aspiration</v>
          </cell>
          <cell r="G10703" t="str">
            <v>HUA</v>
          </cell>
          <cell r="H10703" t="str">
            <v>LTE2100 Col (20 MHz)_4x4 MIMO</v>
          </cell>
          <cell r="I10703" t="str">
            <v>INS</v>
          </cell>
          <cell r="L10703">
            <v>43841</v>
          </cell>
          <cell r="N10703">
            <v>43841</v>
          </cell>
          <cell r="P10703" t="str">
            <v>No Dependency</v>
          </cell>
        </row>
        <row r="10704">
          <cell r="C10704" t="str">
            <v>Z76002</v>
          </cell>
          <cell r="D10704" t="str">
            <v>Collocated Sites</v>
          </cell>
          <cell r="E10704" t="str">
            <v>Q4-2019</v>
          </cell>
          <cell r="F10704" t="str">
            <v>Mobile Aspiration</v>
          </cell>
          <cell r="G10704" t="str">
            <v>HUA</v>
          </cell>
          <cell r="H10704" t="str">
            <v>LTE2100 Col (20 MHz)_4x4 MIMO</v>
          </cell>
          <cell r="I10704" t="str">
            <v>INS</v>
          </cell>
          <cell r="L10704">
            <v>43854</v>
          </cell>
          <cell r="M10704">
            <v>43709</v>
          </cell>
          <cell r="N10704">
            <v>43855</v>
          </cell>
          <cell r="O10704">
            <v>43710</v>
          </cell>
          <cell r="P10704" t="str">
            <v>No Dependency</v>
          </cell>
        </row>
        <row r="10705">
          <cell r="C10705" t="str">
            <v>ZHF060</v>
          </cell>
          <cell r="D10705" t="str">
            <v>Collocated Sites</v>
          </cell>
          <cell r="E10705" t="str">
            <v>Q4-2019</v>
          </cell>
          <cell r="F10705" t="str">
            <v>Mobile Aspiration</v>
          </cell>
          <cell r="G10705" t="str">
            <v>HUA</v>
          </cell>
          <cell r="H10705" t="str">
            <v>LTE2100 Col (20 MHz)_4x4 MIMO</v>
          </cell>
          <cell r="I10705" t="str">
            <v>INS</v>
          </cell>
          <cell r="L10705">
            <v>43846</v>
          </cell>
          <cell r="M10705">
            <v>43733</v>
          </cell>
          <cell r="N10705">
            <v>43846</v>
          </cell>
          <cell r="O10705">
            <v>43734</v>
          </cell>
          <cell r="P10705" t="str">
            <v>No Dependency</v>
          </cell>
        </row>
        <row r="10706">
          <cell r="C10706" t="str">
            <v>ZQS992</v>
          </cell>
          <cell r="D10706" t="str">
            <v>Collocated Sites</v>
          </cell>
          <cell r="E10706" t="str">
            <v>Q1-2020</v>
          </cell>
          <cell r="F10706" t="str">
            <v>Mobile Aspiration</v>
          </cell>
          <cell r="G10706" t="str">
            <v>HUA</v>
          </cell>
          <cell r="H10706" t="str">
            <v>LTE2100 Col (20 MHz)_4x4 MIMO</v>
          </cell>
          <cell r="I10706" t="str">
            <v>INS</v>
          </cell>
          <cell r="L10706">
            <v>43841</v>
          </cell>
          <cell r="M10706">
            <v>43743</v>
          </cell>
          <cell r="N10706">
            <v>43841</v>
          </cell>
          <cell r="O10706">
            <v>43744</v>
          </cell>
          <cell r="P10706" t="str">
            <v>No Dependency</v>
          </cell>
        </row>
        <row r="10707">
          <cell r="C10707" t="str">
            <v>ZQW970</v>
          </cell>
          <cell r="D10707" t="str">
            <v>Collocated Sites</v>
          </cell>
          <cell r="E10707" t="str">
            <v>Q1-2020</v>
          </cell>
          <cell r="F10707" t="str">
            <v>Mobile Aspiration</v>
          </cell>
          <cell r="G10707" t="str">
            <v>HUA</v>
          </cell>
          <cell r="H10707" t="str">
            <v>LTE2100 Col (20 MHz)_4x4 MIMO</v>
          </cell>
          <cell r="I10707" t="str">
            <v>INS</v>
          </cell>
          <cell r="L10707">
            <v>43846</v>
          </cell>
          <cell r="M10707">
            <v>43666</v>
          </cell>
          <cell r="N10707">
            <v>43846</v>
          </cell>
          <cell r="O10707">
            <v>43667</v>
          </cell>
          <cell r="P10707" t="str">
            <v>No Dependency</v>
          </cell>
        </row>
        <row r="10708">
          <cell r="C10708" t="str">
            <v>ZHF170</v>
          </cell>
          <cell r="D10708" t="str">
            <v>Collocated Sites</v>
          </cell>
          <cell r="E10708" t="str">
            <v>Q1-2020</v>
          </cell>
          <cell r="F10708" t="str">
            <v>Mobile Aspiration</v>
          </cell>
          <cell r="G10708" t="str">
            <v>HUA</v>
          </cell>
          <cell r="H10708" t="str">
            <v>LTE2100 Col (20 MHz)_4x4 MIMO</v>
          </cell>
          <cell r="I10708" t="str">
            <v>INS</v>
          </cell>
          <cell r="L10708">
            <v>43841</v>
          </cell>
          <cell r="M10708">
            <v>43734</v>
          </cell>
          <cell r="N10708">
            <v>43841</v>
          </cell>
          <cell r="O10708">
            <v>43735</v>
          </cell>
          <cell r="P10708" t="str">
            <v>No Dependency</v>
          </cell>
        </row>
        <row r="10709">
          <cell r="C10709" t="str">
            <v>ZAR001</v>
          </cell>
          <cell r="D10709" t="str">
            <v>Collocated Sites</v>
          </cell>
          <cell r="E10709" t="str">
            <v>Q4-2019</v>
          </cell>
          <cell r="F10709" t="str">
            <v>Mobile Aspiration</v>
          </cell>
          <cell r="G10709" t="str">
            <v>HUA</v>
          </cell>
          <cell r="H10709" t="str">
            <v>LTE2100 Col (20 MHz)_4x4 MIMO</v>
          </cell>
          <cell r="I10709" t="str">
            <v>INS</v>
          </cell>
          <cell r="L10709">
            <v>43691</v>
          </cell>
          <cell r="M10709">
            <v>43693</v>
          </cell>
          <cell r="N10709">
            <v>43692</v>
          </cell>
          <cell r="O10709">
            <v>43694</v>
          </cell>
          <cell r="P10709" t="str">
            <v>No Dependency</v>
          </cell>
        </row>
        <row r="10710">
          <cell r="C10710" t="str">
            <v>ZKF006</v>
          </cell>
          <cell r="D10710" t="str">
            <v>Collocated Sites</v>
          </cell>
          <cell r="E10710" t="str">
            <v>Q4-2019</v>
          </cell>
          <cell r="F10710" t="str">
            <v>Mobile Aspiration</v>
          </cell>
          <cell r="G10710" t="str">
            <v>HUA</v>
          </cell>
          <cell r="H10710" t="str">
            <v>LTE2100 Col (20 MHz)_4x4 MIMO</v>
          </cell>
          <cell r="I10710" t="str">
            <v>INS</v>
          </cell>
          <cell r="L10710">
            <v>43858</v>
          </cell>
          <cell r="N10710">
            <v>43858</v>
          </cell>
          <cell r="P10710" t="str">
            <v>No Dependency</v>
          </cell>
        </row>
        <row r="10711">
          <cell r="C10711" t="str">
            <v>ZDR001</v>
          </cell>
          <cell r="D10711" t="str">
            <v>Collocated Sites</v>
          </cell>
          <cell r="E10711" t="str">
            <v>Q3-2019</v>
          </cell>
          <cell r="F10711" t="str">
            <v>Mobile Aspiration</v>
          </cell>
          <cell r="G10711" t="str">
            <v>HUA</v>
          </cell>
          <cell r="H10711" t="str">
            <v>LTE2100 Col (20 MHz)_4x4 MIMO</v>
          </cell>
          <cell r="I10711" t="str">
            <v>INS</v>
          </cell>
          <cell r="L10711">
            <v>43838</v>
          </cell>
          <cell r="M10711">
            <v>43731</v>
          </cell>
          <cell r="N10711">
            <v>43838</v>
          </cell>
          <cell r="O10711">
            <v>43732</v>
          </cell>
          <cell r="P10711" t="str">
            <v>No Dependency</v>
          </cell>
        </row>
        <row r="10712">
          <cell r="C10712" t="str">
            <v>ZHA055</v>
          </cell>
          <cell r="D10712" t="str">
            <v>Collocated Sites</v>
          </cell>
          <cell r="E10712" t="str">
            <v>Q1-2020</v>
          </cell>
          <cell r="F10712" t="str">
            <v>Mobile Aspiration</v>
          </cell>
          <cell r="G10712" t="str">
            <v>HUA</v>
          </cell>
          <cell r="H10712" t="str">
            <v>LTE2100 Col (20 MHz)_4x4 MIMO</v>
          </cell>
          <cell r="I10712" t="str">
            <v>INS</v>
          </cell>
          <cell r="L10712">
            <v>43841</v>
          </cell>
          <cell r="M10712">
            <v>43733</v>
          </cell>
          <cell r="N10712">
            <v>43841</v>
          </cell>
          <cell r="O10712">
            <v>43734</v>
          </cell>
          <cell r="P10712" t="str">
            <v>No Dependency</v>
          </cell>
        </row>
        <row r="10713">
          <cell r="C10713" t="str">
            <v>ZHA046</v>
          </cell>
          <cell r="D10713" t="str">
            <v>Collocated Sites</v>
          </cell>
          <cell r="E10713" t="str">
            <v>Q1-2020</v>
          </cell>
          <cell r="F10713" t="str">
            <v>Mobile Aspiration</v>
          </cell>
          <cell r="G10713" t="str">
            <v>HUA</v>
          </cell>
          <cell r="H10713" t="str">
            <v>LTE2100 Col (20 MHz)_4x4 MIMO</v>
          </cell>
          <cell r="I10713" t="str">
            <v>INS</v>
          </cell>
          <cell r="L10713">
            <v>43858</v>
          </cell>
          <cell r="M10713">
            <v>43709</v>
          </cell>
          <cell r="N10713">
            <v>43858</v>
          </cell>
          <cell r="O10713">
            <v>43710</v>
          </cell>
          <cell r="P10713" t="str">
            <v>No Dependency</v>
          </cell>
        </row>
        <row r="10714">
          <cell r="C10714" t="str">
            <v>ZBR933</v>
          </cell>
          <cell r="D10714" t="str">
            <v>Collocated Sites</v>
          </cell>
          <cell r="E10714" t="str">
            <v>Q3-2019</v>
          </cell>
          <cell r="F10714" t="str">
            <v>Mobile Aspiration</v>
          </cell>
          <cell r="G10714" t="str">
            <v>HUA</v>
          </cell>
          <cell r="H10714" t="str">
            <v>LTE2100 Col (20 MHz)_4x4 MIMO</v>
          </cell>
          <cell r="I10714" t="str">
            <v>INS</v>
          </cell>
          <cell r="L10714">
            <v>43691</v>
          </cell>
          <cell r="M10714">
            <v>43693</v>
          </cell>
          <cell r="N10714">
            <v>43692</v>
          </cell>
          <cell r="O10714">
            <v>43694</v>
          </cell>
          <cell r="P10714" t="str">
            <v>No Dependency</v>
          </cell>
        </row>
        <row r="10715">
          <cell r="C10715" t="str">
            <v>641-13</v>
          </cell>
          <cell r="D10715" t="str">
            <v>Collocated Sites</v>
          </cell>
          <cell r="E10715" t="str">
            <v>Q1-2020</v>
          </cell>
          <cell r="F10715" t="str">
            <v>Mobile Aspiration</v>
          </cell>
          <cell r="G10715" t="str">
            <v>HUA</v>
          </cell>
          <cell r="H10715" t="str">
            <v>LTE2100 Col (20 MHz)_4x4 MIMO</v>
          </cell>
          <cell r="I10715" t="str">
            <v>INS</v>
          </cell>
          <cell r="L10715">
            <v>43841</v>
          </cell>
          <cell r="M10715">
            <v>43734</v>
          </cell>
          <cell r="N10715">
            <v>43841</v>
          </cell>
          <cell r="O10715">
            <v>43735</v>
          </cell>
          <cell r="P10715" t="str">
            <v>No Dependency</v>
          </cell>
        </row>
        <row r="10716">
          <cell r="C10716" t="str">
            <v>ZHAA045</v>
          </cell>
          <cell r="D10716" t="str">
            <v>Collocated Sites</v>
          </cell>
          <cell r="E10716" t="str">
            <v>Q1-2020</v>
          </cell>
          <cell r="F10716" t="str">
            <v>Mobile Aspiration</v>
          </cell>
          <cell r="G10716" t="str">
            <v>HUA</v>
          </cell>
          <cell r="H10716" t="str">
            <v>LTE2100 Col (20 MHz)_4x4 MIMO</v>
          </cell>
          <cell r="I10716" t="str">
            <v>INS</v>
          </cell>
          <cell r="L10716">
            <v>43841</v>
          </cell>
          <cell r="M10716">
            <v>43709</v>
          </cell>
          <cell r="N10716">
            <v>43841</v>
          </cell>
          <cell r="O10716">
            <v>43710</v>
          </cell>
          <cell r="P10716" t="str">
            <v>No Dependency</v>
          </cell>
        </row>
        <row r="10717">
          <cell r="C10717" t="str">
            <v>ZMB995</v>
          </cell>
          <cell r="D10717" t="str">
            <v>Collocated Sites</v>
          </cell>
          <cell r="E10717" t="str">
            <v>Q1-2020</v>
          </cell>
          <cell r="F10717" t="str">
            <v>Mobile Aspiration</v>
          </cell>
          <cell r="G10717" t="str">
            <v>HUA</v>
          </cell>
          <cell r="H10717" t="str">
            <v>LTE2100 Col (20 MHz)_4x4 MIMO</v>
          </cell>
          <cell r="I10717" t="str">
            <v>INS</v>
          </cell>
          <cell r="L10717">
            <v>43841</v>
          </cell>
          <cell r="M10717">
            <v>43715</v>
          </cell>
          <cell r="N10717">
            <v>43841</v>
          </cell>
          <cell r="O10717">
            <v>43716</v>
          </cell>
          <cell r="P10717" t="str">
            <v>No Dependency</v>
          </cell>
        </row>
        <row r="10718">
          <cell r="C10718" t="str">
            <v>FRHB015</v>
          </cell>
          <cell r="D10718" t="str">
            <v>Collocated Sites</v>
          </cell>
          <cell r="E10718" t="str">
            <v>Q1-2020</v>
          </cell>
          <cell r="F10718" t="str">
            <v>Mobile Aspiration</v>
          </cell>
          <cell r="G10718" t="str">
            <v>HUA</v>
          </cell>
          <cell r="H10718" t="str">
            <v>LTE2100 Col (20 MHz)_4x4 MIMO</v>
          </cell>
          <cell r="I10718" t="str">
            <v>INS</v>
          </cell>
          <cell r="L10718">
            <v>43841</v>
          </cell>
          <cell r="M10718">
            <v>43734</v>
          </cell>
          <cell r="N10718">
            <v>43841</v>
          </cell>
          <cell r="O10718">
            <v>43735</v>
          </cell>
          <cell r="P10718" t="str">
            <v>No Dependency</v>
          </cell>
        </row>
        <row r="10719">
          <cell r="C10719" t="str">
            <v>FRHB013</v>
          </cell>
          <cell r="D10719" t="str">
            <v>Collocated Sites</v>
          </cell>
          <cell r="E10719" t="str">
            <v>Q1-2020</v>
          </cell>
          <cell r="F10719" t="str">
            <v>Mobile Aspiration</v>
          </cell>
          <cell r="G10719" t="str">
            <v>HUA</v>
          </cell>
          <cell r="H10719" t="str">
            <v>LTE2100 Col (20 MHz)_4x4 MIMO</v>
          </cell>
          <cell r="I10719" t="str">
            <v>INS</v>
          </cell>
          <cell r="L10719">
            <v>43841</v>
          </cell>
          <cell r="N10719">
            <v>43841</v>
          </cell>
          <cell r="P10719" t="str">
            <v>No Dependency</v>
          </cell>
        </row>
        <row r="10720">
          <cell r="C10720" t="str">
            <v>FRHB012</v>
          </cell>
          <cell r="D10720" t="str">
            <v>Collocated Sites</v>
          </cell>
          <cell r="E10720" t="str">
            <v>Q1-2020</v>
          </cell>
          <cell r="F10720" t="str">
            <v>Mobile Aspiration</v>
          </cell>
          <cell r="G10720" t="str">
            <v>HUA</v>
          </cell>
          <cell r="H10720" t="str">
            <v>LTE2100 Col (20 MHz)_4x4 MIMO</v>
          </cell>
          <cell r="I10720" t="str">
            <v>INS</v>
          </cell>
          <cell r="L10720">
            <v>43841</v>
          </cell>
          <cell r="M10720">
            <v>43734</v>
          </cell>
          <cell r="N10720">
            <v>43841</v>
          </cell>
          <cell r="O10720">
            <v>43735</v>
          </cell>
          <cell r="P10720" t="str">
            <v>No Dependency</v>
          </cell>
        </row>
        <row r="10721">
          <cell r="C10721" t="str">
            <v>ZR4A003</v>
          </cell>
          <cell r="D10721" t="str">
            <v>Collocated Sites</v>
          </cell>
          <cell r="E10721" t="str">
            <v>Q1-2020</v>
          </cell>
          <cell r="F10721" t="str">
            <v>Mobile Aspiration</v>
          </cell>
          <cell r="G10721" t="str">
            <v>HUA</v>
          </cell>
          <cell r="H10721" t="str">
            <v>LTE2100 Col (20 MHz)_4x4 MIMO</v>
          </cell>
          <cell r="I10721" t="str">
            <v>INS</v>
          </cell>
          <cell r="L10721">
            <v>43841</v>
          </cell>
          <cell r="N10721">
            <v>43841</v>
          </cell>
          <cell r="P10721" t="str">
            <v>No Dependency</v>
          </cell>
        </row>
        <row r="10722">
          <cell r="C10722" t="str">
            <v>Z43008</v>
          </cell>
          <cell r="D10722" t="str">
            <v>Collocated Sites</v>
          </cell>
          <cell r="E10722" t="str">
            <v>Q1-2020</v>
          </cell>
          <cell r="F10722" t="str">
            <v>Mobile Aspiration</v>
          </cell>
          <cell r="G10722" t="str">
            <v>HUA</v>
          </cell>
          <cell r="H10722" t="str">
            <v>LTE2100 Col (20 MHz)_4x4 MIMO</v>
          </cell>
          <cell r="I10722" t="str">
            <v>INS</v>
          </cell>
          <cell r="L10722">
            <v>43841</v>
          </cell>
          <cell r="M10722">
            <v>43709</v>
          </cell>
          <cell r="N10722">
            <v>43841</v>
          </cell>
          <cell r="O10722">
            <v>43710</v>
          </cell>
          <cell r="P10722" t="str">
            <v>No Dependency</v>
          </cell>
        </row>
        <row r="10723">
          <cell r="C10723" t="str">
            <v>Z43001</v>
          </cell>
          <cell r="D10723" t="str">
            <v>Collocated Sites</v>
          </cell>
          <cell r="E10723" t="str">
            <v>Q1-2020</v>
          </cell>
          <cell r="F10723" t="str">
            <v>Mobile Aspiration</v>
          </cell>
          <cell r="G10723" t="str">
            <v>HUA</v>
          </cell>
          <cell r="H10723" t="str">
            <v>LTE2100 Col (20 MHz)_4x4 MIMO</v>
          </cell>
          <cell r="I10723" t="str">
            <v>INS</v>
          </cell>
          <cell r="L10723">
            <v>43841</v>
          </cell>
          <cell r="M10723">
            <v>43745</v>
          </cell>
          <cell r="N10723">
            <v>43841</v>
          </cell>
          <cell r="O10723">
            <v>43746</v>
          </cell>
          <cell r="P10723" t="str">
            <v>No Dependency</v>
          </cell>
        </row>
        <row r="10724">
          <cell r="C10724" t="str">
            <v>FRHB011</v>
          </cell>
          <cell r="D10724" t="str">
            <v>Collocated Sites</v>
          </cell>
          <cell r="E10724" t="str">
            <v>Q4-2019</v>
          </cell>
          <cell r="F10724" t="str">
            <v>Mobile Aspiration</v>
          </cell>
          <cell r="G10724" t="str">
            <v>HUA</v>
          </cell>
          <cell r="H10724" t="str">
            <v>LTE2100 Col (20 MHz)_4x4 MIMO</v>
          </cell>
          <cell r="I10724" t="str">
            <v>INS</v>
          </cell>
          <cell r="L10724">
            <v>43846</v>
          </cell>
          <cell r="M10724">
            <v>43767</v>
          </cell>
          <cell r="N10724">
            <v>43846</v>
          </cell>
          <cell r="O10724">
            <v>43768</v>
          </cell>
          <cell r="P10724" t="str">
            <v>No Dependency</v>
          </cell>
        </row>
        <row r="10725">
          <cell r="C10725" t="str">
            <v>409-401</v>
          </cell>
          <cell r="D10725" t="str">
            <v>Collocated Sites</v>
          </cell>
          <cell r="E10725" t="str">
            <v>Q1-2020</v>
          </cell>
          <cell r="F10725" t="str">
            <v>Mobile Aspiration</v>
          </cell>
          <cell r="G10725" t="str">
            <v>HUA</v>
          </cell>
          <cell r="H10725" t="str">
            <v>LTE2100 Col (20 MHz)_4x4 MIMO</v>
          </cell>
          <cell r="I10725" t="str">
            <v>INS</v>
          </cell>
          <cell r="L10725">
            <v>43841</v>
          </cell>
          <cell r="N10725">
            <v>43841</v>
          </cell>
          <cell r="P10725" t="str">
            <v>No Dependency</v>
          </cell>
        </row>
        <row r="10726">
          <cell r="C10726" t="str">
            <v>ZR2029</v>
          </cell>
          <cell r="D10726" t="str">
            <v>Collocated Sites</v>
          </cell>
          <cell r="E10726" t="str">
            <v>Q1-2020</v>
          </cell>
          <cell r="F10726" t="str">
            <v>Mobile Aspiration</v>
          </cell>
          <cell r="G10726" t="str">
            <v>HUA</v>
          </cell>
          <cell r="H10726" t="str">
            <v>LTE2100 Col (20 MHz)_4x4 MIMO</v>
          </cell>
          <cell r="I10726" t="str">
            <v>INS</v>
          </cell>
          <cell r="L10726">
            <v>43846</v>
          </cell>
          <cell r="N10726">
            <v>43846</v>
          </cell>
          <cell r="P10726" t="str">
            <v>No Dependency</v>
          </cell>
        </row>
        <row r="10727">
          <cell r="C10727" t="str">
            <v>ZR2027</v>
          </cell>
          <cell r="D10727" t="str">
            <v>Collocated Sites</v>
          </cell>
          <cell r="E10727" t="str">
            <v>Q1-2020</v>
          </cell>
          <cell r="F10727" t="str">
            <v>Mobile Aspiration</v>
          </cell>
          <cell r="G10727" t="str">
            <v>HUA</v>
          </cell>
          <cell r="H10727" t="str">
            <v>LTE2100 Col (20 MHz)_4x4 MIMO</v>
          </cell>
          <cell r="I10727" t="str">
            <v>INS</v>
          </cell>
          <cell r="L10727">
            <v>43846</v>
          </cell>
          <cell r="M10727">
            <v>43715</v>
          </cell>
          <cell r="N10727">
            <v>43846</v>
          </cell>
          <cell r="O10727">
            <v>43716</v>
          </cell>
          <cell r="P10727" t="str">
            <v>No Dependency</v>
          </cell>
        </row>
        <row r="10728">
          <cell r="C10728" t="str">
            <v>ZR2010</v>
          </cell>
          <cell r="D10728" t="str">
            <v>Collocated Sites</v>
          </cell>
          <cell r="E10728" t="str">
            <v>Q1-2020</v>
          </cell>
          <cell r="F10728" t="str">
            <v>Mobile Aspiration</v>
          </cell>
          <cell r="G10728" t="str">
            <v>HUA</v>
          </cell>
          <cell r="H10728" t="str">
            <v>LTE2100 Col (20 MHz)_4x4 MIMO</v>
          </cell>
          <cell r="I10728" t="str">
            <v>INS</v>
          </cell>
          <cell r="L10728">
            <v>43846</v>
          </cell>
          <cell r="N10728">
            <v>43846</v>
          </cell>
          <cell r="P10728" t="str">
            <v>No Dependency</v>
          </cell>
        </row>
        <row r="10729">
          <cell r="C10729" t="str">
            <v>ZND940</v>
          </cell>
          <cell r="D10729" t="str">
            <v>Collocated Sites</v>
          </cell>
          <cell r="E10729" t="str">
            <v>Q4-2019</v>
          </cell>
          <cell r="F10729" t="str">
            <v>Mobile Aspiration</v>
          </cell>
          <cell r="G10729" t="str">
            <v>HUA</v>
          </cell>
          <cell r="H10729" t="str">
            <v>LTE2100 Col (20 MHz)_4x4 MIMO</v>
          </cell>
          <cell r="I10729" t="str">
            <v>INS</v>
          </cell>
          <cell r="L10729">
            <v>43846</v>
          </cell>
          <cell r="M10729">
            <v>43715</v>
          </cell>
          <cell r="N10729">
            <v>43846</v>
          </cell>
          <cell r="O10729">
            <v>43716</v>
          </cell>
          <cell r="P10729" t="str">
            <v>No Dependency</v>
          </cell>
        </row>
        <row r="10730">
          <cell r="C10730" t="str">
            <v>FRD011</v>
          </cell>
          <cell r="D10730" t="str">
            <v>Collocated Sites</v>
          </cell>
          <cell r="E10730" t="str">
            <v>Q3-2019</v>
          </cell>
          <cell r="F10730" t="str">
            <v>Mobile Aspiration</v>
          </cell>
          <cell r="G10730" t="str">
            <v>HUA</v>
          </cell>
          <cell r="H10730" t="str">
            <v>LTE2100 Col (20 MHz)_4x4 MIMO</v>
          </cell>
          <cell r="I10730" t="str">
            <v>INS</v>
          </cell>
          <cell r="L10730">
            <v>43880</v>
          </cell>
          <cell r="N10730">
            <v>43880</v>
          </cell>
          <cell r="P10730" t="str">
            <v>No Dependency</v>
          </cell>
        </row>
        <row r="10731">
          <cell r="C10731" t="str">
            <v>FRD009</v>
          </cell>
          <cell r="D10731" t="str">
            <v>Collocated Sites</v>
          </cell>
          <cell r="E10731" t="str">
            <v>Q1-2020</v>
          </cell>
          <cell r="F10731" t="str">
            <v>Mobile Aspiration</v>
          </cell>
          <cell r="G10731" t="str">
            <v>HUA</v>
          </cell>
          <cell r="H10731" t="str">
            <v>LTE2100 Col (20 MHz)_4x4 MIMO</v>
          </cell>
          <cell r="I10731" t="str">
            <v>INS</v>
          </cell>
          <cell r="L10731">
            <v>43841</v>
          </cell>
          <cell r="N10731">
            <v>43841</v>
          </cell>
          <cell r="P10731" t="str">
            <v>No Dependency</v>
          </cell>
        </row>
        <row r="10732">
          <cell r="C10732" t="str">
            <v>FRD008</v>
          </cell>
          <cell r="D10732" t="str">
            <v>Collocated Sites</v>
          </cell>
          <cell r="E10732" t="str">
            <v>Q1-2020</v>
          </cell>
          <cell r="F10732" t="str">
            <v>Mobile Aspiration</v>
          </cell>
          <cell r="G10732" t="str">
            <v>HUA</v>
          </cell>
          <cell r="H10732" t="str">
            <v>LTE2100 Col (20 MHz)_4x4 MIMO</v>
          </cell>
          <cell r="I10732" t="str">
            <v>INS</v>
          </cell>
          <cell r="L10732">
            <v>43841</v>
          </cell>
          <cell r="M10732">
            <v>43750</v>
          </cell>
          <cell r="N10732">
            <v>43841</v>
          </cell>
          <cell r="O10732">
            <v>43751</v>
          </cell>
          <cell r="P10732" t="str">
            <v>No Dependency</v>
          </cell>
        </row>
        <row r="10733">
          <cell r="C10733" t="str">
            <v>ZMB997</v>
          </cell>
          <cell r="D10733" t="str">
            <v>Collocated Sites</v>
          </cell>
          <cell r="E10733" t="str">
            <v>Q1-2020</v>
          </cell>
          <cell r="F10733" t="str">
            <v>Mobile Aspiration</v>
          </cell>
          <cell r="G10733" t="str">
            <v>HUA</v>
          </cell>
          <cell r="H10733" t="str">
            <v>LTE2100 Col (20 MHz)_4x4 MIMO</v>
          </cell>
          <cell r="I10733" t="str">
            <v>INS</v>
          </cell>
          <cell r="L10733">
            <v>43858</v>
          </cell>
          <cell r="M10733">
            <v>43733</v>
          </cell>
          <cell r="N10733">
            <v>43858</v>
          </cell>
          <cell r="O10733">
            <v>43734</v>
          </cell>
          <cell r="P10733" t="str">
            <v>No Dependency</v>
          </cell>
        </row>
        <row r="10734">
          <cell r="C10734" t="str">
            <v>ZDK004</v>
          </cell>
          <cell r="D10734" t="str">
            <v>Collocated Sites</v>
          </cell>
          <cell r="E10734" t="str">
            <v>Q3-2019</v>
          </cell>
          <cell r="F10734" t="str">
            <v>Mobile Aspiration</v>
          </cell>
          <cell r="G10734" t="str">
            <v>HUA</v>
          </cell>
          <cell r="H10734" t="str">
            <v>LTE2100 Col (20 MHz)_4x4 MIMO</v>
          </cell>
          <cell r="I10734" t="str">
            <v>INS</v>
          </cell>
          <cell r="L10734">
            <v>43904</v>
          </cell>
          <cell r="M10734">
            <v>43626</v>
          </cell>
          <cell r="N10734">
            <v>43905</v>
          </cell>
          <cell r="O10734">
            <v>43627</v>
          </cell>
          <cell r="P10734" t="str">
            <v>No Dependency</v>
          </cell>
        </row>
        <row r="10735">
          <cell r="C10735" t="str">
            <v>ZDK003</v>
          </cell>
          <cell r="D10735" t="str">
            <v>Collocated Sites</v>
          </cell>
          <cell r="E10735" t="str">
            <v>Q3-2019</v>
          </cell>
          <cell r="F10735" t="str">
            <v>Mobile Aspiration</v>
          </cell>
          <cell r="G10735" t="str">
            <v>HUA</v>
          </cell>
          <cell r="H10735" t="str">
            <v>LTE2100 Col (20 MHz)_4x4 MIMO</v>
          </cell>
          <cell r="I10735" t="str">
            <v>INS</v>
          </cell>
          <cell r="L10735">
            <v>43624</v>
          </cell>
          <cell r="M10735">
            <v>43626</v>
          </cell>
          <cell r="N10735">
            <v>43625</v>
          </cell>
          <cell r="O10735">
            <v>43627</v>
          </cell>
          <cell r="P10735" t="str">
            <v>No Dependency</v>
          </cell>
        </row>
        <row r="10736">
          <cell r="C10736" t="str">
            <v>ZDK001</v>
          </cell>
          <cell r="D10736" t="str">
            <v>Collocated Sites</v>
          </cell>
          <cell r="E10736" t="str">
            <v>Q1-2020</v>
          </cell>
          <cell r="F10736" t="str">
            <v>Mobile Aspiration</v>
          </cell>
          <cell r="G10736" t="str">
            <v>HUA</v>
          </cell>
          <cell r="H10736" t="str">
            <v>LTE2100 Col (20 MHz)_4x4 MIMO</v>
          </cell>
          <cell r="I10736" t="str">
            <v>INS</v>
          </cell>
          <cell r="L10736">
            <v>43858</v>
          </cell>
          <cell r="N10736">
            <v>43858</v>
          </cell>
          <cell r="P10736" t="str">
            <v>No Dependency</v>
          </cell>
        </row>
        <row r="10737">
          <cell r="C10737" t="str">
            <v>ZHF959</v>
          </cell>
          <cell r="D10737" t="str">
            <v>Collocated Sites</v>
          </cell>
          <cell r="E10737" t="str">
            <v>Q1-2020</v>
          </cell>
          <cell r="F10737" t="str">
            <v>Mobile Aspiration</v>
          </cell>
          <cell r="G10737" t="str">
            <v>HUA</v>
          </cell>
          <cell r="H10737" t="str">
            <v>LTE2100 Col (20 MHz)_4x4 MIMO</v>
          </cell>
          <cell r="I10737" t="str">
            <v>INS</v>
          </cell>
          <cell r="L10737">
            <v>43841</v>
          </cell>
          <cell r="M10737">
            <v>43733</v>
          </cell>
          <cell r="N10737">
            <v>43841</v>
          </cell>
          <cell r="O10737">
            <v>43734</v>
          </cell>
          <cell r="P10737" t="str">
            <v>No Dependency</v>
          </cell>
        </row>
        <row r="10738">
          <cell r="C10738" t="str">
            <v>ZHF923</v>
          </cell>
          <cell r="D10738" t="str">
            <v>Collocated Sites</v>
          </cell>
          <cell r="E10738" t="str">
            <v>Q3-2019</v>
          </cell>
          <cell r="F10738" t="str">
            <v>Mobile Aspiration</v>
          </cell>
          <cell r="G10738" t="str">
            <v>HUA</v>
          </cell>
          <cell r="H10738" t="str">
            <v>LTE2100 Col (20 MHz)_4x4 MIMO</v>
          </cell>
          <cell r="I10738" t="str">
            <v>INS</v>
          </cell>
          <cell r="L10738">
            <v>43848</v>
          </cell>
          <cell r="M10738">
            <v>43659</v>
          </cell>
          <cell r="N10738">
            <v>43849</v>
          </cell>
          <cell r="O10738">
            <v>43660</v>
          </cell>
          <cell r="P10738" t="str">
            <v>No Dependency</v>
          </cell>
        </row>
        <row r="10739">
          <cell r="C10739" t="str">
            <v>ZHF067</v>
          </cell>
          <cell r="D10739" t="str">
            <v>Collocated Sites</v>
          </cell>
          <cell r="E10739" t="str">
            <v>Q3-2019</v>
          </cell>
          <cell r="F10739" t="str">
            <v>Mobile Aspiration</v>
          </cell>
          <cell r="G10739" t="str">
            <v>HUA</v>
          </cell>
          <cell r="H10739" t="str">
            <v>LTE2100 Col (20 MHz)_4x4 MIMO</v>
          </cell>
          <cell r="I10739" t="str">
            <v>INS</v>
          </cell>
          <cell r="L10739">
            <v>43836</v>
          </cell>
          <cell r="M10739">
            <v>43733</v>
          </cell>
          <cell r="N10739">
            <v>43837</v>
          </cell>
          <cell r="O10739">
            <v>43734</v>
          </cell>
          <cell r="P10739" t="str">
            <v>No Dependency</v>
          </cell>
        </row>
        <row r="10740">
          <cell r="C10740" t="str">
            <v>ZHA140</v>
          </cell>
          <cell r="D10740" t="str">
            <v>Collocated Sites</v>
          </cell>
          <cell r="E10740" t="str">
            <v>Q1-2020</v>
          </cell>
          <cell r="F10740" t="str">
            <v>Mobile Aspiration</v>
          </cell>
          <cell r="G10740" t="str">
            <v>HUA</v>
          </cell>
          <cell r="H10740" t="str">
            <v>LTE2100 Col (20 MHz)_4x4 MIMO</v>
          </cell>
          <cell r="I10740" t="str">
            <v>INS</v>
          </cell>
          <cell r="L10740">
            <v>43664</v>
          </cell>
          <cell r="M10740">
            <v>43666</v>
          </cell>
          <cell r="N10740">
            <v>43665</v>
          </cell>
          <cell r="O10740">
            <v>43667</v>
          </cell>
          <cell r="P10740" t="str">
            <v>No Dependency</v>
          </cell>
        </row>
        <row r="10741">
          <cell r="C10741" t="str">
            <v>ZMA032</v>
          </cell>
          <cell r="D10741" t="str">
            <v>Collocated Sites</v>
          </cell>
          <cell r="E10741" t="str">
            <v>Q3-2019</v>
          </cell>
          <cell r="F10741" t="str">
            <v>Mobile Aspiration</v>
          </cell>
          <cell r="G10741" t="str">
            <v>HUA</v>
          </cell>
          <cell r="H10741" t="str">
            <v>LTE2100 Col (20 MHz)_4x4 MIMO</v>
          </cell>
          <cell r="I10741" t="str">
            <v>INS</v>
          </cell>
          <cell r="L10741">
            <v>43862</v>
          </cell>
          <cell r="M10741">
            <v>43613</v>
          </cell>
          <cell r="N10741">
            <v>43863</v>
          </cell>
          <cell r="O10741">
            <v>43614</v>
          </cell>
          <cell r="P10741" t="str">
            <v>No Dependency</v>
          </cell>
        </row>
        <row r="10742">
          <cell r="C10742" t="str">
            <v>Z12013</v>
          </cell>
          <cell r="D10742" t="str">
            <v>Collocated Sites</v>
          </cell>
          <cell r="E10742" t="str">
            <v>Q1-2020</v>
          </cell>
          <cell r="F10742" t="str">
            <v>Mobile Aspiration</v>
          </cell>
          <cell r="G10742" t="str">
            <v>HUA</v>
          </cell>
          <cell r="H10742" t="str">
            <v>LTE2100 Col (20 MHz)_4x4 MIMO</v>
          </cell>
          <cell r="I10742" t="str">
            <v>INS</v>
          </cell>
          <cell r="L10742">
            <v>43841</v>
          </cell>
          <cell r="M10742">
            <v>43724</v>
          </cell>
          <cell r="N10742">
            <v>43841</v>
          </cell>
          <cell r="O10742">
            <v>43725</v>
          </cell>
          <cell r="P10742" t="str">
            <v>No Dependency</v>
          </cell>
        </row>
        <row r="10743">
          <cell r="C10743" t="str">
            <v>Z12009</v>
          </cell>
          <cell r="D10743" t="str">
            <v>Collocated Sites</v>
          </cell>
          <cell r="E10743" t="str">
            <v>Q1-2020</v>
          </cell>
          <cell r="F10743" t="str">
            <v>Mobile Aspiration</v>
          </cell>
          <cell r="G10743" t="str">
            <v>HUA</v>
          </cell>
          <cell r="H10743" t="str">
            <v>LTE2100 Col (20 MHz)_4x4 MIMO</v>
          </cell>
          <cell r="I10743" t="str">
            <v>INS</v>
          </cell>
          <cell r="L10743">
            <v>43841</v>
          </cell>
          <cell r="M10743">
            <v>43709</v>
          </cell>
          <cell r="N10743">
            <v>43841</v>
          </cell>
          <cell r="O10743">
            <v>43710</v>
          </cell>
          <cell r="P10743" t="str">
            <v>No Dependency</v>
          </cell>
        </row>
        <row r="10744">
          <cell r="C10744" t="str">
            <v>ZND945</v>
          </cell>
          <cell r="D10744" t="str">
            <v>Collocated Sites</v>
          </cell>
          <cell r="E10744" t="str">
            <v>Q4-2019</v>
          </cell>
          <cell r="F10744" t="str">
            <v>Mobile Aspiration</v>
          </cell>
          <cell r="G10744" t="str">
            <v>HUA</v>
          </cell>
          <cell r="H10744" t="str">
            <v>LTE2100 Col (20 MHz)_4x4 MIMO</v>
          </cell>
          <cell r="I10744" t="str">
            <v>INS</v>
          </cell>
          <cell r="L10744">
            <v>43858</v>
          </cell>
          <cell r="M10744">
            <v>43715</v>
          </cell>
          <cell r="N10744">
            <v>43858</v>
          </cell>
          <cell r="O10744">
            <v>43716</v>
          </cell>
          <cell r="P10744" t="str">
            <v>No Dependency</v>
          </cell>
        </row>
        <row r="10745">
          <cell r="C10745" t="str">
            <v>ZKF999</v>
          </cell>
          <cell r="D10745" t="str">
            <v>Collocated Sites</v>
          </cell>
          <cell r="E10745" t="str">
            <v>Q1-2020</v>
          </cell>
          <cell r="F10745" t="str">
            <v>Mobile Aspiration</v>
          </cell>
          <cell r="G10745" t="str">
            <v>HUA</v>
          </cell>
          <cell r="H10745" t="str">
            <v>LTE2100 Col (20 MHz)_4x4 MIMO</v>
          </cell>
          <cell r="I10745" t="str">
            <v>INS</v>
          </cell>
          <cell r="L10745">
            <v>43674</v>
          </cell>
          <cell r="M10745">
            <v>43676</v>
          </cell>
          <cell r="N10745">
            <v>43675</v>
          </cell>
          <cell r="O10745">
            <v>43677</v>
          </cell>
          <cell r="P10745" t="str">
            <v>No Dependency</v>
          </cell>
        </row>
        <row r="10746">
          <cell r="C10746" t="str">
            <v>ZKF008</v>
          </cell>
          <cell r="D10746" t="str">
            <v>Collocated Sites</v>
          </cell>
          <cell r="E10746" t="str">
            <v>Q1-2020</v>
          </cell>
          <cell r="F10746" t="str">
            <v>Mobile Aspiration</v>
          </cell>
          <cell r="G10746" t="str">
            <v>HUA</v>
          </cell>
          <cell r="H10746" t="str">
            <v>LTE2100 Col (20 MHz)_4x4 MIMO</v>
          </cell>
          <cell r="I10746" t="str">
            <v>INS</v>
          </cell>
          <cell r="L10746">
            <v>43841</v>
          </cell>
          <cell r="N10746">
            <v>43841</v>
          </cell>
          <cell r="P10746" t="str">
            <v>No Dependency</v>
          </cell>
        </row>
        <row r="10747">
          <cell r="C10747" t="str">
            <v>ZHF064</v>
          </cell>
          <cell r="D10747" t="str">
            <v>Collocated Sites</v>
          </cell>
          <cell r="E10747" t="str">
            <v>Q1-2020</v>
          </cell>
          <cell r="F10747" t="str">
            <v>Mobile Aspiration</v>
          </cell>
          <cell r="G10747" t="str">
            <v>HUA</v>
          </cell>
          <cell r="H10747" t="str">
            <v>LTE2100 Col (20 MHz)_4x4 MIMO</v>
          </cell>
          <cell r="I10747" t="str">
            <v>INS</v>
          </cell>
          <cell r="L10747">
            <v>43841</v>
          </cell>
          <cell r="M10747">
            <v>43733</v>
          </cell>
          <cell r="N10747">
            <v>43841</v>
          </cell>
          <cell r="O10747">
            <v>43734</v>
          </cell>
          <cell r="P10747" t="str">
            <v>No Dependency</v>
          </cell>
        </row>
        <row r="10748">
          <cell r="C10748" t="str">
            <v>ZTB870</v>
          </cell>
          <cell r="D10748" t="str">
            <v>Collocated Sites</v>
          </cell>
          <cell r="E10748" t="str">
            <v>Q1-2020</v>
          </cell>
          <cell r="F10748" t="str">
            <v>Mobile Aspiration</v>
          </cell>
          <cell r="G10748" t="str">
            <v>HUA</v>
          </cell>
          <cell r="H10748" t="str">
            <v>LTE2100 Col (20 MHz)_4x4 MIMO</v>
          </cell>
          <cell r="I10748" t="str">
            <v>INS</v>
          </cell>
          <cell r="L10748">
            <v>43666</v>
          </cell>
          <cell r="M10748">
            <v>43668</v>
          </cell>
          <cell r="N10748">
            <v>43667</v>
          </cell>
          <cell r="O10748">
            <v>43669</v>
          </cell>
          <cell r="P10748" t="str">
            <v>No Dependency</v>
          </cell>
        </row>
        <row r="10749">
          <cell r="C10749">
            <v>488</v>
          </cell>
          <cell r="D10749" t="str">
            <v>Collocated Sites</v>
          </cell>
          <cell r="E10749" t="str">
            <v>Q3-2019</v>
          </cell>
          <cell r="F10749" t="str">
            <v>Mobile Aspiration</v>
          </cell>
          <cell r="G10749" t="str">
            <v>HUA</v>
          </cell>
          <cell r="H10749" t="str">
            <v>LTE2100 Col (20 MHz)_4x4 MIMO</v>
          </cell>
          <cell r="I10749" t="str">
            <v>INS</v>
          </cell>
          <cell r="L10749">
            <v>43908</v>
          </cell>
          <cell r="M10749">
            <v>43734</v>
          </cell>
          <cell r="N10749">
            <v>43908</v>
          </cell>
          <cell r="O10749">
            <v>43735</v>
          </cell>
          <cell r="P10749" t="str">
            <v>No Dependency</v>
          </cell>
        </row>
        <row r="10750">
          <cell r="C10750" t="str">
            <v>ZKF004</v>
          </cell>
          <cell r="D10750" t="str">
            <v>Collocated Sites</v>
          </cell>
          <cell r="E10750" t="str">
            <v>Q2-2019</v>
          </cell>
          <cell r="F10750" t="str">
            <v>Mobile Aspiration</v>
          </cell>
          <cell r="G10750" t="str">
            <v>HUA</v>
          </cell>
          <cell r="H10750" t="str">
            <v>LTE2100 Col (20 MHz)_4x4 MIMO</v>
          </cell>
          <cell r="I10750" t="str">
            <v>INS</v>
          </cell>
          <cell r="L10750">
            <v>43649</v>
          </cell>
          <cell r="M10750">
            <v>43651</v>
          </cell>
          <cell r="N10750">
            <v>43650</v>
          </cell>
          <cell r="O10750">
            <v>43652</v>
          </cell>
          <cell r="P10750" t="str">
            <v>No Dependency</v>
          </cell>
        </row>
        <row r="10751">
          <cell r="C10751" t="str">
            <v>ZMB981</v>
          </cell>
          <cell r="D10751" t="str">
            <v>Collocated Sites</v>
          </cell>
          <cell r="E10751" t="str">
            <v>Q1-2020</v>
          </cell>
          <cell r="F10751" t="str">
            <v>Mobile Aspiration</v>
          </cell>
          <cell r="G10751" t="str">
            <v>HUA</v>
          </cell>
          <cell r="H10751" t="str">
            <v>LTE2100 Col (20 MHz)_4x4 MIMO</v>
          </cell>
          <cell r="I10751" t="str">
            <v>INS</v>
          </cell>
          <cell r="L10751">
            <v>43704</v>
          </cell>
          <cell r="M10751">
            <v>43704</v>
          </cell>
          <cell r="N10751">
            <v>43705</v>
          </cell>
          <cell r="O10751">
            <v>43705</v>
          </cell>
          <cell r="P10751" t="str">
            <v>No Dependency</v>
          </cell>
        </row>
        <row r="10752">
          <cell r="C10752" t="str">
            <v>Z59001</v>
          </cell>
          <cell r="D10752" t="str">
            <v>Collocated Sites</v>
          </cell>
          <cell r="E10752" t="str">
            <v>Q1-2020</v>
          </cell>
          <cell r="F10752" t="str">
            <v>Mobile Aspiration</v>
          </cell>
          <cell r="G10752" t="str">
            <v>HUA</v>
          </cell>
          <cell r="H10752" t="str">
            <v>LTE2100 Col (20 MHz)_4x4 MIMO</v>
          </cell>
          <cell r="I10752" t="str">
            <v>INS</v>
          </cell>
          <cell r="L10752">
            <v>43841</v>
          </cell>
          <cell r="M10752">
            <v>43733</v>
          </cell>
          <cell r="N10752">
            <v>43841</v>
          </cell>
          <cell r="O10752">
            <v>43734</v>
          </cell>
          <cell r="P10752" t="str">
            <v>No Dependency</v>
          </cell>
        </row>
        <row r="10753">
          <cell r="C10753" t="str">
            <v>CWS605</v>
          </cell>
          <cell r="D10753" t="str">
            <v>Collocated Sites</v>
          </cell>
          <cell r="E10753" t="str">
            <v>Q3-2019</v>
          </cell>
          <cell r="F10753" t="str">
            <v>Mobile Aspiration</v>
          </cell>
          <cell r="G10753" t="str">
            <v>HUA</v>
          </cell>
          <cell r="H10753" t="str">
            <v>LTE2100 Col (20 MHz)_4x4 MIMO</v>
          </cell>
          <cell r="I10753" t="str">
            <v>INS</v>
          </cell>
          <cell r="L10753">
            <v>43874</v>
          </cell>
          <cell r="N10753">
            <v>43875</v>
          </cell>
          <cell r="P10753" t="str">
            <v>No Dependency</v>
          </cell>
        </row>
        <row r="10754">
          <cell r="C10754" t="str">
            <v>391-00-210</v>
          </cell>
          <cell r="D10754" t="str">
            <v>Collocated Sites</v>
          </cell>
          <cell r="E10754" t="str">
            <v>Q1-2020</v>
          </cell>
          <cell r="F10754" t="str">
            <v>Mobile Aspiration</v>
          </cell>
          <cell r="G10754" t="str">
            <v>HUA</v>
          </cell>
          <cell r="H10754" t="str">
            <v>LTE2100 Col (20 MHz)_4x4 MIMO</v>
          </cell>
          <cell r="I10754" t="str">
            <v>INS</v>
          </cell>
          <cell r="L10754">
            <v>43841</v>
          </cell>
          <cell r="N10754">
            <v>43841</v>
          </cell>
          <cell r="P10754" t="str">
            <v>No Dependency</v>
          </cell>
        </row>
        <row r="10755">
          <cell r="C10755" t="str">
            <v>MW2531</v>
          </cell>
          <cell r="D10755" t="str">
            <v>Collocated Sites</v>
          </cell>
          <cell r="E10755" t="str">
            <v>Q4-2019</v>
          </cell>
          <cell r="F10755" t="str">
            <v>Mobile Aspiration</v>
          </cell>
          <cell r="G10755" t="str">
            <v>HUA</v>
          </cell>
          <cell r="H10755" t="str">
            <v>LTE2100 Col (20 MHz)_4x4 MIMO</v>
          </cell>
          <cell r="I10755" t="str">
            <v>INS</v>
          </cell>
          <cell r="L10755">
            <v>43858</v>
          </cell>
          <cell r="N10755">
            <v>43858</v>
          </cell>
          <cell r="P10755" t="str">
            <v>No Dependency</v>
          </cell>
        </row>
        <row r="10756">
          <cell r="C10756" t="str">
            <v>ZKF062</v>
          </cell>
          <cell r="D10756" t="str">
            <v>Collocated Sites</v>
          </cell>
          <cell r="E10756" t="str">
            <v>Q4-2019</v>
          </cell>
          <cell r="F10756" t="str">
            <v>Mobile Aspiration</v>
          </cell>
          <cell r="G10756" t="str">
            <v>HUA</v>
          </cell>
          <cell r="H10756" t="str">
            <v>LTE2100 Col (20 MHz)_4x4 MIMO</v>
          </cell>
          <cell r="I10756" t="str">
            <v>INS</v>
          </cell>
          <cell r="L10756">
            <v>43670</v>
          </cell>
          <cell r="M10756">
            <v>43672</v>
          </cell>
          <cell r="N10756">
            <v>43671</v>
          </cell>
          <cell r="O10756">
            <v>43673</v>
          </cell>
          <cell r="P10756" t="str">
            <v>No Dependency</v>
          </cell>
        </row>
        <row r="10757">
          <cell r="C10757" t="str">
            <v>ZHA337</v>
          </cell>
          <cell r="D10757" t="str">
            <v>Collocated Sites</v>
          </cell>
          <cell r="E10757" t="str">
            <v>Q1-2020</v>
          </cell>
          <cell r="F10757" t="str">
            <v>Mobile Aspiration</v>
          </cell>
          <cell r="G10757" t="str">
            <v>HUA</v>
          </cell>
          <cell r="H10757" t="str">
            <v>LTE2100 Col (20 MHz)_4x4 MIMO</v>
          </cell>
          <cell r="I10757" t="str">
            <v>INS</v>
          </cell>
          <cell r="L10757">
            <v>43841</v>
          </cell>
          <cell r="M10757">
            <v>43734</v>
          </cell>
          <cell r="N10757">
            <v>43841</v>
          </cell>
          <cell r="O10757">
            <v>43735</v>
          </cell>
          <cell r="P10757" t="str">
            <v>No Dependency</v>
          </cell>
        </row>
        <row r="10758">
          <cell r="C10758" t="str">
            <v>611-14</v>
          </cell>
          <cell r="D10758" t="str">
            <v>Collocated Sites</v>
          </cell>
          <cell r="E10758" t="str">
            <v>Q1-2020</v>
          </cell>
          <cell r="F10758" t="str">
            <v>Mobile Aspiration</v>
          </cell>
          <cell r="G10758" t="str">
            <v>HUA</v>
          </cell>
          <cell r="H10758" t="str">
            <v>LTE2100 Col (20 MHz)_4x4 MIMO</v>
          </cell>
          <cell r="I10758" t="str">
            <v>INS</v>
          </cell>
          <cell r="L10758">
            <v>43841</v>
          </cell>
          <cell r="M10758">
            <v>43750</v>
          </cell>
          <cell r="N10758">
            <v>43841</v>
          </cell>
          <cell r="O10758">
            <v>43751</v>
          </cell>
          <cell r="P10758" t="str">
            <v>No Dependency</v>
          </cell>
        </row>
        <row r="10759">
          <cell r="C10759" t="str">
            <v>ZQW003</v>
          </cell>
          <cell r="D10759" t="str">
            <v>Collocated Sites</v>
          </cell>
          <cell r="E10759" t="str">
            <v>Q1-2020</v>
          </cell>
          <cell r="F10759" t="str">
            <v>Mobile Aspiration</v>
          </cell>
          <cell r="G10759" t="str">
            <v>HUA</v>
          </cell>
          <cell r="H10759" t="str">
            <v>LTE2100 Col (20 MHz)_4x4 MIMO</v>
          </cell>
          <cell r="I10759" t="str">
            <v>INS</v>
          </cell>
          <cell r="L10759">
            <v>43841</v>
          </cell>
          <cell r="M10759">
            <v>43734</v>
          </cell>
          <cell r="N10759">
            <v>43841</v>
          </cell>
          <cell r="O10759">
            <v>43735</v>
          </cell>
          <cell r="P10759" t="str">
            <v>No Dependency</v>
          </cell>
        </row>
        <row r="10760">
          <cell r="C10760" t="str">
            <v>ZQW001</v>
          </cell>
          <cell r="D10760" t="str">
            <v>Collocated Sites</v>
          </cell>
          <cell r="E10760" t="str">
            <v>Q3-2019</v>
          </cell>
          <cell r="F10760" t="str">
            <v>Mobile Aspiration</v>
          </cell>
          <cell r="G10760" t="str">
            <v>HUA</v>
          </cell>
          <cell r="H10760" t="str">
            <v>LTE2100 Col (20 MHz)_4x4 MIMO</v>
          </cell>
          <cell r="I10760" t="str">
            <v>INS</v>
          </cell>
          <cell r="L10760">
            <v>43848</v>
          </cell>
          <cell r="M10760">
            <v>43648</v>
          </cell>
          <cell r="N10760">
            <v>43849</v>
          </cell>
          <cell r="O10760">
            <v>43649</v>
          </cell>
          <cell r="P10760" t="str">
            <v>No Dependency</v>
          </cell>
        </row>
        <row r="10761">
          <cell r="C10761" t="str">
            <v>ZRF014</v>
          </cell>
          <cell r="D10761" t="str">
            <v>Collocated Sites</v>
          </cell>
          <cell r="E10761" t="str">
            <v>Q3-2019</v>
          </cell>
          <cell r="F10761" t="str">
            <v>Mobile Aspiration</v>
          </cell>
          <cell r="G10761" t="str">
            <v>HUA</v>
          </cell>
          <cell r="H10761" t="str">
            <v>LTE2100 Col (20 MHz)_4x4 MIMO</v>
          </cell>
          <cell r="I10761" t="str">
            <v>INS</v>
          </cell>
          <cell r="L10761">
            <v>43878</v>
          </cell>
          <cell r="M10761">
            <v>43626</v>
          </cell>
          <cell r="N10761">
            <v>43879</v>
          </cell>
          <cell r="O10761">
            <v>43627</v>
          </cell>
          <cell r="P10761" t="str">
            <v>No Dependency</v>
          </cell>
        </row>
        <row r="10762">
          <cell r="C10762" t="str">
            <v>ZRR009</v>
          </cell>
          <cell r="D10762" t="str">
            <v>Collocated Sites</v>
          </cell>
          <cell r="E10762" t="str">
            <v>Q1-2020</v>
          </cell>
          <cell r="F10762" t="str">
            <v>Mobile Aspiration</v>
          </cell>
          <cell r="G10762" t="str">
            <v>HUA</v>
          </cell>
          <cell r="H10762" t="str">
            <v>LTE2100 Col (20 MHz)_4x4 MIMO</v>
          </cell>
          <cell r="I10762" t="str">
            <v>INS</v>
          </cell>
          <cell r="L10762">
            <v>43846</v>
          </cell>
          <cell r="M10762">
            <v>43734</v>
          </cell>
          <cell r="N10762">
            <v>43846</v>
          </cell>
          <cell r="O10762">
            <v>43735</v>
          </cell>
          <cell r="P10762" t="str">
            <v>No Dependency</v>
          </cell>
        </row>
        <row r="10763">
          <cell r="C10763" t="str">
            <v>ZQW953</v>
          </cell>
          <cell r="D10763" t="str">
            <v>Collocated Sites</v>
          </cell>
          <cell r="E10763" t="str">
            <v>Q3-2019</v>
          </cell>
          <cell r="F10763" t="str">
            <v>Mobile Aspiration</v>
          </cell>
          <cell r="G10763" t="str">
            <v>HUA</v>
          </cell>
          <cell r="H10763" t="str">
            <v>LTE2100 Col (20 MHz)_4x4 MIMO</v>
          </cell>
          <cell r="I10763" t="str">
            <v>INS</v>
          </cell>
          <cell r="L10763">
            <v>43836</v>
          </cell>
          <cell r="N10763">
            <v>43837</v>
          </cell>
          <cell r="P10763" t="str">
            <v>No Dependency</v>
          </cell>
        </row>
        <row r="10764">
          <cell r="C10764" t="str">
            <v>ZHA145</v>
          </cell>
          <cell r="D10764" t="str">
            <v>Collocated Sites</v>
          </cell>
          <cell r="E10764" t="str">
            <v>Q3-2019</v>
          </cell>
          <cell r="F10764" t="str">
            <v>Mobile Aspiration</v>
          </cell>
          <cell r="G10764" t="str">
            <v>HUA</v>
          </cell>
          <cell r="H10764" t="str">
            <v>LTE2100 Col (20 MHz)_4x4 MIMO</v>
          </cell>
          <cell r="I10764" t="str">
            <v>INS</v>
          </cell>
          <cell r="L10764">
            <v>43632</v>
          </cell>
          <cell r="M10764">
            <v>43634</v>
          </cell>
          <cell r="N10764">
            <v>43633</v>
          </cell>
          <cell r="O10764">
            <v>43635</v>
          </cell>
          <cell r="P10764" t="str">
            <v>No Dependency</v>
          </cell>
        </row>
        <row r="10765">
          <cell r="C10765" t="str">
            <v>ZTB056</v>
          </cell>
          <cell r="D10765" t="str">
            <v>Collocated Sites</v>
          </cell>
          <cell r="E10765" t="str">
            <v>Q1-2020</v>
          </cell>
          <cell r="F10765" t="str">
            <v>Mobile Aspiration</v>
          </cell>
          <cell r="G10765" t="str">
            <v>HUA</v>
          </cell>
          <cell r="H10765" t="str">
            <v>LTE2100 Col (20 MHz)_4x4 MIMO</v>
          </cell>
          <cell r="I10765" t="str">
            <v>INS</v>
          </cell>
          <cell r="L10765">
            <v>43841</v>
          </cell>
          <cell r="M10765">
            <v>43733</v>
          </cell>
          <cell r="N10765">
            <v>43841</v>
          </cell>
          <cell r="O10765">
            <v>43734</v>
          </cell>
          <cell r="P10765" t="str">
            <v>No Dependency</v>
          </cell>
        </row>
        <row r="10766">
          <cell r="C10766" t="str">
            <v>Z7C001</v>
          </cell>
          <cell r="D10766" t="str">
            <v>Collocated Sites</v>
          </cell>
          <cell r="E10766" t="str">
            <v>Q4-2019</v>
          </cell>
          <cell r="F10766" t="str">
            <v>Mobile Aspiration</v>
          </cell>
          <cell r="G10766" t="str">
            <v>HUA</v>
          </cell>
          <cell r="H10766" t="str">
            <v>LTE2100 Col (20 MHz)_4x4 MIMO</v>
          </cell>
          <cell r="I10766" t="str">
            <v>INS</v>
          </cell>
          <cell r="L10766">
            <v>43858</v>
          </cell>
          <cell r="M10766">
            <v>43709</v>
          </cell>
          <cell r="N10766">
            <v>43858</v>
          </cell>
          <cell r="O10766">
            <v>43710</v>
          </cell>
          <cell r="P10766" t="str">
            <v>No Dependency</v>
          </cell>
        </row>
        <row r="10767">
          <cell r="C10767" t="str">
            <v>ZQW956</v>
          </cell>
          <cell r="D10767" t="str">
            <v>Collocated Sites</v>
          </cell>
          <cell r="E10767" t="str">
            <v>Q1-2020</v>
          </cell>
          <cell r="F10767" t="str">
            <v>Mobile Aspiration</v>
          </cell>
          <cell r="G10767" t="str">
            <v>HUA</v>
          </cell>
          <cell r="H10767" t="str">
            <v>LTE2100 Col (20 MHz)_4x4 MIMO</v>
          </cell>
          <cell r="I10767" t="str">
            <v>INS</v>
          </cell>
          <cell r="L10767">
            <v>43841</v>
          </cell>
          <cell r="M10767">
            <v>43733</v>
          </cell>
          <cell r="N10767">
            <v>43841</v>
          </cell>
          <cell r="O10767">
            <v>43734</v>
          </cell>
          <cell r="P10767" t="str">
            <v>No Dependency</v>
          </cell>
        </row>
        <row r="10768">
          <cell r="C10768" t="str">
            <v>ZHA057</v>
          </cell>
          <cell r="D10768" t="str">
            <v>Collocated Sites</v>
          </cell>
          <cell r="E10768" t="str">
            <v>Q3-2019</v>
          </cell>
          <cell r="F10768" t="str">
            <v>Mobile Aspiration</v>
          </cell>
          <cell r="G10768" t="str">
            <v>HUA</v>
          </cell>
          <cell r="H10768" t="str">
            <v>LTE2100 Col (20 MHz)_4x4 MIMO</v>
          </cell>
          <cell r="I10768" t="str">
            <v>INS</v>
          </cell>
          <cell r="L10768">
            <v>43894</v>
          </cell>
          <cell r="M10768">
            <v>43733</v>
          </cell>
          <cell r="N10768">
            <v>43894</v>
          </cell>
          <cell r="O10768">
            <v>43734</v>
          </cell>
          <cell r="P10768" t="str">
            <v>No Dependency</v>
          </cell>
        </row>
        <row r="10769">
          <cell r="C10769" t="str">
            <v>ZJB984</v>
          </cell>
          <cell r="D10769" t="str">
            <v>Collocated Sites</v>
          </cell>
          <cell r="E10769" t="str">
            <v>Q1-2020</v>
          </cell>
          <cell r="F10769" t="str">
            <v>Mobile Aspiration</v>
          </cell>
          <cell r="G10769" t="str">
            <v>HUA</v>
          </cell>
          <cell r="H10769" t="str">
            <v>LTE2100 Col (20 MHz)_4x4 MIMO</v>
          </cell>
          <cell r="I10769" t="str">
            <v>INS</v>
          </cell>
          <cell r="L10769">
            <v>43841</v>
          </cell>
          <cell r="M10769">
            <v>43733</v>
          </cell>
          <cell r="N10769">
            <v>43841</v>
          </cell>
          <cell r="O10769">
            <v>43734</v>
          </cell>
          <cell r="P10769" t="str">
            <v>No Dependency</v>
          </cell>
        </row>
        <row r="10770">
          <cell r="C10770" t="str">
            <v>ZQW986</v>
          </cell>
          <cell r="D10770" t="str">
            <v>Collocated Sites</v>
          </cell>
          <cell r="E10770" t="str">
            <v>Q3-2019</v>
          </cell>
          <cell r="F10770" t="str">
            <v>Mobile Aspiration</v>
          </cell>
          <cell r="G10770" t="str">
            <v>HUA</v>
          </cell>
          <cell r="H10770" t="str">
            <v>LTE2100 Col (20 MHz)_4x4 MIMO</v>
          </cell>
          <cell r="I10770" t="str">
            <v>INS</v>
          </cell>
          <cell r="L10770">
            <v>43836</v>
          </cell>
          <cell r="M10770">
            <v>43630</v>
          </cell>
          <cell r="N10770">
            <v>43837</v>
          </cell>
          <cell r="O10770">
            <v>43631</v>
          </cell>
          <cell r="P10770" t="str">
            <v>No Dependency</v>
          </cell>
        </row>
        <row r="10771">
          <cell r="C10771" t="str">
            <v>ZHA979</v>
          </cell>
          <cell r="D10771" t="str">
            <v>Collocated Sites</v>
          </cell>
          <cell r="E10771" t="str">
            <v>Q1-2020</v>
          </cell>
          <cell r="F10771" t="str">
            <v>Mobile Aspiration</v>
          </cell>
          <cell r="G10771" t="str">
            <v>HUA</v>
          </cell>
          <cell r="H10771" t="str">
            <v>LTE2100 Col (20 MHz)_4x4 MIMO</v>
          </cell>
          <cell r="I10771" t="str">
            <v>INS</v>
          </cell>
          <cell r="L10771">
            <v>43841</v>
          </cell>
          <cell r="M10771">
            <v>43733</v>
          </cell>
          <cell r="N10771">
            <v>43841</v>
          </cell>
          <cell r="O10771">
            <v>43734</v>
          </cell>
          <cell r="P10771" t="str">
            <v>No Dependency</v>
          </cell>
        </row>
        <row r="10772">
          <cell r="C10772">
            <v>69900</v>
          </cell>
          <cell r="D10772" t="str">
            <v>Collocated Sites</v>
          </cell>
          <cell r="E10772" t="str">
            <v>Q3-2019</v>
          </cell>
          <cell r="F10772" t="str">
            <v>Mobile Aspiration</v>
          </cell>
          <cell r="G10772" t="str">
            <v>HUA</v>
          </cell>
          <cell r="H10772" t="str">
            <v>LTE2100 Col (20 MHz)_4x4 MIMO</v>
          </cell>
          <cell r="I10772" t="str">
            <v>INS</v>
          </cell>
          <cell r="L10772">
            <v>43838</v>
          </cell>
          <cell r="N10772">
            <v>43838</v>
          </cell>
          <cell r="P10772" t="str">
            <v>No Dependency</v>
          </cell>
        </row>
        <row r="10773">
          <cell r="C10773" t="str">
            <v>ZTB057</v>
          </cell>
          <cell r="D10773" t="str">
            <v>Collocated Sites</v>
          </cell>
          <cell r="E10773" t="str">
            <v>Q1-2020</v>
          </cell>
          <cell r="F10773" t="str">
            <v>Mobile Aspiration</v>
          </cell>
          <cell r="G10773" t="str">
            <v>HUA</v>
          </cell>
          <cell r="H10773" t="str">
            <v>LTE2100 Col (20 MHz)_4x4 MIMO</v>
          </cell>
          <cell r="I10773" t="str">
            <v>INS</v>
          </cell>
          <cell r="L10773">
            <v>43841</v>
          </cell>
          <cell r="M10773">
            <v>43733</v>
          </cell>
          <cell r="N10773">
            <v>43841</v>
          </cell>
          <cell r="O10773">
            <v>43734</v>
          </cell>
          <cell r="P10773" t="str">
            <v>No Dependency</v>
          </cell>
        </row>
        <row r="10774">
          <cell r="C10774" t="str">
            <v>ZJB024</v>
          </cell>
          <cell r="D10774" t="str">
            <v>Collocated Sites</v>
          </cell>
          <cell r="E10774" t="str">
            <v>Q1-2020</v>
          </cell>
          <cell r="F10774" t="str">
            <v>Mobile Aspiration</v>
          </cell>
          <cell r="G10774" t="str">
            <v>HUA</v>
          </cell>
          <cell r="H10774" t="str">
            <v>LTE2100 Col (20 MHz)_4x4 MIMO</v>
          </cell>
          <cell r="I10774" t="str">
            <v>INS</v>
          </cell>
          <cell r="L10774">
            <v>43841</v>
          </cell>
          <cell r="N10774">
            <v>43841</v>
          </cell>
          <cell r="P10774" t="str">
            <v>No Dependency</v>
          </cell>
        </row>
        <row r="10775">
          <cell r="C10775" t="str">
            <v>ZKF015</v>
          </cell>
          <cell r="D10775" t="str">
            <v>Collocated Sites</v>
          </cell>
          <cell r="E10775" t="str">
            <v>Q1-2020</v>
          </cell>
          <cell r="F10775" t="str">
            <v>Mobile Aspiration</v>
          </cell>
          <cell r="G10775" t="str">
            <v>HUA</v>
          </cell>
          <cell r="H10775" t="str">
            <v>LTE2100 Col (20 MHz)_4x4 MIMO</v>
          </cell>
          <cell r="I10775" t="str">
            <v>INS</v>
          </cell>
          <cell r="L10775">
            <v>43841</v>
          </cell>
          <cell r="M10775">
            <v>43733</v>
          </cell>
          <cell r="N10775">
            <v>43841</v>
          </cell>
          <cell r="O10775">
            <v>43734</v>
          </cell>
          <cell r="P10775" t="str">
            <v>No Dependency</v>
          </cell>
        </row>
        <row r="10776">
          <cell r="C10776" t="str">
            <v>ZHF199</v>
          </cell>
          <cell r="D10776" t="str">
            <v>Collocated Sites</v>
          </cell>
          <cell r="E10776" t="str">
            <v>Q1-2020</v>
          </cell>
          <cell r="F10776" t="str">
            <v>Mobile Aspiration</v>
          </cell>
          <cell r="G10776" t="str">
            <v>HUA</v>
          </cell>
          <cell r="H10776" t="str">
            <v>LTE2100 Col (20 MHz)_4x4 MIMO</v>
          </cell>
          <cell r="I10776" t="str">
            <v>INS</v>
          </cell>
          <cell r="L10776">
            <v>43841</v>
          </cell>
          <cell r="M10776">
            <v>43709</v>
          </cell>
          <cell r="N10776">
            <v>43841</v>
          </cell>
          <cell r="O10776">
            <v>43710</v>
          </cell>
          <cell r="P10776" t="str">
            <v>No Dependency</v>
          </cell>
        </row>
        <row r="10777">
          <cell r="C10777" t="str">
            <v>ZMA013</v>
          </cell>
          <cell r="D10777" t="str">
            <v>Collocated Sites</v>
          </cell>
          <cell r="E10777" t="str">
            <v>Q4-2019</v>
          </cell>
          <cell r="F10777" t="str">
            <v>Mobile Aspiration</v>
          </cell>
          <cell r="G10777" t="str">
            <v>HUA</v>
          </cell>
          <cell r="H10777" t="str">
            <v>LTE2100 Col (20 MHz)_4x4 MIMO</v>
          </cell>
          <cell r="I10777" t="str">
            <v>INS</v>
          </cell>
          <cell r="L10777">
            <v>43858</v>
          </cell>
          <cell r="M10777">
            <v>43733</v>
          </cell>
          <cell r="N10777">
            <v>43858</v>
          </cell>
          <cell r="O10777">
            <v>43734</v>
          </cell>
          <cell r="P10777" t="str">
            <v>No Dependency</v>
          </cell>
        </row>
        <row r="10778">
          <cell r="C10778">
            <v>68621</v>
          </cell>
          <cell r="D10778" t="str">
            <v>Collocated Sites</v>
          </cell>
          <cell r="E10778" t="str">
            <v>Q3-2019</v>
          </cell>
          <cell r="F10778" t="str">
            <v>Mobile Aspiration</v>
          </cell>
          <cell r="G10778" t="str">
            <v>HUA</v>
          </cell>
          <cell r="H10778" t="str">
            <v>LTE2100 Col (20 MHz)_4x4 MIMO</v>
          </cell>
          <cell r="I10778" t="str">
            <v>INS</v>
          </cell>
          <cell r="L10778">
            <v>43911</v>
          </cell>
          <cell r="M10778">
            <v>43625</v>
          </cell>
          <cell r="N10778">
            <v>43912</v>
          </cell>
          <cell r="O10778">
            <v>43626</v>
          </cell>
          <cell r="P10778" t="str">
            <v>No Dependency</v>
          </cell>
        </row>
        <row r="10779">
          <cell r="C10779" t="str">
            <v>ZHAA038</v>
          </cell>
          <cell r="D10779" t="str">
            <v>Collocated Sites</v>
          </cell>
          <cell r="E10779" t="str">
            <v>Q4-2019</v>
          </cell>
          <cell r="F10779" t="str">
            <v>Mobile Aspiration</v>
          </cell>
          <cell r="G10779" t="str">
            <v>HUA</v>
          </cell>
          <cell r="H10779" t="str">
            <v>LTE2100 Col (20 MHz)_4x4 MIMO</v>
          </cell>
          <cell r="I10779" t="str">
            <v>INS</v>
          </cell>
          <cell r="L10779">
            <v>43858</v>
          </cell>
          <cell r="M10779">
            <v>43734</v>
          </cell>
          <cell r="N10779">
            <v>43858</v>
          </cell>
          <cell r="O10779">
            <v>43735</v>
          </cell>
          <cell r="P10779" t="str">
            <v>No Dependency</v>
          </cell>
        </row>
        <row r="10780">
          <cell r="C10780" t="str">
            <v>ZHF039</v>
          </cell>
          <cell r="D10780" t="str">
            <v>Collocated Sites</v>
          </cell>
          <cell r="E10780" t="str">
            <v>Q3-2019</v>
          </cell>
          <cell r="F10780" t="str">
            <v>Mobile Aspiration</v>
          </cell>
          <cell r="G10780" t="str">
            <v>HUA</v>
          </cell>
          <cell r="H10780" t="str">
            <v>LTE2100 Col (20 MHz)_4x4 MIMO</v>
          </cell>
          <cell r="I10780" t="str">
            <v>INS</v>
          </cell>
          <cell r="L10780">
            <v>43635</v>
          </cell>
          <cell r="M10780">
            <v>43637</v>
          </cell>
          <cell r="N10780">
            <v>43636</v>
          </cell>
          <cell r="O10780">
            <v>43638</v>
          </cell>
          <cell r="P10780" t="str">
            <v>No Dependency</v>
          </cell>
        </row>
        <row r="10781">
          <cell r="C10781" t="str">
            <v>ZHAA037</v>
          </cell>
          <cell r="D10781" t="str">
            <v>Collocated Sites</v>
          </cell>
          <cell r="E10781" t="str">
            <v>Q3-2019</v>
          </cell>
          <cell r="F10781" t="str">
            <v>Mobile Aspiration</v>
          </cell>
          <cell r="G10781" t="str">
            <v>HUA</v>
          </cell>
          <cell r="H10781" t="str">
            <v>LTE2100 Col (20 MHz)_4x4 MIMO</v>
          </cell>
          <cell r="I10781" t="str">
            <v>INS</v>
          </cell>
          <cell r="L10781">
            <v>43878</v>
          </cell>
          <cell r="M10781">
            <v>43639</v>
          </cell>
          <cell r="N10781">
            <v>43879</v>
          </cell>
          <cell r="O10781">
            <v>43640</v>
          </cell>
          <cell r="P10781" t="str">
            <v>No Dependency</v>
          </cell>
        </row>
        <row r="10782">
          <cell r="C10782" t="str">
            <v>ZSK019</v>
          </cell>
          <cell r="D10782" t="str">
            <v>Collocated Sites</v>
          </cell>
          <cell r="E10782" t="str">
            <v>Q1-2020</v>
          </cell>
          <cell r="F10782" t="str">
            <v>Mobile Aspiration</v>
          </cell>
          <cell r="G10782" t="str">
            <v>HUA</v>
          </cell>
          <cell r="H10782" t="str">
            <v>LTE2100 Col (20 MHz)_4x4 MIMO</v>
          </cell>
          <cell r="I10782" t="str">
            <v>INS</v>
          </cell>
          <cell r="L10782">
            <v>43841</v>
          </cell>
          <cell r="M10782">
            <v>43733</v>
          </cell>
          <cell r="N10782">
            <v>43841</v>
          </cell>
          <cell r="O10782">
            <v>43734</v>
          </cell>
          <cell r="P10782" t="str">
            <v>No Dependency</v>
          </cell>
        </row>
        <row r="10783">
          <cell r="C10783">
            <v>39500</v>
          </cell>
          <cell r="D10783" t="str">
            <v>Collocated Sites</v>
          </cell>
          <cell r="E10783" t="str">
            <v>Q3-2019</v>
          </cell>
          <cell r="F10783" t="str">
            <v>Mobile Aspiration</v>
          </cell>
          <cell r="G10783" t="str">
            <v>HUA</v>
          </cell>
          <cell r="H10783" t="str">
            <v>LTE2100 Col (20 MHz)_4x4 MIMO</v>
          </cell>
          <cell r="I10783" t="str">
            <v>INS</v>
          </cell>
          <cell r="L10783">
            <v>43822</v>
          </cell>
          <cell r="N10783">
            <v>43823</v>
          </cell>
          <cell r="P10783" t="str">
            <v>No Dependency</v>
          </cell>
        </row>
        <row r="10784">
          <cell r="C10784">
            <v>60800</v>
          </cell>
          <cell r="D10784" t="str">
            <v>Collocated Sites</v>
          </cell>
          <cell r="E10784" t="str">
            <v>Q3-2019</v>
          </cell>
          <cell r="F10784" t="str">
            <v>Mobile Aspiration</v>
          </cell>
          <cell r="G10784" t="str">
            <v>HUA</v>
          </cell>
          <cell r="H10784" t="str">
            <v>LTE2100 Col (20 MHz)_4x4 MIMO</v>
          </cell>
          <cell r="I10784" t="str">
            <v>INS</v>
          </cell>
          <cell r="L10784">
            <v>43836</v>
          </cell>
          <cell r="N10784">
            <v>43837</v>
          </cell>
          <cell r="P10784" t="str">
            <v>No Dependency</v>
          </cell>
        </row>
        <row r="10785">
          <cell r="C10785" t="str">
            <v>ZQS999</v>
          </cell>
          <cell r="D10785" t="str">
            <v>Collocated Sites</v>
          </cell>
          <cell r="E10785" t="str">
            <v>Q1-2020</v>
          </cell>
          <cell r="F10785" t="str">
            <v>Mobile Aspiration</v>
          </cell>
          <cell r="G10785" t="str">
            <v>HUA</v>
          </cell>
          <cell r="H10785" t="str">
            <v>LTE2100 Col (20 MHz)_4x4 MIMO</v>
          </cell>
          <cell r="I10785" t="str">
            <v>INS</v>
          </cell>
          <cell r="L10785">
            <v>43846</v>
          </cell>
          <cell r="N10785">
            <v>43846</v>
          </cell>
          <cell r="P10785" t="str">
            <v>No Dependency</v>
          </cell>
        </row>
        <row r="10786">
          <cell r="C10786" t="str">
            <v>ZQS984</v>
          </cell>
          <cell r="D10786" t="str">
            <v>Collocated Sites</v>
          </cell>
          <cell r="E10786" t="str">
            <v>Q1-2020</v>
          </cell>
          <cell r="F10786" t="str">
            <v>Mobile Aspiration</v>
          </cell>
          <cell r="G10786" t="str">
            <v>HUA</v>
          </cell>
          <cell r="H10786" t="str">
            <v>LTE2100 Col (20 MHz)_4x4 MIMO</v>
          </cell>
          <cell r="I10786" t="str">
            <v>INS</v>
          </cell>
          <cell r="L10786">
            <v>43841</v>
          </cell>
          <cell r="M10786">
            <v>43733</v>
          </cell>
          <cell r="N10786">
            <v>43841</v>
          </cell>
          <cell r="O10786">
            <v>43734</v>
          </cell>
          <cell r="P10786" t="str">
            <v>No Dependency</v>
          </cell>
        </row>
        <row r="10787">
          <cell r="C10787" t="str">
            <v>Z41003</v>
          </cell>
          <cell r="D10787" t="str">
            <v>Collocated Sites</v>
          </cell>
          <cell r="E10787" t="str">
            <v>Q1-2020</v>
          </cell>
          <cell r="F10787" t="str">
            <v>Mobile Aspiration</v>
          </cell>
          <cell r="G10787" t="str">
            <v>HUA</v>
          </cell>
          <cell r="H10787" t="str">
            <v>LTE2100 Col (20 MHz)_4x4 MIMO</v>
          </cell>
          <cell r="I10787" t="str">
            <v>INS</v>
          </cell>
          <cell r="L10787">
            <v>43841</v>
          </cell>
          <cell r="M10787">
            <v>43733</v>
          </cell>
          <cell r="N10787">
            <v>43841</v>
          </cell>
          <cell r="O10787">
            <v>43734</v>
          </cell>
          <cell r="P10787" t="str">
            <v>No Dependency</v>
          </cell>
        </row>
        <row r="10788">
          <cell r="C10788" t="str">
            <v>ZHQ011</v>
          </cell>
          <cell r="D10788" t="str">
            <v>Collocated Sites</v>
          </cell>
          <cell r="E10788" t="str">
            <v>Q3-2019</v>
          </cell>
          <cell r="F10788" t="str">
            <v>Mobile Aspiration</v>
          </cell>
          <cell r="G10788" t="str">
            <v>HUA</v>
          </cell>
          <cell r="H10788" t="str">
            <v>LTE2100 Col (20 MHz)_4x4 MIMO</v>
          </cell>
          <cell r="I10788" t="str">
            <v>INS</v>
          </cell>
          <cell r="L10788">
            <v>43630</v>
          </cell>
          <cell r="M10788">
            <v>43632</v>
          </cell>
          <cell r="N10788">
            <v>43631</v>
          </cell>
          <cell r="O10788">
            <v>43633</v>
          </cell>
          <cell r="P10788" t="str">
            <v>No Dependency</v>
          </cell>
        </row>
        <row r="10789">
          <cell r="C10789" t="str">
            <v>Z21008</v>
          </cell>
          <cell r="D10789" t="str">
            <v>Collocated Sites</v>
          </cell>
          <cell r="E10789" t="str">
            <v>Q1-2020</v>
          </cell>
          <cell r="F10789" t="str">
            <v>Mobile Aspiration</v>
          </cell>
          <cell r="G10789" t="str">
            <v>HUA</v>
          </cell>
          <cell r="H10789" t="str">
            <v>LTE2100 Col (20 MHz)_4x4 MIMO</v>
          </cell>
          <cell r="I10789" t="str">
            <v>INS</v>
          </cell>
          <cell r="L10789">
            <v>43841</v>
          </cell>
          <cell r="M10789">
            <v>43750</v>
          </cell>
          <cell r="N10789">
            <v>43841</v>
          </cell>
          <cell r="O10789">
            <v>43751</v>
          </cell>
          <cell r="P10789" t="str">
            <v>No Dependency</v>
          </cell>
        </row>
        <row r="10790">
          <cell r="C10790" t="str">
            <v>ZHA050</v>
          </cell>
          <cell r="D10790" t="str">
            <v>Collocated Sites</v>
          </cell>
          <cell r="E10790" t="str">
            <v>Q1-2020</v>
          </cell>
          <cell r="F10790" t="str">
            <v>Mobile Aspiration</v>
          </cell>
          <cell r="G10790" t="str">
            <v>HUA</v>
          </cell>
          <cell r="H10790" t="str">
            <v>LTE2100 Col (20 MHz)_4x4 MIMO</v>
          </cell>
          <cell r="I10790" t="str">
            <v>INS</v>
          </cell>
          <cell r="L10790">
            <v>43841</v>
          </cell>
          <cell r="M10790">
            <v>43733</v>
          </cell>
          <cell r="N10790">
            <v>43841</v>
          </cell>
          <cell r="O10790">
            <v>43734</v>
          </cell>
          <cell r="P10790" t="str">
            <v>No Dependency</v>
          </cell>
        </row>
        <row r="10791">
          <cell r="C10791" t="str">
            <v>ZQW946</v>
          </cell>
          <cell r="D10791" t="str">
            <v>Collocated Sites</v>
          </cell>
          <cell r="E10791" t="str">
            <v>Q3-2019</v>
          </cell>
          <cell r="F10791" t="str">
            <v>Mobile Aspiration</v>
          </cell>
          <cell r="G10791" t="str">
            <v>HUA</v>
          </cell>
          <cell r="H10791" t="str">
            <v>LTE2100 Col (20 MHz)_4x4 MIMO</v>
          </cell>
          <cell r="I10791" t="str">
            <v>INS</v>
          </cell>
          <cell r="L10791">
            <v>43841</v>
          </cell>
          <cell r="M10791">
            <v>43615</v>
          </cell>
          <cell r="N10791">
            <v>43842</v>
          </cell>
          <cell r="O10791">
            <v>43616</v>
          </cell>
          <cell r="P10791" t="str">
            <v>No Dependency</v>
          </cell>
        </row>
        <row r="10792">
          <cell r="C10792" t="str">
            <v>Z39001</v>
          </cell>
          <cell r="D10792" t="str">
            <v>Collocated Sites</v>
          </cell>
          <cell r="E10792" t="str">
            <v>Q1-2020</v>
          </cell>
          <cell r="F10792" t="str">
            <v>Mobile Aspiration</v>
          </cell>
          <cell r="G10792" t="str">
            <v>HUA</v>
          </cell>
          <cell r="H10792" t="str">
            <v>LTE2100 Col (20 MHz)_4x4 MIMO</v>
          </cell>
          <cell r="I10792" t="str">
            <v>INS</v>
          </cell>
          <cell r="L10792">
            <v>43696</v>
          </cell>
          <cell r="M10792">
            <v>43696</v>
          </cell>
          <cell r="N10792">
            <v>43697</v>
          </cell>
          <cell r="O10792">
            <v>43697</v>
          </cell>
          <cell r="P10792" t="str">
            <v>No Dependency</v>
          </cell>
        </row>
        <row r="10793">
          <cell r="C10793" t="str">
            <v>ZNR012</v>
          </cell>
          <cell r="D10793" t="str">
            <v>Collocated Sites</v>
          </cell>
          <cell r="E10793" t="str">
            <v>Q1-2020</v>
          </cell>
          <cell r="F10793" t="str">
            <v>Mobile Aspiration</v>
          </cell>
          <cell r="G10793" t="str">
            <v>HUA</v>
          </cell>
          <cell r="H10793" t="str">
            <v>LTE2100 Col (20 MHz)_4x4 MIMO</v>
          </cell>
          <cell r="I10793" t="str">
            <v>INS</v>
          </cell>
          <cell r="L10793">
            <v>43846</v>
          </cell>
          <cell r="M10793">
            <v>43731</v>
          </cell>
          <cell r="N10793">
            <v>43846</v>
          </cell>
          <cell r="O10793">
            <v>43732</v>
          </cell>
          <cell r="P10793" t="str">
            <v>No Dependency</v>
          </cell>
        </row>
        <row r="10794">
          <cell r="C10794" t="str">
            <v>ZHF247</v>
          </cell>
          <cell r="D10794" t="str">
            <v>Collocated Sites</v>
          </cell>
          <cell r="E10794" t="str">
            <v>Q2-2019</v>
          </cell>
          <cell r="F10794" t="str">
            <v>Mobile Aspiration</v>
          </cell>
          <cell r="G10794" t="str">
            <v>HUA</v>
          </cell>
          <cell r="H10794" t="str">
            <v>LTE2100 Col (20 MHz)_4x4 MIMO</v>
          </cell>
          <cell r="I10794" t="str">
            <v>INS</v>
          </cell>
          <cell r="L10794">
            <v>43884</v>
          </cell>
          <cell r="M10794">
            <v>43657</v>
          </cell>
          <cell r="N10794">
            <v>43885</v>
          </cell>
          <cell r="O10794">
            <v>43658</v>
          </cell>
          <cell r="P10794" t="str">
            <v>No Dependency</v>
          </cell>
        </row>
        <row r="10795">
          <cell r="C10795">
            <v>68600</v>
          </cell>
          <cell r="D10795" t="str">
            <v>Collocated Sites</v>
          </cell>
          <cell r="E10795" t="str">
            <v>Q3-2019</v>
          </cell>
          <cell r="F10795" t="str">
            <v>Mobile Aspiration</v>
          </cell>
          <cell r="G10795" t="str">
            <v>HUA</v>
          </cell>
          <cell r="H10795" t="str">
            <v>LTE2100 Col (20 MHz)_4x4 MIMO</v>
          </cell>
          <cell r="I10795" t="str">
            <v>INS</v>
          </cell>
          <cell r="L10795">
            <v>43866</v>
          </cell>
          <cell r="N10795">
            <v>43866</v>
          </cell>
          <cell r="P10795" t="str">
            <v>No Dependency</v>
          </cell>
        </row>
        <row r="10796">
          <cell r="C10796" t="str">
            <v>ZJL001</v>
          </cell>
          <cell r="D10796" t="str">
            <v>Collocated Sites</v>
          </cell>
          <cell r="E10796" t="str">
            <v>Q3-2019</v>
          </cell>
          <cell r="F10796" t="str">
            <v>Mobile Aspiration</v>
          </cell>
          <cell r="G10796" t="str">
            <v>HUA</v>
          </cell>
          <cell r="H10796" t="str">
            <v>LTE2100 Col (20 MHz)_4x4 MIMO</v>
          </cell>
          <cell r="I10796" t="str">
            <v>INS</v>
          </cell>
          <cell r="L10796">
            <v>43600</v>
          </cell>
          <cell r="M10796">
            <v>43602</v>
          </cell>
          <cell r="N10796">
            <v>43601</v>
          </cell>
          <cell r="O10796">
            <v>43603</v>
          </cell>
          <cell r="P10796" t="str">
            <v>No Dependency</v>
          </cell>
        </row>
        <row r="10797">
          <cell r="C10797" t="str">
            <v>ZQW988</v>
          </cell>
          <cell r="D10797" t="str">
            <v>Collocated Sites</v>
          </cell>
          <cell r="E10797" t="str">
            <v>Q3-2019</v>
          </cell>
          <cell r="F10797" t="str">
            <v>Mobile Aspiration</v>
          </cell>
          <cell r="G10797" t="str">
            <v>HUA</v>
          </cell>
          <cell r="H10797" t="str">
            <v>LTE2100 Col (20 MHz)_4x4 MIMO</v>
          </cell>
          <cell r="I10797" t="str">
            <v>INS</v>
          </cell>
          <cell r="L10797">
            <v>43890</v>
          </cell>
          <cell r="M10797">
            <v>43624</v>
          </cell>
          <cell r="N10797">
            <v>43891</v>
          </cell>
          <cell r="O10797">
            <v>43625</v>
          </cell>
          <cell r="P10797" t="str">
            <v>No Dependency</v>
          </cell>
        </row>
        <row r="10798">
          <cell r="C10798" t="str">
            <v>ZSK042</v>
          </cell>
          <cell r="D10798" t="str">
            <v>Collocated Sites</v>
          </cell>
          <cell r="E10798" t="str">
            <v>Q4-2019</v>
          </cell>
          <cell r="F10798" t="str">
            <v>Mobile Aspiration</v>
          </cell>
          <cell r="G10798" t="str">
            <v>HUA</v>
          </cell>
          <cell r="H10798" t="str">
            <v>LTE2100 Col (20 MHz)_4x4 MIMO</v>
          </cell>
          <cell r="I10798" t="str">
            <v>INS</v>
          </cell>
          <cell r="L10798">
            <v>43846</v>
          </cell>
          <cell r="M10798">
            <v>43733</v>
          </cell>
          <cell r="N10798">
            <v>43846</v>
          </cell>
          <cell r="O10798">
            <v>43734</v>
          </cell>
          <cell r="P10798" t="str">
            <v>No Dependency</v>
          </cell>
        </row>
        <row r="10799">
          <cell r="C10799" t="str">
            <v>Z51002</v>
          </cell>
          <cell r="D10799" t="str">
            <v>Collocated Sites</v>
          </cell>
          <cell r="E10799" t="str">
            <v>Q1-2020</v>
          </cell>
          <cell r="F10799" t="str">
            <v>Mobile Aspiration</v>
          </cell>
          <cell r="G10799" t="str">
            <v>HUA</v>
          </cell>
          <cell r="H10799" t="str">
            <v>LTE2100 Col (20 MHz)_4x4 MIMO</v>
          </cell>
          <cell r="I10799" t="str">
            <v>INS</v>
          </cell>
          <cell r="L10799">
            <v>43841</v>
          </cell>
          <cell r="M10799">
            <v>43709</v>
          </cell>
          <cell r="N10799">
            <v>43841</v>
          </cell>
          <cell r="O10799">
            <v>43710</v>
          </cell>
          <cell r="P10799" t="str">
            <v>No Dependency</v>
          </cell>
        </row>
        <row r="10800">
          <cell r="C10800" t="str">
            <v>Z50008</v>
          </cell>
          <cell r="D10800" t="str">
            <v>Collocated Sites</v>
          </cell>
          <cell r="E10800" t="str">
            <v>Q1-2020</v>
          </cell>
          <cell r="F10800" t="str">
            <v>Mobile Aspiration</v>
          </cell>
          <cell r="G10800" t="str">
            <v>HUA</v>
          </cell>
          <cell r="H10800" t="str">
            <v>LTE2100 Col (20 MHz)_4x4 MIMO</v>
          </cell>
          <cell r="I10800" t="str">
            <v>INS</v>
          </cell>
          <cell r="L10800">
            <v>43841</v>
          </cell>
          <cell r="M10800">
            <v>43709</v>
          </cell>
          <cell r="N10800">
            <v>43841</v>
          </cell>
          <cell r="O10800">
            <v>43710</v>
          </cell>
          <cell r="P10800" t="str">
            <v>No Dependency</v>
          </cell>
        </row>
        <row r="10801">
          <cell r="C10801" t="str">
            <v>Z50001</v>
          </cell>
          <cell r="D10801" t="str">
            <v>Collocated Sites</v>
          </cell>
          <cell r="E10801" t="str">
            <v>Q1-2020</v>
          </cell>
          <cell r="F10801" t="str">
            <v>Mobile Aspiration</v>
          </cell>
          <cell r="G10801" t="str">
            <v>HUA</v>
          </cell>
          <cell r="H10801" t="str">
            <v>LTE2100 Col (20 MHz)_4x4 MIMO</v>
          </cell>
          <cell r="I10801" t="str">
            <v>INS</v>
          </cell>
          <cell r="L10801">
            <v>43841</v>
          </cell>
          <cell r="M10801">
            <v>43733</v>
          </cell>
          <cell r="N10801">
            <v>43841</v>
          </cell>
          <cell r="O10801">
            <v>43734</v>
          </cell>
          <cell r="P10801" t="str">
            <v>No Dependency</v>
          </cell>
        </row>
        <row r="10802">
          <cell r="C10802" t="str">
            <v>FTJS#11</v>
          </cell>
          <cell r="D10802" t="str">
            <v>Collocated Sites</v>
          </cell>
          <cell r="E10802" t="str">
            <v>Q1-2020</v>
          </cell>
          <cell r="F10802" t="str">
            <v>Mobile Aspiration</v>
          </cell>
          <cell r="G10802" t="str">
            <v>HUA</v>
          </cell>
          <cell r="H10802" t="str">
            <v>LTE2100 Col (20 MHz)_4x4 MIMO</v>
          </cell>
          <cell r="I10802" t="str">
            <v>INS</v>
          </cell>
          <cell r="L10802">
            <v>43858</v>
          </cell>
          <cell r="M10802">
            <v>43734</v>
          </cell>
          <cell r="N10802">
            <v>43858</v>
          </cell>
          <cell r="O10802">
            <v>43735</v>
          </cell>
          <cell r="P10802" t="str">
            <v>No Dependency</v>
          </cell>
        </row>
        <row r="10803">
          <cell r="C10803" t="str">
            <v>ZMB973</v>
          </cell>
          <cell r="D10803" t="str">
            <v>Collocated Sites</v>
          </cell>
          <cell r="E10803" t="str">
            <v>Q3-2019</v>
          </cell>
          <cell r="F10803" t="str">
            <v>Mobile Aspiration</v>
          </cell>
          <cell r="G10803" t="str">
            <v>HUA</v>
          </cell>
          <cell r="H10803" t="str">
            <v>LTE2100 Col (20 MHz)_4x4 MIMO</v>
          </cell>
          <cell r="I10803" t="str">
            <v>INS</v>
          </cell>
          <cell r="L10803">
            <v>43899</v>
          </cell>
          <cell r="M10803">
            <v>43613</v>
          </cell>
          <cell r="N10803">
            <v>43900</v>
          </cell>
          <cell r="O10803">
            <v>43614</v>
          </cell>
          <cell r="P10803" t="str">
            <v>No Dependency</v>
          </cell>
        </row>
        <row r="10804">
          <cell r="C10804" t="str">
            <v>ZHA062</v>
          </cell>
          <cell r="D10804" t="str">
            <v>Collocated Sites</v>
          </cell>
          <cell r="E10804" t="str">
            <v>Q3-2019</v>
          </cell>
          <cell r="F10804" t="str">
            <v>Mobile Aspiration</v>
          </cell>
          <cell r="G10804" t="str">
            <v>HUA</v>
          </cell>
          <cell r="H10804" t="str">
            <v>LTE2100 Col (20 MHz)_4x4 MIMO</v>
          </cell>
          <cell r="I10804" t="str">
            <v>INS</v>
          </cell>
          <cell r="L10804">
            <v>43636</v>
          </cell>
          <cell r="M10804">
            <v>43638</v>
          </cell>
          <cell r="N10804">
            <v>43637</v>
          </cell>
          <cell r="O10804">
            <v>43639</v>
          </cell>
          <cell r="P10804" t="str">
            <v>No Dependency</v>
          </cell>
        </row>
        <row r="10805">
          <cell r="C10805" t="str">
            <v>ZHAA010</v>
          </cell>
          <cell r="D10805" t="str">
            <v>Collocated Sites</v>
          </cell>
          <cell r="E10805" t="str">
            <v>Q3-2019</v>
          </cell>
          <cell r="F10805" t="str">
            <v>Mobile Aspiration</v>
          </cell>
          <cell r="G10805" t="str">
            <v>HUA</v>
          </cell>
          <cell r="H10805" t="str">
            <v>LTE2100 Col (20 MHz)_4x4 MIMO</v>
          </cell>
          <cell r="I10805" t="str">
            <v>INS</v>
          </cell>
          <cell r="L10805">
            <v>43911</v>
          </cell>
          <cell r="M10805">
            <v>43620</v>
          </cell>
          <cell r="N10805">
            <v>43912</v>
          </cell>
          <cell r="O10805">
            <v>43621</v>
          </cell>
          <cell r="P10805" t="str">
            <v>No Dependency</v>
          </cell>
        </row>
        <row r="10806">
          <cell r="C10806" t="str">
            <v>ZSKA011</v>
          </cell>
          <cell r="D10806" t="str">
            <v>Collocated Sites</v>
          </cell>
          <cell r="E10806" t="str">
            <v>Q3-2019</v>
          </cell>
          <cell r="F10806" t="str">
            <v>Mobile Aspiration</v>
          </cell>
          <cell r="G10806" t="str">
            <v>HUA</v>
          </cell>
          <cell r="H10806" t="str">
            <v>LTE2100 Col (20 MHz)_4x4 MIMO</v>
          </cell>
          <cell r="I10806" t="str">
            <v>INS</v>
          </cell>
          <cell r="L10806">
            <v>43890</v>
          </cell>
          <cell r="M10806">
            <v>43634</v>
          </cell>
          <cell r="N10806">
            <v>43891</v>
          </cell>
          <cell r="O10806">
            <v>43635</v>
          </cell>
          <cell r="P10806" t="str">
            <v>No Dependency</v>
          </cell>
        </row>
        <row r="10807">
          <cell r="C10807" t="str">
            <v>ZSKA015</v>
          </cell>
          <cell r="D10807" t="str">
            <v>Collocated Sites</v>
          </cell>
          <cell r="E10807" t="str">
            <v>Q1-2020</v>
          </cell>
          <cell r="F10807" t="str">
            <v>Mobile Aspiration</v>
          </cell>
          <cell r="G10807" t="str">
            <v>HUA</v>
          </cell>
          <cell r="H10807" t="str">
            <v>LTE2100 Col (20 MHz)_4x4 MIMO</v>
          </cell>
          <cell r="I10807" t="str">
            <v>INS</v>
          </cell>
          <cell r="L10807">
            <v>43841</v>
          </cell>
          <cell r="M10807">
            <v>43734</v>
          </cell>
          <cell r="N10807">
            <v>43841</v>
          </cell>
          <cell r="O10807">
            <v>43735</v>
          </cell>
          <cell r="P10807" t="str">
            <v>No Dependency</v>
          </cell>
        </row>
        <row r="10808">
          <cell r="C10808" t="str">
            <v>ZSKA018</v>
          </cell>
          <cell r="D10808" t="str">
            <v>Collocated Sites</v>
          </cell>
          <cell r="E10808" t="str">
            <v>Q1-2020</v>
          </cell>
          <cell r="F10808" t="str">
            <v>Mobile Aspiration</v>
          </cell>
          <cell r="G10808" t="str">
            <v>HUA</v>
          </cell>
          <cell r="H10808" t="str">
            <v>LTE2100 Col (20 MHz)_4x4 MIMO</v>
          </cell>
          <cell r="I10808" t="str">
            <v>INS</v>
          </cell>
          <cell r="L10808">
            <v>43846</v>
          </cell>
          <cell r="M10808">
            <v>43715</v>
          </cell>
          <cell r="N10808">
            <v>43846</v>
          </cell>
          <cell r="O10808">
            <v>43716</v>
          </cell>
          <cell r="P10808" t="str">
            <v>No Dependency</v>
          </cell>
        </row>
        <row r="10809">
          <cell r="C10809" t="str">
            <v>FBM011</v>
          </cell>
          <cell r="D10809" t="str">
            <v>Collocated Sites</v>
          </cell>
          <cell r="E10809" t="str">
            <v>Q3-2019</v>
          </cell>
          <cell r="F10809" t="str">
            <v>Mobile Aspiration</v>
          </cell>
          <cell r="G10809" t="str">
            <v>HUA</v>
          </cell>
          <cell r="H10809" t="str">
            <v>LTE2100 Col (20 MHz)_4x4 MIMO</v>
          </cell>
          <cell r="I10809" t="str">
            <v>INS</v>
          </cell>
          <cell r="L10809">
            <v>43901</v>
          </cell>
          <cell r="M10809">
            <v>43740</v>
          </cell>
          <cell r="N10809">
            <v>43901</v>
          </cell>
          <cell r="O10809">
            <v>43741</v>
          </cell>
          <cell r="P10809" t="str">
            <v>No Dependency</v>
          </cell>
        </row>
        <row r="10810">
          <cell r="C10810" t="str">
            <v>FBM010</v>
          </cell>
          <cell r="D10810" t="str">
            <v>Collocated Sites</v>
          </cell>
          <cell r="E10810" t="str">
            <v>Q3-2019</v>
          </cell>
          <cell r="F10810" t="str">
            <v>Mobile Aspiration</v>
          </cell>
          <cell r="G10810" t="str">
            <v>HUA</v>
          </cell>
          <cell r="H10810" t="str">
            <v>LTE2100 Col (20 MHz)_4x4 MIMO</v>
          </cell>
          <cell r="I10810" t="str">
            <v>INS</v>
          </cell>
          <cell r="L10810">
            <v>43894</v>
          </cell>
          <cell r="M10810">
            <v>43767</v>
          </cell>
          <cell r="N10810">
            <v>43894</v>
          </cell>
          <cell r="O10810">
            <v>43768</v>
          </cell>
          <cell r="P10810" t="str">
            <v>No Dependency</v>
          </cell>
        </row>
        <row r="10811">
          <cell r="C10811" t="str">
            <v>FBM009</v>
          </cell>
          <cell r="D10811" t="str">
            <v>Collocated Sites</v>
          </cell>
          <cell r="E10811" t="str">
            <v>Q4-2019</v>
          </cell>
          <cell r="F10811" t="str">
            <v>Mobile Aspiration</v>
          </cell>
          <cell r="G10811" t="str">
            <v>HUA</v>
          </cell>
          <cell r="H10811" t="str">
            <v>LTE2100 Col (20 MHz)_4x4 MIMO</v>
          </cell>
          <cell r="I10811" t="str">
            <v>INS</v>
          </cell>
          <cell r="L10811">
            <v>43858</v>
          </cell>
          <cell r="M10811">
            <v>43709</v>
          </cell>
          <cell r="N10811">
            <v>43858</v>
          </cell>
          <cell r="O10811">
            <v>43710</v>
          </cell>
          <cell r="P10811" t="str">
            <v>No Dependency</v>
          </cell>
        </row>
        <row r="10812">
          <cell r="C10812" t="str">
            <v>FBM008</v>
          </cell>
          <cell r="D10812" t="str">
            <v>Collocated Sites</v>
          </cell>
          <cell r="E10812" t="str">
            <v>Q3-2019</v>
          </cell>
          <cell r="F10812" t="str">
            <v>Mobile Aspiration</v>
          </cell>
          <cell r="G10812" t="str">
            <v>HUA</v>
          </cell>
          <cell r="H10812" t="str">
            <v>LTE2100 Col (20 MHz)_4x4 MIMO</v>
          </cell>
          <cell r="I10812" t="str">
            <v>INS</v>
          </cell>
          <cell r="L10812">
            <v>43882</v>
          </cell>
          <cell r="M10812">
            <v>43772</v>
          </cell>
          <cell r="N10812">
            <v>43882</v>
          </cell>
          <cell r="O10812">
            <v>43773</v>
          </cell>
          <cell r="P10812" t="str">
            <v>No Dependency</v>
          </cell>
        </row>
        <row r="10813">
          <cell r="C10813" t="str">
            <v>ZHA047</v>
          </cell>
          <cell r="D10813" t="str">
            <v>Collocated Sites</v>
          </cell>
          <cell r="E10813" t="str">
            <v>Q4-2019</v>
          </cell>
          <cell r="F10813" t="str">
            <v>Mobile Aspiration</v>
          </cell>
          <cell r="G10813" t="str">
            <v>HUA</v>
          </cell>
          <cell r="H10813" t="str">
            <v>LTE2100 Col (20 MHz)_4x4 MIMO</v>
          </cell>
          <cell r="I10813" t="str">
            <v>INS</v>
          </cell>
          <cell r="L10813">
            <v>43691</v>
          </cell>
          <cell r="M10813">
            <v>43693</v>
          </cell>
          <cell r="N10813">
            <v>43692</v>
          </cell>
          <cell r="O10813">
            <v>43694</v>
          </cell>
          <cell r="P10813" t="str">
            <v>No Dependency</v>
          </cell>
        </row>
        <row r="10814">
          <cell r="C10814" t="str">
            <v>611-13</v>
          </cell>
          <cell r="D10814" t="str">
            <v>Collocated Sites</v>
          </cell>
          <cell r="E10814" t="str">
            <v>Q3-2019</v>
          </cell>
          <cell r="F10814" t="str">
            <v>Mobile Aspiration</v>
          </cell>
          <cell r="G10814" t="str">
            <v>HUA</v>
          </cell>
          <cell r="H10814" t="str">
            <v>LTE2100 Col (20 MHz)_4x4 MIMO</v>
          </cell>
          <cell r="I10814" t="str">
            <v>INS</v>
          </cell>
          <cell r="L10814">
            <v>43899</v>
          </cell>
          <cell r="N10814">
            <v>43900</v>
          </cell>
          <cell r="P10814" t="str">
            <v>No Dependency</v>
          </cell>
        </row>
        <row r="10815">
          <cell r="C10815" t="str">
            <v>FBM005</v>
          </cell>
          <cell r="D10815" t="str">
            <v>Collocated Sites</v>
          </cell>
          <cell r="E10815" t="str">
            <v>Q3-2019</v>
          </cell>
          <cell r="F10815" t="str">
            <v>Mobile Aspiration</v>
          </cell>
          <cell r="G10815" t="str">
            <v>HUA</v>
          </cell>
          <cell r="H10815" t="str">
            <v>LTE2100 Col (20 MHz)_4x4 MIMO</v>
          </cell>
          <cell r="I10815" t="str">
            <v>INS</v>
          </cell>
          <cell r="L10815">
            <v>43845</v>
          </cell>
          <cell r="M10815">
            <v>43734</v>
          </cell>
          <cell r="N10815">
            <v>43845</v>
          </cell>
          <cell r="O10815">
            <v>43735</v>
          </cell>
          <cell r="P10815" t="str">
            <v>No Dependency</v>
          </cell>
        </row>
        <row r="10816">
          <cell r="C10816" t="str">
            <v>ZKF011</v>
          </cell>
          <cell r="D10816" t="str">
            <v>Collocated Sites</v>
          </cell>
          <cell r="E10816" t="str">
            <v>Q1-2020</v>
          </cell>
          <cell r="F10816" t="str">
            <v>Mobile Aspiration</v>
          </cell>
          <cell r="G10816" t="str">
            <v>HUA</v>
          </cell>
          <cell r="H10816" t="str">
            <v>LTE2100 Col (20 MHz)_4x4 MIMO</v>
          </cell>
          <cell r="I10816" t="str">
            <v>INS</v>
          </cell>
          <cell r="L10816">
            <v>43841</v>
          </cell>
          <cell r="M10816">
            <v>43715</v>
          </cell>
          <cell r="N10816">
            <v>43841</v>
          </cell>
          <cell r="O10816">
            <v>43716</v>
          </cell>
          <cell r="P10816" t="str">
            <v>No Dependency</v>
          </cell>
        </row>
        <row r="10817">
          <cell r="C10817" t="str">
            <v>ZDB017</v>
          </cell>
          <cell r="D10817" t="str">
            <v>Collocated Sites</v>
          </cell>
          <cell r="E10817" t="str">
            <v>Q4-2019</v>
          </cell>
          <cell r="F10817" t="str">
            <v>Mobile Aspiration</v>
          </cell>
          <cell r="G10817" t="str">
            <v>HUA</v>
          </cell>
          <cell r="H10817" t="str">
            <v>LTE2100 Col (20 MHz)_4x4 MIMO</v>
          </cell>
          <cell r="I10817" t="str">
            <v>INS</v>
          </cell>
          <cell r="L10817">
            <v>43670</v>
          </cell>
          <cell r="M10817">
            <v>43672</v>
          </cell>
          <cell r="N10817">
            <v>43671</v>
          </cell>
          <cell r="O10817">
            <v>43673</v>
          </cell>
          <cell r="P10817" t="str">
            <v>No Dependency</v>
          </cell>
        </row>
        <row r="10818">
          <cell r="C10818" t="str">
            <v>ZQW996</v>
          </cell>
          <cell r="D10818" t="str">
            <v>Collocated Sites</v>
          </cell>
          <cell r="E10818" t="str">
            <v>Q3-2019</v>
          </cell>
          <cell r="F10818" t="str">
            <v>Mobile Aspiration</v>
          </cell>
          <cell r="G10818" t="str">
            <v>HUA</v>
          </cell>
          <cell r="H10818" t="str">
            <v>LTE2100 Col (20 MHz)_4x4 MIMO</v>
          </cell>
          <cell r="I10818" t="str">
            <v>INS</v>
          </cell>
          <cell r="L10818">
            <v>43845</v>
          </cell>
          <cell r="M10818">
            <v>43733</v>
          </cell>
          <cell r="N10818">
            <v>43845</v>
          </cell>
          <cell r="O10818">
            <v>43734</v>
          </cell>
          <cell r="P10818" t="str">
            <v>No Dependency</v>
          </cell>
        </row>
        <row r="10819">
          <cell r="C10819" t="str">
            <v>ZHA150</v>
          </cell>
          <cell r="D10819" t="str">
            <v>Collocated Sites</v>
          </cell>
          <cell r="E10819" t="str">
            <v>Q1-2020</v>
          </cell>
          <cell r="F10819" t="str">
            <v>Mobile Aspiration</v>
          </cell>
          <cell r="G10819" t="str">
            <v>HUA</v>
          </cell>
          <cell r="H10819" t="str">
            <v>LTE2100 Col (20 MHz)_4x4 MIMO</v>
          </cell>
          <cell r="I10819" t="str">
            <v>INS</v>
          </cell>
          <cell r="L10819">
            <v>43841</v>
          </cell>
          <cell r="M10819">
            <v>43709</v>
          </cell>
          <cell r="N10819">
            <v>43841</v>
          </cell>
          <cell r="O10819">
            <v>43710</v>
          </cell>
          <cell r="P10819" t="str">
            <v>No Dependency</v>
          </cell>
        </row>
        <row r="10820">
          <cell r="C10820" t="str">
            <v>ZHA048</v>
          </cell>
          <cell r="D10820" t="str">
            <v>Collocated Sites</v>
          </cell>
          <cell r="E10820" t="str">
            <v>Q1-2020</v>
          </cell>
          <cell r="F10820" t="str">
            <v>Mobile Aspiration</v>
          </cell>
          <cell r="G10820" t="str">
            <v>HUA</v>
          </cell>
          <cell r="H10820" t="str">
            <v>LTE2100 Col (20 MHz)_4x4 MIMO</v>
          </cell>
          <cell r="I10820" t="str">
            <v>INS</v>
          </cell>
          <cell r="L10820">
            <v>43841</v>
          </cell>
          <cell r="M10820">
            <v>43709</v>
          </cell>
          <cell r="N10820">
            <v>43841</v>
          </cell>
          <cell r="O10820">
            <v>43710</v>
          </cell>
          <cell r="P10820" t="str">
            <v>No Dependency</v>
          </cell>
        </row>
        <row r="10821">
          <cell r="C10821" t="str">
            <v>ZQW984</v>
          </cell>
          <cell r="D10821" t="str">
            <v>Collocated Sites</v>
          </cell>
          <cell r="E10821" t="str">
            <v>Q1-2020</v>
          </cell>
          <cell r="F10821" t="str">
            <v>Mobile Aspiration</v>
          </cell>
          <cell r="G10821" t="str">
            <v>HUA</v>
          </cell>
          <cell r="H10821" t="str">
            <v>LTE2100 Col (20 MHz)_4x4 MIMO</v>
          </cell>
          <cell r="I10821" t="str">
            <v>INS</v>
          </cell>
          <cell r="L10821">
            <v>43841</v>
          </cell>
          <cell r="M10821">
            <v>43733</v>
          </cell>
          <cell r="N10821">
            <v>43841</v>
          </cell>
          <cell r="O10821">
            <v>43734</v>
          </cell>
          <cell r="P10821" t="str">
            <v>No Dependency</v>
          </cell>
        </row>
        <row r="10822">
          <cell r="C10822" t="str">
            <v>MT008</v>
          </cell>
          <cell r="D10822" t="str">
            <v>Collocated Sites</v>
          </cell>
          <cell r="E10822" t="str">
            <v>Q1-2020</v>
          </cell>
          <cell r="F10822" t="str">
            <v>Mobile Aspiration</v>
          </cell>
          <cell r="G10822" t="str">
            <v>HUA</v>
          </cell>
          <cell r="H10822" t="str">
            <v>LTE2100 Col (20 MHz)_4x4 MIMO</v>
          </cell>
          <cell r="I10822" t="str">
            <v>INS</v>
          </cell>
          <cell r="L10822">
            <v>43841</v>
          </cell>
          <cell r="N10822">
            <v>43841</v>
          </cell>
          <cell r="P10822" t="str">
            <v>No Dependency</v>
          </cell>
        </row>
        <row r="10823">
          <cell r="C10823" t="str">
            <v>ZAR988</v>
          </cell>
          <cell r="D10823" t="str">
            <v>Collocated Sites</v>
          </cell>
          <cell r="E10823" t="str">
            <v>Q1-2020</v>
          </cell>
          <cell r="F10823" t="str">
            <v>Mobile Aspiration</v>
          </cell>
          <cell r="G10823" t="str">
            <v>HUA</v>
          </cell>
          <cell r="H10823" t="str">
            <v>LTE2100 Col (20 MHz)_4x4 MIMO</v>
          </cell>
          <cell r="I10823" t="str">
            <v>INS</v>
          </cell>
          <cell r="L10823">
            <v>43841</v>
          </cell>
          <cell r="M10823">
            <v>43709</v>
          </cell>
          <cell r="N10823">
            <v>43841</v>
          </cell>
          <cell r="O10823">
            <v>43710</v>
          </cell>
          <cell r="P10823" t="str">
            <v>No Dependency</v>
          </cell>
        </row>
        <row r="10824">
          <cell r="C10824" t="str">
            <v>ZKF052</v>
          </cell>
          <cell r="D10824" t="str">
            <v>Collocated Sites</v>
          </cell>
          <cell r="E10824" t="str">
            <v>Q1-2020</v>
          </cell>
          <cell r="F10824" t="str">
            <v>Mobile Aspiration</v>
          </cell>
          <cell r="G10824" t="str">
            <v>HUA</v>
          </cell>
          <cell r="H10824" t="str">
            <v>LTE2100 Col (20 MHz)_4x4 MIMO</v>
          </cell>
          <cell r="I10824" t="str">
            <v>INS</v>
          </cell>
          <cell r="L10824">
            <v>43842</v>
          </cell>
          <cell r="M10824">
            <v>43616</v>
          </cell>
          <cell r="N10824">
            <v>43843</v>
          </cell>
          <cell r="O10824">
            <v>43617</v>
          </cell>
          <cell r="P10824" t="str">
            <v>No Dependency</v>
          </cell>
        </row>
        <row r="10825">
          <cell r="C10825" t="str">
            <v>ZRW985</v>
          </cell>
          <cell r="D10825" t="str">
            <v>Collocated Sites</v>
          </cell>
          <cell r="E10825" t="str">
            <v>Q1-2020</v>
          </cell>
          <cell r="F10825" t="str">
            <v>Mobile Aspiration</v>
          </cell>
          <cell r="G10825" t="str">
            <v>HUA</v>
          </cell>
          <cell r="H10825" t="str">
            <v>LTE2100 Col (20 MHz)_4x4 MIMO</v>
          </cell>
          <cell r="I10825" t="str">
            <v>INS</v>
          </cell>
          <cell r="L10825">
            <v>43841</v>
          </cell>
          <cell r="M10825">
            <v>43715</v>
          </cell>
          <cell r="N10825">
            <v>43841</v>
          </cell>
          <cell r="O10825">
            <v>43716</v>
          </cell>
          <cell r="P10825" t="str">
            <v>No Dependency</v>
          </cell>
        </row>
        <row r="10826">
          <cell r="C10826" t="str">
            <v>ZQW947</v>
          </cell>
          <cell r="D10826" t="str">
            <v>Collocated Sites</v>
          </cell>
          <cell r="E10826" t="str">
            <v>Q1-2020</v>
          </cell>
          <cell r="F10826" t="str">
            <v>Mobile Aspiration</v>
          </cell>
          <cell r="G10826" t="str">
            <v>HUA</v>
          </cell>
          <cell r="H10826" t="str">
            <v>LTE2100 Col (20 MHz)_4x4 MIMO</v>
          </cell>
          <cell r="I10826" t="str">
            <v>INS</v>
          </cell>
          <cell r="L10826">
            <v>43841</v>
          </cell>
          <cell r="N10826">
            <v>43841</v>
          </cell>
          <cell r="P10826" t="str">
            <v>No Dependency</v>
          </cell>
        </row>
        <row r="10827">
          <cell r="C10827" t="str">
            <v>ZDBA002</v>
          </cell>
          <cell r="D10827" t="str">
            <v>Collocated Sites</v>
          </cell>
          <cell r="E10827" t="str">
            <v>Q3-2019</v>
          </cell>
          <cell r="F10827" t="str">
            <v>Mobile Aspiration</v>
          </cell>
          <cell r="G10827" t="str">
            <v>HUA</v>
          </cell>
          <cell r="H10827" t="str">
            <v>LTE2100 Col (20 MHz)_4x4 MIMO</v>
          </cell>
          <cell r="I10827" t="str">
            <v>INS</v>
          </cell>
          <cell r="L10827">
            <v>43899</v>
          </cell>
          <cell r="M10827">
            <v>43676</v>
          </cell>
          <cell r="N10827">
            <v>43900</v>
          </cell>
          <cell r="O10827">
            <v>43677</v>
          </cell>
          <cell r="P10827" t="str">
            <v>No Dependency</v>
          </cell>
        </row>
        <row r="10828">
          <cell r="C10828" t="str">
            <v>ZDB015</v>
          </cell>
          <cell r="D10828" t="str">
            <v>Collocated Sites</v>
          </cell>
          <cell r="E10828" t="str">
            <v>Q4-2019</v>
          </cell>
          <cell r="F10828" t="str">
            <v>Mobile Aspiration</v>
          </cell>
          <cell r="G10828" t="str">
            <v>HUA</v>
          </cell>
          <cell r="H10828" t="str">
            <v>LTE2100 Col (20 MHz)_4x4 MIMO</v>
          </cell>
          <cell r="I10828" t="str">
            <v>INS</v>
          </cell>
          <cell r="L10828">
            <v>43858</v>
          </cell>
          <cell r="M10828">
            <v>43734</v>
          </cell>
          <cell r="N10828">
            <v>43858</v>
          </cell>
          <cell r="O10828">
            <v>43735</v>
          </cell>
          <cell r="P10828" t="str">
            <v>No Dependency</v>
          </cell>
        </row>
        <row r="10829">
          <cell r="C10829" t="str">
            <v>ZDB008</v>
          </cell>
          <cell r="D10829" t="str">
            <v>Collocated Sites</v>
          </cell>
          <cell r="E10829" t="str">
            <v>Q3-2019</v>
          </cell>
          <cell r="F10829" t="str">
            <v>Mobile Aspiration</v>
          </cell>
          <cell r="G10829" t="str">
            <v>HUA</v>
          </cell>
          <cell r="H10829" t="str">
            <v>LTE2100 Col (20 MHz)_4x4 MIMO</v>
          </cell>
          <cell r="I10829" t="str">
            <v>INS</v>
          </cell>
          <cell r="L10829">
            <v>43614</v>
          </cell>
          <cell r="M10829">
            <v>43616</v>
          </cell>
          <cell r="N10829">
            <v>43615</v>
          </cell>
          <cell r="O10829">
            <v>43617</v>
          </cell>
          <cell r="P10829" t="str">
            <v>No Dependency</v>
          </cell>
        </row>
        <row r="10830">
          <cell r="C10830" t="str">
            <v>Z25005</v>
          </cell>
          <cell r="D10830" t="str">
            <v>Collocated Sites</v>
          </cell>
          <cell r="E10830" t="str">
            <v>Q1-2020</v>
          </cell>
          <cell r="F10830" t="str">
            <v>Mobile Aspiration</v>
          </cell>
          <cell r="G10830" t="str">
            <v>HUA</v>
          </cell>
          <cell r="H10830" t="str">
            <v>LTE2100 Col (20 MHz)_4x4 MIMO</v>
          </cell>
          <cell r="I10830" t="str">
            <v>INS</v>
          </cell>
          <cell r="L10830">
            <v>43841</v>
          </cell>
          <cell r="N10830">
            <v>43841</v>
          </cell>
          <cell r="P10830" t="str">
            <v>No Dependency</v>
          </cell>
        </row>
        <row r="10831">
          <cell r="C10831" t="str">
            <v>Z23031</v>
          </cell>
          <cell r="D10831" t="str">
            <v>Collocated Sites</v>
          </cell>
          <cell r="E10831" t="str">
            <v>Q1-2020</v>
          </cell>
          <cell r="F10831" t="str">
            <v>Mobile Aspiration</v>
          </cell>
          <cell r="G10831" t="str">
            <v>HUA</v>
          </cell>
          <cell r="H10831" t="str">
            <v>LTE2100 Col (20 MHz)_4x4 MIMO</v>
          </cell>
          <cell r="I10831" t="str">
            <v>INS</v>
          </cell>
          <cell r="L10831">
            <v>43841</v>
          </cell>
          <cell r="M10831">
            <v>43709</v>
          </cell>
          <cell r="N10831">
            <v>43841</v>
          </cell>
          <cell r="O10831">
            <v>43710</v>
          </cell>
          <cell r="P10831" t="str">
            <v>No Dependency</v>
          </cell>
        </row>
        <row r="10832">
          <cell r="C10832" t="str">
            <v>Z23029</v>
          </cell>
          <cell r="D10832" t="str">
            <v>Collocated Sites</v>
          </cell>
          <cell r="E10832" t="str">
            <v>Q1-2020</v>
          </cell>
          <cell r="F10832" t="str">
            <v>Mobile Aspiration</v>
          </cell>
          <cell r="G10832" t="str">
            <v>HUA</v>
          </cell>
          <cell r="H10832" t="str">
            <v>LTE2100 Col (20 MHz)_4x4 MIMO</v>
          </cell>
          <cell r="I10832" t="str">
            <v>INS</v>
          </cell>
          <cell r="L10832">
            <v>43841</v>
          </cell>
          <cell r="M10832">
            <v>43709</v>
          </cell>
          <cell r="N10832">
            <v>43841</v>
          </cell>
          <cell r="O10832">
            <v>43710</v>
          </cell>
          <cell r="P10832" t="str">
            <v>No Dependency</v>
          </cell>
        </row>
        <row r="10833">
          <cell r="C10833" t="str">
            <v>Z23019</v>
          </cell>
          <cell r="D10833" t="str">
            <v>Collocated Sites</v>
          </cell>
          <cell r="E10833" t="str">
            <v>Q1-2020</v>
          </cell>
          <cell r="F10833" t="str">
            <v>Mobile Aspiration</v>
          </cell>
          <cell r="G10833" t="str">
            <v>HUA</v>
          </cell>
          <cell r="H10833" t="str">
            <v>LTE2100 Col (20 MHz)_4x4 MIMO</v>
          </cell>
          <cell r="I10833" t="str">
            <v>INS</v>
          </cell>
          <cell r="L10833">
            <v>43858</v>
          </cell>
          <cell r="M10833">
            <v>43733</v>
          </cell>
          <cell r="N10833">
            <v>43858</v>
          </cell>
          <cell r="O10833">
            <v>43734</v>
          </cell>
          <cell r="P10833" t="str">
            <v>No Dependency</v>
          </cell>
        </row>
        <row r="10834">
          <cell r="C10834" t="str">
            <v>Z23016</v>
          </cell>
          <cell r="D10834" t="str">
            <v>Collocated Sites</v>
          </cell>
          <cell r="E10834" t="str">
            <v>Q3-2019</v>
          </cell>
          <cell r="F10834" t="str">
            <v>Mobile Aspiration</v>
          </cell>
          <cell r="G10834" t="str">
            <v>HUA</v>
          </cell>
          <cell r="H10834" t="str">
            <v>LTE2100 Col (20 MHz)_4x4 MIMO</v>
          </cell>
          <cell r="I10834" t="str">
            <v>INS</v>
          </cell>
          <cell r="L10834">
            <v>43908</v>
          </cell>
          <cell r="N10834">
            <v>43908</v>
          </cell>
          <cell r="P10834" t="str">
            <v>No Dependency</v>
          </cell>
        </row>
        <row r="10835">
          <cell r="C10835" t="str">
            <v>Z23014</v>
          </cell>
          <cell r="D10835" t="str">
            <v>Collocated Sites</v>
          </cell>
          <cell r="E10835" t="str">
            <v>Q1-2020</v>
          </cell>
          <cell r="F10835" t="str">
            <v>Mobile Aspiration</v>
          </cell>
          <cell r="G10835" t="str">
            <v>HUA</v>
          </cell>
          <cell r="H10835" t="str">
            <v>LTE2100 Col (20 MHz)_4x4 MIMO</v>
          </cell>
          <cell r="I10835" t="str">
            <v>INS</v>
          </cell>
          <cell r="L10835">
            <v>43841</v>
          </cell>
          <cell r="M10835">
            <v>43733</v>
          </cell>
          <cell r="N10835">
            <v>43841</v>
          </cell>
          <cell r="O10835">
            <v>43734</v>
          </cell>
          <cell r="P10835" t="str">
            <v>No Dependency</v>
          </cell>
        </row>
        <row r="10836">
          <cell r="C10836" t="str">
            <v>Z23001</v>
          </cell>
          <cell r="D10836" t="str">
            <v>Collocated Sites</v>
          </cell>
          <cell r="E10836" t="str">
            <v>Q1-2020</v>
          </cell>
          <cell r="F10836" t="str">
            <v>Mobile Aspiration</v>
          </cell>
          <cell r="G10836" t="str">
            <v>HUA</v>
          </cell>
          <cell r="H10836" t="str">
            <v>LTE2100 Col (20 MHz)_4x4 MIMO</v>
          </cell>
          <cell r="I10836" t="str">
            <v>INS</v>
          </cell>
          <cell r="L10836">
            <v>43663</v>
          </cell>
          <cell r="M10836">
            <v>43665</v>
          </cell>
          <cell r="N10836">
            <v>43664</v>
          </cell>
          <cell r="O10836">
            <v>43666</v>
          </cell>
          <cell r="P10836" t="str">
            <v>No Dependency</v>
          </cell>
        </row>
        <row r="10837">
          <cell r="C10837" t="str">
            <v>496-00</v>
          </cell>
          <cell r="D10837" t="str">
            <v>Collocated Sites</v>
          </cell>
          <cell r="E10837" t="str">
            <v>Q1-2020</v>
          </cell>
          <cell r="F10837" t="str">
            <v>Mobile Aspiration</v>
          </cell>
          <cell r="G10837" t="str">
            <v>HUA</v>
          </cell>
          <cell r="H10837" t="str">
            <v>LTE2100 Col (20 MHz)_4x4 MIMO</v>
          </cell>
          <cell r="I10837" t="str">
            <v>INS</v>
          </cell>
          <cell r="L10837">
            <v>43841</v>
          </cell>
          <cell r="N10837">
            <v>43841</v>
          </cell>
          <cell r="P10837" t="str">
            <v>No Dependency</v>
          </cell>
        </row>
        <row r="10838">
          <cell r="C10838" t="str">
            <v>ZHA109</v>
          </cell>
          <cell r="D10838" t="str">
            <v>Collocated Sites</v>
          </cell>
          <cell r="E10838" t="str">
            <v>Q1-2020</v>
          </cell>
          <cell r="F10838" t="str">
            <v>Mobile Aspiration</v>
          </cell>
          <cell r="G10838" t="str">
            <v>HUA</v>
          </cell>
          <cell r="H10838" t="str">
            <v>LTE2100 Col (20 MHz)_4x4 MIMO</v>
          </cell>
          <cell r="I10838" t="str">
            <v>INS</v>
          </cell>
          <cell r="L10838">
            <v>43841</v>
          </cell>
          <cell r="M10838">
            <v>43733</v>
          </cell>
          <cell r="N10838">
            <v>43841</v>
          </cell>
          <cell r="O10838">
            <v>43734</v>
          </cell>
          <cell r="P10838" t="str">
            <v>No Dependency</v>
          </cell>
        </row>
        <row r="10839">
          <cell r="C10839" t="str">
            <v>Z51014</v>
          </cell>
          <cell r="D10839" t="str">
            <v>Collocated Sites</v>
          </cell>
          <cell r="E10839" t="str">
            <v>Q1-2020</v>
          </cell>
          <cell r="F10839" t="str">
            <v>Mobile Aspiration</v>
          </cell>
          <cell r="G10839" t="str">
            <v>HUA</v>
          </cell>
          <cell r="H10839" t="str">
            <v>LTE2100 Col (20 MHz)_4x4 MIMO</v>
          </cell>
          <cell r="I10839" t="str">
            <v>INS</v>
          </cell>
          <cell r="L10839">
            <v>43841</v>
          </cell>
          <cell r="M10839">
            <v>43724</v>
          </cell>
          <cell r="N10839">
            <v>43841</v>
          </cell>
          <cell r="O10839">
            <v>43725</v>
          </cell>
          <cell r="P10839" t="str">
            <v>No Dependency</v>
          </cell>
        </row>
        <row r="10840">
          <cell r="C10840" t="str">
            <v>Z51012</v>
          </cell>
          <cell r="D10840" t="str">
            <v>Collocated Sites</v>
          </cell>
          <cell r="E10840" t="str">
            <v>Q1-2020</v>
          </cell>
          <cell r="F10840" t="str">
            <v>Mobile Aspiration</v>
          </cell>
          <cell r="G10840" t="str">
            <v>HUA</v>
          </cell>
          <cell r="H10840" t="str">
            <v>LTE2100 Col (20 MHz)_4x4 MIMO</v>
          </cell>
          <cell r="I10840" t="str">
            <v>INS</v>
          </cell>
          <cell r="L10840">
            <v>43841</v>
          </cell>
          <cell r="M10840">
            <v>43731</v>
          </cell>
          <cell r="N10840">
            <v>43841</v>
          </cell>
          <cell r="O10840">
            <v>43732</v>
          </cell>
          <cell r="P10840" t="str">
            <v>No Dependency</v>
          </cell>
        </row>
        <row r="10841">
          <cell r="C10841" t="str">
            <v>Z51011</v>
          </cell>
          <cell r="D10841" t="str">
            <v>Collocated Sites</v>
          </cell>
          <cell r="E10841" t="str">
            <v>Q1-2020</v>
          </cell>
          <cell r="F10841" t="str">
            <v>Mobile Aspiration</v>
          </cell>
          <cell r="G10841" t="str">
            <v>HUA</v>
          </cell>
          <cell r="H10841" t="str">
            <v>LTE2100 Col (20 MHz)_4x4 MIMO</v>
          </cell>
          <cell r="I10841" t="str">
            <v>INS</v>
          </cell>
          <cell r="L10841">
            <v>43858</v>
          </cell>
          <cell r="M10841">
            <v>43667</v>
          </cell>
          <cell r="N10841">
            <v>43858</v>
          </cell>
          <cell r="O10841">
            <v>43668</v>
          </cell>
          <cell r="P10841" t="str">
            <v>No Dependency</v>
          </cell>
        </row>
        <row r="10842">
          <cell r="C10842" t="str">
            <v>Z51010</v>
          </cell>
          <cell r="D10842" t="str">
            <v>Collocated Sites</v>
          </cell>
          <cell r="E10842" t="str">
            <v>Q1-2020</v>
          </cell>
          <cell r="F10842" t="str">
            <v>Mobile Aspiration</v>
          </cell>
          <cell r="G10842" t="str">
            <v>HUA</v>
          </cell>
          <cell r="H10842" t="str">
            <v>LTE2100 Col (20 MHz)_4x4 MIMO</v>
          </cell>
          <cell r="I10842" t="str">
            <v>INS</v>
          </cell>
          <cell r="L10842">
            <v>43841</v>
          </cell>
          <cell r="M10842">
            <v>43724</v>
          </cell>
          <cell r="N10842">
            <v>43841</v>
          </cell>
          <cell r="O10842">
            <v>43725</v>
          </cell>
          <cell r="P10842" t="str">
            <v>No Dependency</v>
          </cell>
        </row>
        <row r="10843">
          <cell r="C10843" t="str">
            <v>ZQUA008</v>
          </cell>
          <cell r="D10843" t="str">
            <v>Collocated Sites</v>
          </cell>
          <cell r="E10843" t="str">
            <v>Q3-2019</v>
          </cell>
          <cell r="F10843" t="str">
            <v>Mobile Aspiration</v>
          </cell>
          <cell r="G10843" t="str">
            <v>HUA</v>
          </cell>
          <cell r="H10843" t="str">
            <v>LTE2100 Col (20 MHz)_4x4 MIMO</v>
          </cell>
          <cell r="I10843" t="str">
            <v>INS</v>
          </cell>
          <cell r="L10843">
            <v>43904</v>
          </cell>
          <cell r="M10843">
            <v>43640</v>
          </cell>
          <cell r="N10843">
            <v>43905</v>
          </cell>
          <cell r="O10843">
            <v>43641</v>
          </cell>
          <cell r="P10843" t="str">
            <v>No Dependency</v>
          </cell>
        </row>
        <row r="10844">
          <cell r="C10844" t="str">
            <v>ZHF131</v>
          </cell>
          <cell r="D10844" t="str">
            <v>Collocated Sites</v>
          </cell>
          <cell r="E10844" t="str">
            <v>Q1-2020</v>
          </cell>
          <cell r="F10844" t="str">
            <v>Mobile Aspiration</v>
          </cell>
          <cell r="G10844" t="str">
            <v>HUA</v>
          </cell>
          <cell r="H10844" t="str">
            <v>LTE2100 Col (20 MHz)_4x4 MIMO</v>
          </cell>
          <cell r="I10844" t="str">
            <v>INS</v>
          </cell>
          <cell r="L10844">
            <v>43841</v>
          </cell>
          <cell r="M10844">
            <v>43709</v>
          </cell>
          <cell r="N10844">
            <v>43841</v>
          </cell>
          <cell r="O10844">
            <v>43710</v>
          </cell>
          <cell r="P10844" t="str">
            <v>No Dependency</v>
          </cell>
        </row>
        <row r="10845">
          <cell r="C10845" t="str">
            <v>ZQN985</v>
          </cell>
          <cell r="D10845" t="str">
            <v>Collocated Sites</v>
          </cell>
          <cell r="E10845" t="str">
            <v>Q1-2020</v>
          </cell>
          <cell r="F10845" t="str">
            <v>Mobile Aspiration</v>
          </cell>
          <cell r="G10845" t="str">
            <v>HUA</v>
          </cell>
          <cell r="H10845" t="str">
            <v>LTE2100 Col (20 MHz)_4x4 MIMO</v>
          </cell>
          <cell r="I10845" t="str">
            <v>INS</v>
          </cell>
          <cell r="L10845">
            <v>43846</v>
          </cell>
          <cell r="M10845">
            <v>43752</v>
          </cell>
          <cell r="N10845">
            <v>43846</v>
          </cell>
          <cell r="O10845">
            <v>43753</v>
          </cell>
          <cell r="P10845" t="str">
            <v>No Dependency</v>
          </cell>
        </row>
        <row r="10846">
          <cell r="C10846" t="str">
            <v>ZRR986</v>
          </cell>
          <cell r="D10846" t="str">
            <v>Collocated Sites</v>
          </cell>
          <cell r="E10846" t="str">
            <v>Q3-2019</v>
          </cell>
          <cell r="F10846" t="str">
            <v>Mobile Aspiration</v>
          </cell>
          <cell r="G10846" t="str">
            <v>HUA</v>
          </cell>
          <cell r="H10846" t="str">
            <v>LTE2100 Col (20 MHz)_4x4 MIMO</v>
          </cell>
          <cell r="I10846" t="str">
            <v>INS</v>
          </cell>
          <cell r="L10846">
            <v>43691</v>
          </cell>
          <cell r="M10846">
            <v>43693</v>
          </cell>
          <cell r="N10846">
            <v>43692</v>
          </cell>
          <cell r="O10846">
            <v>43694</v>
          </cell>
          <cell r="P10846" t="str">
            <v>No Dependency</v>
          </cell>
        </row>
        <row r="10847">
          <cell r="C10847" t="str">
            <v>Z50027</v>
          </cell>
          <cell r="D10847" t="str">
            <v>Collocated Sites</v>
          </cell>
          <cell r="E10847" t="str">
            <v>Q1-2020</v>
          </cell>
          <cell r="F10847" t="str">
            <v>Mobile Aspiration</v>
          </cell>
          <cell r="G10847" t="str">
            <v>HUA</v>
          </cell>
          <cell r="H10847" t="str">
            <v>LTE2100 Col (20 MHz)_4x4 MIMO</v>
          </cell>
          <cell r="I10847" t="str">
            <v>INS</v>
          </cell>
          <cell r="L10847">
            <v>43858</v>
          </cell>
          <cell r="M10847">
            <v>43724</v>
          </cell>
          <cell r="N10847">
            <v>43858</v>
          </cell>
          <cell r="O10847">
            <v>43725</v>
          </cell>
          <cell r="P10847" t="str">
            <v>No Dependency</v>
          </cell>
        </row>
        <row r="10848">
          <cell r="C10848" t="str">
            <v>Z13036</v>
          </cell>
          <cell r="D10848" t="str">
            <v>Collocated Sites</v>
          </cell>
          <cell r="E10848" t="str">
            <v>Q1-2020</v>
          </cell>
          <cell r="F10848" t="str">
            <v>Mobile Aspiration</v>
          </cell>
          <cell r="G10848" t="str">
            <v>HUA</v>
          </cell>
          <cell r="H10848" t="str">
            <v>LTE2100 Col (20 MHz)_4x4 MIMO</v>
          </cell>
          <cell r="I10848" t="str">
            <v>INS</v>
          </cell>
          <cell r="L10848">
            <v>43841</v>
          </cell>
          <cell r="M10848">
            <v>43724</v>
          </cell>
          <cell r="N10848">
            <v>43841</v>
          </cell>
          <cell r="O10848">
            <v>43725</v>
          </cell>
          <cell r="P10848" t="str">
            <v>No Dependency</v>
          </cell>
        </row>
        <row r="10849">
          <cell r="C10849" t="str">
            <v>FSAR13</v>
          </cell>
          <cell r="D10849" t="str">
            <v>Collocated Sites</v>
          </cell>
          <cell r="E10849" t="str">
            <v>Q1-2020</v>
          </cell>
          <cell r="F10849" t="str">
            <v>Mobile Aspiration</v>
          </cell>
          <cell r="G10849" t="str">
            <v>HUA</v>
          </cell>
          <cell r="H10849" t="str">
            <v>LTE2100 Col (20 MHz)_4x4 MIMO</v>
          </cell>
          <cell r="I10849" t="str">
            <v>INS</v>
          </cell>
          <cell r="L10849">
            <v>43858</v>
          </cell>
          <cell r="M10849">
            <v>43734</v>
          </cell>
          <cell r="N10849">
            <v>43858</v>
          </cell>
          <cell r="O10849">
            <v>43735</v>
          </cell>
          <cell r="P10849" t="str">
            <v>No Dependency</v>
          </cell>
        </row>
        <row r="10850">
          <cell r="C10850" t="str">
            <v>ZHA053</v>
          </cell>
          <cell r="D10850" t="str">
            <v>Collocated Sites</v>
          </cell>
          <cell r="E10850" t="str">
            <v>Q1-2020</v>
          </cell>
          <cell r="F10850" t="str">
            <v>Mobile Aspiration</v>
          </cell>
          <cell r="G10850" t="str">
            <v>HUA</v>
          </cell>
          <cell r="H10850" t="str">
            <v>LTE2100 Col (20 MHz)_4x4 MIMO</v>
          </cell>
          <cell r="I10850" t="str">
            <v>INS</v>
          </cell>
          <cell r="L10850">
            <v>43691</v>
          </cell>
          <cell r="M10850">
            <v>43693</v>
          </cell>
          <cell r="N10850">
            <v>43692</v>
          </cell>
          <cell r="O10850">
            <v>43694</v>
          </cell>
          <cell r="P10850" t="str">
            <v>No Dependency</v>
          </cell>
        </row>
        <row r="10851">
          <cell r="C10851" t="str">
            <v>ZQN983</v>
          </cell>
          <cell r="D10851" t="str">
            <v>Collocated Sites</v>
          </cell>
          <cell r="E10851" t="str">
            <v>Q3-2019</v>
          </cell>
          <cell r="F10851" t="str">
            <v>Mobile Aspiration</v>
          </cell>
          <cell r="G10851" t="str">
            <v>HUA</v>
          </cell>
          <cell r="H10851" t="str">
            <v>LTE2100 Col (20 MHz)_4x4 MIMO</v>
          </cell>
          <cell r="I10851" t="str">
            <v>INS</v>
          </cell>
          <cell r="L10851">
            <v>43848</v>
          </cell>
          <cell r="M10851">
            <v>43627</v>
          </cell>
          <cell r="N10851">
            <v>43849</v>
          </cell>
          <cell r="O10851">
            <v>43628</v>
          </cell>
          <cell r="P10851" t="str">
            <v>No Dependency</v>
          </cell>
        </row>
        <row r="10852">
          <cell r="C10852" t="str">
            <v>ZRO001</v>
          </cell>
          <cell r="D10852" t="str">
            <v>Collocated Sites</v>
          </cell>
          <cell r="E10852" t="str">
            <v>Q1-2020</v>
          </cell>
          <cell r="F10852" t="str">
            <v>Mobile Aspiration</v>
          </cell>
          <cell r="G10852" t="str">
            <v>HUA</v>
          </cell>
          <cell r="H10852" t="str">
            <v>LTE2100 Col (20 MHz)_4x4 MIMO</v>
          </cell>
          <cell r="I10852" t="str">
            <v>INS</v>
          </cell>
          <cell r="L10852">
            <v>43841</v>
          </cell>
          <cell r="M10852">
            <v>43734</v>
          </cell>
          <cell r="N10852">
            <v>43841</v>
          </cell>
          <cell r="O10852">
            <v>43735</v>
          </cell>
          <cell r="P10852" t="str">
            <v>No Dependency</v>
          </cell>
        </row>
        <row r="10853">
          <cell r="C10853" t="str">
            <v>ZHA051</v>
          </cell>
          <cell r="D10853" t="str">
            <v>Collocated Sites</v>
          </cell>
          <cell r="E10853" t="str">
            <v>Q3-2019</v>
          </cell>
          <cell r="F10853" t="str">
            <v>Mobile Aspiration</v>
          </cell>
          <cell r="G10853" t="str">
            <v>HUA</v>
          </cell>
          <cell r="H10853" t="str">
            <v>LTE2100 Col (20 MHz)_4x4 MIMO</v>
          </cell>
          <cell r="I10853" t="str">
            <v>INS</v>
          </cell>
          <cell r="L10853">
            <v>43624</v>
          </cell>
          <cell r="M10853">
            <v>43626</v>
          </cell>
          <cell r="N10853">
            <v>43625</v>
          </cell>
          <cell r="O10853">
            <v>43627</v>
          </cell>
          <cell r="P10853" t="str">
            <v>No Dependency</v>
          </cell>
        </row>
        <row r="10854">
          <cell r="C10854" t="str">
            <v>ZDD001</v>
          </cell>
          <cell r="D10854" t="str">
            <v>Collocated Sites</v>
          </cell>
          <cell r="E10854" t="str">
            <v>Q1-2020</v>
          </cell>
          <cell r="F10854" t="str">
            <v>Mobile Aspiration</v>
          </cell>
          <cell r="G10854" t="str">
            <v>HUA</v>
          </cell>
          <cell r="H10854" t="str">
            <v>LTE2100 Col (20 MHz)_4x4 MIMO</v>
          </cell>
          <cell r="I10854" t="str">
            <v>INS</v>
          </cell>
          <cell r="L10854">
            <v>43858</v>
          </cell>
          <cell r="N10854">
            <v>43858</v>
          </cell>
          <cell r="P10854" t="str">
            <v>No Dependency</v>
          </cell>
        </row>
        <row r="10855">
          <cell r="C10855" t="str">
            <v>ZQW990</v>
          </cell>
          <cell r="D10855" t="str">
            <v>Collocated Sites</v>
          </cell>
          <cell r="E10855" t="str">
            <v>Q1-2020</v>
          </cell>
          <cell r="F10855" t="str">
            <v>Mobile Aspiration</v>
          </cell>
          <cell r="G10855" t="str">
            <v>HUA</v>
          </cell>
          <cell r="H10855" t="str">
            <v>LTE2100 Col (20 MHz)_4x4 MIMO</v>
          </cell>
          <cell r="I10855" t="str">
            <v>INS</v>
          </cell>
          <cell r="L10855">
            <v>43841</v>
          </cell>
          <cell r="M10855">
            <v>43733</v>
          </cell>
          <cell r="N10855">
            <v>43841</v>
          </cell>
          <cell r="O10855">
            <v>43734</v>
          </cell>
          <cell r="P10855" t="str">
            <v>No Dependency</v>
          </cell>
        </row>
        <row r="10856">
          <cell r="C10856" t="str">
            <v>ZSS001</v>
          </cell>
          <cell r="D10856" t="str">
            <v>Collocated Sites</v>
          </cell>
          <cell r="E10856" t="str">
            <v>Q3-2019</v>
          </cell>
          <cell r="F10856" t="str">
            <v>Mobile Aspiration</v>
          </cell>
          <cell r="G10856" t="str">
            <v>HUA</v>
          </cell>
          <cell r="H10856" t="str">
            <v>LTE2100 Col (20 MHz)_4x4 MIMO</v>
          </cell>
          <cell r="I10856" t="str">
            <v>INS</v>
          </cell>
          <cell r="L10856">
            <v>43901</v>
          </cell>
          <cell r="M10856">
            <v>43715</v>
          </cell>
          <cell r="N10856">
            <v>43901</v>
          </cell>
          <cell r="O10856">
            <v>43716</v>
          </cell>
          <cell r="P10856" t="str">
            <v>No Dependency</v>
          </cell>
        </row>
        <row r="10857">
          <cell r="C10857" t="str">
            <v>ZRF991</v>
          </cell>
          <cell r="D10857" t="str">
            <v>Collocated Sites</v>
          </cell>
          <cell r="E10857" t="str">
            <v>Q1-2020</v>
          </cell>
          <cell r="F10857" t="str">
            <v>Mobile Aspiration</v>
          </cell>
          <cell r="G10857" t="str">
            <v>HUA</v>
          </cell>
          <cell r="H10857" t="str">
            <v>LTE2100 Col (20 MHz)_4x4 MIMO</v>
          </cell>
          <cell r="I10857" t="str">
            <v>INS</v>
          </cell>
          <cell r="L10857">
            <v>43841</v>
          </cell>
          <cell r="M10857">
            <v>43734</v>
          </cell>
          <cell r="N10857">
            <v>43841</v>
          </cell>
          <cell r="O10857">
            <v>43735</v>
          </cell>
          <cell r="P10857" t="str">
            <v>No Dependency</v>
          </cell>
        </row>
        <row r="10858">
          <cell r="C10858" t="str">
            <v>F93R13</v>
          </cell>
          <cell r="D10858" t="str">
            <v>Collocated Sites</v>
          </cell>
          <cell r="E10858" t="str">
            <v>Q1-2020</v>
          </cell>
          <cell r="F10858" t="str">
            <v>Mobile Aspiration</v>
          </cell>
          <cell r="G10858" t="str">
            <v>HUA</v>
          </cell>
          <cell r="H10858" t="str">
            <v>LTE2100 Col (20 MHz)_4x4 MIMO</v>
          </cell>
          <cell r="I10858" t="str">
            <v>INS</v>
          </cell>
          <cell r="L10858">
            <v>43858</v>
          </cell>
          <cell r="M10858">
            <v>43733</v>
          </cell>
          <cell r="N10858">
            <v>43858</v>
          </cell>
          <cell r="O10858">
            <v>43734</v>
          </cell>
          <cell r="P10858" t="str">
            <v>No Dependency</v>
          </cell>
        </row>
        <row r="10859">
          <cell r="C10859" t="str">
            <v>ZRR001</v>
          </cell>
          <cell r="D10859" t="str">
            <v>Collocated Sites</v>
          </cell>
          <cell r="E10859" t="str">
            <v>Q3-2019</v>
          </cell>
          <cell r="F10859" t="str">
            <v>Mobile Aspiration</v>
          </cell>
          <cell r="G10859" t="str">
            <v>HUA</v>
          </cell>
          <cell r="H10859" t="str">
            <v>LTE2100 Col (20 MHz)_4x4 MIMO</v>
          </cell>
          <cell r="I10859" t="str">
            <v>INS</v>
          </cell>
          <cell r="L10859">
            <v>43691</v>
          </cell>
          <cell r="M10859">
            <v>43693</v>
          </cell>
          <cell r="N10859">
            <v>43692</v>
          </cell>
          <cell r="O10859">
            <v>43694</v>
          </cell>
          <cell r="P10859" t="str">
            <v>No Dependency</v>
          </cell>
        </row>
        <row r="10860">
          <cell r="C10860" t="str">
            <v>ZRF981</v>
          </cell>
          <cell r="D10860" t="str">
            <v>Collocated Sites</v>
          </cell>
          <cell r="E10860" t="str">
            <v>Q1-2020</v>
          </cell>
          <cell r="F10860" t="str">
            <v>Mobile Aspiration</v>
          </cell>
          <cell r="G10860" t="str">
            <v>HUA</v>
          </cell>
          <cell r="H10860" t="str">
            <v>LTE2100 Col (20 MHz)_4x4 MIMO</v>
          </cell>
          <cell r="I10860" t="str">
            <v>INS</v>
          </cell>
          <cell r="L10860">
            <v>43846</v>
          </cell>
          <cell r="M10860">
            <v>43666</v>
          </cell>
          <cell r="N10860">
            <v>43846</v>
          </cell>
          <cell r="O10860">
            <v>43667</v>
          </cell>
          <cell r="P10860" t="str">
            <v>No Dependency</v>
          </cell>
        </row>
        <row r="10861">
          <cell r="C10861" t="str">
            <v>ZHB014</v>
          </cell>
          <cell r="D10861" t="str">
            <v>Collocated Sites</v>
          </cell>
          <cell r="E10861" t="str">
            <v>Q1-2020</v>
          </cell>
          <cell r="F10861" t="str">
            <v>Mobile Aspiration</v>
          </cell>
          <cell r="G10861" t="str">
            <v>HUA</v>
          </cell>
          <cell r="H10861" t="str">
            <v>LTE2100 Col (20 MHz)_4x4 MIMO</v>
          </cell>
          <cell r="I10861" t="str">
            <v>INS</v>
          </cell>
          <cell r="L10861">
            <v>43841</v>
          </cell>
          <cell r="M10861">
            <v>43734</v>
          </cell>
          <cell r="N10861">
            <v>43841</v>
          </cell>
          <cell r="O10861">
            <v>43735</v>
          </cell>
          <cell r="P10861" t="str">
            <v>No Dependency</v>
          </cell>
        </row>
        <row r="10862">
          <cell r="C10862" t="str">
            <v>ZQN999</v>
          </cell>
          <cell r="D10862" t="str">
            <v>Collocated Sites</v>
          </cell>
          <cell r="E10862" t="str">
            <v>Q3-2019</v>
          </cell>
          <cell r="F10862" t="str">
            <v>Mobile Aspiration</v>
          </cell>
          <cell r="G10862" t="str">
            <v>HUA</v>
          </cell>
          <cell r="H10862" t="str">
            <v>LTE2100 Col (20 MHz)_4x4 MIMO</v>
          </cell>
          <cell r="I10862" t="str">
            <v>INS</v>
          </cell>
          <cell r="L10862">
            <v>43674</v>
          </cell>
          <cell r="M10862">
            <v>43676</v>
          </cell>
          <cell r="N10862">
            <v>43675</v>
          </cell>
          <cell r="O10862">
            <v>43677</v>
          </cell>
          <cell r="P10862" t="str">
            <v>No Dependency</v>
          </cell>
        </row>
        <row r="10863">
          <cell r="C10863" t="str">
            <v>MW2435</v>
          </cell>
          <cell r="D10863" t="str">
            <v>Collocated Sites</v>
          </cell>
          <cell r="E10863" t="str">
            <v>Q1-2020</v>
          </cell>
          <cell r="F10863" t="str">
            <v>Mobile Aspiration</v>
          </cell>
          <cell r="G10863" t="str">
            <v>HUA</v>
          </cell>
          <cell r="H10863" t="str">
            <v>LTE2100 Col (20 MHz)_4x4 MIMO</v>
          </cell>
          <cell r="I10863" t="str">
            <v>INS</v>
          </cell>
          <cell r="L10863">
            <v>43841</v>
          </cell>
          <cell r="N10863">
            <v>43841</v>
          </cell>
          <cell r="P10863" t="str">
            <v>No Dependency</v>
          </cell>
        </row>
        <row r="10864">
          <cell r="C10864" t="str">
            <v>ZQN995</v>
          </cell>
          <cell r="D10864" t="str">
            <v>Collocated Sites</v>
          </cell>
          <cell r="E10864" t="str">
            <v>Q3-2019</v>
          </cell>
          <cell r="F10864" t="str">
            <v>Mobile Aspiration</v>
          </cell>
          <cell r="G10864" t="str">
            <v>HUA</v>
          </cell>
          <cell r="H10864" t="str">
            <v>LTE2100 Col (20 MHz)_4x4 MIMO</v>
          </cell>
          <cell r="I10864" t="str">
            <v>INS</v>
          </cell>
          <cell r="L10864">
            <v>43836</v>
          </cell>
          <cell r="N10864">
            <v>43837</v>
          </cell>
          <cell r="P10864" t="str">
            <v>No Dependency</v>
          </cell>
        </row>
        <row r="10865">
          <cell r="C10865" t="str">
            <v>ZHA105</v>
          </cell>
          <cell r="D10865" t="str">
            <v>Collocated Sites</v>
          </cell>
          <cell r="E10865" t="str">
            <v>Q4-2019</v>
          </cell>
          <cell r="F10865" t="str">
            <v>Mobile Aspiration</v>
          </cell>
          <cell r="G10865" t="str">
            <v>HUA</v>
          </cell>
          <cell r="H10865" t="str">
            <v>LTE2100 Col (20 MHz)_4x4 MIMO</v>
          </cell>
          <cell r="I10865" t="str">
            <v>INS</v>
          </cell>
          <cell r="L10865">
            <v>43858</v>
          </cell>
          <cell r="M10865">
            <v>43709</v>
          </cell>
          <cell r="N10865">
            <v>43858</v>
          </cell>
          <cell r="O10865">
            <v>43710</v>
          </cell>
          <cell r="P10865" t="str">
            <v>No Dependency</v>
          </cell>
        </row>
        <row r="10866">
          <cell r="C10866" t="str">
            <v>Z43013</v>
          </cell>
          <cell r="D10866" t="str">
            <v>Collocated Sites</v>
          </cell>
          <cell r="E10866" t="str">
            <v>Q3-2019</v>
          </cell>
          <cell r="F10866" t="str">
            <v>Mobile Aspiration</v>
          </cell>
          <cell r="G10866" t="str">
            <v>HUA</v>
          </cell>
          <cell r="H10866" t="str">
            <v>LTE2100 Col (20 MHz)_4x4 MIMO</v>
          </cell>
          <cell r="I10866" t="str">
            <v>INS</v>
          </cell>
          <cell r="L10866">
            <v>43624</v>
          </cell>
          <cell r="M10866">
            <v>43626</v>
          </cell>
          <cell r="N10866">
            <v>43625</v>
          </cell>
          <cell r="O10866">
            <v>43627</v>
          </cell>
          <cell r="P10866" t="str">
            <v>No Dependency</v>
          </cell>
        </row>
        <row r="10867">
          <cell r="C10867" t="str">
            <v>ZHA102</v>
          </cell>
          <cell r="D10867" t="str">
            <v>Collocated Sites</v>
          </cell>
          <cell r="E10867" t="str">
            <v>Q1-2020</v>
          </cell>
          <cell r="F10867" t="str">
            <v>Mobile Aspiration</v>
          </cell>
          <cell r="G10867" t="str">
            <v>HUA</v>
          </cell>
          <cell r="H10867" t="str">
            <v>LTE2100 Col (20 MHz)_4x4 MIMO</v>
          </cell>
          <cell r="I10867" t="str">
            <v>INS</v>
          </cell>
          <cell r="L10867">
            <v>43841</v>
          </cell>
          <cell r="M10867">
            <v>43709</v>
          </cell>
          <cell r="N10867">
            <v>43841</v>
          </cell>
          <cell r="O10867">
            <v>43710</v>
          </cell>
          <cell r="P10867" t="str">
            <v>No Dependency</v>
          </cell>
        </row>
        <row r="10868">
          <cell r="C10868" t="str">
            <v>ZHA080</v>
          </cell>
          <cell r="D10868" t="str">
            <v>Collocated Sites</v>
          </cell>
          <cell r="E10868" t="str">
            <v>Q3-2019</v>
          </cell>
          <cell r="F10868" t="str">
            <v>Mobile Aspiration</v>
          </cell>
          <cell r="G10868" t="str">
            <v>HUA</v>
          </cell>
          <cell r="H10868" t="str">
            <v>LTE2100 Col (20 MHz)_4x4 MIMO</v>
          </cell>
          <cell r="I10868" t="str">
            <v>INS</v>
          </cell>
          <cell r="L10868">
            <v>43623</v>
          </cell>
          <cell r="M10868">
            <v>43625</v>
          </cell>
          <cell r="N10868">
            <v>43624</v>
          </cell>
          <cell r="O10868">
            <v>43626</v>
          </cell>
          <cell r="P10868" t="str">
            <v>No Dependency</v>
          </cell>
        </row>
        <row r="10869">
          <cell r="C10869" t="str">
            <v>ZTB060</v>
          </cell>
          <cell r="D10869" t="str">
            <v>Collocated Sites</v>
          </cell>
          <cell r="E10869" t="str">
            <v>Q1-2020</v>
          </cell>
          <cell r="F10869" t="str">
            <v>Mobile Aspiration</v>
          </cell>
          <cell r="G10869" t="str">
            <v>HUA</v>
          </cell>
          <cell r="H10869" t="str">
            <v>LTE2100 Col (20 MHz)_4x4 MIMO</v>
          </cell>
          <cell r="I10869" t="str">
            <v>INS</v>
          </cell>
          <cell r="L10869">
            <v>43841</v>
          </cell>
          <cell r="M10869">
            <v>43733</v>
          </cell>
          <cell r="N10869">
            <v>43841</v>
          </cell>
          <cell r="O10869">
            <v>43734</v>
          </cell>
          <cell r="P10869" t="str">
            <v>No Dependency</v>
          </cell>
        </row>
        <row r="10870">
          <cell r="C10870" t="str">
            <v>ZHB919</v>
          </cell>
          <cell r="D10870" t="str">
            <v>Collocated Sites</v>
          </cell>
          <cell r="E10870" t="str">
            <v>Q2-2019</v>
          </cell>
          <cell r="F10870" t="str">
            <v>Mobile Aspiration</v>
          </cell>
          <cell r="G10870" t="str">
            <v>HUA</v>
          </cell>
          <cell r="H10870" t="str">
            <v>LTE2100 Col (20 MHz)_4x4 MIMO</v>
          </cell>
          <cell r="I10870" t="str">
            <v>INS</v>
          </cell>
          <cell r="L10870">
            <v>43891</v>
          </cell>
          <cell r="M10870">
            <v>43651</v>
          </cell>
          <cell r="N10870">
            <v>43892</v>
          </cell>
          <cell r="O10870">
            <v>43652</v>
          </cell>
          <cell r="P10870" t="str">
            <v>No Dependency</v>
          </cell>
        </row>
        <row r="10871">
          <cell r="C10871" t="str">
            <v>ZHB042</v>
          </cell>
          <cell r="D10871" t="str">
            <v>Collocated Sites</v>
          </cell>
          <cell r="E10871" t="str">
            <v>Q1-2020</v>
          </cell>
          <cell r="F10871" t="str">
            <v>Mobile Aspiration</v>
          </cell>
          <cell r="G10871" t="str">
            <v>HUA</v>
          </cell>
          <cell r="H10871" t="str">
            <v>LTE2100 Col (20 MHz)_4x4 MIMO</v>
          </cell>
          <cell r="I10871" t="str">
            <v>INS</v>
          </cell>
          <cell r="L10871">
            <v>43841</v>
          </cell>
          <cell r="N10871">
            <v>43841</v>
          </cell>
          <cell r="P10871" t="str">
            <v>No Dependency</v>
          </cell>
        </row>
        <row r="10872">
          <cell r="C10872" t="str">
            <v>Z15012</v>
          </cell>
          <cell r="D10872" t="str">
            <v>Collocated Sites</v>
          </cell>
          <cell r="E10872" t="str">
            <v>Q1-2020</v>
          </cell>
          <cell r="F10872" t="str">
            <v>Mobile Aspiration</v>
          </cell>
          <cell r="G10872" t="str">
            <v>HUA</v>
          </cell>
          <cell r="H10872" t="str">
            <v>LTE2100 Col (20 MHz)_4x4 MIMO</v>
          </cell>
          <cell r="I10872" t="str">
            <v>INS</v>
          </cell>
          <cell r="L10872">
            <v>43841</v>
          </cell>
          <cell r="M10872">
            <v>43724</v>
          </cell>
          <cell r="N10872">
            <v>43841</v>
          </cell>
          <cell r="O10872">
            <v>43725</v>
          </cell>
          <cell r="P10872" t="str">
            <v>No Dependency</v>
          </cell>
        </row>
        <row r="10873">
          <cell r="C10873" t="str">
            <v>Z15005</v>
          </cell>
          <cell r="D10873" t="str">
            <v>Collocated Sites</v>
          </cell>
          <cell r="E10873" t="str">
            <v>Q2-2019</v>
          </cell>
          <cell r="F10873" t="str">
            <v>Mobile Aspiration</v>
          </cell>
          <cell r="G10873" t="str">
            <v>HUA</v>
          </cell>
          <cell r="H10873" t="str">
            <v>LTE2100 Col (20 MHz)_4x4 MIMO</v>
          </cell>
          <cell r="I10873" t="str">
            <v>INS</v>
          </cell>
          <cell r="L10873">
            <v>43891</v>
          </cell>
          <cell r="M10873">
            <v>43709</v>
          </cell>
          <cell r="N10873">
            <v>43892</v>
          </cell>
          <cell r="O10873">
            <v>43710</v>
          </cell>
          <cell r="P10873" t="str">
            <v>No Dependency</v>
          </cell>
        </row>
        <row r="10874">
          <cell r="C10874" t="str">
            <v>MW314</v>
          </cell>
          <cell r="D10874" t="str">
            <v>Collocated Sites</v>
          </cell>
          <cell r="E10874" t="str">
            <v>Q4-2019</v>
          </cell>
          <cell r="F10874" t="str">
            <v>Mobile Aspiration</v>
          </cell>
          <cell r="G10874" t="str">
            <v>HUA</v>
          </cell>
          <cell r="H10874" t="str">
            <v>LTE2100 Col (20 MHz)_4x4 MIMO</v>
          </cell>
          <cell r="I10874" t="str">
            <v>INS</v>
          </cell>
          <cell r="L10874">
            <v>43858</v>
          </cell>
          <cell r="N10874">
            <v>43858</v>
          </cell>
          <cell r="P10874" t="str">
            <v>No Dependency</v>
          </cell>
        </row>
        <row r="10875">
          <cell r="C10875" t="str">
            <v>ZMA026</v>
          </cell>
          <cell r="D10875" t="str">
            <v>Collocated Sites</v>
          </cell>
          <cell r="E10875" t="str">
            <v>Q3-2019</v>
          </cell>
          <cell r="F10875" t="str">
            <v>Mobile Aspiration</v>
          </cell>
          <cell r="G10875" t="str">
            <v>HUA</v>
          </cell>
          <cell r="H10875" t="str">
            <v>LTE2100 Col (20 MHz)_4x4 MIMO</v>
          </cell>
          <cell r="I10875" t="str">
            <v>INS</v>
          </cell>
          <cell r="L10875">
            <v>43628</v>
          </cell>
          <cell r="M10875">
            <v>43630</v>
          </cell>
          <cell r="N10875">
            <v>43629</v>
          </cell>
          <cell r="O10875">
            <v>43631</v>
          </cell>
          <cell r="P10875" t="str">
            <v>No Dependency</v>
          </cell>
        </row>
        <row r="10876">
          <cell r="C10876" t="str">
            <v>ZMA005</v>
          </cell>
          <cell r="D10876" t="str">
            <v>Collocated Sites</v>
          </cell>
          <cell r="E10876" t="str">
            <v>Q3-2019</v>
          </cell>
          <cell r="F10876" t="str">
            <v>Mobile Aspiration</v>
          </cell>
          <cell r="G10876" t="str">
            <v>HUA</v>
          </cell>
          <cell r="H10876" t="str">
            <v>LTE2100 Col (20 MHz)_4x4 MIMO</v>
          </cell>
          <cell r="I10876" t="str">
            <v>INS</v>
          </cell>
          <cell r="L10876">
            <v>43639</v>
          </cell>
          <cell r="M10876">
            <v>43641</v>
          </cell>
          <cell r="N10876">
            <v>43640</v>
          </cell>
          <cell r="O10876">
            <v>43642</v>
          </cell>
          <cell r="P10876" t="str">
            <v>No Dependency</v>
          </cell>
        </row>
        <row r="10877">
          <cell r="C10877" t="str">
            <v>ZND221</v>
          </cell>
          <cell r="D10877" t="str">
            <v>Collocated Sites</v>
          </cell>
          <cell r="E10877" t="str">
            <v>Q3-2019</v>
          </cell>
          <cell r="F10877" t="str">
            <v>Mobile Aspiration</v>
          </cell>
          <cell r="G10877" t="str">
            <v>HUA</v>
          </cell>
          <cell r="H10877" t="str">
            <v>LTE2100 Col (20 MHz)_4x4 MIMO</v>
          </cell>
          <cell r="I10877" t="str">
            <v>INS</v>
          </cell>
          <cell r="L10877">
            <v>43687</v>
          </cell>
          <cell r="M10877">
            <v>43689</v>
          </cell>
          <cell r="N10877">
            <v>43688</v>
          </cell>
          <cell r="O10877">
            <v>43690</v>
          </cell>
          <cell r="P10877" t="str">
            <v>No Dependency</v>
          </cell>
        </row>
        <row r="10878">
          <cell r="C10878" t="str">
            <v>ZJB049</v>
          </cell>
          <cell r="D10878" t="str">
            <v>Collocated Sites</v>
          </cell>
          <cell r="E10878" t="str">
            <v>Q3-2019</v>
          </cell>
          <cell r="F10878" t="str">
            <v>Mobile Aspiration</v>
          </cell>
          <cell r="G10878" t="str">
            <v>HUA</v>
          </cell>
          <cell r="H10878" t="str">
            <v>LTE2100 Col (20 MHz)_4x4 MIMO</v>
          </cell>
          <cell r="I10878" t="str">
            <v>INS</v>
          </cell>
          <cell r="L10878">
            <v>43838</v>
          </cell>
          <cell r="M10878">
            <v>43772</v>
          </cell>
          <cell r="N10878">
            <v>43838</v>
          </cell>
          <cell r="O10878">
            <v>43773</v>
          </cell>
          <cell r="P10878" t="str">
            <v>No Dependency</v>
          </cell>
        </row>
        <row r="10879">
          <cell r="C10879" t="str">
            <v>ZBK013</v>
          </cell>
          <cell r="D10879" t="str">
            <v>Collocated Sites</v>
          </cell>
          <cell r="E10879" t="str">
            <v>Q1-2020</v>
          </cell>
          <cell r="F10879" t="str">
            <v>Mobile Aspiration</v>
          </cell>
          <cell r="G10879" t="str">
            <v>HUA</v>
          </cell>
          <cell r="H10879" t="str">
            <v>LTE2100 Col (20 MHz)_4x4 MIMO</v>
          </cell>
          <cell r="I10879" t="str">
            <v>INS</v>
          </cell>
          <cell r="L10879">
            <v>43846</v>
          </cell>
          <cell r="M10879">
            <v>43759</v>
          </cell>
          <cell r="N10879">
            <v>43846</v>
          </cell>
          <cell r="O10879">
            <v>43760</v>
          </cell>
          <cell r="P10879" t="str">
            <v>No Dependency</v>
          </cell>
        </row>
        <row r="10880">
          <cell r="C10880" t="str">
            <v>Z14011</v>
          </cell>
          <cell r="D10880" t="str">
            <v>Collocated Sites</v>
          </cell>
          <cell r="E10880" t="str">
            <v>Q4-2019</v>
          </cell>
          <cell r="F10880" t="str">
            <v>Mobile Aspiration</v>
          </cell>
          <cell r="G10880" t="str">
            <v>HUA</v>
          </cell>
          <cell r="H10880" t="str">
            <v>LTE2100 Col (20 MHz)_4x4 MIMO</v>
          </cell>
          <cell r="I10880" t="str">
            <v>INS</v>
          </cell>
          <cell r="L10880">
            <v>43846</v>
          </cell>
          <cell r="M10880">
            <v>43709</v>
          </cell>
          <cell r="N10880">
            <v>43846</v>
          </cell>
          <cell r="O10880">
            <v>43710</v>
          </cell>
          <cell r="P10880" t="str">
            <v>No Dependency</v>
          </cell>
        </row>
        <row r="10881">
          <cell r="C10881" t="str">
            <v>F93R04</v>
          </cell>
          <cell r="D10881" t="str">
            <v>Collocated Sites</v>
          </cell>
          <cell r="E10881" t="str">
            <v>Q1-2020</v>
          </cell>
          <cell r="F10881" t="str">
            <v>Mobile Aspiration</v>
          </cell>
          <cell r="G10881" t="str">
            <v>HUA</v>
          </cell>
          <cell r="H10881" t="str">
            <v>LTE2100 Col (20 MHz)_4x4 MIMO</v>
          </cell>
          <cell r="I10881" t="str">
            <v>INS</v>
          </cell>
          <cell r="L10881">
            <v>43841</v>
          </cell>
          <cell r="N10881">
            <v>43841</v>
          </cell>
          <cell r="P10881" t="str">
            <v>No Dependency</v>
          </cell>
        </row>
        <row r="10882">
          <cell r="C10882" t="str">
            <v>ZRW988</v>
          </cell>
          <cell r="D10882" t="str">
            <v>Collocated Sites</v>
          </cell>
          <cell r="E10882" t="str">
            <v>Q1-2020</v>
          </cell>
          <cell r="F10882" t="str">
            <v>Mobile Aspiration</v>
          </cell>
          <cell r="G10882" t="str">
            <v>HUA</v>
          </cell>
          <cell r="H10882" t="str">
            <v>LTE2100 Col (20 MHz)_4x4 MIMO</v>
          </cell>
          <cell r="I10882" t="str">
            <v>INS</v>
          </cell>
          <cell r="L10882">
            <v>43704</v>
          </cell>
          <cell r="M10882">
            <v>43704</v>
          </cell>
          <cell r="N10882">
            <v>43705</v>
          </cell>
          <cell r="O10882">
            <v>43705</v>
          </cell>
          <cell r="P10882" t="str">
            <v>No Dependency</v>
          </cell>
        </row>
        <row r="10883">
          <cell r="C10883" t="str">
            <v>ZKF056</v>
          </cell>
          <cell r="D10883" t="str">
            <v>Collocated Sites</v>
          </cell>
          <cell r="E10883" t="str">
            <v>Q3-2019</v>
          </cell>
          <cell r="F10883" t="str">
            <v>Mobile Aspiration</v>
          </cell>
          <cell r="G10883" t="str">
            <v>HUA</v>
          </cell>
          <cell r="H10883" t="str">
            <v>LTE2100 Col (20 MHz)_4x4 MIMO</v>
          </cell>
          <cell r="I10883" t="str">
            <v>INS</v>
          </cell>
          <cell r="L10883">
            <v>43822</v>
          </cell>
          <cell r="M10883">
            <v>43734</v>
          </cell>
          <cell r="N10883">
            <v>43823</v>
          </cell>
          <cell r="O10883">
            <v>43735</v>
          </cell>
          <cell r="P10883" t="str">
            <v>No Dependency</v>
          </cell>
        </row>
        <row r="10884">
          <cell r="C10884" t="str">
            <v>ZHA052</v>
          </cell>
          <cell r="D10884" t="str">
            <v>Collocated Sites</v>
          </cell>
          <cell r="E10884" t="str">
            <v>Q3-2019</v>
          </cell>
          <cell r="F10884" t="str">
            <v>Mobile Aspiration</v>
          </cell>
          <cell r="G10884" t="str">
            <v>HUA</v>
          </cell>
          <cell r="H10884" t="str">
            <v>LTE2100 Col (20 MHz)_4x4 MIMO</v>
          </cell>
          <cell r="I10884" t="str">
            <v>INS</v>
          </cell>
          <cell r="L10884">
            <v>43878</v>
          </cell>
          <cell r="M10884">
            <v>43653</v>
          </cell>
          <cell r="N10884">
            <v>43879</v>
          </cell>
          <cell r="O10884">
            <v>43654</v>
          </cell>
          <cell r="P10884" t="str">
            <v>No Dependency</v>
          </cell>
        </row>
        <row r="10885">
          <cell r="C10885" t="str">
            <v>ZSK043</v>
          </cell>
          <cell r="D10885" t="str">
            <v>Collocated Sites</v>
          </cell>
          <cell r="E10885" t="str">
            <v>Q1-2020</v>
          </cell>
          <cell r="F10885" t="str">
            <v>Mobile Aspiration</v>
          </cell>
          <cell r="G10885" t="str">
            <v>HUA</v>
          </cell>
          <cell r="H10885" t="str">
            <v>LTE2100 Col (20 MHz)_4x4 MIMO</v>
          </cell>
          <cell r="I10885" t="str">
            <v>INS</v>
          </cell>
          <cell r="L10885">
            <v>43841</v>
          </cell>
          <cell r="M10885">
            <v>43715</v>
          </cell>
          <cell r="N10885">
            <v>43841</v>
          </cell>
          <cell r="O10885">
            <v>43716</v>
          </cell>
          <cell r="P10885" t="str">
            <v>No Dependency</v>
          </cell>
        </row>
        <row r="10886">
          <cell r="C10886" t="str">
            <v>ZQU018</v>
          </cell>
          <cell r="D10886" t="str">
            <v>Collocated Sites</v>
          </cell>
          <cell r="E10886" t="str">
            <v>Q1-2020</v>
          </cell>
          <cell r="F10886" t="str">
            <v>Mobile Aspiration</v>
          </cell>
          <cell r="G10886" t="str">
            <v>HUA</v>
          </cell>
          <cell r="H10886" t="str">
            <v>LTE2100 Col (20 MHz)_4x4 MIMO</v>
          </cell>
          <cell r="I10886" t="str">
            <v>INS</v>
          </cell>
          <cell r="L10886">
            <v>43846</v>
          </cell>
          <cell r="N10886">
            <v>43846</v>
          </cell>
          <cell r="P10886" t="str">
            <v>No Dependency</v>
          </cell>
        </row>
        <row r="10887">
          <cell r="C10887" t="str">
            <v>ZHA134</v>
          </cell>
          <cell r="D10887" t="str">
            <v>Collocated Sites</v>
          </cell>
          <cell r="E10887" t="str">
            <v>Q3-2019</v>
          </cell>
          <cell r="F10887" t="str">
            <v>Mobile Aspiration</v>
          </cell>
          <cell r="G10887" t="str">
            <v>HUA</v>
          </cell>
          <cell r="H10887" t="str">
            <v>LTE2100 Col (20 MHz)_4x4 MIMO</v>
          </cell>
          <cell r="I10887" t="str">
            <v>INS</v>
          </cell>
          <cell r="L10887">
            <v>43911</v>
          </cell>
          <cell r="M10887">
            <v>43612</v>
          </cell>
          <cell r="N10887">
            <v>43912</v>
          </cell>
          <cell r="O10887">
            <v>43613</v>
          </cell>
          <cell r="P10887" t="str">
            <v>No Dependency</v>
          </cell>
        </row>
        <row r="10888">
          <cell r="C10888" t="str">
            <v>ZHAA034</v>
          </cell>
          <cell r="D10888" t="str">
            <v>Collocated Sites</v>
          </cell>
          <cell r="E10888" t="str">
            <v>Q3-2019</v>
          </cell>
          <cell r="F10888" t="str">
            <v>Mobile Aspiration</v>
          </cell>
          <cell r="G10888" t="str">
            <v>HUA</v>
          </cell>
          <cell r="H10888" t="str">
            <v>LTE2100 Col (20 MHz)_4x4 MIMO</v>
          </cell>
          <cell r="I10888" t="str">
            <v>INS</v>
          </cell>
          <cell r="L10888">
            <v>43878</v>
          </cell>
          <cell r="M10888">
            <v>43633</v>
          </cell>
          <cell r="N10888">
            <v>43879</v>
          </cell>
          <cell r="O10888">
            <v>43634</v>
          </cell>
          <cell r="P10888" t="str">
            <v>No Dependency</v>
          </cell>
        </row>
        <row r="10889">
          <cell r="C10889" t="str">
            <v>ZBR927</v>
          </cell>
          <cell r="D10889" t="str">
            <v>Collocated Sites</v>
          </cell>
          <cell r="E10889" t="str">
            <v>Q1-2020</v>
          </cell>
          <cell r="F10889" t="str">
            <v>Mobile Aspiration</v>
          </cell>
          <cell r="G10889" t="str">
            <v>HUA</v>
          </cell>
          <cell r="H10889" t="str">
            <v>LTE2100 Col (20 MHz)_4x4 MIMO</v>
          </cell>
          <cell r="I10889" t="str">
            <v>INS</v>
          </cell>
          <cell r="L10889">
            <v>43841</v>
          </cell>
          <cell r="M10889">
            <v>43740</v>
          </cell>
          <cell r="N10889">
            <v>43841</v>
          </cell>
          <cell r="O10889">
            <v>43741</v>
          </cell>
          <cell r="P10889" t="str">
            <v>No Dependency</v>
          </cell>
        </row>
        <row r="10890">
          <cell r="C10890" t="str">
            <v>ZRF010</v>
          </cell>
          <cell r="D10890" t="str">
            <v>Collocated Sites</v>
          </cell>
          <cell r="E10890" t="str">
            <v>Q1-2020</v>
          </cell>
          <cell r="F10890" t="str">
            <v>Mobile Aspiration</v>
          </cell>
          <cell r="G10890" t="str">
            <v>HUA</v>
          </cell>
          <cell r="H10890" t="str">
            <v>LTE2100 Col (20 MHz)_4x4 MIMO</v>
          </cell>
          <cell r="I10890" t="str">
            <v>INS</v>
          </cell>
          <cell r="L10890">
            <v>43846</v>
          </cell>
          <cell r="M10890">
            <v>43715</v>
          </cell>
          <cell r="N10890">
            <v>43846</v>
          </cell>
          <cell r="O10890">
            <v>43716</v>
          </cell>
          <cell r="P10890" t="str">
            <v>No Dependency</v>
          </cell>
        </row>
        <row r="10891">
          <cell r="C10891" t="str">
            <v>ZQE990</v>
          </cell>
          <cell r="D10891" t="str">
            <v>Collocated Sites</v>
          </cell>
          <cell r="E10891" t="str">
            <v>Q1-2020</v>
          </cell>
          <cell r="F10891" t="str">
            <v>Mobile Aspiration</v>
          </cell>
          <cell r="G10891" t="str">
            <v>HUA</v>
          </cell>
          <cell r="H10891" t="str">
            <v>LTE2100 Col (20 MHz)_4x4 MIMO</v>
          </cell>
          <cell r="I10891" t="str">
            <v>INS</v>
          </cell>
          <cell r="L10891">
            <v>43841</v>
          </cell>
          <cell r="M10891">
            <v>43715</v>
          </cell>
          <cell r="N10891">
            <v>43841</v>
          </cell>
          <cell r="O10891">
            <v>43716</v>
          </cell>
          <cell r="P10891" t="str">
            <v>No Dependency</v>
          </cell>
        </row>
        <row r="10892">
          <cell r="C10892" t="str">
            <v>ZMB980</v>
          </cell>
          <cell r="D10892" t="str">
            <v>Collocated Sites</v>
          </cell>
          <cell r="E10892" t="str">
            <v>Q1-2020</v>
          </cell>
          <cell r="F10892" t="str">
            <v>Mobile Aspiration</v>
          </cell>
          <cell r="G10892" t="str">
            <v>HUA</v>
          </cell>
          <cell r="H10892" t="str">
            <v>LTE2100 Col (20 MHz)_4x4 MIMO</v>
          </cell>
          <cell r="I10892" t="str">
            <v>INS</v>
          </cell>
          <cell r="L10892">
            <v>43841</v>
          </cell>
          <cell r="M10892">
            <v>43731</v>
          </cell>
          <cell r="N10892">
            <v>43841</v>
          </cell>
          <cell r="O10892">
            <v>43732</v>
          </cell>
          <cell r="P10892" t="str">
            <v>No Dependency</v>
          </cell>
        </row>
        <row r="10893">
          <cell r="C10893" t="str">
            <v>ZHB981</v>
          </cell>
          <cell r="D10893" t="str">
            <v>Collocated Sites</v>
          </cell>
          <cell r="E10893" t="str">
            <v>Q2-2019</v>
          </cell>
          <cell r="F10893" t="str">
            <v>Mobile Aspiration</v>
          </cell>
          <cell r="G10893" t="str">
            <v>HUA</v>
          </cell>
          <cell r="H10893" t="str">
            <v>LTE2100 Col (20 MHz)_4x4 MIMO</v>
          </cell>
          <cell r="I10893" t="str">
            <v>INS</v>
          </cell>
          <cell r="L10893">
            <v>43903</v>
          </cell>
          <cell r="M10893">
            <v>43627</v>
          </cell>
          <cell r="N10893">
            <v>43904</v>
          </cell>
          <cell r="O10893">
            <v>43628</v>
          </cell>
          <cell r="P10893" t="str">
            <v>No Dependency</v>
          </cell>
        </row>
        <row r="10894">
          <cell r="C10894" t="str">
            <v>Z60002</v>
          </cell>
          <cell r="D10894" t="str">
            <v>Collocated Sites</v>
          </cell>
          <cell r="E10894" t="str">
            <v>Q4-2019</v>
          </cell>
          <cell r="F10894" t="str">
            <v>Mobile Aspiration</v>
          </cell>
          <cell r="G10894" t="str">
            <v>HUA</v>
          </cell>
          <cell r="H10894" t="str">
            <v>LTE2100 Col (20 MHz)_4x4 MIMO</v>
          </cell>
          <cell r="I10894" t="str">
            <v>INS</v>
          </cell>
          <cell r="L10894">
            <v>43858</v>
          </cell>
          <cell r="M10894">
            <v>43767</v>
          </cell>
          <cell r="N10894">
            <v>43858</v>
          </cell>
          <cell r="O10894">
            <v>43768</v>
          </cell>
          <cell r="P10894" t="str">
            <v>No Dependency</v>
          </cell>
        </row>
        <row r="10895">
          <cell r="C10895" t="str">
            <v>ZHA033</v>
          </cell>
          <cell r="D10895" t="str">
            <v>Collocated Sites</v>
          </cell>
          <cell r="E10895" t="str">
            <v>Q3-2019</v>
          </cell>
          <cell r="F10895" t="str">
            <v>Mobile Aspiration</v>
          </cell>
          <cell r="G10895" t="str">
            <v>HUA</v>
          </cell>
          <cell r="H10895" t="str">
            <v>LTE2100 Col (20 MHz)_4x4 MIMO</v>
          </cell>
          <cell r="I10895" t="str">
            <v>INS</v>
          </cell>
          <cell r="L10895">
            <v>43899</v>
          </cell>
          <cell r="M10895">
            <v>43709</v>
          </cell>
          <cell r="N10895">
            <v>43900</v>
          </cell>
          <cell r="O10895">
            <v>43710</v>
          </cell>
          <cell r="P10895" t="str">
            <v>No Dependency</v>
          </cell>
        </row>
        <row r="10896">
          <cell r="C10896" t="str">
            <v>ZSK031</v>
          </cell>
          <cell r="D10896" t="str">
            <v>Collocated Sites</v>
          </cell>
          <cell r="E10896" t="str">
            <v>Q1-2020</v>
          </cell>
          <cell r="F10896" t="str">
            <v>Mobile Aspiration</v>
          </cell>
          <cell r="G10896" t="str">
            <v>HUA</v>
          </cell>
          <cell r="H10896" t="str">
            <v>LTE2100 Col (20 MHz)_4x4 MIMO</v>
          </cell>
          <cell r="I10896" t="str">
            <v>INS</v>
          </cell>
          <cell r="L10896">
            <v>43841</v>
          </cell>
          <cell r="M10896">
            <v>43715</v>
          </cell>
          <cell r="N10896">
            <v>43841</v>
          </cell>
          <cell r="O10896">
            <v>43716</v>
          </cell>
          <cell r="P10896" t="str">
            <v>No Dependency</v>
          </cell>
        </row>
        <row r="10897">
          <cell r="C10897" t="str">
            <v>ZHF049</v>
          </cell>
          <cell r="D10897" t="str">
            <v>Collocated Sites</v>
          </cell>
          <cell r="E10897" t="str">
            <v>Q1-2020</v>
          </cell>
          <cell r="F10897" t="str">
            <v>Mobile Aspiration</v>
          </cell>
          <cell r="G10897" t="str">
            <v>HUA</v>
          </cell>
          <cell r="H10897" t="str">
            <v>LTE2100 Col (20 MHz)_4x4 MIMO</v>
          </cell>
          <cell r="I10897" t="str">
            <v>INS</v>
          </cell>
          <cell r="L10897">
            <v>43841</v>
          </cell>
          <cell r="M10897">
            <v>43744</v>
          </cell>
          <cell r="N10897">
            <v>43841</v>
          </cell>
          <cell r="O10897">
            <v>43745</v>
          </cell>
          <cell r="P10897" t="str">
            <v>No Dependency</v>
          </cell>
        </row>
        <row r="10898">
          <cell r="C10898" t="str">
            <v>ZHA473</v>
          </cell>
          <cell r="D10898" t="str">
            <v>Collocated Sites</v>
          </cell>
          <cell r="E10898" t="str">
            <v>Q3-2019</v>
          </cell>
          <cell r="F10898" t="str">
            <v>Mobile Aspiration</v>
          </cell>
          <cell r="G10898" t="str">
            <v>HUA</v>
          </cell>
          <cell r="H10898" t="str">
            <v>LTE2100 Col (20 MHz)_4x4 MIMO</v>
          </cell>
          <cell r="I10898" t="str">
            <v>INS</v>
          </cell>
          <cell r="L10898">
            <v>43670</v>
          </cell>
          <cell r="M10898">
            <v>43647</v>
          </cell>
          <cell r="N10898">
            <v>43915</v>
          </cell>
          <cell r="O10898">
            <v>43648</v>
          </cell>
          <cell r="P10898" t="str">
            <v>No Dependency</v>
          </cell>
        </row>
        <row r="10899">
          <cell r="C10899" t="str">
            <v>ZRF003</v>
          </cell>
          <cell r="D10899" t="str">
            <v>Collocated Sites</v>
          </cell>
          <cell r="E10899" t="str">
            <v>Q1-2020</v>
          </cell>
          <cell r="F10899" t="str">
            <v>Mobile Aspiration</v>
          </cell>
          <cell r="G10899" t="str">
            <v>HUA</v>
          </cell>
          <cell r="H10899" t="str">
            <v>LTE2100 Col (20 MHz)_4x4 MIMO</v>
          </cell>
          <cell r="I10899" t="str">
            <v>INS</v>
          </cell>
          <cell r="L10899">
            <v>43846</v>
          </cell>
          <cell r="M10899">
            <v>43715</v>
          </cell>
          <cell r="N10899">
            <v>43846</v>
          </cell>
          <cell r="O10899">
            <v>43716</v>
          </cell>
          <cell r="P10899" t="str">
            <v>No Dependency</v>
          </cell>
        </row>
        <row r="10900">
          <cell r="C10900" t="str">
            <v>ZHA129</v>
          </cell>
          <cell r="D10900" t="str">
            <v>Collocated Sites</v>
          </cell>
          <cell r="E10900" t="str">
            <v>Q1-2020</v>
          </cell>
          <cell r="F10900" t="str">
            <v>Mobile Aspiration</v>
          </cell>
          <cell r="G10900" t="str">
            <v>HUA</v>
          </cell>
          <cell r="H10900" t="str">
            <v>LTE2100 Col (20 MHz)_4x4 MIMO</v>
          </cell>
          <cell r="I10900" t="str">
            <v>INS</v>
          </cell>
          <cell r="L10900">
            <v>43841</v>
          </cell>
          <cell r="M10900">
            <v>43667</v>
          </cell>
          <cell r="N10900">
            <v>43841</v>
          </cell>
          <cell r="O10900">
            <v>43668</v>
          </cell>
          <cell r="P10900" t="str">
            <v>No Dependency</v>
          </cell>
        </row>
        <row r="10901">
          <cell r="C10901" t="str">
            <v>ZQN990</v>
          </cell>
          <cell r="D10901" t="str">
            <v>Collocated Sites</v>
          </cell>
          <cell r="E10901" t="str">
            <v>Q1-2020</v>
          </cell>
          <cell r="F10901" t="str">
            <v>Mobile Aspiration</v>
          </cell>
          <cell r="G10901" t="str">
            <v>HUA</v>
          </cell>
          <cell r="H10901" t="str">
            <v>LTE2100 Col (20 MHz)_4x4 MIMO</v>
          </cell>
          <cell r="I10901" t="str">
            <v>INS</v>
          </cell>
          <cell r="L10901">
            <v>43846</v>
          </cell>
          <cell r="M10901">
            <v>43660</v>
          </cell>
          <cell r="N10901">
            <v>43846</v>
          </cell>
          <cell r="O10901">
            <v>43661</v>
          </cell>
          <cell r="P10901" t="str">
            <v>No Dependency</v>
          </cell>
        </row>
        <row r="10902">
          <cell r="C10902" t="str">
            <v>ZHA106</v>
          </cell>
          <cell r="D10902" t="str">
            <v>Collocated Sites</v>
          </cell>
          <cell r="E10902" t="str">
            <v>Q1-2020</v>
          </cell>
          <cell r="F10902" t="str">
            <v>Mobile Aspiration</v>
          </cell>
          <cell r="G10902" t="str">
            <v>HUA</v>
          </cell>
          <cell r="H10902" t="str">
            <v>LTE2100 Col (20 MHz)_4x4 MIMO</v>
          </cell>
          <cell r="I10902" t="str">
            <v>INS</v>
          </cell>
          <cell r="L10902">
            <v>43696</v>
          </cell>
          <cell r="M10902">
            <v>43696</v>
          </cell>
          <cell r="N10902">
            <v>43697</v>
          </cell>
          <cell r="O10902">
            <v>43697</v>
          </cell>
          <cell r="P10902" t="str">
            <v>No Dependency</v>
          </cell>
        </row>
        <row r="10903">
          <cell r="C10903" t="str">
            <v>ZTB869</v>
          </cell>
          <cell r="D10903" t="str">
            <v>Collocated Sites</v>
          </cell>
          <cell r="E10903" t="str">
            <v>Q1-2020</v>
          </cell>
          <cell r="F10903" t="str">
            <v>Mobile Aspiration</v>
          </cell>
          <cell r="G10903" t="str">
            <v>HUA</v>
          </cell>
          <cell r="H10903" t="str">
            <v>LTE2100 Col (20 MHz)_4x4 MIMO</v>
          </cell>
          <cell r="I10903" t="str">
            <v>INS</v>
          </cell>
          <cell r="L10903">
            <v>43841</v>
          </cell>
          <cell r="M10903">
            <v>43715</v>
          </cell>
          <cell r="N10903">
            <v>43841</v>
          </cell>
          <cell r="O10903">
            <v>43716</v>
          </cell>
          <cell r="P10903" t="str">
            <v>No Dependency</v>
          </cell>
        </row>
        <row r="10904">
          <cell r="C10904" t="str">
            <v>ZND670</v>
          </cell>
          <cell r="D10904" t="str">
            <v>Collocated Sites</v>
          </cell>
          <cell r="E10904" t="str">
            <v>Q1-2020</v>
          </cell>
          <cell r="F10904" t="str">
            <v>Mobile Aspiration</v>
          </cell>
          <cell r="G10904" t="str">
            <v>HUA</v>
          </cell>
          <cell r="H10904" t="str">
            <v>LTE2100 Col (20 MHz)_4x4 MIMO</v>
          </cell>
          <cell r="I10904" t="str">
            <v>INS</v>
          </cell>
          <cell r="L10904">
            <v>43846</v>
          </cell>
          <cell r="M10904">
            <v>43758</v>
          </cell>
          <cell r="N10904">
            <v>43846</v>
          </cell>
          <cell r="O10904">
            <v>43759</v>
          </cell>
          <cell r="P10904" t="str">
            <v>No Dependency</v>
          </cell>
        </row>
        <row r="10905">
          <cell r="C10905" t="str">
            <v>ZND066</v>
          </cell>
          <cell r="D10905" t="str">
            <v>Collocated Sites</v>
          </cell>
          <cell r="E10905" t="str">
            <v>Q4-2019</v>
          </cell>
          <cell r="F10905" t="str">
            <v>Mobile Aspiration</v>
          </cell>
          <cell r="G10905" t="str">
            <v>HUA</v>
          </cell>
          <cell r="H10905" t="str">
            <v>LTE2100 Col (20 MHz)_4x4 MIMO</v>
          </cell>
          <cell r="I10905" t="str">
            <v>INS</v>
          </cell>
          <cell r="L10905">
            <v>43858</v>
          </cell>
          <cell r="N10905">
            <v>43858</v>
          </cell>
          <cell r="P10905" t="str">
            <v>No Dependency</v>
          </cell>
        </row>
        <row r="10906">
          <cell r="C10906" t="str">
            <v>ZSR039</v>
          </cell>
          <cell r="D10906" t="str">
            <v>Expansion Sites</v>
          </cell>
          <cell r="E10906" t="str">
            <v>Q2-2019</v>
          </cell>
          <cell r="F10906" t="str">
            <v>Mobile Aspiration</v>
          </cell>
          <cell r="G10906" t="str">
            <v>HUA</v>
          </cell>
          <cell r="H10906" t="str">
            <v>LTE2300 4th Carrier</v>
          </cell>
          <cell r="I10906" t="str">
            <v>INS</v>
          </cell>
          <cell r="L10906">
            <v>43706</v>
          </cell>
          <cell r="M10906">
            <v>43715</v>
          </cell>
          <cell r="N10906">
            <v>43707</v>
          </cell>
          <cell r="O10906">
            <v>43716</v>
          </cell>
          <cell r="P10906" t="str">
            <v>No Dependency</v>
          </cell>
        </row>
        <row r="10907">
          <cell r="C10907" t="str">
            <v>ZSR038</v>
          </cell>
          <cell r="D10907" t="str">
            <v>Expansion Sites</v>
          </cell>
          <cell r="E10907" t="str">
            <v>Q2-2019</v>
          </cell>
          <cell r="F10907" t="str">
            <v>Mobile Aspiration</v>
          </cell>
          <cell r="G10907" t="str">
            <v>HUA</v>
          </cell>
          <cell r="H10907" t="str">
            <v>LTE2300 4th Carrier</v>
          </cell>
          <cell r="I10907" t="str">
            <v>INS</v>
          </cell>
          <cell r="L10907">
            <v>43706</v>
          </cell>
          <cell r="M10907">
            <v>43715</v>
          </cell>
          <cell r="N10907">
            <v>43707</v>
          </cell>
          <cell r="O10907">
            <v>43716</v>
          </cell>
          <cell r="P10907" t="str">
            <v>No Dependency</v>
          </cell>
        </row>
        <row r="10908">
          <cell r="C10908" t="str">
            <v>ZNN972</v>
          </cell>
          <cell r="D10908" t="str">
            <v>Expansion Sites</v>
          </cell>
          <cell r="E10908" t="str">
            <v>Q2-2019</v>
          </cell>
          <cell r="F10908" t="str">
            <v>Mobile Aspiration</v>
          </cell>
          <cell r="G10908" t="str">
            <v>HUA</v>
          </cell>
          <cell r="H10908" t="str">
            <v>LTE2300 4th Carrier</v>
          </cell>
          <cell r="I10908" t="str">
            <v>INS</v>
          </cell>
          <cell r="L10908">
            <v>43604</v>
          </cell>
          <cell r="M10908">
            <v>43606</v>
          </cell>
          <cell r="N10908">
            <v>43605</v>
          </cell>
          <cell r="O10908">
            <v>43607</v>
          </cell>
          <cell r="P10908" t="str">
            <v>No Dependency</v>
          </cell>
        </row>
        <row r="10909">
          <cell r="C10909" t="str">
            <v>ZSRA004</v>
          </cell>
          <cell r="D10909" t="str">
            <v>Expansion Sites</v>
          </cell>
          <cell r="E10909" t="str">
            <v>Q3-2019</v>
          </cell>
          <cell r="F10909" t="str">
            <v>Mobile Aspiration</v>
          </cell>
          <cell r="G10909" t="str">
            <v>HUA</v>
          </cell>
          <cell r="H10909" t="str">
            <v>LTE2300 4th Carrier</v>
          </cell>
          <cell r="I10909" t="str">
            <v>INS</v>
          </cell>
          <cell r="L10909">
            <v>43788</v>
          </cell>
          <cell r="N10909">
            <v>43789</v>
          </cell>
          <cell r="P10909" t="str">
            <v>No Dependency</v>
          </cell>
        </row>
        <row r="10910">
          <cell r="C10910" t="str">
            <v>ZSRA001</v>
          </cell>
          <cell r="D10910" t="str">
            <v>Expansion Sites</v>
          </cell>
          <cell r="E10910" t="str">
            <v>Q3-2019</v>
          </cell>
          <cell r="F10910" t="str">
            <v>Mobile Aspiration</v>
          </cell>
          <cell r="G10910" t="str">
            <v>HUA</v>
          </cell>
          <cell r="H10910" t="str">
            <v>LTE2300 4th Carrier</v>
          </cell>
          <cell r="I10910" t="str">
            <v>INS</v>
          </cell>
          <cell r="L10910">
            <v>43746</v>
          </cell>
          <cell r="M10910">
            <v>43734</v>
          </cell>
          <cell r="N10910">
            <v>43747</v>
          </cell>
          <cell r="O10910">
            <v>43735</v>
          </cell>
          <cell r="P10910" t="str">
            <v>No Dependency</v>
          </cell>
        </row>
        <row r="10911">
          <cell r="C10911" t="str">
            <v>ZSR996</v>
          </cell>
          <cell r="D10911" t="str">
            <v>Expansion Sites</v>
          </cell>
          <cell r="E10911" t="str">
            <v>Q2-2019</v>
          </cell>
          <cell r="F10911" t="str">
            <v>Mobile Aspiration</v>
          </cell>
          <cell r="G10911" t="str">
            <v>HUA</v>
          </cell>
          <cell r="H10911" t="str">
            <v>LTE2300 4th Carrier</v>
          </cell>
          <cell r="I10911" t="str">
            <v>INS</v>
          </cell>
          <cell r="L10911">
            <v>43737</v>
          </cell>
          <cell r="M10911">
            <v>43715</v>
          </cell>
          <cell r="N10911">
            <v>43738</v>
          </cell>
          <cell r="O10911">
            <v>43716</v>
          </cell>
          <cell r="P10911" t="str">
            <v>No Dependency</v>
          </cell>
        </row>
        <row r="10912">
          <cell r="C10912" t="str">
            <v>ZSR012</v>
          </cell>
          <cell r="D10912" t="str">
            <v>Expansion Sites</v>
          </cell>
          <cell r="E10912" t="str">
            <v>Q3-2019</v>
          </cell>
          <cell r="F10912" t="str">
            <v>Mobile Aspiration</v>
          </cell>
          <cell r="G10912" t="str">
            <v>HUA</v>
          </cell>
          <cell r="H10912" t="str">
            <v>LTE2300 4th Carrier</v>
          </cell>
          <cell r="I10912" t="str">
            <v>INS</v>
          </cell>
          <cell r="L10912">
            <v>43796</v>
          </cell>
          <cell r="N10912">
            <v>43797</v>
          </cell>
          <cell r="P10912" t="str">
            <v>No Dependency</v>
          </cell>
        </row>
        <row r="10913">
          <cell r="C10913" t="str">
            <v>ZSR011</v>
          </cell>
          <cell r="D10913" t="str">
            <v>Expansion Sites</v>
          </cell>
          <cell r="E10913" t="str">
            <v>Q2-2019</v>
          </cell>
          <cell r="F10913" t="str">
            <v>Mobile Aspiration</v>
          </cell>
          <cell r="G10913" t="str">
            <v>HUA</v>
          </cell>
          <cell r="H10913" t="str">
            <v>LTE2300 4th Carrier</v>
          </cell>
          <cell r="I10913" t="str">
            <v>INS</v>
          </cell>
          <cell r="L10913">
            <v>43706</v>
          </cell>
          <cell r="M10913">
            <v>43598</v>
          </cell>
          <cell r="N10913">
            <v>43707</v>
          </cell>
          <cell r="O10913">
            <v>43599</v>
          </cell>
          <cell r="P10913" t="str">
            <v>No Dependency</v>
          </cell>
        </row>
        <row r="10914">
          <cell r="C10914" t="str">
            <v>ZNNA005</v>
          </cell>
          <cell r="D10914" t="str">
            <v>Expansion Sites</v>
          </cell>
          <cell r="E10914" t="str">
            <v>Q3-2019</v>
          </cell>
          <cell r="F10914" t="str">
            <v>Mobile Aspiration</v>
          </cell>
          <cell r="G10914" t="str">
            <v>HUA</v>
          </cell>
          <cell r="H10914" t="str">
            <v>LTE2300 4th Carrier</v>
          </cell>
          <cell r="I10914" t="str">
            <v>INS</v>
          </cell>
          <cell r="L10914">
            <v>43706</v>
          </cell>
          <cell r="M10914">
            <v>43715</v>
          </cell>
          <cell r="N10914">
            <v>43707</v>
          </cell>
          <cell r="O10914">
            <v>43716</v>
          </cell>
          <cell r="P10914" t="str">
            <v>No Dependency</v>
          </cell>
        </row>
        <row r="10915">
          <cell r="C10915" t="str">
            <v>ZNN910</v>
          </cell>
          <cell r="D10915" t="str">
            <v>Expansion Sites</v>
          </cell>
          <cell r="E10915" t="str">
            <v>Q3-2019</v>
          </cell>
          <cell r="F10915" t="str">
            <v>Mobile Aspiration</v>
          </cell>
          <cell r="G10915" t="str">
            <v>HUA</v>
          </cell>
          <cell r="H10915" t="str">
            <v>LTE2300 4th Carrier</v>
          </cell>
          <cell r="I10915" t="str">
            <v>INS</v>
          </cell>
          <cell r="L10915">
            <v>43691</v>
          </cell>
          <cell r="M10915">
            <v>43693</v>
          </cell>
          <cell r="N10915">
            <v>43692</v>
          </cell>
          <cell r="O10915">
            <v>43694</v>
          </cell>
          <cell r="P10915" t="str">
            <v>No Dependency</v>
          </cell>
        </row>
        <row r="10916">
          <cell r="C10916" t="str">
            <v>ZNN895</v>
          </cell>
          <cell r="D10916" t="str">
            <v>Expansion Sites</v>
          </cell>
          <cell r="E10916" t="str">
            <v>Q2-2019</v>
          </cell>
          <cell r="F10916" t="str">
            <v>Mobile Aspiration</v>
          </cell>
          <cell r="G10916" t="str">
            <v>HUA</v>
          </cell>
          <cell r="H10916" t="str">
            <v>LTE2300 4th Carrier</v>
          </cell>
          <cell r="I10916" t="str">
            <v>INS</v>
          </cell>
          <cell r="L10916">
            <v>43629</v>
          </cell>
          <cell r="M10916">
            <v>43637</v>
          </cell>
          <cell r="N10916">
            <v>43634</v>
          </cell>
          <cell r="O10916">
            <v>43638</v>
          </cell>
          <cell r="P10916" t="str">
            <v>No Dependency</v>
          </cell>
        </row>
        <row r="10917">
          <cell r="C10917" t="str">
            <v>ZNN879</v>
          </cell>
          <cell r="D10917" t="str">
            <v>Expansion Sites</v>
          </cell>
          <cell r="E10917" t="str">
            <v>Q3-2019</v>
          </cell>
          <cell r="F10917" t="str">
            <v>Mobile Aspiration</v>
          </cell>
          <cell r="G10917" t="str">
            <v>HUA</v>
          </cell>
          <cell r="H10917" t="str">
            <v>LTE2300 4th Carrier</v>
          </cell>
          <cell r="I10917" t="str">
            <v>INS</v>
          </cell>
          <cell r="L10917">
            <v>43680</v>
          </cell>
          <cell r="M10917">
            <v>43624</v>
          </cell>
          <cell r="N10917">
            <v>43681</v>
          </cell>
          <cell r="O10917">
            <v>43625</v>
          </cell>
          <cell r="P10917" t="str">
            <v>No Dependency</v>
          </cell>
        </row>
        <row r="10918">
          <cell r="C10918" t="str">
            <v>ZNN873</v>
          </cell>
          <cell r="D10918" t="str">
            <v>Expansion Sites</v>
          </cell>
          <cell r="E10918" t="str">
            <v>Q3-2019</v>
          </cell>
          <cell r="F10918" t="str">
            <v>Mobile Aspiration</v>
          </cell>
          <cell r="G10918" t="str">
            <v>HUA</v>
          </cell>
          <cell r="H10918" t="str">
            <v>LTE2300 4th Carrier</v>
          </cell>
          <cell r="I10918" t="str">
            <v>INS</v>
          </cell>
          <cell r="L10918">
            <v>43719</v>
          </cell>
          <cell r="M10918">
            <v>43620</v>
          </cell>
          <cell r="N10918">
            <v>43719</v>
          </cell>
          <cell r="O10918">
            <v>43621</v>
          </cell>
          <cell r="P10918" t="str">
            <v>No Dependency</v>
          </cell>
        </row>
        <row r="10919">
          <cell r="C10919" t="str">
            <v>ZNN759</v>
          </cell>
          <cell r="D10919" t="str">
            <v>Expansion Sites</v>
          </cell>
          <cell r="E10919" t="str">
            <v>Q3-2019</v>
          </cell>
          <cell r="F10919" t="str">
            <v>Mobile Aspiration</v>
          </cell>
          <cell r="G10919" t="str">
            <v>HUA</v>
          </cell>
          <cell r="H10919" t="str">
            <v>LTE2300 4th Carrier</v>
          </cell>
          <cell r="I10919" t="str">
            <v>INS</v>
          </cell>
          <cell r="L10919">
            <v>43706</v>
          </cell>
          <cell r="M10919">
            <v>43688</v>
          </cell>
          <cell r="N10919">
            <v>43707</v>
          </cell>
          <cell r="O10919">
            <v>43689</v>
          </cell>
          <cell r="P10919" t="str">
            <v>No Dependency</v>
          </cell>
        </row>
        <row r="10920">
          <cell r="C10920" t="str">
            <v>ZNN681</v>
          </cell>
          <cell r="D10920" t="str">
            <v>Expansion Sites</v>
          </cell>
          <cell r="E10920" t="str">
            <v>Q3-2019</v>
          </cell>
          <cell r="F10920" t="str">
            <v>Mobile Aspiration</v>
          </cell>
          <cell r="G10920" t="str">
            <v>HUA</v>
          </cell>
          <cell r="H10920" t="str">
            <v>LTE2300 4th Carrier</v>
          </cell>
          <cell r="I10920" t="str">
            <v>INS</v>
          </cell>
          <cell r="L10920">
            <v>43706</v>
          </cell>
          <cell r="M10920">
            <v>43638</v>
          </cell>
          <cell r="N10920">
            <v>43707</v>
          </cell>
          <cell r="O10920">
            <v>43639</v>
          </cell>
          <cell r="P10920" t="str">
            <v>No Dependency</v>
          </cell>
        </row>
        <row r="10921">
          <cell r="C10921" t="str">
            <v>ZJZ755</v>
          </cell>
          <cell r="D10921" t="str">
            <v>Expansion Sites</v>
          </cell>
          <cell r="E10921" t="str">
            <v>Q3-2019</v>
          </cell>
          <cell r="F10921" t="str">
            <v>Mobile Aspiration</v>
          </cell>
          <cell r="G10921" t="str">
            <v>HUA</v>
          </cell>
          <cell r="H10921" t="str">
            <v>LTE2300 4th Carrier</v>
          </cell>
          <cell r="I10921" t="str">
            <v>INS</v>
          </cell>
          <cell r="L10921">
            <v>43597</v>
          </cell>
          <cell r="M10921">
            <v>43599</v>
          </cell>
          <cell r="N10921">
            <v>43598</v>
          </cell>
          <cell r="O10921">
            <v>43600</v>
          </cell>
          <cell r="P10921" t="str">
            <v>No Dependency</v>
          </cell>
        </row>
        <row r="10922">
          <cell r="C10922" t="str">
            <v>ZJZ754</v>
          </cell>
          <cell r="D10922" t="str">
            <v>Expansion Sites</v>
          </cell>
          <cell r="E10922" t="str">
            <v>Q3-2019</v>
          </cell>
          <cell r="F10922" t="str">
            <v>Mobile Aspiration</v>
          </cell>
          <cell r="G10922" t="str">
            <v>HUA</v>
          </cell>
          <cell r="H10922" t="str">
            <v>LTE2300 4th Carrier</v>
          </cell>
          <cell r="I10922" t="str">
            <v>INS</v>
          </cell>
          <cell r="L10922">
            <v>43611</v>
          </cell>
          <cell r="M10922">
            <v>43613</v>
          </cell>
          <cell r="N10922">
            <v>43612</v>
          </cell>
          <cell r="O10922">
            <v>43614</v>
          </cell>
          <cell r="P10922" t="str">
            <v>No Dependency</v>
          </cell>
        </row>
        <row r="10923">
          <cell r="C10923" t="str">
            <v>ZJZ743</v>
          </cell>
          <cell r="D10923" t="str">
            <v>Expansion Sites</v>
          </cell>
          <cell r="E10923" t="str">
            <v>Q3-2019</v>
          </cell>
          <cell r="F10923" t="str">
            <v>Mobile Aspiration</v>
          </cell>
          <cell r="G10923" t="str">
            <v>HUA</v>
          </cell>
          <cell r="H10923" t="str">
            <v>LTE2300 4th Carrier</v>
          </cell>
          <cell r="I10923" t="str">
            <v>INS</v>
          </cell>
          <cell r="L10923">
            <v>43650</v>
          </cell>
          <cell r="M10923">
            <v>43652</v>
          </cell>
          <cell r="N10923">
            <v>43651</v>
          </cell>
          <cell r="O10923">
            <v>43653</v>
          </cell>
          <cell r="P10923" t="str">
            <v>No Dependency</v>
          </cell>
        </row>
        <row r="10924">
          <cell r="C10924" t="str">
            <v>ZJZ741</v>
          </cell>
          <cell r="D10924" t="str">
            <v>Expansion Sites</v>
          </cell>
          <cell r="E10924" t="str">
            <v>Q2-2019</v>
          </cell>
          <cell r="F10924" t="str">
            <v>Mobile Aspiration</v>
          </cell>
          <cell r="G10924" t="str">
            <v>HUA</v>
          </cell>
          <cell r="H10924" t="str">
            <v>LTE2300 4th Carrier</v>
          </cell>
          <cell r="I10924" t="str">
            <v>INS</v>
          </cell>
          <cell r="L10924">
            <v>43615</v>
          </cell>
          <cell r="M10924">
            <v>43617</v>
          </cell>
          <cell r="N10924">
            <v>43616</v>
          </cell>
          <cell r="O10924">
            <v>43618</v>
          </cell>
          <cell r="P10924" t="str">
            <v>No Dependency</v>
          </cell>
        </row>
        <row r="10925">
          <cell r="C10925" t="str">
            <v>ZJZ718</v>
          </cell>
          <cell r="D10925" t="str">
            <v>Expansion Sites</v>
          </cell>
          <cell r="E10925" t="str">
            <v>Q2-2019</v>
          </cell>
          <cell r="F10925" t="str">
            <v>Mobile Aspiration</v>
          </cell>
          <cell r="G10925" t="str">
            <v>HUA</v>
          </cell>
          <cell r="H10925" t="str">
            <v>LTE2300 4th Carrier</v>
          </cell>
          <cell r="I10925" t="str">
            <v>INS</v>
          </cell>
          <cell r="L10925">
            <v>43788</v>
          </cell>
          <cell r="N10925">
            <v>43789</v>
          </cell>
          <cell r="P10925" t="str">
            <v>No Dependency</v>
          </cell>
        </row>
        <row r="10926">
          <cell r="C10926" t="str">
            <v>ZJZ717</v>
          </cell>
          <cell r="D10926" t="str">
            <v>Expansion Sites</v>
          </cell>
          <cell r="E10926" t="str">
            <v>Q3-2019</v>
          </cell>
          <cell r="F10926" t="str">
            <v>Mobile Aspiration</v>
          </cell>
          <cell r="G10926" t="str">
            <v>HUA</v>
          </cell>
          <cell r="H10926" t="str">
            <v>LTE2300 4th Carrier</v>
          </cell>
          <cell r="I10926" t="str">
            <v>INS</v>
          </cell>
          <cell r="L10926">
            <v>43788</v>
          </cell>
          <cell r="N10926">
            <v>43789</v>
          </cell>
          <cell r="P10926" t="str">
            <v>No Dependency</v>
          </cell>
        </row>
        <row r="10927">
          <cell r="C10927" t="str">
            <v>ZJZ715</v>
          </cell>
          <cell r="D10927" t="str">
            <v>Expansion Sites</v>
          </cell>
          <cell r="E10927" t="str">
            <v>Q2-2019</v>
          </cell>
          <cell r="F10927" t="str">
            <v>Mobile Aspiration</v>
          </cell>
          <cell r="G10927" t="str">
            <v>HUA</v>
          </cell>
          <cell r="H10927" t="str">
            <v>LTE2300 4th Carrier</v>
          </cell>
          <cell r="I10927" t="str">
            <v>INS</v>
          </cell>
          <cell r="L10927">
            <v>43643</v>
          </cell>
          <cell r="M10927">
            <v>43633</v>
          </cell>
          <cell r="N10927">
            <v>43648</v>
          </cell>
          <cell r="O10927">
            <v>43634</v>
          </cell>
          <cell r="P10927" t="str">
            <v>No Dependency</v>
          </cell>
        </row>
        <row r="10928">
          <cell r="C10928" t="str">
            <v>ZJZ712</v>
          </cell>
          <cell r="D10928" t="str">
            <v>Expansion Sites</v>
          </cell>
          <cell r="E10928" t="str">
            <v>Q4-2019</v>
          </cell>
          <cell r="F10928" t="str">
            <v>Mobile Aspiration</v>
          </cell>
          <cell r="G10928" t="str">
            <v>HUA</v>
          </cell>
          <cell r="H10928" t="str">
            <v>LTE2300 4th Carrier</v>
          </cell>
          <cell r="I10928" t="str">
            <v>INS</v>
          </cell>
          <cell r="L10928">
            <v>43659</v>
          </cell>
          <cell r="M10928">
            <v>43661</v>
          </cell>
          <cell r="N10928">
            <v>43660</v>
          </cell>
          <cell r="O10928">
            <v>43662</v>
          </cell>
          <cell r="P10928" t="str">
            <v>No Dependency</v>
          </cell>
        </row>
        <row r="10929">
          <cell r="C10929" t="str">
            <v>ZJZ709</v>
          </cell>
          <cell r="D10929" t="str">
            <v>Expansion Sites</v>
          </cell>
          <cell r="E10929" t="str">
            <v>Q3-2019</v>
          </cell>
          <cell r="F10929" t="str">
            <v>Mobile Aspiration</v>
          </cell>
          <cell r="G10929" t="str">
            <v>HUA</v>
          </cell>
          <cell r="H10929" t="str">
            <v>LTE2300 4th Carrier</v>
          </cell>
          <cell r="I10929" t="str">
            <v>INS</v>
          </cell>
          <cell r="L10929">
            <v>43691</v>
          </cell>
          <cell r="M10929">
            <v>43693</v>
          </cell>
          <cell r="N10929">
            <v>43692</v>
          </cell>
          <cell r="O10929">
            <v>43694</v>
          </cell>
          <cell r="P10929" t="str">
            <v>No Dependency</v>
          </cell>
        </row>
        <row r="10930">
          <cell r="C10930" t="str">
            <v>ZJZ700</v>
          </cell>
          <cell r="D10930" t="str">
            <v>Expansion Sites</v>
          </cell>
          <cell r="E10930" t="str">
            <v>Q2-2019</v>
          </cell>
          <cell r="F10930" t="str">
            <v>Mobile Aspiration</v>
          </cell>
          <cell r="G10930" t="str">
            <v>HUA</v>
          </cell>
          <cell r="H10930" t="str">
            <v>LTE2300 4th Carrier</v>
          </cell>
          <cell r="I10930" t="str">
            <v>INS</v>
          </cell>
          <cell r="L10930">
            <v>43691</v>
          </cell>
          <cell r="M10930">
            <v>43693</v>
          </cell>
          <cell r="N10930">
            <v>43692</v>
          </cell>
          <cell r="O10930">
            <v>43694</v>
          </cell>
          <cell r="P10930" t="str">
            <v>No Dependency</v>
          </cell>
        </row>
        <row r="10931">
          <cell r="C10931" t="str">
            <v>ZJZ684</v>
          </cell>
          <cell r="D10931" t="str">
            <v>Expansion Sites</v>
          </cell>
          <cell r="E10931" t="str">
            <v>Q2-2019</v>
          </cell>
          <cell r="F10931" t="str">
            <v>Mobile Aspiration</v>
          </cell>
          <cell r="G10931" t="str">
            <v>HUA</v>
          </cell>
          <cell r="H10931" t="str">
            <v>LTE2300 4th Carrier</v>
          </cell>
          <cell r="I10931" t="str">
            <v>INS</v>
          </cell>
          <cell r="L10931">
            <v>43658</v>
          </cell>
          <cell r="M10931">
            <v>43661</v>
          </cell>
          <cell r="N10931">
            <v>43659</v>
          </cell>
          <cell r="O10931">
            <v>43662</v>
          </cell>
          <cell r="P10931" t="str">
            <v>No Dependency</v>
          </cell>
        </row>
        <row r="10932">
          <cell r="C10932" t="str">
            <v>ZJZ609</v>
          </cell>
          <cell r="D10932" t="str">
            <v>Expansion Sites</v>
          </cell>
          <cell r="E10932" t="str">
            <v>Q2-2019</v>
          </cell>
          <cell r="F10932" t="str">
            <v>Mobile Aspiration</v>
          </cell>
          <cell r="G10932" t="str">
            <v>HUA</v>
          </cell>
          <cell r="H10932" t="str">
            <v>LTE2300 4th Carrier</v>
          </cell>
          <cell r="I10932" t="str">
            <v>INS</v>
          </cell>
          <cell r="L10932">
            <v>43627</v>
          </cell>
          <cell r="M10932">
            <v>43629</v>
          </cell>
          <cell r="N10932">
            <v>43628</v>
          </cell>
          <cell r="O10932">
            <v>43630</v>
          </cell>
          <cell r="P10932" t="str">
            <v>No Dependency</v>
          </cell>
        </row>
        <row r="10933">
          <cell r="C10933" t="str">
            <v>ZJZ605</v>
          </cell>
          <cell r="D10933" t="str">
            <v>Expansion Sites</v>
          </cell>
          <cell r="E10933" t="str">
            <v>Q2-2019</v>
          </cell>
          <cell r="F10933" t="str">
            <v>Mobile Aspiration</v>
          </cell>
          <cell r="G10933" t="str">
            <v>HUA</v>
          </cell>
          <cell r="H10933" t="str">
            <v>LTE2300 4th Carrier</v>
          </cell>
          <cell r="I10933" t="str">
            <v>INS</v>
          </cell>
          <cell r="L10933">
            <v>43746</v>
          </cell>
          <cell r="M10933">
            <v>43734</v>
          </cell>
          <cell r="N10933">
            <v>43747</v>
          </cell>
          <cell r="O10933">
            <v>43735</v>
          </cell>
          <cell r="P10933" t="str">
            <v>No Dependency</v>
          </cell>
        </row>
        <row r="10934">
          <cell r="C10934" t="str">
            <v>ZJZ604</v>
          </cell>
          <cell r="D10934" t="str">
            <v>Expansion Sites</v>
          </cell>
          <cell r="E10934" t="str">
            <v>Q2-2019</v>
          </cell>
          <cell r="F10934" t="str">
            <v>Mobile Aspiration</v>
          </cell>
          <cell r="G10934" t="str">
            <v>HUA</v>
          </cell>
          <cell r="H10934" t="str">
            <v>LTE2300 4th Carrier</v>
          </cell>
          <cell r="I10934" t="str">
            <v>INS</v>
          </cell>
          <cell r="L10934">
            <v>43621</v>
          </cell>
          <cell r="M10934">
            <v>43623</v>
          </cell>
          <cell r="N10934">
            <v>43622</v>
          </cell>
          <cell r="O10934">
            <v>43624</v>
          </cell>
          <cell r="P10934" t="str">
            <v>No Dependency</v>
          </cell>
        </row>
        <row r="10935">
          <cell r="C10935" t="str">
            <v>ZJZ602</v>
          </cell>
          <cell r="D10935" t="str">
            <v>Expansion Sites</v>
          </cell>
          <cell r="E10935" t="str">
            <v>Q3-2019</v>
          </cell>
          <cell r="F10935" t="str">
            <v>Mobile Aspiration</v>
          </cell>
          <cell r="G10935" t="str">
            <v>HUA</v>
          </cell>
          <cell r="H10935" t="str">
            <v>LTE2300 4th Carrier</v>
          </cell>
          <cell r="I10935" t="str">
            <v>INS</v>
          </cell>
          <cell r="L10935">
            <v>43636</v>
          </cell>
          <cell r="M10935">
            <v>43638</v>
          </cell>
          <cell r="N10935">
            <v>43637</v>
          </cell>
          <cell r="O10935">
            <v>43639</v>
          </cell>
          <cell r="P10935" t="str">
            <v>No Dependency</v>
          </cell>
        </row>
        <row r="10936">
          <cell r="C10936" t="str">
            <v>ZJZ597</v>
          </cell>
          <cell r="D10936" t="str">
            <v>Expansion Sites</v>
          </cell>
          <cell r="E10936" t="str">
            <v>Q3-2019</v>
          </cell>
          <cell r="F10936" t="str">
            <v>Mobile Aspiration</v>
          </cell>
          <cell r="G10936" t="str">
            <v>HUA</v>
          </cell>
          <cell r="H10936" t="str">
            <v>LTE2300 4th Carrier</v>
          </cell>
          <cell r="I10936" t="str">
            <v>INS</v>
          </cell>
          <cell r="L10936">
            <v>43687</v>
          </cell>
          <cell r="M10936">
            <v>43689</v>
          </cell>
          <cell r="N10936">
            <v>43688</v>
          </cell>
          <cell r="O10936">
            <v>43690</v>
          </cell>
          <cell r="P10936" t="str">
            <v>No Dependency</v>
          </cell>
        </row>
        <row r="10937">
          <cell r="C10937" t="str">
            <v>ZJZ576</v>
          </cell>
          <cell r="D10937" t="str">
            <v>Expansion Sites</v>
          </cell>
          <cell r="E10937" t="str">
            <v>Q3-2019</v>
          </cell>
          <cell r="F10937" t="str">
            <v>Mobile Aspiration</v>
          </cell>
          <cell r="G10937" t="str">
            <v>HUA</v>
          </cell>
          <cell r="H10937" t="str">
            <v>LTE2300 4th Carrier</v>
          </cell>
          <cell r="I10937" t="str">
            <v>INS</v>
          </cell>
          <cell r="L10937">
            <v>43596</v>
          </cell>
          <cell r="M10937">
            <v>43598</v>
          </cell>
          <cell r="N10937">
            <v>43597</v>
          </cell>
          <cell r="O10937">
            <v>43599</v>
          </cell>
          <cell r="P10937" t="str">
            <v>No Dependency</v>
          </cell>
        </row>
        <row r="10938">
          <cell r="C10938" t="str">
            <v>ZJZ574</v>
          </cell>
          <cell r="D10938" t="str">
            <v>Expansion Sites</v>
          </cell>
          <cell r="E10938" t="str">
            <v>Q1-2020</v>
          </cell>
          <cell r="F10938" t="str">
            <v>Mobile Aspiration</v>
          </cell>
          <cell r="G10938" t="str">
            <v>HUA</v>
          </cell>
          <cell r="H10938" t="str">
            <v>LTE2300 4th Carrier</v>
          </cell>
          <cell r="I10938" t="str">
            <v>INS</v>
          </cell>
          <cell r="L10938">
            <v>43853</v>
          </cell>
          <cell r="M10938">
            <v>43715</v>
          </cell>
          <cell r="N10938">
            <v>43853</v>
          </cell>
          <cell r="O10938">
            <v>43716</v>
          </cell>
          <cell r="P10938" t="str">
            <v>No Dependency</v>
          </cell>
        </row>
        <row r="10939">
          <cell r="C10939" t="str">
            <v>ZJZ556</v>
          </cell>
          <cell r="D10939" t="str">
            <v>Expansion Sites</v>
          </cell>
          <cell r="E10939" t="str">
            <v>Q2-2019</v>
          </cell>
          <cell r="F10939" t="str">
            <v>Mobile Aspiration</v>
          </cell>
          <cell r="G10939" t="str">
            <v>HUA</v>
          </cell>
          <cell r="H10939" t="str">
            <v>LTE2300 4th Carrier</v>
          </cell>
          <cell r="I10939" t="str">
            <v>INS</v>
          </cell>
          <cell r="L10939">
            <v>43597</v>
          </cell>
          <cell r="M10939">
            <v>43599</v>
          </cell>
          <cell r="N10939">
            <v>43598</v>
          </cell>
          <cell r="O10939">
            <v>43600</v>
          </cell>
          <cell r="P10939" t="str">
            <v>No Dependency</v>
          </cell>
        </row>
        <row r="10940">
          <cell r="C10940" t="str">
            <v>ZJZ488</v>
          </cell>
          <cell r="D10940" t="str">
            <v>Expansion Sites</v>
          </cell>
          <cell r="E10940" t="str">
            <v>Q3-2019</v>
          </cell>
          <cell r="F10940" t="str">
            <v>Mobile Aspiration</v>
          </cell>
          <cell r="G10940" t="str">
            <v>HUA</v>
          </cell>
          <cell r="H10940" t="str">
            <v>LTE2300 4th Carrier</v>
          </cell>
          <cell r="I10940" t="str">
            <v>INS</v>
          </cell>
          <cell r="L10940">
            <v>43658</v>
          </cell>
          <cell r="M10940">
            <v>43660</v>
          </cell>
          <cell r="N10940">
            <v>43659</v>
          </cell>
          <cell r="O10940">
            <v>43661</v>
          </cell>
          <cell r="P10940" t="str">
            <v>No Dependency</v>
          </cell>
        </row>
        <row r="10941">
          <cell r="C10941" t="str">
            <v>ZJZ468</v>
          </cell>
          <cell r="D10941" t="str">
            <v>Expansion Sites</v>
          </cell>
          <cell r="E10941" t="str">
            <v>Q2-2019</v>
          </cell>
          <cell r="F10941" t="str">
            <v>Mobile Aspiration</v>
          </cell>
          <cell r="G10941" t="str">
            <v>HUA</v>
          </cell>
          <cell r="H10941" t="str">
            <v>LTE2300 4th Carrier</v>
          </cell>
          <cell r="I10941" t="str">
            <v>INS</v>
          </cell>
          <cell r="L10941">
            <v>43691</v>
          </cell>
          <cell r="M10941">
            <v>43693</v>
          </cell>
          <cell r="N10941">
            <v>43692</v>
          </cell>
          <cell r="O10941">
            <v>43694</v>
          </cell>
          <cell r="P10941" t="str">
            <v>No Dependency</v>
          </cell>
        </row>
        <row r="10942">
          <cell r="C10942" t="str">
            <v>ZJZ464</v>
          </cell>
          <cell r="D10942" t="str">
            <v>Expansion Sites</v>
          </cell>
          <cell r="E10942" t="str">
            <v>Q2-2019</v>
          </cell>
          <cell r="F10942" t="str">
            <v>Mobile Aspiration</v>
          </cell>
          <cell r="G10942" t="str">
            <v>HUA</v>
          </cell>
          <cell r="H10942" t="str">
            <v>LTE2300 4th Carrier</v>
          </cell>
          <cell r="I10942" t="str">
            <v>INS</v>
          </cell>
          <cell r="L10942">
            <v>43746</v>
          </cell>
          <cell r="M10942">
            <v>43734</v>
          </cell>
          <cell r="N10942">
            <v>43747</v>
          </cell>
          <cell r="O10942">
            <v>43735</v>
          </cell>
          <cell r="P10942" t="str">
            <v>No Dependency</v>
          </cell>
        </row>
        <row r="10943">
          <cell r="C10943" t="str">
            <v>ZJZ456</v>
          </cell>
          <cell r="D10943" t="str">
            <v>Expansion Sites</v>
          </cell>
          <cell r="E10943" t="str">
            <v>Q3-2019</v>
          </cell>
          <cell r="F10943" t="str">
            <v>Mobile Aspiration</v>
          </cell>
          <cell r="G10943" t="str">
            <v>HUA</v>
          </cell>
          <cell r="H10943" t="str">
            <v>LTE2300 4th Carrier</v>
          </cell>
          <cell r="I10943" t="str">
            <v>INS</v>
          </cell>
          <cell r="L10943">
            <v>43746</v>
          </cell>
          <cell r="M10943">
            <v>43734</v>
          </cell>
          <cell r="N10943">
            <v>43747</v>
          </cell>
          <cell r="O10943">
            <v>43735</v>
          </cell>
          <cell r="P10943" t="str">
            <v>No Dependency</v>
          </cell>
        </row>
        <row r="10944">
          <cell r="C10944" t="str">
            <v>ZJZ455</v>
          </cell>
          <cell r="D10944" t="str">
            <v>Expansion Sites</v>
          </cell>
          <cell r="E10944" t="str">
            <v>Q2-2019</v>
          </cell>
          <cell r="F10944" t="str">
            <v>Mobile Aspiration</v>
          </cell>
          <cell r="G10944" t="str">
            <v>HUA</v>
          </cell>
          <cell r="H10944" t="str">
            <v>LTE2300 4th Carrier</v>
          </cell>
          <cell r="I10944" t="str">
            <v>INS</v>
          </cell>
          <cell r="L10944">
            <v>43706</v>
          </cell>
          <cell r="M10944">
            <v>43715</v>
          </cell>
          <cell r="N10944">
            <v>43707</v>
          </cell>
          <cell r="O10944">
            <v>43716</v>
          </cell>
          <cell r="P10944" t="str">
            <v>No Dependency</v>
          </cell>
        </row>
        <row r="10945">
          <cell r="C10945" t="str">
            <v>ZJZ437</v>
          </cell>
          <cell r="D10945" t="str">
            <v>Expansion Sites</v>
          </cell>
          <cell r="E10945" t="str">
            <v>Q2-2019</v>
          </cell>
          <cell r="F10945" t="str">
            <v>Mobile Aspiration</v>
          </cell>
          <cell r="G10945" t="str">
            <v>HUA</v>
          </cell>
          <cell r="H10945" t="str">
            <v>LTE2300 4th Carrier</v>
          </cell>
          <cell r="I10945" t="str">
            <v>INS</v>
          </cell>
          <cell r="L10945">
            <v>43706</v>
          </cell>
          <cell r="M10945">
            <v>43715</v>
          </cell>
          <cell r="N10945">
            <v>43707</v>
          </cell>
          <cell r="O10945">
            <v>43716</v>
          </cell>
          <cell r="P10945" t="str">
            <v>No Dependency</v>
          </cell>
        </row>
        <row r="10946">
          <cell r="C10946" t="str">
            <v>ZJZ422</v>
          </cell>
          <cell r="D10946" t="str">
            <v>Expansion Sites</v>
          </cell>
          <cell r="E10946" t="str">
            <v>Q3-2019</v>
          </cell>
          <cell r="F10946" t="str">
            <v>Mobile Aspiration</v>
          </cell>
          <cell r="G10946" t="str">
            <v>HUA</v>
          </cell>
          <cell r="H10946" t="str">
            <v>LTE2300 4th Carrier</v>
          </cell>
          <cell r="I10946" t="str">
            <v>INS</v>
          </cell>
          <cell r="L10946">
            <v>43706</v>
          </cell>
          <cell r="M10946">
            <v>43654</v>
          </cell>
          <cell r="N10946">
            <v>43707</v>
          </cell>
          <cell r="O10946">
            <v>43655</v>
          </cell>
          <cell r="P10946" t="str">
            <v>No Dependency</v>
          </cell>
        </row>
        <row r="10947">
          <cell r="C10947" t="str">
            <v>ZJZ390</v>
          </cell>
          <cell r="D10947" t="str">
            <v>Expansion Sites</v>
          </cell>
          <cell r="E10947" t="str">
            <v>Q2-2019</v>
          </cell>
          <cell r="F10947" t="str">
            <v>Mobile Aspiration</v>
          </cell>
          <cell r="G10947" t="str">
            <v>HUA</v>
          </cell>
          <cell r="H10947" t="str">
            <v>LTE2300 4th Carrier</v>
          </cell>
          <cell r="I10947" t="str">
            <v>INS</v>
          </cell>
          <cell r="L10947">
            <v>43609</v>
          </cell>
          <cell r="M10947">
            <v>43611</v>
          </cell>
          <cell r="N10947">
            <v>43610</v>
          </cell>
          <cell r="O10947">
            <v>43612</v>
          </cell>
          <cell r="P10947" t="str">
            <v>No Dependency</v>
          </cell>
        </row>
        <row r="10948">
          <cell r="C10948" t="str">
            <v>ZJZ379</v>
          </cell>
          <cell r="D10948" t="str">
            <v>Expansion Sites</v>
          </cell>
          <cell r="E10948" t="str">
            <v>Q3-2019</v>
          </cell>
          <cell r="F10948" t="str">
            <v>Mobile Aspiration</v>
          </cell>
          <cell r="G10948" t="str">
            <v>HUA</v>
          </cell>
          <cell r="H10948" t="str">
            <v>LTE2300 4th Carrier</v>
          </cell>
          <cell r="I10948" t="str">
            <v>INS</v>
          </cell>
          <cell r="L10948">
            <v>43691</v>
          </cell>
          <cell r="M10948">
            <v>43693</v>
          </cell>
          <cell r="N10948">
            <v>43692</v>
          </cell>
          <cell r="O10948">
            <v>43694</v>
          </cell>
          <cell r="P10948" t="str">
            <v>No Dependency</v>
          </cell>
        </row>
        <row r="10949">
          <cell r="C10949" t="str">
            <v>ZJZ354</v>
          </cell>
          <cell r="D10949" t="str">
            <v>Expansion Sites</v>
          </cell>
          <cell r="E10949" t="str">
            <v>Q3-2019</v>
          </cell>
          <cell r="F10949" t="str">
            <v>Mobile Aspiration</v>
          </cell>
          <cell r="G10949" t="str">
            <v>HUA</v>
          </cell>
          <cell r="H10949" t="str">
            <v>LTE2300 4th Carrier</v>
          </cell>
          <cell r="I10949" t="str">
            <v>INS</v>
          </cell>
          <cell r="L10949">
            <v>43788</v>
          </cell>
          <cell r="N10949">
            <v>43789</v>
          </cell>
          <cell r="P10949" t="str">
            <v>No Dependency</v>
          </cell>
        </row>
        <row r="10950">
          <cell r="C10950" t="str">
            <v>ZJZ352</v>
          </cell>
          <cell r="D10950" t="str">
            <v>Expansion Sites</v>
          </cell>
          <cell r="E10950" t="str">
            <v>Q2-2019</v>
          </cell>
          <cell r="F10950" t="str">
            <v>Mobile Aspiration</v>
          </cell>
          <cell r="G10950" t="str">
            <v>HUA</v>
          </cell>
          <cell r="H10950" t="str">
            <v>LTE2300 4th Carrier</v>
          </cell>
          <cell r="I10950" t="str">
            <v>INS</v>
          </cell>
          <cell r="L10950">
            <v>43796</v>
          </cell>
          <cell r="N10950">
            <v>43797</v>
          </cell>
          <cell r="P10950" t="str">
            <v>No Dependency</v>
          </cell>
        </row>
        <row r="10951">
          <cell r="C10951" t="str">
            <v>ZJZ217</v>
          </cell>
          <cell r="D10951" t="str">
            <v>Expansion Sites</v>
          </cell>
          <cell r="E10951" t="str">
            <v>Q2-2019</v>
          </cell>
          <cell r="F10951" t="str">
            <v>Mobile Aspiration</v>
          </cell>
          <cell r="G10951" t="str">
            <v>HUA</v>
          </cell>
          <cell r="H10951" t="str">
            <v>LTE2300 4th Carrier</v>
          </cell>
          <cell r="I10951" t="str">
            <v>INS</v>
          </cell>
          <cell r="L10951">
            <v>43645</v>
          </cell>
          <cell r="M10951">
            <v>43604</v>
          </cell>
          <cell r="N10951">
            <v>43646</v>
          </cell>
          <cell r="O10951">
            <v>43605</v>
          </cell>
          <cell r="P10951" t="str">
            <v>No Dependency</v>
          </cell>
        </row>
        <row r="10952">
          <cell r="C10952" t="str">
            <v>ZJZ216</v>
          </cell>
          <cell r="D10952" t="str">
            <v>Expansion Sites</v>
          </cell>
          <cell r="E10952" t="str">
            <v>Q2-2019</v>
          </cell>
          <cell r="F10952" t="str">
            <v>Mobile Aspiration</v>
          </cell>
          <cell r="G10952" t="str">
            <v>HUA</v>
          </cell>
          <cell r="H10952" t="str">
            <v>LTE2300 4th Carrier</v>
          </cell>
          <cell r="I10952" t="str">
            <v>INS</v>
          </cell>
          <cell r="L10952">
            <v>43706</v>
          </cell>
          <cell r="M10952">
            <v>43692</v>
          </cell>
          <cell r="N10952">
            <v>43707</v>
          </cell>
          <cell r="O10952">
            <v>43693</v>
          </cell>
          <cell r="P10952" t="str">
            <v>No Dependency</v>
          </cell>
        </row>
        <row r="10953">
          <cell r="C10953" t="str">
            <v>ZBH983</v>
          </cell>
          <cell r="D10953" t="str">
            <v>Expansion Sites</v>
          </cell>
          <cell r="E10953" t="str">
            <v>Q3-2019</v>
          </cell>
          <cell r="F10953" t="str">
            <v>Mobile Aspiration</v>
          </cell>
          <cell r="G10953" t="str">
            <v>HUA</v>
          </cell>
          <cell r="H10953" t="str">
            <v>LTE2300 4th Carrier</v>
          </cell>
          <cell r="I10953" t="str">
            <v>INS</v>
          </cell>
          <cell r="L10953">
            <v>43615</v>
          </cell>
          <cell r="M10953">
            <v>43617</v>
          </cell>
          <cell r="N10953">
            <v>43616</v>
          </cell>
          <cell r="O10953">
            <v>43618</v>
          </cell>
          <cell r="P10953" t="str">
            <v>No Dependency</v>
          </cell>
        </row>
        <row r="10954">
          <cell r="C10954" t="str">
            <v>ZAB550</v>
          </cell>
          <cell r="D10954" t="str">
            <v>Expansion Sites</v>
          </cell>
          <cell r="E10954" t="str">
            <v>Q1-2020</v>
          </cell>
          <cell r="F10954" t="str">
            <v>Mobile Aspiration</v>
          </cell>
          <cell r="G10954" t="str">
            <v>HUA</v>
          </cell>
          <cell r="H10954" t="str">
            <v>LTE2300 4th Carrier</v>
          </cell>
          <cell r="I10954" t="str">
            <v>INS</v>
          </cell>
          <cell r="L10954">
            <v>43853</v>
          </cell>
          <cell r="M10954">
            <v>43734</v>
          </cell>
          <cell r="N10954">
            <v>43853</v>
          </cell>
          <cell r="O10954">
            <v>43735</v>
          </cell>
          <cell r="P10954" t="str">
            <v>No Dependency</v>
          </cell>
        </row>
        <row r="10955">
          <cell r="C10955" t="str">
            <v>ZJZA982</v>
          </cell>
          <cell r="D10955" t="str">
            <v>Expansion Sites</v>
          </cell>
          <cell r="E10955" t="str">
            <v>Q3-2019</v>
          </cell>
          <cell r="F10955" t="str">
            <v>Mobile Aspiration</v>
          </cell>
          <cell r="G10955" t="str">
            <v>HUA</v>
          </cell>
          <cell r="H10955" t="str">
            <v>LTE2300 4th Carrier</v>
          </cell>
          <cell r="I10955" t="str">
            <v>INS</v>
          </cell>
          <cell r="L10955">
            <v>43656</v>
          </cell>
          <cell r="M10955">
            <v>43658</v>
          </cell>
          <cell r="N10955">
            <v>43657</v>
          </cell>
          <cell r="O10955">
            <v>43659</v>
          </cell>
          <cell r="P10955" t="str">
            <v>No Dependency</v>
          </cell>
        </row>
        <row r="10956">
          <cell r="C10956" t="str">
            <v>ZJZA027</v>
          </cell>
          <cell r="D10956" t="str">
            <v>Expansion Sites</v>
          </cell>
          <cell r="E10956" t="str">
            <v>Q3-2019</v>
          </cell>
          <cell r="F10956" t="str">
            <v>Mobile Aspiration</v>
          </cell>
          <cell r="G10956" t="str">
            <v>HUA</v>
          </cell>
          <cell r="H10956" t="str">
            <v>LTE2300 4th Carrier</v>
          </cell>
          <cell r="I10956" t="str">
            <v>INS</v>
          </cell>
          <cell r="L10956">
            <v>43705</v>
          </cell>
          <cell r="M10956">
            <v>43638</v>
          </cell>
          <cell r="N10956">
            <v>43705</v>
          </cell>
          <cell r="O10956">
            <v>43639</v>
          </cell>
          <cell r="P10956" t="str">
            <v>No Dependency</v>
          </cell>
        </row>
        <row r="10957">
          <cell r="C10957" t="str">
            <v>ZJZA021</v>
          </cell>
          <cell r="D10957" t="str">
            <v>Expansion Sites</v>
          </cell>
          <cell r="E10957" t="str">
            <v>Q3-2019</v>
          </cell>
          <cell r="F10957" t="str">
            <v>Mobile Aspiration</v>
          </cell>
          <cell r="G10957" t="str">
            <v>HUA</v>
          </cell>
          <cell r="H10957" t="str">
            <v>LTE2300 4th Carrier</v>
          </cell>
          <cell r="I10957" t="str">
            <v>INS</v>
          </cell>
          <cell r="L10957">
            <v>43636</v>
          </cell>
          <cell r="M10957">
            <v>43638</v>
          </cell>
          <cell r="N10957">
            <v>43637</v>
          </cell>
          <cell r="O10957">
            <v>43639</v>
          </cell>
          <cell r="P10957" t="str">
            <v>No Dependency</v>
          </cell>
        </row>
        <row r="10958">
          <cell r="C10958" t="str">
            <v>ZJZ972</v>
          </cell>
          <cell r="D10958" t="str">
            <v>Expansion Sites</v>
          </cell>
          <cell r="E10958" t="str">
            <v>Q2-2019</v>
          </cell>
          <cell r="F10958" t="str">
            <v>Mobile Aspiration</v>
          </cell>
          <cell r="G10958" t="str">
            <v>HUA</v>
          </cell>
          <cell r="H10958" t="str">
            <v>LTE2300 4th Carrier</v>
          </cell>
          <cell r="I10958" t="str">
            <v>INS</v>
          </cell>
          <cell r="L10958">
            <v>43746</v>
          </cell>
          <cell r="M10958">
            <v>43733</v>
          </cell>
          <cell r="N10958">
            <v>43747</v>
          </cell>
          <cell r="O10958">
            <v>43734</v>
          </cell>
          <cell r="P10958" t="str">
            <v>No Dependency</v>
          </cell>
        </row>
        <row r="10959">
          <cell r="C10959" t="str">
            <v>ZJZ967</v>
          </cell>
          <cell r="D10959" t="str">
            <v>Expansion Sites</v>
          </cell>
          <cell r="E10959" t="str">
            <v>Q3-2019</v>
          </cell>
          <cell r="F10959" t="str">
            <v>Mobile Aspiration</v>
          </cell>
          <cell r="G10959" t="str">
            <v>HUA</v>
          </cell>
          <cell r="H10959" t="str">
            <v>LTE2300 4th Carrier</v>
          </cell>
          <cell r="I10959" t="str">
            <v>INS</v>
          </cell>
          <cell r="L10959">
            <v>43788</v>
          </cell>
          <cell r="N10959">
            <v>43789</v>
          </cell>
          <cell r="P10959" t="str">
            <v>No Dependency</v>
          </cell>
        </row>
        <row r="10960">
          <cell r="C10960" t="str">
            <v>ZJZ956</v>
          </cell>
          <cell r="D10960" t="str">
            <v>Expansion Sites</v>
          </cell>
          <cell r="E10960" t="str">
            <v>Q2-2019</v>
          </cell>
          <cell r="F10960" t="str">
            <v>Mobile Aspiration</v>
          </cell>
          <cell r="G10960" t="str">
            <v>HUA</v>
          </cell>
          <cell r="H10960" t="str">
            <v>LTE2300 4th Carrier</v>
          </cell>
          <cell r="I10960" t="str">
            <v>INS</v>
          </cell>
          <cell r="L10960">
            <v>43636</v>
          </cell>
          <cell r="M10960">
            <v>43638</v>
          </cell>
          <cell r="N10960">
            <v>43637</v>
          </cell>
          <cell r="O10960">
            <v>43639</v>
          </cell>
          <cell r="P10960" t="str">
            <v>No Dependency</v>
          </cell>
        </row>
        <row r="10961">
          <cell r="C10961" t="str">
            <v>ZJZ950</v>
          </cell>
          <cell r="D10961" t="str">
            <v>Expansion Sites</v>
          </cell>
          <cell r="E10961" t="str">
            <v>Q3-2019</v>
          </cell>
          <cell r="F10961" t="str">
            <v>Mobile Aspiration</v>
          </cell>
          <cell r="G10961" t="str">
            <v>HUA</v>
          </cell>
          <cell r="H10961" t="str">
            <v>LTE2300 4th Carrier</v>
          </cell>
          <cell r="I10961" t="str">
            <v>INS</v>
          </cell>
          <cell r="L10961">
            <v>43674</v>
          </cell>
          <cell r="M10961">
            <v>43676</v>
          </cell>
          <cell r="N10961">
            <v>43675</v>
          </cell>
          <cell r="O10961">
            <v>43677</v>
          </cell>
          <cell r="P10961" t="str">
            <v>No Dependency</v>
          </cell>
        </row>
        <row r="10962">
          <cell r="C10962" t="str">
            <v>ZJZ948</v>
          </cell>
          <cell r="D10962" t="str">
            <v>Expansion Sites</v>
          </cell>
          <cell r="E10962" t="str">
            <v>Q2-2019</v>
          </cell>
          <cell r="F10962" t="str">
            <v>Mobile Aspiration</v>
          </cell>
          <cell r="G10962" t="str">
            <v>HUA</v>
          </cell>
          <cell r="H10962" t="str">
            <v>LTE2300 4th Carrier</v>
          </cell>
          <cell r="I10962" t="str">
            <v>INS</v>
          </cell>
          <cell r="L10962">
            <v>43706</v>
          </cell>
          <cell r="M10962">
            <v>43715</v>
          </cell>
          <cell r="N10962">
            <v>43707</v>
          </cell>
          <cell r="O10962">
            <v>43716</v>
          </cell>
          <cell r="P10962" t="str">
            <v>No Dependency</v>
          </cell>
        </row>
        <row r="10963">
          <cell r="C10963" t="str">
            <v>ZJZ938</v>
          </cell>
          <cell r="D10963" t="str">
            <v>Expansion Sites</v>
          </cell>
          <cell r="E10963" t="str">
            <v>Q3-2019</v>
          </cell>
          <cell r="F10963" t="str">
            <v>Mobile Aspiration</v>
          </cell>
          <cell r="G10963" t="str">
            <v>HUA</v>
          </cell>
          <cell r="H10963" t="str">
            <v>LTE2300 4th Carrier</v>
          </cell>
          <cell r="I10963" t="str">
            <v>INS</v>
          </cell>
          <cell r="L10963">
            <v>43746</v>
          </cell>
          <cell r="M10963">
            <v>43733</v>
          </cell>
          <cell r="N10963">
            <v>43747</v>
          </cell>
          <cell r="O10963">
            <v>43734</v>
          </cell>
          <cell r="P10963" t="str">
            <v>No Dependency</v>
          </cell>
        </row>
        <row r="10964">
          <cell r="C10964" t="str">
            <v>ZJZ926</v>
          </cell>
          <cell r="D10964" t="str">
            <v>Expansion Sites</v>
          </cell>
          <cell r="E10964" t="str">
            <v>Q3-2019</v>
          </cell>
          <cell r="F10964" t="str">
            <v>Mobile Aspiration</v>
          </cell>
          <cell r="G10964" t="str">
            <v>HUA</v>
          </cell>
          <cell r="H10964" t="str">
            <v>LTE2300 4th Carrier</v>
          </cell>
          <cell r="I10964" t="str">
            <v>INS</v>
          </cell>
          <cell r="L10964">
            <v>43746</v>
          </cell>
          <cell r="M10964">
            <v>43733</v>
          </cell>
          <cell r="N10964">
            <v>43747</v>
          </cell>
          <cell r="O10964">
            <v>43734</v>
          </cell>
          <cell r="P10964" t="str">
            <v>No Dependency</v>
          </cell>
        </row>
        <row r="10965">
          <cell r="C10965" t="str">
            <v>ZJZ923</v>
          </cell>
          <cell r="D10965" t="str">
            <v>Expansion Sites</v>
          </cell>
          <cell r="E10965" t="str">
            <v>Q3-2019</v>
          </cell>
          <cell r="F10965" t="str">
            <v>Mobile Aspiration</v>
          </cell>
          <cell r="G10965" t="str">
            <v>HUA</v>
          </cell>
          <cell r="H10965" t="str">
            <v>LTE2300 4th Carrier</v>
          </cell>
          <cell r="I10965" t="str">
            <v>INS</v>
          </cell>
          <cell r="L10965">
            <v>43706</v>
          </cell>
          <cell r="M10965">
            <v>43715</v>
          </cell>
          <cell r="N10965">
            <v>43707</v>
          </cell>
          <cell r="O10965">
            <v>43716</v>
          </cell>
          <cell r="P10965" t="str">
            <v>No Dependency</v>
          </cell>
        </row>
        <row r="10966">
          <cell r="C10966" t="str">
            <v>ZJZ918</v>
          </cell>
          <cell r="D10966" t="str">
            <v>Expansion Sites</v>
          </cell>
          <cell r="E10966" t="str">
            <v>Q2-2019</v>
          </cell>
          <cell r="F10966" t="str">
            <v>Mobile Aspiration</v>
          </cell>
          <cell r="G10966" t="str">
            <v>HUA</v>
          </cell>
          <cell r="H10966" t="str">
            <v>LTE2300 4th Carrier</v>
          </cell>
          <cell r="I10966" t="str">
            <v>INS</v>
          </cell>
          <cell r="L10966">
            <v>43636</v>
          </cell>
          <cell r="M10966">
            <v>43638</v>
          </cell>
          <cell r="N10966">
            <v>43637</v>
          </cell>
          <cell r="O10966">
            <v>43639</v>
          </cell>
          <cell r="P10966" t="str">
            <v>No Dependency</v>
          </cell>
        </row>
        <row r="10967">
          <cell r="C10967" t="str">
            <v>ZJZ917</v>
          </cell>
          <cell r="D10967" t="str">
            <v>Expansion Sites</v>
          </cell>
          <cell r="E10967" t="str">
            <v>Q3-2019</v>
          </cell>
          <cell r="F10967" t="str">
            <v>Mobile Aspiration</v>
          </cell>
          <cell r="G10967" t="str">
            <v>HUA</v>
          </cell>
          <cell r="H10967" t="str">
            <v>LTE2300 4th Carrier</v>
          </cell>
          <cell r="I10967" t="str">
            <v>INS</v>
          </cell>
          <cell r="L10967">
            <v>43705</v>
          </cell>
          <cell r="M10967">
            <v>43638</v>
          </cell>
          <cell r="N10967">
            <v>43705</v>
          </cell>
          <cell r="O10967">
            <v>43639</v>
          </cell>
          <cell r="P10967" t="str">
            <v>No Dependency</v>
          </cell>
        </row>
        <row r="10968">
          <cell r="C10968" t="str">
            <v>ZJZ889</v>
          </cell>
          <cell r="D10968" t="str">
            <v>Expansion Sites</v>
          </cell>
          <cell r="E10968" t="str">
            <v>Q2-2019</v>
          </cell>
          <cell r="F10968" t="str">
            <v>Mobile Aspiration</v>
          </cell>
          <cell r="G10968" t="str">
            <v>HUA</v>
          </cell>
          <cell r="H10968" t="str">
            <v>LTE2300 4th Carrier</v>
          </cell>
          <cell r="I10968" t="str">
            <v>INS</v>
          </cell>
          <cell r="L10968">
            <v>43693</v>
          </cell>
          <cell r="M10968">
            <v>43695</v>
          </cell>
          <cell r="N10968">
            <v>43694</v>
          </cell>
          <cell r="O10968">
            <v>43696</v>
          </cell>
          <cell r="P10968" t="str">
            <v>No Dependency</v>
          </cell>
        </row>
        <row r="10969">
          <cell r="C10969" t="str">
            <v>ZJZ829</v>
          </cell>
          <cell r="D10969" t="str">
            <v>Expansion Sites</v>
          </cell>
          <cell r="E10969" t="str">
            <v>Q2-2019</v>
          </cell>
          <cell r="F10969" t="str">
            <v>Mobile Aspiration</v>
          </cell>
          <cell r="G10969" t="str">
            <v>HUA</v>
          </cell>
          <cell r="H10969" t="str">
            <v>LTE2300 4th Carrier</v>
          </cell>
          <cell r="I10969" t="str">
            <v>INS</v>
          </cell>
          <cell r="L10969">
            <v>43613</v>
          </cell>
          <cell r="M10969">
            <v>43615</v>
          </cell>
          <cell r="N10969">
            <v>43614</v>
          </cell>
          <cell r="O10969">
            <v>43616</v>
          </cell>
          <cell r="P10969" t="str">
            <v>No Dependency</v>
          </cell>
        </row>
        <row r="10970">
          <cell r="C10970" t="str">
            <v>ZJZ793</v>
          </cell>
          <cell r="D10970" t="str">
            <v>Expansion Sites</v>
          </cell>
          <cell r="E10970" t="str">
            <v>Q3-2019</v>
          </cell>
          <cell r="F10970" t="str">
            <v>Mobile Aspiration</v>
          </cell>
          <cell r="G10970" t="str">
            <v>HUA</v>
          </cell>
          <cell r="H10970" t="str">
            <v>LTE2300 4th Carrier</v>
          </cell>
          <cell r="I10970" t="str">
            <v>INS</v>
          </cell>
          <cell r="L10970">
            <v>43746</v>
          </cell>
          <cell r="M10970">
            <v>43733</v>
          </cell>
          <cell r="N10970">
            <v>43747</v>
          </cell>
          <cell r="O10970">
            <v>43734</v>
          </cell>
          <cell r="P10970" t="str">
            <v>No Dependency</v>
          </cell>
        </row>
        <row r="10971">
          <cell r="C10971" t="str">
            <v>ZJZ791</v>
          </cell>
          <cell r="D10971" t="str">
            <v>Expansion Sites</v>
          </cell>
          <cell r="E10971" t="str">
            <v>Q3-2019</v>
          </cell>
          <cell r="F10971" t="str">
            <v>Mobile Aspiration</v>
          </cell>
          <cell r="G10971" t="str">
            <v>HUA</v>
          </cell>
          <cell r="H10971" t="str">
            <v>LTE2300 4th Carrier</v>
          </cell>
          <cell r="I10971" t="str">
            <v>INS</v>
          </cell>
          <cell r="L10971">
            <v>43706</v>
          </cell>
          <cell r="M10971">
            <v>43715</v>
          </cell>
          <cell r="N10971">
            <v>43707</v>
          </cell>
          <cell r="O10971">
            <v>43716</v>
          </cell>
          <cell r="P10971" t="str">
            <v>No Dependency</v>
          </cell>
        </row>
        <row r="10972">
          <cell r="C10972" t="str">
            <v>ZJZ782</v>
          </cell>
          <cell r="D10972" t="str">
            <v>Expansion Sites</v>
          </cell>
          <cell r="E10972" t="str">
            <v>Q1-2020</v>
          </cell>
          <cell r="F10972" t="str">
            <v>Mobile Aspiration</v>
          </cell>
          <cell r="G10972" t="str">
            <v>HUA</v>
          </cell>
          <cell r="H10972" t="str">
            <v>LTE2300 4th Carrier</v>
          </cell>
          <cell r="I10972" t="str">
            <v>INS</v>
          </cell>
          <cell r="L10972">
            <v>43802</v>
          </cell>
          <cell r="M10972">
            <v>43715</v>
          </cell>
          <cell r="N10972">
            <v>43802</v>
          </cell>
          <cell r="O10972">
            <v>43716</v>
          </cell>
          <cell r="P10972" t="str">
            <v>No Dependency</v>
          </cell>
        </row>
        <row r="10973">
          <cell r="C10973" t="str">
            <v>ZWJ001</v>
          </cell>
          <cell r="D10973" t="str">
            <v>Expansion Sites</v>
          </cell>
          <cell r="E10973" t="str">
            <v>Q3-2019</v>
          </cell>
          <cell r="F10973" t="str">
            <v>Mobile Aspiration</v>
          </cell>
          <cell r="G10973" t="str">
            <v>HUA</v>
          </cell>
          <cell r="H10973" t="str">
            <v>LTE2300 4th Carrier</v>
          </cell>
          <cell r="I10973" t="str">
            <v>INS</v>
          </cell>
          <cell r="L10973">
            <v>43672</v>
          </cell>
          <cell r="M10973">
            <v>43631</v>
          </cell>
          <cell r="N10973">
            <v>43673</v>
          </cell>
          <cell r="O10973">
            <v>43632</v>
          </cell>
          <cell r="P10973" t="str">
            <v>No Dependency</v>
          </cell>
        </row>
        <row r="10974">
          <cell r="C10974" t="str">
            <v>ZUZ998</v>
          </cell>
          <cell r="D10974" t="str">
            <v>Expansion Sites</v>
          </cell>
          <cell r="E10974" t="str">
            <v>Q3-2019</v>
          </cell>
          <cell r="F10974" t="str">
            <v>Mobile Aspiration</v>
          </cell>
          <cell r="G10974" t="str">
            <v>HUA</v>
          </cell>
          <cell r="H10974" t="str">
            <v>LTE2300 4th Carrier</v>
          </cell>
          <cell r="I10974" t="str">
            <v>INS</v>
          </cell>
          <cell r="L10974">
            <v>43636</v>
          </cell>
          <cell r="M10974">
            <v>43638</v>
          </cell>
          <cell r="N10974">
            <v>43637</v>
          </cell>
          <cell r="O10974">
            <v>43639</v>
          </cell>
          <cell r="P10974" t="str">
            <v>No Dependency</v>
          </cell>
        </row>
        <row r="10975">
          <cell r="C10975" t="str">
            <v>ZUL022</v>
          </cell>
          <cell r="D10975" t="str">
            <v>Expansion Sites</v>
          </cell>
          <cell r="E10975" t="str">
            <v>Q3-2019</v>
          </cell>
          <cell r="F10975" t="str">
            <v>Mobile Aspiration</v>
          </cell>
          <cell r="G10975" t="str">
            <v>HUA</v>
          </cell>
          <cell r="H10975" t="str">
            <v>LTE2300 4th Carrier</v>
          </cell>
          <cell r="I10975" t="str">
            <v>INS</v>
          </cell>
          <cell r="L10975">
            <v>43737</v>
          </cell>
          <cell r="M10975">
            <v>43709</v>
          </cell>
          <cell r="N10975">
            <v>43738</v>
          </cell>
          <cell r="O10975">
            <v>43710</v>
          </cell>
          <cell r="P10975" t="str">
            <v>No Dependency</v>
          </cell>
        </row>
        <row r="10976">
          <cell r="C10976" t="str">
            <v>ZUZ034</v>
          </cell>
          <cell r="D10976" t="str">
            <v>Expansion Sites</v>
          </cell>
          <cell r="E10976" t="str">
            <v>Q3-2019</v>
          </cell>
          <cell r="F10976" t="str">
            <v>Mobile Aspiration</v>
          </cell>
          <cell r="G10976" t="str">
            <v>HUA</v>
          </cell>
          <cell r="H10976" t="str">
            <v>LTE2300 4th Carrier</v>
          </cell>
          <cell r="I10976" t="str">
            <v>INS</v>
          </cell>
          <cell r="L10976">
            <v>43796</v>
          </cell>
          <cell r="N10976">
            <v>43797</v>
          </cell>
          <cell r="P10976" t="str">
            <v>No Dependency</v>
          </cell>
        </row>
        <row r="10977">
          <cell r="C10977" t="str">
            <v>ZUZ029</v>
          </cell>
          <cell r="D10977" t="str">
            <v>Expansion Sites</v>
          </cell>
          <cell r="E10977" t="str">
            <v>Q4-2019</v>
          </cell>
          <cell r="F10977" t="str">
            <v>Mobile Aspiration</v>
          </cell>
          <cell r="G10977" t="str">
            <v>HUA</v>
          </cell>
          <cell r="H10977" t="str">
            <v>LTE2300 4th Carrier</v>
          </cell>
          <cell r="I10977" t="str">
            <v>INS</v>
          </cell>
          <cell r="L10977">
            <v>43691</v>
          </cell>
          <cell r="M10977">
            <v>43693</v>
          </cell>
          <cell r="N10977">
            <v>43692</v>
          </cell>
          <cell r="O10977">
            <v>43694</v>
          </cell>
          <cell r="P10977" t="str">
            <v>No Dependency</v>
          </cell>
        </row>
        <row r="10978">
          <cell r="C10978" t="str">
            <v>ZUZ028</v>
          </cell>
          <cell r="D10978" t="str">
            <v>Expansion Sites</v>
          </cell>
          <cell r="E10978" t="str">
            <v>Q3-2019</v>
          </cell>
          <cell r="F10978" t="str">
            <v>Mobile Aspiration</v>
          </cell>
          <cell r="G10978" t="str">
            <v>HUA</v>
          </cell>
          <cell r="H10978" t="str">
            <v>LTE2300 4th Carrier</v>
          </cell>
          <cell r="I10978" t="str">
            <v>INS</v>
          </cell>
          <cell r="L10978">
            <v>43670</v>
          </cell>
          <cell r="M10978">
            <v>43672</v>
          </cell>
          <cell r="N10978">
            <v>43671</v>
          </cell>
          <cell r="O10978">
            <v>43673</v>
          </cell>
          <cell r="P10978" t="str">
            <v>No Dependency</v>
          </cell>
        </row>
        <row r="10979">
          <cell r="C10979" t="str">
            <v>ZUZ016</v>
          </cell>
          <cell r="D10979" t="str">
            <v>Expansion Sites</v>
          </cell>
          <cell r="E10979" t="str">
            <v>Q3-2019</v>
          </cell>
          <cell r="F10979" t="str">
            <v>Mobile Aspiration</v>
          </cell>
          <cell r="G10979" t="str">
            <v>HUA</v>
          </cell>
          <cell r="H10979" t="str">
            <v>LTE2300 4th Carrier</v>
          </cell>
          <cell r="I10979" t="str">
            <v>INS</v>
          </cell>
          <cell r="L10979">
            <v>43615</v>
          </cell>
          <cell r="M10979">
            <v>43617</v>
          </cell>
          <cell r="N10979">
            <v>43616</v>
          </cell>
          <cell r="O10979">
            <v>43618</v>
          </cell>
          <cell r="P10979" t="str">
            <v>No Dependency</v>
          </cell>
        </row>
        <row r="10980">
          <cell r="C10980" t="str">
            <v>ZUZ015</v>
          </cell>
          <cell r="D10980" t="str">
            <v>Expansion Sites</v>
          </cell>
          <cell r="E10980" t="str">
            <v>Q3-2019</v>
          </cell>
          <cell r="F10980" t="str">
            <v>Mobile Aspiration</v>
          </cell>
          <cell r="G10980" t="str">
            <v>HUA</v>
          </cell>
          <cell r="H10980" t="str">
            <v>LTE2300 4th Carrier</v>
          </cell>
          <cell r="I10980" t="str">
            <v>INS</v>
          </cell>
          <cell r="L10980">
            <v>43636</v>
          </cell>
          <cell r="M10980">
            <v>43599</v>
          </cell>
          <cell r="N10980">
            <v>43637</v>
          </cell>
          <cell r="O10980">
            <v>43600</v>
          </cell>
          <cell r="P10980" t="str">
            <v>No Dependency</v>
          </cell>
        </row>
        <row r="10981">
          <cell r="C10981" t="str">
            <v>ZUZ014</v>
          </cell>
          <cell r="D10981" t="str">
            <v>Expansion Sites</v>
          </cell>
          <cell r="E10981" t="str">
            <v>Q3-2019</v>
          </cell>
          <cell r="F10981" t="str">
            <v>Mobile Aspiration</v>
          </cell>
          <cell r="G10981" t="str">
            <v>HUA</v>
          </cell>
          <cell r="H10981" t="str">
            <v>LTE2300 4th Carrier</v>
          </cell>
          <cell r="I10981" t="str">
            <v>INS</v>
          </cell>
          <cell r="L10981">
            <v>43628</v>
          </cell>
          <cell r="M10981">
            <v>43636</v>
          </cell>
          <cell r="N10981">
            <v>43628</v>
          </cell>
          <cell r="O10981">
            <v>43637</v>
          </cell>
          <cell r="P10981" t="str">
            <v>No Dependency</v>
          </cell>
        </row>
        <row r="10982">
          <cell r="C10982" t="str">
            <v>ZUZ007</v>
          </cell>
          <cell r="D10982" t="str">
            <v>Expansion Sites</v>
          </cell>
          <cell r="E10982" t="str">
            <v>Q3-2019</v>
          </cell>
          <cell r="F10982" t="str">
            <v>Mobile Aspiration</v>
          </cell>
          <cell r="G10982" t="str">
            <v>HUA</v>
          </cell>
          <cell r="H10982" t="str">
            <v>LTE2300 4th Carrier</v>
          </cell>
          <cell r="I10982" t="str">
            <v>INS</v>
          </cell>
          <cell r="L10982">
            <v>43691</v>
          </cell>
          <cell r="M10982">
            <v>43693</v>
          </cell>
          <cell r="N10982">
            <v>43692</v>
          </cell>
          <cell r="O10982">
            <v>43694</v>
          </cell>
          <cell r="P10982" t="str">
            <v>No Dependency</v>
          </cell>
        </row>
        <row r="10983">
          <cell r="C10983" t="str">
            <v>ZUZ006</v>
          </cell>
          <cell r="D10983" t="str">
            <v>Expansion Sites</v>
          </cell>
          <cell r="E10983" t="str">
            <v>Q3-2019</v>
          </cell>
          <cell r="F10983" t="str">
            <v>Mobile Aspiration</v>
          </cell>
          <cell r="G10983" t="str">
            <v>HUA</v>
          </cell>
          <cell r="H10983" t="str">
            <v>LTE2300 4th Carrier</v>
          </cell>
          <cell r="I10983" t="str">
            <v>INS</v>
          </cell>
          <cell r="L10983">
            <v>43691</v>
          </cell>
          <cell r="M10983">
            <v>43693</v>
          </cell>
          <cell r="N10983">
            <v>43692</v>
          </cell>
          <cell r="O10983">
            <v>43694</v>
          </cell>
          <cell r="P10983" t="str">
            <v>No Dependency</v>
          </cell>
        </row>
        <row r="10984">
          <cell r="C10984" t="str">
            <v>ZUZ005</v>
          </cell>
          <cell r="D10984" t="str">
            <v>Expansion Sites</v>
          </cell>
          <cell r="E10984" t="str">
            <v>Q3-2019</v>
          </cell>
          <cell r="F10984" t="str">
            <v>Mobile Aspiration</v>
          </cell>
          <cell r="G10984" t="str">
            <v>HUA</v>
          </cell>
          <cell r="H10984" t="str">
            <v>LTE2300 4th Carrier</v>
          </cell>
          <cell r="I10984" t="str">
            <v>INS</v>
          </cell>
          <cell r="L10984">
            <v>43633</v>
          </cell>
          <cell r="M10984">
            <v>43626</v>
          </cell>
          <cell r="N10984">
            <v>43636</v>
          </cell>
          <cell r="O10984">
            <v>43627</v>
          </cell>
          <cell r="P10984" t="str">
            <v>No Dependency</v>
          </cell>
        </row>
        <row r="10985">
          <cell r="C10985" t="str">
            <v>ZUZ003</v>
          </cell>
          <cell r="D10985" t="str">
            <v>Expansion Sites</v>
          </cell>
          <cell r="E10985" t="str">
            <v>Q3-2019</v>
          </cell>
          <cell r="F10985" t="str">
            <v>Mobile Aspiration</v>
          </cell>
          <cell r="G10985" t="str">
            <v>HUA</v>
          </cell>
          <cell r="H10985" t="str">
            <v>LTE2300 4th Carrier</v>
          </cell>
          <cell r="I10985" t="str">
            <v>INS</v>
          </cell>
          <cell r="L10985">
            <v>43691</v>
          </cell>
          <cell r="M10985">
            <v>43693</v>
          </cell>
          <cell r="N10985">
            <v>43692</v>
          </cell>
          <cell r="O10985">
            <v>43694</v>
          </cell>
          <cell r="P10985" t="str">
            <v>No Dependency</v>
          </cell>
        </row>
        <row r="10986">
          <cell r="C10986" t="str">
            <v>ZUL001</v>
          </cell>
          <cell r="D10986" t="str">
            <v>Expansion Sites</v>
          </cell>
          <cell r="E10986" t="str">
            <v>Q4-2019</v>
          </cell>
          <cell r="F10986" t="str">
            <v>Mobile Aspiration</v>
          </cell>
          <cell r="G10986" t="str">
            <v>HUA</v>
          </cell>
          <cell r="H10986" t="str">
            <v>LTE2300 4th Carrier</v>
          </cell>
          <cell r="I10986" t="str">
            <v>INS</v>
          </cell>
          <cell r="L10986">
            <v>43599</v>
          </cell>
          <cell r="M10986">
            <v>43602</v>
          </cell>
          <cell r="N10986">
            <v>43600</v>
          </cell>
          <cell r="O10986">
            <v>43603</v>
          </cell>
          <cell r="P10986" t="str">
            <v>No Dependency</v>
          </cell>
        </row>
        <row r="10987">
          <cell r="C10987" t="str">
            <v>ZTY002</v>
          </cell>
          <cell r="D10987" t="str">
            <v>Expansion Sites</v>
          </cell>
          <cell r="E10987" t="str">
            <v>Q3-2019</v>
          </cell>
          <cell r="F10987" t="str">
            <v>Mobile Aspiration</v>
          </cell>
          <cell r="G10987" t="str">
            <v>HUA</v>
          </cell>
          <cell r="H10987" t="str">
            <v>LTE2300 4th Carrier</v>
          </cell>
          <cell r="I10987" t="str">
            <v>INS</v>
          </cell>
          <cell r="L10987">
            <v>43671</v>
          </cell>
          <cell r="M10987">
            <v>43631</v>
          </cell>
          <cell r="N10987">
            <v>43672</v>
          </cell>
          <cell r="O10987">
            <v>43632</v>
          </cell>
          <cell r="P10987" t="str">
            <v>No Dependency</v>
          </cell>
        </row>
        <row r="10988">
          <cell r="C10988" t="str">
            <v>ZTR025</v>
          </cell>
          <cell r="D10988" t="str">
            <v>Expansion Sites</v>
          </cell>
          <cell r="E10988" t="str">
            <v>Q3-2019</v>
          </cell>
          <cell r="F10988" t="str">
            <v>Mobile Aspiration</v>
          </cell>
          <cell r="G10988" t="str">
            <v>HUA</v>
          </cell>
          <cell r="H10988" t="str">
            <v>LTE2300 4th Carrier</v>
          </cell>
          <cell r="I10988" t="str">
            <v>INS</v>
          </cell>
          <cell r="L10988">
            <v>43733</v>
          </cell>
          <cell r="M10988">
            <v>43709</v>
          </cell>
          <cell r="N10988">
            <v>43733</v>
          </cell>
          <cell r="O10988">
            <v>43710</v>
          </cell>
          <cell r="P10988" t="str">
            <v>No Dependency</v>
          </cell>
        </row>
        <row r="10989">
          <cell r="C10989" t="str">
            <v>ZTR001</v>
          </cell>
          <cell r="D10989" t="str">
            <v>Expansion Sites</v>
          </cell>
          <cell r="E10989" t="str">
            <v>Q1-2020</v>
          </cell>
          <cell r="F10989" t="str">
            <v>Mobile Aspiration</v>
          </cell>
          <cell r="G10989" t="str">
            <v>HUA</v>
          </cell>
          <cell r="H10989" t="str">
            <v>LTE2300 4th Carrier</v>
          </cell>
          <cell r="I10989" t="str">
            <v>INS</v>
          </cell>
          <cell r="L10989">
            <v>43858</v>
          </cell>
          <cell r="M10989">
            <v>43734</v>
          </cell>
          <cell r="N10989">
            <v>43858</v>
          </cell>
          <cell r="O10989">
            <v>43735</v>
          </cell>
          <cell r="P10989" t="str">
            <v>No Dependency</v>
          </cell>
        </row>
        <row r="10990">
          <cell r="C10990" t="str">
            <v>ZTM001</v>
          </cell>
          <cell r="D10990" t="str">
            <v>Expansion Sites</v>
          </cell>
          <cell r="E10990" t="str">
            <v>Q3-2019</v>
          </cell>
          <cell r="F10990" t="str">
            <v>Mobile Aspiration</v>
          </cell>
          <cell r="G10990" t="str">
            <v>HUA</v>
          </cell>
          <cell r="H10990" t="str">
            <v>LTE2300 4th Carrier</v>
          </cell>
          <cell r="I10990" t="str">
            <v>INS</v>
          </cell>
          <cell r="L10990">
            <v>43691</v>
          </cell>
          <cell r="M10990">
            <v>43659</v>
          </cell>
          <cell r="N10990">
            <v>43691</v>
          </cell>
          <cell r="O10990">
            <v>43660</v>
          </cell>
          <cell r="P10990" t="str">
            <v>No Dependency</v>
          </cell>
        </row>
        <row r="10991">
          <cell r="C10991" t="str">
            <v>ZTBA027</v>
          </cell>
          <cell r="D10991" t="str">
            <v>Expansion Sites</v>
          </cell>
          <cell r="E10991" t="str">
            <v>Q3-2019</v>
          </cell>
          <cell r="F10991" t="str">
            <v>Mobile Aspiration</v>
          </cell>
          <cell r="G10991" t="str">
            <v>HUA</v>
          </cell>
          <cell r="H10991" t="str">
            <v>LTE2300 4th Carrier</v>
          </cell>
          <cell r="I10991" t="str">
            <v>INS</v>
          </cell>
          <cell r="L10991">
            <v>43671</v>
          </cell>
          <cell r="M10991">
            <v>43635</v>
          </cell>
          <cell r="N10991">
            <v>43672</v>
          </cell>
          <cell r="O10991">
            <v>43636</v>
          </cell>
          <cell r="P10991" t="str">
            <v>No Dependency</v>
          </cell>
        </row>
        <row r="10992">
          <cell r="C10992" t="str">
            <v>ZTBA011</v>
          </cell>
          <cell r="D10992" t="str">
            <v>Expansion Sites</v>
          </cell>
          <cell r="E10992" t="str">
            <v>Q3-2019</v>
          </cell>
          <cell r="F10992" t="str">
            <v>Mobile Aspiration</v>
          </cell>
          <cell r="G10992" t="str">
            <v>HUA</v>
          </cell>
          <cell r="H10992" t="str">
            <v>LTE2300 4th Carrier</v>
          </cell>
          <cell r="I10992" t="str">
            <v>INS</v>
          </cell>
          <cell r="L10992">
            <v>43705</v>
          </cell>
          <cell r="M10992">
            <v>43624</v>
          </cell>
          <cell r="N10992">
            <v>43705</v>
          </cell>
          <cell r="O10992">
            <v>43625</v>
          </cell>
          <cell r="P10992" t="str">
            <v>No Dependency</v>
          </cell>
        </row>
        <row r="10993">
          <cell r="C10993" t="str">
            <v>ZTBA006</v>
          </cell>
          <cell r="D10993" t="str">
            <v>Expansion Sites</v>
          </cell>
          <cell r="E10993" t="str">
            <v>Q3-2019</v>
          </cell>
          <cell r="F10993" t="str">
            <v>Mobile Aspiration</v>
          </cell>
          <cell r="G10993" t="str">
            <v>HUA</v>
          </cell>
          <cell r="H10993" t="str">
            <v>LTE2300 4th Carrier</v>
          </cell>
          <cell r="I10993" t="str">
            <v>INS</v>
          </cell>
          <cell r="L10993">
            <v>43686</v>
          </cell>
          <cell r="M10993">
            <v>43625</v>
          </cell>
          <cell r="N10993">
            <v>43686</v>
          </cell>
          <cell r="O10993">
            <v>43626</v>
          </cell>
          <cell r="P10993" t="str">
            <v>No Dependency</v>
          </cell>
        </row>
        <row r="10994">
          <cell r="C10994" t="str">
            <v>ZTB997</v>
          </cell>
          <cell r="D10994" t="str">
            <v>Expansion Sites</v>
          </cell>
          <cell r="E10994" t="str">
            <v>Q3-2019</v>
          </cell>
          <cell r="F10994" t="str">
            <v>Mobile Aspiration</v>
          </cell>
          <cell r="G10994" t="str">
            <v>HUA</v>
          </cell>
          <cell r="H10994" t="str">
            <v>LTE2300 4th Carrier</v>
          </cell>
          <cell r="I10994" t="str">
            <v>INS</v>
          </cell>
          <cell r="L10994">
            <v>43603</v>
          </cell>
          <cell r="M10994">
            <v>43605</v>
          </cell>
          <cell r="N10994">
            <v>43604</v>
          </cell>
          <cell r="O10994">
            <v>43606</v>
          </cell>
          <cell r="P10994" t="str">
            <v>No Dependency</v>
          </cell>
        </row>
        <row r="10995">
          <cell r="C10995" t="str">
            <v>ZTB983</v>
          </cell>
          <cell r="D10995" t="str">
            <v>Expansion Sites</v>
          </cell>
          <cell r="E10995" t="str">
            <v>Q4-2019</v>
          </cell>
          <cell r="F10995" t="str">
            <v>Mobile Aspiration</v>
          </cell>
          <cell r="G10995" t="str">
            <v>HUA</v>
          </cell>
          <cell r="H10995" t="str">
            <v>LTE2300 4th Carrier</v>
          </cell>
          <cell r="I10995" t="str">
            <v>INS</v>
          </cell>
          <cell r="L10995">
            <v>43674</v>
          </cell>
          <cell r="M10995">
            <v>43676</v>
          </cell>
          <cell r="N10995">
            <v>43675</v>
          </cell>
          <cell r="O10995">
            <v>43677</v>
          </cell>
          <cell r="P10995" t="str">
            <v>No Dependency</v>
          </cell>
        </row>
        <row r="10996">
          <cell r="C10996" t="str">
            <v>ZTB973</v>
          </cell>
          <cell r="D10996" t="str">
            <v>Expansion Sites</v>
          </cell>
          <cell r="E10996" t="str">
            <v>Q3-2019</v>
          </cell>
          <cell r="F10996" t="str">
            <v>Mobile Aspiration</v>
          </cell>
          <cell r="G10996" t="str">
            <v>HUA</v>
          </cell>
          <cell r="H10996" t="str">
            <v>LTE2300 4th Carrier</v>
          </cell>
          <cell r="I10996" t="str">
            <v>INS</v>
          </cell>
          <cell r="L10996">
            <v>43674</v>
          </cell>
          <cell r="M10996">
            <v>43676</v>
          </cell>
          <cell r="N10996">
            <v>43675</v>
          </cell>
          <cell r="O10996">
            <v>43677</v>
          </cell>
          <cell r="P10996" t="str">
            <v>No Dependency</v>
          </cell>
        </row>
        <row r="10997">
          <cell r="C10997" t="str">
            <v>ZTB972</v>
          </cell>
          <cell r="D10997" t="str">
            <v>Expansion Sites</v>
          </cell>
          <cell r="E10997" t="str">
            <v>Q4-2019</v>
          </cell>
          <cell r="F10997" t="str">
            <v>Mobile Aspiration</v>
          </cell>
          <cell r="G10997" t="str">
            <v>HUA</v>
          </cell>
          <cell r="H10997" t="str">
            <v>LTE2300 4th Carrier</v>
          </cell>
          <cell r="I10997" t="str">
            <v>INS</v>
          </cell>
          <cell r="L10997">
            <v>43691</v>
          </cell>
          <cell r="M10997">
            <v>43693</v>
          </cell>
          <cell r="N10997">
            <v>43692</v>
          </cell>
          <cell r="O10997">
            <v>43694</v>
          </cell>
          <cell r="P10997" t="str">
            <v>No Dependency</v>
          </cell>
        </row>
        <row r="10998">
          <cell r="C10998" t="str">
            <v>ZTB969</v>
          </cell>
          <cell r="D10998" t="str">
            <v>Expansion Sites</v>
          </cell>
          <cell r="E10998" t="str">
            <v>Q3-2019</v>
          </cell>
          <cell r="F10998" t="str">
            <v>Mobile Aspiration</v>
          </cell>
          <cell r="G10998" t="str">
            <v>HUA</v>
          </cell>
          <cell r="H10998" t="str">
            <v>LTE2300 4th Carrier</v>
          </cell>
          <cell r="I10998" t="str">
            <v>INS</v>
          </cell>
          <cell r="L10998">
            <v>43706</v>
          </cell>
          <cell r="M10998">
            <v>43632</v>
          </cell>
          <cell r="N10998">
            <v>43707</v>
          </cell>
          <cell r="O10998">
            <v>43633</v>
          </cell>
          <cell r="P10998" t="str">
            <v>No Dependency</v>
          </cell>
        </row>
        <row r="10999">
          <cell r="C10999" t="str">
            <v>ZTB955</v>
          </cell>
          <cell r="D10999" t="str">
            <v>Expansion Sites</v>
          </cell>
          <cell r="E10999" t="str">
            <v>Q3-2019</v>
          </cell>
          <cell r="F10999" t="str">
            <v>Mobile Aspiration</v>
          </cell>
          <cell r="G10999" t="str">
            <v>HUA</v>
          </cell>
          <cell r="H10999" t="str">
            <v>LTE2300 4th Carrier</v>
          </cell>
          <cell r="I10999" t="str">
            <v>INS</v>
          </cell>
          <cell r="L10999">
            <v>43691</v>
          </cell>
          <cell r="M10999">
            <v>43693</v>
          </cell>
          <cell r="N10999">
            <v>43692</v>
          </cell>
          <cell r="O10999">
            <v>43694</v>
          </cell>
          <cell r="P10999" t="str">
            <v>No Dependency</v>
          </cell>
        </row>
        <row r="11000">
          <cell r="C11000" t="str">
            <v>ZTB945</v>
          </cell>
          <cell r="D11000" t="str">
            <v>Expansion Sites</v>
          </cell>
          <cell r="E11000" t="str">
            <v>Q3-2019</v>
          </cell>
          <cell r="F11000" t="str">
            <v>Mobile Aspiration</v>
          </cell>
          <cell r="G11000" t="str">
            <v>HUA</v>
          </cell>
          <cell r="H11000" t="str">
            <v>LTE2300 4th Carrier</v>
          </cell>
          <cell r="I11000" t="str">
            <v>INS</v>
          </cell>
          <cell r="L11000">
            <v>43639</v>
          </cell>
          <cell r="M11000">
            <v>43597</v>
          </cell>
          <cell r="N11000">
            <v>43640</v>
          </cell>
          <cell r="O11000">
            <v>43598</v>
          </cell>
          <cell r="P11000" t="str">
            <v>No Dependency</v>
          </cell>
        </row>
        <row r="11001">
          <cell r="C11001" t="str">
            <v>ZTB922</v>
          </cell>
          <cell r="D11001" t="str">
            <v>Expansion Sites</v>
          </cell>
          <cell r="E11001" t="str">
            <v>Q3-2019</v>
          </cell>
          <cell r="F11001" t="str">
            <v>Mobile Aspiration</v>
          </cell>
          <cell r="G11001" t="str">
            <v>HUA</v>
          </cell>
          <cell r="H11001" t="str">
            <v>LTE2300 4th Carrier</v>
          </cell>
          <cell r="I11001" t="str">
            <v>INS</v>
          </cell>
          <cell r="L11001">
            <v>43691</v>
          </cell>
          <cell r="M11001">
            <v>43693</v>
          </cell>
          <cell r="N11001">
            <v>43692</v>
          </cell>
          <cell r="O11001">
            <v>43694</v>
          </cell>
          <cell r="P11001" t="str">
            <v>No Dependency</v>
          </cell>
        </row>
        <row r="11002">
          <cell r="C11002" t="str">
            <v>ZTB916</v>
          </cell>
          <cell r="D11002" t="str">
            <v>Expansion Sites</v>
          </cell>
          <cell r="E11002" t="str">
            <v>Q3-2019</v>
          </cell>
          <cell r="F11002" t="str">
            <v>Mobile Aspiration</v>
          </cell>
          <cell r="G11002" t="str">
            <v>HUA</v>
          </cell>
          <cell r="H11002" t="str">
            <v>LTE2300 4th Carrier</v>
          </cell>
          <cell r="I11002" t="str">
            <v>INS</v>
          </cell>
          <cell r="L11002">
            <v>43671</v>
          </cell>
          <cell r="M11002">
            <v>43638</v>
          </cell>
          <cell r="N11002">
            <v>43672</v>
          </cell>
          <cell r="O11002">
            <v>43639</v>
          </cell>
          <cell r="P11002" t="str">
            <v>No Dependency</v>
          </cell>
        </row>
        <row r="11003">
          <cell r="C11003" t="str">
            <v>ZTB907</v>
          </cell>
          <cell r="D11003" t="str">
            <v>Expansion Sites</v>
          </cell>
          <cell r="E11003" t="str">
            <v>Q3-2019</v>
          </cell>
          <cell r="F11003" t="str">
            <v>Mobile Aspiration</v>
          </cell>
          <cell r="G11003" t="str">
            <v>HUA</v>
          </cell>
          <cell r="H11003" t="str">
            <v>LTE2300 4th Carrier</v>
          </cell>
          <cell r="I11003" t="str">
            <v>INS</v>
          </cell>
          <cell r="L11003">
            <v>43645</v>
          </cell>
          <cell r="M11003">
            <v>43650</v>
          </cell>
          <cell r="N11003">
            <v>43648</v>
          </cell>
          <cell r="O11003">
            <v>43651</v>
          </cell>
          <cell r="P11003" t="str">
            <v>No Dependency</v>
          </cell>
        </row>
        <row r="11004">
          <cell r="C11004" t="str">
            <v>ZTB894</v>
          </cell>
          <cell r="D11004" t="str">
            <v>Expansion Sites</v>
          </cell>
          <cell r="E11004" t="str">
            <v>Q2-2019</v>
          </cell>
          <cell r="F11004" t="str">
            <v>Mobile Aspiration</v>
          </cell>
          <cell r="G11004" t="str">
            <v>HUA</v>
          </cell>
          <cell r="H11004" t="str">
            <v>LTE2300 4th Carrier</v>
          </cell>
          <cell r="I11004" t="str">
            <v>INS</v>
          </cell>
          <cell r="L11004">
            <v>43628</v>
          </cell>
          <cell r="M11004">
            <v>43632</v>
          </cell>
          <cell r="N11004">
            <v>43631</v>
          </cell>
          <cell r="O11004">
            <v>43633</v>
          </cell>
          <cell r="P11004" t="str">
            <v>No Dependency</v>
          </cell>
        </row>
        <row r="11005">
          <cell r="C11005" t="str">
            <v>ZTB893</v>
          </cell>
          <cell r="D11005" t="str">
            <v>Expansion Sites</v>
          </cell>
          <cell r="E11005" t="str">
            <v>Q3-2019</v>
          </cell>
          <cell r="F11005" t="str">
            <v>Mobile Aspiration</v>
          </cell>
          <cell r="G11005" t="str">
            <v>HUA</v>
          </cell>
          <cell r="H11005" t="str">
            <v>LTE2300 4th Carrier</v>
          </cell>
          <cell r="I11005" t="str">
            <v>INS</v>
          </cell>
          <cell r="L11005">
            <v>43691</v>
          </cell>
          <cell r="M11005">
            <v>43693</v>
          </cell>
          <cell r="N11005">
            <v>43692</v>
          </cell>
          <cell r="O11005">
            <v>43694</v>
          </cell>
          <cell r="P11005" t="str">
            <v>No Dependency</v>
          </cell>
        </row>
        <row r="11006">
          <cell r="C11006" t="str">
            <v>ZTB891</v>
          </cell>
          <cell r="D11006" t="str">
            <v>Expansion Sites</v>
          </cell>
          <cell r="E11006" t="str">
            <v>Q3-2019</v>
          </cell>
          <cell r="F11006" t="str">
            <v>Mobile Aspiration</v>
          </cell>
          <cell r="G11006" t="str">
            <v>HUA</v>
          </cell>
          <cell r="H11006" t="str">
            <v>LTE2300 4th Carrier</v>
          </cell>
          <cell r="I11006" t="str">
            <v>INS</v>
          </cell>
          <cell r="L11006">
            <v>43622</v>
          </cell>
          <cell r="M11006">
            <v>43624</v>
          </cell>
          <cell r="N11006">
            <v>43623</v>
          </cell>
          <cell r="O11006">
            <v>43625</v>
          </cell>
          <cell r="P11006" t="str">
            <v>No Dependency</v>
          </cell>
        </row>
        <row r="11007">
          <cell r="C11007" t="str">
            <v>ZSK999</v>
          </cell>
          <cell r="D11007" t="str">
            <v>Expansion Sites</v>
          </cell>
          <cell r="E11007" t="str">
            <v>Q4-2019</v>
          </cell>
          <cell r="F11007" t="str">
            <v>Mobile Aspiration</v>
          </cell>
          <cell r="G11007" t="str">
            <v>HUA</v>
          </cell>
          <cell r="H11007" t="str">
            <v>LTE2300 4th Carrier</v>
          </cell>
          <cell r="I11007" t="str">
            <v>INS</v>
          </cell>
          <cell r="L11007">
            <v>43696</v>
          </cell>
          <cell r="M11007">
            <v>43696</v>
          </cell>
          <cell r="N11007">
            <v>43697</v>
          </cell>
          <cell r="O11007">
            <v>43697</v>
          </cell>
          <cell r="P11007" t="str">
            <v>No Dependency</v>
          </cell>
        </row>
        <row r="11008">
          <cell r="C11008" t="str">
            <v>ZTB124</v>
          </cell>
          <cell r="D11008" t="str">
            <v>Expansion Sites</v>
          </cell>
          <cell r="E11008" t="str">
            <v>Q3-2019</v>
          </cell>
          <cell r="F11008" t="str">
            <v>Mobile Aspiration</v>
          </cell>
          <cell r="G11008" t="str">
            <v>HUA</v>
          </cell>
          <cell r="H11008" t="str">
            <v>LTE2300 4th Carrier</v>
          </cell>
          <cell r="I11008" t="str">
            <v>INS</v>
          </cell>
          <cell r="L11008">
            <v>43706</v>
          </cell>
          <cell r="M11008">
            <v>43709</v>
          </cell>
          <cell r="N11008">
            <v>43707</v>
          </cell>
          <cell r="O11008">
            <v>43710</v>
          </cell>
          <cell r="P11008" t="str">
            <v>No Dependency</v>
          </cell>
        </row>
        <row r="11009">
          <cell r="C11009" t="str">
            <v>ZSKA010</v>
          </cell>
          <cell r="D11009" t="str">
            <v>Expansion Sites</v>
          </cell>
          <cell r="E11009" t="str">
            <v>Q3-2019</v>
          </cell>
          <cell r="F11009" t="str">
            <v>Mobile Aspiration</v>
          </cell>
          <cell r="G11009" t="str">
            <v>HUA</v>
          </cell>
          <cell r="H11009" t="str">
            <v>LTE2300 4th Carrier</v>
          </cell>
          <cell r="I11009" t="str">
            <v>INS</v>
          </cell>
          <cell r="L11009">
            <v>43676</v>
          </cell>
          <cell r="M11009">
            <v>43618</v>
          </cell>
          <cell r="N11009">
            <v>43677</v>
          </cell>
          <cell r="O11009">
            <v>43619</v>
          </cell>
          <cell r="P11009" t="str">
            <v>No Dependency</v>
          </cell>
        </row>
        <row r="11010">
          <cell r="C11010" t="str">
            <v>ZSKA005</v>
          </cell>
          <cell r="D11010" t="str">
            <v>Expansion Sites</v>
          </cell>
          <cell r="E11010" t="str">
            <v>Q3-2019</v>
          </cell>
          <cell r="F11010" t="str">
            <v>Mobile Aspiration</v>
          </cell>
          <cell r="G11010" t="str">
            <v>HUA</v>
          </cell>
          <cell r="H11010" t="str">
            <v>LTE2300 4th Carrier</v>
          </cell>
          <cell r="I11010" t="str">
            <v>INS</v>
          </cell>
          <cell r="L11010">
            <v>43691</v>
          </cell>
          <cell r="M11010">
            <v>43637</v>
          </cell>
          <cell r="N11010">
            <v>43691</v>
          </cell>
          <cell r="O11010">
            <v>43638</v>
          </cell>
          <cell r="P11010" t="str">
            <v>No Dependency</v>
          </cell>
        </row>
        <row r="11011">
          <cell r="C11011" t="str">
            <v>ZSKA003</v>
          </cell>
          <cell r="D11011" t="str">
            <v>Expansion Sites</v>
          </cell>
          <cell r="E11011" t="str">
            <v>Q1-2020</v>
          </cell>
          <cell r="F11011" t="str">
            <v>Mobile Aspiration</v>
          </cell>
          <cell r="G11011" t="str">
            <v>HUA</v>
          </cell>
          <cell r="H11011" t="str">
            <v>LTE2300 4th Carrier</v>
          </cell>
          <cell r="I11011" t="str">
            <v>INS</v>
          </cell>
          <cell r="L11011">
            <v>43853</v>
          </cell>
          <cell r="M11011">
            <v>43734</v>
          </cell>
          <cell r="N11011">
            <v>43853</v>
          </cell>
          <cell r="O11011">
            <v>43735</v>
          </cell>
          <cell r="P11011" t="str">
            <v>No Dependency</v>
          </cell>
        </row>
        <row r="11012">
          <cell r="C11012" t="str">
            <v>ZSK979</v>
          </cell>
          <cell r="D11012" t="str">
            <v>Expansion Sites</v>
          </cell>
          <cell r="E11012" t="str">
            <v>Q3-2019</v>
          </cell>
          <cell r="F11012" t="str">
            <v>Mobile Aspiration</v>
          </cell>
          <cell r="G11012" t="str">
            <v>HUA</v>
          </cell>
          <cell r="H11012" t="str">
            <v>LTE2300 4th Carrier</v>
          </cell>
          <cell r="I11012" t="str">
            <v>INS</v>
          </cell>
          <cell r="L11012">
            <v>43706</v>
          </cell>
          <cell r="M11012">
            <v>43661</v>
          </cell>
          <cell r="N11012">
            <v>43707</v>
          </cell>
          <cell r="O11012">
            <v>43662</v>
          </cell>
          <cell r="P11012" t="str">
            <v>No Dependency</v>
          </cell>
        </row>
        <row r="11013">
          <cell r="C11013" t="str">
            <v>ZSK970</v>
          </cell>
          <cell r="D11013" t="str">
            <v>Expansion Sites</v>
          </cell>
          <cell r="E11013" t="str">
            <v>Q3-2019</v>
          </cell>
          <cell r="F11013" t="str">
            <v>Mobile Aspiration</v>
          </cell>
          <cell r="G11013" t="str">
            <v>HUA</v>
          </cell>
          <cell r="H11013" t="str">
            <v>LTE2300 4th Carrier</v>
          </cell>
          <cell r="I11013" t="str">
            <v>INS</v>
          </cell>
          <cell r="L11013">
            <v>43706</v>
          </cell>
          <cell r="M11013">
            <v>43645</v>
          </cell>
          <cell r="N11013">
            <v>43707</v>
          </cell>
          <cell r="O11013">
            <v>43646</v>
          </cell>
          <cell r="P11013" t="str">
            <v>No Dependency</v>
          </cell>
        </row>
        <row r="11014">
          <cell r="C11014" t="str">
            <v>ZSK968</v>
          </cell>
          <cell r="D11014" t="str">
            <v>Expansion Sites</v>
          </cell>
          <cell r="E11014" t="str">
            <v>Q3-2019</v>
          </cell>
          <cell r="F11014" t="str">
            <v>Mobile Aspiration</v>
          </cell>
          <cell r="G11014" t="str">
            <v>HUA</v>
          </cell>
          <cell r="H11014" t="str">
            <v>LTE2300 4th Carrier</v>
          </cell>
          <cell r="I11014" t="str">
            <v>INS</v>
          </cell>
          <cell r="L11014">
            <v>43706</v>
          </cell>
          <cell r="M11014">
            <v>43709</v>
          </cell>
          <cell r="N11014">
            <v>43707</v>
          </cell>
          <cell r="O11014">
            <v>43710</v>
          </cell>
          <cell r="P11014" t="str">
            <v>No Dependency</v>
          </cell>
        </row>
        <row r="11015">
          <cell r="C11015" t="str">
            <v>ZSK967</v>
          </cell>
          <cell r="D11015" t="str">
            <v>Expansion Sites</v>
          </cell>
          <cell r="E11015" t="str">
            <v>Q3-2019</v>
          </cell>
          <cell r="F11015" t="str">
            <v>Mobile Aspiration</v>
          </cell>
          <cell r="G11015" t="str">
            <v>HUA</v>
          </cell>
          <cell r="H11015" t="str">
            <v>LTE2300 4th Carrier</v>
          </cell>
          <cell r="I11015" t="str">
            <v>INS</v>
          </cell>
          <cell r="L11015">
            <v>43665</v>
          </cell>
          <cell r="M11015">
            <v>43613</v>
          </cell>
          <cell r="N11015">
            <v>43666</v>
          </cell>
          <cell r="O11015">
            <v>43614</v>
          </cell>
          <cell r="P11015" t="str">
            <v>No Dependency</v>
          </cell>
        </row>
        <row r="11016">
          <cell r="C11016" t="str">
            <v>ZSK964</v>
          </cell>
          <cell r="D11016" t="str">
            <v>Expansion Sites</v>
          </cell>
          <cell r="E11016" t="str">
            <v>Q3-2019</v>
          </cell>
          <cell r="F11016" t="str">
            <v>Mobile Aspiration</v>
          </cell>
          <cell r="G11016" t="str">
            <v>HUA</v>
          </cell>
          <cell r="H11016" t="str">
            <v>LTE2300 4th Carrier</v>
          </cell>
          <cell r="I11016" t="str">
            <v>INS</v>
          </cell>
          <cell r="L11016">
            <v>43706</v>
          </cell>
          <cell r="M11016">
            <v>43632</v>
          </cell>
          <cell r="N11016">
            <v>43707</v>
          </cell>
          <cell r="O11016">
            <v>43633</v>
          </cell>
          <cell r="P11016" t="str">
            <v>No Dependency</v>
          </cell>
        </row>
        <row r="11017">
          <cell r="C11017" t="str">
            <v>ZSK960</v>
          </cell>
          <cell r="D11017" t="str">
            <v>Expansion Sites</v>
          </cell>
          <cell r="E11017" t="str">
            <v>Q3-2019</v>
          </cell>
          <cell r="F11017" t="str">
            <v>Mobile Aspiration</v>
          </cell>
          <cell r="G11017" t="str">
            <v>HUA</v>
          </cell>
          <cell r="H11017" t="str">
            <v>LTE2300 4th Carrier</v>
          </cell>
          <cell r="I11017" t="str">
            <v>INS</v>
          </cell>
          <cell r="L11017">
            <v>43630</v>
          </cell>
          <cell r="M11017">
            <v>43637</v>
          </cell>
          <cell r="N11017">
            <v>43632</v>
          </cell>
          <cell r="O11017">
            <v>43638</v>
          </cell>
          <cell r="P11017" t="str">
            <v>No Dependency</v>
          </cell>
        </row>
        <row r="11018">
          <cell r="C11018" t="str">
            <v>ZSK062</v>
          </cell>
          <cell r="D11018" t="str">
            <v>Expansion Sites</v>
          </cell>
          <cell r="E11018" t="str">
            <v>Q3-2019</v>
          </cell>
          <cell r="F11018" t="str">
            <v>Mobile Aspiration</v>
          </cell>
          <cell r="G11018" t="str">
            <v>HUA</v>
          </cell>
          <cell r="H11018" t="str">
            <v>LTE2300 4th Carrier</v>
          </cell>
          <cell r="I11018" t="str">
            <v>INS</v>
          </cell>
          <cell r="L11018">
            <v>43664</v>
          </cell>
          <cell r="M11018">
            <v>43616</v>
          </cell>
          <cell r="N11018">
            <v>43665</v>
          </cell>
          <cell r="O11018">
            <v>43617</v>
          </cell>
          <cell r="P11018" t="str">
            <v>No Dependency</v>
          </cell>
        </row>
        <row r="11019">
          <cell r="C11019" t="str">
            <v>ZSK045</v>
          </cell>
          <cell r="D11019" t="str">
            <v>Expansion Sites</v>
          </cell>
          <cell r="E11019" t="str">
            <v>Q1-2020</v>
          </cell>
          <cell r="F11019" t="str">
            <v>Mobile Aspiration</v>
          </cell>
          <cell r="G11019" t="str">
            <v>HUA</v>
          </cell>
          <cell r="H11019" t="str">
            <v>LTE2300 4th Carrier</v>
          </cell>
          <cell r="I11019" t="str">
            <v>INS</v>
          </cell>
          <cell r="L11019">
            <v>43674</v>
          </cell>
          <cell r="M11019">
            <v>43676</v>
          </cell>
          <cell r="N11019">
            <v>43675</v>
          </cell>
          <cell r="O11019">
            <v>43677</v>
          </cell>
          <cell r="P11019" t="str">
            <v>No Dependency</v>
          </cell>
        </row>
        <row r="11020">
          <cell r="C11020" t="str">
            <v>ZRR972</v>
          </cell>
          <cell r="D11020" t="str">
            <v>Expansion Sites</v>
          </cell>
          <cell r="E11020" t="str">
            <v>Q3-2019</v>
          </cell>
          <cell r="F11020" t="str">
            <v>Mobile Aspiration</v>
          </cell>
          <cell r="G11020" t="str">
            <v>HUA</v>
          </cell>
          <cell r="H11020" t="str">
            <v>LTE2300 4th Carrier</v>
          </cell>
          <cell r="I11020" t="str">
            <v>INS</v>
          </cell>
          <cell r="L11020">
            <v>43753</v>
          </cell>
          <cell r="M11020">
            <v>43745</v>
          </cell>
          <cell r="N11020">
            <v>43754</v>
          </cell>
          <cell r="O11020">
            <v>43746</v>
          </cell>
          <cell r="P11020" t="str">
            <v>No Dependency</v>
          </cell>
        </row>
        <row r="11021">
          <cell r="C11021" t="str">
            <v>ZRR003</v>
          </cell>
          <cell r="D11021" t="str">
            <v>Expansion Sites</v>
          </cell>
          <cell r="E11021" t="str">
            <v>Q3-2019</v>
          </cell>
          <cell r="F11021" t="str">
            <v>Mobile Aspiration</v>
          </cell>
          <cell r="G11021" t="str">
            <v>HUA</v>
          </cell>
          <cell r="H11021" t="str">
            <v>LTE2300 4th Carrier</v>
          </cell>
          <cell r="I11021" t="str">
            <v>INS</v>
          </cell>
          <cell r="L11021">
            <v>43691</v>
          </cell>
          <cell r="M11021">
            <v>43693</v>
          </cell>
          <cell r="N11021">
            <v>43692</v>
          </cell>
          <cell r="O11021">
            <v>43694</v>
          </cell>
          <cell r="P11021" t="str">
            <v>No Dependency</v>
          </cell>
        </row>
        <row r="11022">
          <cell r="C11022" t="str">
            <v>ZRF996</v>
          </cell>
          <cell r="D11022" t="str">
            <v>Expansion Sites</v>
          </cell>
          <cell r="E11022" t="str">
            <v>Q3-2019</v>
          </cell>
          <cell r="F11022" t="str">
            <v>Mobile Aspiration</v>
          </cell>
          <cell r="G11022" t="str">
            <v>HUA</v>
          </cell>
          <cell r="H11022" t="str">
            <v>LTE2300 4th Carrier</v>
          </cell>
          <cell r="I11022" t="str">
            <v>INS</v>
          </cell>
          <cell r="L11022">
            <v>43706</v>
          </cell>
          <cell r="M11022">
            <v>43692</v>
          </cell>
          <cell r="N11022">
            <v>43707</v>
          </cell>
          <cell r="O11022">
            <v>43693</v>
          </cell>
          <cell r="P11022" t="str">
            <v>No Dependency</v>
          </cell>
        </row>
        <row r="11023">
          <cell r="C11023" t="str">
            <v>ZRF015</v>
          </cell>
          <cell r="D11023" t="str">
            <v>Expansion Sites</v>
          </cell>
          <cell r="E11023" t="str">
            <v>Q3-2019</v>
          </cell>
          <cell r="F11023" t="str">
            <v>Mobile Aspiration</v>
          </cell>
          <cell r="G11023" t="str">
            <v>HUA</v>
          </cell>
          <cell r="H11023" t="str">
            <v>LTE2300 4th Carrier</v>
          </cell>
          <cell r="I11023" t="str">
            <v>INS</v>
          </cell>
          <cell r="L11023">
            <v>43688</v>
          </cell>
          <cell r="M11023">
            <v>43639</v>
          </cell>
          <cell r="N11023">
            <v>43689</v>
          </cell>
          <cell r="O11023">
            <v>43640</v>
          </cell>
          <cell r="P11023" t="str">
            <v>No Dependency</v>
          </cell>
        </row>
        <row r="11024">
          <cell r="C11024" t="str">
            <v>ZQW952</v>
          </cell>
          <cell r="D11024" t="str">
            <v>Expansion Sites</v>
          </cell>
          <cell r="E11024" t="str">
            <v>Q3-2019</v>
          </cell>
          <cell r="F11024" t="str">
            <v>Mobile Aspiration</v>
          </cell>
          <cell r="G11024" t="str">
            <v>HUA</v>
          </cell>
          <cell r="H11024" t="str">
            <v>LTE2300 4th Carrier</v>
          </cell>
          <cell r="I11024" t="str">
            <v>INS</v>
          </cell>
          <cell r="L11024">
            <v>43706</v>
          </cell>
          <cell r="M11024">
            <v>43673</v>
          </cell>
          <cell r="N11024">
            <v>43707</v>
          </cell>
          <cell r="O11024">
            <v>43674</v>
          </cell>
          <cell r="P11024" t="str">
            <v>No Dependency</v>
          </cell>
        </row>
        <row r="11025">
          <cell r="C11025" t="str">
            <v>ZQUA006</v>
          </cell>
          <cell r="D11025" t="str">
            <v>Expansion Sites</v>
          </cell>
          <cell r="E11025" t="str">
            <v>Q3-2019</v>
          </cell>
          <cell r="F11025" t="str">
            <v>Mobile Aspiration</v>
          </cell>
          <cell r="G11025" t="str">
            <v>HUA</v>
          </cell>
          <cell r="H11025" t="str">
            <v>LTE2300 4th Carrier</v>
          </cell>
          <cell r="I11025" t="str">
            <v>INS</v>
          </cell>
          <cell r="L11025">
            <v>43635</v>
          </cell>
          <cell r="M11025">
            <v>43638</v>
          </cell>
          <cell r="N11025">
            <v>43636</v>
          </cell>
          <cell r="O11025">
            <v>43639</v>
          </cell>
          <cell r="P11025" t="str">
            <v>No Dependency</v>
          </cell>
        </row>
        <row r="11026">
          <cell r="C11026" t="str">
            <v>ZQUA002</v>
          </cell>
          <cell r="D11026" t="str">
            <v>Expansion Sites</v>
          </cell>
          <cell r="E11026" t="str">
            <v>Q3-2019</v>
          </cell>
          <cell r="F11026" t="str">
            <v>Mobile Aspiration</v>
          </cell>
          <cell r="G11026" t="str">
            <v>HUA</v>
          </cell>
          <cell r="H11026" t="str">
            <v>LTE2300 4th Carrier</v>
          </cell>
          <cell r="I11026" t="str">
            <v>INS</v>
          </cell>
          <cell r="L11026">
            <v>43622</v>
          </cell>
          <cell r="M11026">
            <v>43625</v>
          </cell>
          <cell r="N11026">
            <v>43623</v>
          </cell>
          <cell r="O11026">
            <v>43626</v>
          </cell>
          <cell r="P11026" t="str">
            <v>No Dependency</v>
          </cell>
        </row>
        <row r="11027">
          <cell r="C11027" t="str">
            <v>ZQU025</v>
          </cell>
          <cell r="D11027" t="str">
            <v>Expansion Sites</v>
          </cell>
          <cell r="E11027" t="str">
            <v>Q3-2019</v>
          </cell>
          <cell r="F11027" t="str">
            <v>Mobile Aspiration</v>
          </cell>
          <cell r="G11027" t="str">
            <v>HUA</v>
          </cell>
          <cell r="H11027" t="str">
            <v>LTE2300 4th Carrier</v>
          </cell>
          <cell r="I11027" t="str">
            <v>INS</v>
          </cell>
          <cell r="L11027">
            <v>43691</v>
          </cell>
          <cell r="M11027">
            <v>43693</v>
          </cell>
          <cell r="N11027">
            <v>43692</v>
          </cell>
          <cell r="O11027">
            <v>43694</v>
          </cell>
          <cell r="P11027" t="str">
            <v>No Dependency</v>
          </cell>
        </row>
        <row r="11028">
          <cell r="C11028" t="str">
            <v>ZNR002</v>
          </cell>
          <cell r="D11028" t="str">
            <v>Expansion Sites</v>
          </cell>
          <cell r="E11028" t="str">
            <v>Q3-2019</v>
          </cell>
          <cell r="F11028" t="str">
            <v>Mobile Aspiration</v>
          </cell>
          <cell r="G11028" t="str">
            <v>HUA</v>
          </cell>
          <cell r="H11028" t="str">
            <v>LTE2300 4th Carrier</v>
          </cell>
          <cell r="I11028" t="str">
            <v>INS</v>
          </cell>
          <cell r="L11028">
            <v>43625</v>
          </cell>
          <cell r="M11028">
            <v>43628</v>
          </cell>
          <cell r="N11028">
            <v>43626</v>
          </cell>
          <cell r="O11028">
            <v>43629</v>
          </cell>
          <cell r="P11028" t="str">
            <v>No Dependency</v>
          </cell>
        </row>
        <row r="11029">
          <cell r="C11029" t="str">
            <v>ZNR001</v>
          </cell>
          <cell r="D11029" t="str">
            <v>Expansion Sites</v>
          </cell>
          <cell r="E11029" t="str">
            <v>Q3-2019</v>
          </cell>
          <cell r="F11029" t="str">
            <v>Mobile Aspiration</v>
          </cell>
          <cell r="G11029" t="str">
            <v>HUA</v>
          </cell>
          <cell r="H11029" t="str">
            <v>LTE2300 4th Carrier</v>
          </cell>
          <cell r="I11029" t="str">
            <v>INS</v>
          </cell>
          <cell r="L11029">
            <v>43691</v>
          </cell>
          <cell r="M11029">
            <v>43693</v>
          </cell>
          <cell r="N11029">
            <v>43692</v>
          </cell>
          <cell r="O11029">
            <v>43694</v>
          </cell>
          <cell r="P11029" t="str">
            <v>No Dependency</v>
          </cell>
        </row>
        <row r="11030">
          <cell r="C11030" t="str">
            <v>ZND766</v>
          </cell>
          <cell r="D11030" t="str">
            <v>Expansion Sites</v>
          </cell>
          <cell r="E11030" t="str">
            <v>Q3-2019</v>
          </cell>
          <cell r="F11030" t="str">
            <v>Mobile Aspiration</v>
          </cell>
          <cell r="G11030" t="str">
            <v>HUA</v>
          </cell>
          <cell r="H11030" t="str">
            <v>LTE2300 4th Carrier</v>
          </cell>
          <cell r="I11030" t="str">
            <v>INS</v>
          </cell>
          <cell r="L11030">
            <v>43706</v>
          </cell>
          <cell r="M11030">
            <v>43630</v>
          </cell>
          <cell r="N11030">
            <v>43707</v>
          </cell>
          <cell r="O11030">
            <v>43631</v>
          </cell>
          <cell r="P11030" t="str">
            <v>No Dependency</v>
          </cell>
        </row>
        <row r="11031">
          <cell r="C11031" t="str">
            <v>ZND625</v>
          </cell>
          <cell r="D11031" t="str">
            <v>Expansion Sites</v>
          </cell>
          <cell r="E11031" t="str">
            <v>Q3-2019</v>
          </cell>
          <cell r="F11031" t="str">
            <v>Mobile Aspiration</v>
          </cell>
          <cell r="G11031" t="str">
            <v>HUA</v>
          </cell>
          <cell r="H11031" t="str">
            <v>LTE2300 4th Carrier</v>
          </cell>
          <cell r="I11031" t="str">
            <v>INS</v>
          </cell>
          <cell r="L11031">
            <v>43733</v>
          </cell>
          <cell r="M11031">
            <v>43671</v>
          </cell>
          <cell r="N11031">
            <v>43733</v>
          </cell>
          <cell r="O11031">
            <v>43672</v>
          </cell>
          <cell r="P11031" t="str">
            <v>No Dependency</v>
          </cell>
        </row>
        <row r="11032">
          <cell r="C11032" t="str">
            <v>ZND620</v>
          </cell>
          <cell r="D11032" t="str">
            <v>Expansion Sites</v>
          </cell>
          <cell r="E11032" t="str">
            <v>Q3-2019</v>
          </cell>
          <cell r="F11032" t="str">
            <v>Mobile Aspiration</v>
          </cell>
          <cell r="G11032" t="str">
            <v>HUA</v>
          </cell>
          <cell r="H11032" t="str">
            <v>LTE2300 4th Carrier</v>
          </cell>
          <cell r="I11032" t="str">
            <v>INS</v>
          </cell>
          <cell r="L11032">
            <v>43652</v>
          </cell>
          <cell r="M11032">
            <v>43655</v>
          </cell>
          <cell r="N11032">
            <v>43653</v>
          </cell>
          <cell r="O11032">
            <v>43656</v>
          </cell>
          <cell r="P11032" t="str">
            <v>No Dependency</v>
          </cell>
        </row>
        <row r="11033">
          <cell r="C11033" t="str">
            <v>ZND609</v>
          </cell>
          <cell r="D11033" t="str">
            <v>Expansion Sites</v>
          </cell>
          <cell r="E11033" t="str">
            <v>Q3-2019</v>
          </cell>
          <cell r="F11033" t="str">
            <v>Mobile Aspiration</v>
          </cell>
          <cell r="G11033" t="str">
            <v>HUA</v>
          </cell>
          <cell r="H11033" t="str">
            <v>LTE2300 4th Carrier</v>
          </cell>
          <cell r="I11033" t="str">
            <v>INS</v>
          </cell>
          <cell r="L11033">
            <v>43706</v>
          </cell>
          <cell r="M11033">
            <v>43654</v>
          </cell>
          <cell r="N11033">
            <v>43707</v>
          </cell>
          <cell r="O11033">
            <v>43655</v>
          </cell>
          <cell r="P11033" t="str">
            <v>No Dependency</v>
          </cell>
        </row>
        <row r="11034">
          <cell r="C11034" t="str">
            <v>ZND518</v>
          </cell>
          <cell r="D11034" t="str">
            <v>Expansion Sites</v>
          </cell>
          <cell r="E11034" t="str">
            <v>Q3-2019</v>
          </cell>
          <cell r="F11034" t="str">
            <v>Mobile Aspiration</v>
          </cell>
          <cell r="G11034" t="str">
            <v>HUA</v>
          </cell>
          <cell r="H11034" t="str">
            <v>LTE2300 4th Carrier</v>
          </cell>
          <cell r="I11034" t="str">
            <v>INS</v>
          </cell>
          <cell r="L11034">
            <v>43788</v>
          </cell>
          <cell r="N11034">
            <v>43789</v>
          </cell>
          <cell r="P11034" t="str">
            <v>No Dependency</v>
          </cell>
        </row>
        <row r="11035">
          <cell r="C11035" t="str">
            <v>ZND457</v>
          </cell>
          <cell r="D11035" t="str">
            <v>Expansion Sites</v>
          </cell>
          <cell r="E11035" t="str">
            <v>Q3-2019</v>
          </cell>
          <cell r="F11035" t="str">
            <v>Mobile Aspiration</v>
          </cell>
          <cell r="G11035" t="str">
            <v>HUA</v>
          </cell>
          <cell r="H11035" t="str">
            <v>LTE2300 4th Carrier</v>
          </cell>
          <cell r="I11035" t="str">
            <v>INS</v>
          </cell>
          <cell r="L11035">
            <v>43644</v>
          </cell>
          <cell r="M11035">
            <v>43614</v>
          </cell>
          <cell r="N11035">
            <v>43644</v>
          </cell>
          <cell r="O11035">
            <v>43615</v>
          </cell>
          <cell r="P11035" t="str">
            <v>No Dependency</v>
          </cell>
        </row>
        <row r="11036">
          <cell r="C11036" t="str">
            <v>ZND436</v>
          </cell>
          <cell r="D11036" t="str">
            <v>Expansion Sites</v>
          </cell>
          <cell r="E11036" t="str">
            <v>Q2-2019</v>
          </cell>
          <cell r="F11036" t="str">
            <v>Mobile Aspiration</v>
          </cell>
          <cell r="G11036" t="str">
            <v>HUA</v>
          </cell>
          <cell r="H11036" t="str">
            <v>LTE2300 4th Carrier</v>
          </cell>
          <cell r="I11036" t="str">
            <v>INS</v>
          </cell>
          <cell r="L11036">
            <v>43630</v>
          </cell>
          <cell r="M11036">
            <v>43638</v>
          </cell>
          <cell r="N11036">
            <v>43639</v>
          </cell>
          <cell r="O11036">
            <v>43639</v>
          </cell>
          <cell r="P11036" t="str">
            <v>No Dependency</v>
          </cell>
        </row>
        <row r="11037">
          <cell r="C11037" t="str">
            <v>ZND388</v>
          </cell>
          <cell r="D11037" t="str">
            <v>Expansion Sites</v>
          </cell>
          <cell r="E11037" t="str">
            <v>Q3-2019</v>
          </cell>
          <cell r="F11037" t="str">
            <v>Mobile Aspiration</v>
          </cell>
          <cell r="G11037" t="str">
            <v>HUA</v>
          </cell>
          <cell r="H11037" t="str">
            <v>LTE2300 4th Carrier</v>
          </cell>
          <cell r="I11037" t="str">
            <v>INS</v>
          </cell>
          <cell r="L11037">
            <v>43788</v>
          </cell>
          <cell r="N11037">
            <v>43789</v>
          </cell>
          <cell r="P11037" t="str">
            <v>No Dependency</v>
          </cell>
        </row>
        <row r="11038">
          <cell r="C11038" t="str">
            <v>ZND365</v>
          </cell>
          <cell r="D11038" t="str">
            <v>Expansion Sites</v>
          </cell>
          <cell r="E11038" t="str">
            <v>Q3-2019</v>
          </cell>
          <cell r="F11038" t="str">
            <v>Mobile Aspiration</v>
          </cell>
          <cell r="G11038" t="str">
            <v>HUA</v>
          </cell>
          <cell r="H11038" t="str">
            <v>LTE2300 4th Carrier</v>
          </cell>
          <cell r="I11038" t="str">
            <v>INS</v>
          </cell>
          <cell r="L11038">
            <v>43671</v>
          </cell>
          <cell r="M11038">
            <v>43659</v>
          </cell>
          <cell r="N11038">
            <v>43672</v>
          </cell>
          <cell r="O11038">
            <v>43660</v>
          </cell>
          <cell r="P11038" t="str">
            <v>No Dependency</v>
          </cell>
        </row>
        <row r="11039">
          <cell r="C11039" t="str">
            <v>ZND261</v>
          </cell>
          <cell r="D11039" t="str">
            <v>Expansion Sites</v>
          </cell>
          <cell r="E11039" t="str">
            <v>Q2-2019</v>
          </cell>
          <cell r="F11039" t="str">
            <v>Mobile Aspiration</v>
          </cell>
          <cell r="G11039" t="str">
            <v>HUA</v>
          </cell>
          <cell r="H11039" t="str">
            <v>LTE2300 4th Carrier</v>
          </cell>
          <cell r="I11039" t="str">
            <v>INS</v>
          </cell>
          <cell r="L11039">
            <v>43626</v>
          </cell>
          <cell r="M11039">
            <v>43629</v>
          </cell>
          <cell r="N11039">
            <v>43629</v>
          </cell>
          <cell r="O11039">
            <v>43630</v>
          </cell>
          <cell r="P11039" t="str">
            <v>No Dependency</v>
          </cell>
        </row>
        <row r="11040">
          <cell r="C11040" t="str">
            <v>ZND179</v>
          </cell>
          <cell r="D11040" t="str">
            <v>Expansion Sites</v>
          </cell>
          <cell r="E11040" t="str">
            <v>Q3-2019</v>
          </cell>
          <cell r="F11040" t="str">
            <v>Mobile Aspiration</v>
          </cell>
          <cell r="G11040" t="str">
            <v>HUA</v>
          </cell>
          <cell r="H11040" t="str">
            <v>LTE2300 4th Carrier</v>
          </cell>
          <cell r="I11040" t="str">
            <v>INS</v>
          </cell>
          <cell r="L11040">
            <v>43706</v>
          </cell>
          <cell r="M11040">
            <v>43664</v>
          </cell>
          <cell r="N11040">
            <v>43707</v>
          </cell>
          <cell r="O11040">
            <v>43665</v>
          </cell>
          <cell r="P11040" t="str">
            <v>No Dependency</v>
          </cell>
        </row>
        <row r="11041">
          <cell r="C11041" t="str">
            <v>ZMB998</v>
          </cell>
          <cell r="D11041" t="str">
            <v>Expansion Sites</v>
          </cell>
          <cell r="E11041" t="str">
            <v>Q3-2019</v>
          </cell>
          <cell r="F11041" t="str">
            <v>Mobile Aspiration</v>
          </cell>
          <cell r="G11041" t="str">
            <v>HUA</v>
          </cell>
          <cell r="H11041" t="str">
            <v>LTE2300 4th Carrier</v>
          </cell>
          <cell r="I11041" t="str">
            <v>INS</v>
          </cell>
          <cell r="L11041">
            <v>43603</v>
          </cell>
          <cell r="M11041">
            <v>43605</v>
          </cell>
          <cell r="N11041">
            <v>43604</v>
          </cell>
          <cell r="O11041">
            <v>43606</v>
          </cell>
          <cell r="P11041" t="str">
            <v>No Dependency</v>
          </cell>
        </row>
        <row r="11042">
          <cell r="C11042" t="str">
            <v>ZMB976</v>
          </cell>
          <cell r="D11042" t="str">
            <v>Expansion Sites</v>
          </cell>
          <cell r="E11042" t="str">
            <v>Q3-2019</v>
          </cell>
          <cell r="F11042" t="str">
            <v>Mobile Aspiration</v>
          </cell>
          <cell r="G11042" t="str">
            <v>HUA</v>
          </cell>
          <cell r="H11042" t="str">
            <v>LTE2300 4th Carrier</v>
          </cell>
          <cell r="I11042" t="str">
            <v>INS</v>
          </cell>
          <cell r="L11042">
            <v>43726</v>
          </cell>
          <cell r="M11042">
            <v>43659</v>
          </cell>
          <cell r="N11042">
            <v>43726</v>
          </cell>
          <cell r="O11042">
            <v>43660</v>
          </cell>
          <cell r="P11042" t="str">
            <v>No Dependency</v>
          </cell>
        </row>
        <row r="11043">
          <cell r="C11043" t="str">
            <v>ZMB008</v>
          </cell>
          <cell r="D11043" t="str">
            <v>Expansion Sites</v>
          </cell>
          <cell r="E11043" t="str">
            <v>Q3-2019</v>
          </cell>
          <cell r="F11043" t="str">
            <v>Mobile Aspiration</v>
          </cell>
          <cell r="G11043" t="str">
            <v>HUA</v>
          </cell>
          <cell r="H11043" t="str">
            <v>LTE2300 4th Carrier</v>
          </cell>
          <cell r="I11043" t="str">
            <v>INS</v>
          </cell>
          <cell r="L11043">
            <v>43661</v>
          </cell>
          <cell r="M11043">
            <v>43629</v>
          </cell>
          <cell r="N11043">
            <v>43662</v>
          </cell>
          <cell r="O11043">
            <v>43630</v>
          </cell>
          <cell r="P11043" t="str">
            <v>No Dependency</v>
          </cell>
        </row>
        <row r="11044">
          <cell r="C11044" t="str">
            <v>ZMA030</v>
          </cell>
          <cell r="D11044" t="str">
            <v>Expansion Sites</v>
          </cell>
          <cell r="E11044" t="str">
            <v>Q3-2019</v>
          </cell>
          <cell r="F11044" t="str">
            <v>Mobile Aspiration</v>
          </cell>
          <cell r="G11044" t="str">
            <v>HUA</v>
          </cell>
          <cell r="H11044" t="str">
            <v>LTE2300 4th Carrier</v>
          </cell>
          <cell r="I11044" t="str">
            <v>INS</v>
          </cell>
          <cell r="L11044">
            <v>43626</v>
          </cell>
          <cell r="M11044">
            <v>43624</v>
          </cell>
          <cell r="N11044">
            <v>43627</v>
          </cell>
          <cell r="O11044">
            <v>43625</v>
          </cell>
          <cell r="P11044" t="str">
            <v>No Dependency</v>
          </cell>
        </row>
        <row r="11045">
          <cell r="C11045" t="str">
            <v>ZMA025</v>
          </cell>
          <cell r="D11045" t="str">
            <v>Expansion Sites</v>
          </cell>
          <cell r="E11045" t="str">
            <v>Q3-2019</v>
          </cell>
          <cell r="F11045" t="str">
            <v>Mobile Aspiration</v>
          </cell>
          <cell r="G11045" t="str">
            <v>HUA</v>
          </cell>
          <cell r="H11045" t="str">
            <v>LTE2300 4th Carrier</v>
          </cell>
          <cell r="I11045" t="str">
            <v>INS</v>
          </cell>
          <cell r="L11045">
            <v>43628</v>
          </cell>
          <cell r="M11045">
            <v>43611</v>
          </cell>
          <cell r="N11045">
            <v>43629</v>
          </cell>
          <cell r="O11045">
            <v>43612</v>
          </cell>
          <cell r="P11045" t="str">
            <v>No Dependency</v>
          </cell>
        </row>
        <row r="11046">
          <cell r="C11046" t="str">
            <v>ZMA010</v>
          </cell>
          <cell r="D11046" t="str">
            <v>Expansion Sites</v>
          </cell>
          <cell r="E11046" t="str">
            <v>Q3-2019</v>
          </cell>
          <cell r="F11046" t="str">
            <v>Mobile Aspiration</v>
          </cell>
          <cell r="G11046" t="str">
            <v>HUA</v>
          </cell>
          <cell r="H11046" t="str">
            <v>LTE2300 4th Carrier</v>
          </cell>
          <cell r="I11046" t="str">
            <v>INS</v>
          </cell>
          <cell r="L11046">
            <v>43627</v>
          </cell>
          <cell r="M11046">
            <v>43629</v>
          </cell>
          <cell r="N11046">
            <v>43628</v>
          </cell>
          <cell r="O11046">
            <v>43630</v>
          </cell>
          <cell r="P11046" t="str">
            <v>No Dependency</v>
          </cell>
        </row>
        <row r="11047">
          <cell r="C11047" t="str">
            <v>ZMA002</v>
          </cell>
          <cell r="D11047" t="str">
            <v>Expansion Sites</v>
          </cell>
          <cell r="E11047" t="str">
            <v>Q3-2019</v>
          </cell>
          <cell r="F11047" t="str">
            <v>Mobile Aspiration</v>
          </cell>
          <cell r="G11047" t="str">
            <v>HUA</v>
          </cell>
          <cell r="H11047" t="str">
            <v>LTE2300 4th Carrier</v>
          </cell>
          <cell r="I11047" t="str">
            <v>INS</v>
          </cell>
          <cell r="L11047">
            <v>43595</v>
          </cell>
          <cell r="M11047">
            <v>43597</v>
          </cell>
          <cell r="N11047">
            <v>43596</v>
          </cell>
          <cell r="O11047">
            <v>43598</v>
          </cell>
          <cell r="P11047" t="str">
            <v>No Dependency</v>
          </cell>
        </row>
        <row r="11048">
          <cell r="C11048" t="str">
            <v>ZKU053</v>
          </cell>
          <cell r="D11048" t="str">
            <v>Expansion Sites</v>
          </cell>
          <cell r="E11048" t="str">
            <v>Q3-2019</v>
          </cell>
          <cell r="F11048" t="str">
            <v>Mobile Aspiration</v>
          </cell>
          <cell r="G11048" t="str">
            <v>HUA</v>
          </cell>
          <cell r="H11048" t="str">
            <v>LTE2300 4th Carrier</v>
          </cell>
          <cell r="I11048" t="str">
            <v>INS</v>
          </cell>
          <cell r="L11048">
            <v>43753</v>
          </cell>
          <cell r="M11048">
            <v>43744</v>
          </cell>
          <cell r="N11048">
            <v>43754</v>
          </cell>
          <cell r="O11048">
            <v>43745</v>
          </cell>
          <cell r="P11048" t="str">
            <v>No Dependency</v>
          </cell>
        </row>
        <row r="11049">
          <cell r="C11049" t="str">
            <v>ZKU045</v>
          </cell>
          <cell r="D11049" t="str">
            <v>Expansion Sites</v>
          </cell>
          <cell r="E11049" t="str">
            <v>Q4-2019</v>
          </cell>
          <cell r="F11049" t="str">
            <v>Mobile Aspiration</v>
          </cell>
          <cell r="G11049" t="str">
            <v>HUA</v>
          </cell>
          <cell r="H11049" t="str">
            <v>LTE2300 4th Carrier</v>
          </cell>
          <cell r="I11049" t="str">
            <v>INS</v>
          </cell>
          <cell r="L11049">
            <v>43796</v>
          </cell>
          <cell r="M11049">
            <v>43772</v>
          </cell>
          <cell r="N11049">
            <v>43797</v>
          </cell>
          <cell r="O11049">
            <v>43773</v>
          </cell>
          <cell r="P11049" t="str">
            <v>No Dependency</v>
          </cell>
        </row>
        <row r="11050">
          <cell r="C11050" t="str">
            <v>ZKU013</v>
          </cell>
          <cell r="D11050" t="str">
            <v>Expansion Sites</v>
          </cell>
          <cell r="E11050" t="str">
            <v>Q3-2019</v>
          </cell>
          <cell r="F11050" t="str">
            <v>Mobile Aspiration</v>
          </cell>
          <cell r="G11050" t="str">
            <v>HUA</v>
          </cell>
          <cell r="H11050" t="str">
            <v>LTE2300 4th Carrier</v>
          </cell>
          <cell r="I11050" t="str">
            <v>INS</v>
          </cell>
          <cell r="L11050">
            <v>43706</v>
          </cell>
          <cell r="M11050">
            <v>43632</v>
          </cell>
          <cell r="N11050">
            <v>43707</v>
          </cell>
          <cell r="O11050">
            <v>43633</v>
          </cell>
          <cell r="P11050" t="str">
            <v>No Dependency</v>
          </cell>
        </row>
        <row r="11051">
          <cell r="C11051" t="str">
            <v>ZKF980</v>
          </cell>
          <cell r="D11051" t="str">
            <v>Expansion Sites</v>
          </cell>
          <cell r="E11051" t="str">
            <v>Q2-2019</v>
          </cell>
          <cell r="F11051" t="str">
            <v>Mobile Aspiration</v>
          </cell>
          <cell r="G11051" t="str">
            <v>HUA</v>
          </cell>
          <cell r="H11051" t="str">
            <v>LTE2300 4th Carrier</v>
          </cell>
          <cell r="I11051" t="str">
            <v>INS</v>
          </cell>
          <cell r="L11051">
            <v>43635</v>
          </cell>
          <cell r="M11051">
            <v>43641</v>
          </cell>
          <cell r="N11051">
            <v>43638</v>
          </cell>
          <cell r="O11051">
            <v>43642</v>
          </cell>
          <cell r="P11051" t="str">
            <v>No Dependency</v>
          </cell>
        </row>
        <row r="11052">
          <cell r="C11052" t="str">
            <v>ZKF003</v>
          </cell>
          <cell r="D11052" t="str">
            <v>Expansion Sites</v>
          </cell>
          <cell r="E11052" t="str">
            <v>Q4-2019</v>
          </cell>
          <cell r="F11052" t="str">
            <v>Mobile Aspiration</v>
          </cell>
          <cell r="G11052" t="str">
            <v>HUA</v>
          </cell>
          <cell r="H11052" t="str">
            <v>LTE2300 4th Carrier</v>
          </cell>
          <cell r="I11052" t="str">
            <v>INS</v>
          </cell>
          <cell r="L11052">
            <v>43741</v>
          </cell>
          <cell r="M11052">
            <v>43662</v>
          </cell>
          <cell r="N11052">
            <v>43742</v>
          </cell>
          <cell r="O11052">
            <v>43663</v>
          </cell>
          <cell r="P11052" t="str">
            <v>No Dependency</v>
          </cell>
        </row>
        <row r="11053">
          <cell r="C11053" t="str">
            <v>ZJB996</v>
          </cell>
          <cell r="D11053" t="str">
            <v>Expansion Sites</v>
          </cell>
          <cell r="E11053" t="str">
            <v>Q3-2019</v>
          </cell>
          <cell r="F11053" t="str">
            <v>Mobile Aspiration</v>
          </cell>
          <cell r="G11053" t="str">
            <v>HUA</v>
          </cell>
          <cell r="H11053" t="str">
            <v>LTE2300 4th Carrier</v>
          </cell>
          <cell r="I11053" t="str">
            <v>INS</v>
          </cell>
          <cell r="L11053">
            <v>43611</v>
          </cell>
          <cell r="M11053">
            <v>43613</v>
          </cell>
          <cell r="N11053">
            <v>43612</v>
          </cell>
          <cell r="O11053">
            <v>43614</v>
          </cell>
          <cell r="P11053" t="str">
            <v>No Dependency</v>
          </cell>
        </row>
        <row r="11054">
          <cell r="C11054" t="str">
            <v>ZJB957</v>
          </cell>
          <cell r="D11054" t="str">
            <v>Expansion Sites</v>
          </cell>
          <cell r="E11054" t="str">
            <v>Q3-2019</v>
          </cell>
          <cell r="F11054" t="str">
            <v>Mobile Aspiration</v>
          </cell>
          <cell r="G11054" t="str">
            <v>HUA</v>
          </cell>
          <cell r="H11054" t="str">
            <v>LTE2300 4th Carrier</v>
          </cell>
          <cell r="I11054" t="str">
            <v>INS</v>
          </cell>
          <cell r="L11054">
            <v>43706</v>
          </cell>
          <cell r="M11054">
            <v>43647</v>
          </cell>
          <cell r="N11054">
            <v>43707</v>
          </cell>
          <cell r="O11054">
            <v>43648</v>
          </cell>
          <cell r="P11054" t="str">
            <v>No Dependency</v>
          </cell>
        </row>
        <row r="11055">
          <cell r="C11055" t="str">
            <v>ZJB180</v>
          </cell>
          <cell r="D11055" t="str">
            <v>Expansion Sites</v>
          </cell>
          <cell r="E11055" t="str">
            <v>Q3-2019</v>
          </cell>
          <cell r="F11055" t="str">
            <v>Mobile Aspiration</v>
          </cell>
          <cell r="G11055" t="str">
            <v>HUA</v>
          </cell>
          <cell r="H11055" t="str">
            <v>LTE2300 4th Carrier</v>
          </cell>
          <cell r="I11055" t="str">
            <v>INS</v>
          </cell>
          <cell r="L11055">
            <v>43700</v>
          </cell>
          <cell r="M11055">
            <v>43628</v>
          </cell>
          <cell r="N11055">
            <v>43700</v>
          </cell>
          <cell r="O11055">
            <v>43629</v>
          </cell>
          <cell r="P11055" t="str">
            <v>No Dependency</v>
          </cell>
        </row>
        <row r="11056">
          <cell r="C11056" t="str">
            <v>ZHF999</v>
          </cell>
          <cell r="D11056" t="str">
            <v>Expansion Sites</v>
          </cell>
          <cell r="E11056" t="str">
            <v>Q2-2019</v>
          </cell>
          <cell r="F11056" t="str">
            <v>Mobile Aspiration</v>
          </cell>
          <cell r="G11056" t="str">
            <v>HUA</v>
          </cell>
          <cell r="H11056" t="str">
            <v>LTE2300 4th Carrier</v>
          </cell>
          <cell r="I11056" t="str">
            <v>INS</v>
          </cell>
          <cell r="L11056">
            <v>43624</v>
          </cell>
          <cell r="M11056">
            <v>43634</v>
          </cell>
          <cell r="N11056">
            <v>43630</v>
          </cell>
          <cell r="O11056">
            <v>43635</v>
          </cell>
          <cell r="P11056" t="str">
            <v>No Dependency</v>
          </cell>
        </row>
        <row r="11057">
          <cell r="C11057" t="str">
            <v>ZHF995</v>
          </cell>
          <cell r="D11057" t="str">
            <v>Expansion Sites</v>
          </cell>
          <cell r="E11057" t="str">
            <v>Q2-2019</v>
          </cell>
          <cell r="F11057" t="str">
            <v>Mobile Aspiration</v>
          </cell>
          <cell r="G11057" t="str">
            <v>HUA</v>
          </cell>
          <cell r="H11057" t="str">
            <v>LTE2300 4th Carrier</v>
          </cell>
          <cell r="I11057" t="str">
            <v>INS</v>
          </cell>
          <cell r="L11057">
            <v>43645</v>
          </cell>
          <cell r="M11057">
            <v>43647</v>
          </cell>
          <cell r="N11057">
            <v>43646</v>
          </cell>
          <cell r="O11057">
            <v>43648</v>
          </cell>
          <cell r="P11057" t="str">
            <v>No Dependency</v>
          </cell>
        </row>
        <row r="11058">
          <cell r="C11058" t="str">
            <v>ZHF994</v>
          </cell>
          <cell r="D11058" t="str">
            <v>Expansion Sites</v>
          </cell>
          <cell r="E11058" t="str">
            <v>Q3-2019</v>
          </cell>
          <cell r="F11058" t="str">
            <v>Mobile Aspiration</v>
          </cell>
          <cell r="G11058" t="str">
            <v>HUA</v>
          </cell>
          <cell r="H11058" t="str">
            <v>LTE2300 4th Carrier</v>
          </cell>
          <cell r="I11058" t="str">
            <v>INS</v>
          </cell>
          <cell r="L11058">
            <v>43706</v>
          </cell>
          <cell r="M11058">
            <v>43679</v>
          </cell>
          <cell r="N11058">
            <v>43707</v>
          </cell>
          <cell r="O11058">
            <v>43680</v>
          </cell>
          <cell r="P11058" t="str">
            <v>No Dependency</v>
          </cell>
        </row>
        <row r="11059">
          <cell r="C11059" t="str">
            <v>ZHF991</v>
          </cell>
          <cell r="D11059" t="str">
            <v>Expansion Sites</v>
          </cell>
          <cell r="E11059" t="str">
            <v>Q3-2019</v>
          </cell>
          <cell r="F11059" t="str">
            <v>Mobile Aspiration</v>
          </cell>
          <cell r="G11059" t="str">
            <v>HUA</v>
          </cell>
          <cell r="H11059" t="str">
            <v>LTE2300 4th Carrier</v>
          </cell>
          <cell r="I11059" t="str">
            <v>INS</v>
          </cell>
          <cell r="L11059">
            <v>43691</v>
          </cell>
          <cell r="M11059">
            <v>43693</v>
          </cell>
          <cell r="N11059">
            <v>43692</v>
          </cell>
          <cell r="O11059">
            <v>43694</v>
          </cell>
          <cell r="P11059" t="str">
            <v>No Dependency</v>
          </cell>
        </row>
        <row r="11060">
          <cell r="C11060" t="str">
            <v>ZHF979</v>
          </cell>
          <cell r="D11060" t="str">
            <v>Expansion Sites</v>
          </cell>
          <cell r="E11060" t="str">
            <v>Q1-2020</v>
          </cell>
          <cell r="F11060" t="str">
            <v>Mobile Aspiration</v>
          </cell>
          <cell r="G11060" t="str">
            <v>HUA</v>
          </cell>
          <cell r="H11060" t="str">
            <v>LTE2300 4th Carrier</v>
          </cell>
          <cell r="I11060" t="str">
            <v>INS</v>
          </cell>
          <cell r="L11060">
            <v>43858</v>
          </cell>
          <cell r="M11060">
            <v>43659</v>
          </cell>
          <cell r="N11060">
            <v>43858</v>
          </cell>
          <cell r="O11060">
            <v>43660</v>
          </cell>
          <cell r="P11060" t="str">
            <v>No Dependency</v>
          </cell>
        </row>
        <row r="11061">
          <cell r="C11061" t="str">
            <v>ZHF978</v>
          </cell>
          <cell r="D11061" t="str">
            <v>Expansion Sites</v>
          </cell>
          <cell r="E11061" t="str">
            <v>Q1-2020</v>
          </cell>
          <cell r="F11061" t="str">
            <v>Mobile Aspiration</v>
          </cell>
          <cell r="G11061" t="str">
            <v>HUA</v>
          </cell>
          <cell r="H11061" t="str">
            <v>LTE2300 4th Carrier</v>
          </cell>
          <cell r="I11061" t="str">
            <v>INS</v>
          </cell>
          <cell r="L11061">
            <v>43830</v>
          </cell>
          <cell r="N11061">
            <v>43830</v>
          </cell>
          <cell r="P11061" t="str">
            <v>No Dependency</v>
          </cell>
        </row>
        <row r="11062">
          <cell r="C11062" t="str">
            <v>ZHF977</v>
          </cell>
          <cell r="D11062" t="str">
            <v>Expansion Sites</v>
          </cell>
          <cell r="E11062" t="str">
            <v>Q1-2020</v>
          </cell>
          <cell r="F11062" t="str">
            <v>Mobile Aspiration</v>
          </cell>
          <cell r="G11062" t="str">
            <v>HUA</v>
          </cell>
          <cell r="H11062" t="str">
            <v>LTE2300 4th Carrier</v>
          </cell>
          <cell r="I11062" t="str">
            <v>INS</v>
          </cell>
          <cell r="L11062">
            <v>43830</v>
          </cell>
          <cell r="M11062">
            <v>43743</v>
          </cell>
          <cell r="N11062">
            <v>43830</v>
          </cell>
          <cell r="O11062">
            <v>43744</v>
          </cell>
          <cell r="P11062" t="str">
            <v>No Dependency</v>
          </cell>
        </row>
        <row r="11063">
          <cell r="C11063" t="str">
            <v>ZHF976</v>
          </cell>
          <cell r="D11063" t="str">
            <v>Expansion Sites</v>
          </cell>
          <cell r="E11063" t="str">
            <v>Q2-2019</v>
          </cell>
          <cell r="F11063" t="str">
            <v>Mobile Aspiration</v>
          </cell>
          <cell r="G11063" t="str">
            <v>HUA</v>
          </cell>
          <cell r="H11063" t="str">
            <v>LTE2300 4th Carrier</v>
          </cell>
          <cell r="I11063" t="str">
            <v>INS</v>
          </cell>
          <cell r="L11063">
            <v>43706</v>
          </cell>
          <cell r="M11063">
            <v>43636</v>
          </cell>
          <cell r="N11063">
            <v>43707</v>
          </cell>
          <cell r="O11063">
            <v>43637</v>
          </cell>
          <cell r="P11063" t="str">
            <v>No Dependency</v>
          </cell>
        </row>
        <row r="11064">
          <cell r="C11064" t="str">
            <v>ZHF973</v>
          </cell>
          <cell r="D11064" t="str">
            <v>Expansion Sites</v>
          </cell>
          <cell r="E11064" t="str">
            <v>Q1-2020</v>
          </cell>
          <cell r="F11064" t="str">
            <v>Mobile Aspiration</v>
          </cell>
          <cell r="G11064" t="str">
            <v>HUA</v>
          </cell>
          <cell r="H11064" t="str">
            <v>LTE2300 4th Carrier</v>
          </cell>
          <cell r="I11064" t="str">
            <v>INS</v>
          </cell>
          <cell r="L11064">
            <v>43674</v>
          </cell>
          <cell r="M11064">
            <v>43676</v>
          </cell>
          <cell r="N11064">
            <v>43675</v>
          </cell>
          <cell r="O11064">
            <v>43677</v>
          </cell>
          <cell r="P11064" t="str">
            <v>No Dependency</v>
          </cell>
        </row>
        <row r="11065">
          <cell r="C11065" t="str">
            <v>ZHF960</v>
          </cell>
          <cell r="D11065" t="str">
            <v>Expansion Sites</v>
          </cell>
          <cell r="E11065" t="str">
            <v>Q1-2020</v>
          </cell>
          <cell r="F11065" t="str">
            <v>Mobile Aspiration</v>
          </cell>
          <cell r="G11065" t="str">
            <v>HUA</v>
          </cell>
          <cell r="H11065" t="str">
            <v>LTE2300 4th Carrier</v>
          </cell>
          <cell r="I11065" t="str">
            <v>INS</v>
          </cell>
          <cell r="L11065">
            <v>43858</v>
          </cell>
          <cell r="M11065">
            <v>43744</v>
          </cell>
          <cell r="N11065">
            <v>43858</v>
          </cell>
          <cell r="O11065">
            <v>43745</v>
          </cell>
          <cell r="P11065" t="str">
            <v>No Dependency</v>
          </cell>
        </row>
        <row r="11066">
          <cell r="C11066" t="str">
            <v>ZHF943</v>
          </cell>
          <cell r="D11066" t="str">
            <v>Expansion Sites</v>
          </cell>
          <cell r="E11066" t="str">
            <v>Q3-2019</v>
          </cell>
          <cell r="F11066" t="str">
            <v>Mobile Aspiration</v>
          </cell>
          <cell r="G11066" t="str">
            <v>HUA</v>
          </cell>
          <cell r="H11066" t="str">
            <v>LTE2300 4th Carrier</v>
          </cell>
          <cell r="I11066" t="str">
            <v>INS</v>
          </cell>
          <cell r="L11066">
            <v>43753</v>
          </cell>
          <cell r="M11066">
            <v>43744</v>
          </cell>
          <cell r="N11066">
            <v>43754</v>
          </cell>
          <cell r="O11066">
            <v>43745</v>
          </cell>
          <cell r="P11066" t="str">
            <v>No Dependency</v>
          </cell>
        </row>
        <row r="11067">
          <cell r="C11067" t="str">
            <v>ZHF915</v>
          </cell>
          <cell r="D11067" t="str">
            <v>Expansion Sites</v>
          </cell>
          <cell r="E11067" t="str">
            <v>Q3-2019</v>
          </cell>
          <cell r="F11067" t="str">
            <v>Mobile Aspiration</v>
          </cell>
          <cell r="G11067" t="str">
            <v>HUA</v>
          </cell>
          <cell r="H11067" t="str">
            <v>LTE2300 4th Carrier</v>
          </cell>
          <cell r="I11067" t="str">
            <v>INS</v>
          </cell>
          <cell r="L11067">
            <v>43706</v>
          </cell>
          <cell r="M11067">
            <v>43657</v>
          </cell>
          <cell r="N11067">
            <v>43707</v>
          </cell>
          <cell r="O11067">
            <v>43658</v>
          </cell>
          <cell r="P11067" t="str">
            <v>No Dependency</v>
          </cell>
        </row>
        <row r="11068">
          <cell r="C11068" t="str">
            <v>ZHF905</v>
          </cell>
          <cell r="D11068" t="str">
            <v>Expansion Sites</v>
          </cell>
          <cell r="E11068" t="str">
            <v>Q1-2020</v>
          </cell>
          <cell r="F11068" t="str">
            <v>Mobile Aspiration</v>
          </cell>
          <cell r="G11068" t="str">
            <v>HUA</v>
          </cell>
          <cell r="H11068" t="str">
            <v>LTE2300 4th Carrier</v>
          </cell>
          <cell r="I11068" t="str">
            <v>INS</v>
          </cell>
          <cell r="L11068">
            <v>43691</v>
          </cell>
          <cell r="M11068">
            <v>43693</v>
          </cell>
          <cell r="N11068">
            <v>43692</v>
          </cell>
          <cell r="O11068">
            <v>43694</v>
          </cell>
          <cell r="P11068" t="str">
            <v>No Dependency</v>
          </cell>
        </row>
        <row r="11069">
          <cell r="C11069" t="str">
            <v>ZHF890</v>
          </cell>
          <cell r="D11069" t="str">
            <v>Expansion Sites</v>
          </cell>
          <cell r="E11069" t="str">
            <v>Q2-2019</v>
          </cell>
          <cell r="F11069" t="str">
            <v>Mobile Aspiration</v>
          </cell>
          <cell r="G11069" t="str">
            <v>HUA</v>
          </cell>
          <cell r="H11069" t="str">
            <v>LTE2300 4th Carrier</v>
          </cell>
          <cell r="I11069" t="str">
            <v>INS</v>
          </cell>
          <cell r="L11069">
            <v>43706</v>
          </cell>
          <cell r="M11069">
            <v>43674</v>
          </cell>
          <cell r="N11069">
            <v>43707</v>
          </cell>
          <cell r="O11069">
            <v>43675</v>
          </cell>
          <cell r="P11069" t="str">
            <v>No Dependency</v>
          </cell>
        </row>
        <row r="11070">
          <cell r="C11070" t="str">
            <v>ZHF887</v>
          </cell>
          <cell r="D11070" t="str">
            <v>Expansion Sites</v>
          </cell>
          <cell r="E11070" t="str">
            <v>Q3-2019</v>
          </cell>
          <cell r="F11070" t="str">
            <v>Mobile Aspiration</v>
          </cell>
          <cell r="G11070" t="str">
            <v>HUA</v>
          </cell>
          <cell r="H11070" t="str">
            <v>LTE2300 4th Carrier</v>
          </cell>
          <cell r="I11070" t="str">
            <v>INS</v>
          </cell>
          <cell r="L11070">
            <v>43753</v>
          </cell>
          <cell r="M11070">
            <v>43743</v>
          </cell>
          <cell r="N11070">
            <v>43754</v>
          </cell>
          <cell r="O11070">
            <v>43744</v>
          </cell>
          <cell r="P11070" t="str">
            <v>No Dependency</v>
          </cell>
        </row>
        <row r="11071">
          <cell r="C11071" t="str">
            <v>ZHF868</v>
          </cell>
          <cell r="D11071" t="str">
            <v>Expansion Sites</v>
          </cell>
          <cell r="E11071" t="str">
            <v>Q3-2019</v>
          </cell>
          <cell r="F11071" t="str">
            <v>Mobile Aspiration</v>
          </cell>
          <cell r="G11071" t="str">
            <v>HUA</v>
          </cell>
          <cell r="H11071" t="str">
            <v>LTE2300 4th Carrier</v>
          </cell>
          <cell r="I11071" t="str">
            <v>INS</v>
          </cell>
          <cell r="L11071">
            <v>43706</v>
          </cell>
          <cell r="M11071">
            <v>43674</v>
          </cell>
          <cell r="N11071">
            <v>43707</v>
          </cell>
          <cell r="O11071">
            <v>43675</v>
          </cell>
          <cell r="P11071" t="str">
            <v>No Dependency</v>
          </cell>
        </row>
        <row r="11072">
          <cell r="C11072" t="str">
            <v>ZHF867</v>
          </cell>
          <cell r="D11072" t="str">
            <v>Expansion Sites</v>
          </cell>
          <cell r="E11072" t="str">
            <v>Q3-2019</v>
          </cell>
          <cell r="F11072" t="str">
            <v>Mobile Aspiration</v>
          </cell>
          <cell r="G11072" t="str">
            <v>HUA</v>
          </cell>
          <cell r="H11072" t="str">
            <v>LTE2300 4th Carrier</v>
          </cell>
          <cell r="I11072" t="str">
            <v>INS</v>
          </cell>
          <cell r="L11072">
            <v>43671</v>
          </cell>
          <cell r="M11072">
            <v>43673</v>
          </cell>
          <cell r="N11072">
            <v>43672</v>
          </cell>
          <cell r="O11072">
            <v>43674</v>
          </cell>
          <cell r="P11072" t="str">
            <v>No Dependency</v>
          </cell>
        </row>
        <row r="11073">
          <cell r="C11073" t="str">
            <v>ZHF858</v>
          </cell>
          <cell r="D11073" t="str">
            <v>Expansion Sites</v>
          </cell>
          <cell r="E11073" t="str">
            <v>Q2-2019</v>
          </cell>
          <cell r="F11073" t="str">
            <v>Mobile Aspiration</v>
          </cell>
          <cell r="G11073" t="str">
            <v>HUA</v>
          </cell>
          <cell r="H11073" t="str">
            <v>LTE2300 4th Carrier</v>
          </cell>
          <cell r="I11073" t="str">
            <v>INS</v>
          </cell>
          <cell r="L11073">
            <v>43622</v>
          </cell>
          <cell r="M11073">
            <v>43625</v>
          </cell>
          <cell r="N11073">
            <v>43623</v>
          </cell>
          <cell r="O11073">
            <v>43626</v>
          </cell>
          <cell r="P11073" t="str">
            <v>No Dependency</v>
          </cell>
        </row>
        <row r="11074">
          <cell r="C11074" t="str">
            <v>ZHF850</v>
          </cell>
          <cell r="D11074" t="str">
            <v>Expansion Sites</v>
          </cell>
          <cell r="E11074" t="str">
            <v>Q3-2019</v>
          </cell>
          <cell r="F11074" t="str">
            <v>Mobile Aspiration</v>
          </cell>
          <cell r="G11074" t="str">
            <v>HUA</v>
          </cell>
          <cell r="H11074" t="str">
            <v>LTE2300 4th Carrier</v>
          </cell>
          <cell r="I11074" t="str">
            <v>INS</v>
          </cell>
          <cell r="L11074">
            <v>43706</v>
          </cell>
          <cell r="M11074">
            <v>43636</v>
          </cell>
          <cell r="N11074">
            <v>43707</v>
          </cell>
          <cell r="O11074">
            <v>43637</v>
          </cell>
          <cell r="P11074" t="str">
            <v>No Dependency</v>
          </cell>
        </row>
        <row r="11075">
          <cell r="C11075" t="str">
            <v>ZHF843</v>
          </cell>
          <cell r="D11075" t="str">
            <v>Expansion Sites</v>
          </cell>
          <cell r="E11075" t="str">
            <v>Q1-2020</v>
          </cell>
          <cell r="F11075" t="str">
            <v>Mobile Aspiration</v>
          </cell>
          <cell r="G11075" t="str">
            <v>HUA</v>
          </cell>
          <cell r="H11075" t="str">
            <v>LTE2300 4th Carrier</v>
          </cell>
          <cell r="I11075" t="str">
            <v>INS</v>
          </cell>
          <cell r="L11075">
            <v>43674</v>
          </cell>
          <cell r="M11075">
            <v>43676</v>
          </cell>
          <cell r="N11075">
            <v>43675</v>
          </cell>
          <cell r="O11075">
            <v>43677</v>
          </cell>
          <cell r="P11075" t="str">
            <v>No Dependency</v>
          </cell>
        </row>
        <row r="11076">
          <cell r="C11076" t="str">
            <v>ZHF841</v>
          </cell>
          <cell r="D11076" t="str">
            <v>Expansion Sites</v>
          </cell>
          <cell r="E11076" t="str">
            <v>Q3-2019</v>
          </cell>
          <cell r="F11076" t="str">
            <v>Mobile Aspiration</v>
          </cell>
          <cell r="G11076" t="str">
            <v>HUA</v>
          </cell>
          <cell r="H11076" t="str">
            <v>LTE2300 4th Carrier</v>
          </cell>
          <cell r="I11076" t="str">
            <v>INS</v>
          </cell>
          <cell r="L11076">
            <v>43666</v>
          </cell>
          <cell r="M11076">
            <v>43668</v>
          </cell>
          <cell r="N11076">
            <v>43667</v>
          </cell>
          <cell r="O11076">
            <v>43669</v>
          </cell>
          <cell r="P11076" t="str">
            <v>No Dependency</v>
          </cell>
        </row>
        <row r="11077">
          <cell r="C11077" t="str">
            <v>ZHF807</v>
          </cell>
          <cell r="D11077" t="str">
            <v>Expansion Sites</v>
          </cell>
          <cell r="E11077" t="str">
            <v>Q2-2019</v>
          </cell>
          <cell r="F11077" t="str">
            <v>Mobile Aspiration</v>
          </cell>
          <cell r="G11077" t="str">
            <v>HUA</v>
          </cell>
          <cell r="H11077" t="str">
            <v>LTE2300 4th Carrier</v>
          </cell>
          <cell r="I11077" t="str">
            <v>INS</v>
          </cell>
          <cell r="L11077">
            <v>43624</v>
          </cell>
          <cell r="M11077">
            <v>43635</v>
          </cell>
          <cell r="N11077">
            <v>43629</v>
          </cell>
          <cell r="O11077">
            <v>43636</v>
          </cell>
          <cell r="P11077" t="str">
            <v>No Dependency</v>
          </cell>
        </row>
        <row r="11078">
          <cell r="C11078" t="str">
            <v>ZHF772</v>
          </cell>
          <cell r="D11078" t="str">
            <v>Expansion Sites</v>
          </cell>
          <cell r="E11078" t="str">
            <v>Q3-2019</v>
          </cell>
          <cell r="F11078" t="str">
            <v>Mobile Aspiration</v>
          </cell>
          <cell r="G11078" t="str">
            <v>HUA</v>
          </cell>
          <cell r="H11078" t="str">
            <v>LTE2300 4th Carrier</v>
          </cell>
          <cell r="I11078" t="str">
            <v>INS</v>
          </cell>
          <cell r="L11078">
            <v>43706</v>
          </cell>
          <cell r="M11078">
            <v>43639</v>
          </cell>
          <cell r="N11078">
            <v>43707</v>
          </cell>
          <cell r="O11078">
            <v>43640</v>
          </cell>
          <cell r="P11078" t="str">
            <v>No Dependency</v>
          </cell>
        </row>
        <row r="11079">
          <cell r="C11079" t="str">
            <v>ZHF188</v>
          </cell>
          <cell r="D11079" t="str">
            <v>Expansion Sites</v>
          </cell>
          <cell r="E11079" t="str">
            <v>Q2-2019</v>
          </cell>
          <cell r="F11079" t="str">
            <v>Mobile Aspiration</v>
          </cell>
          <cell r="G11079" t="str">
            <v>HUA</v>
          </cell>
          <cell r="H11079" t="str">
            <v>LTE2300 4th Carrier</v>
          </cell>
          <cell r="I11079" t="str">
            <v>INS</v>
          </cell>
          <cell r="L11079">
            <v>43619</v>
          </cell>
          <cell r="M11079">
            <v>43626</v>
          </cell>
          <cell r="N11079">
            <v>43623</v>
          </cell>
          <cell r="O11079">
            <v>43627</v>
          </cell>
          <cell r="P11079" t="str">
            <v>No Dependency</v>
          </cell>
        </row>
        <row r="11080">
          <cell r="C11080" t="str">
            <v>ZHF128</v>
          </cell>
          <cell r="D11080" t="str">
            <v>Expansion Sites</v>
          </cell>
          <cell r="E11080" t="str">
            <v>Q2-2019</v>
          </cell>
          <cell r="F11080" t="str">
            <v>Mobile Aspiration</v>
          </cell>
          <cell r="G11080" t="str">
            <v>HUA</v>
          </cell>
          <cell r="H11080" t="str">
            <v>LTE2300 4th Carrier</v>
          </cell>
          <cell r="I11080" t="str">
            <v>INS</v>
          </cell>
          <cell r="L11080">
            <v>43635</v>
          </cell>
          <cell r="M11080">
            <v>43646</v>
          </cell>
          <cell r="N11080">
            <v>43643</v>
          </cell>
          <cell r="O11080">
            <v>43647</v>
          </cell>
          <cell r="P11080" t="str">
            <v>No Dependency</v>
          </cell>
        </row>
        <row r="11081">
          <cell r="C11081" t="str">
            <v>ZHF056</v>
          </cell>
          <cell r="D11081" t="str">
            <v>Expansion Sites</v>
          </cell>
          <cell r="E11081" t="str">
            <v>Q2-2019</v>
          </cell>
          <cell r="F11081" t="str">
            <v>Mobile Aspiration</v>
          </cell>
          <cell r="G11081" t="str">
            <v>HUA</v>
          </cell>
          <cell r="H11081" t="str">
            <v>LTE2300 4th Carrier</v>
          </cell>
          <cell r="I11081" t="str">
            <v>INS</v>
          </cell>
          <cell r="L11081">
            <v>43632</v>
          </cell>
          <cell r="M11081">
            <v>43635</v>
          </cell>
          <cell r="N11081">
            <v>43633</v>
          </cell>
          <cell r="O11081">
            <v>43636</v>
          </cell>
          <cell r="P11081" t="str">
            <v>No Dependency</v>
          </cell>
        </row>
        <row r="11082">
          <cell r="C11082" t="str">
            <v>ZHF051</v>
          </cell>
          <cell r="D11082" t="str">
            <v>Expansion Sites</v>
          </cell>
          <cell r="E11082" t="str">
            <v>Q3-2019</v>
          </cell>
          <cell r="F11082" t="str">
            <v>Mobile Aspiration</v>
          </cell>
          <cell r="G11082" t="str">
            <v>HUA</v>
          </cell>
          <cell r="H11082" t="str">
            <v>LTE2300 4th Carrier</v>
          </cell>
          <cell r="I11082" t="str">
            <v>INS</v>
          </cell>
          <cell r="L11082">
            <v>43691</v>
          </cell>
          <cell r="M11082">
            <v>43693</v>
          </cell>
          <cell r="N11082">
            <v>43692</v>
          </cell>
          <cell r="O11082">
            <v>43694</v>
          </cell>
          <cell r="P11082" t="str">
            <v>No Dependency</v>
          </cell>
        </row>
        <row r="11083">
          <cell r="C11083" t="str">
            <v>ZHF033</v>
          </cell>
          <cell r="D11083" t="str">
            <v>Expansion Sites</v>
          </cell>
          <cell r="E11083" t="str">
            <v>Q2-2019</v>
          </cell>
          <cell r="F11083" t="str">
            <v>Mobile Aspiration</v>
          </cell>
          <cell r="G11083" t="str">
            <v>HUA</v>
          </cell>
          <cell r="H11083" t="str">
            <v>LTE2300 4th Carrier</v>
          </cell>
          <cell r="I11083" t="str">
            <v>INS</v>
          </cell>
          <cell r="L11083">
            <v>43788</v>
          </cell>
          <cell r="N11083">
            <v>43789</v>
          </cell>
          <cell r="P11083" t="str">
            <v>No Dependency</v>
          </cell>
        </row>
        <row r="11084">
          <cell r="C11084" t="str">
            <v>ZHF025</v>
          </cell>
          <cell r="D11084" t="str">
            <v>Expansion Sites</v>
          </cell>
          <cell r="E11084" t="str">
            <v>Q3-2019</v>
          </cell>
          <cell r="F11084" t="str">
            <v>Mobile Aspiration</v>
          </cell>
          <cell r="G11084" t="str">
            <v>HUA</v>
          </cell>
          <cell r="H11084" t="str">
            <v>LTE2300 4th Carrier</v>
          </cell>
          <cell r="I11084" t="str">
            <v>INS</v>
          </cell>
          <cell r="L11084">
            <v>43726</v>
          </cell>
          <cell r="M11084">
            <v>43709</v>
          </cell>
          <cell r="N11084">
            <v>43726</v>
          </cell>
          <cell r="O11084">
            <v>43710</v>
          </cell>
          <cell r="P11084" t="str">
            <v>No Dependency</v>
          </cell>
        </row>
        <row r="11085">
          <cell r="C11085" t="str">
            <v>ZHF014</v>
          </cell>
          <cell r="D11085" t="str">
            <v>Expansion Sites</v>
          </cell>
          <cell r="E11085" t="str">
            <v>Q3-2019</v>
          </cell>
          <cell r="F11085" t="str">
            <v>Mobile Aspiration</v>
          </cell>
          <cell r="G11085" t="str">
            <v>HUA</v>
          </cell>
          <cell r="H11085" t="str">
            <v>LTE2300 4th Carrier</v>
          </cell>
          <cell r="I11085" t="str">
            <v>INS</v>
          </cell>
          <cell r="L11085">
            <v>43674</v>
          </cell>
          <cell r="M11085">
            <v>43676</v>
          </cell>
          <cell r="N11085">
            <v>43675</v>
          </cell>
          <cell r="O11085">
            <v>43677</v>
          </cell>
          <cell r="P11085" t="str">
            <v>No Dependency</v>
          </cell>
        </row>
        <row r="11086">
          <cell r="C11086" t="str">
            <v>ZHF010</v>
          </cell>
          <cell r="D11086" t="str">
            <v>Expansion Sites</v>
          </cell>
          <cell r="E11086" t="str">
            <v>Q3-2019</v>
          </cell>
          <cell r="F11086" t="str">
            <v>Mobile Aspiration</v>
          </cell>
          <cell r="G11086" t="str">
            <v>HUA</v>
          </cell>
          <cell r="H11086" t="str">
            <v>LTE2300 4th Carrier</v>
          </cell>
          <cell r="I11086" t="str">
            <v>INS</v>
          </cell>
          <cell r="L11086">
            <v>43693</v>
          </cell>
          <cell r="M11086">
            <v>43626</v>
          </cell>
          <cell r="N11086">
            <v>43693</v>
          </cell>
          <cell r="O11086">
            <v>43627</v>
          </cell>
          <cell r="P11086" t="str">
            <v>No Dependency</v>
          </cell>
        </row>
        <row r="11087">
          <cell r="C11087" t="str">
            <v>ZHB980</v>
          </cell>
          <cell r="D11087" t="str">
            <v>Expansion Sites</v>
          </cell>
          <cell r="E11087" t="str">
            <v>Q2-2019</v>
          </cell>
          <cell r="F11087" t="str">
            <v>Mobile Aspiration</v>
          </cell>
          <cell r="G11087" t="str">
            <v>HUA</v>
          </cell>
          <cell r="H11087" t="str">
            <v>LTE2300 4th Carrier</v>
          </cell>
          <cell r="I11087" t="str">
            <v>INS</v>
          </cell>
          <cell r="L11087">
            <v>43600</v>
          </cell>
          <cell r="M11087">
            <v>43602</v>
          </cell>
          <cell r="N11087">
            <v>43601</v>
          </cell>
          <cell r="O11087">
            <v>43603</v>
          </cell>
          <cell r="P11087" t="str">
            <v>No Dependency</v>
          </cell>
        </row>
        <row r="11088">
          <cell r="C11088" t="str">
            <v>ZHB947</v>
          </cell>
          <cell r="D11088" t="str">
            <v>Expansion Sites</v>
          </cell>
          <cell r="E11088" t="str">
            <v>Q4-2019</v>
          </cell>
          <cell r="F11088" t="str">
            <v>Mobile Aspiration</v>
          </cell>
          <cell r="G11088" t="str">
            <v>HUA</v>
          </cell>
          <cell r="H11088" t="str">
            <v>LTE2300 4th Carrier</v>
          </cell>
          <cell r="I11088" t="str">
            <v>INS</v>
          </cell>
          <cell r="L11088">
            <v>43741</v>
          </cell>
          <cell r="M11088">
            <v>43680</v>
          </cell>
          <cell r="N11088">
            <v>43742</v>
          </cell>
          <cell r="O11088">
            <v>43681</v>
          </cell>
          <cell r="P11088" t="str">
            <v>No Dependency</v>
          </cell>
        </row>
        <row r="11089">
          <cell r="C11089" t="str">
            <v>ZHB942</v>
          </cell>
          <cell r="D11089" t="str">
            <v>Expansion Sites</v>
          </cell>
          <cell r="E11089" t="str">
            <v>Q3-2019</v>
          </cell>
          <cell r="F11089" t="str">
            <v>Mobile Aspiration</v>
          </cell>
          <cell r="G11089" t="str">
            <v>HUA</v>
          </cell>
          <cell r="H11089" t="str">
            <v>LTE2300 4th Carrier</v>
          </cell>
          <cell r="I11089" t="str">
            <v>INS</v>
          </cell>
          <cell r="L11089">
            <v>43706</v>
          </cell>
          <cell r="M11089">
            <v>43665</v>
          </cell>
          <cell r="N11089">
            <v>43707</v>
          </cell>
          <cell r="O11089">
            <v>43666</v>
          </cell>
          <cell r="P11089" t="str">
            <v>No Dependency</v>
          </cell>
        </row>
        <row r="11090">
          <cell r="C11090" t="str">
            <v>ZHB008</v>
          </cell>
          <cell r="D11090" t="str">
            <v>Expansion Sites</v>
          </cell>
          <cell r="E11090" t="str">
            <v>Q2-2019</v>
          </cell>
          <cell r="F11090" t="str">
            <v>Mobile Aspiration</v>
          </cell>
          <cell r="G11090" t="str">
            <v>HUA</v>
          </cell>
          <cell r="H11090" t="str">
            <v>LTE2300 4th Carrier</v>
          </cell>
          <cell r="I11090" t="str">
            <v>INS</v>
          </cell>
          <cell r="L11090">
            <v>43702</v>
          </cell>
          <cell r="M11090">
            <v>43624</v>
          </cell>
          <cell r="N11090">
            <v>43702</v>
          </cell>
          <cell r="O11090">
            <v>43625</v>
          </cell>
          <cell r="P11090" t="str">
            <v>No Dependency</v>
          </cell>
        </row>
        <row r="11091">
          <cell r="C11091" t="str">
            <v>ZHB006</v>
          </cell>
          <cell r="D11091" t="str">
            <v>Expansion Sites</v>
          </cell>
          <cell r="E11091" t="str">
            <v>Q2-2019</v>
          </cell>
          <cell r="F11091" t="str">
            <v>Mobile Aspiration</v>
          </cell>
          <cell r="G11091" t="str">
            <v>HUA</v>
          </cell>
          <cell r="H11091" t="str">
            <v>LTE2300 4th Carrier</v>
          </cell>
          <cell r="I11091" t="str">
            <v>INS</v>
          </cell>
          <cell r="L11091">
            <v>43702</v>
          </cell>
          <cell r="M11091">
            <v>43605</v>
          </cell>
          <cell r="N11091">
            <v>43702</v>
          </cell>
          <cell r="O11091">
            <v>43606</v>
          </cell>
          <cell r="P11091" t="str">
            <v>No Dependency</v>
          </cell>
        </row>
        <row r="11092">
          <cell r="C11092" t="str">
            <v>ZHB004</v>
          </cell>
          <cell r="D11092" t="str">
            <v>Expansion Sites</v>
          </cell>
          <cell r="E11092" t="str">
            <v>Q2-2019</v>
          </cell>
          <cell r="F11092" t="str">
            <v>Mobile Aspiration</v>
          </cell>
          <cell r="G11092" t="str">
            <v>HUA</v>
          </cell>
          <cell r="H11092" t="str">
            <v>LTE2300 4th Carrier</v>
          </cell>
          <cell r="I11092" t="str">
            <v>INS</v>
          </cell>
          <cell r="L11092">
            <v>43638</v>
          </cell>
          <cell r="M11092">
            <v>43624</v>
          </cell>
          <cell r="N11092">
            <v>43641</v>
          </cell>
          <cell r="O11092">
            <v>43625</v>
          </cell>
          <cell r="P11092" t="str">
            <v>No Dependency</v>
          </cell>
        </row>
        <row r="11093">
          <cell r="C11093" t="str">
            <v>ZHB002</v>
          </cell>
          <cell r="D11093" t="str">
            <v>Expansion Sites</v>
          </cell>
          <cell r="E11093" t="str">
            <v>Q2-2019</v>
          </cell>
          <cell r="F11093" t="str">
            <v>Mobile Aspiration</v>
          </cell>
          <cell r="G11093" t="str">
            <v>HUA</v>
          </cell>
          <cell r="H11093" t="str">
            <v>LTE2300 4th Carrier</v>
          </cell>
          <cell r="I11093" t="str">
            <v>INS</v>
          </cell>
          <cell r="L11093">
            <v>43638</v>
          </cell>
          <cell r="M11093">
            <v>43614</v>
          </cell>
          <cell r="N11093">
            <v>43639</v>
          </cell>
          <cell r="O11093">
            <v>43615</v>
          </cell>
          <cell r="P11093" t="str">
            <v>No Dependency</v>
          </cell>
        </row>
        <row r="11094">
          <cell r="C11094" t="str">
            <v>ZHAA017</v>
          </cell>
          <cell r="D11094" t="str">
            <v>Expansion Sites</v>
          </cell>
          <cell r="E11094" t="str">
            <v>Q3-2019</v>
          </cell>
          <cell r="F11094" t="str">
            <v>Mobile Aspiration</v>
          </cell>
          <cell r="G11094" t="str">
            <v>HUA</v>
          </cell>
          <cell r="H11094" t="str">
            <v>LTE2300 4th Carrier</v>
          </cell>
          <cell r="I11094" t="str">
            <v>INS</v>
          </cell>
          <cell r="L11094">
            <v>43691</v>
          </cell>
          <cell r="M11094">
            <v>43693</v>
          </cell>
          <cell r="N11094">
            <v>43692</v>
          </cell>
          <cell r="O11094">
            <v>43694</v>
          </cell>
          <cell r="P11094" t="str">
            <v>No Dependency</v>
          </cell>
        </row>
        <row r="11095">
          <cell r="C11095" t="str">
            <v>ZHA994</v>
          </cell>
          <cell r="D11095" t="str">
            <v>Expansion Sites</v>
          </cell>
          <cell r="E11095" t="str">
            <v>Q3-2019</v>
          </cell>
          <cell r="F11095" t="str">
            <v>Mobile Aspiration</v>
          </cell>
          <cell r="G11095" t="str">
            <v>HUA</v>
          </cell>
          <cell r="H11095" t="str">
            <v>LTE2300 4th Carrier</v>
          </cell>
          <cell r="I11095" t="str">
            <v>INS</v>
          </cell>
          <cell r="L11095">
            <v>43707</v>
          </cell>
          <cell r="M11095">
            <v>43627</v>
          </cell>
          <cell r="N11095">
            <v>43707</v>
          </cell>
          <cell r="O11095">
            <v>43628</v>
          </cell>
          <cell r="P11095" t="str">
            <v>No Dependency</v>
          </cell>
        </row>
        <row r="11096">
          <cell r="C11096" t="str">
            <v>ZHA992</v>
          </cell>
          <cell r="D11096" t="str">
            <v>Expansion Sites</v>
          </cell>
          <cell r="E11096" t="str">
            <v>Q2-2019</v>
          </cell>
          <cell r="F11096" t="str">
            <v>Mobile Aspiration</v>
          </cell>
          <cell r="G11096" t="str">
            <v>HUA</v>
          </cell>
          <cell r="H11096" t="str">
            <v>LTE2300 4th Carrier</v>
          </cell>
          <cell r="I11096" t="str">
            <v>INS</v>
          </cell>
          <cell r="L11096">
            <v>43623</v>
          </cell>
          <cell r="M11096">
            <v>43625</v>
          </cell>
          <cell r="N11096">
            <v>43624</v>
          </cell>
          <cell r="O11096">
            <v>43626</v>
          </cell>
          <cell r="P11096" t="str">
            <v>No Dependency</v>
          </cell>
        </row>
        <row r="11097">
          <cell r="C11097" t="str">
            <v>ZHA989</v>
          </cell>
          <cell r="D11097" t="str">
            <v>Expansion Sites</v>
          </cell>
          <cell r="E11097" t="str">
            <v>Q3-2019</v>
          </cell>
          <cell r="F11097" t="str">
            <v>Mobile Aspiration</v>
          </cell>
          <cell r="G11097" t="str">
            <v>HUA</v>
          </cell>
          <cell r="H11097" t="str">
            <v>LTE2300 4th Carrier</v>
          </cell>
          <cell r="I11097" t="str">
            <v>INS</v>
          </cell>
          <cell r="L11097">
            <v>43733</v>
          </cell>
          <cell r="M11097">
            <v>43634</v>
          </cell>
          <cell r="N11097">
            <v>43733</v>
          </cell>
          <cell r="O11097">
            <v>43635</v>
          </cell>
          <cell r="P11097" t="str">
            <v>No Dependency</v>
          </cell>
        </row>
        <row r="11098">
          <cell r="C11098" t="str">
            <v>ZHA921</v>
          </cell>
          <cell r="D11098" t="str">
            <v>Expansion Sites</v>
          </cell>
          <cell r="E11098" t="str">
            <v>Q3-2019</v>
          </cell>
          <cell r="F11098" t="str">
            <v>Mobile Aspiration</v>
          </cell>
          <cell r="G11098" t="str">
            <v>HUA</v>
          </cell>
          <cell r="H11098" t="str">
            <v>LTE2300 4th Carrier</v>
          </cell>
          <cell r="I11098" t="str">
            <v>INS</v>
          </cell>
          <cell r="L11098">
            <v>43691</v>
          </cell>
          <cell r="M11098">
            <v>43693</v>
          </cell>
          <cell r="N11098">
            <v>43692</v>
          </cell>
          <cell r="O11098">
            <v>43694</v>
          </cell>
          <cell r="P11098" t="str">
            <v>No Dependency</v>
          </cell>
        </row>
        <row r="11099">
          <cell r="C11099" t="str">
            <v>ZGT002</v>
          </cell>
          <cell r="D11099" t="str">
            <v>Expansion Sites</v>
          </cell>
          <cell r="E11099" t="str">
            <v>Q3-2019</v>
          </cell>
          <cell r="F11099" t="str">
            <v>Mobile Aspiration</v>
          </cell>
          <cell r="G11099" t="str">
            <v>HUA</v>
          </cell>
          <cell r="H11099" t="str">
            <v>LTE2300 4th Carrier</v>
          </cell>
          <cell r="I11099" t="str">
            <v>INS</v>
          </cell>
          <cell r="L11099">
            <v>43642</v>
          </cell>
          <cell r="M11099">
            <v>43609</v>
          </cell>
          <cell r="N11099">
            <v>43643</v>
          </cell>
          <cell r="O11099">
            <v>43610</v>
          </cell>
          <cell r="P11099" t="str">
            <v>No Dependency</v>
          </cell>
        </row>
        <row r="11100">
          <cell r="C11100" t="str">
            <v>ZGT001</v>
          </cell>
          <cell r="D11100" t="str">
            <v>Expansion Sites</v>
          </cell>
          <cell r="E11100" t="str">
            <v>Q3-2019</v>
          </cell>
          <cell r="F11100" t="str">
            <v>Mobile Aspiration</v>
          </cell>
          <cell r="G11100" t="str">
            <v>HUA</v>
          </cell>
          <cell r="H11100" t="str">
            <v>LTE2300 4th Carrier</v>
          </cell>
          <cell r="I11100" t="str">
            <v>INS</v>
          </cell>
          <cell r="L11100">
            <v>43691</v>
          </cell>
          <cell r="M11100">
            <v>43693</v>
          </cell>
          <cell r="N11100">
            <v>43692</v>
          </cell>
          <cell r="O11100">
            <v>43694</v>
          </cell>
          <cell r="P11100" t="str">
            <v>No Dependency</v>
          </cell>
        </row>
        <row r="11101">
          <cell r="C11101" t="str">
            <v>ZDM142</v>
          </cell>
          <cell r="D11101" t="str">
            <v>Expansion Sites</v>
          </cell>
          <cell r="E11101" t="str">
            <v>Q1-2020</v>
          </cell>
          <cell r="F11101" t="str">
            <v>Mobile Aspiration</v>
          </cell>
          <cell r="G11101" t="str">
            <v>HUA</v>
          </cell>
          <cell r="H11101" t="str">
            <v>LTE2300 4th Carrier</v>
          </cell>
          <cell r="I11101" t="str">
            <v>INS</v>
          </cell>
          <cell r="L11101">
            <v>43853</v>
          </cell>
          <cell r="M11101">
            <v>43734</v>
          </cell>
          <cell r="N11101">
            <v>43853</v>
          </cell>
          <cell r="O11101">
            <v>43735</v>
          </cell>
          <cell r="P11101" t="str">
            <v>No Dependency</v>
          </cell>
        </row>
        <row r="11102">
          <cell r="C11102" t="str">
            <v>ZDM129</v>
          </cell>
          <cell r="D11102" t="str">
            <v>Expansion Sites</v>
          </cell>
          <cell r="E11102" t="str">
            <v>Q1-2020</v>
          </cell>
          <cell r="F11102" t="str">
            <v>Mobile Aspiration</v>
          </cell>
          <cell r="G11102" t="str">
            <v>HUA</v>
          </cell>
          <cell r="H11102" t="str">
            <v>LTE2300 4th Carrier</v>
          </cell>
          <cell r="I11102" t="str">
            <v>INS</v>
          </cell>
          <cell r="L11102">
            <v>43830</v>
          </cell>
          <cell r="M11102">
            <v>43709</v>
          </cell>
          <cell r="N11102">
            <v>43830</v>
          </cell>
          <cell r="O11102">
            <v>43710</v>
          </cell>
          <cell r="P11102" t="str">
            <v>No Dependency</v>
          </cell>
        </row>
        <row r="11103">
          <cell r="C11103" t="str">
            <v>ZDM037</v>
          </cell>
          <cell r="D11103" t="str">
            <v>Expansion Sites</v>
          </cell>
          <cell r="E11103" t="str">
            <v>Q1-2020</v>
          </cell>
          <cell r="F11103" t="str">
            <v>Mobile Aspiration</v>
          </cell>
          <cell r="G11103" t="str">
            <v>HUA</v>
          </cell>
          <cell r="H11103" t="str">
            <v>LTE2300 4th Carrier</v>
          </cell>
          <cell r="I11103" t="str">
            <v>INS</v>
          </cell>
          <cell r="L11103">
            <v>43830</v>
          </cell>
          <cell r="M11103">
            <v>43734</v>
          </cell>
          <cell r="N11103">
            <v>43830</v>
          </cell>
          <cell r="O11103">
            <v>43735</v>
          </cell>
          <cell r="P11103" t="str">
            <v>No Dependency</v>
          </cell>
        </row>
        <row r="11104">
          <cell r="C11104" t="str">
            <v>ZDBA001</v>
          </cell>
          <cell r="D11104" t="str">
            <v>Expansion Sites</v>
          </cell>
          <cell r="E11104" t="str">
            <v>Q4-2019</v>
          </cell>
          <cell r="F11104" t="str">
            <v>Mobile Aspiration</v>
          </cell>
          <cell r="G11104" t="str">
            <v>HUA</v>
          </cell>
          <cell r="H11104" t="str">
            <v>LTE2300 4th Carrier</v>
          </cell>
          <cell r="I11104" t="str">
            <v>INS</v>
          </cell>
          <cell r="L11104">
            <v>43691</v>
          </cell>
          <cell r="M11104">
            <v>43693</v>
          </cell>
          <cell r="N11104">
            <v>43692</v>
          </cell>
          <cell r="O11104">
            <v>43694</v>
          </cell>
          <cell r="P11104" t="str">
            <v>No Dependency</v>
          </cell>
        </row>
        <row r="11105">
          <cell r="C11105" t="str">
            <v>ZBR998</v>
          </cell>
          <cell r="D11105" t="str">
            <v>Expansion Sites</v>
          </cell>
          <cell r="E11105" t="str">
            <v>Q3-2019</v>
          </cell>
          <cell r="F11105" t="str">
            <v>Mobile Aspiration</v>
          </cell>
          <cell r="G11105" t="str">
            <v>HUA</v>
          </cell>
          <cell r="H11105" t="str">
            <v>LTE2300 4th Carrier</v>
          </cell>
          <cell r="I11105" t="str">
            <v>INS</v>
          </cell>
          <cell r="L11105">
            <v>43638</v>
          </cell>
          <cell r="M11105">
            <v>43640</v>
          </cell>
          <cell r="N11105">
            <v>43639</v>
          </cell>
          <cell r="O11105">
            <v>43641</v>
          </cell>
          <cell r="P11105" t="str">
            <v>No Dependency</v>
          </cell>
        </row>
        <row r="11106">
          <cell r="C11106" t="str">
            <v>ZBR985</v>
          </cell>
          <cell r="D11106" t="str">
            <v>Expansion Sites</v>
          </cell>
          <cell r="E11106" t="str">
            <v>Q3-2019</v>
          </cell>
          <cell r="F11106" t="str">
            <v>Mobile Aspiration</v>
          </cell>
          <cell r="G11106" t="str">
            <v>HUA</v>
          </cell>
          <cell r="H11106" t="str">
            <v>LTE2300 4th Carrier</v>
          </cell>
          <cell r="I11106" t="str">
            <v>INS</v>
          </cell>
          <cell r="L11106">
            <v>43753</v>
          </cell>
          <cell r="M11106">
            <v>43743</v>
          </cell>
          <cell r="N11106">
            <v>43754</v>
          </cell>
          <cell r="O11106">
            <v>43744</v>
          </cell>
          <cell r="P11106" t="str">
            <v>No Dependency</v>
          </cell>
        </row>
        <row r="11107">
          <cell r="C11107" t="str">
            <v>ZBR984</v>
          </cell>
          <cell r="D11107" t="str">
            <v>Expansion Sites</v>
          </cell>
          <cell r="E11107" t="str">
            <v>Q2-2019</v>
          </cell>
          <cell r="F11107" t="str">
            <v>Mobile Aspiration</v>
          </cell>
          <cell r="G11107" t="str">
            <v>HUA</v>
          </cell>
          <cell r="H11107" t="str">
            <v>LTE2300 4th Carrier</v>
          </cell>
          <cell r="I11107" t="str">
            <v>INS</v>
          </cell>
          <cell r="L11107">
            <v>43603</v>
          </cell>
          <cell r="M11107">
            <v>43605</v>
          </cell>
          <cell r="N11107">
            <v>43604</v>
          </cell>
          <cell r="O11107">
            <v>43606</v>
          </cell>
          <cell r="P11107" t="str">
            <v>No Dependency</v>
          </cell>
        </row>
        <row r="11108">
          <cell r="C11108" t="str">
            <v>ZBR974</v>
          </cell>
          <cell r="D11108" t="str">
            <v>Expansion Sites</v>
          </cell>
          <cell r="E11108" t="str">
            <v>Q4-2019</v>
          </cell>
          <cell r="F11108" t="str">
            <v>Mobile Aspiration</v>
          </cell>
          <cell r="G11108" t="str">
            <v>HUA</v>
          </cell>
          <cell r="H11108" t="str">
            <v>LTE2300 4th Carrier</v>
          </cell>
          <cell r="I11108" t="str">
            <v>INS</v>
          </cell>
          <cell r="L11108">
            <v>43802</v>
          </cell>
          <cell r="M11108">
            <v>43733</v>
          </cell>
          <cell r="N11108">
            <v>43802</v>
          </cell>
          <cell r="O11108">
            <v>43734</v>
          </cell>
          <cell r="P11108" t="str">
            <v>No Dependency</v>
          </cell>
        </row>
        <row r="11109">
          <cell r="C11109" t="str">
            <v>ZBR970</v>
          </cell>
          <cell r="D11109" t="str">
            <v>Expansion Sites</v>
          </cell>
          <cell r="E11109" t="str">
            <v>Q2-2019</v>
          </cell>
          <cell r="F11109" t="str">
            <v>Mobile Aspiration</v>
          </cell>
          <cell r="G11109" t="str">
            <v>HUA</v>
          </cell>
          <cell r="H11109" t="str">
            <v>LTE2300 4th Carrier</v>
          </cell>
          <cell r="I11109" t="str">
            <v>INS</v>
          </cell>
          <cell r="L11109">
            <v>43604</v>
          </cell>
          <cell r="M11109">
            <v>43606</v>
          </cell>
          <cell r="N11109">
            <v>43605</v>
          </cell>
          <cell r="O11109">
            <v>43607</v>
          </cell>
          <cell r="P11109" t="str">
            <v>No Dependency</v>
          </cell>
        </row>
        <row r="11110">
          <cell r="C11110" t="str">
            <v>ZBR969</v>
          </cell>
          <cell r="D11110" t="str">
            <v>Expansion Sites</v>
          </cell>
          <cell r="E11110" t="str">
            <v>Q3-2019</v>
          </cell>
          <cell r="F11110" t="str">
            <v>Mobile Aspiration</v>
          </cell>
          <cell r="G11110" t="str">
            <v>HUA</v>
          </cell>
          <cell r="H11110" t="str">
            <v>LTE2300 4th Carrier</v>
          </cell>
          <cell r="I11110" t="str">
            <v>INS</v>
          </cell>
          <cell r="L11110">
            <v>43746</v>
          </cell>
          <cell r="M11110">
            <v>43733</v>
          </cell>
          <cell r="N11110">
            <v>43747</v>
          </cell>
          <cell r="O11110">
            <v>43734</v>
          </cell>
          <cell r="P11110" t="str">
            <v>No Dependency</v>
          </cell>
        </row>
        <row r="11111">
          <cell r="C11111" t="str">
            <v>ZBR963</v>
          </cell>
          <cell r="D11111" t="str">
            <v>Expansion Sites</v>
          </cell>
          <cell r="E11111" t="str">
            <v>Q3-2019</v>
          </cell>
          <cell r="F11111" t="str">
            <v>Mobile Aspiration</v>
          </cell>
          <cell r="G11111" t="str">
            <v>HUA</v>
          </cell>
          <cell r="H11111" t="str">
            <v>LTE2300 4th Carrier</v>
          </cell>
          <cell r="I11111" t="str">
            <v>INS</v>
          </cell>
          <cell r="L11111">
            <v>43706</v>
          </cell>
          <cell r="M11111">
            <v>43709</v>
          </cell>
          <cell r="N11111">
            <v>43707</v>
          </cell>
          <cell r="O11111">
            <v>43710</v>
          </cell>
          <cell r="P11111" t="str">
            <v>No Dependency</v>
          </cell>
        </row>
        <row r="11112">
          <cell r="C11112" t="str">
            <v>ZBR953</v>
          </cell>
          <cell r="D11112" t="str">
            <v>Expansion Sites</v>
          </cell>
          <cell r="E11112" t="str">
            <v>Q2-2019</v>
          </cell>
          <cell r="F11112" t="str">
            <v>Mobile Aspiration</v>
          </cell>
          <cell r="G11112" t="str">
            <v>HUA</v>
          </cell>
          <cell r="H11112" t="str">
            <v>LTE2300 4th Carrier</v>
          </cell>
          <cell r="I11112" t="str">
            <v>INS</v>
          </cell>
          <cell r="L11112">
            <v>43788</v>
          </cell>
          <cell r="N11112">
            <v>43789</v>
          </cell>
          <cell r="P11112" t="str">
            <v>No Dependency</v>
          </cell>
        </row>
        <row r="11113">
          <cell r="C11113" t="str">
            <v>ZBR949</v>
          </cell>
          <cell r="D11113" t="str">
            <v>Expansion Sites</v>
          </cell>
          <cell r="E11113" t="str">
            <v>Q3-2019</v>
          </cell>
          <cell r="F11113" t="str">
            <v>Mobile Aspiration</v>
          </cell>
          <cell r="G11113" t="str">
            <v>HUA</v>
          </cell>
          <cell r="H11113" t="str">
            <v>LTE2300 4th Carrier</v>
          </cell>
          <cell r="I11113" t="str">
            <v>INS</v>
          </cell>
          <cell r="L11113">
            <v>43636</v>
          </cell>
          <cell r="M11113">
            <v>43638</v>
          </cell>
          <cell r="N11113">
            <v>43637</v>
          </cell>
          <cell r="O11113">
            <v>43639</v>
          </cell>
          <cell r="P11113" t="str">
            <v>No Dependency</v>
          </cell>
        </row>
        <row r="11114">
          <cell r="C11114" t="str">
            <v>ZBR940</v>
          </cell>
          <cell r="D11114" t="str">
            <v>Expansion Sites</v>
          </cell>
          <cell r="E11114" t="str">
            <v>Q3-2019</v>
          </cell>
          <cell r="F11114" t="str">
            <v>Mobile Aspiration</v>
          </cell>
          <cell r="G11114" t="str">
            <v>HUA</v>
          </cell>
          <cell r="H11114" t="str">
            <v>LTE2300 4th Carrier</v>
          </cell>
          <cell r="I11114" t="str">
            <v>INS</v>
          </cell>
          <cell r="L11114">
            <v>43737</v>
          </cell>
          <cell r="M11114">
            <v>43709</v>
          </cell>
          <cell r="N11114">
            <v>43738</v>
          </cell>
          <cell r="O11114">
            <v>43710</v>
          </cell>
          <cell r="P11114" t="str">
            <v>No Dependency</v>
          </cell>
        </row>
        <row r="11115">
          <cell r="C11115" t="str">
            <v>ZBR926</v>
          </cell>
          <cell r="D11115" t="str">
            <v>Expansion Sites</v>
          </cell>
          <cell r="E11115" t="str">
            <v>Q2-2019</v>
          </cell>
          <cell r="F11115" t="str">
            <v>Mobile Aspiration</v>
          </cell>
          <cell r="G11115" t="str">
            <v>HUA</v>
          </cell>
          <cell r="H11115" t="str">
            <v>LTE2300 4th Carrier</v>
          </cell>
          <cell r="I11115" t="str">
            <v>INS</v>
          </cell>
          <cell r="L11115">
            <v>43706</v>
          </cell>
          <cell r="M11115">
            <v>43675</v>
          </cell>
          <cell r="N11115">
            <v>43707</v>
          </cell>
          <cell r="O11115">
            <v>43676</v>
          </cell>
          <cell r="P11115" t="str">
            <v>No Dependency</v>
          </cell>
        </row>
        <row r="11116">
          <cell r="C11116" t="str">
            <v>ZBR924</v>
          </cell>
          <cell r="D11116" t="str">
            <v>Expansion Sites</v>
          </cell>
          <cell r="E11116" t="str">
            <v>Q3-2019</v>
          </cell>
          <cell r="F11116" t="str">
            <v>Mobile Aspiration</v>
          </cell>
          <cell r="G11116" t="str">
            <v>HUA</v>
          </cell>
          <cell r="H11116" t="str">
            <v>LTE2300 4th Carrier</v>
          </cell>
          <cell r="I11116" t="str">
            <v>INS</v>
          </cell>
          <cell r="L11116">
            <v>43691</v>
          </cell>
          <cell r="M11116">
            <v>43693</v>
          </cell>
          <cell r="N11116">
            <v>43692</v>
          </cell>
          <cell r="O11116">
            <v>43694</v>
          </cell>
          <cell r="P11116" t="str">
            <v>No Dependency</v>
          </cell>
        </row>
        <row r="11117">
          <cell r="C11117" t="str">
            <v>ZBR922</v>
          </cell>
          <cell r="D11117" t="str">
            <v>Expansion Sites</v>
          </cell>
          <cell r="E11117" t="str">
            <v>Q3-2019</v>
          </cell>
          <cell r="F11117" t="str">
            <v>Mobile Aspiration</v>
          </cell>
          <cell r="G11117" t="str">
            <v>HUA</v>
          </cell>
          <cell r="H11117" t="str">
            <v>LTE2300 4th Carrier</v>
          </cell>
          <cell r="I11117" t="str">
            <v>INS</v>
          </cell>
          <cell r="L11117">
            <v>43706</v>
          </cell>
          <cell r="M11117">
            <v>43709</v>
          </cell>
          <cell r="N11117">
            <v>43707</v>
          </cell>
          <cell r="O11117">
            <v>43710</v>
          </cell>
          <cell r="P11117" t="str">
            <v>No Dependency</v>
          </cell>
        </row>
        <row r="11118">
          <cell r="C11118" t="str">
            <v>ZBR911</v>
          </cell>
          <cell r="D11118" t="str">
            <v>Expansion Sites</v>
          </cell>
          <cell r="E11118" t="str">
            <v>Q2-2019</v>
          </cell>
          <cell r="F11118" t="str">
            <v>Mobile Aspiration</v>
          </cell>
          <cell r="G11118" t="str">
            <v>HUA</v>
          </cell>
          <cell r="H11118" t="str">
            <v>LTE2300 4th Carrier</v>
          </cell>
          <cell r="I11118" t="str">
            <v>INS</v>
          </cell>
          <cell r="L11118">
            <v>43617</v>
          </cell>
          <cell r="M11118">
            <v>43631</v>
          </cell>
          <cell r="N11118">
            <v>43622</v>
          </cell>
          <cell r="O11118">
            <v>43632</v>
          </cell>
          <cell r="P11118" t="str">
            <v>No Dependency</v>
          </cell>
        </row>
        <row r="11119">
          <cell r="C11119" t="str">
            <v>ZBR907</v>
          </cell>
          <cell r="D11119" t="str">
            <v>Expansion Sites</v>
          </cell>
          <cell r="E11119" t="str">
            <v>Q2-2019</v>
          </cell>
          <cell r="F11119" t="str">
            <v>Mobile Aspiration</v>
          </cell>
          <cell r="G11119" t="str">
            <v>HUA</v>
          </cell>
          <cell r="H11119" t="str">
            <v>LTE2300 4th Carrier</v>
          </cell>
          <cell r="I11119" t="str">
            <v>INS</v>
          </cell>
          <cell r="L11119">
            <v>43706</v>
          </cell>
          <cell r="M11119">
            <v>43709</v>
          </cell>
          <cell r="N11119">
            <v>43707</v>
          </cell>
          <cell r="O11119">
            <v>43710</v>
          </cell>
          <cell r="P11119" t="str">
            <v>No Dependency</v>
          </cell>
        </row>
        <row r="11120">
          <cell r="C11120" t="str">
            <v>ZBR903</v>
          </cell>
          <cell r="D11120" t="str">
            <v>Expansion Sites</v>
          </cell>
          <cell r="E11120" t="str">
            <v>Q2-2019</v>
          </cell>
          <cell r="F11120" t="str">
            <v>Mobile Aspiration</v>
          </cell>
          <cell r="G11120" t="str">
            <v>HUA</v>
          </cell>
          <cell r="H11120" t="str">
            <v>LTE2300 4th Carrier</v>
          </cell>
          <cell r="I11120" t="str">
            <v>INS</v>
          </cell>
          <cell r="L11120">
            <v>43651</v>
          </cell>
          <cell r="M11120">
            <v>43654</v>
          </cell>
          <cell r="N11120">
            <v>43652</v>
          </cell>
          <cell r="O11120">
            <v>43655</v>
          </cell>
          <cell r="P11120" t="str">
            <v>No Dependency</v>
          </cell>
        </row>
        <row r="11121">
          <cell r="C11121" t="str">
            <v>ZBR902</v>
          </cell>
          <cell r="D11121" t="str">
            <v>Expansion Sites</v>
          </cell>
          <cell r="E11121" t="str">
            <v>Q2-2019</v>
          </cell>
          <cell r="F11121" t="str">
            <v>Mobile Aspiration</v>
          </cell>
          <cell r="G11121" t="str">
            <v>HUA</v>
          </cell>
          <cell r="H11121" t="str">
            <v>LTE2300 4th Carrier</v>
          </cell>
          <cell r="I11121" t="str">
            <v>INS</v>
          </cell>
          <cell r="L11121">
            <v>43611</v>
          </cell>
          <cell r="M11121">
            <v>43613</v>
          </cell>
          <cell r="N11121">
            <v>43612</v>
          </cell>
          <cell r="O11121">
            <v>43614</v>
          </cell>
          <cell r="P11121" t="str">
            <v>No Dependency</v>
          </cell>
        </row>
        <row r="11122">
          <cell r="C11122" t="str">
            <v>ZBR200</v>
          </cell>
          <cell r="D11122" t="str">
            <v>Expansion Sites</v>
          </cell>
          <cell r="E11122" t="str">
            <v>Q3-2019</v>
          </cell>
          <cell r="F11122" t="str">
            <v>Mobile Aspiration</v>
          </cell>
          <cell r="G11122" t="str">
            <v>HUA</v>
          </cell>
          <cell r="H11122" t="str">
            <v>LTE2300 4th Carrier</v>
          </cell>
          <cell r="I11122" t="str">
            <v>INS</v>
          </cell>
          <cell r="L11122">
            <v>43666</v>
          </cell>
          <cell r="M11122">
            <v>43668</v>
          </cell>
          <cell r="N11122">
            <v>43667</v>
          </cell>
          <cell r="O11122">
            <v>43669</v>
          </cell>
          <cell r="P11122" t="str">
            <v>No Dependency</v>
          </cell>
        </row>
        <row r="11123">
          <cell r="C11123" t="str">
            <v>ZBR074</v>
          </cell>
          <cell r="D11123" t="str">
            <v>Expansion Sites</v>
          </cell>
          <cell r="E11123" t="str">
            <v>Q2-2019</v>
          </cell>
          <cell r="F11123" t="str">
            <v>Mobile Aspiration</v>
          </cell>
          <cell r="G11123" t="str">
            <v>HUA</v>
          </cell>
          <cell r="H11123" t="str">
            <v>LTE2300 4th Carrier</v>
          </cell>
          <cell r="I11123" t="str">
            <v>INS</v>
          </cell>
          <cell r="L11123">
            <v>43623</v>
          </cell>
          <cell r="M11123">
            <v>43625</v>
          </cell>
          <cell r="N11123">
            <v>43624</v>
          </cell>
          <cell r="O11123">
            <v>43626</v>
          </cell>
          <cell r="P11123" t="str">
            <v>No Dependency</v>
          </cell>
        </row>
        <row r="11124">
          <cell r="C11124" t="str">
            <v>ZBR062</v>
          </cell>
          <cell r="D11124" t="str">
            <v>Expansion Sites</v>
          </cell>
          <cell r="E11124" t="str">
            <v>Q3-2019</v>
          </cell>
          <cell r="F11124" t="str">
            <v>Mobile Aspiration</v>
          </cell>
          <cell r="G11124" t="str">
            <v>HUA</v>
          </cell>
          <cell r="H11124" t="str">
            <v>LTE2300 4th Carrier</v>
          </cell>
          <cell r="I11124" t="str">
            <v>INS</v>
          </cell>
          <cell r="L11124">
            <v>43676</v>
          </cell>
          <cell r="M11124">
            <v>43678</v>
          </cell>
          <cell r="N11124">
            <v>43677</v>
          </cell>
          <cell r="O11124">
            <v>43679</v>
          </cell>
          <cell r="P11124" t="str">
            <v>No Dependency</v>
          </cell>
        </row>
        <row r="11125">
          <cell r="C11125" t="str">
            <v>ZBR061</v>
          </cell>
          <cell r="D11125" t="str">
            <v>Expansion Sites</v>
          </cell>
          <cell r="E11125" t="str">
            <v>Q2-2019</v>
          </cell>
          <cell r="F11125" t="str">
            <v>Mobile Aspiration</v>
          </cell>
          <cell r="G11125" t="str">
            <v>HUA</v>
          </cell>
          <cell r="H11125" t="str">
            <v>LTE2300 4th Carrier</v>
          </cell>
          <cell r="I11125" t="str">
            <v>INS</v>
          </cell>
          <cell r="L11125">
            <v>43667</v>
          </cell>
          <cell r="M11125">
            <v>43669</v>
          </cell>
          <cell r="N11125">
            <v>43668</v>
          </cell>
          <cell r="O11125">
            <v>43670</v>
          </cell>
          <cell r="P11125" t="str">
            <v>No Dependency</v>
          </cell>
        </row>
        <row r="11126">
          <cell r="C11126" t="str">
            <v>ZBR038</v>
          </cell>
          <cell r="D11126" t="str">
            <v>Expansion Sites</v>
          </cell>
          <cell r="E11126" t="str">
            <v>Q2-2019</v>
          </cell>
          <cell r="F11126" t="str">
            <v>Mobile Aspiration</v>
          </cell>
          <cell r="G11126" t="str">
            <v>HUA</v>
          </cell>
          <cell r="H11126" t="str">
            <v>LTE2300 4th Carrier</v>
          </cell>
          <cell r="I11126" t="str">
            <v>INS</v>
          </cell>
          <cell r="L11126">
            <v>43621</v>
          </cell>
          <cell r="M11126">
            <v>43624</v>
          </cell>
          <cell r="N11126">
            <v>43623</v>
          </cell>
          <cell r="O11126">
            <v>43625</v>
          </cell>
          <cell r="P11126" t="str">
            <v>No Dependency</v>
          </cell>
        </row>
        <row r="11127">
          <cell r="C11127" t="str">
            <v>ZBR037</v>
          </cell>
          <cell r="D11127" t="str">
            <v>Expansion Sites</v>
          </cell>
          <cell r="E11127" t="str">
            <v>Q2-2019</v>
          </cell>
          <cell r="F11127" t="str">
            <v>Mobile Aspiration</v>
          </cell>
          <cell r="G11127" t="str">
            <v>HUA</v>
          </cell>
          <cell r="H11127" t="str">
            <v>LTE2300 4th Carrier</v>
          </cell>
          <cell r="I11127" t="str">
            <v>INS</v>
          </cell>
          <cell r="L11127">
            <v>43622</v>
          </cell>
          <cell r="M11127">
            <v>43597</v>
          </cell>
          <cell r="N11127">
            <v>43623</v>
          </cell>
          <cell r="O11127">
            <v>43598</v>
          </cell>
          <cell r="P11127" t="str">
            <v>No Dependency</v>
          </cell>
        </row>
        <row r="11128">
          <cell r="C11128" t="str">
            <v>ZBR034</v>
          </cell>
          <cell r="D11128" t="str">
            <v>Expansion Sites</v>
          </cell>
          <cell r="E11128" t="str">
            <v>Q3-2019</v>
          </cell>
          <cell r="F11128" t="str">
            <v>Mobile Aspiration</v>
          </cell>
          <cell r="G11128" t="str">
            <v>HUA</v>
          </cell>
          <cell r="H11128" t="str">
            <v>LTE2300 4th Carrier</v>
          </cell>
          <cell r="I11128" t="str">
            <v>INS</v>
          </cell>
          <cell r="L11128">
            <v>43635</v>
          </cell>
          <cell r="M11128">
            <v>43625</v>
          </cell>
          <cell r="N11128">
            <v>43641</v>
          </cell>
          <cell r="O11128">
            <v>43626</v>
          </cell>
          <cell r="P11128" t="str">
            <v>No Dependency</v>
          </cell>
        </row>
        <row r="11129">
          <cell r="C11129" t="str">
            <v>ZBR021</v>
          </cell>
          <cell r="D11129" t="str">
            <v>Expansion Sites</v>
          </cell>
          <cell r="E11129" t="str">
            <v>Q2-2019</v>
          </cell>
          <cell r="F11129" t="str">
            <v>Mobile Aspiration</v>
          </cell>
          <cell r="G11129" t="str">
            <v>HUA</v>
          </cell>
          <cell r="H11129" t="str">
            <v>LTE2300 4th Carrier</v>
          </cell>
          <cell r="I11129" t="str">
            <v>INS</v>
          </cell>
          <cell r="L11129">
            <v>43664</v>
          </cell>
          <cell r="M11129">
            <v>43666</v>
          </cell>
          <cell r="N11129">
            <v>43665</v>
          </cell>
          <cell r="O11129">
            <v>43667</v>
          </cell>
          <cell r="P11129" t="str">
            <v>No Dependency</v>
          </cell>
        </row>
        <row r="11130">
          <cell r="C11130" t="str">
            <v>ZBR016</v>
          </cell>
          <cell r="D11130" t="str">
            <v>Expansion Sites</v>
          </cell>
          <cell r="E11130" t="str">
            <v>Q3-2019</v>
          </cell>
          <cell r="F11130" t="str">
            <v>Mobile Aspiration</v>
          </cell>
          <cell r="G11130" t="str">
            <v>HUA</v>
          </cell>
          <cell r="H11130" t="str">
            <v>LTE2300 4th Carrier</v>
          </cell>
          <cell r="I11130" t="str">
            <v>INS</v>
          </cell>
          <cell r="L11130">
            <v>43654</v>
          </cell>
          <cell r="M11130">
            <v>43657</v>
          </cell>
          <cell r="N11130">
            <v>43655</v>
          </cell>
          <cell r="O11130">
            <v>43658</v>
          </cell>
          <cell r="P11130" t="str">
            <v>No Dependency</v>
          </cell>
        </row>
        <row r="11131">
          <cell r="C11131" t="str">
            <v>ZBR015</v>
          </cell>
          <cell r="D11131" t="str">
            <v>Expansion Sites</v>
          </cell>
          <cell r="E11131" t="str">
            <v>Q3-2019</v>
          </cell>
          <cell r="F11131" t="str">
            <v>Mobile Aspiration</v>
          </cell>
          <cell r="G11131" t="str">
            <v>HUA</v>
          </cell>
          <cell r="H11131" t="str">
            <v>LTE2300 4th Carrier</v>
          </cell>
          <cell r="I11131" t="str">
            <v>INS</v>
          </cell>
          <cell r="L11131">
            <v>43706</v>
          </cell>
          <cell r="M11131">
            <v>43668</v>
          </cell>
          <cell r="N11131">
            <v>43707</v>
          </cell>
          <cell r="O11131">
            <v>43669</v>
          </cell>
          <cell r="P11131" t="str">
            <v>No Dependency</v>
          </cell>
        </row>
        <row r="11132">
          <cell r="C11132" t="str">
            <v>ZBR012</v>
          </cell>
          <cell r="D11132" t="str">
            <v>Expansion Sites</v>
          </cell>
          <cell r="E11132" t="str">
            <v>Q4-2019</v>
          </cell>
          <cell r="F11132" t="str">
            <v>Mobile Aspiration</v>
          </cell>
          <cell r="G11132" t="str">
            <v>HUA</v>
          </cell>
          <cell r="H11132" t="str">
            <v>LTE2300 4th Carrier</v>
          </cell>
          <cell r="I11132" t="str">
            <v>INS</v>
          </cell>
          <cell r="L11132">
            <v>43798</v>
          </cell>
          <cell r="M11132">
            <v>43661</v>
          </cell>
          <cell r="N11132">
            <v>43799</v>
          </cell>
          <cell r="O11132">
            <v>43662</v>
          </cell>
          <cell r="P11132" t="str">
            <v>No Dependency</v>
          </cell>
        </row>
        <row r="11133">
          <cell r="C11133" t="str">
            <v>ZBR011</v>
          </cell>
          <cell r="D11133" t="str">
            <v>Expansion Sites</v>
          </cell>
          <cell r="E11133" t="str">
            <v>Q4-2019</v>
          </cell>
          <cell r="F11133" t="str">
            <v>Mobile Aspiration</v>
          </cell>
          <cell r="G11133" t="str">
            <v>HUA</v>
          </cell>
          <cell r="H11133" t="str">
            <v>LTE2300 4th Carrier</v>
          </cell>
          <cell r="I11133" t="str">
            <v>INS</v>
          </cell>
          <cell r="L11133">
            <v>43741</v>
          </cell>
          <cell r="M11133">
            <v>43734</v>
          </cell>
          <cell r="N11133">
            <v>43742</v>
          </cell>
          <cell r="O11133">
            <v>43735</v>
          </cell>
          <cell r="P11133" t="str">
            <v>No Dependency</v>
          </cell>
        </row>
        <row r="11134">
          <cell r="C11134" t="str">
            <v>ZBR004</v>
          </cell>
          <cell r="D11134" t="str">
            <v>Expansion Sites</v>
          </cell>
          <cell r="E11134" t="str">
            <v>Q4-2019</v>
          </cell>
          <cell r="F11134" t="str">
            <v>Mobile Aspiration</v>
          </cell>
          <cell r="G11134" t="str">
            <v>HUA</v>
          </cell>
          <cell r="H11134" t="str">
            <v>LTE2300 4th Carrier</v>
          </cell>
          <cell r="I11134" t="str">
            <v>INS</v>
          </cell>
          <cell r="L11134">
            <v>43657</v>
          </cell>
          <cell r="M11134">
            <v>43659</v>
          </cell>
          <cell r="N11134">
            <v>43658</v>
          </cell>
          <cell r="O11134">
            <v>43660</v>
          </cell>
          <cell r="P11134" t="str">
            <v>No Dependency</v>
          </cell>
        </row>
        <row r="11135">
          <cell r="C11135" t="str">
            <v>ZBK002</v>
          </cell>
          <cell r="D11135" t="str">
            <v>Expansion Sites</v>
          </cell>
          <cell r="E11135" t="str">
            <v>Q3-2019</v>
          </cell>
          <cell r="F11135" t="str">
            <v>Mobile Aspiration</v>
          </cell>
          <cell r="G11135" t="str">
            <v>HUA</v>
          </cell>
          <cell r="H11135" t="str">
            <v>LTE2300 4th Carrier</v>
          </cell>
          <cell r="I11135" t="str">
            <v>INS</v>
          </cell>
          <cell r="L11135">
            <v>43628</v>
          </cell>
          <cell r="M11135">
            <v>43625</v>
          </cell>
          <cell r="N11135">
            <v>43629</v>
          </cell>
          <cell r="O11135">
            <v>43626</v>
          </cell>
          <cell r="P11135" t="str">
            <v>No Dependency</v>
          </cell>
        </row>
        <row r="11136">
          <cell r="C11136" t="str">
            <v>ZBK001</v>
          </cell>
          <cell r="D11136" t="str">
            <v>Expansion Sites</v>
          </cell>
          <cell r="E11136" t="str">
            <v>Q3-2019</v>
          </cell>
          <cell r="F11136" t="str">
            <v>Mobile Aspiration</v>
          </cell>
          <cell r="G11136" t="str">
            <v>HUA</v>
          </cell>
          <cell r="H11136" t="str">
            <v>LTE2300 4th Carrier</v>
          </cell>
          <cell r="I11136" t="str">
            <v>INS</v>
          </cell>
          <cell r="L11136">
            <v>43705</v>
          </cell>
          <cell r="M11136">
            <v>43627</v>
          </cell>
          <cell r="N11136">
            <v>43705</v>
          </cell>
          <cell r="O11136">
            <v>43628</v>
          </cell>
          <cell r="P11136" t="str">
            <v>No Dependency</v>
          </cell>
        </row>
        <row r="11137">
          <cell r="C11137" t="str">
            <v>ZBD998</v>
          </cell>
          <cell r="D11137" t="str">
            <v>Expansion Sites</v>
          </cell>
          <cell r="E11137" t="str">
            <v>Q3-2019</v>
          </cell>
          <cell r="F11137" t="str">
            <v>Mobile Aspiration</v>
          </cell>
          <cell r="G11137" t="str">
            <v>HUA</v>
          </cell>
          <cell r="H11137" t="str">
            <v>LTE2300 4th Carrier</v>
          </cell>
          <cell r="I11137" t="str">
            <v>INS</v>
          </cell>
          <cell r="L11137">
            <v>43691</v>
          </cell>
          <cell r="M11137">
            <v>43693</v>
          </cell>
          <cell r="N11137">
            <v>43692</v>
          </cell>
          <cell r="O11137">
            <v>43694</v>
          </cell>
          <cell r="P11137" t="str">
            <v>No Dependency</v>
          </cell>
        </row>
        <row r="11138">
          <cell r="C11138" t="str">
            <v>ZBD003</v>
          </cell>
          <cell r="D11138" t="str">
            <v>Expansion Sites</v>
          </cell>
          <cell r="E11138" t="str">
            <v>Q3-2019</v>
          </cell>
          <cell r="F11138" t="str">
            <v>Mobile Aspiration</v>
          </cell>
          <cell r="G11138" t="str">
            <v>HUA</v>
          </cell>
          <cell r="H11138" t="str">
            <v>LTE2300 4th Carrier</v>
          </cell>
          <cell r="I11138" t="str">
            <v>INS</v>
          </cell>
          <cell r="L11138">
            <v>43733</v>
          </cell>
          <cell r="M11138">
            <v>43724</v>
          </cell>
          <cell r="N11138">
            <v>43734</v>
          </cell>
          <cell r="O11138">
            <v>43725</v>
          </cell>
          <cell r="P11138" t="str">
            <v>No Dependency</v>
          </cell>
        </row>
        <row r="11139">
          <cell r="C11139" t="str">
            <v>ZBD002</v>
          </cell>
          <cell r="D11139" t="str">
            <v>Expansion Sites</v>
          </cell>
          <cell r="E11139" t="str">
            <v>Q3-2019</v>
          </cell>
          <cell r="F11139" t="str">
            <v>Mobile Aspiration</v>
          </cell>
          <cell r="G11139" t="str">
            <v>HUA</v>
          </cell>
          <cell r="H11139" t="str">
            <v>LTE2300 4th Carrier</v>
          </cell>
          <cell r="I11139" t="str">
            <v>INS</v>
          </cell>
          <cell r="L11139">
            <v>43623</v>
          </cell>
          <cell r="M11139">
            <v>43595</v>
          </cell>
          <cell r="N11139">
            <v>43627</v>
          </cell>
          <cell r="O11139">
            <v>43596</v>
          </cell>
          <cell r="P11139" t="str">
            <v>No Dependency</v>
          </cell>
        </row>
        <row r="11140">
          <cell r="C11140" t="str">
            <v>ZAZ991</v>
          </cell>
          <cell r="D11140" t="str">
            <v>Expansion Sites</v>
          </cell>
          <cell r="E11140" t="str">
            <v>Q2-2019</v>
          </cell>
          <cell r="F11140" t="str">
            <v>Mobile Aspiration</v>
          </cell>
          <cell r="G11140" t="str">
            <v>HUA</v>
          </cell>
          <cell r="H11140" t="str">
            <v>LTE2300 4th Carrier</v>
          </cell>
          <cell r="I11140" t="str">
            <v>INS</v>
          </cell>
          <cell r="L11140">
            <v>43625</v>
          </cell>
          <cell r="M11140">
            <v>43630</v>
          </cell>
          <cell r="N11140">
            <v>43629</v>
          </cell>
          <cell r="O11140">
            <v>43631</v>
          </cell>
          <cell r="P11140" t="str">
            <v>No Dependency</v>
          </cell>
        </row>
        <row r="11141">
          <cell r="C11141" t="str">
            <v>ZAZ989</v>
          </cell>
          <cell r="D11141" t="str">
            <v>Expansion Sites</v>
          </cell>
          <cell r="E11141" t="str">
            <v>Q2-2019</v>
          </cell>
          <cell r="F11141" t="str">
            <v>Mobile Aspiration</v>
          </cell>
          <cell r="G11141" t="str">
            <v>HUA</v>
          </cell>
          <cell r="H11141" t="str">
            <v>LTE2300 4th Carrier</v>
          </cell>
          <cell r="I11141" t="str">
            <v>INS</v>
          </cell>
          <cell r="L11141">
            <v>43626</v>
          </cell>
          <cell r="M11141">
            <v>43625</v>
          </cell>
          <cell r="N11141">
            <v>43626</v>
          </cell>
          <cell r="O11141">
            <v>43626</v>
          </cell>
          <cell r="P11141" t="str">
            <v>No Dependency</v>
          </cell>
        </row>
        <row r="11142">
          <cell r="C11142" t="str">
            <v>ZAZ988</v>
          </cell>
          <cell r="D11142" t="str">
            <v>Expansion Sites</v>
          </cell>
          <cell r="E11142" t="str">
            <v>Q3-2019</v>
          </cell>
          <cell r="F11142" t="str">
            <v>Mobile Aspiration</v>
          </cell>
          <cell r="G11142" t="str">
            <v>HUA</v>
          </cell>
          <cell r="H11142" t="str">
            <v>LTE2300 4th Carrier</v>
          </cell>
          <cell r="I11142" t="str">
            <v>INS</v>
          </cell>
          <cell r="L11142">
            <v>43671</v>
          </cell>
          <cell r="M11142">
            <v>43659</v>
          </cell>
          <cell r="N11142">
            <v>43672</v>
          </cell>
          <cell r="O11142">
            <v>43660</v>
          </cell>
          <cell r="P11142" t="str">
            <v>No Dependency</v>
          </cell>
        </row>
        <row r="11143">
          <cell r="C11143" t="str">
            <v>ZAZ006</v>
          </cell>
          <cell r="D11143" t="str">
            <v>Expansion Sites</v>
          </cell>
          <cell r="E11143" t="str">
            <v>Q3-2019</v>
          </cell>
          <cell r="F11143" t="str">
            <v>Mobile Aspiration</v>
          </cell>
          <cell r="G11143" t="str">
            <v>HUA</v>
          </cell>
          <cell r="H11143" t="str">
            <v>LTE2300 4th Carrier</v>
          </cell>
          <cell r="I11143" t="str">
            <v>INS</v>
          </cell>
          <cell r="L11143">
            <v>43677</v>
          </cell>
          <cell r="M11143">
            <v>43624</v>
          </cell>
          <cell r="N11143">
            <v>43677</v>
          </cell>
          <cell r="O11143">
            <v>43625</v>
          </cell>
          <cell r="P11143" t="str">
            <v>No Dependency</v>
          </cell>
        </row>
        <row r="11144">
          <cell r="C11144" t="str">
            <v>ZAZ004</v>
          </cell>
          <cell r="D11144" t="str">
            <v>Expansion Sites</v>
          </cell>
          <cell r="E11144" t="str">
            <v>Q2-2019</v>
          </cell>
          <cell r="F11144" t="str">
            <v>Mobile Aspiration</v>
          </cell>
          <cell r="G11144" t="str">
            <v>HUA</v>
          </cell>
          <cell r="H11144" t="str">
            <v>LTE2300 4th Carrier</v>
          </cell>
          <cell r="I11144" t="str">
            <v>INS</v>
          </cell>
          <cell r="L11144">
            <v>43627</v>
          </cell>
          <cell r="M11144">
            <v>43625</v>
          </cell>
          <cell r="N11144">
            <v>43628</v>
          </cell>
          <cell r="O11144">
            <v>43626</v>
          </cell>
          <cell r="P11144" t="str">
            <v>No Dependency</v>
          </cell>
        </row>
        <row r="11145">
          <cell r="C11145" t="str">
            <v>ZAZ003</v>
          </cell>
          <cell r="D11145" t="str">
            <v>Expansion Sites</v>
          </cell>
          <cell r="E11145" t="str">
            <v>Q3-2019</v>
          </cell>
          <cell r="F11145" t="str">
            <v>Mobile Aspiration</v>
          </cell>
          <cell r="G11145" t="str">
            <v>HUA</v>
          </cell>
          <cell r="H11145" t="str">
            <v>LTE2300 4th Carrier</v>
          </cell>
          <cell r="I11145" t="str">
            <v>INS</v>
          </cell>
          <cell r="L11145">
            <v>43631</v>
          </cell>
          <cell r="M11145">
            <v>43634</v>
          </cell>
          <cell r="N11145">
            <v>43633</v>
          </cell>
          <cell r="O11145">
            <v>43635</v>
          </cell>
          <cell r="P11145" t="str">
            <v>No Dependency</v>
          </cell>
        </row>
        <row r="11146">
          <cell r="C11146" t="str">
            <v>ZAR995</v>
          </cell>
          <cell r="D11146" t="str">
            <v>Expansion Sites</v>
          </cell>
          <cell r="E11146" t="str">
            <v>Q2-2019</v>
          </cell>
          <cell r="F11146" t="str">
            <v>Mobile Aspiration</v>
          </cell>
          <cell r="G11146" t="str">
            <v>HUA</v>
          </cell>
          <cell r="H11146" t="str">
            <v>LTE2300 4th Carrier</v>
          </cell>
          <cell r="I11146" t="str">
            <v>INS</v>
          </cell>
          <cell r="L11146">
            <v>43628</v>
          </cell>
          <cell r="M11146">
            <v>43630</v>
          </cell>
          <cell r="N11146">
            <v>43629</v>
          </cell>
          <cell r="O11146">
            <v>43631</v>
          </cell>
          <cell r="P11146" t="str">
            <v>No Dependency</v>
          </cell>
        </row>
        <row r="11147">
          <cell r="C11147" t="str">
            <v>ZAR991</v>
          </cell>
          <cell r="D11147" t="str">
            <v>Expansion Sites</v>
          </cell>
          <cell r="E11147" t="str">
            <v>Q2-2019</v>
          </cell>
          <cell r="F11147" t="str">
            <v>Mobile Aspiration</v>
          </cell>
          <cell r="G11147" t="str">
            <v>HUA</v>
          </cell>
          <cell r="H11147" t="str">
            <v>LTE2300 4th Carrier</v>
          </cell>
          <cell r="I11147" t="str">
            <v>INS</v>
          </cell>
          <cell r="L11147">
            <v>43632</v>
          </cell>
          <cell r="M11147">
            <v>43634</v>
          </cell>
          <cell r="N11147">
            <v>43633</v>
          </cell>
          <cell r="O11147">
            <v>43635</v>
          </cell>
          <cell r="P11147" t="str">
            <v>No Dependency</v>
          </cell>
        </row>
        <row r="11148">
          <cell r="C11148" t="str">
            <v>ZAR987</v>
          </cell>
          <cell r="D11148" t="str">
            <v>Expansion Sites</v>
          </cell>
          <cell r="E11148" t="str">
            <v>Q2-2019</v>
          </cell>
          <cell r="F11148" t="str">
            <v>Mobile Aspiration</v>
          </cell>
          <cell r="G11148" t="str">
            <v>HUA</v>
          </cell>
          <cell r="H11148" t="str">
            <v>LTE2300 4th Carrier</v>
          </cell>
          <cell r="I11148" t="str">
            <v>INS</v>
          </cell>
          <cell r="L11148">
            <v>43691</v>
          </cell>
          <cell r="M11148">
            <v>43693</v>
          </cell>
          <cell r="N11148">
            <v>43692</v>
          </cell>
          <cell r="O11148">
            <v>43694</v>
          </cell>
          <cell r="P11148" t="str">
            <v>No Dependency</v>
          </cell>
        </row>
        <row r="11149">
          <cell r="C11149" t="str">
            <v>ZAR025</v>
          </cell>
          <cell r="D11149" t="str">
            <v>Expansion Sites</v>
          </cell>
          <cell r="E11149" t="str">
            <v>Q2-2019</v>
          </cell>
          <cell r="F11149" t="str">
            <v>Mobile Aspiration</v>
          </cell>
          <cell r="G11149" t="str">
            <v>HUA</v>
          </cell>
          <cell r="H11149" t="str">
            <v>LTE2300 4th Carrier</v>
          </cell>
          <cell r="I11149" t="str">
            <v>INS</v>
          </cell>
          <cell r="L11149">
            <v>43670</v>
          </cell>
          <cell r="M11149">
            <v>43661</v>
          </cell>
          <cell r="N11149">
            <v>43671</v>
          </cell>
          <cell r="O11149">
            <v>43662</v>
          </cell>
          <cell r="P11149" t="str">
            <v>No Dependency</v>
          </cell>
        </row>
        <row r="11150">
          <cell r="C11150" t="str">
            <v>ZAR020</v>
          </cell>
          <cell r="D11150" t="str">
            <v>Expansion Sites</v>
          </cell>
          <cell r="E11150" t="str">
            <v>Q2-2019</v>
          </cell>
          <cell r="F11150" t="str">
            <v>Mobile Aspiration</v>
          </cell>
          <cell r="G11150" t="str">
            <v>HUA</v>
          </cell>
          <cell r="H11150" t="str">
            <v>LTE2300 4th Carrier</v>
          </cell>
          <cell r="I11150" t="str">
            <v>INS</v>
          </cell>
          <cell r="L11150">
            <v>43623</v>
          </cell>
          <cell r="M11150">
            <v>43628</v>
          </cell>
          <cell r="N11150">
            <v>43625</v>
          </cell>
          <cell r="O11150">
            <v>43629</v>
          </cell>
          <cell r="P11150" t="str">
            <v>No Dependency</v>
          </cell>
        </row>
        <row r="11151">
          <cell r="C11151" t="str">
            <v>ZAR011</v>
          </cell>
          <cell r="D11151" t="str">
            <v>Expansion Sites</v>
          </cell>
          <cell r="E11151" t="str">
            <v>Q2-2019</v>
          </cell>
          <cell r="F11151" t="str">
            <v>Mobile Aspiration</v>
          </cell>
          <cell r="G11151" t="str">
            <v>HUA</v>
          </cell>
          <cell r="H11151" t="str">
            <v>LTE2300 4th Carrier</v>
          </cell>
          <cell r="I11151" t="str">
            <v>INS</v>
          </cell>
          <cell r="L11151">
            <v>43632</v>
          </cell>
          <cell r="M11151">
            <v>43636</v>
          </cell>
          <cell r="N11151">
            <v>43633</v>
          </cell>
          <cell r="O11151">
            <v>43637</v>
          </cell>
          <cell r="P11151" t="str">
            <v>No Dependency</v>
          </cell>
        </row>
        <row r="11152">
          <cell r="C11152" t="str">
            <v>ZAR010</v>
          </cell>
          <cell r="D11152" t="str">
            <v>Expansion Sites</v>
          </cell>
          <cell r="E11152" t="str">
            <v>Q2-2019</v>
          </cell>
          <cell r="F11152" t="str">
            <v>Mobile Aspiration</v>
          </cell>
          <cell r="G11152" t="str">
            <v>HUA</v>
          </cell>
          <cell r="H11152" t="str">
            <v>LTE2300 4th Carrier</v>
          </cell>
          <cell r="I11152" t="str">
            <v>INS</v>
          </cell>
          <cell r="L11152">
            <v>43673</v>
          </cell>
          <cell r="M11152">
            <v>43644</v>
          </cell>
          <cell r="N11152">
            <v>43674</v>
          </cell>
          <cell r="O11152">
            <v>43645</v>
          </cell>
          <cell r="P11152" t="str">
            <v>No Dependency</v>
          </cell>
        </row>
        <row r="11153">
          <cell r="C11153" t="str">
            <v>ZAR008</v>
          </cell>
          <cell r="D11153" t="str">
            <v>Expansion Sites</v>
          </cell>
          <cell r="E11153" t="str">
            <v>Q2-2019</v>
          </cell>
          <cell r="F11153" t="str">
            <v>Mobile Aspiration</v>
          </cell>
          <cell r="G11153" t="str">
            <v>HUA</v>
          </cell>
          <cell r="H11153" t="str">
            <v>LTE2300 4th Carrier</v>
          </cell>
          <cell r="I11153" t="str">
            <v>INS</v>
          </cell>
          <cell r="L11153">
            <v>43611</v>
          </cell>
          <cell r="M11153">
            <v>43616</v>
          </cell>
          <cell r="N11153">
            <v>43612</v>
          </cell>
          <cell r="O11153">
            <v>43617</v>
          </cell>
          <cell r="P11153" t="str">
            <v>No Dependency</v>
          </cell>
        </row>
        <row r="11154">
          <cell r="C11154" t="str">
            <v>ZAQ003</v>
          </cell>
          <cell r="D11154" t="str">
            <v>Expansion Sites</v>
          </cell>
          <cell r="E11154" t="str">
            <v>Q3-2019</v>
          </cell>
          <cell r="F11154" t="str">
            <v>Mobile Aspiration</v>
          </cell>
          <cell r="G11154" t="str">
            <v>HUA</v>
          </cell>
          <cell r="H11154" t="str">
            <v>LTE2300 4th Carrier</v>
          </cell>
          <cell r="I11154" t="str">
            <v>INS</v>
          </cell>
          <cell r="L11154">
            <v>43746</v>
          </cell>
          <cell r="M11154">
            <v>43626</v>
          </cell>
          <cell r="N11154">
            <v>43747</v>
          </cell>
          <cell r="O11154">
            <v>43627</v>
          </cell>
          <cell r="P11154" t="str">
            <v>No Dependency</v>
          </cell>
        </row>
        <row r="11155">
          <cell r="C11155" t="str">
            <v>MW080</v>
          </cell>
          <cell r="D11155" t="str">
            <v>Expansion Sites</v>
          </cell>
          <cell r="E11155" t="str">
            <v>Q3-2019</v>
          </cell>
          <cell r="F11155" t="str">
            <v>Mobile Aspiration</v>
          </cell>
          <cell r="G11155" t="str">
            <v>HUA</v>
          </cell>
          <cell r="H11155" t="str">
            <v>LTE2300 4th Carrier</v>
          </cell>
          <cell r="I11155" t="str">
            <v>INS</v>
          </cell>
          <cell r="L11155">
            <v>43788</v>
          </cell>
          <cell r="N11155">
            <v>43789</v>
          </cell>
          <cell r="P11155" t="str">
            <v>No Dependency</v>
          </cell>
        </row>
        <row r="11156">
          <cell r="C11156" t="str">
            <v>CWN019</v>
          </cell>
          <cell r="D11156" t="str">
            <v>Expansion Sites</v>
          </cell>
          <cell r="E11156" t="str">
            <v>Q1-2020</v>
          </cell>
          <cell r="F11156" t="str">
            <v>Mobile Aspiration</v>
          </cell>
          <cell r="G11156" t="str">
            <v>HUA</v>
          </cell>
          <cell r="H11156" t="str">
            <v>LTE2300 4th Carrier</v>
          </cell>
          <cell r="I11156" t="str">
            <v>INS</v>
          </cell>
          <cell r="L11156">
            <v>43853</v>
          </cell>
          <cell r="N11156">
            <v>43853</v>
          </cell>
          <cell r="P11156" t="str">
            <v>No Dependency</v>
          </cell>
        </row>
        <row r="11157">
          <cell r="C11157" t="str">
            <v>CWH020</v>
          </cell>
          <cell r="D11157" t="str">
            <v>Expansion Sites</v>
          </cell>
          <cell r="E11157" t="str">
            <v>Q3-2019</v>
          </cell>
          <cell r="F11157" t="str">
            <v>Mobile Aspiration</v>
          </cell>
          <cell r="G11157" t="str">
            <v>HUA</v>
          </cell>
          <cell r="H11157" t="str">
            <v>LTE2300 4th Carrier</v>
          </cell>
          <cell r="I11157" t="str">
            <v>INS</v>
          </cell>
          <cell r="L11157">
            <v>43658</v>
          </cell>
          <cell r="M11157">
            <v>43660</v>
          </cell>
          <cell r="N11157">
            <v>43659</v>
          </cell>
          <cell r="O11157">
            <v>43661</v>
          </cell>
          <cell r="P11157" t="str">
            <v>No Dependency</v>
          </cell>
        </row>
        <row r="11158">
          <cell r="C11158" t="str">
            <v>CWH016</v>
          </cell>
          <cell r="D11158" t="str">
            <v>Expansion Sites</v>
          </cell>
          <cell r="E11158" t="str">
            <v>Q1-2020</v>
          </cell>
          <cell r="F11158" t="str">
            <v>Mobile Aspiration</v>
          </cell>
          <cell r="G11158" t="str">
            <v>HUA</v>
          </cell>
          <cell r="H11158" t="str">
            <v>LTE2300 4th Carrier</v>
          </cell>
          <cell r="I11158" t="str">
            <v>INS</v>
          </cell>
          <cell r="L11158">
            <v>43846</v>
          </cell>
          <cell r="M11158">
            <v>43767</v>
          </cell>
          <cell r="N11158">
            <v>43847</v>
          </cell>
          <cell r="O11158">
            <v>43768</v>
          </cell>
          <cell r="P11158" t="str">
            <v>No Dependency</v>
          </cell>
        </row>
        <row r="11159">
          <cell r="C11159" t="str">
            <v>CWH008</v>
          </cell>
          <cell r="D11159" t="str">
            <v>Expansion Sites</v>
          </cell>
          <cell r="E11159" t="str">
            <v>Q3-2019</v>
          </cell>
          <cell r="F11159" t="str">
            <v>Mobile Aspiration</v>
          </cell>
          <cell r="G11159" t="str">
            <v>HUA</v>
          </cell>
          <cell r="H11159" t="str">
            <v>LTE2300 4th Carrier</v>
          </cell>
          <cell r="I11159" t="str">
            <v>INS</v>
          </cell>
          <cell r="L11159">
            <v>43645</v>
          </cell>
          <cell r="M11159">
            <v>43647</v>
          </cell>
          <cell r="N11159">
            <v>43646</v>
          </cell>
          <cell r="O11159">
            <v>43648</v>
          </cell>
          <cell r="P11159" t="str">
            <v>No Dependency</v>
          </cell>
        </row>
        <row r="11160">
          <cell r="C11160">
            <v>60700</v>
          </cell>
          <cell r="D11160" t="str">
            <v>Expansion Sites</v>
          </cell>
          <cell r="E11160" t="str">
            <v>Q3-2019</v>
          </cell>
          <cell r="F11160" t="str">
            <v>Mobile Aspiration</v>
          </cell>
          <cell r="G11160" t="str">
            <v>HUA</v>
          </cell>
          <cell r="H11160" t="str">
            <v>LTE2300 4th Carrier</v>
          </cell>
          <cell r="I11160" t="str">
            <v>INS</v>
          </cell>
          <cell r="L11160">
            <v>43788</v>
          </cell>
          <cell r="N11160">
            <v>43789</v>
          </cell>
          <cell r="P11160" t="str">
            <v>No Dependency</v>
          </cell>
        </row>
        <row r="11161">
          <cell r="C11161">
            <v>60600</v>
          </cell>
          <cell r="D11161" t="str">
            <v>Expansion Sites</v>
          </cell>
          <cell r="E11161" t="str">
            <v>Q3-2019</v>
          </cell>
          <cell r="F11161" t="str">
            <v>Mobile Aspiration</v>
          </cell>
          <cell r="G11161" t="str">
            <v>HUA</v>
          </cell>
          <cell r="H11161" t="str">
            <v>LTE2300 4th Carrier</v>
          </cell>
          <cell r="I11161" t="str">
            <v>INS</v>
          </cell>
          <cell r="L11161">
            <v>43788</v>
          </cell>
          <cell r="N11161">
            <v>43789</v>
          </cell>
          <cell r="P11161" t="str">
            <v>No Dependency</v>
          </cell>
        </row>
        <row r="11162">
          <cell r="C11162">
            <v>60500</v>
          </cell>
          <cell r="D11162" t="str">
            <v>Expansion Sites</v>
          </cell>
          <cell r="E11162" t="str">
            <v>Q3-2019</v>
          </cell>
          <cell r="F11162" t="str">
            <v>Mobile Aspiration</v>
          </cell>
          <cell r="G11162" t="str">
            <v>HUA</v>
          </cell>
          <cell r="H11162" t="str">
            <v>LTE2300 4th Carrier</v>
          </cell>
          <cell r="I11162" t="str">
            <v>INS</v>
          </cell>
          <cell r="L11162">
            <v>43788</v>
          </cell>
          <cell r="N11162">
            <v>43789</v>
          </cell>
          <cell r="P11162" t="str">
            <v>No Dependency</v>
          </cell>
        </row>
        <row r="11163">
          <cell r="C11163">
            <v>60300</v>
          </cell>
          <cell r="D11163" t="str">
            <v>Expansion Sites</v>
          </cell>
          <cell r="E11163" t="str">
            <v>Q3-2019</v>
          </cell>
          <cell r="F11163" t="str">
            <v>Mobile Aspiration</v>
          </cell>
          <cell r="G11163" t="str">
            <v>HUA</v>
          </cell>
          <cell r="H11163" t="str">
            <v>LTE2300 4th Carrier</v>
          </cell>
          <cell r="I11163" t="str">
            <v>INS</v>
          </cell>
          <cell r="L11163">
            <v>43788</v>
          </cell>
          <cell r="N11163">
            <v>43789</v>
          </cell>
          <cell r="P11163" t="str">
            <v>No Dependency</v>
          </cell>
        </row>
        <row r="11164">
          <cell r="C11164">
            <v>60111</v>
          </cell>
          <cell r="D11164" t="str">
            <v>Expansion Sites</v>
          </cell>
          <cell r="E11164" t="str">
            <v>Q2-2019</v>
          </cell>
          <cell r="F11164" t="str">
            <v>Mobile Aspiration</v>
          </cell>
          <cell r="G11164" t="str">
            <v>HUA</v>
          </cell>
          <cell r="H11164" t="str">
            <v>LTE2300 4th Carrier</v>
          </cell>
          <cell r="I11164" t="str">
            <v>INS</v>
          </cell>
          <cell r="L11164">
            <v>43788</v>
          </cell>
          <cell r="N11164">
            <v>43789</v>
          </cell>
          <cell r="P11164" t="str">
            <v>No Dependency</v>
          </cell>
        </row>
        <row r="11165">
          <cell r="C11165">
            <v>60100</v>
          </cell>
          <cell r="D11165" t="str">
            <v>Expansion Sites</v>
          </cell>
          <cell r="E11165" t="str">
            <v>Q3-2019</v>
          </cell>
          <cell r="F11165" t="str">
            <v>Mobile Aspiration</v>
          </cell>
          <cell r="G11165" t="str">
            <v>HUA</v>
          </cell>
          <cell r="H11165" t="str">
            <v>LTE2300 4th Carrier</v>
          </cell>
          <cell r="I11165" t="str">
            <v>INS</v>
          </cell>
          <cell r="L11165">
            <v>43788</v>
          </cell>
          <cell r="N11165">
            <v>43789</v>
          </cell>
          <cell r="P11165" t="str">
            <v>No Dependency</v>
          </cell>
        </row>
        <row r="11166">
          <cell r="C11166">
            <v>39900</v>
          </cell>
          <cell r="D11166" t="str">
            <v>Expansion Sites</v>
          </cell>
          <cell r="E11166" t="str">
            <v>Q1-2020</v>
          </cell>
          <cell r="F11166" t="str">
            <v>Mobile Aspiration</v>
          </cell>
          <cell r="G11166" t="str">
            <v>HUA</v>
          </cell>
          <cell r="H11166" t="str">
            <v>LTE2300 4th Carrier</v>
          </cell>
          <cell r="I11166" t="str">
            <v>INS</v>
          </cell>
          <cell r="L11166">
            <v>43853</v>
          </cell>
          <cell r="N11166">
            <v>43853</v>
          </cell>
          <cell r="P11166" t="str">
            <v>No Dependency</v>
          </cell>
        </row>
        <row r="11167">
          <cell r="C11167">
            <v>39700</v>
          </cell>
          <cell r="D11167" t="str">
            <v>Expansion Sites</v>
          </cell>
          <cell r="E11167" t="str">
            <v>Q3-2019</v>
          </cell>
          <cell r="F11167" t="str">
            <v>Mobile Aspiration</v>
          </cell>
          <cell r="G11167" t="str">
            <v>HUA</v>
          </cell>
          <cell r="H11167" t="str">
            <v>LTE2300 4th Carrier</v>
          </cell>
          <cell r="I11167" t="str">
            <v>INS</v>
          </cell>
          <cell r="L11167">
            <v>43788</v>
          </cell>
          <cell r="N11167">
            <v>43789</v>
          </cell>
          <cell r="P11167" t="str">
            <v>No Dependency</v>
          </cell>
        </row>
        <row r="11168">
          <cell r="C11168">
            <v>32200</v>
          </cell>
          <cell r="D11168" t="str">
            <v>Expansion Sites</v>
          </cell>
          <cell r="E11168" t="str">
            <v>Q3-2019</v>
          </cell>
          <cell r="F11168" t="str">
            <v>Mobile Aspiration</v>
          </cell>
          <cell r="G11168" t="str">
            <v>HUA</v>
          </cell>
          <cell r="H11168" t="str">
            <v>LTE2300 4th Carrier</v>
          </cell>
          <cell r="I11168" t="str">
            <v>INS</v>
          </cell>
          <cell r="L11168">
            <v>43788</v>
          </cell>
          <cell r="N11168">
            <v>43789</v>
          </cell>
          <cell r="P11168" t="str">
            <v>No Dependency</v>
          </cell>
        </row>
        <row r="11169">
          <cell r="C11169">
            <v>32100</v>
          </cell>
          <cell r="D11169" t="str">
            <v>Expansion Sites</v>
          </cell>
          <cell r="E11169" t="str">
            <v>Q3-2019</v>
          </cell>
          <cell r="F11169" t="str">
            <v>Mobile Aspiration</v>
          </cell>
          <cell r="G11169" t="str">
            <v>HUA</v>
          </cell>
          <cell r="H11169" t="str">
            <v>LTE2300 4th Carrier</v>
          </cell>
          <cell r="I11169" t="str">
            <v>INS</v>
          </cell>
          <cell r="L11169">
            <v>43788</v>
          </cell>
          <cell r="N11169">
            <v>43789</v>
          </cell>
          <cell r="P11169" t="str">
            <v>No Dependency</v>
          </cell>
        </row>
        <row r="11170">
          <cell r="C11170">
            <v>30700</v>
          </cell>
          <cell r="D11170" t="str">
            <v>Expansion Sites</v>
          </cell>
          <cell r="E11170" t="str">
            <v>Q3-2019</v>
          </cell>
          <cell r="F11170" t="str">
            <v>Mobile Aspiration</v>
          </cell>
          <cell r="G11170" t="str">
            <v>HUA</v>
          </cell>
          <cell r="H11170" t="str">
            <v>LTE2300 4th Carrier</v>
          </cell>
          <cell r="I11170" t="str">
            <v>INS</v>
          </cell>
          <cell r="L11170">
            <v>43788</v>
          </cell>
          <cell r="N11170">
            <v>43789</v>
          </cell>
          <cell r="P11170" t="str">
            <v>No Dependency</v>
          </cell>
        </row>
        <row r="11171">
          <cell r="C11171">
            <v>497</v>
          </cell>
          <cell r="D11171" t="str">
            <v>Expansion Sites</v>
          </cell>
          <cell r="E11171" t="str">
            <v>Q1-2020</v>
          </cell>
          <cell r="F11171" t="str">
            <v>Mobile Aspiration</v>
          </cell>
          <cell r="G11171" t="str">
            <v>HUA</v>
          </cell>
          <cell r="H11171" t="str">
            <v>LTE2300 4th Carrier</v>
          </cell>
          <cell r="I11171" t="str">
            <v>INS</v>
          </cell>
          <cell r="L11171">
            <v>43853</v>
          </cell>
          <cell r="N11171">
            <v>43853</v>
          </cell>
          <cell r="P11171" t="str">
            <v>No Dependency</v>
          </cell>
        </row>
        <row r="11172">
          <cell r="C11172">
            <v>408</v>
          </cell>
          <cell r="D11172" t="str">
            <v>Expansion Sites</v>
          </cell>
          <cell r="E11172" t="str">
            <v>Q3-2019</v>
          </cell>
          <cell r="F11172" t="str">
            <v>Mobile Aspiration</v>
          </cell>
          <cell r="G11172" t="str">
            <v>HUA</v>
          </cell>
          <cell r="H11172" t="str">
            <v>LTE2300 4th Carrier</v>
          </cell>
          <cell r="I11172" t="str">
            <v>INS</v>
          </cell>
          <cell r="L11172">
            <v>43788</v>
          </cell>
          <cell r="N11172">
            <v>43789</v>
          </cell>
          <cell r="P11172" t="str">
            <v>No Dependency</v>
          </cell>
        </row>
        <row r="11173">
          <cell r="C11173">
            <v>407</v>
          </cell>
          <cell r="D11173" t="str">
            <v>Expansion Sites</v>
          </cell>
          <cell r="E11173" t="str">
            <v>Q3-2019</v>
          </cell>
          <cell r="F11173" t="str">
            <v>Mobile Aspiration</v>
          </cell>
          <cell r="G11173" t="str">
            <v>HUA</v>
          </cell>
          <cell r="H11173" t="str">
            <v>LTE2300 4th Carrier</v>
          </cell>
          <cell r="I11173" t="str">
            <v>INS</v>
          </cell>
          <cell r="L11173">
            <v>43767</v>
          </cell>
          <cell r="M11173">
            <v>43761</v>
          </cell>
          <cell r="N11173">
            <v>43768</v>
          </cell>
          <cell r="O11173">
            <v>43762</v>
          </cell>
          <cell r="P11173" t="str">
            <v>No Dependency</v>
          </cell>
        </row>
        <row r="11174">
          <cell r="C11174">
            <v>69500</v>
          </cell>
          <cell r="D11174" t="str">
            <v>Expansion Sites</v>
          </cell>
          <cell r="E11174" t="str">
            <v>Q3-2019</v>
          </cell>
          <cell r="F11174" t="str">
            <v>Mobile Aspiration</v>
          </cell>
          <cell r="G11174" t="str">
            <v>HUA</v>
          </cell>
          <cell r="H11174" t="str">
            <v>LTE2300 4th Carrier</v>
          </cell>
          <cell r="I11174" t="str">
            <v>INS</v>
          </cell>
          <cell r="L11174">
            <v>43788</v>
          </cell>
          <cell r="N11174">
            <v>43789</v>
          </cell>
          <cell r="P11174" t="str">
            <v>No Dependency</v>
          </cell>
        </row>
        <row r="11175">
          <cell r="C11175" t="str">
            <v>ZRF994</v>
          </cell>
          <cell r="D11175" t="str">
            <v>Expansion Sites</v>
          </cell>
          <cell r="E11175" t="str">
            <v>Q3-2019</v>
          </cell>
          <cell r="F11175" t="str">
            <v>Mobile Aspiration</v>
          </cell>
          <cell r="G11175" t="str">
            <v>HUA</v>
          </cell>
          <cell r="H11175" t="str">
            <v>LTE2300 4th Carrier</v>
          </cell>
          <cell r="I11175" t="str">
            <v>INS</v>
          </cell>
          <cell r="L11175">
            <v>43719</v>
          </cell>
          <cell r="M11175">
            <v>43715</v>
          </cell>
          <cell r="N11175">
            <v>43719</v>
          </cell>
          <cell r="O11175">
            <v>43716</v>
          </cell>
          <cell r="P11175" t="str">
            <v>No Dependency</v>
          </cell>
        </row>
        <row r="11176">
          <cell r="C11176" t="str">
            <v>ZAS009</v>
          </cell>
          <cell r="D11176" t="str">
            <v>Expansion Sites</v>
          </cell>
          <cell r="E11176" t="str">
            <v>Q3-2019</v>
          </cell>
          <cell r="F11176" t="str">
            <v>Mobile Aspiration</v>
          </cell>
          <cell r="G11176" t="str">
            <v>HUA</v>
          </cell>
          <cell r="H11176" t="str">
            <v>LTE2300 4th Carrier</v>
          </cell>
          <cell r="I11176" t="str">
            <v>INS</v>
          </cell>
          <cell r="L11176">
            <v>43691</v>
          </cell>
          <cell r="M11176">
            <v>43693</v>
          </cell>
          <cell r="N11176">
            <v>43692</v>
          </cell>
          <cell r="O11176">
            <v>43694</v>
          </cell>
          <cell r="P11176" t="str">
            <v>No Dependency</v>
          </cell>
        </row>
        <row r="11177">
          <cell r="C11177" t="str">
            <v>ZHB990</v>
          </cell>
          <cell r="D11177" t="str">
            <v>Expansion Sites</v>
          </cell>
          <cell r="E11177" t="str">
            <v>Q2-2019</v>
          </cell>
          <cell r="F11177" t="str">
            <v>Mobile Aspiration</v>
          </cell>
          <cell r="G11177" t="str">
            <v>HUA</v>
          </cell>
          <cell r="H11177" t="str">
            <v>LTE2300 4th Carrier</v>
          </cell>
          <cell r="I11177" t="str">
            <v>INS</v>
          </cell>
          <cell r="L11177">
            <v>43631</v>
          </cell>
          <cell r="M11177">
            <v>43613</v>
          </cell>
          <cell r="N11177">
            <v>43631</v>
          </cell>
          <cell r="O11177">
            <v>43614</v>
          </cell>
          <cell r="P11177" t="str">
            <v>No Dependency</v>
          </cell>
        </row>
        <row r="11178">
          <cell r="C11178" t="str">
            <v>ZHB972</v>
          </cell>
          <cell r="D11178" t="str">
            <v>Expansion Sites</v>
          </cell>
          <cell r="E11178" t="str">
            <v>Q2-2019</v>
          </cell>
          <cell r="F11178" t="str">
            <v>Mobile Aspiration</v>
          </cell>
          <cell r="G11178" t="str">
            <v>HUA</v>
          </cell>
          <cell r="H11178" t="str">
            <v>LTE2300 4th Carrier</v>
          </cell>
          <cell r="I11178" t="str">
            <v>INS</v>
          </cell>
          <cell r="L11178">
            <v>43625</v>
          </cell>
          <cell r="M11178">
            <v>43637</v>
          </cell>
          <cell r="N11178">
            <v>43626</v>
          </cell>
          <cell r="O11178">
            <v>43638</v>
          </cell>
          <cell r="P11178" t="str">
            <v>No Dependency</v>
          </cell>
        </row>
        <row r="11179">
          <cell r="C11179" t="str">
            <v>ZBR007</v>
          </cell>
          <cell r="D11179" t="str">
            <v>Expansion Sites</v>
          </cell>
          <cell r="E11179" t="str">
            <v>Q1-2020</v>
          </cell>
          <cell r="F11179" t="str">
            <v>Mobile Aspiration</v>
          </cell>
          <cell r="G11179" t="str">
            <v>HUA</v>
          </cell>
          <cell r="H11179" t="str">
            <v>LTE2300 4th Carrier</v>
          </cell>
          <cell r="I11179" t="str">
            <v>INS</v>
          </cell>
          <cell r="L11179">
            <v>43830</v>
          </cell>
          <cell r="M11179">
            <v>43731</v>
          </cell>
          <cell r="N11179">
            <v>43830</v>
          </cell>
          <cell r="O11179">
            <v>43732</v>
          </cell>
          <cell r="P11179" t="str">
            <v>No Dependency</v>
          </cell>
        </row>
        <row r="11180">
          <cell r="C11180" t="str">
            <v>COW618</v>
          </cell>
          <cell r="D11180" t="str">
            <v>Expansion Sites</v>
          </cell>
          <cell r="E11180" t="str">
            <v>Q1-2020</v>
          </cell>
          <cell r="F11180" t="str">
            <v>Mobile Aspiration</v>
          </cell>
          <cell r="G11180" t="str">
            <v>HUA</v>
          </cell>
          <cell r="H11180" t="str">
            <v>LTE2300 4th Carrier</v>
          </cell>
          <cell r="I11180" t="str">
            <v>INS</v>
          </cell>
          <cell r="L11180">
            <v>43858</v>
          </cell>
          <cell r="N11180">
            <v>43858</v>
          </cell>
          <cell r="P11180" t="str">
            <v>No Dependency</v>
          </cell>
        </row>
        <row r="11181">
          <cell r="C11181" t="str">
            <v>ZAQ002</v>
          </cell>
          <cell r="D11181" t="str">
            <v>Expansion Sites</v>
          </cell>
          <cell r="E11181" t="str">
            <v>Q1-2020</v>
          </cell>
          <cell r="F11181" t="str">
            <v>Mobile Aspiration</v>
          </cell>
          <cell r="G11181" t="str">
            <v>HUA</v>
          </cell>
          <cell r="H11181" t="str">
            <v>LTE2300 4th Carrier</v>
          </cell>
          <cell r="I11181" t="str">
            <v>INS</v>
          </cell>
          <cell r="L11181">
            <v>43853</v>
          </cell>
          <cell r="M11181">
            <v>43709</v>
          </cell>
          <cell r="N11181">
            <v>43853</v>
          </cell>
          <cell r="O11181">
            <v>43710</v>
          </cell>
          <cell r="P11181" t="str">
            <v>No Dependency</v>
          </cell>
        </row>
        <row r="11182">
          <cell r="C11182" t="str">
            <v>COW639</v>
          </cell>
          <cell r="D11182" t="str">
            <v>Expansion Sites</v>
          </cell>
          <cell r="E11182" t="str">
            <v>Q3-2019</v>
          </cell>
          <cell r="F11182" t="str">
            <v>Mobile Aspiration</v>
          </cell>
          <cell r="G11182" t="str">
            <v>HUA</v>
          </cell>
          <cell r="H11182" t="str">
            <v>LTE2300 4th Carrier</v>
          </cell>
          <cell r="I11182" t="str">
            <v>INS</v>
          </cell>
          <cell r="L11182">
            <v>43706</v>
          </cell>
          <cell r="M11182">
            <v>43709</v>
          </cell>
          <cell r="N11182">
            <v>43707</v>
          </cell>
          <cell r="O11182">
            <v>43710</v>
          </cell>
          <cell r="P11182" t="str">
            <v>No Dependency</v>
          </cell>
        </row>
        <row r="11183">
          <cell r="C11183" t="str">
            <v>ZDM095</v>
          </cell>
          <cell r="D11183" t="str">
            <v>Expansion Sites</v>
          </cell>
          <cell r="E11183" t="str">
            <v>Q1-2020</v>
          </cell>
          <cell r="F11183" t="str">
            <v>Mobile Aspiration</v>
          </cell>
          <cell r="G11183" t="str">
            <v>HUA</v>
          </cell>
          <cell r="H11183" t="str">
            <v>LTE2300 4th Carrier</v>
          </cell>
          <cell r="I11183" t="str">
            <v>INS</v>
          </cell>
          <cell r="L11183">
            <v>43858</v>
          </cell>
          <cell r="M11183">
            <v>43709</v>
          </cell>
          <cell r="N11183">
            <v>43858</v>
          </cell>
          <cell r="O11183">
            <v>43710</v>
          </cell>
          <cell r="P11183" t="str">
            <v>No Dependency</v>
          </cell>
        </row>
        <row r="11184">
          <cell r="C11184" t="str">
            <v>ZDR001</v>
          </cell>
          <cell r="D11184" t="str">
            <v>Expansion Sites</v>
          </cell>
          <cell r="E11184" t="str">
            <v>Q3-2019</v>
          </cell>
          <cell r="F11184" t="str">
            <v>Mobile Aspiration</v>
          </cell>
          <cell r="G11184" t="str">
            <v>HUA</v>
          </cell>
          <cell r="H11184" t="str">
            <v>LTE2300 4th Carrier</v>
          </cell>
          <cell r="I11184" t="str">
            <v>INS</v>
          </cell>
          <cell r="L11184">
            <v>43746</v>
          </cell>
          <cell r="M11184">
            <v>43731</v>
          </cell>
          <cell r="N11184">
            <v>43747</v>
          </cell>
          <cell r="O11184">
            <v>43732</v>
          </cell>
          <cell r="P11184" t="str">
            <v>No Dependency</v>
          </cell>
        </row>
        <row r="11185">
          <cell r="C11185" t="str">
            <v>ZDK003</v>
          </cell>
          <cell r="D11185" t="str">
            <v>Expansion Sites</v>
          </cell>
          <cell r="E11185" t="str">
            <v>Q3-2019</v>
          </cell>
          <cell r="F11185" t="str">
            <v>Mobile Aspiration</v>
          </cell>
          <cell r="G11185" t="str">
            <v>HUA</v>
          </cell>
          <cell r="H11185" t="str">
            <v>LTE2300 4th Carrier</v>
          </cell>
          <cell r="I11185" t="str">
            <v>INS</v>
          </cell>
          <cell r="L11185">
            <v>43624</v>
          </cell>
          <cell r="M11185">
            <v>43626</v>
          </cell>
          <cell r="N11185">
            <v>43625</v>
          </cell>
          <cell r="O11185">
            <v>43627</v>
          </cell>
          <cell r="P11185" t="str">
            <v>No Dependency</v>
          </cell>
        </row>
        <row r="11186">
          <cell r="C11186" t="str">
            <v>ZHF067</v>
          </cell>
          <cell r="D11186" t="str">
            <v>Expansion Sites</v>
          </cell>
          <cell r="E11186" t="str">
            <v>Q3-2019</v>
          </cell>
          <cell r="F11186" t="str">
            <v>Mobile Aspiration</v>
          </cell>
          <cell r="G11186" t="str">
            <v>HUA</v>
          </cell>
          <cell r="H11186" t="str">
            <v>LTE2300 4th Carrier</v>
          </cell>
          <cell r="I11186" t="str">
            <v>INS</v>
          </cell>
          <cell r="L11186">
            <v>43746</v>
          </cell>
          <cell r="M11186">
            <v>43733</v>
          </cell>
          <cell r="N11186">
            <v>43747</v>
          </cell>
          <cell r="O11186">
            <v>43734</v>
          </cell>
          <cell r="P11186" t="str">
            <v>No Dependency</v>
          </cell>
        </row>
        <row r="11187">
          <cell r="C11187" t="str">
            <v>ZRF014</v>
          </cell>
          <cell r="D11187" t="str">
            <v>Expansion Sites</v>
          </cell>
          <cell r="E11187" t="str">
            <v>Q3-2019</v>
          </cell>
          <cell r="F11187" t="str">
            <v>Mobile Aspiration</v>
          </cell>
          <cell r="G11187" t="str">
            <v>HUA</v>
          </cell>
          <cell r="H11187" t="str">
            <v>LTE2300 4th Carrier</v>
          </cell>
          <cell r="I11187" t="str">
            <v>INS</v>
          </cell>
          <cell r="L11187">
            <v>43706</v>
          </cell>
          <cell r="M11187">
            <v>43626</v>
          </cell>
          <cell r="N11187">
            <v>43707</v>
          </cell>
          <cell r="O11187">
            <v>43627</v>
          </cell>
          <cell r="P11187" t="str">
            <v>No Dependency</v>
          </cell>
        </row>
        <row r="11188">
          <cell r="C11188">
            <v>69900</v>
          </cell>
          <cell r="D11188" t="str">
            <v>Expansion Sites</v>
          </cell>
          <cell r="E11188" t="str">
            <v>Q3-2019</v>
          </cell>
          <cell r="F11188" t="str">
            <v>Mobile Aspiration</v>
          </cell>
          <cell r="G11188" t="str">
            <v>HUA</v>
          </cell>
          <cell r="H11188" t="str">
            <v>LTE2300 4th Carrier</v>
          </cell>
          <cell r="I11188" t="str">
            <v>INS</v>
          </cell>
          <cell r="L11188">
            <v>43788</v>
          </cell>
          <cell r="N11188">
            <v>43789</v>
          </cell>
          <cell r="P11188" t="str">
            <v>No Dependency</v>
          </cell>
        </row>
        <row r="11189">
          <cell r="C11189">
            <v>68621</v>
          </cell>
          <cell r="D11189" t="str">
            <v>Expansion Sites</v>
          </cell>
          <cell r="E11189" t="str">
            <v>Q3-2019</v>
          </cell>
          <cell r="F11189" t="str">
            <v>Mobile Aspiration</v>
          </cell>
          <cell r="G11189" t="str">
            <v>HUA</v>
          </cell>
          <cell r="H11189" t="str">
            <v>LTE2300 4th Carrier</v>
          </cell>
          <cell r="I11189" t="str">
            <v>INS</v>
          </cell>
          <cell r="L11189">
            <v>43622</v>
          </cell>
          <cell r="M11189">
            <v>43625</v>
          </cell>
          <cell r="N11189">
            <v>43623</v>
          </cell>
          <cell r="O11189">
            <v>43626</v>
          </cell>
          <cell r="P11189" t="str">
            <v>No Dependency</v>
          </cell>
        </row>
        <row r="11190">
          <cell r="C11190">
            <v>39500</v>
          </cell>
          <cell r="D11190" t="str">
            <v>Expansion Sites</v>
          </cell>
          <cell r="E11190" t="str">
            <v>Q3-2019</v>
          </cell>
          <cell r="F11190" t="str">
            <v>Mobile Aspiration</v>
          </cell>
          <cell r="G11190" t="str">
            <v>HUA</v>
          </cell>
          <cell r="H11190" t="str">
            <v>LTE2300 4th Carrier</v>
          </cell>
          <cell r="I11190" t="str">
            <v>INS</v>
          </cell>
          <cell r="L11190">
            <v>43788</v>
          </cell>
          <cell r="N11190">
            <v>43789</v>
          </cell>
          <cell r="P11190" t="str">
            <v>No Dependency</v>
          </cell>
        </row>
        <row r="11191">
          <cell r="C11191">
            <v>60800</v>
          </cell>
          <cell r="D11191" t="str">
            <v>Expansion Sites</v>
          </cell>
          <cell r="E11191" t="str">
            <v>Q3-2019</v>
          </cell>
          <cell r="F11191" t="str">
            <v>Mobile Aspiration</v>
          </cell>
          <cell r="G11191" t="str">
            <v>HUA</v>
          </cell>
          <cell r="H11191" t="str">
            <v>LTE2300 4th Carrier</v>
          </cell>
          <cell r="I11191" t="str">
            <v>INS</v>
          </cell>
          <cell r="L11191">
            <v>43788</v>
          </cell>
          <cell r="N11191">
            <v>43789</v>
          </cell>
          <cell r="P11191" t="str">
            <v>No Dependency</v>
          </cell>
        </row>
        <row r="11192">
          <cell r="C11192" t="str">
            <v>FBM008</v>
          </cell>
          <cell r="D11192" t="str">
            <v>Expansion Sites</v>
          </cell>
          <cell r="E11192" t="str">
            <v>Q3-2019</v>
          </cell>
          <cell r="F11192" t="str">
            <v>Mobile Aspiration</v>
          </cell>
          <cell r="G11192" t="str">
            <v>HUA</v>
          </cell>
          <cell r="H11192" t="str">
            <v>LTE2300 4th Carrier</v>
          </cell>
          <cell r="I11192" t="str">
            <v>INS</v>
          </cell>
          <cell r="L11192">
            <v>43788</v>
          </cell>
          <cell r="M11192">
            <v>43772</v>
          </cell>
          <cell r="N11192">
            <v>43789</v>
          </cell>
          <cell r="O11192">
            <v>43773</v>
          </cell>
          <cell r="P11192" t="str">
            <v>No Dependency</v>
          </cell>
        </row>
        <row r="11193">
          <cell r="C11193" t="str">
            <v>ZQN999</v>
          </cell>
          <cell r="D11193" t="str">
            <v>Expansion Sites</v>
          </cell>
          <cell r="E11193" t="str">
            <v>Q3-2019</v>
          </cell>
          <cell r="F11193" t="str">
            <v>Mobile Aspiration</v>
          </cell>
          <cell r="G11193" t="str">
            <v>HUA</v>
          </cell>
          <cell r="H11193" t="str">
            <v>LTE2300 4th Carrier</v>
          </cell>
          <cell r="I11193" t="str">
            <v>INS</v>
          </cell>
          <cell r="L11193">
            <v>43674</v>
          </cell>
          <cell r="M11193">
            <v>43676</v>
          </cell>
          <cell r="N11193">
            <v>43675</v>
          </cell>
          <cell r="O11193">
            <v>43677</v>
          </cell>
          <cell r="P11193" t="str">
            <v>No Dependency</v>
          </cell>
        </row>
        <row r="11194">
          <cell r="C11194" t="str">
            <v>ZMA026</v>
          </cell>
          <cell r="D11194" t="str">
            <v>Expansion Sites</v>
          </cell>
          <cell r="E11194" t="str">
            <v>Q3-2019</v>
          </cell>
          <cell r="F11194" t="str">
            <v>Mobile Aspiration</v>
          </cell>
          <cell r="G11194" t="str">
            <v>HUA</v>
          </cell>
          <cell r="H11194" t="str">
            <v>LTE2300 4th Carrier</v>
          </cell>
          <cell r="I11194" t="str">
            <v>INS</v>
          </cell>
          <cell r="L11194">
            <v>43628</v>
          </cell>
          <cell r="M11194">
            <v>43630</v>
          </cell>
          <cell r="N11194">
            <v>43629</v>
          </cell>
          <cell r="O11194">
            <v>43631</v>
          </cell>
          <cell r="P11194" t="str">
            <v>No Dependency</v>
          </cell>
        </row>
        <row r="11195">
          <cell r="C11195" t="str">
            <v>ZMA005</v>
          </cell>
          <cell r="D11195" t="str">
            <v>Expansion Sites</v>
          </cell>
          <cell r="E11195" t="str">
            <v>Q3-2019</v>
          </cell>
          <cell r="F11195" t="str">
            <v>Mobile Aspiration</v>
          </cell>
          <cell r="G11195" t="str">
            <v>HUA</v>
          </cell>
          <cell r="H11195" t="str">
            <v>LTE2300 4th Carrier</v>
          </cell>
          <cell r="I11195" t="str">
            <v>INS</v>
          </cell>
          <cell r="L11195">
            <v>43639</v>
          </cell>
          <cell r="M11195">
            <v>43641</v>
          </cell>
          <cell r="N11195">
            <v>43640</v>
          </cell>
          <cell r="O11195">
            <v>43642</v>
          </cell>
          <cell r="P11195" t="str">
            <v>No Dependency</v>
          </cell>
        </row>
        <row r="11196">
          <cell r="C11196" t="str">
            <v>ZHA134</v>
          </cell>
          <cell r="D11196" t="str">
            <v>Expansion Sites</v>
          </cell>
          <cell r="E11196" t="str">
            <v>Q3-2019</v>
          </cell>
          <cell r="F11196" t="str">
            <v>Mobile Aspiration</v>
          </cell>
          <cell r="G11196" t="str">
            <v>HUA</v>
          </cell>
          <cell r="H11196" t="str">
            <v>LTE2300 4th Carrier</v>
          </cell>
          <cell r="I11196" t="str">
            <v>INS</v>
          </cell>
          <cell r="L11196">
            <v>43649</v>
          </cell>
          <cell r="M11196">
            <v>43612</v>
          </cell>
          <cell r="N11196">
            <v>43650</v>
          </cell>
          <cell r="O11196">
            <v>43613</v>
          </cell>
          <cell r="P11196" t="str">
            <v>No Dependency</v>
          </cell>
        </row>
        <row r="11197">
          <cell r="C11197" t="str">
            <v>ZND994</v>
          </cell>
          <cell r="D11197" t="str">
            <v>Expansion Sites</v>
          </cell>
          <cell r="E11197" t="str">
            <v>Q3-2019</v>
          </cell>
          <cell r="F11197" t="str">
            <v>Mobile Aspiration</v>
          </cell>
          <cell r="G11197" t="str">
            <v>HUA</v>
          </cell>
          <cell r="H11197" t="str">
            <v>LTE2300 4th Carrier</v>
          </cell>
          <cell r="I11197" t="str">
            <v>INS</v>
          </cell>
          <cell r="L11197">
            <v>43706</v>
          </cell>
          <cell r="M11197">
            <v>43599</v>
          </cell>
          <cell r="N11197">
            <v>43707</v>
          </cell>
          <cell r="O11197">
            <v>43600</v>
          </cell>
          <cell r="P11197" t="str">
            <v>No Dependency</v>
          </cell>
        </row>
        <row r="11198">
          <cell r="C11198" t="str">
            <v>ZND990</v>
          </cell>
          <cell r="D11198" t="str">
            <v>Expansion Sites</v>
          </cell>
          <cell r="E11198" t="str">
            <v>Q2-2019</v>
          </cell>
          <cell r="F11198" t="str">
            <v>Mobile Aspiration</v>
          </cell>
          <cell r="G11198" t="str">
            <v>HUA</v>
          </cell>
          <cell r="H11198" t="str">
            <v>LTE2300 4th Carrier</v>
          </cell>
          <cell r="I11198" t="str">
            <v>INS</v>
          </cell>
          <cell r="L11198">
            <v>43706</v>
          </cell>
          <cell r="M11198">
            <v>43627</v>
          </cell>
          <cell r="N11198">
            <v>43707</v>
          </cell>
          <cell r="O11198">
            <v>43628</v>
          </cell>
          <cell r="P11198" t="str">
            <v>No Dependency</v>
          </cell>
        </row>
        <row r="11199">
          <cell r="C11199" t="str">
            <v>ZND986</v>
          </cell>
          <cell r="D11199" t="str">
            <v>Expansion Sites</v>
          </cell>
          <cell r="E11199" t="str">
            <v>Q4-2019</v>
          </cell>
          <cell r="F11199" t="str">
            <v>Mobile Aspiration</v>
          </cell>
          <cell r="G11199" t="str">
            <v>HUA</v>
          </cell>
          <cell r="H11199" t="str">
            <v>LTE2300 4th Carrier</v>
          </cell>
          <cell r="I11199" t="str">
            <v>INS</v>
          </cell>
          <cell r="L11199">
            <v>43741</v>
          </cell>
          <cell r="M11199">
            <v>43733</v>
          </cell>
          <cell r="N11199">
            <v>43742</v>
          </cell>
          <cell r="O11199">
            <v>43734</v>
          </cell>
          <cell r="P11199" t="str">
            <v>No Dependency</v>
          </cell>
        </row>
        <row r="11200">
          <cell r="C11200" t="str">
            <v>ZND985</v>
          </cell>
          <cell r="D11200" t="str">
            <v>Expansion Sites</v>
          </cell>
          <cell r="E11200" t="str">
            <v>Q3-2019</v>
          </cell>
          <cell r="F11200" t="str">
            <v>Mobile Aspiration</v>
          </cell>
          <cell r="G11200" t="str">
            <v>HUA</v>
          </cell>
          <cell r="H11200" t="str">
            <v>LTE2300 4th Carrier</v>
          </cell>
          <cell r="I11200" t="str">
            <v>INS</v>
          </cell>
          <cell r="L11200">
            <v>43635</v>
          </cell>
          <cell r="M11200">
            <v>43637</v>
          </cell>
          <cell r="N11200">
            <v>43636</v>
          </cell>
          <cell r="O11200">
            <v>43638</v>
          </cell>
          <cell r="P11200" t="str">
            <v>No Dependency</v>
          </cell>
        </row>
        <row r="11201">
          <cell r="C11201" t="str">
            <v>ZND983</v>
          </cell>
          <cell r="D11201" t="str">
            <v>Expansion Sites</v>
          </cell>
          <cell r="E11201" t="str">
            <v>Q1-2020</v>
          </cell>
          <cell r="F11201" t="str">
            <v>Mobile Aspiration</v>
          </cell>
          <cell r="G11201" t="str">
            <v>HUA</v>
          </cell>
          <cell r="H11201" t="str">
            <v>LTE2300 4th Carrier</v>
          </cell>
          <cell r="I11201" t="str">
            <v>INS</v>
          </cell>
          <cell r="L11201">
            <v>43674</v>
          </cell>
          <cell r="M11201">
            <v>43676</v>
          </cell>
          <cell r="N11201">
            <v>43675</v>
          </cell>
          <cell r="O11201">
            <v>43677</v>
          </cell>
          <cell r="P11201" t="str">
            <v>No Dependency</v>
          </cell>
        </row>
        <row r="11202">
          <cell r="C11202" t="str">
            <v>ZND980</v>
          </cell>
          <cell r="D11202" t="str">
            <v>Expansion Sites</v>
          </cell>
          <cell r="E11202" t="str">
            <v>Q3-2019</v>
          </cell>
          <cell r="F11202" t="str">
            <v>Mobile Aspiration</v>
          </cell>
          <cell r="G11202" t="str">
            <v>HUA</v>
          </cell>
          <cell r="H11202" t="str">
            <v>LTE2300 4th Carrier</v>
          </cell>
          <cell r="I11202" t="str">
            <v>INS</v>
          </cell>
          <cell r="L11202">
            <v>43706</v>
          </cell>
          <cell r="M11202">
            <v>43672</v>
          </cell>
          <cell r="N11202">
            <v>43707</v>
          </cell>
          <cell r="O11202">
            <v>43673</v>
          </cell>
          <cell r="P11202" t="str">
            <v>No Dependency</v>
          </cell>
        </row>
        <row r="11203">
          <cell r="C11203" t="str">
            <v>ZND979</v>
          </cell>
          <cell r="D11203" t="str">
            <v>Expansion Sites</v>
          </cell>
          <cell r="E11203" t="str">
            <v>Q3-2019</v>
          </cell>
          <cell r="F11203" t="str">
            <v>Mobile Aspiration</v>
          </cell>
          <cell r="G11203" t="str">
            <v>HUA</v>
          </cell>
          <cell r="H11203" t="str">
            <v>LTE2300 4th Carrier</v>
          </cell>
          <cell r="I11203" t="str">
            <v>INS</v>
          </cell>
          <cell r="L11203">
            <v>43670</v>
          </cell>
          <cell r="M11203">
            <v>43672</v>
          </cell>
          <cell r="N11203">
            <v>43671</v>
          </cell>
          <cell r="O11203">
            <v>43673</v>
          </cell>
          <cell r="P11203" t="str">
            <v>No Dependency</v>
          </cell>
        </row>
        <row r="11204">
          <cell r="C11204" t="str">
            <v>ZND977</v>
          </cell>
          <cell r="D11204" t="str">
            <v>Expansion Sites</v>
          </cell>
          <cell r="E11204" t="str">
            <v>Q3-2019</v>
          </cell>
          <cell r="F11204" t="str">
            <v>Mobile Aspiration</v>
          </cell>
          <cell r="G11204" t="str">
            <v>HUA</v>
          </cell>
          <cell r="H11204" t="str">
            <v>LTE2300 4th Carrier</v>
          </cell>
          <cell r="I11204" t="str">
            <v>INS</v>
          </cell>
          <cell r="L11204">
            <v>43707</v>
          </cell>
          <cell r="M11204">
            <v>43624</v>
          </cell>
          <cell r="N11204">
            <v>43707</v>
          </cell>
          <cell r="O11204">
            <v>43625</v>
          </cell>
          <cell r="P11204" t="str">
            <v>No Dependency</v>
          </cell>
        </row>
        <row r="11205">
          <cell r="C11205" t="str">
            <v>ZND974</v>
          </cell>
          <cell r="D11205" t="str">
            <v>Expansion Sites</v>
          </cell>
          <cell r="E11205" t="str">
            <v>Q3-2019</v>
          </cell>
          <cell r="F11205" t="str">
            <v>Mobile Aspiration</v>
          </cell>
          <cell r="G11205" t="str">
            <v>HUA</v>
          </cell>
          <cell r="H11205" t="str">
            <v>LTE2300 4th Carrier</v>
          </cell>
          <cell r="I11205" t="str">
            <v>INS</v>
          </cell>
          <cell r="L11205">
            <v>43691</v>
          </cell>
          <cell r="M11205">
            <v>43693</v>
          </cell>
          <cell r="N11205">
            <v>43692</v>
          </cell>
          <cell r="O11205">
            <v>43694</v>
          </cell>
          <cell r="P11205" t="str">
            <v>No Dependency</v>
          </cell>
        </row>
        <row r="11206">
          <cell r="C11206" t="str">
            <v>ZND972</v>
          </cell>
          <cell r="D11206" t="str">
            <v>Expansion Sites</v>
          </cell>
          <cell r="E11206" t="str">
            <v>Q2-2019</v>
          </cell>
          <cell r="F11206" t="str">
            <v>Mobile Aspiration</v>
          </cell>
          <cell r="G11206" t="str">
            <v>HUA</v>
          </cell>
          <cell r="H11206" t="str">
            <v>LTE2300 4th Carrier</v>
          </cell>
          <cell r="I11206" t="str">
            <v>INS</v>
          </cell>
          <cell r="L11206">
            <v>43691</v>
          </cell>
          <cell r="M11206">
            <v>43693</v>
          </cell>
          <cell r="N11206">
            <v>43692</v>
          </cell>
          <cell r="O11206">
            <v>43694</v>
          </cell>
          <cell r="P11206" t="str">
            <v>No Dependency</v>
          </cell>
        </row>
        <row r="11207">
          <cell r="C11207" t="str">
            <v>ZND970</v>
          </cell>
          <cell r="D11207" t="str">
            <v>Expansion Sites</v>
          </cell>
          <cell r="E11207" t="str">
            <v>Q4-2019</v>
          </cell>
          <cell r="F11207" t="str">
            <v>Mobile Aspiration</v>
          </cell>
          <cell r="G11207" t="str">
            <v>HUA</v>
          </cell>
          <cell r="H11207" t="str">
            <v>LTE2300 4th Carrier</v>
          </cell>
          <cell r="I11207" t="str">
            <v>INS</v>
          </cell>
          <cell r="L11207">
            <v>43687</v>
          </cell>
          <cell r="M11207">
            <v>43689</v>
          </cell>
          <cell r="N11207">
            <v>43688</v>
          </cell>
          <cell r="O11207">
            <v>43690</v>
          </cell>
          <cell r="P11207" t="str">
            <v>No Dependency</v>
          </cell>
        </row>
        <row r="11208">
          <cell r="C11208" t="str">
            <v>ZND969</v>
          </cell>
          <cell r="D11208" t="str">
            <v>Expansion Sites</v>
          </cell>
          <cell r="E11208" t="str">
            <v>Q3-2019</v>
          </cell>
          <cell r="F11208" t="str">
            <v>Mobile Aspiration</v>
          </cell>
          <cell r="G11208" t="str">
            <v>HUA</v>
          </cell>
          <cell r="H11208" t="str">
            <v>LTE2300 4th Carrier</v>
          </cell>
          <cell r="I11208" t="str">
            <v>INS</v>
          </cell>
          <cell r="L11208">
            <v>43726</v>
          </cell>
          <cell r="M11208">
            <v>43667</v>
          </cell>
          <cell r="N11208">
            <v>43726</v>
          </cell>
          <cell r="O11208">
            <v>43668</v>
          </cell>
          <cell r="P11208" t="str">
            <v>No Dependency</v>
          </cell>
        </row>
        <row r="11209">
          <cell r="C11209" t="str">
            <v>ZND967</v>
          </cell>
          <cell r="D11209" t="str">
            <v>Expansion Sites</v>
          </cell>
          <cell r="E11209" t="str">
            <v>Q3-2019</v>
          </cell>
          <cell r="F11209" t="str">
            <v>Mobile Aspiration</v>
          </cell>
          <cell r="G11209" t="str">
            <v>HUA</v>
          </cell>
          <cell r="H11209" t="str">
            <v>LTE2300 4th Carrier</v>
          </cell>
          <cell r="I11209" t="str">
            <v>INS</v>
          </cell>
          <cell r="L11209">
            <v>43719</v>
          </cell>
          <cell r="M11209">
            <v>43676</v>
          </cell>
          <cell r="N11209">
            <v>43719</v>
          </cell>
          <cell r="O11209">
            <v>43677</v>
          </cell>
          <cell r="P11209" t="str">
            <v>No Dependency</v>
          </cell>
        </row>
        <row r="11210">
          <cell r="C11210" t="str">
            <v>ZND966</v>
          </cell>
          <cell r="D11210" t="str">
            <v>Expansion Sites</v>
          </cell>
          <cell r="E11210" t="str">
            <v>Q2-2019</v>
          </cell>
          <cell r="F11210" t="str">
            <v>Mobile Aspiration</v>
          </cell>
          <cell r="G11210" t="str">
            <v>HUA</v>
          </cell>
          <cell r="H11210" t="str">
            <v>LTE2300 4th Carrier</v>
          </cell>
          <cell r="I11210" t="str">
            <v>INS</v>
          </cell>
          <cell r="L11210">
            <v>43691</v>
          </cell>
          <cell r="M11210">
            <v>43693</v>
          </cell>
          <cell r="N11210">
            <v>43692</v>
          </cell>
          <cell r="O11210">
            <v>43694</v>
          </cell>
          <cell r="P11210" t="str">
            <v>No Dependency</v>
          </cell>
        </row>
        <row r="11211">
          <cell r="C11211" t="str">
            <v>ZND964</v>
          </cell>
          <cell r="D11211" t="str">
            <v>Expansion Sites</v>
          </cell>
          <cell r="E11211" t="str">
            <v>Q2-2019</v>
          </cell>
          <cell r="F11211" t="str">
            <v>Mobile Aspiration</v>
          </cell>
          <cell r="G11211" t="str">
            <v>HUA</v>
          </cell>
          <cell r="H11211" t="str">
            <v>LTE2300 4th Carrier</v>
          </cell>
          <cell r="I11211" t="str">
            <v>INS</v>
          </cell>
          <cell r="L11211">
            <v>43632</v>
          </cell>
          <cell r="M11211">
            <v>43634</v>
          </cell>
          <cell r="N11211">
            <v>43633</v>
          </cell>
          <cell r="O11211">
            <v>43635</v>
          </cell>
          <cell r="P11211" t="str">
            <v>No Dependency</v>
          </cell>
        </row>
        <row r="11212">
          <cell r="C11212" t="str">
            <v>ZND963</v>
          </cell>
          <cell r="D11212" t="str">
            <v>Expansion Sites</v>
          </cell>
          <cell r="E11212" t="str">
            <v>Q1-2020</v>
          </cell>
          <cell r="F11212" t="str">
            <v>Mobile Aspiration</v>
          </cell>
          <cell r="G11212" t="str">
            <v>HUA</v>
          </cell>
          <cell r="H11212" t="str">
            <v>LTE2300 4th Carrier</v>
          </cell>
          <cell r="I11212" t="str">
            <v>INS</v>
          </cell>
          <cell r="L11212">
            <v>43688</v>
          </cell>
          <cell r="M11212">
            <v>43660</v>
          </cell>
          <cell r="N11212">
            <v>43689</v>
          </cell>
          <cell r="O11212">
            <v>43661</v>
          </cell>
          <cell r="P11212" t="str">
            <v>No Dependency</v>
          </cell>
        </row>
        <row r="11213">
          <cell r="C11213" t="str">
            <v>ZND961</v>
          </cell>
          <cell r="D11213" t="str">
            <v>Expansion Sites</v>
          </cell>
          <cell r="E11213" t="str">
            <v>Q4-2019</v>
          </cell>
          <cell r="F11213" t="str">
            <v>Mobile Aspiration</v>
          </cell>
          <cell r="G11213" t="str">
            <v>HUA</v>
          </cell>
          <cell r="H11213" t="str">
            <v>LTE2300 4th Carrier</v>
          </cell>
          <cell r="I11213" t="str">
            <v>INS</v>
          </cell>
          <cell r="L11213">
            <v>43674</v>
          </cell>
          <cell r="M11213">
            <v>43676</v>
          </cell>
          <cell r="N11213">
            <v>43675</v>
          </cell>
          <cell r="O11213">
            <v>43677</v>
          </cell>
          <cell r="P11213" t="str">
            <v>No Dependency</v>
          </cell>
        </row>
        <row r="11214">
          <cell r="C11214" t="str">
            <v>ZND960</v>
          </cell>
          <cell r="D11214" t="str">
            <v>Expansion Sites</v>
          </cell>
          <cell r="E11214" t="str">
            <v>Q2-2019</v>
          </cell>
          <cell r="F11214" t="str">
            <v>Mobile Aspiration</v>
          </cell>
          <cell r="G11214" t="str">
            <v>HUA</v>
          </cell>
          <cell r="H11214" t="str">
            <v>LTE2300 4th Carrier</v>
          </cell>
          <cell r="I11214" t="str">
            <v>INS</v>
          </cell>
          <cell r="L11214">
            <v>43753</v>
          </cell>
          <cell r="M11214">
            <v>43639</v>
          </cell>
          <cell r="N11214">
            <v>43754</v>
          </cell>
          <cell r="O11214">
            <v>43640</v>
          </cell>
          <cell r="P11214" t="str">
            <v>No Dependency</v>
          </cell>
        </row>
        <row r="11215">
          <cell r="C11215" t="str">
            <v>ZND950</v>
          </cell>
          <cell r="D11215" t="str">
            <v>Expansion Sites</v>
          </cell>
          <cell r="E11215" t="str">
            <v>Q3-2019</v>
          </cell>
          <cell r="F11215" t="str">
            <v>Mobile Aspiration</v>
          </cell>
          <cell r="G11215" t="str">
            <v>HUA</v>
          </cell>
          <cell r="H11215" t="str">
            <v>LTE2300 4th Carrier</v>
          </cell>
          <cell r="I11215" t="str">
            <v>INS</v>
          </cell>
          <cell r="L11215">
            <v>43706</v>
          </cell>
          <cell r="M11215">
            <v>43638</v>
          </cell>
          <cell r="N11215">
            <v>43707</v>
          </cell>
          <cell r="O11215">
            <v>43639</v>
          </cell>
          <cell r="P11215" t="str">
            <v>No Dependency</v>
          </cell>
        </row>
        <row r="11216">
          <cell r="C11216" t="str">
            <v>ZND943</v>
          </cell>
          <cell r="D11216" t="str">
            <v>Expansion Sites</v>
          </cell>
          <cell r="E11216" t="str">
            <v>Q3-2019</v>
          </cell>
          <cell r="F11216" t="str">
            <v>Mobile Aspiration</v>
          </cell>
          <cell r="G11216" t="str">
            <v>HUA</v>
          </cell>
          <cell r="H11216" t="str">
            <v>LTE2300 4th Carrier</v>
          </cell>
          <cell r="I11216" t="str">
            <v>INS</v>
          </cell>
          <cell r="L11216">
            <v>43733</v>
          </cell>
          <cell r="M11216">
            <v>43672</v>
          </cell>
          <cell r="N11216">
            <v>43733</v>
          </cell>
          <cell r="O11216">
            <v>43673</v>
          </cell>
          <cell r="P11216" t="str">
            <v>No Dependency</v>
          </cell>
        </row>
        <row r="11217">
          <cell r="C11217" t="str">
            <v>ZND942</v>
          </cell>
          <cell r="D11217" t="str">
            <v>Expansion Sites</v>
          </cell>
          <cell r="E11217" t="str">
            <v>Q3-2019</v>
          </cell>
          <cell r="F11217" t="str">
            <v>Mobile Aspiration</v>
          </cell>
          <cell r="G11217" t="str">
            <v>HUA</v>
          </cell>
          <cell r="H11217" t="str">
            <v>LTE2300 4th Carrier</v>
          </cell>
          <cell r="I11217" t="str">
            <v>INS</v>
          </cell>
          <cell r="L11217">
            <v>43706</v>
          </cell>
          <cell r="M11217">
            <v>43676</v>
          </cell>
          <cell r="N11217">
            <v>43707</v>
          </cell>
          <cell r="O11217">
            <v>43677</v>
          </cell>
          <cell r="P11217" t="str">
            <v>No Dependency</v>
          </cell>
        </row>
        <row r="11218">
          <cell r="C11218" t="str">
            <v>ZND939</v>
          </cell>
          <cell r="D11218" t="str">
            <v>Expansion Sites</v>
          </cell>
          <cell r="E11218" t="str">
            <v>Q1-2020</v>
          </cell>
          <cell r="F11218" t="str">
            <v>Mobile Aspiration</v>
          </cell>
          <cell r="G11218" t="str">
            <v>HUA</v>
          </cell>
          <cell r="H11218" t="str">
            <v>LTE2300 4th Carrier</v>
          </cell>
          <cell r="I11218" t="str">
            <v>INS</v>
          </cell>
          <cell r="L11218">
            <v>43854</v>
          </cell>
          <cell r="M11218">
            <v>43635</v>
          </cell>
          <cell r="N11218">
            <v>43855</v>
          </cell>
          <cell r="O11218">
            <v>43636</v>
          </cell>
          <cell r="P11218" t="str">
            <v>No Dependency</v>
          </cell>
        </row>
        <row r="11219">
          <cell r="C11219" t="str">
            <v>ZND937</v>
          </cell>
          <cell r="D11219" t="str">
            <v>Expansion Sites</v>
          </cell>
          <cell r="E11219" t="str">
            <v>Q3-2019</v>
          </cell>
          <cell r="F11219" t="str">
            <v>Mobile Aspiration</v>
          </cell>
          <cell r="G11219" t="str">
            <v>HUA</v>
          </cell>
          <cell r="H11219" t="str">
            <v>LTE2300 4th Carrier</v>
          </cell>
          <cell r="I11219" t="str">
            <v>INS</v>
          </cell>
          <cell r="L11219">
            <v>43726</v>
          </cell>
          <cell r="M11219">
            <v>43673</v>
          </cell>
          <cell r="N11219">
            <v>43726</v>
          </cell>
          <cell r="O11219">
            <v>43674</v>
          </cell>
          <cell r="P11219" t="str">
            <v>No Dependency</v>
          </cell>
        </row>
        <row r="11220">
          <cell r="C11220" t="str">
            <v>ZND934</v>
          </cell>
          <cell r="D11220" t="str">
            <v>Expansion Sites</v>
          </cell>
          <cell r="E11220" t="str">
            <v>Q2-2019</v>
          </cell>
          <cell r="F11220" t="str">
            <v>Mobile Aspiration</v>
          </cell>
          <cell r="G11220" t="str">
            <v>HUA</v>
          </cell>
          <cell r="H11220" t="str">
            <v>LTE2300 4th Carrier</v>
          </cell>
          <cell r="I11220" t="str">
            <v>INS</v>
          </cell>
          <cell r="L11220">
            <v>43622</v>
          </cell>
          <cell r="M11220">
            <v>43597</v>
          </cell>
          <cell r="N11220">
            <v>43623</v>
          </cell>
          <cell r="O11220">
            <v>43598</v>
          </cell>
          <cell r="P11220" t="str">
            <v>No Dependency</v>
          </cell>
        </row>
        <row r="11221">
          <cell r="C11221" t="str">
            <v>ZND932</v>
          </cell>
          <cell r="D11221" t="str">
            <v>Expansion Sites</v>
          </cell>
          <cell r="E11221" t="str">
            <v>Q3-2019</v>
          </cell>
          <cell r="F11221" t="str">
            <v>Mobile Aspiration</v>
          </cell>
          <cell r="G11221" t="str">
            <v>HUA</v>
          </cell>
          <cell r="H11221" t="str">
            <v>LTE2300 4th Carrier</v>
          </cell>
          <cell r="I11221" t="str">
            <v>INS</v>
          </cell>
          <cell r="L11221">
            <v>43674</v>
          </cell>
          <cell r="M11221">
            <v>43676</v>
          </cell>
          <cell r="N11221">
            <v>43675</v>
          </cell>
          <cell r="O11221">
            <v>43677</v>
          </cell>
          <cell r="P11221" t="str">
            <v>No Dependency</v>
          </cell>
        </row>
        <row r="11222">
          <cell r="C11222" t="str">
            <v>ZND926</v>
          </cell>
          <cell r="D11222" t="str">
            <v>Expansion Sites</v>
          </cell>
          <cell r="E11222" t="str">
            <v>Q2-2019</v>
          </cell>
          <cell r="F11222" t="str">
            <v>Mobile Aspiration</v>
          </cell>
          <cell r="G11222" t="str">
            <v>HUA</v>
          </cell>
          <cell r="H11222" t="str">
            <v>LTE2300 4th Carrier</v>
          </cell>
          <cell r="I11222" t="str">
            <v>INS</v>
          </cell>
          <cell r="L11222">
            <v>43646</v>
          </cell>
          <cell r="M11222">
            <v>43648</v>
          </cell>
          <cell r="N11222">
            <v>43647</v>
          </cell>
          <cell r="O11222">
            <v>43649</v>
          </cell>
          <cell r="P11222" t="str">
            <v>No Dependency</v>
          </cell>
        </row>
        <row r="11223">
          <cell r="C11223" t="str">
            <v>ZND924</v>
          </cell>
          <cell r="D11223" t="str">
            <v>Expansion Sites</v>
          </cell>
          <cell r="E11223" t="str">
            <v>Q1-2020</v>
          </cell>
          <cell r="F11223" t="str">
            <v>Mobile Aspiration</v>
          </cell>
          <cell r="G11223" t="str">
            <v>HUA</v>
          </cell>
          <cell r="H11223" t="str">
            <v>LTE2300 4th Carrier</v>
          </cell>
          <cell r="I11223" t="str">
            <v>INS</v>
          </cell>
          <cell r="L11223">
            <v>43691</v>
          </cell>
          <cell r="M11223">
            <v>43661</v>
          </cell>
          <cell r="N11223">
            <v>43692</v>
          </cell>
          <cell r="O11223">
            <v>43662</v>
          </cell>
          <cell r="P11223" t="str">
            <v>No Dependency</v>
          </cell>
        </row>
        <row r="11224">
          <cell r="C11224" t="str">
            <v>ZND923</v>
          </cell>
          <cell r="D11224" t="str">
            <v>Expansion Sites</v>
          </cell>
          <cell r="E11224" t="str">
            <v>Q4-2019</v>
          </cell>
          <cell r="F11224" t="str">
            <v>Mobile Aspiration</v>
          </cell>
          <cell r="G11224" t="str">
            <v>HUA</v>
          </cell>
          <cell r="H11224" t="str">
            <v>LTE2300 4th Carrier</v>
          </cell>
          <cell r="I11224" t="str">
            <v>INS</v>
          </cell>
          <cell r="L11224">
            <v>43741</v>
          </cell>
          <cell r="M11224">
            <v>43671</v>
          </cell>
          <cell r="N11224">
            <v>43742</v>
          </cell>
          <cell r="O11224">
            <v>43672</v>
          </cell>
          <cell r="P11224" t="str">
            <v>No Dependency</v>
          </cell>
        </row>
        <row r="11225">
          <cell r="C11225" t="str">
            <v>ZND920</v>
          </cell>
          <cell r="D11225" t="str">
            <v>Expansion Sites</v>
          </cell>
          <cell r="E11225" t="str">
            <v>Q4-2019</v>
          </cell>
          <cell r="F11225" t="str">
            <v>Mobile Aspiration</v>
          </cell>
          <cell r="G11225" t="str">
            <v>HUA</v>
          </cell>
          <cell r="H11225" t="str">
            <v>LTE2300 4th Carrier</v>
          </cell>
          <cell r="I11225" t="str">
            <v>INS</v>
          </cell>
          <cell r="L11225">
            <v>43691</v>
          </cell>
          <cell r="M11225">
            <v>43693</v>
          </cell>
          <cell r="N11225">
            <v>43692</v>
          </cell>
          <cell r="O11225">
            <v>43694</v>
          </cell>
          <cell r="P11225" t="str">
            <v>No Dependency</v>
          </cell>
        </row>
        <row r="11226">
          <cell r="C11226" t="str">
            <v>ZND918</v>
          </cell>
          <cell r="D11226" t="str">
            <v>Expansion Sites</v>
          </cell>
          <cell r="E11226" t="str">
            <v>Q3-2019</v>
          </cell>
          <cell r="F11226" t="str">
            <v>Mobile Aspiration</v>
          </cell>
          <cell r="G11226" t="str">
            <v>HUA</v>
          </cell>
          <cell r="H11226" t="str">
            <v>LTE2300 4th Carrier</v>
          </cell>
          <cell r="I11226" t="str">
            <v>INS</v>
          </cell>
          <cell r="L11226">
            <v>43746</v>
          </cell>
          <cell r="M11226">
            <v>43733</v>
          </cell>
          <cell r="N11226">
            <v>43747</v>
          </cell>
          <cell r="O11226">
            <v>43734</v>
          </cell>
          <cell r="P11226" t="str">
            <v>No Dependency</v>
          </cell>
        </row>
        <row r="11227">
          <cell r="C11227" t="str">
            <v>ZND910</v>
          </cell>
          <cell r="D11227" t="str">
            <v>Expansion Sites</v>
          </cell>
          <cell r="E11227" t="str">
            <v>Q1-2020</v>
          </cell>
          <cell r="F11227" t="str">
            <v>Mobile Aspiration</v>
          </cell>
          <cell r="G11227" t="str">
            <v>HUA</v>
          </cell>
          <cell r="H11227" t="str">
            <v>LTE2300 4th Carrier</v>
          </cell>
          <cell r="I11227" t="str">
            <v>INS</v>
          </cell>
          <cell r="L11227">
            <v>43688</v>
          </cell>
          <cell r="M11227">
            <v>43660</v>
          </cell>
          <cell r="N11227">
            <v>43689</v>
          </cell>
          <cell r="O11227">
            <v>43661</v>
          </cell>
          <cell r="P11227" t="str">
            <v>No Dependency</v>
          </cell>
        </row>
        <row r="11228">
          <cell r="C11228" t="str">
            <v>ZND909</v>
          </cell>
          <cell r="D11228" t="str">
            <v>Expansion Sites</v>
          </cell>
          <cell r="E11228" t="str">
            <v>Q1-2020</v>
          </cell>
          <cell r="F11228" t="str">
            <v>Mobile Aspiration</v>
          </cell>
          <cell r="G11228" t="str">
            <v>HUA</v>
          </cell>
          <cell r="H11228" t="str">
            <v>LTE2300 4th Carrier</v>
          </cell>
          <cell r="I11228" t="str">
            <v>INS</v>
          </cell>
          <cell r="L11228">
            <v>43858</v>
          </cell>
          <cell r="M11228">
            <v>43733</v>
          </cell>
          <cell r="N11228">
            <v>43858</v>
          </cell>
          <cell r="O11228">
            <v>43734</v>
          </cell>
          <cell r="P11228" t="str">
            <v>No Dependency</v>
          </cell>
        </row>
        <row r="11229">
          <cell r="C11229" t="str">
            <v>ZND908</v>
          </cell>
          <cell r="D11229" t="str">
            <v>Expansion Sites</v>
          </cell>
          <cell r="E11229" t="str">
            <v>Q3-2019</v>
          </cell>
          <cell r="F11229" t="str">
            <v>Mobile Aspiration</v>
          </cell>
          <cell r="G11229" t="str">
            <v>HUA</v>
          </cell>
          <cell r="H11229" t="str">
            <v>LTE2300 4th Carrier</v>
          </cell>
          <cell r="I11229" t="str">
            <v>INS</v>
          </cell>
          <cell r="L11229">
            <v>43633</v>
          </cell>
          <cell r="M11229">
            <v>43635</v>
          </cell>
          <cell r="N11229">
            <v>43634</v>
          </cell>
          <cell r="O11229">
            <v>43636</v>
          </cell>
          <cell r="P11229" t="str">
            <v>No Dependency</v>
          </cell>
        </row>
        <row r="11230">
          <cell r="C11230" t="str">
            <v>ZND905</v>
          </cell>
          <cell r="D11230" t="str">
            <v>Expansion Sites</v>
          </cell>
          <cell r="E11230" t="str">
            <v>Q4-2019</v>
          </cell>
          <cell r="F11230" t="str">
            <v>Mobile Aspiration</v>
          </cell>
          <cell r="G11230" t="str">
            <v>HUA</v>
          </cell>
          <cell r="H11230" t="str">
            <v>LTE2300 4th Carrier</v>
          </cell>
          <cell r="I11230" t="str">
            <v>INS</v>
          </cell>
          <cell r="L11230">
            <v>43796</v>
          </cell>
          <cell r="N11230">
            <v>43797</v>
          </cell>
          <cell r="P11230" t="str">
            <v>No Dependency</v>
          </cell>
        </row>
        <row r="11231">
          <cell r="C11231" t="str">
            <v>ZND904</v>
          </cell>
          <cell r="D11231" t="str">
            <v>Expansion Sites</v>
          </cell>
          <cell r="E11231" t="str">
            <v>Q1-2020</v>
          </cell>
          <cell r="F11231" t="str">
            <v>Mobile Aspiration</v>
          </cell>
          <cell r="G11231" t="str">
            <v>HUA</v>
          </cell>
          <cell r="H11231" t="str">
            <v>LTE2300 4th Carrier</v>
          </cell>
          <cell r="I11231" t="str">
            <v>INS</v>
          </cell>
          <cell r="L11231">
            <v>43853</v>
          </cell>
          <cell r="M11231">
            <v>43725</v>
          </cell>
          <cell r="N11231">
            <v>43853</v>
          </cell>
          <cell r="O11231">
            <v>43726</v>
          </cell>
          <cell r="P11231" t="str">
            <v>No Dependency</v>
          </cell>
        </row>
        <row r="11232">
          <cell r="C11232" t="str">
            <v>ZND900</v>
          </cell>
          <cell r="D11232" t="str">
            <v>Expansion Sites</v>
          </cell>
          <cell r="E11232" t="str">
            <v>Q3-2019</v>
          </cell>
          <cell r="F11232" t="str">
            <v>Mobile Aspiration</v>
          </cell>
          <cell r="G11232" t="str">
            <v>HUA</v>
          </cell>
          <cell r="H11232" t="str">
            <v>LTE2300 4th Carrier</v>
          </cell>
          <cell r="I11232" t="str">
            <v>INS</v>
          </cell>
          <cell r="L11232">
            <v>43746</v>
          </cell>
          <cell r="M11232">
            <v>43733</v>
          </cell>
          <cell r="N11232">
            <v>43747</v>
          </cell>
          <cell r="O11232">
            <v>43734</v>
          </cell>
          <cell r="P11232" t="str">
            <v>No Dependency</v>
          </cell>
        </row>
        <row r="11233">
          <cell r="C11233" t="str">
            <v>ZND899</v>
          </cell>
          <cell r="D11233" t="str">
            <v>Expansion Sites</v>
          </cell>
          <cell r="E11233" t="str">
            <v>Q4-2019</v>
          </cell>
          <cell r="F11233" t="str">
            <v>Mobile Aspiration</v>
          </cell>
          <cell r="G11233" t="str">
            <v>HUA</v>
          </cell>
          <cell r="H11233" t="str">
            <v>LTE2300 4th Carrier</v>
          </cell>
          <cell r="I11233" t="str">
            <v>INS</v>
          </cell>
          <cell r="L11233">
            <v>43678</v>
          </cell>
          <cell r="M11233">
            <v>43671</v>
          </cell>
          <cell r="N11233">
            <v>43679</v>
          </cell>
          <cell r="O11233">
            <v>43672</v>
          </cell>
          <cell r="P11233" t="str">
            <v>No Dependency</v>
          </cell>
        </row>
        <row r="11234">
          <cell r="C11234" t="str">
            <v>ZND898</v>
          </cell>
          <cell r="D11234" t="str">
            <v>Expansion Sites</v>
          </cell>
          <cell r="E11234" t="str">
            <v>Q1-2020</v>
          </cell>
          <cell r="F11234" t="str">
            <v>Mobile Aspiration</v>
          </cell>
          <cell r="G11234" t="str">
            <v>HUA</v>
          </cell>
          <cell r="H11234" t="str">
            <v>LTE2300 4th Carrier</v>
          </cell>
          <cell r="I11234" t="str">
            <v>INS</v>
          </cell>
          <cell r="L11234">
            <v>43668</v>
          </cell>
          <cell r="M11234">
            <v>43670</v>
          </cell>
          <cell r="N11234">
            <v>43669</v>
          </cell>
          <cell r="O11234">
            <v>43671</v>
          </cell>
          <cell r="P11234" t="str">
            <v>No Dependency</v>
          </cell>
        </row>
        <row r="11235">
          <cell r="C11235" t="str">
            <v>ZND892</v>
          </cell>
          <cell r="D11235" t="str">
            <v>Expansion Sites</v>
          </cell>
          <cell r="E11235" t="str">
            <v>Q2-2019</v>
          </cell>
          <cell r="F11235" t="str">
            <v>Mobile Aspiration</v>
          </cell>
          <cell r="G11235" t="str">
            <v>HUA</v>
          </cell>
          <cell r="H11235" t="str">
            <v>LTE2300 4th Carrier</v>
          </cell>
          <cell r="I11235" t="str">
            <v>INS</v>
          </cell>
          <cell r="L11235">
            <v>43746</v>
          </cell>
          <cell r="M11235">
            <v>43733</v>
          </cell>
          <cell r="N11235">
            <v>43747</v>
          </cell>
          <cell r="O11235">
            <v>43734</v>
          </cell>
          <cell r="P11235" t="str">
            <v>No Dependency</v>
          </cell>
        </row>
        <row r="11236">
          <cell r="C11236" t="str">
            <v>ZND891</v>
          </cell>
          <cell r="D11236" t="str">
            <v>Expansion Sites</v>
          </cell>
          <cell r="E11236" t="str">
            <v>Q3-2019</v>
          </cell>
          <cell r="F11236" t="str">
            <v>Mobile Aspiration</v>
          </cell>
          <cell r="G11236" t="str">
            <v>HUA</v>
          </cell>
          <cell r="H11236" t="str">
            <v>LTE2300 4th Carrier</v>
          </cell>
          <cell r="I11236" t="str">
            <v>INS</v>
          </cell>
          <cell r="L11236">
            <v>43788</v>
          </cell>
          <cell r="N11236">
            <v>43789</v>
          </cell>
          <cell r="P11236" t="str">
            <v>No Dependency</v>
          </cell>
        </row>
        <row r="11237">
          <cell r="C11237" t="str">
            <v>ZND889</v>
          </cell>
          <cell r="D11237" t="str">
            <v>Expansion Sites</v>
          </cell>
          <cell r="E11237" t="str">
            <v>Q2-2019</v>
          </cell>
          <cell r="F11237" t="str">
            <v>Mobile Aspiration</v>
          </cell>
          <cell r="G11237" t="str">
            <v>HUA</v>
          </cell>
          <cell r="H11237" t="str">
            <v>LTE2300 4th Carrier</v>
          </cell>
          <cell r="I11237" t="str">
            <v>INS</v>
          </cell>
          <cell r="L11237">
            <v>43788</v>
          </cell>
          <cell r="N11237">
            <v>43789</v>
          </cell>
          <cell r="P11237" t="str">
            <v>No Dependency</v>
          </cell>
        </row>
        <row r="11238">
          <cell r="C11238" t="str">
            <v>ZND888</v>
          </cell>
          <cell r="D11238" t="str">
            <v>Expansion Sites</v>
          </cell>
          <cell r="E11238" t="str">
            <v>Q2-2019</v>
          </cell>
          <cell r="F11238" t="str">
            <v>Mobile Aspiration</v>
          </cell>
          <cell r="G11238" t="str">
            <v>HUA</v>
          </cell>
          <cell r="H11238" t="str">
            <v>LTE2300 4th Carrier</v>
          </cell>
          <cell r="I11238" t="str">
            <v>INS</v>
          </cell>
          <cell r="L11238">
            <v>43627</v>
          </cell>
          <cell r="M11238">
            <v>43629</v>
          </cell>
          <cell r="N11238">
            <v>43628</v>
          </cell>
          <cell r="O11238">
            <v>43630</v>
          </cell>
          <cell r="P11238" t="str">
            <v>No Dependency</v>
          </cell>
        </row>
        <row r="11239">
          <cell r="C11239" t="str">
            <v>ZND887</v>
          </cell>
          <cell r="D11239" t="str">
            <v>Expansion Sites</v>
          </cell>
          <cell r="E11239" t="str">
            <v>Q3-2019</v>
          </cell>
          <cell r="F11239" t="str">
            <v>Mobile Aspiration</v>
          </cell>
          <cell r="G11239" t="str">
            <v>HUA</v>
          </cell>
          <cell r="H11239" t="str">
            <v>LTE2300 4th Carrier</v>
          </cell>
          <cell r="I11239" t="str">
            <v>INS</v>
          </cell>
          <cell r="L11239">
            <v>43726</v>
          </cell>
          <cell r="M11239">
            <v>43626</v>
          </cell>
          <cell r="N11239">
            <v>43726</v>
          </cell>
          <cell r="O11239">
            <v>43627</v>
          </cell>
          <cell r="P11239" t="str">
            <v>No Dependency</v>
          </cell>
        </row>
        <row r="11240">
          <cell r="C11240" t="str">
            <v>ZND885</v>
          </cell>
          <cell r="D11240" t="str">
            <v>Expansion Sites</v>
          </cell>
          <cell r="E11240" t="str">
            <v>Q1-2020</v>
          </cell>
          <cell r="F11240" t="str">
            <v>Mobile Aspiration</v>
          </cell>
          <cell r="G11240" t="str">
            <v>HUA</v>
          </cell>
          <cell r="H11240" t="str">
            <v>LTE2300 4th Carrier</v>
          </cell>
          <cell r="I11240" t="str">
            <v>INS</v>
          </cell>
          <cell r="L11240">
            <v>43854</v>
          </cell>
          <cell r="M11240">
            <v>43658</v>
          </cell>
          <cell r="N11240">
            <v>43855</v>
          </cell>
          <cell r="O11240">
            <v>43659</v>
          </cell>
          <cell r="P11240" t="str">
            <v>No Dependency</v>
          </cell>
        </row>
        <row r="11241">
          <cell r="C11241" t="str">
            <v>ZND882</v>
          </cell>
          <cell r="D11241" t="str">
            <v>Expansion Sites</v>
          </cell>
          <cell r="E11241" t="str">
            <v>Q3-2019</v>
          </cell>
          <cell r="F11241" t="str">
            <v>Mobile Aspiration</v>
          </cell>
          <cell r="G11241" t="str">
            <v>HUA</v>
          </cell>
          <cell r="H11241" t="str">
            <v>LTE2300 4th Carrier</v>
          </cell>
          <cell r="I11241" t="str">
            <v>INS</v>
          </cell>
          <cell r="L11241">
            <v>43746</v>
          </cell>
          <cell r="M11241">
            <v>43733</v>
          </cell>
          <cell r="N11241">
            <v>43747</v>
          </cell>
          <cell r="O11241">
            <v>43734</v>
          </cell>
          <cell r="P11241" t="str">
            <v>No Dependency</v>
          </cell>
        </row>
        <row r="11242">
          <cell r="C11242" t="str">
            <v>ZND880</v>
          </cell>
          <cell r="D11242" t="str">
            <v>Expansion Sites</v>
          </cell>
          <cell r="E11242" t="str">
            <v>Q2-2019</v>
          </cell>
          <cell r="F11242" t="str">
            <v>Mobile Aspiration</v>
          </cell>
          <cell r="G11242" t="str">
            <v>HUA</v>
          </cell>
          <cell r="H11242" t="str">
            <v>LTE2300 4th Carrier</v>
          </cell>
          <cell r="I11242" t="str">
            <v>INS</v>
          </cell>
          <cell r="L11242">
            <v>43624</v>
          </cell>
          <cell r="M11242">
            <v>43626</v>
          </cell>
          <cell r="N11242">
            <v>43625</v>
          </cell>
          <cell r="O11242">
            <v>43627</v>
          </cell>
          <cell r="P11242" t="str">
            <v>No Dependency</v>
          </cell>
        </row>
        <row r="11243">
          <cell r="C11243" t="str">
            <v>ZND879</v>
          </cell>
          <cell r="D11243" t="str">
            <v>Expansion Sites</v>
          </cell>
          <cell r="E11243" t="str">
            <v>Q3-2019</v>
          </cell>
          <cell r="F11243" t="str">
            <v>Mobile Aspiration</v>
          </cell>
          <cell r="G11243" t="str">
            <v>HUA</v>
          </cell>
          <cell r="H11243" t="str">
            <v>LTE2300 4th Carrier</v>
          </cell>
          <cell r="I11243" t="str">
            <v>INS</v>
          </cell>
          <cell r="L11243">
            <v>43746</v>
          </cell>
          <cell r="M11243">
            <v>43733</v>
          </cell>
          <cell r="N11243">
            <v>43747</v>
          </cell>
          <cell r="O11243">
            <v>43734</v>
          </cell>
          <cell r="P11243" t="str">
            <v>No Dependency</v>
          </cell>
        </row>
        <row r="11244">
          <cell r="C11244" t="str">
            <v>ZND877</v>
          </cell>
          <cell r="D11244" t="str">
            <v>Expansion Sites</v>
          </cell>
          <cell r="E11244" t="str">
            <v>Q4-2019</v>
          </cell>
          <cell r="F11244" t="str">
            <v>Mobile Aspiration</v>
          </cell>
          <cell r="G11244" t="str">
            <v>HUA</v>
          </cell>
          <cell r="H11244" t="str">
            <v>LTE2300 4th Carrier</v>
          </cell>
          <cell r="I11244" t="str">
            <v>INS</v>
          </cell>
          <cell r="L11244">
            <v>43682</v>
          </cell>
          <cell r="M11244">
            <v>43667</v>
          </cell>
          <cell r="N11244">
            <v>43683</v>
          </cell>
          <cell r="O11244">
            <v>43668</v>
          </cell>
          <cell r="P11244" t="str">
            <v>No Dependency</v>
          </cell>
        </row>
        <row r="11245">
          <cell r="C11245" t="str">
            <v>ZND875</v>
          </cell>
          <cell r="D11245" t="str">
            <v>Expansion Sites</v>
          </cell>
          <cell r="E11245" t="str">
            <v>Q3-2019</v>
          </cell>
          <cell r="F11245" t="str">
            <v>Mobile Aspiration</v>
          </cell>
          <cell r="G11245" t="str">
            <v>HUA</v>
          </cell>
          <cell r="H11245" t="str">
            <v>LTE2300 4th Carrier</v>
          </cell>
          <cell r="I11245" t="str">
            <v>INS</v>
          </cell>
          <cell r="L11245">
            <v>43733</v>
          </cell>
          <cell r="M11245">
            <v>43654</v>
          </cell>
          <cell r="N11245">
            <v>43733</v>
          </cell>
          <cell r="O11245">
            <v>43655</v>
          </cell>
          <cell r="P11245" t="str">
            <v>No Dependency</v>
          </cell>
        </row>
        <row r="11246">
          <cell r="C11246" t="str">
            <v>ZND869</v>
          </cell>
          <cell r="D11246" t="str">
            <v>Expansion Sites</v>
          </cell>
          <cell r="E11246" t="str">
            <v>Q3-2019</v>
          </cell>
          <cell r="F11246" t="str">
            <v>Mobile Aspiration</v>
          </cell>
          <cell r="G11246" t="str">
            <v>HUA</v>
          </cell>
          <cell r="H11246" t="str">
            <v>LTE2300 4th Carrier</v>
          </cell>
          <cell r="I11246" t="str">
            <v>INS</v>
          </cell>
          <cell r="L11246">
            <v>43630</v>
          </cell>
          <cell r="M11246">
            <v>43633</v>
          </cell>
          <cell r="N11246">
            <v>43631</v>
          </cell>
          <cell r="O11246">
            <v>43634</v>
          </cell>
          <cell r="P11246" t="str">
            <v>No Dependency</v>
          </cell>
        </row>
        <row r="11247">
          <cell r="C11247" t="str">
            <v>ZND865</v>
          </cell>
          <cell r="D11247" t="str">
            <v>Expansion Sites</v>
          </cell>
          <cell r="E11247" t="str">
            <v>Q4-2019</v>
          </cell>
          <cell r="F11247" t="str">
            <v>Mobile Aspiration</v>
          </cell>
          <cell r="G11247" t="str">
            <v>HUA</v>
          </cell>
          <cell r="H11247" t="str">
            <v>LTE2300 4th Carrier</v>
          </cell>
          <cell r="I11247" t="str">
            <v>INS</v>
          </cell>
          <cell r="L11247">
            <v>43796</v>
          </cell>
          <cell r="M11247">
            <v>43599</v>
          </cell>
          <cell r="N11247">
            <v>43797</v>
          </cell>
          <cell r="O11247">
            <v>43600</v>
          </cell>
          <cell r="P11247" t="str">
            <v>No Dependency</v>
          </cell>
        </row>
        <row r="11248">
          <cell r="C11248" t="str">
            <v>ZND863</v>
          </cell>
          <cell r="D11248" t="str">
            <v>Expansion Sites</v>
          </cell>
          <cell r="E11248" t="str">
            <v>Q1-2020</v>
          </cell>
          <cell r="F11248" t="str">
            <v>Mobile Aspiration</v>
          </cell>
          <cell r="G11248" t="str">
            <v>HUA</v>
          </cell>
          <cell r="H11248" t="str">
            <v>LTE2300 4th Carrier</v>
          </cell>
          <cell r="I11248" t="str">
            <v>INS</v>
          </cell>
          <cell r="L11248">
            <v>43858</v>
          </cell>
          <cell r="M11248">
            <v>43743</v>
          </cell>
          <cell r="N11248">
            <v>43858</v>
          </cell>
          <cell r="O11248">
            <v>43744</v>
          </cell>
          <cell r="P11248" t="str">
            <v>No Dependency</v>
          </cell>
        </row>
        <row r="11249">
          <cell r="C11249" t="str">
            <v>ZND862</v>
          </cell>
          <cell r="D11249" t="str">
            <v>Expansion Sites</v>
          </cell>
          <cell r="E11249" t="str">
            <v>Q1-2020</v>
          </cell>
          <cell r="F11249" t="str">
            <v>Mobile Aspiration</v>
          </cell>
          <cell r="G11249" t="str">
            <v>HUA</v>
          </cell>
          <cell r="H11249" t="str">
            <v>LTE2300 4th Carrier</v>
          </cell>
          <cell r="I11249" t="str">
            <v>INS</v>
          </cell>
          <cell r="L11249">
            <v>43858</v>
          </cell>
          <cell r="M11249">
            <v>43715</v>
          </cell>
          <cell r="N11249">
            <v>43858</v>
          </cell>
          <cell r="O11249">
            <v>43716</v>
          </cell>
          <cell r="P11249" t="str">
            <v>No Dependency</v>
          </cell>
        </row>
        <row r="11250">
          <cell r="C11250" t="str">
            <v>ZND859</v>
          </cell>
          <cell r="D11250" t="str">
            <v>Expansion Sites</v>
          </cell>
          <cell r="E11250" t="str">
            <v>Q3-2019</v>
          </cell>
          <cell r="F11250" t="str">
            <v>Mobile Aspiration</v>
          </cell>
          <cell r="G11250" t="str">
            <v>HUA</v>
          </cell>
          <cell r="H11250" t="str">
            <v>LTE2300 4th Carrier</v>
          </cell>
          <cell r="I11250" t="str">
            <v>INS</v>
          </cell>
          <cell r="L11250">
            <v>43767</v>
          </cell>
          <cell r="M11250">
            <v>43765</v>
          </cell>
          <cell r="N11250">
            <v>43768</v>
          </cell>
          <cell r="O11250">
            <v>43766</v>
          </cell>
          <cell r="P11250" t="str">
            <v>No Dependency</v>
          </cell>
        </row>
        <row r="11251">
          <cell r="C11251" t="str">
            <v>ZND858</v>
          </cell>
          <cell r="D11251" t="str">
            <v>Expansion Sites</v>
          </cell>
          <cell r="E11251" t="str">
            <v>Q3-2019</v>
          </cell>
          <cell r="F11251" t="str">
            <v>Mobile Aspiration</v>
          </cell>
          <cell r="G11251" t="str">
            <v>HUA</v>
          </cell>
          <cell r="H11251" t="str">
            <v>LTE2300 4th Carrier</v>
          </cell>
          <cell r="I11251" t="str">
            <v>INS</v>
          </cell>
          <cell r="L11251">
            <v>43638</v>
          </cell>
          <cell r="M11251">
            <v>43644</v>
          </cell>
          <cell r="N11251">
            <v>43644</v>
          </cell>
          <cell r="O11251">
            <v>43645</v>
          </cell>
          <cell r="P11251" t="str">
            <v>No Dependency</v>
          </cell>
        </row>
        <row r="11252">
          <cell r="C11252" t="str">
            <v>ZND856</v>
          </cell>
          <cell r="D11252" t="str">
            <v>Expansion Sites</v>
          </cell>
          <cell r="E11252" t="str">
            <v>Q3-2019</v>
          </cell>
          <cell r="F11252" t="str">
            <v>Mobile Aspiration</v>
          </cell>
          <cell r="G11252" t="str">
            <v>HUA</v>
          </cell>
          <cell r="H11252" t="str">
            <v>LTE2300 4th Carrier</v>
          </cell>
          <cell r="I11252" t="str">
            <v>INS</v>
          </cell>
          <cell r="L11252">
            <v>43671</v>
          </cell>
          <cell r="M11252">
            <v>43639</v>
          </cell>
          <cell r="N11252">
            <v>43672</v>
          </cell>
          <cell r="O11252">
            <v>43640</v>
          </cell>
          <cell r="P11252" t="str">
            <v>No Dependency</v>
          </cell>
        </row>
        <row r="11253">
          <cell r="C11253" t="str">
            <v>ZND852</v>
          </cell>
          <cell r="D11253" t="str">
            <v>Expansion Sites</v>
          </cell>
          <cell r="E11253" t="str">
            <v>Q3-2019</v>
          </cell>
          <cell r="F11253" t="str">
            <v>Mobile Aspiration</v>
          </cell>
          <cell r="G11253" t="str">
            <v>HUA</v>
          </cell>
          <cell r="H11253" t="str">
            <v>LTE2300 4th Carrier</v>
          </cell>
          <cell r="I11253" t="str">
            <v>INS</v>
          </cell>
          <cell r="L11253">
            <v>43653</v>
          </cell>
          <cell r="M11253">
            <v>43656</v>
          </cell>
          <cell r="N11253">
            <v>43654</v>
          </cell>
          <cell r="O11253">
            <v>43657</v>
          </cell>
          <cell r="P11253" t="str">
            <v>No Dependency</v>
          </cell>
        </row>
        <row r="11254">
          <cell r="C11254" t="str">
            <v>ZND847</v>
          </cell>
          <cell r="D11254" t="str">
            <v>Expansion Sites</v>
          </cell>
          <cell r="E11254" t="str">
            <v>Q1-2020</v>
          </cell>
          <cell r="F11254" t="str">
            <v>Mobile Aspiration</v>
          </cell>
          <cell r="G11254" t="str">
            <v>HUA</v>
          </cell>
          <cell r="H11254" t="str">
            <v>LTE2300 4th Carrier</v>
          </cell>
          <cell r="I11254" t="str">
            <v>INS</v>
          </cell>
          <cell r="L11254">
            <v>43858</v>
          </cell>
          <cell r="M11254">
            <v>43759</v>
          </cell>
          <cell r="N11254">
            <v>43858</v>
          </cell>
          <cell r="O11254">
            <v>43760</v>
          </cell>
          <cell r="P11254" t="str">
            <v>No Dependency</v>
          </cell>
        </row>
        <row r="11255">
          <cell r="C11255" t="str">
            <v>ZND845</v>
          </cell>
          <cell r="D11255" t="str">
            <v>Expansion Sites</v>
          </cell>
          <cell r="E11255" t="str">
            <v>Q2-2019</v>
          </cell>
          <cell r="F11255" t="str">
            <v>Mobile Aspiration</v>
          </cell>
          <cell r="G11255" t="str">
            <v>HUA</v>
          </cell>
          <cell r="H11255" t="str">
            <v>LTE2300 4th Carrier</v>
          </cell>
          <cell r="I11255" t="str">
            <v>INS</v>
          </cell>
          <cell r="L11255">
            <v>43737</v>
          </cell>
          <cell r="M11255">
            <v>43629</v>
          </cell>
          <cell r="N11255">
            <v>43738</v>
          </cell>
          <cell r="O11255">
            <v>43630</v>
          </cell>
          <cell r="P11255" t="str">
            <v>No Dependency</v>
          </cell>
        </row>
        <row r="11256">
          <cell r="C11256" t="str">
            <v>ZND842</v>
          </cell>
          <cell r="D11256" t="str">
            <v>Expansion Sites</v>
          </cell>
          <cell r="E11256" t="str">
            <v>Q2-2019</v>
          </cell>
          <cell r="F11256" t="str">
            <v>Mobile Aspiration</v>
          </cell>
          <cell r="G11256" t="str">
            <v>HUA</v>
          </cell>
          <cell r="H11256" t="str">
            <v>LTE2300 4th Carrier</v>
          </cell>
          <cell r="I11256" t="str">
            <v>INS</v>
          </cell>
          <cell r="L11256">
            <v>43624</v>
          </cell>
          <cell r="M11256">
            <v>43634</v>
          </cell>
          <cell r="N11256">
            <v>43626</v>
          </cell>
          <cell r="O11256">
            <v>43635</v>
          </cell>
          <cell r="P11256" t="str">
            <v>No Dependency</v>
          </cell>
        </row>
        <row r="11257">
          <cell r="C11257" t="str">
            <v>ZND841</v>
          </cell>
          <cell r="D11257" t="str">
            <v>Expansion Sites</v>
          </cell>
          <cell r="E11257" t="str">
            <v>Q1-2020</v>
          </cell>
          <cell r="F11257" t="str">
            <v>Mobile Aspiration</v>
          </cell>
          <cell r="G11257" t="str">
            <v>HUA</v>
          </cell>
          <cell r="H11257" t="str">
            <v>LTE2300 4th Carrier</v>
          </cell>
          <cell r="I11257" t="str">
            <v>INS</v>
          </cell>
          <cell r="L11257">
            <v>43674</v>
          </cell>
          <cell r="M11257">
            <v>43676</v>
          </cell>
          <cell r="N11257">
            <v>43675</v>
          </cell>
          <cell r="O11257">
            <v>43677</v>
          </cell>
          <cell r="P11257" t="str">
            <v>No Dependency</v>
          </cell>
        </row>
        <row r="11258">
          <cell r="C11258" t="str">
            <v>ZND837</v>
          </cell>
          <cell r="D11258" t="str">
            <v>Expansion Sites</v>
          </cell>
          <cell r="E11258" t="str">
            <v>Q3-2019</v>
          </cell>
          <cell r="F11258" t="str">
            <v>Mobile Aspiration</v>
          </cell>
          <cell r="G11258" t="str">
            <v>HUA</v>
          </cell>
          <cell r="H11258" t="str">
            <v>LTE2300 4th Carrier</v>
          </cell>
          <cell r="I11258" t="str">
            <v>INS</v>
          </cell>
          <cell r="L11258">
            <v>43726</v>
          </cell>
          <cell r="M11258">
            <v>43679</v>
          </cell>
          <cell r="N11258">
            <v>43726</v>
          </cell>
          <cell r="O11258">
            <v>43680</v>
          </cell>
          <cell r="P11258" t="str">
            <v>No Dependency</v>
          </cell>
        </row>
        <row r="11259">
          <cell r="C11259" t="str">
            <v>ZND831</v>
          </cell>
          <cell r="D11259" t="str">
            <v>Expansion Sites</v>
          </cell>
          <cell r="E11259" t="str">
            <v>Q2-2019</v>
          </cell>
          <cell r="F11259" t="str">
            <v>Mobile Aspiration</v>
          </cell>
          <cell r="G11259" t="str">
            <v>HUA</v>
          </cell>
          <cell r="H11259" t="str">
            <v>LTE2300 4th Carrier</v>
          </cell>
          <cell r="I11259" t="str">
            <v>INS</v>
          </cell>
          <cell r="L11259">
            <v>43753</v>
          </cell>
          <cell r="M11259">
            <v>43744</v>
          </cell>
          <cell r="N11259">
            <v>43754</v>
          </cell>
          <cell r="O11259">
            <v>43745</v>
          </cell>
          <cell r="P11259" t="str">
            <v>No Dependency</v>
          </cell>
        </row>
        <row r="11260">
          <cell r="C11260" t="str">
            <v>ZND816</v>
          </cell>
          <cell r="D11260" t="str">
            <v>Expansion Sites</v>
          </cell>
          <cell r="E11260" t="str">
            <v>Q3-2019</v>
          </cell>
          <cell r="F11260" t="str">
            <v>Mobile Aspiration</v>
          </cell>
          <cell r="G11260" t="str">
            <v>HUA</v>
          </cell>
          <cell r="H11260" t="str">
            <v>LTE2300 4th Carrier</v>
          </cell>
          <cell r="I11260" t="str">
            <v>INS</v>
          </cell>
          <cell r="L11260">
            <v>43706</v>
          </cell>
          <cell r="M11260">
            <v>43602</v>
          </cell>
          <cell r="N11260">
            <v>43707</v>
          </cell>
          <cell r="O11260">
            <v>43603</v>
          </cell>
          <cell r="P11260" t="str">
            <v>No Dependency</v>
          </cell>
        </row>
        <row r="11261">
          <cell r="C11261" t="str">
            <v>ZND815</v>
          </cell>
          <cell r="D11261" t="str">
            <v>Expansion Sites</v>
          </cell>
          <cell r="E11261" t="str">
            <v>Q1-2020</v>
          </cell>
          <cell r="F11261" t="str">
            <v>Mobile Aspiration</v>
          </cell>
          <cell r="G11261" t="str">
            <v>HUA</v>
          </cell>
          <cell r="H11261" t="str">
            <v>LTE2300 4th Carrier</v>
          </cell>
          <cell r="I11261" t="str">
            <v>INS</v>
          </cell>
          <cell r="L11261">
            <v>43854</v>
          </cell>
          <cell r="M11261">
            <v>43661</v>
          </cell>
          <cell r="N11261">
            <v>43855</v>
          </cell>
          <cell r="O11261">
            <v>43662</v>
          </cell>
          <cell r="P11261" t="str">
            <v>No Dependency</v>
          </cell>
        </row>
        <row r="11262">
          <cell r="C11262" t="str">
            <v>ZND814</v>
          </cell>
          <cell r="D11262" t="str">
            <v>Expansion Sites</v>
          </cell>
          <cell r="E11262" t="str">
            <v>Q3-2019</v>
          </cell>
          <cell r="F11262" t="str">
            <v>Mobile Aspiration</v>
          </cell>
          <cell r="G11262" t="str">
            <v>HUA</v>
          </cell>
          <cell r="H11262" t="str">
            <v>LTE2300 4th Carrier</v>
          </cell>
          <cell r="I11262" t="str">
            <v>INS</v>
          </cell>
          <cell r="L11262">
            <v>43767</v>
          </cell>
          <cell r="M11262">
            <v>43759</v>
          </cell>
          <cell r="N11262">
            <v>43768</v>
          </cell>
          <cell r="O11262">
            <v>43760</v>
          </cell>
          <cell r="P11262" t="str">
            <v>No Dependency</v>
          </cell>
        </row>
        <row r="11263">
          <cell r="C11263" t="str">
            <v>ZND813</v>
          </cell>
          <cell r="D11263" t="str">
            <v>Expansion Sites</v>
          </cell>
          <cell r="E11263" t="str">
            <v>Q3-2019</v>
          </cell>
          <cell r="F11263" t="str">
            <v>Mobile Aspiration</v>
          </cell>
          <cell r="G11263" t="str">
            <v>HUA</v>
          </cell>
          <cell r="H11263" t="str">
            <v>LTE2300 4th Carrier</v>
          </cell>
          <cell r="I11263" t="str">
            <v>INS</v>
          </cell>
          <cell r="L11263">
            <v>43691</v>
          </cell>
          <cell r="M11263">
            <v>43693</v>
          </cell>
          <cell r="N11263">
            <v>43692</v>
          </cell>
          <cell r="O11263">
            <v>43694</v>
          </cell>
          <cell r="P11263" t="str">
            <v>No Dependency</v>
          </cell>
        </row>
        <row r="11264">
          <cell r="C11264" t="str">
            <v>ZND810</v>
          </cell>
          <cell r="D11264" t="str">
            <v>Expansion Sites</v>
          </cell>
          <cell r="E11264" t="str">
            <v>Q1-2020</v>
          </cell>
          <cell r="F11264" t="str">
            <v>Mobile Aspiration</v>
          </cell>
          <cell r="G11264" t="str">
            <v>HUA</v>
          </cell>
          <cell r="H11264" t="str">
            <v>LTE2300 4th Carrier</v>
          </cell>
          <cell r="I11264" t="str">
            <v>INS</v>
          </cell>
          <cell r="L11264">
            <v>43853</v>
          </cell>
          <cell r="N11264">
            <v>43853</v>
          </cell>
          <cell r="P11264" t="str">
            <v>No Dependency</v>
          </cell>
        </row>
        <row r="11265">
          <cell r="C11265" t="str">
            <v>ZND809</v>
          </cell>
          <cell r="D11265" t="str">
            <v>Expansion Sites</v>
          </cell>
          <cell r="E11265" t="str">
            <v>Q1-2020</v>
          </cell>
          <cell r="F11265" t="str">
            <v>Mobile Aspiration</v>
          </cell>
          <cell r="G11265" t="str">
            <v>HUA</v>
          </cell>
          <cell r="H11265" t="str">
            <v>LTE2300 4th Carrier</v>
          </cell>
          <cell r="I11265" t="str">
            <v>INS</v>
          </cell>
          <cell r="L11265">
            <v>43854</v>
          </cell>
          <cell r="M11265">
            <v>43667</v>
          </cell>
          <cell r="N11265">
            <v>43855</v>
          </cell>
          <cell r="O11265">
            <v>43668</v>
          </cell>
          <cell r="P11265" t="str">
            <v>No Dependency</v>
          </cell>
        </row>
        <row r="11266">
          <cell r="C11266" t="str">
            <v>ZND808</v>
          </cell>
          <cell r="D11266" t="str">
            <v>Expansion Sites</v>
          </cell>
          <cell r="E11266" t="str">
            <v>Q1-2020</v>
          </cell>
          <cell r="F11266" t="str">
            <v>Mobile Aspiration</v>
          </cell>
          <cell r="G11266" t="str">
            <v>HUA</v>
          </cell>
          <cell r="H11266" t="str">
            <v>LTE2300 4th Carrier</v>
          </cell>
          <cell r="I11266" t="str">
            <v>INS</v>
          </cell>
          <cell r="L11266">
            <v>43858</v>
          </cell>
          <cell r="M11266">
            <v>43709</v>
          </cell>
          <cell r="N11266">
            <v>43858</v>
          </cell>
          <cell r="O11266">
            <v>43710</v>
          </cell>
          <cell r="P11266" t="str">
            <v>No Dependency</v>
          </cell>
        </row>
        <row r="11267">
          <cell r="C11267" t="str">
            <v>ZND805</v>
          </cell>
          <cell r="D11267" t="str">
            <v>Expansion Sites</v>
          </cell>
          <cell r="E11267" t="str">
            <v>Q4-2019</v>
          </cell>
          <cell r="F11267" t="str">
            <v>Mobile Aspiration</v>
          </cell>
          <cell r="G11267" t="str">
            <v>HUA</v>
          </cell>
          <cell r="H11267" t="str">
            <v>LTE2300 4th Carrier</v>
          </cell>
          <cell r="I11267" t="str">
            <v>INS</v>
          </cell>
          <cell r="L11267">
            <v>43681</v>
          </cell>
          <cell r="M11267">
            <v>43649</v>
          </cell>
          <cell r="N11267">
            <v>43682</v>
          </cell>
          <cell r="O11267">
            <v>43650</v>
          </cell>
          <cell r="P11267" t="str">
            <v>No Dependency</v>
          </cell>
        </row>
        <row r="11268">
          <cell r="C11268" t="str">
            <v>ZND804</v>
          </cell>
          <cell r="D11268" t="str">
            <v>Expansion Sites</v>
          </cell>
          <cell r="E11268" t="str">
            <v>Q2-2019</v>
          </cell>
          <cell r="F11268" t="str">
            <v>Mobile Aspiration</v>
          </cell>
          <cell r="G11268" t="str">
            <v>HUA</v>
          </cell>
          <cell r="H11268" t="str">
            <v>LTE2300 4th Carrier</v>
          </cell>
          <cell r="I11268" t="str">
            <v>INS</v>
          </cell>
          <cell r="L11268">
            <v>43641</v>
          </cell>
          <cell r="M11268">
            <v>43624</v>
          </cell>
          <cell r="N11268">
            <v>43642</v>
          </cell>
          <cell r="O11268">
            <v>43625</v>
          </cell>
          <cell r="P11268" t="str">
            <v>No Dependency</v>
          </cell>
        </row>
        <row r="11269">
          <cell r="C11269" t="str">
            <v>ZND800</v>
          </cell>
          <cell r="D11269" t="str">
            <v>Expansion Sites</v>
          </cell>
          <cell r="E11269" t="str">
            <v>Q4-2019</v>
          </cell>
          <cell r="F11269" t="str">
            <v>Mobile Aspiration</v>
          </cell>
          <cell r="G11269" t="str">
            <v>HUA</v>
          </cell>
          <cell r="H11269" t="str">
            <v>LTE2300 4th Carrier</v>
          </cell>
          <cell r="I11269" t="str">
            <v>INS</v>
          </cell>
          <cell r="L11269">
            <v>43679</v>
          </cell>
          <cell r="M11269">
            <v>43634</v>
          </cell>
          <cell r="N11269">
            <v>43680</v>
          </cell>
          <cell r="O11269">
            <v>43635</v>
          </cell>
          <cell r="P11269" t="str">
            <v>No Dependency</v>
          </cell>
        </row>
        <row r="11270">
          <cell r="C11270" t="str">
            <v>ZND797</v>
          </cell>
          <cell r="D11270" t="str">
            <v>Expansion Sites</v>
          </cell>
          <cell r="E11270" t="str">
            <v>Q3-2019</v>
          </cell>
          <cell r="F11270" t="str">
            <v>Mobile Aspiration</v>
          </cell>
          <cell r="G11270" t="str">
            <v>HUA</v>
          </cell>
          <cell r="H11270" t="str">
            <v>LTE2300 4th Carrier</v>
          </cell>
          <cell r="I11270" t="str">
            <v>INS</v>
          </cell>
          <cell r="L11270">
            <v>43664</v>
          </cell>
          <cell r="M11270">
            <v>43638</v>
          </cell>
          <cell r="N11270">
            <v>43665</v>
          </cell>
          <cell r="O11270">
            <v>43639</v>
          </cell>
          <cell r="P11270" t="str">
            <v>No Dependency</v>
          </cell>
        </row>
        <row r="11271">
          <cell r="C11271" t="str">
            <v>ZND795</v>
          </cell>
          <cell r="D11271" t="str">
            <v>Expansion Sites</v>
          </cell>
          <cell r="E11271" t="str">
            <v>Q2-2019</v>
          </cell>
          <cell r="F11271" t="str">
            <v>Mobile Aspiration</v>
          </cell>
          <cell r="G11271" t="str">
            <v>HUA</v>
          </cell>
          <cell r="H11271" t="str">
            <v>LTE2300 4th Carrier</v>
          </cell>
          <cell r="I11271" t="str">
            <v>INS</v>
          </cell>
          <cell r="L11271">
            <v>43706</v>
          </cell>
          <cell r="M11271">
            <v>43709</v>
          </cell>
          <cell r="N11271">
            <v>43707</v>
          </cell>
          <cell r="O11271">
            <v>43710</v>
          </cell>
          <cell r="P11271" t="str">
            <v>No Dependency</v>
          </cell>
        </row>
        <row r="11272">
          <cell r="C11272" t="str">
            <v>ZND794</v>
          </cell>
          <cell r="D11272" t="str">
            <v>Expansion Sites</v>
          </cell>
          <cell r="E11272" t="str">
            <v>Q1-2020</v>
          </cell>
          <cell r="F11272" t="str">
            <v>Mobile Aspiration</v>
          </cell>
          <cell r="G11272" t="str">
            <v>HUA</v>
          </cell>
          <cell r="H11272" t="str">
            <v>LTE2300 4th Carrier</v>
          </cell>
          <cell r="I11272" t="str">
            <v>INS</v>
          </cell>
          <cell r="L11272">
            <v>43858</v>
          </cell>
          <cell r="M11272">
            <v>43709</v>
          </cell>
          <cell r="N11272">
            <v>43858</v>
          </cell>
          <cell r="O11272">
            <v>43710</v>
          </cell>
          <cell r="P11272" t="str">
            <v>No Dependency</v>
          </cell>
        </row>
        <row r="11273">
          <cell r="C11273" t="str">
            <v>ZND792</v>
          </cell>
          <cell r="D11273" t="str">
            <v>Expansion Sites</v>
          </cell>
          <cell r="E11273" t="str">
            <v>Q3-2019</v>
          </cell>
          <cell r="F11273" t="str">
            <v>Mobile Aspiration</v>
          </cell>
          <cell r="G11273" t="str">
            <v>HUA</v>
          </cell>
          <cell r="H11273" t="str">
            <v>LTE2300 4th Carrier</v>
          </cell>
          <cell r="I11273" t="str">
            <v>INS</v>
          </cell>
          <cell r="L11273">
            <v>43651</v>
          </cell>
          <cell r="M11273">
            <v>43627</v>
          </cell>
          <cell r="N11273">
            <v>43652</v>
          </cell>
          <cell r="O11273">
            <v>43628</v>
          </cell>
          <cell r="P11273" t="str">
            <v>No Dependency</v>
          </cell>
        </row>
        <row r="11274">
          <cell r="C11274" t="str">
            <v>ZND790</v>
          </cell>
          <cell r="D11274" t="str">
            <v>Expansion Sites</v>
          </cell>
          <cell r="E11274" t="str">
            <v>Q3-2019</v>
          </cell>
          <cell r="F11274" t="str">
            <v>Mobile Aspiration</v>
          </cell>
          <cell r="G11274" t="str">
            <v>HUA</v>
          </cell>
          <cell r="H11274" t="str">
            <v>LTE2300 4th Carrier</v>
          </cell>
          <cell r="I11274" t="str">
            <v>INS</v>
          </cell>
          <cell r="L11274">
            <v>43788</v>
          </cell>
          <cell r="N11274">
            <v>43789</v>
          </cell>
          <cell r="P11274" t="str">
            <v>No Dependency</v>
          </cell>
        </row>
        <row r="11275">
          <cell r="C11275" t="str">
            <v>ZND787</v>
          </cell>
          <cell r="D11275" t="str">
            <v>Expansion Sites</v>
          </cell>
          <cell r="E11275" t="str">
            <v>Q3-2019</v>
          </cell>
          <cell r="F11275" t="str">
            <v>Mobile Aspiration</v>
          </cell>
          <cell r="G11275" t="str">
            <v>HUA</v>
          </cell>
          <cell r="H11275" t="str">
            <v>LTE2300 4th Carrier</v>
          </cell>
          <cell r="I11275" t="str">
            <v>INS</v>
          </cell>
          <cell r="L11275">
            <v>43706</v>
          </cell>
          <cell r="M11275">
            <v>43666</v>
          </cell>
          <cell r="N11275">
            <v>43707</v>
          </cell>
          <cell r="O11275">
            <v>43667</v>
          </cell>
          <cell r="P11275" t="str">
            <v>No Dependency</v>
          </cell>
        </row>
        <row r="11276">
          <cell r="C11276" t="str">
            <v>ZND784</v>
          </cell>
          <cell r="D11276" t="str">
            <v>Expansion Sites</v>
          </cell>
          <cell r="E11276" t="str">
            <v>Q3-2019</v>
          </cell>
          <cell r="F11276" t="str">
            <v>Mobile Aspiration</v>
          </cell>
          <cell r="G11276" t="str">
            <v>HUA</v>
          </cell>
          <cell r="H11276" t="str">
            <v>LTE2300 4th Carrier</v>
          </cell>
          <cell r="I11276" t="str">
            <v>INS</v>
          </cell>
          <cell r="L11276">
            <v>43733</v>
          </cell>
          <cell r="M11276">
            <v>43725</v>
          </cell>
          <cell r="N11276">
            <v>43734</v>
          </cell>
          <cell r="O11276">
            <v>43726</v>
          </cell>
          <cell r="P11276" t="str">
            <v>No Dependency</v>
          </cell>
        </row>
        <row r="11277">
          <cell r="C11277" t="str">
            <v>ZND783</v>
          </cell>
          <cell r="D11277" t="str">
            <v>Expansion Sites</v>
          </cell>
          <cell r="E11277" t="str">
            <v>Q3-2019</v>
          </cell>
          <cell r="F11277" t="str">
            <v>Mobile Aspiration</v>
          </cell>
          <cell r="G11277" t="str">
            <v>HUA</v>
          </cell>
          <cell r="H11277" t="str">
            <v>LTE2300 4th Carrier</v>
          </cell>
          <cell r="I11277" t="str">
            <v>INS</v>
          </cell>
          <cell r="L11277">
            <v>43706</v>
          </cell>
          <cell r="M11277">
            <v>43625</v>
          </cell>
          <cell r="N11277">
            <v>43707</v>
          </cell>
          <cell r="O11277">
            <v>43626</v>
          </cell>
          <cell r="P11277" t="str">
            <v>No Dependency</v>
          </cell>
        </row>
        <row r="11278">
          <cell r="C11278" t="str">
            <v>ZND781</v>
          </cell>
          <cell r="D11278" t="str">
            <v>Expansion Sites</v>
          </cell>
          <cell r="E11278" t="str">
            <v>Q1-2020</v>
          </cell>
          <cell r="F11278" t="str">
            <v>Mobile Aspiration</v>
          </cell>
          <cell r="G11278" t="str">
            <v>HUA</v>
          </cell>
          <cell r="H11278" t="str">
            <v>LTE2300 4th Carrier</v>
          </cell>
          <cell r="I11278" t="str">
            <v>INS</v>
          </cell>
          <cell r="L11278">
            <v>43666</v>
          </cell>
          <cell r="M11278">
            <v>43668</v>
          </cell>
          <cell r="N11278">
            <v>43667</v>
          </cell>
          <cell r="O11278">
            <v>43669</v>
          </cell>
          <cell r="P11278" t="str">
            <v>No Dependency</v>
          </cell>
        </row>
        <row r="11279">
          <cell r="C11279" t="str">
            <v>ZND779</v>
          </cell>
          <cell r="D11279" t="str">
            <v>Expansion Sites</v>
          </cell>
          <cell r="E11279" t="str">
            <v>Q3-2019</v>
          </cell>
          <cell r="F11279" t="str">
            <v>Mobile Aspiration</v>
          </cell>
          <cell r="G11279" t="str">
            <v>HUA</v>
          </cell>
          <cell r="H11279" t="str">
            <v>LTE2300 4th Carrier</v>
          </cell>
          <cell r="I11279" t="str">
            <v>INS</v>
          </cell>
          <cell r="L11279">
            <v>43706</v>
          </cell>
          <cell r="M11279">
            <v>43679</v>
          </cell>
          <cell r="N11279">
            <v>43707</v>
          </cell>
          <cell r="O11279">
            <v>43680</v>
          </cell>
          <cell r="P11279" t="str">
            <v>No Dependency</v>
          </cell>
        </row>
        <row r="11280">
          <cell r="C11280" t="str">
            <v>ZND778</v>
          </cell>
          <cell r="D11280" t="str">
            <v>Expansion Sites</v>
          </cell>
          <cell r="E11280" t="str">
            <v>Q3-2019</v>
          </cell>
          <cell r="F11280" t="str">
            <v>Mobile Aspiration</v>
          </cell>
          <cell r="G11280" t="str">
            <v>HUA</v>
          </cell>
          <cell r="H11280" t="str">
            <v>LTE2300 4th Carrier</v>
          </cell>
          <cell r="I11280" t="str">
            <v>INS</v>
          </cell>
          <cell r="L11280">
            <v>43726</v>
          </cell>
          <cell r="M11280">
            <v>43640</v>
          </cell>
          <cell r="N11280">
            <v>43726</v>
          </cell>
          <cell r="O11280">
            <v>43641</v>
          </cell>
          <cell r="P11280" t="str">
            <v>No Dependency</v>
          </cell>
        </row>
        <row r="11281">
          <cell r="C11281" t="str">
            <v>ZND777</v>
          </cell>
          <cell r="D11281" t="str">
            <v>Expansion Sites</v>
          </cell>
          <cell r="E11281" t="str">
            <v>Q1-2020</v>
          </cell>
          <cell r="F11281" t="str">
            <v>Mobile Aspiration</v>
          </cell>
          <cell r="G11281" t="str">
            <v>HUA</v>
          </cell>
          <cell r="H11281" t="str">
            <v>LTE2300 4th Carrier</v>
          </cell>
          <cell r="I11281" t="str">
            <v>INS</v>
          </cell>
          <cell r="L11281">
            <v>43802</v>
          </cell>
          <cell r="M11281">
            <v>43731</v>
          </cell>
          <cell r="N11281">
            <v>43802</v>
          </cell>
          <cell r="O11281">
            <v>43732</v>
          </cell>
          <cell r="P11281" t="str">
            <v>No Dependency</v>
          </cell>
        </row>
        <row r="11282">
          <cell r="C11282" t="str">
            <v>ZND772</v>
          </cell>
          <cell r="D11282" t="str">
            <v>Expansion Sites</v>
          </cell>
          <cell r="E11282" t="str">
            <v>Q3-2019</v>
          </cell>
          <cell r="F11282" t="str">
            <v>Mobile Aspiration</v>
          </cell>
          <cell r="G11282" t="str">
            <v>HUA</v>
          </cell>
          <cell r="H11282" t="str">
            <v>LTE2300 4th Carrier</v>
          </cell>
          <cell r="I11282" t="str">
            <v>INS</v>
          </cell>
          <cell r="L11282">
            <v>43719</v>
          </cell>
          <cell r="M11282">
            <v>43658</v>
          </cell>
          <cell r="N11282">
            <v>43719</v>
          </cell>
          <cell r="O11282">
            <v>43659</v>
          </cell>
          <cell r="P11282" t="str">
            <v>No Dependency</v>
          </cell>
        </row>
        <row r="11283">
          <cell r="C11283" t="str">
            <v>ZND768</v>
          </cell>
          <cell r="D11283" t="str">
            <v>Expansion Sites</v>
          </cell>
          <cell r="E11283" t="str">
            <v>Q3-2019</v>
          </cell>
          <cell r="F11283" t="str">
            <v>Mobile Aspiration</v>
          </cell>
          <cell r="G11283" t="str">
            <v>HUA</v>
          </cell>
          <cell r="H11283" t="str">
            <v>LTE2300 4th Carrier</v>
          </cell>
          <cell r="I11283" t="str">
            <v>INS</v>
          </cell>
          <cell r="L11283">
            <v>43662</v>
          </cell>
          <cell r="M11283">
            <v>43665</v>
          </cell>
          <cell r="N11283">
            <v>43663</v>
          </cell>
          <cell r="O11283">
            <v>43666</v>
          </cell>
          <cell r="P11283" t="str">
            <v>No Dependency</v>
          </cell>
        </row>
        <row r="11284">
          <cell r="C11284" t="str">
            <v>ZND767</v>
          </cell>
          <cell r="D11284" t="str">
            <v>Expansion Sites</v>
          </cell>
          <cell r="E11284" t="str">
            <v>Q3-2019</v>
          </cell>
          <cell r="F11284" t="str">
            <v>Mobile Aspiration</v>
          </cell>
          <cell r="G11284" t="str">
            <v>HUA</v>
          </cell>
          <cell r="H11284" t="str">
            <v>LTE2300 4th Carrier</v>
          </cell>
          <cell r="I11284" t="str">
            <v>INS</v>
          </cell>
          <cell r="L11284">
            <v>43691</v>
          </cell>
          <cell r="M11284">
            <v>43693</v>
          </cell>
          <cell r="N11284">
            <v>43692</v>
          </cell>
          <cell r="O11284">
            <v>43694</v>
          </cell>
          <cell r="P11284" t="str">
            <v>No Dependency</v>
          </cell>
        </row>
        <row r="11285">
          <cell r="C11285" t="str">
            <v>ZND762</v>
          </cell>
          <cell r="D11285" t="str">
            <v>Expansion Sites</v>
          </cell>
          <cell r="E11285" t="str">
            <v>Q3-2019</v>
          </cell>
          <cell r="F11285" t="str">
            <v>Mobile Aspiration</v>
          </cell>
          <cell r="G11285" t="str">
            <v>HUA</v>
          </cell>
          <cell r="H11285" t="str">
            <v>LTE2300 4th Carrier</v>
          </cell>
          <cell r="I11285" t="str">
            <v>INS</v>
          </cell>
          <cell r="L11285">
            <v>43674</v>
          </cell>
          <cell r="M11285">
            <v>43676</v>
          </cell>
          <cell r="N11285">
            <v>43675</v>
          </cell>
          <cell r="O11285">
            <v>43677</v>
          </cell>
          <cell r="P11285" t="str">
            <v>No Dependency</v>
          </cell>
        </row>
        <row r="11286">
          <cell r="C11286" t="str">
            <v>ZND755</v>
          </cell>
          <cell r="D11286" t="str">
            <v>Expansion Sites</v>
          </cell>
          <cell r="E11286" t="str">
            <v>Q3-2019</v>
          </cell>
          <cell r="F11286" t="str">
            <v>Mobile Aspiration</v>
          </cell>
          <cell r="G11286" t="str">
            <v>HUA</v>
          </cell>
          <cell r="H11286" t="str">
            <v>LTE2300 4th Carrier</v>
          </cell>
          <cell r="I11286" t="str">
            <v>INS</v>
          </cell>
          <cell r="L11286">
            <v>43788</v>
          </cell>
          <cell r="N11286">
            <v>43789</v>
          </cell>
          <cell r="P11286" t="str">
            <v>No Dependency</v>
          </cell>
        </row>
        <row r="11287">
          <cell r="C11287" t="str">
            <v>ZND746</v>
          </cell>
          <cell r="D11287" t="str">
            <v>Expansion Sites</v>
          </cell>
          <cell r="E11287" t="str">
            <v>Q1-2020</v>
          </cell>
          <cell r="F11287" t="str">
            <v>Mobile Aspiration</v>
          </cell>
          <cell r="G11287" t="str">
            <v>HUA</v>
          </cell>
          <cell r="H11287" t="str">
            <v>LTE2300 4th Carrier</v>
          </cell>
          <cell r="I11287" t="str">
            <v>INS</v>
          </cell>
          <cell r="L11287">
            <v>43854</v>
          </cell>
          <cell r="M11287">
            <v>43659</v>
          </cell>
          <cell r="N11287">
            <v>43855</v>
          </cell>
          <cell r="O11287">
            <v>43660</v>
          </cell>
          <cell r="P11287" t="str">
            <v>No Dependency</v>
          </cell>
        </row>
        <row r="11288">
          <cell r="C11288" t="str">
            <v>ZND745</v>
          </cell>
          <cell r="D11288" t="str">
            <v>Expansion Sites</v>
          </cell>
          <cell r="E11288" t="str">
            <v>Q3-2019</v>
          </cell>
          <cell r="F11288" t="str">
            <v>Mobile Aspiration</v>
          </cell>
          <cell r="G11288" t="str">
            <v>HUA</v>
          </cell>
          <cell r="H11288" t="str">
            <v>LTE2300 4th Carrier</v>
          </cell>
          <cell r="I11288" t="str">
            <v>INS</v>
          </cell>
          <cell r="L11288">
            <v>43796</v>
          </cell>
          <cell r="N11288">
            <v>43797</v>
          </cell>
          <cell r="P11288" t="str">
            <v>No Dependency</v>
          </cell>
        </row>
        <row r="11289">
          <cell r="C11289" t="str">
            <v>ZND744</v>
          </cell>
          <cell r="D11289" t="str">
            <v>Expansion Sites</v>
          </cell>
          <cell r="E11289" t="str">
            <v>Q3-2019</v>
          </cell>
          <cell r="F11289" t="str">
            <v>Mobile Aspiration</v>
          </cell>
          <cell r="G11289" t="str">
            <v>HUA</v>
          </cell>
          <cell r="H11289" t="str">
            <v>LTE2300 4th Carrier</v>
          </cell>
          <cell r="I11289" t="str">
            <v>INS</v>
          </cell>
          <cell r="L11289">
            <v>43645</v>
          </cell>
          <cell r="M11289">
            <v>43652</v>
          </cell>
          <cell r="N11289">
            <v>43650</v>
          </cell>
          <cell r="O11289">
            <v>43653</v>
          </cell>
          <cell r="P11289" t="str">
            <v>No Dependency</v>
          </cell>
        </row>
        <row r="11290">
          <cell r="C11290" t="str">
            <v>ZND742</v>
          </cell>
          <cell r="D11290" t="str">
            <v>Expansion Sites</v>
          </cell>
          <cell r="E11290" t="str">
            <v>Q3-2019</v>
          </cell>
          <cell r="F11290" t="str">
            <v>Mobile Aspiration</v>
          </cell>
          <cell r="G11290" t="str">
            <v>HUA</v>
          </cell>
          <cell r="H11290" t="str">
            <v>LTE2300 4th Carrier</v>
          </cell>
          <cell r="I11290" t="str">
            <v>INS</v>
          </cell>
          <cell r="L11290">
            <v>43767</v>
          </cell>
          <cell r="M11290">
            <v>43759</v>
          </cell>
          <cell r="N11290">
            <v>43768</v>
          </cell>
          <cell r="O11290">
            <v>43760</v>
          </cell>
          <cell r="P11290" t="str">
            <v>No Dependency</v>
          </cell>
        </row>
        <row r="11291">
          <cell r="C11291" t="str">
            <v>ZND724</v>
          </cell>
          <cell r="D11291" t="str">
            <v>Expansion Sites</v>
          </cell>
          <cell r="E11291" t="str">
            <v>Q3-2019</v>
          </cell>
          <cell r="F11291" t="str">
            <v>Mobile Aspiration</v>
          </cell>
          <cell r="G11291" t="str">
            <v>HUA</v>
          </cell>
          <cell r="H11291" t="str">
            <v>LTE2300 4th Carrier</v>
          </cell>
          <cell r="I11291" t="str">
            <v>INS</v>
          </cell>
          <cell r="L11291">
            <v>43706</v>
          </cell>
          <cell r="M11291">
            <v>43660</v>
          </cell>
          <cell r="N11291">
            <v>43707</v>
          </cell>
          <cell r="O11291">
            <v>43661</v>
          </cell>
          <cell r="P11291" t="str">
            <v>No Dependency</v>
          </cell>
        </row>
        <row r="11292">
          <cell r="C11292" t="str">
            <v>ZND723</v>
          </cell>
          <cell r="D11292" t="str">
            <v>Expansion Sites</v>
          </cell>
          <cell r="E11292" t="str">
            <v>Q3-2019</v>
          </cell>
          <cell r="F11292" t="str">
            <v>Mobile Aspiration</v>
          </cell>
          <cell r="G11292" t="str">
            <v>HUA</v>
          </cell>
          <cell r="H11292" t="str">
            <v>LTE2300 4th Carrier</v>
          </cell>
          <cell r="I11292" t="str">
            <v>INS</v>
          </cell>
          <cell r="L11292">
            <v>43670</v>
          </cell>
          <cell r="M11292">
            <v>43649</v>
          </cell>
          <cell r="N11292">
            <v>43671</v>
          </cell>
          <cell r="O11292">
            <v>43650</v>
          </cell>
          <cell r="P11292" t="str">
            <v>No Dependency</v>
          </cell>
        </row>
        <row r="11293">
          <cell r="C11293" t="str">
            <v>ZND722</v>
          </cell>
          <cell r="D11293" t="str">
            <v>Expansion Sites</v>
          </cell>
          <cell r="E11293" t="str">
            <v>Q3-2019</v>
          </cell>
          <cell r="F11293" t="str">
            <v>Mobile Aspiration</v>
          </cell>
          <cell r="G11293" t="str">
            <v>HUA</v>
          </cell>
          <cell r="H11293" t="str">
            <v>LTE2300 4th Carrier</v>
          </cell>
          <cell r="I11293" t="str">
            <v>INS</v>
          </cell>
          <cell r="L11293">
            <v>43659</v>
          </cell>
          <cell r="M11293">
            <v>43621</v>
          </cell>
          <cell r="N11293">
            <v>43660</v>
          </cell>
          <cell r="O11293">
            <v>43622</v>
          </cell>
          <cell r="P11293" t="str">
            <v>No Dependency</v>
          </cell>
        </row>
        <row r="11294">
          <cell r="C11294" t="str">
            <v>ZND712</v>
          </cell>
          <cell r="D11294" t="str">
            <v>Expansion Sites</v>
          </cell>
          <cell r="E11294" t="str">
            <v>Q3-2019</v>
          </cell>
          <cell r="F11294" t="str">
            <v>Mobile Aspiration</v>
          </cell>
          <cell r="G11294" t="str">
            <v>HUA</v>
          </cell>
          <cell r="H11294" t="str">
            <v>LTE2300 4th Carrier</v>
          </cell>
          <cell r="I11294" t="str">
            <v>INS</v>
          </cell>
          <cell r="L11294">
            <v>43667</v>
          </cell>
          <cell r="M11294">
            <v>43669</v>
          </cell>
          <cell r="N11294">
            <v>43668</v>
          </cell>
          <cell r="O11294">
            <v>43670</v>
          </cell>
          <cell r="P11294" t="str">
            <v>No Dependency</v>
          </cell>
        </row>
        <row r="11295">
          <cell r="C11295" t="str">
            <v>ZND710</v>
          </cell>
          <cell r="D11295" t="str">
            <v>Expansion Sites</v>
          </cell>
          <cell r="E11295" t="str">
            <v>Q4-2019</v>
          </cell>
          <cell r="F11295" t="str">
            <v>Mobile Aspiration</v>
          </cell>
          <cell r="G11295" t="str">
            <v>HUA</v>
          </cell>
          <cell r="H11295" t="str">
            <v>LTE2300 4th Carrier</v>
          </cell>
          <cell r="I11295" t="str">
            <v>INS</v>
          </cell>
          <cell r="L11295">
            <v>43682</v>
          </cell>
          <cell r="M11295">
            <v>43655</v>
          </cell>
          <cell r="N11295">
            <v>43683</v>
          </cell>
          <cell r="O11295">
            <v>43656</v>
          </cell>
          <cell r="P11295" t="str">
            <v>No Dependency</v>
          </cell>
        </row>
        <row r="11296">
          <cell r="C11296" t="str">
            <v>ZND709</v>
          </cell>
          <cell r="D11296" t="str">
            <v>Expansion Sites</v>
          </cell>
          <cell r="E11296" t="str">
            <v>Q3-2019</v>
          </cell>
          <cell r="F11296" t="str">
            <v>Mobile Aspiration</v>
          </cell>
          <cell r="G11296" t="str">
            <v>HUA</v>
          </cell>
          <cell r="H11296" t="str">
            <v>LTE2300 4th Carrier</v>
          </cell>
          <cell r="I11296" t="str">
            <v>INS</v>
          </cell>
          <cell r="L11296">
            <v>43746</v>
          </cell>
          <cell r="M11296">
            <v>43733</v>
          </cell>
          <cell r="N11296">
            <v>43747</v>
          </cell>
          <cell r="O11296">
            <v>43734</v>
          </cell>
          <cell r="P11296" t="str">
            <v>No Dependency</v>
          </cell>
        </row>
        <row r="11297">
          <cell r="C11297" t="str">
            <v>ZND706</v>
          </cell>
          <cell r="D11297" t="str">
            <v>Expansion Sites</v>
          </cell>
          <cell r="E11297" t="str">
            <v>Q1-2020</v>
          </cell>
          <cell r="F11297" t="str">
            <v>Mobile Aspiration</v>
          </cell>
          <cell r="G11297" t="str">
            <v>HUA</v>
          </cell>
          <cell r="H11297" t="str">
            <v>LTE2300 4th Carrier</v>
          </cell>
          <cell r="I11297" t="str">
            <v>INS</v>
          </cell>
          <cell r="L11297">
            <v>43858</v>
          </cell>
          <cell r="M11297">
            <v>43733</v>
          </cell>
          <cell r="N11297">
            <v>43858</v>
          </cell>
          <cell r="O11297">
            <v>43734</v>
          </cell>
          <cell r="P11297" t="str">
            <v>No Dependency</v>
          </cell>
        </row>
        <row r="11298">
          <cell r="C11298" t="str">
            <v>ZND704</v>
          </cell>
          <cell r="D11298" t="str">
            <v>Expansion Sites</v>
          </cell>
          <cell r="E11298" t="str">
            <v>Q3-2019</v>
          </cell>
          <cell r="F11298" t="str">
            <v>Mobile Aspiration</v>
          </cell>
          <cell r="G11298" t="str">
            <v>HUA</v>
          </cell>
          <cell r="H11298" t="str">
            <v>LTE2300 4th Carrier</v>
          </cell>
          <cell r="I11298" t="str">
            <v>INS</v>
          </cell>
          <cell r="L11298">
            <v>43633</v>
          </cell>
          <cell r="M11298">
            <v>43637</v>
          </cell>
          <cell r="N11298">
            <v>43638</v>
          </cell>
          <cell r="O11298">
            <v>43638</v>
          </cell>
          <cell r="P11298" t="str">
            <v>No Dependency</v>
          </cell>
        </row>
        <row r="11299">
          <cell r="C11299" t="str">
            <v>ZND703</v>
          </cell>
          <cell r="D11299" t="str">
            <v>Expansion Sites</v>
          </cell>
          <cell r="E11299" t="str">
            <v>Q3-2019</v>
          </cell>
          <cell r="F11299" t="str">
            <v>Mobile Aspiration</v>
          </cell>
          <cell r="G11299" t="str">
            <v>HUA</v>
          </cell>
          <cell r="H11299" t="str">
            <v>LTE2300 4th Carrier</v>
          </cell>
          <cell r="I11299" t="str">
            <v>INS</v>
          </cell>
          <cell r="L11299">
            <v>43706</v>
          </cell>
          <cell r="M11299">
            <v>43671</v>
          </cell>
          <cell r="N11299">
            <v>43707</v>
          </cell>
          <cell r="O11299">
            <v>43672</v>
          </cell>
          <cell r="P11299" t="str">
            <v>No Dependency</v>
          </cell>
        </row>
        <row r="11300">
          <cell r="C11300" t="str">
            <v>ZND699</v>
          </cell>
          <cell r="D11300" t="str">
            <v>Expansion Sites</v>
          </cell>
          <cell r="E11300" t="str">
            <v>Q4-2019</v>
          </cell>
          <cell r="F11300" t="str">
            <v>Mobile Aspiration</v>
          </cell>
          <cell r="G11300" t="str">
            <v>HUA</v>
          </cell>
          <cell r="H11300" t="str">
            <v>LTE2300 4th Carrier</v>
          </cell>
          <cell r="I11300" t="str">
            <v>INS</v>
          </cell>
          <cell r="L11300">
            <v>43681</v>
          </cell>
          <cell r="M11300">
            <v>43652</v>
          </cell>
          <cell r="N11300">
            <v>43682</v>
          </cell>
          <cell r="O11300">
            <v>43653</v>
          </cell>
          <cell r="P11300" t="str">
            <v>No Dependency</v>
          </cell>
        </row>
        <row r="11301">
          <cell r="C11301" t="str">
            <v>ZND698</v>
          </cell>
          <cell r="D11301" t="str">
            <v>Expansion Sites</v>
          </cell>
          <cell r="E11301" t="str">
            <v>Q1-2020</v>
          </cell>
          <cell r="F11301" t="str">
            <v>Mobile Aspiration</v>
          </cell>
          <cell r="G11301" t="str">
            <v>HUA</v>
          </cell>
          <cell r="H11301" t="str">
            <v>LTE2300 4th Carrier</v>
          </cell>
          <cell r="I11301" t="str">
            <v>INS</v>
          </cell>
          <cell r="L11301">
            <v>43802</v>
          </cell>
          <cell r="M11301">
            <v>43734</v>
          </cell>
          <cell r="N11301">
            <v>43802</v>
          </cell>
          <cell r="O11301">
            <v>43735</v>
          </cell>
          <cell r="P11301" t="str">
            <v>No Dependency</v>
          </cell>
        </row>
        <row r="11302">
          <cell r="C11302" t="str">
            <v>ZND695</v>
          </cell>
          <cell r="D11302" t="str">
            <v>Expansion Sites</v>
          </cell>
          <cell r="E11302" t="str">
            <v>Q1-2020</v>
          </cell>
          <cell r="F11302" t="str">
            <v>Mobile Aspiration</v>
          </cell>
          <cell r="G11302" t="str">
            <v>HUA</v>
          </cell>
          <cell r="H11302" t="str">
            <v>LTE2300 4th Carrier</v>
          </cell>
          <cell r="I11302" t="str">
            <v>INS</v>
          </cell>
          <cell r="L11302">
            <v>43660</v>
          </cell>
          <cell r="M11302">
            <v>43662</v>
          </cell>
          <cell r="N11302">
            <v>43661</v>
          </cell>
          <cell r="O11302">
            <v>43663</v>
          </cell>
          <cell r="P11302" t="str">
            <v>No Dependency</v>
          </cell>
        </row>
        <row r="11303">
          <cell r="C11303" t="str">
            <v>ZND692</v>
          </cell>
          <cell r="D11303" t="str">
            <v>Expansion Sites</v>
          </cell>
          <cell r="E11303" t="str">
            <v>Q1-2020</v>
          </cell>
          <cell r="F11303" t="str">
            <v>Mobile Aspiration</v>
          </cell>
          <cell r="G11303" t="str">
            <v>HUA</v>
          </cell>
          <cell r="H11303" t="str">
            <v>LTE2300 4th Carrier</v>
          </cell>
          <cell r="I11303" t="str">
            <v>INS</v>
          </cell>
          <cell r="L11303">
            <v>43858</v>
          </cell>
          <cell r="M11303">
            <v>43734</v>
          </cell>
          <cell r="N11303">
            <v>43858</v>
          </cell>
          <cell r="O11303">
            <v>43735</v>
          </cell>
          <cell r="P11303" t="str">
            <v>No Dependency</v>
          </cell>
        </row>
        <row r="11304">
          <cell r="C11304" t="str">
            <v>ZND688</v>
          </cell>
          <cell r="D11304" t="str">
            <v>Expansion Sites</v>
          </cell>
          <cell r="E11304" t="str">
            <v>Q1-2020</v>
          </cell>
          <cell r="F11304" t="str">
            <v>Mobile Aspiration</v>
          </cell>
          <cell r="G11304" t="str">
            <v>HUA</v>
          </cell>
          <cell r="H11304" t="str">
            <v>LTE2300 4th Carrier</v>
          </cell>
          <cell r="I11304" t="str">
            <v>INS</v>
          </cell>
          <cell r="L11304">
            <v>43802</v>
          </cell>
          <cell r="M11304">
            <v>43734</v>
          </cell>
          <cell r="N11304">
            <v>43802</v>
          </cell>
          <cell r="O11304">
            <v>43735</v>
          </cell>
          <cell r="P11304" t="str">
            <v>No Dependency</v>
          </cell>
        </row>
        <row r="11305">
          <cell r="C11305" t="str">
            <v>ZND670</v>
          </cell>
          <cell r="D11305" t="str">
            <v>Expansion Sites</v>
          </cell>
          <cell r="E11305" t="str">
            <v>Q1-2020</v>
          </cell>
          <cell r="F11305" t="str">
            <v>Mobile Aspiration</v>
          </cell>
          <cell r="G11305" t="str">
            <v>HUA</v>
          </cell>
          <cell r="H11305" t="str">
            <v>LTE2300 4th Carrier</v>
          </cell>
          <cell r="I11305" t="str">
            <v>INS</v>
          </cell>
          <cell r="L11305">
            <v>43858</v>
          </cell>
          <cell r="M11305">
            <v>43758</v>
          </cell>
          <cell r="N11305">
            <v>43858</v>
          </cell>
          <cell r="O11305">
            <v>43759</v>
          </cell>
          <cell r="P11305" t="str">
            <v>No Dependency</v>
          </cell>
        </row>
        <row r="11306">
          <cell r="C11306" t="str">
            <v>ZND656</v>
          </cell>
          <cell r="D11306" t="str">
            <v>Expansion Sites</v>
          </cell>
          <cell r="E11306" t="str">
            <v>Q3-2019</v>
          </cell>
          <cell r="F11306" t="str">
            <v>Mobile Aspiration</v>
          </cell>
          <cell r="G11306" t="str">
            <v>HUA</v>
          </cell>
          <cell r="H11306" t="str">
            <v>LTE2300 4th Carrier</v>
          </cell>
          <cell r="I11306" t="str">
            <v>INS</v>
          </cell>
          <cell r="L11306">
            <v>43706</v>
          </cell>
          <cell r="M11306">
            <v>43678</v>
          </cell>
          <cell r="N11306">
            <v>43707</v>
          </cell>
          <cell r="O11306">
            <v>43679</v>
          </cell>
          <cell r="P11306" t="str">
            <v>No Dependency</v>
          </cell>
        </row>
        <row r="11307">
          <cell r="C11307" t="str">
            <v>ZND655</v>
          </cell>
          <cell r="D11307" t="str">
            <v>Expansion Sites</v>
          </cell>
          <cell r="E11307" t="str">
            <v>Q3-2019</v>
          </cell>
          <cell r="F11307" t="str">
            <v>Mobile Aspiration</v>
          </cell>
          <cell r="G11307" t="str">
            <v>HUA</v>
          </cell>
          <cell r="H11307" t="str">
            <v>LTE2300 4th Carrier</v>
          </cell>
          <cell r="I11307" t="str">
            <v>INS</v>
          </cell>
          <cell r="L11307">
            <v>43691</v>
          </cell>
          <cell r="M11307">
            <v>43693</v>
          </cell>
          <cell r="N11307">
            <v>43692</v>
          </cell>
          <cell r="O11307">
            <v>43694</v>
          </cell>
          <cell r="P11307" t="str">
            <v>No Dependency</v>
          </cell>
        </row>
        <row r="11308">
          <cell r="C11308" t="str">
            <v>ZND645</v>
          </cell>
          <cell r="D11308" t="str">
            <v>Expansion Sites</v>
          </cell>
          <cell r="E11308" t="str">
            <v>Q4-2019</v>
          </cell>
          <cell r="F11308" t="str">
            <v>Mobile Aspiration</v>
          </cell>
          <cell r="G11308" t="str">
            <v>HUA</v>
          </cell>
          <cell r="H11308" t="str">
            <v>LTE2300 4th Carrier</v>
          </cell>
          <cell r="I11308" t="str">
            <v>INS</v>
          </cell>
          <cell r="L11308">
            <v>43682</v>
          </cell>
          <cell r="M11308">
            <v>43606</v>
          </cell>
          <cell r="N11308">
            <v>43683</v>
          </cell>
          <cell r="O11308">
            <v>43607</v>
          </cell>
          <cell r="P11308" t="str">
            <v>No Dependency</v>
          </cell>
        </row>
        <row r="11309">
          <cell r="C11309" t="str">
            <v>ZND643</v>
          </cell>
          <cell r="D11309" t="str">
            <v>Expansion Sites</v>
          </cell>
          <cell r="E11309" t="str">
            <v>Q3-2019</v>
          </cell>
          <cell r="F11309" t="str">
            <v>Mobile Aspiration</v>
          </cell>
          <cell r="G11309" t="str">
            <v>HUA</v>
          </cell>
          <cell r="H11309" t="str">
            <v>LTE2300 4th Carrier</v>
          </cell>
          <cell r="I11309" t="str">
            <v>INS</v>
          </cell>
          <cell r="L11309">
            <v>43706</v>
          </cell>
          <cell r="M11309">
            <v>43671</v>
          </cell>
          <cell r="N11309">
            <v>43707</v>
          </cell>
          <cell r="O11309">
            <v>43672</v>
          </cell>
          <cell r="P11309" t="str">
            <v>No Dependency</v>
          </cell>
        </row>
        <row r="11310">
          <cell r="C11310" t="str">
            <v>ZND634</v>
          </cell>
          <cell r="D11310" t="str">
            <v>Expansion Sites</v>
          </cell>
          <cell r="E11310" t="str">
            <v>Q3-2019</v>
          </cell>
          <cell r="F11310" t="str">
            <v>Mobile Aspiration</v>
          </cell>
          <cell r="G11310" t="str">
            <v>HUA</v>
          </cell>
          <cell r="H11310" t="str">
            <v>LTE2300 4th Carrier</v>
          </cell>
          <cell r="I11310" t="str">
            <v>INS</v>
          </cell>
          <cell r="L11310">
            <v>43706</v>
          </cell>
          <cell r="M11310">
            <v>43595</v>
          </cell>
          <cell r="N11310">
            <v>43707</v>
          </cell>
          <cell r="O11310">
            <v>43596</v>
          </cell>
          <cell r="P11310" t="str">
            <v>No Dependency</v>
          </cell>
        </row>
        <row r="11311">
          <cell r="C11311" t="str">
            <v>ZND629</v>
          </cell>
          <cell r="D11311" t="str">
            <v>Expansion Sites</v>
          </cell>
          <cell r="E11311" t="str">
            <v>Q3-2019</v>
          </cell>
          <cell r="F11311" t="str">
            <v>Mobile Aspiration</v>
          </cell>
          <cell r="G11311" t="str">
            <v>HUA</v>
          </cell>
          <cell r="H11311" t="str">
            <v>LTE2300 4th Carrier</v>
          </cell>
          <cell r="I11311" t="str">
            <v>INS</v>
          </cell>
          <cell r="L11311">
            <v>43706</v>
          </cell>
          <cell r="M11311">
            <v>43603</v>
          </cell>
          <cell r="N11311">
            <v>43707</v>
          </cell>
          <cell r="O11311">
            <v>43604</v>
          </cell>
          <cell r="P11311" t="str">
            <v>No Dependency</v>
          </cell>
        </row>
        <row r="11312">
          <cell r="C11312" t="str">
            <v>ZND627</v>
          </cell>
          <cell r="D11312" t="str">
            <v>Expansion Sites</v>
          </cell>
          <cell r="E11312" t="str">
            <v>Q3-2019</v>
          </cell>
          <cell r="F11312" t="str">
            <v>Mobile Aspiration</v>
          </cell>
          <cell r="G11312" t="str">
            <v>HUA</v>
          </cell>
          <cell r="H11312" t="str">
            <v>LTE2300 4th Carrier</v>
          </cell>
          <cell r="I11312" t="str">
            <v>INS</v>
          </cell>
          <cell r="L11312">
            <v>43706</v>
          </cell>
          <cell r="M11312">
            <v>43670</v>
          </cell>
          <cell r="N11312">
            <v>43707</v>
          </cell>
          <cell r="O11312">
            <v>43671</v>
          </cell>
          <cell r="P11312" t="str">
            <v>No Dependency</v>
          </cell>
        </row>
        <row r="11313">
          <cell r="C11313" t="str">
            <v>ZND621</v>
          </cell>
          <cell r="D11313" t="str">
            <v>Expansion Sites</v>
          </cell>
          <cell r="E11313" t="str">
            <v>Q3-2019</v>
          </cell>
          <cell r="F11313" t="str">
            <v>Mobile Aspiration</v>
          </cell>
          <cell r="G11313" t="str">
            <v>HUA</v>
          </cell>
          <cell r="H11313" t="str">
            <v>LTE2300 4th Carrier</v>
          </cell>
          <cell r="I11313" t="str">
            <v>INS</v>
          </cell>
          <cell r="L11313">
            <v>43726</v>
          </cell>
          <cell r="M11313">
            <v>43625</v>
          </cell>
          <cell r="N11313">
            <v>43726</v>
          </cell>
          <cell r="O11313">
            <v>43626</v>
          </cell>
          <cell r="P11313" t="str">
            <v>No Dependency</v>
          </cell>
        </row>
        <row r="11314">
          <cell r="C11314" t="str">
            <v>ZND619</v>
          </cell>
          <cell r="D11314" t="str">
            <v>Expansion Sites</v>
          </cell>
          <cell r="E11314" t="str">
            <v>Q1-2020</v>
          </cell>
          <cell r="F11314" t="str">
            <v>Mobile Aspiration</v>
          </cell>
          <cell r="G11314" t="str">
            <v>HUA</v>
          </cell>
          <cell r="H11314" t="str">
            <v>LTE2300 4th Carrier</v>
          </cell>
          <cell r="I11314" t="str">
            <v>INS</v>
          </cell>
          <cell r="L11314">
            <v>43858</v>
          </cell>
          <cell r="M11314">
            <v>43715</v>
          </cell>
          <cell r="N11314">
            <v>43858</v>
          </cell>
          <cell r="O11314">
            <v>43716</v>
          </cell>
          <cell r="P11314" t="str">
            <v>No Dependency</v>
          </cell>
        </row>
        <row r="11315">
          <cell r="C11315" t="str">
            <v>ZND614</v>
          </cell>
          <cell r="D11315" t="str">
            <v>Expansion Sites</v>
          </cell>
          <cell r="E11315" t="str">
            <v>Q3-2019</v>
          </cell>
          <cell r="F11315" t="str">
            <v>Mobile Aspiration</v>
          </cell>
          <cell r="G11315" t="str">
            <v>HUA</v>
          </cell>
          <cell r="H11315" t="str">
            <v>LTE2300 4th Carrier</v>
          </cell>
          <cell r="I11315" t="str">
            <v>INS</v>
          </cell>
          <cell r="L11315">
            <v>43679</v>
          </cell>
          <cell r="M11315">
            <v>43669</v>
          </cell>
          <cell r="N11315">
            <v>43680</v>
          </cell>
          <cell r="O11315">
            <v>43670</v>
          </cell>
          <cell r="P11315" t="str">
            <v>No Dependency</v>
          </cell>
        </row>
        <row r="11316">
          <cell r="C11316" t="str">
            <v>ZND596</v>
          </cell>
          <cell r="D11316" t="str">
            <v>Expansion Sites</v>
          </cell>
          <cell r="E11316" t="str">
            <v>Q3-2019</v>
          </cell>
          <cell r="F11316" t="str">
            <v>Mobile Aspiration</v>
          </cell>
          <cell r="G11316" t="str">
            <v>HUA</v>
          </cell>
          <cell r="H11316" t="str">
            <v>LTE2300 4th Carrier</v>
          </cell>
          <cell r="I11316" t="str">
            <v>INS</v>
          </cell>
          <cell r="L11316">
            <v>43788</v>
          </cell>
          <cell r="N11316">
            <v>43789</v>
          </cell>
          <cell r="P11316" t="str">
            <v>No Dependency</v>
          </cell>
        </row>
        <row r="11317">
          <cell r="C11317" t="str">
            <v>ZND595</v>
          </cell>
          <cell r="D11317" t="str">
            <v>Expansion Sites</v>
          </cell>
          <cell r="E11317" t="str">
            <v>Q3-2019</v>
          </cell>
          <cell r="F11317" t="str">
            <v>Mobile Aspiration</v>
          </cell>
          <cell r="G11317" t="str">
            <v>HUA</v>
          </cell>
          <cell r="H11317" t="str">
            <v>LTE2300 4th Carrier</v>
          </cell>
          <cell r="I11317" t="str">
            <v>INS</v>
          </cell>
          <cell r="L11317">
            <v>43648</v>
          </cell>
          <cell r="M11317">
            <v>43620</v>
          </cell>
          <cell r="N11317">
            <v>43649</v>
          </cell>
          <cell r="O11317">
            <v>43621</v>
          </cell>
          <cell r="P11317" t="str">
            <v>No Dependency</v>
          </cell>
        </row>
        <row r="11318">
          <cell r="C11318" t="str">
            <v>ZND594</v>
          </cell>
          <cell r="D11318" t="str">
            <v>Expansion Sites</v>
          </cell>
          <cell r="E11318" t="str">
            <v>Q3-2019</v>
          </cell>
          <cell r="F11318" t="str">
            <v>Mobile Aspiration</v>
          </cell>
          <cell r="G11318" t="str">
            <v>HUA</v>
          </cell>
          <cell r="H11318" t="str">
            <v>LTE2300 4th Carrier</v>
          </cell>
          <cell r="I11318" t="str">
            <v>INS</v>
          </cell>
          <cell r="L11318">
            <v>43726</v>
          </cell>
          <cell r="M11318">
            <v>43666</v>
          </cell>
          <cell r="N11318">
            <v>43726</v>
          </cell>
          <cell r="O11318">
            <v>43667</v>
          </cell>
          <cell r="P11318" t="str">
            <v>No Dependency</v>
          </cell>
        </row>
        <row r="11319">
          <cell r="C11319" t="str">
            <v>ZND593</v>
          </cell>
          <cell r="D11319" t="str">
            <v>Expansion Sites</v>
          </cell>
          <cell r="E11319" t="str">
            <v>Q2-2019</v>
          </cell>
          <cell r="F11319" t="str">
            <v>Mobile Aspiration</v>
          </cell>
          <cell r="G11319" t="str">
            <v>HUA</v>
          </cell>
          <cell r="H11319" t="str">
            <v>LTE2300 4th Carrier</v>
          </cell>
          <cell r="I11319" t="str">
            <v>INS</v>
          </cell>
          <cell r="L11319">
            <v>43622</v>
          </cell>
          <cell r="M11319">
            <v>43634</v>
          </cell>
          <cell r="N11319">
            <v>43628</v>
          </cell>
          <cell r="O11319">
            <v>43635</v>
          </cell>
          <cell r="P11319" t="str">
            <v>No Dependency</v>
          </cell>
        </row>
        <row r="11320">
          <cell r="C11320" t="str">
            <v>ZND592</v>
          </cell>
          <cell r="D11320" t="str">
            <v>Expansion Sites</v>
          </cell>
          <cell r="E11320" t="str">
            <v>Q2-2019</v>
          </cell>
          <cell r="F11320" t="str">
            <v>Mobile Aspiration</v>
          </cell>
          <cell r="G11320" t="str">
            <v>HUA</v>
          </cell>
          <cell r="H11320" t="str">
            <v>LTE2300 4th Carrier</v>
          </cell>
          <cell r="I11320" t="str">
            <v>INS</v>
          </cell>
          <cell r="L11320">
            <v>43691</v>
          </cell>
          <cell r="M11320">
            <v>43693</v>
          </cell>
          <cell r="N11320">
            <v>43692</v>
          </cell>
          <cell r="O11320">
            <v>43694</v>
          </cell>
          <cell r="P11320" t="str">
            <v>No Dependency</v>
          </cell>
        </row>
        <row r="11321">
          <cell r="C11321" t="str">
            <v>ZND591</v>
          </cell>
          <cell r="D11321" t="str">
            <v>Expansion Sites</v>
          </cell>
          <cell r="E11321" t="str">
            <v>Q2-2019</v>
          </cell>
          <cell r="F11321" t="str">
            <v>Mobile Aspiration</v>
          </cell>
          <cell r="G11321" t="str">
            <v>HUA</v>
          </cell>
          <cell r="H11321" t="str">
            <v>LTE2300 4th Carrier</v>
          </cell>
          <cell r="I11321" t="str">
            <v>INS</v>
          </cell>
          <cell r="L11321">
            <v>43691</v>
          </cell>
          <cell r="M11321">
            <v>43693</v>
          </cell>
          <cell r="N11321">
            <v>43692</v>
          </cell>
          <cell r="O11321">
            <v>43694</v>
          </cell>
          <cell r="P11321" t="str">
            <v>No Dependency</v>
          </cell>
        </row>
        <row r="11322">
          <cell r="C11322" t="str">
            <v>ZND590</v>
          </cell>
          <cell r="D11322" t="str">
            <v>Expansion Sites</v>
          </cell>
          <cell r="E11322" t="str">
            <v>Q3-2019</v>
          </cell>
          <cell r="F11322" t="str">
            <v>Mobile Aspiration</v>
          </cell>
          <cell r="G11322" t="str">
            <v>HUA</v>
          </cell>
          <cell r="H11322" t="str">
            <v>LTE2300 4th Carrier</v>
          </cell>
          <cell r="I11322" t="str">
            <v>INS</v>
          </cell>
          <cell r="L11322">
            <v>43666</v>
          </cell>
          <cell r="M11322">
            <v>43630</v>
          </cell>
          <cell r="N11322">
            <v>43667</v>
          </cell>
          <cell r="O11322">
            <v>43631</v>
          </cell>
          <cell r="P11322" t="str">
            <v>No Dependency</v>
          </cell>
        </row>
        <row r="11323">
          <cell r="C11323" t="str">
            <v>ZND584</v>
          </cell>
          <cell r="D11323" t="str">
            <v>Expansion Sites</v>
          </cell>
          <cell r="E11323" t="str">
            <v>Q3-2019</v>
          </cell>
          <cell r="F11323" t="str">
            <v>Mobile Aspiration</v>
          </cell>
          <cell r="G11323" t="str">
            <v>HUA</v>
          </cell>
          <cell r="H11323" t="str">
            <v>LTE2300 4th Carrier</v>
          </cell>
          <cell r="I11323" t="str">
            <v>INS</v>
          </cell>
          <cell r="L11323">
            <v>43648</v>
          </cell>
          <cell r="M11323">
            <v>43640</v>
          </cell>
          <cell r="N11323">
            <v>43649</v>
          </cell>
          <cell r="O11323">
            <v>43641</v>
          </cell>
          <cell r="P11323" t="str">
            <v>No Dependency</v>
          </cell>
        </row>
        <row r="11324">
          <cell r="C11324" t="str">
            <v>ZND583</v>
          </cell>
          <cell r="D11324" t="str">
            <v>Expansion Sites</v>
          </cell>
          <cell r="E11324" t="str">
            <v>Q3-2019</v>
          </cell>
          <cell r="F11324" t="str">
            <v>Mobile Aspiration</v>
          </cell>
          <cell r="G11324" t="str">
            <v>HUA</v>
          </cell>
          <cell r="H11324" t="str">
            <v>LTE2300 4th Carrier</v>
          </cell>
          <cell r="I11324" t="str">
            <v>INS</v>
          </cell>
          <cell r="L11324">
            <v>43627</v>
          </cell>
          <cell r="M11324">
            <v>43637</v>
          </cell>
          <cell r="N11324">
            <v>43628</v>
          </cell>
          <cell r="O11324">
            <v>43638</v>
          </cell>
          <cell r="P11324" t="str">
            <v>No Dependency</v>
          </cell>
        </row>
        <row r="11325">
          <cell r="C11325" t="str">
            <v>ZND580</v>
          </cell>
          <cell r="D11325" t="str">
            <v>Expansion Sites</v>
          </cell>
          <cell r="E11325" t="str">
            <v>Q3-2019</v>
          </cell>
          <cell r="F11325" t="str">
            <v>Mobile Aspiration</v>
          </cell>
          <cell r="G11325" t="str">
            <v>HUA</v>
          </cell>
          <cell r="H11325" t="str">
            <v>LTE2300 4th Carrier</v>
          </cell>
          <cell r="I11325" t="str">
            <v>INS</v>
          </cell>
          <cell r="L11325">
            <v>43631</v>
          </cell>
          <cell r="M11325">
            <v>43638</v>
          </cell>
          <cell r="N11325">
            <v>43639</v>
          </cell>
          <cell r="O11325">
            <v>43639</v>
          </cell>
          <cell r="P11325" t="str">
            <v>No Dependency</v>
          </cell>
        </row>
        <row r="11326">
          <cell r="C11326" t="str">
            <v>ZND578</v>
          </cell>
          <cell r="D11326" t="str">
            <v>Expansion Sites</v>
          </cell>
          <cell r="E11326" t="str">
            <v>Q3-2019</v>
          </cell>
          <cell r="F11326" t="str">
            <v>Mobile Aspiration</v>
          </cell>
          <cell r="G11326" t="str">
            <v>HUA</v>
          </cell>
          <cell r="H11326" t="str">
            <v>LTE2300 4th Carrier</v>
          </cell>
          <cell r="I11326" t="str">
            <v>INS</v>
          </cell>
          <cell r="L11326">
            <v>43733</v>
          </cell>
          <cell r="M11326">
            <v>43640</v>
          </cell>
          <cell r="N11326">
            <v>43733</v>
          </cell>
          <cell r="O11326">
            <v>43641</v>
          </cell>
          <cell r="P11326" t="str">
            <v>No Dependency</v>
          </cell>
        </row>
        <row r="11327">
          <cell r="C11327" t="str">
            <v>ZND577</v>
          </cell>
          <cell r="D11327" t="str">
            <v>Expansion Sites</v>
          </cell>
          <cell r="E11327" t="str">
            <v>Q3-2019</v>
          </cell>
          <cell r="F11327" t="str">
            <v>Mobile Aspiration</v>
          </cell>
          <cell r="G11327" t="str">
            <v>HUA</v>
          </cell>
          <cell r="H11327" t="str">
            <v>LTE2300 4th Carrier</v>
          </cell>
          <cell r="I11327" t="str">
            <v>INS</v>
          </cell>
          <cell r="L11327">
            <v>43733</v>
          </cell>
          <cell r="M11327">
            <v>43611</v>
          </cell>
          <cell r="N11327">
            <v>43733</v>
          </cell>
          <cell r="O11327">
            <v>43612</v>
          </cell>
          <cell r="P11327" t="str">
            <v>No Dependency</v>
          </cell>
        </row>
        <row r="11328">
          <cell r="C11328" t="str">
            <v>ZND576</v>
          </cell>
          <cell r="D11328" t="str">
            <v>Expansion Sites</v>
          </cell>
          <cell r="E11328" t="str">
            <v>Q2-2019</v>
          </cell>
          <cell r="F11328" t="str">
            <v>Mobile Aspiration</v>
          </cell>
          <cell r="G11328" t="str">
            <v>HUA</v>
          </cell>
          <cell r="H11328" t="str">
            <v>LTE2300 4th Carrier</v>
          </cell>
          <cell r="I11328" t="str">
            <v>INS</v>
          </cell>
          <cell r="L11328">
            <v>43623</v>
          </cell>
          <cell r="M11328">
            <v>43625</v>
          </cell>
          <cell r="N11328">
            <v>43625</v>
          </cell>
          <cell r="O11328">
            <v>43626</v>
          </cell>
          <cell r="P11328" t="str">
            <v>No Dependency</v>
          </cell>
        </row>
        <row r="11329">
          <cell r="C11329" t="str">
            <v>ZND575</v>
          </cell>
          <cell r="D11329" t="str">
            <v>Expansion Sites</v>
          </cell>
          <cell r="E11329" t="str">
            <v>Q2-2019</v>
          </cell>
          <cell r="F11329" t="str">
            <v>Mobile Aspiration</v>
          </cell>
          <cell r="G11329" t="str">
            <v>HUA</v>
          </cell>
          <cell r="H11329" t="str">
            <v>LTE2300 4th Carrier</v>
          </cell>
          <cell r="I11329" t="str">
            <v>INS</v>
          </cell>
          <cell r="L11329">
            <v>43623</v>
          </cell>
          <cell r="M11329">
            <v>43635</v>
          </cell>
          <cell r="N11329">
            <v>43626</v>
          </cell>
          <cell r="O11329">
            <v>43636</v>
          </cell>
          <cell r="P11329" t="str">
            <v>No Dependency</v>
          </cell>
        </row>
        <row r="11330">
          <cell r="C11330" t="str">
            <v>ZND573</v>
          </cell>
          <cell r="D11330" t="str">
            <v>Expansion Sites</v>
          </cell>
          <cell r="E11330" t="str">
            <v>Q2-2019</v>
          </cell>
          <cell r="F11330" t="str">
            <v>Mobile Aspiration</v>
          </cell>
          <cell r="G11330" t="str">
            <v>HUA</v>
          </cell>
          <cell r="H11330" t="str">
            <v>LTE2300 4th Carrier</v>
          </cell>
          <cell r="I11330" t="str">
            <v>INS</v>
          </cell>
          <cell r="L11330">
            <v>43640</v>
          </cell>
          <cell r="M11330">
            <v>43603</v>
          </cell>
          <cell r="N11330">
            <v>43641</v>
          </cell>
          <cell r="O11330">
            <v>43604</v>
          </cell>
          <cell r="P11330" t="str">
            <v>No Dependency</v>
          </cell>
        </row>
        <row r="11331">
          <cell r="C11331" t="str">
            <v>ZND571</v>
          </cell>
          <cell r="D11331" t="str">
            <v>Expansion Sites</v>
          </cell>
          <cell r="E11331" t="str">
            <v>Q3-2019</v>
          </cell>
          <cell r="F11331" t="str">
            <v>Mobile Aspiration</v>
          </cell>
          <cell r="G11331" t="str">
            <v>HUA</v>
          </cell>
          <cell r="H11331" t="str">
            <v>LTE2300 4th Carrier</v>
          </cell>
          <cell r="I11331" t="str">
            <v>INS</v>
          </cell>
          <cell r="L11331">
            <v>43690</v>
          </cell>
          <cell r="M11331">
            <v>43649</v>
          </cell>
          <cell r="N11331">
            <v>43691</v>
          </cell>
          <cell r="O11331">
            <v>43650</v>
          </cell>
          <cell r="P11331" t="str">
            <v>No Dependency</v>
          </cell>
        </row>
        <row r="11332">
          <cell r="C11332" t="str">
            <v>ZND570</v>
          </cell>
          <cell r="D11332" t="str">
            <v>Expansion Sites</v>
          </cell>
          <cell r="E11332" t="str">
            <v>Q2-2019</v>
          </cell>
          <cell r="F11332" t="str">
            <v>Mobile Aspiration</v>
          </cell>
          <cell r="G11332" t="str">
            <v>HUA</v>
          </cell>
          <cell r="H11332" t="str">
            <v>LTE2300 4th Carrier</v>
          </cell>
          <cell r="I11332" t="str">
            <v>INS</v>
          </cell>
          <cell r="L11332">
            <v>43796</v>
          </cell>
          <cell r="N11332">
            <v>43797</v>
          </cell>
          <cell r="P11332" t="str">
            <v>No Dependency</v>
          </cell>
        </row>
        <row r="11333">
          <cell r="C11333" t="str">
            <v>ZND569</v>
          </cell>
          <cell r="D11333" t="str">
            <v>Expansion Sites</v>
          </cell>
          <cell r="E11333" t="str">
            <v>Q4-2019</v>
          </cell>
          <cell r="F11333" t="str">
            <v>Mobile Aspiration</v>
          </cell>
          <cell r="G11333" t="str">
            <v>HUA</v>
          </cell>
          <cell r="H11333" t="str">
            <v>LTE2300 4th Carrier</v>
          </cell>
          <cell r="I11333" t="str">
            <v>INS</v>
          </cell>
          <cell r="L11333">
            <v>43802</v>
          </cell>
          <cell r="M11333">
            <v>43680</v>
          </cell>
          <cell r="N11333">
            <v>43802</v>
          </cell>
          <cell r="O11333">
            <v>43681</v>
          </cell>
          <cell r="P11333" t="str">
            <v>No Dependency</v>
          </cell>
        </row>
        <row r="11334">
          <cell r="C11334" t="str">
            <v>ZND568</v>
          </cell>
          <cell r="D11334" t="str">
            <v>Expansion Sites</v>
          </cell>
          <cell r="E11334" t="str">
            <v>Q1-2020</v>
          </cell>
          <cell r="F11334" t="str">
            <v>Mobile Aspiration</v>
          </cell>
          <cell r="G11334" t="str">
            <v>HUA</v>
          </cell>
          <cell r="H11334" t="str">
            <v>LTE2300 4th Carrier</v>
          </cell>
          <cell r="I11334" t="str">
            <v>INS</v>
          </cell>
          <cell r="L11334">
            <v>43849</v>
          </cell>
          <cell r="M11334">
            <v>43709</v>
          </cell>
          <cell r="N11334">
            <v>43850</v>
          </cell>
          <cell r="O11334">
            <v>43710</v>
          </cell>
          <cell r="P11334" t="str">
            <v>No Dependency</v>
          </cell>
        </row>
        <row r="11335">
          <cell r="C11335" t="str">
            <v>ZND565</v>
          </cell>
          <cell r="D11335" t="str">
            <v>Expansion Sites</v>
          </cell>
          <cell r="E11335" t="str">
            <v>Q3-2019</v>
          </cell>
          <cell r="F11335" t="str">
            <v>Mobile Aspiration</v>
          </cell>
          <cell r="G11335" t="str">
            <v>HUA</v>
          </cell>
          <cell r="H11335" t="str">
            <v>LTE2300 4th Carrier</v>
          </cell>
          <cell r="I11335" t="str">
            <v>INS</v>
          </cell>
          <cell r="L11335">
            <v>43719</v>
          </cell>
          <cell r="M11335">
            <v>43709</v>
          </cell>
          <cell r="N11335">
            <v>43719</v>
          </cell>
          <cell r="O11335">
            <v>43710</v>
          </cell>
          <cell r="P11335" t="str">
            <v>No Dependency</v>
          </cell>
        </row>
        <row r="11336">
          <cell r="C11336" t="str">
            <v>ZND563</v>
          </cell>
          <cell r="D11336" t="str">
            <v>Expansion Sites</v>
          </cell>
          <cell r="E11336" t="str">
            <v>Q3-2019</v>
          </cell>
          <cell r="F11336" t="str">
            <v>Mobile Aspiration</v>
          </cell>
          <cell r="G11336" t="str">
            <v>HUA</v>
          </cell>
          <cell r="H11336" t="str">
            <v>LTE2300 4th Carrier</v>
          </cell>
          <cell r="I11336" t="str">
            <v>INS</v>
          </cell>
          <cell r="L11336">
            <v>43654</v>
          </cell>
          <cell r="M11336">
            <v>43657</v>
          </cell>
          <cell r="N11336">
            <v>43655</v>
          </cell>
          <cell r="O11336">
            <v>43658</v>
          </cell>
          <cell r="P11336" t="str">
            <v>No Dependency</v>
          </cell>
        </row>
        <row r="11337">
          <cell r="C11337" t="str">
            <v>ZND561</v>
          </cell>
          <cell r="D11337" t="str">
            <v>Expansion Sites</v>
          </cell>
          <cell r="E11337" t="str">
            <v>Q1-2020</v>
          </cell>
          <cell r="F11337" t="str">
            <v>Mobile Aspiration</v>
          </cell>
          <cell r="G11337" t="str">
            <v>HUA</v>
          </cell>
          <cell r="H11337" t="str">
            <v>LTE2300 4th Carrier</v>
          </cell>
          <cell r="I11337" t="str">
            <v>INS</v>
          </cell>
          <cell r="L11337">
            <v>43853</v>
          </cell>
          <cell r="M11337">
            <v>43734</v>
          </cell>
          <cell r="N11337">
            <v>43853</v>
          </cell>
          <cell r="O11337">
            <v>43735</v>
          </cell>
          <cell r="P11337" t="str">
            <v>No Dependency</v>
          </cell>
        </row>
        <row r="11338">
          <cell r="C11338" t="str">
            <v>ZND560</v>
          </cell>
          <cell r="D11338" t="str">
            <v>Expansion Sites</v>
          </cell>
          <cell r="E11338" t="str">
            <v>Q3-2019</v>
          </cell>
          <cell r="F11338" t="str">
            <v>Mobile Aspiration</v>
          </cell>
          <cell r="G11338" t="str">
            <v>HUA</v>
          </cell>
          <cell r="H11338" t="str">
            <v>LTE2300 4th Carrier</v>
          </cell>
          <cell r="I11338" t="str">
            <v>INS</v>
          </cell>
          <cell r="L11338">
            <v>43796</v>
          </cell>
          <cell r="N11338">
            <v>43797</v>
          </cell>
          <cell r="P11338" t="str">
            <v>No Dependency</v>
          </cell>
        </row>
        <row r="11339">
          <cell r="C11339" t="str">
            <v>ZND559</v>
          </cell>
          <cell r="D11339" t="str">
            <v>Expansion Sites</v>
          </cell>
          <cell r="E11339" t="str">
            <v>Q3-2019</v>
          </cell>
          <cell r="F11339" t="str">
            <v>Mobile Aspiration</v>
          </cell>
          <cell r="G11339" t="str">
            <v>HUA</v>
          </cell>
          <cell r="H11339" t="str">
            <v>LTE2300 4th Carrier</v>
          </cell>
          <cell r="I11339" t="str">
            <v>INS</v>
          </cell>
          <cell r="L11339">
            <v>43636</v>
          </cell>
          <cell r="M11339">
            <v>43636</v>
          </cell>
          <cell r="N11339">
            <v>43637</v>
          </cell>
          <cell r="O11339">
            <v>43637</v>
          </cell>
          <cell r="P11339" t="str">
            <v>No Dependency</v>
          </cell>
        </row>
        <row r="11340">
          <cell r="C11340" t="str">
            <v>ZND554</v>
          </cell>
          <cell r="D11340" t="str">
            <v>Expansion Sites</v>
          </cell>
          <cell r="E11340" t="str">
            <v>Q2-2019</v>
          </cell>
          <cell r="F11340" t="str">
            <v>Mobile Aspiration</v>
          </cell>
          <cell r="G11340" t="str">
            <v>HUA</v>
          </cell>
          <cell r="H11340" t="str">
            <v>LTE2300 4th Carrier</v>
          </cell>
          <cell r="I11340" t="str">
            <v>INS</v>
          </cell>
          <cell r="L11340">
            <v>43627</v>
          </cell>
          <cell r="M11340">
            <v>43610</v>
          </cell>
          <cell r="N11340">
            <v>43628</v>
          </cell>
          <cell r="O11340">
            <v>43611</v>
          </cell>
          <cell r="P11340" t="str">
            <v>No Dependency</v>
          </cell>
        </row>
        <row r="11341">
          <cell r="C11341" t="str">
            <v>ZND553</v>
          </cell>
          <cell r="D11341" t="str">
            <v>Expansion Sites</v>
          </cell>
          <cell r="E11341" t="str">
            <v>Q4-2019</v>
          </cell>
          <cell r="F11341" t="str">
            <v>Mobile Aspiration</v>
          </cell>
          <cell r="G11341" t="str">
            <v>HUA</v>
          </cell>
          <cell r="H11341" t="str">
            <v>LTE2300 4th Carrier</v>
          </cell>
          <cell r="I11341" t="str">
            <v>INS</v>
          </cell>
          <cell r="L11341">
            <v>43802</v>
          </cell>
          <cell r="N11341">
            <v>43802</v>
          </cell>
          <cell r="P11341" t="str">
            <v>No Dependency</v>
          </cell>
        </row>
        <row r="11342">
          <cell r="C11342" t="str">
            <v>ZND552</v>
          </cell>
          <cell r="D11342" t="str">
            <v>Expansion Sites</v>
          </cell>
          <cell r="E11342" t="str">
            <v>Q2-2019</v>
          </cell>
          <cell r="F11342" t="str">
            <v>Mobile Aspiration</v>
          </cell>
          <cell r="G11342" t="str">
            <v>HUA</v>
          </cell>
          <cell r="H11342" t="str">
            <v>LTE2300 4th Carrier</v>
          </cell>
          <cell r="I11342" t="str">
            <v>INS</v>
          </cell>
          <cell r="L11342">
            <v>43691</v>
          </cell>
          <cell r="M11342">
            <v>43693</v>
          </cell>
          <cell r="N11342">
            <v>43692</v>
          </cell>
          <cell r="O11342">
            <v>43694</v>
          </cell>
          <cell r="P11342" t="str">
            <v>No Dependency</v>
          </cell>
        </row>
        <row r="11343">
          <cell r="C11343" t="str">
            <v>ZND551</v>
          </cell>
          <cell r="D11343" t="str">
            <v>Expansion Sites</v>
          </cell>
          <cell r="E11343" t="str">
            <v>Q3-2019</v>
          </cell>
          <cell r="F11343" t="str">
            <v>Mobile Aspiration</v>
          </cell>
          <cell r="G11343" t="str">
            <v>HUA</v>
          </cell>
          <cell r="H11343" t="str">
            <v>LTE2300 4th Carrier</v>
          </cell>
          <cell r="I11343" t="str">
            <v>INS</v>
          </cell>
          <cell r="L11343">
            <v>43662</v>
          </cell>
          <cell r="M11343">
            <v>43630</v>
          </cell>
          <cell r="N11343">
            <v>43663</v>
          </cell>
          <cell r="O11343">
            <v>43631</v>
          </cell>
          <cell r="P11343" t="str">
            <v>No Dependency</v>
          </cell>
        </row>
        <row r="11344">
          <cell r="C11344" t="str">
            <v>ZND550</v>
          </cell>
          <cell r="D11344" t="str">
            <v>Expansion Sites</v>
          </cell>
          <cell r="E11344" t="str">
            <v>Q3-2019</v>
          </cell>
          <cell r="F11344" t="str">
            <v>Mobile Aspiration</v>
          </cell>
          <cell r="G11344" t="str">
            <v>HUA</v>
          </cell>
          <cell r="H11344" t="str">
            <v>LTE2300 4th Carrier</v>
          </cell>
          <cell r="I11344" t="str">
            <v>INS</v>
          </cell>
          <cell r="L11344">
            <v>43667</v>
          </cell>
          <cell r="M11344">
            <v>43669</v>
          </cell>
          <cell r="N11344">
            <v>43668</v>
          </cell>
          <cell r="O11344">
            <v>43670</v>
          </cell>
          <cell r="P11344" t="str">
            <v>No Dependency</v>
          </cell>
        </row>
        <row r="11345">
          <cell r="C11345" t="str">
            <v>ZND544</v>
          </cell>
          <cell r="D11345" t="str">
            <v>Expansion Sites</v>
          </cell>
          <cell r="E11345" t="str">
            <v>Q3-2019</v>
          </cell>
          <cell r="F11345" t="str">
            <v>Mobile Aspiration</v>
          </cell>
          <cell r="G11345" t="str">
            <v>HUA</v>
          </cell>
          <cell r="H11345" t="str">
            <v>LTE2300 4th Carrier</v>
          </cell>
          <cell r="I11345" t="str">
            <v>INS</v>
          </cell>
          <cell r="L11345">
            <v>43706</v>
          </cell>
          <cell r="M11345">
            <v>43638</v>
          </cell>
          <cell r="N11345">
            <v>43707</v>
          </cell>
          <cell r="O11345">
            <v>43639</v>
          </cell>
          <cell r="P11345" t="str">
            <v>No Dependency</v>
          </cell>
        </row>
        <row r="11346">
          <cell r="C11346" t="str">
            <v>ZND543</v>
          </cell>
          <cell r="D11346" t="str">
            <v>Expansion Sites</v>
          </cell>
          <cell r="E11346" t="str">
            <v>Q2-2019</v>
          </cell>
          <cell r="F11346" t="str">
            <v>Mobile Aspiration</v>
          </cell>
          <cell r="G11346" t="str">
            <v>HUA</v>
          </cell>
          <cell r="H11346" t="str">
            <v>LTE2300 4th Carrier</v>
          </cell>
          <cell r="I11346" t="str">
            <v>INS</v>
          </cell>
          <cell r="L11346">
            <v>43673</v>
          </cell>
          <cell r="M11346">
            <v>43647</v>
          </cell>
          <cell r="N11346">
            <v>43674</v>
          </cell>
          <cell r="O11346">
            <v>43648</v>
          </cell>
          <cell r="P11346" t="str">
            <v>No Dependency</v>
          </cell>
        </row>
        <row r="11347">
          <cell r="C11347" t="str">
            <v>ZND541</v>
          </cell>
          <cell r="D11347" t="str">
            <v>Expansion Sites</v>
          </cell>
          <cell r="E11347" t="str">
            <v>Q3-2019</v>
          </cell>
          <cell r="F11347" t="str">
            <v>Mobile Aspiration</v>
          </cell>
          <cell r="G11347" t="str">
            <v>HUA</v>
          </cell>
          <cell r="H11347" t="str">
            <v>LTE2300 4th Carrier</v>
          </cell>
          <cell r="I11347" t="str">
            <v>INS</v>
          </cell>
          <cell r="L11347">
            <v>43645</v>
          </cell>
          <cell r="M11347">
            <v>43625</v>
          </cell>
          <cell r="N11347">
            <v>43646</v>
          </cell>
          <cell r="O11347">
            <v>43626</v>
          </cell>
          <cell r="P11347" t="str">
            <v>No Dependency</v>
          </cell>
        </row>
        <row r="11348">
          <cell r="C11348" t="str">
            <v>ZND540</v>
          </cell>
          <cell r="D11348" t="str">
            <v>Expansion Sites</v>
          </cell>
          <cell r="E11348" t="str">
            <v>Q2-2019</v>
          </cell>
          <cell r="F11348" t="str">
            <v>Mobile Aspiration</v>
          </cell>
          <cell r="G11348" t="str">
            <v>HUA</v>
          </cell>
          <cell r="H11348" t="str">
            <v>LTE2300 4th Carrier</v>
          </cell>
          <cell r="I11348" t="str">
            <v>INS</v>
          </cell>
          <cell r="L11348">
            <v>43706</v>
          </cell>
          <cell r="M11348">
            <v>43671</v>
          </cell>
          <cell r="N11348">
            <v>43707</v>
          </cell>
          <cell r="O11348">
            <v>43672</v>
          </cell>
          <cell r="P11348" t="str">
            <v>No Dependency</v>
          </cell>
        </row>
        <row r="11349">
          <cell r="C11349" t="str">
            <v>ZND539</v>
          </cell>
          <cell r="D11349" t="str">
            <v>Expansion Sites</v>
          </cell>
          <cell r="E11349" t="str">
            <v>Q3-2019</v>
          </cell>
          <cell r="F11349" t="str">
            <v>Mobile Aspiration</v>
          </cell>
          <cell r="G11349" t="str">
            <v>HUA</v>
          </cell>
          <cell r="H11349" t="str">
            <v>LTE2300 4th Carrier</v>
          </cell>
          <cell r="I11349" t="str">
            <v>INS</v>
          </cell>
          <cell r="L11349">
            <v>43706</v>
          </cell>
          <cell r="M11349">
            <v>43653</v>
          </cell>
          <cell r="N11349">
            <v>43707</v>
          </cell>
          <cell r="O11349">
            <v>43654</v>
          </cell>
          <cell r="P11349" t="str">
            <v>No Dependency</v>
          </cell>
        </row>
        <row r="11350">
          <cell r="C11350" t="str">
            <v>ZND538</v>
          </cell>
          <cell r="D11350" t="str">
            <v>Expansion Sites</v>
          </cell>
          <cell r="E11350" t="str">
            <v>Q3-2019</v>
          </cell>
          <cell r="F11350" t="str">
            <v>Mobile Aspiration</v>
          </cell>
          <cell r="G11350" t="str">
            <v>HUA</v>
          </cell>
          <cell r="H11350" t="str">
            <v>LTE2300 4th Carrier</v>
          </cell>
          <cell r="I11350" t="str">
            <v>INS</v>
          </cell>
          <cell r="L11350">
            <v>43746</v>
          </cell>
          <cell r="M11350">
            <v>43734</v>
          </cell>
          <cell r="N11350">
            <v>43747</v>
          </cell>
          <cell r="O11350">
            <v>43735</v>
          </cell>
          <cell r="P11350" t="str">
            <v>No Dependency</v>
          </cell>
        </row>
        <row r="11351">
          <cell r="C11351" t="str">
            <v>ZND537</v>
          </cell>
          <cell r="D11351" t="str">
            <v>Expansion Sites</v>
          </cell>
          <cell r="E11351" t="str">
            <v>Q3-2019</v>
          </cell>
          <cell r="F11351" t="str">
            <v>Mobile Aspiration</v>
          </cell>
          <cell r="G11351" t="str">
            <v>HUA</v>
          </cell>
          <cell r="H11351" t="str">
            <v>LTE2300 4th Carrier</v>
          </cell>
          <cell r="I11351" t="str">
            <v>INS</v>
          </cell>
          <cell r="L11351">
            <v>43706</v>
          </cell>
          <cell r="M11351">
            <v>43648</v>
          </cell>
          <cell r="N11351">
            <v>43707</v>
          </cell>
          <cell r="O11351">
            <v>43649</v>
          </cell>
          <cell r="P11351" t="str">
            <v>No Dependency</v>
          </cell>
        </row>
        <row r="11352">
          <cell r="C11352" t="str">
            <v>ZND536</v>
          </cell>
          <cell r="D11352" t="str">
            <v>Expansion Sites</v>
          </cell>
          <cell r="E11352" t="str">
            <v>Q3-2019</v>
          </cell>
          <cell r="F11352" t="str">
            <v>Mobile Aspiration</v>
          </cell>
          <cell r="G11352" t="str">
            <v>HUA</v>
          </cell>
          <cell r="H11352" t="str">
            <v>LTE2300 4th Carrier</v>
          </cell>
          <cell r="I11352" t="str">
            <v>INS</v>
          </cell>
          <cell r="L11352">
            <v>43707</v>
          </cell>
          <cell r="M11352">
            <v>43625</v>
          </cell>
          <cell r="N11352">
            <v>43707</v>
          </cell>
          <cell r="O11352">
            <v>43626</v>
          </cell>
          <cell r="P11352" t="str">
            <v>No Dependency</v>
          </cell>
        </row>
        <row r="11353">
          <cell r="C11353" t="str">
            <v>ZND534</v>
          </cell>
          <cell r="D11353" t="str">
            <v>Expansion Sites</v>
          </cell>
          <cell r="E11353" t="str">
            <v>Q4-2019</v>
          </cell>
          <cell r="F11353" t="str">
            <v>Mobile Aspiration</v>
          </cell>
          <cell r="G11353" t="str">
            <v>HUA</v>
          </cell>
          <cell r="H11353" t="str">
            <v>LTE2300 4th Carrier</v>
          </cell>
          <cell r="I11353" t="str">
            <v>INS</v>
          </cell>
          <cell r="L11353">
            <v>43741</v>
          </cell>
          <cell r="M11353">
            <v>43715</v>
          </cell>
          <cell r="N11353">
            <v>43742</v>
          </cell>
          <cell r="O11353">
            <v>43716</v>
          </cell>
          <cell r="P11353" t="str">
            <v>No Dependency</v>
          </cell>
        </row>
        <row r="11354">
          <cell r="C11354" t="str">
            <v>ZND533</v>
          </cell>
          <cell r="D11354" t="str">
            <v>Expansion Sites</v>
          </cell>
          <cell r="E11354" t="str">
            <v>Q2-2019</v>
          </cell>
          <cell r="F11354" t="str">
            <v>Mobile Aspiration</v>
          </cell>
          <cell r="G11354" t="str">
            <v>HUA</v>
          </cell>
          <cell r="H11354" t="str">
            <v>LTE2300 4th Carrier</v>
          </cell>
          <cell r="I11354" t="str">
            <v>INS</v>
          </cell>
          <cell r="L11354">
            <v>43619</v>
          </cell>
          <cell r="M11354">
            <v>43605</v>
          </cell>
          <cell r="N11354">
            <v>43626</v>
          </cell>
          <cell r="O11354">
            <v>43606</v>
          </cell>
          <cell r="P11354" t="str">
            <v>No Dependency</v>
          </cell>
        </row>
        <row r="11355">
          <cell r="C11355" t="str">
            <v>ZND526</v>
          </cell>
          <cell r="D11355" t="str">
            <v>Expansion Sites</v>
          </cell>
          <cell r="E11355" t="str">
            <v>Q3-2019</v>
          </cell>
          <cell r="F11355" t="str">
            <v>Mobile Aspiration</v>
          </cell>
          <cell r="G11355" t="str">
            <v>HUA</v>
          </cell>
          <cell r="H11355" t="str">
            <v>LTE2300 4th Carrier</v>
          </cell>
          <cell r="I11355" t="str">
            <v>INS</v>
          </cell>
          <cell r="L11355">
            <v>43629</v>
          </cell>
          <cell r="M11355">
            <v>43635</v>
          </cell>
          <cell r="N11355">
            <v>43635</v>
          </cell>
          <cell r="O11355">
            <v>43636</v>
          </cell>
          <cell r="P11355" t="str">
            <v>No Dependency</v>
          </cell>
        </row>
        <row r="11356">
          <cell r="C11356" t="str">
            <v>ZND523</v>
          </cell>
          <cell r="D11356" t="str">
            <v>Expansion Sites</v>
          </cell>
          <cell r="E11356" t="str">
            <v>Q3-2019</v>
          </cell>
          <cell r="F11356" t="str">
            <v>Mobile Aspiration</v>
          </cell>
          <cell r="G11356" t="str">
            <v>HUA</v>
          </cell>
          <cell r="H11356" t="str">
            <v>LTE2300 4th Carrier</v>
          </cell>
          <cell r="I11356" t="str">
            <v>INS</v>
          </cell>
          <cell r="L11356">
            <v>43746</v>
          </cell>
          <cell r="M11356">
            <v>43709</v>
          </cell>
          <cell r="N11356">
            <v>43747</v>
          </cell>
          <cell r="O11356">
            <v>43710</v>
          </cell>
          <cell r="P11356" t="str">
            <v>No Dependency</v>
          </cell>
        </row>
        <row r="11357">
          <cell r="C11357" t="str">
            <v>ZND522</v>
          </cell>
          <cell r="D11357" t="str">
            <v>Expansion Sites</v>
          </cell>
          <cell r="E11357" t="str">
            <v>Q4-2019</v>
          </cell>
          <cell r="F11357" t="str">
            <v>Mobile Aspiration</v>
          </cell>
          <cell r="G11357" t="str">
            <v>HUA</v>
          </cell>
          <cell r="H11357" t="str">
            <v>LTE2300 4th Carrier</v>
          </cell>
          <cell r="I11357" t="str">
            <v>INS</v>
          </cell>
          <cell r="L11357">
            <v>43753</v>
          </cell>
          <cell r="M11357">
            <v>43662</v>
          </cell>
          <cell r="N11357">
            <v>43754</v>
          </cell>
          <cell r="O11357">
            <v>43663</v>
          </cell>
          <cell r="P11357" t="str">
            <v>No Dependency</v>
          </cell>
        </row>
        <row r="11358">
          <cell r="C11358" t="str">
            <v>ZND521</v>
          </cell>
          <cell r="D11358" t="str">
            <v>Expansion Sites</v>
          </cell>
          <cell r="E11358" t="str">
            <v>Q4-2019</v>
          </cell>
          <cell r="F11358" t="str">
            <v>Mobile Aspiration</v>
          </cell>
          <cell r="G11358" t="str">
            <v>HUA</v>
          </cell>
          <cell r="H11358" t="str">
            <v>LTE2300 4th Carrier</v>
          </cell>
          <cell r="I11358" t="str">
            <v>INS</v>
          </cell>
          <cell r="L11358">
            <v>43741</v>
          </cell>
          <cell r="M11358">
            <v>43680</v>
          </cell>
          <cell r="N11358">
            <v>43742</v>
          </cell>
          <cell r="O11358">
            <v>43681</v>
          </cell>
          <cell r="P11358" t="str">
            <v>No Dependency</v>
          </cell>
        </row>
        <row r="11359">
          <cell r="C11359" t="str">
            <v>ZND519</v>
          </cell>
          <cell r="D11359" t="str">
            <v>Expansion Sites</v>
          </cell>
          <cell r="E11359" t="str">
            <v>Q3-2019</v>
          </cell>
          <cell r="F11359" t="str">
            <v>Mobile Aspiration</v>
          </cell>
          <cell r="G11359" t="str">
            <v>HUA</v>
          </cell>
          <cell r="H11359" t="str">
            <v>LTE2300 4th Carrier</v>
          </cell>
          <cell r="I11359" t="str">
            <v>INS</v>
          </cell>
          <cell r="L11359">
            <v>43691</v>
          </cell>
          <cell r="M11359">
            <v>43693</v>
          </cell>
          <cell r="N11359">
            <v>43692</v>
          </cell>
          <cell r="O11359">
            <v>43694</v>
          </cell>
          <cell r="P11359" t="str">
            <v>No Dependency</v>
          </cell>
        </row>
        <row r="11360">
          <cell r="C11360" t="str">
            <v>ZND512</v>
          </cell>
          <cell r="D11360" t="str">
            <v>Expansion Sites</v>
          </cell>
          <cell r="E11360" t="str">
            <v>Q3-2019</v>
          </cell>
          <cell r="F11360" t="str">
            <v>Mobile Aspiration</v>
          </cell>
          <cell r="G11360" t="str">
            <v>HUA</v>
          </cell>
          <cell r="H11360" t="str">
            <v>LTE2300 4th Carrier</v>
          </cell>
          <cell r="I11360" t="str">
            <v>INS</v>
          </cell>
          <cell r="L11360">
            <v>43753</v>
          </cell>
          <cell r="M11360">
            <v>43743</v>
          </cell>
          <cell r="N11360">
            <v>43754</v>
          </cell>
          <cell r="O11360">
            <v>43744</v>
          </cell>
          <cell r="P11360" t="str">
            <v>No Dependency</v>
          </cell>
        </row>
        <row r="11361">
          <cell r="C11361" t="str">
            <v>ZND508</v>
          </cell>
          <cell r="D11361" t="str">
            <v>Expansion Sites</v>
          </cell>
          <cell r="E11361" t="str">
            <v>Q2-2019</v>
          </cell>
          <cell r="F11361" t="str">
            <v>Mobile Aspiration</v>
          </cell>
          <cell r="G11361" t="str">
            <v>HUA</v>
          </cell>
          <cell r="H11361" t="str">
            <v>LTE2300 4th Carrier</v>
          </cell>
          <cell r="I11361" t="str">
            <v>INS</v>
          </cell>
          <cell r="L11361">
            <v>43626</v>
          </cell>
          <cell r="M11361">
            <v>43629</v>
          </cell>
          <cell r="N11361">
            <v>43627</v>
          </cell>
          <cell r="O11361">
            <v>43630</v>
          </cell>
          <cell r="P11361" t="str">
            <v>No Dependency</v>
          </cell>
        </row>
        <row r="11362">
          <cell r="C11362" t="str">
            <v>ZND507</v>
          </cell>
          <cell r="D11362" t="str">
            <v>Expansion Sites</v>
          </cell>
          <cell r="E11362" t="str">
            <v>Q3-2019</v>
          </cell>
          <cell r="F11362" t="str">
            <v>Mobile Aspiration</v>
          </cell>
          <cell r="G11362" t="str">
            <v>HUA</v>
          </cell>
          <cell r="H11362" t="str">
            <v>LTE2300 4th Carrier</v>
          </cell>
          <cell r="I11362" t="str">
            <v>INS</v>
          </cell>
          <cell r="L11362">
            <v>43653</v>
          </cell>
          <cell r="M11362">
            <v>43632</v>
          </cell>
          <cell r="N11362">
            <v>43654</v>
          </cell>
          <cell r="O11362">
            <v>43633</v>
          </cell>
          <cell r="P11362" t="str">
            <v>No Dependency</v>
          </cell>
        </row>
        <row r="11363">
          <cell r="C11363" t="str">
            <v>ZND506</v>
          </cell>
          <cell r="D11363" t="str">
            <v>Expansion Sites</v>
          </cell>
          <cell r="E11363" t="str">
            <v>Q3-2019</v>
          </cell>
          <cell r="F11363" t="str">
            <v>Mobile Aspiration</v>
          </cell>
          <cell r="G11363" t="str">
            <v>HUA</v>
          </cell>
          <cell r="H11363" t="str">
            <v>LTE2300 4th Carrier</v>
          </cell>
          <cell r="I11363" t="str">
            <v>INS</v>
          </cell>
          <cell r="L11363">
            <v>43733</v>
          </cell>
          <cell r="M11363">
            <v>43675</v>
          </cell>
          <cell r="N11363">
            <v>43733</v>
          </cell>
          <cell r="O11363">
            <v>43676</v>
          </cell>
          <cell r="P11363" t="str">
            <v>No Dependency</v>
          </cell>
        </row>
        <row r="11364">
          <cell r="C11364" t="str">
            <v>ZND505</v>
          </cell>
          <cell r="D11364" t="str">
            <v>Expansion Sites</v>
          </cell>
          <cell r="E11364" t="str">
            <v>Q1-2020</v>
          </cell>
          <cell r="F11364" t="str">
            <v>Mobile Aspiration</v>
          </cell>
          <cell r="G11364" t="str">
            <v>HUA</v>
          </cell>
          <cell r="H11364" t="str">
            <v>LTE2300 4th Carrier</v>
          </cell>
          <cell r="I11364" t="str">
            <v>INS</v>
          </cell>
          <cell r="L11364">
            <v>43830</v>
          </cell>
          <cell r="M11364">
            <v>43760</v>
          </cell>
          <cell r="N11364">
            <v>43830</v>
          </cell>
          <cell r="O11364">
            <v>43761</v>
          </cell>
          <cell r="P11364" t="str">
            <v>No Dependency</v>
          </cell>
        </row>
        <row r="11365">
          <cell r="C11365" t="str">
            <v>ZND501</v>
          </cell>
          <cell r="D11365" t="str">
            <v>Expansion Sites</v>
          </cell>
          <cell r="E11365" t="str">
            <v>Q4-2019</v>
          </cell>
          <cell r="F11365" t="str">
            <v>Mobile Aspiration</v>
          </cell>
          <cell r="G11365" t="str">
            <v>HUA</v>
          </cell>
          <cell r="H11365" t="str">
            <v>LTE2300 4th Carrier</v>
          </cell>
          <cell r="I11365" t="str">
            <v>INS</v>
          </cell>
          <cell r="L11365">
            <v>43678</v>
          </cell>
          <cell r="M11365">
            <v>43589</v>
          </cell>
          <cell r="N11365">
            <v>43679</v>
          </cell>
          <cell r="O11365">
            <v>43590</v>
          </cell>
          <cell r="P11365" t="str">
            <v>No Dependency</v>
          </cell>
        </row>
        <row r="11366">
          <cell r="C11366" t="str">
            <v>ZND500</v>
          </cell>
          <cell r="D11366" t="str">
            <v>Expansion Sites</v>
          </cell>
          <cell r="E11366" t="str">
            <v>Q3-2019</v>
          </cell>
          <cell r="F11366" t="str">
            <v>Mobile Aspiration</v>
          </cell>
          <cell r="G11366" t="str">
            <v>HUA</v>
          </cell>
          <cell r="H11366" t="str">
            <v>LTE2300 4th Carrier</v>
          </cell>
          <cell r="I11366" t="str">
            <v>INS</v>
          </cell>
          <cell r="L11366">
            <v>43726</v>
          </cell>
          <cell r="M11366">
            <v>43674</v>
          </cell>
          <cell r="N11366">
            <v>43726</v>
          </cell>
          <cell r="O11366">
            <v>43675</v>
          </cell>
          <cell r="P11366" t="str">
            <v>No Dependency</v>
          </cell>
        </row>
        <row r="11367">
          <cell r="C11367" t="str">
            <v>ZND496</v>
          </cell>
          <cell r="D11367" t="str">
            <v>Expansion Sites</v>
          </cell>
          <cell r="E11367" t="str">
            <v>Q2-2019</v>
          </cell>
          <cell r="F11367" t="str">
            <v>Mobile Aspiration</v>
          </cell>
          <cell r="G11367" t="str">
            <v>HUA</v>
          </cell>
          <cell r="H11367" t="str">
            <v>LTE2300 4th Carrier</v>
          </cell>
          <cell r="I11367" t="str">
            <v>INS</v>
          </cell>
          <cell r="L11367">
            <v>43691</v>
          </cell>
          <cell r="M11367">
            <v>43693</v>
          </cell>
          <cell r="N11367">
            <v>43692</v>
          </cell>
          <cell r="O11367">
            <v>43694</v>
          </cell>
          <cell r="P11367" t="str">
            <v>No Dependency</v>
          </cell>
        </row>
        <row r="11368">
          <cell r="C11368" t="str">
            <v>ZND491</v>
          </cell>
          <cell r="D11368" t="str">
            <v>Expansion Sites</v>
          </cell>
          <cell r="E11368" t="str">
            <v>Q1-2020</v>
          </cell>
          <cell r="F11368" t="str">
            <v>Mobile Aspiration</v>
          </cell>
          <cell r="G11368" t="str">
            <v>HUA</v>
          </cell>
          <cell r="H11368" t="str">
            <v>LTE2300 4th Carrier</v>
          </cell>
          <cell r="I11368" t="str">
            <v>INS</v>
          </cell>
          <cell r="L11368">
            <v>43688</v>
          </cell>
          <cell r="M11368">
            <v>43688</v>
          </cell>
          <cell r="N11368">
            <v>43689</v>
          </cell>
          <cell r="O11368">
            <v>43689</v>
          </cell>
          <cell r="P11368" t="str">
            <v>No Dependency</v>
          </cell>
        </row>
        <row r="11369">
          <cell r="C11369" t="str">
            <v>ZND489</v>
          </cell>
          <cell r="D11369" t="str">
            <v>Expansion Sites</v>
          </cell>
          <cell r="E11369" t="str">
            <v>Q3-2019</v>
          </cell>
          <cell r="F11369" t="str">
            <v>Mobile Aspiration</v>
          </cell>
          <cell r="G11369" t="str">
            <v>HUA</v>
          </cell>
          <cell r="H11369" t="str">
            <v>LTE2300 4th Carrier</v>
          </cell>
          <cell r="I11369" t="str">
            <v>INS</v>
          </cell>
          <cell r="L11369">
            <v>43733</v>
          </cell>
          <cell r="M11369">
            <v>43673</v>
          </cell>
          <cell r="N11369">
            <v>43733</v>
          </cell>
          <cell r="O11369">
            <v>43674</v>
          </cell>
          <cell r="P11369" t="str">
            <v>No Dependency</v>
          </cell>
        </row>
        <row r="11370">
          <cell r="C11370" t="str">
            <v>ZND486</v>
          </cell>
          <cell r="D11370" t="str">
            <v>Expansion Sites</v>
          </cell>
          <cell r="E11370" t="str">
            <v>Q4-2019</v>
          </cell>
          <cell r="F11370" t="str">
            <v>Mobile Aspiration</v>
          </cell>
          <cell r="G11370" t="str">
            <v>HUA</v>
          </cell>
          <cell r="H11370" t="str">
            <v>LTE2300 4th Carrier</v>
          </cell>
          <cell r="I11370" t="str">
            <v>INS</v>
          </cell>
          <cell r="L11370">
            <v>43692</v>
          </cell>
          <cell r="M11370">
            <v>43669</v>
          </cell>
          <cell r="N11370">
            <v>43693</v>
          </cell>
          <cell r="O11370">
            <v>43670</v>
          </cell>
          <cell r="P11370" t="str">
            <v>No Dependency</v>
          </cell>
        </row>
        <row r="11371">
          <cell r="C11371" t="str">
            <v>ZND483</v>
          </cell>
          <cell r="D11371" t="str">
            <v>Expansion Sites</v>
          </cell>
          <cell r="E11371" t="str">
            <v>Q1-2020</v>
          </cell>
          <cell r="F11371" t="str">
            <v>Mobile Aspiration</v>
          </cell>
          <cell r="G11371" t="str">
            <v>HUA</v>
          </cell>
          <cell r="H11371" t="str">
            <v>LTE2300 4th Carrier</v>
          </cell>
          <cell r="I11371" t="str">
            <v>INS</v>
          </cell>
          <cell r="L11371">
            <v>43858</v>
          </cell>
          <cell r="N11371">
            <v>43858</v>
          </cell>
          <cell r="P11371" t="str">
            <v>No Dependency</v>
          </cell>
        </row>
        <row r="11372">
          <cell r="C11372" t="str">
            <v>ZND482</v>
          </cell>
          <cell r="D11372" t="str">
            <v>Expansion Sites</v>
          </cell>
          <cell r="E11372" t="str">
            <v>Q4-2019</v>
          </cell>
          <cell r="F11372" t="str">
            <v>Mobile Aspiration</v>
          </cell>
          <cell r="G11372" t="str">
            <v>HUA</v>
          </cell>
          <cell r="H11372" t="str">
            <v>LTE2300 4th Carrier</v>
          </cell>
          <cell r="I11372" t="str">
            <v>INS</v>
          </cell>
          <cell r="L11372">
            <v>43741</v>
          </cell>
          <cell r="M11372">
            <v>43709</v>
          </cell>
          <cell r="N11372">
            <v>43742</v>
          </cell>
          <cell r="O11372">
            <v>43710</v>
          </cell>
          <cell r="P11372" t="str">
            <v>No Dependency</v>
          </cell>
        </row>
        <row r="11373">
          <cell r="C11373" t="str">
            <v>ZND481</v>
          </cell>
          <cell r="D11373" t="str">
            <v>Expansion Sites</v>
          </cell>
          <cell r="E11373" t="str">
            <v>Q3-2019</v>
          </cell>
          <cell r="F11373" t="str">
            <v>Mobile Aspiration</v>
          </cell>
          <cell r="G11373" t="str">
            <v>HUA</v>
          </cell>
          <cell r="H11373" t="str">
            <v>LTE2300 4th Carrier</v>
          </cell>
          <cell r="I11373" t="str">
            <v>INS</v>
          </cell>
          <cell r="L11373">
            <v>43706</v>
          </cell>
          <cell r="M11373">
            <v>43634</v>
          </cell>
          <cell r="N11373">
            <v>43707</v>
          </cell>
          <cell r="O11373">
            <v>43635</v>
          </cell>
          <cell r="P11373" t="str">
            <v>No Dependency</v>
          </cell>
        </row>
        <row r="11374">
          <cell r="C11374" t="str">
            <v>ZND478</v>
          </cell>
          <cell r="D11374" t="str">
            <v>Expansion Sites</v>
          </cell>
          <cell r="E11374" t="str">
            <v>Q3-2019</v>
          </cell>
          <cell r="F11374" t="str">
            <v>Mobile Aspiration</v>
          </cell>
          <cell r="G11374" t="str">
            <v>HUA</v>
          </cell>
          <cell r="H11374" t="str">
            <v>LTE2300 4th Carrier</v>
          </cell>
          <cell r="I11374" t="str">
            <v>INS</v>
          </cell>
          <cell r="L11374">
            <v>43632</v>
          </cell>
          <cell r="M11374">
            <v>43597</v>
          </cell>
          <cell r="N11374">
            <v>43633</v>
          </cell>
          <cell r="O11374">
            <v>43598</v>
          </cell>
          <cell r="P11374" t="str">
            <v>No Dependency</v>
          </cell>
        </row>
        <row r="11375">
          <cell r="C11375" t="str">
            <v>ZND475</v>
          </cell>
          <cell r="D11375" t="str">
            <v>Expansion Sites</v>
          </cell>
          <cell r="E11375" t="str">
            <v>Q1-2020</v>
          </cell>
          <cell r="F11375" t="str">
            <v>Mobile Aspiration</v>
          </cell>
          <cell r="G11375" t="str">
            <v>HUA</v>
          </cell>
          <cell r="H11375" t="str">
            <v>LTE2300 4th Carrier</v>
          </cell>
          <cell r="I11375" t="str">
            <v>INS</v>
          </cell>
          <cell r="L11375">
            <v>43830</v>
          </cell>
          <cell r="M11375">
            <v>43715</v>
          </cell>
          <cell r="N11375">
            <v>43830</v>
          </cell>
          <cell r="O11375">
            <v>43716</v>
          </cell>
          <cell r="P11375" t="str">
            <v>No Dependency</v>
          </cell>
        </row>
        <row r="11376">
          <cell r="C11376" t="str">
            <v>ZND474</v>
          </cell>
          <cell r="D11376" t="str">
            <v>Expansion Sites</v>
          </cell>
          <cell r="E11376" t="str">
            <v>Q3-2019</v>
          </cell>
          <cell r="F11376" t="str">
            <v>Mobile Aspiration</v>
          </cell>
          <cell r="G11376" t="str">
            <v>HUA</v>
          </cell>
          <cell r="H11376" t="str">
            <v>LTE2300 4th Carrier</v>
          </cell>
          <cell r="I11376" t="str">
            <v>INS</v>
          </cell>
          <cell r="L11376">
            <v>43733</v>
          </cell>
          <cell r="M11376">
            <v>43675</v>
          </cell>
          <cell r="N11376">
            <v>43733</v>
          </cell>
          <cell r="O11376">
            <v>43676</v>
          </cell>
          <cell r="P11376" t="str">
            <v>No Dependency</v>
          </cell>
        </row>
        <row r="11377">
          <cell r="C11377" t="str">
            <v>ZND467</v>
          </cell>
          <cell r="D11377" t="str">
            <v>Expansion Sites</v>
          </cell>
          <cell r="E11377" t="str">
            <v>Q3-2019</v>
          </cell>
          <cell r="F11377" t="str">
            <v>Mobile Aspiration</v>
          </cell>
          <cell r="G11377" t="str">
            <v>HUA</v>
          </cell>
          <cell r="H11377" t="str">
            <v>LTE2300 4th Carrier</v>
          </cell>
          <cell r="I11377" t="str">
            <v>INS</v>
          </cell>
          <cell r="L11377">
            <v>43726</v>
          </cell>
          <cell r="M11377">
            <v>43638</v>
          </cell>
          <cell r="N11377">
            <v>43726</v>
          </cell>
          <cell r="O11377">
            <v>43639</v>
          </cell>
          <cell r="P11377" t="str">
            <v>No Dependency</v>
          </cell>
        </row>
        <row r="11378">
          <cell r="C11378" t="str">
            <v>ZND466</v>
          </cell>
          <cell r="D11378" t="str">
            <v>Expansion Sites</v>
          </cell>
          <cell r="E11378" t="str">
            <v>Q1-2020</v>
          </cell>
          <cell r="F11378" t="str">
            <v>Mobile Aspiration</v>
          </cell>
          <cell r="G11378" t="str">
            <v>HUA</v>
          </cell>
          <cell r="H11378" t="str">
            <v>LTE2300 4th Carrier</v>
          </cell>
          <cell r="I11378" t="str">
            <v>INS</v>
          </cell>
          <cell r="L11378">
            <v>43858</v>
          </cell>
          <cell r="N11378">
            <v>43858</v>
          </cell>
          <cell r="P11378" t="str">
            <v>No Dependency</v>
          </cell>
        </row>
        <row r="11379">
          <cell r="C11379" t="str">
            <v>ZND465</v>
          </cell>
          <cell r="D11379" t="str">
            <v>Expansion Sites</v>
          </cell>
          <cell r="E11379" t="str">
            <v>Q3-2019</v>
          </cell>
          <cell r="F11379" t="str">
            <v>Mobile Aspiration</v>
          </cell>
          <cell r="G11379" t="str">
            <v>HUA</v>
          </cell>
          <cell r="H11379" t="str">
            <v>LTE2300 4th Carrier</v>
          </cell>
          <cell r="I11379" t="str">
            <v>INS</v>
          </cell>
          <cell r="L11379">
            <v>43719</v>
          </cell>
          <cell r="M11379">
            <v>43637</v>
          </cell>
          <cell r="N11379">
            <v>43719</v>
          </cell>
          <cell r="O11379">
            <v>43638</v>
          </cell>
          <cell r="P11379" t="str">
            <v>No Dependency</v>
          </cell>
        </row>
        <row r="11380">
          <cell r="C11380" t="str">
            <v>ZND464</v>
          </cell>
          <cell r="D11380" t="str">
            <v>Expansion Sites</v>
          </cell>
          <cell r="E11380" t="str">
            <v>Q1-2020</v>
          </cell>
          <cell r="F11380" t="str">
            <v>Mobile Aspiration</v>
          </cell>
          <cell r="G11380" t="str">
            <v>HUA</v>
          </cell>
          <cell r="H11380" t="str">
            <v>LTE2300 4th Carrier</v>
          </cell>
          <cell r="I11380" t="str">
            <v>INS</v>
          </cell>
          <cell r="L11380">
            <v>43802</v>
          </cell>
          <cell r="M11380">
            <v>43709</v>
          </cell>
          <cell r="N11380">
            <v>43802</v>
          </cell>
          <cell r="O11380">
            <v>43710</v>
          </cell>
          <cell r="P11380" t="str">
            <v>No Dependency</v>
          </cell>
        </row>
        <row r="11381">
          <cell r="C11381" t="str">
            <v>ZND459</v>
          </cell>
          <cell r="D11381" t="str">
            <v>Expansion Sites</v>
          </cell>
          <cell r="E11381" t="str">
            <v>Q3-2019</v>
          </cell>
          <cell r="F11381" t="str">
            <v>Mobile Aspiration</v>
          </cell>
          <cell r="G11381" t="str">
            <v>HUA</v>
          </cell>
          <cell r="H11381" t="str">
            <v>LTE2300 4th Carrier</v>
          </cell>
          <cell r="I11381" t="str">
            <v>INS</v>
          </cell>
          <cell r="L11381">
            <v>43648</v>
          </cell>
          <cell r="M11381">
            <v>43655</v>
          </cell>
          <cell r="N11381">
            <v>43652</v>
          </cell>
          <cell r="O11381">
            <v>43656</v>
          </cell>
          <cell r="P11381" t="str">
            <v>No Dependency</v>
          </cell>
        </row>
        <row r="11382">
          <cell r="C11382" t="str">
            <v>ZND430</v>
          </cell>
          <cell r="D11382" t="str">
            <v>Expansion Sites</v>
          </cell>
          <cell r="E11382" t="str">
            <v>Q3-2019</v>
          </cell>
          <cell r="F11382" t="str">
            <v>Mobile Aspiration</v>
          </cell>
          <cell r="G11382" t="str">
            <v>HUA</v>
          </cell>
          <cell r="H11382" t="str">
            <v>LTE2300 4th Carrier</v>
          </cell>
          <cell r="I11382" t="str">
            <v>INS</v>
          </cell>
          <cell r="L11382">
            <v>43788</v>
          </cell>
          <cell r="N11382">
            <v>43789</v>
          </cell>
          <cell r="P11382" t="str">
            <v>No Dependency</v>
          </cell>
        </row>
        <row r="11383">
          <cell r="C11383" t="str">
            <v>ZND425</v>
          </cell>
          <cell r="D11383" t="str">
            <v>Expansion Sites</v>
          </cell>
          <cell r="E11383" t="str">
            <v>Q2-2019</v>
          </cell>
          <cell r="F11383" t="str">
            <v>Mobile Aspiration</v>
          </cell>
          <cell r="G11383" t="str">
            <v>HUA</v>
          </cell>
          <cell r="H11383" t="str">
            <v>LTE2300 4th Carrier</v>
          </cell>
          <cell r="I11383" t="str">
            <v>INS</v>
          </cell>
          <cell r="L11383">
            <v>43706</v>
          </cell>
          <cell r="M11383">
            <v>43667</v>
          </cell>
          <cell r="N11383">
            <v>43707</v>
          </cell>
          <cell r="O11383">
            <v>43668</v>
          </cell>
          <cell r="P11383" t="str">
            <v>No Dependency</v>
          </cell>
        </row>
        <row r="11384">
          <cell r="C11384" t="str">
            <v>ZND422</v>
          </cell>
          <cell r="D11384" t="str">
            <v>Expansion Sites</v>
          </cell>
          <cell r="E11384" t="str">
            <v>Q3-2019</v>
          </cell>
          <cell r="F11384" t="str">
            <v>Mobile Aspiration</v>
          </cell>
          <cell r="G11384" t="str">
            <v>HUA</v>
          </cell>
          <cell r="H11384" t="str">
            <v>LTE2300 4th Carrier</v>
          </cell>
          <cell r="I11384" t="str">
            <v>INS</v>
          </cell>
          <cell r="L11384">
            <v>43719</v>
          </cell>
          <cell r="M11384">
            <v>43661</v>
          </cell>
          <cell r="N11384">
            <v>43719</v>
          </cell>
          <cell r="O11384">
            <v>43662</v>
          </cell>
          <cell r="P11384" t="str">
            <v>No Dependency</v>
          </cell>
        </row>
        <row r="11385">
          <cell r="C11385" t="str">
            <v>ZND414</v>
          </cell>
          <cell r="D11385" t="str">
            <v>Expansion Sites</v>
          </cell>
          <cell r="E11385" t="str">
            <v>Q3-2019</v>
          </cell>
          <cell r="F11385" t="str">
            <v>Mobile Aspiration</v>
          </cell>
          <cell r="G11385" t="str">
            <v>HUA</v>
          </cell>
          <cell r="H11385" t="str">
            <v>LTE2300 4th Carrier</v>
          </cell>
          <cell r="I11385" t="str">
            <v>INS</v>
          </cell>
          <cell r="L11385">
            <v>43690</v>
          </cell>
          <cell r="M11385">
            <v>43709</v>
          </cell>
          <cell r="N11385">
            <v>43691</v>
          </cell>
          <cell r="O11385">
            <v>43710</v>
          </cell>
          <cell r="P11385" t="str">
            <v>No Dependency</v>
          </cell>
        </row>
        <row r="11386">
          <cell r="C11386" t="str">
            <v>ZND412</v>
          </cell>
          <cell r="D11386" t="str">
            <v>Expansion Sites</v>
          </cell>
          <cell r="E11386" t="str">
            <v>Q4-2019</v>
          </cell>
          <cell r="F11386" t="str">
            <v>Mobile Aspiration</v>
          </cell>
          <cell r="G11386" t="str">
            <v>HUA</v>
          </cell>
          <cell r="H11386" t="str">
            <v>LTE2300 4th Carrier</v>
          </cell>
          <cell r="I11386" t="str">
            <v>INS</v>
          </cell>
          <cell r="L11386">
            <v>43798</v>
          </cell>
          <cell r="M11386">
            <v>43709</v>
          </cell>
          <cell r="N11386">
            <v>43799</v>
          </cell>
          <cell r="O11386">
            <v>43710</v>
          </cell>
          <cell r="P11386" t="str">
            <v>No Dependency</v>
          </cell>
        </row>
        <row r="11387">
          <cell r="C11387" t="str">
            <v>ZND411</v>
          </cell>
          <cell r="D11387" t="str">
            <v>Expansion Sites</v>
          </cell>
          <cell r="E11387" t="str">
            <v>Q4-2019</v>
          </cell>
          <cell r="F11387" t="str">
            <v>Mobile Aspiration</v>
          </cell>
          <cell r="G11387" t="str">
            <v>HUA</v>
          </cell>
          <cell r="H11387" t="str">
            <v>LTE2300 4th Carrier</v>
          </cell>
          <cell r="I11387" t="str">
            <v>INS</v>
          </cell>
          <cell r="L11387">
            <v>43741</v>
          </cell>
          <cell r="M11387">
            <v>43662</v>
          </cell>
          <cell r="N11387">
            <v>43742</v>
          </cell>
          <cell r="O11387">
            <v>43663</v>
          </cell>
          <cell r="P11387" t="str">
            <v>No Dependency</v>
          </cell>
        </row>
        <row r="11388">
          <cell r="C11388" t="str">
            <v>ZND409</v>
          </cell>
          <cell r="D11388" t="str">
            <v>Expansion Sites</v>
          </cell>
          <cell r="E11388" t="str">
            <v>Q1-2020</v>
          </cell>
          <cell r="F11388" t="str">
            <v>Mobile Aspiration</v>
          </cell>
          <cell r="G11388" t="str">
            <v>HUA</v>
          </cell>
          <cell r="H11388" t="str">
            <v>LTE2300 4th Carrier</v>
          </cell>
          <cell r="I11388" t="str">
            <v>INS</v>
          </cell>
          <cell r="L11388">
            <v>43858</v>
          </cell>
          <cell r="M11388">
            <v>43715</v>
          </cell>
          <cell r="N11388">
            <v>43858</v>
          </cell>
          <cell r="O11388">
            <v>43716</v>
          </cell>
          <cell r="P11388" t="str">
            <v>No Dependency</v>
          </cell>
        </row>
        <row r="11389">
          <cell r="C11389" t="str">
            <v>ZND408</v>
          </cell>
          <cell r="D11389" t="str">
            <v>Expansion Sites</v>
          </cell>
          <cell r="E11389" t="str">
            <v>Q2-2019</v>
          </cell>
          <cell r="F11389" t="str">
            <v>Mobile Aspiration</v>
          </cell>
          <cell r="G11389" t="str">
            <v>HUA</v>
          </cell>
          <cell r="H11389" t="str">
            <v>LTE2300 4th Carrier</v>
          </cell>
          <cell r="I11389" t="str">
            <v>INS</v>
          </cell>
          <cell r="L11389">
            <v>43691</v>
          </cell>
          <cell r="M11389">
            <v>43693</v>
          </cell>
          <cell r="N11389">
            <v>43692</v>
          </cell>
          <cell r="O11389">
            <v>43694</v>
          </cell>
          <cell r="P11389" t="str">
            <v>No Dependency</v>
          </cell>
        </row>
        <row r="11390">
          <cell r="C11390" t="str">
            <v>ZND407</v>
          </cell>
          <cell r="D11390" t="str">
            <v>Expansion Sites</v>
          </cell>
          <cell r="E11390" t="str">
            <v>Q3-2019</v>
          </cell>
          <cell r="F11390" t="str">
            <v>Mobile Aspiration</v>
          </cell>
          <cell r="G11390" t="str">
            <v>HUA</v>
          </cell>
          <cell r="H11390" t="str">
            <v>LTE2300 4th Carrier</v>
          </cell>
          <cell r="I11390" t="str">
            <v>INS</v>
          </cell>
          <cell r="L11390">
            <v>43686</v>
          </cell>
          <cell r="M11390">
            <v>43612</v>
          </cell>
          <cell r="N11390">
            <v>43686</v>
          </cell>
          <cell r="O11390">
            <v>43613</v>
          </cell>
          <cell r="P11390" t="str">
            <v>No Dependency</v>
          </cell>
        </row>
        <row r="11391">
          <cell r="C11391" t="str">
            <v>ZND406</v>
          </cell>
          <cell r="D11391" t="str">
            <v>Expansion Sites</v>
          </cell>
          <cell r="E11391" t="str">
            <v>Q1-2020</v>
          </cell>
          <cell r="F11391" t="str">
            <v>Mobile Aspiration</v>
          </cell>
          <cell r="G11391" t="str">
            <v>HUA</v>
          </cell>
          <cell r="H11391" t="str">
            <v>LTE2300 4th Carrier</v>
          </cell>
          <cell r="I11391" t="str">
            <v>INS</v>
          </cell>
          <cell r="L11391">
            <v>43858</v>
          </cell>
          <cell r="M11391">
            <v>43715</v>
          </cell>
          <cell r="N11391">
            <v>43858</v>
          </cell>
          <cell r="O11391">
            <v>43716</v>
          </cell>
          <cell r="P11391" t="str">
            <v>No Dependency</v>
          </cell>
        </row>
        <row r="11392">
          <cell r="C11392" t="str">
            <v>ZND405</v>
          </cell>
          <cell r="D11392" t="str">
            <v>Expansion Sites</v>
          </cell>
          <cell r="E11392" t="str">
            <v>Q2-2019</v>
          </cell>
          <cell r="F11392" t="str">
            <v>Mobile Aspiration</v>
          </cell>
          <cell r="G11392" t="str">
            <v>HUA</v>
          </cell>
          <cell r="H11392" t="str">
            <v>LTE2300 4th Carrier</v>
          </cell>
          <cell r="I11392" t="str">
            <v>INS</v>
          </cell>
          <cell r="L11392">
            <v>43620</v>
          </cell>
          <cell r="M11392">
            <v>43632</v>
          </cell>
          <cell r="N11392">
            <v>43626</v>
          </cell>
          <cell r="O11392">
            <v>43633</v>
          </cell>
          <cell r="P11392" t="str">
            <v>No Dependency</v>
          </cell>
        </row>
        <row r="11393">
          <cell r="C11393" t="str">
            <v>ZND404</v>
          </cell>
          <cell r="D11393" t="str">
            <v>Expansion Sites</v>
          </cell>
          <cell r="E11393" t="str">
            <v>Q2-2019</v>
          </cell>
          <cell r="F11393" t="str">
            <v>Mobile Aspiration</v>
          </cell>
          <cell r="G11393" t="str">
            <v>HUA</v>
          </cell>
          <cell r="H11393" t="str">
            <v>LTE2300 4th Carrier</v>
          </cell>
          <cell r="I11393" t="str">
            <v>INS</v>
          </cell>
          <cell r="L11393">
            <v>43688</v>
          </cell>
          <cell r="M11393">
            <v>43653</v>
          </cell>
          <cell r="N11393">
            <v>43689</v>
          </cell>
          <cell r="O11393">
            <v>43654</v>
          </cell>
          <cell r="P11393" t="str">
            <v>No Dependency</v>
          </cell>
        </row>
        <row r="11394">
          <cell r="C11394" t="str">
            <v>ZND396</v>
          </cell>
          <cell r="D11394" t="str">
            <v>Expansion Sites</v>
          </cell>
          <cell r="E11394" t="str">
            <v>Q1-2020</v>
          </cell>
          <cell r="F11394" t="str">
            <v>Mobile Aspiration</v>
          </cell>
          <cell r="G11394" t="str">
            <v>HUA</v>
          </cell>
          <cell r="H11394" t="str">
            <v>LTE2300 4th Carrier</v>
          </cell>
          <cell r="I11394" t="str">
            <v>INS</v>
          </cell>
          <cell r="L11394">
            <v>43688</v>
          </cell>
          <cell r="M11394">
            <v>43655</v>
          </cell>
          <cell r="N11394">
            <v>43689</v>
          </cell>
          <cell r="O11394">
            <v>43656</v>
          </cell>
          <cell r="P11394" t="str">
            <v>No Dependency</v>
          </cell>
        </row>
        <row r="11395">
          <cell r="C11395" t="str">
            <v>ZND395</v>
          </cell>
          <cell r="D11395" t="str">
            <v>Expansion Sites</v>
          </cell>
          <cell r="E11395" t="str">
            <v>Q3-2019</v>
          </cell>
          <cell r="F11395" t="str">
            <v>Mobile Aspiration</v>
          </cell>
          <cell r="G11395" t="str">
            <v>HUA</v>
          </cell>
          <cell r="H11395" t="str">
            <v>LTE2300 4th Carrier</v>
          </cell>
          <cell r="I11395" t="str">
            <v>INS</v>
          </cell>
          <cell r="L11395">
            <v>43705</v>
          </cell>
          <cell r="M11395">
            <v>43664</v>
          </cell>
          <cell r="N11395">
            <v>43705</v>
          </cell>
          <cell r="O11395">
            <v>43665</v>
          </cell>
          <cell r="P11395" t="str">
            <v>No Dependency</v>
          </cell>
        </row>
        <row r="11396">
          <cell r="C11396" t="str">
            <v>ZND391</v>
          </cell>
          <cell r="D11396" t="str">
            <v>Expansion Sites</v>
          </cell>
          <cell r="E11396" t="str">
            <v>Q3-2019</v>
          </cell>
          <cell r="F11396" t="str">
            <v>Mobile Aspiration</v>
          </cell>
          <cell r="G11396" t="str">
            <v>HUA</v>
          </cell>
          <cell r="H11396" t="str">
            <v>LTE2300 4th Carrier</v>
          </cell>
          <cell r="I11396" t="str">
            <v>INS</v>
          </cell>
          <cell r="L11396">
            <v>43670</v>
          </cell>
          <cell r="M11396">
            <v>43634</v>
          </cell>
          <cell r="N11396">
            <v>43671</v>
          </cell>
          <cell r="O11396">
            <v>43635</v>
          </cell>
          <cell r="P11396" t="str">
            <v>No Dependency</v>
          </cell>
        </row>
        <row r="11397">
          <cell r="C11397" t="str">
            <v>ZND390</v>
          </cell>
          <cell r="D11397" t="str">
            <v>Expansion Sites</v>
          </cell>
          <cell r="E11397" t="str">
            <v>Q1-2020</v>
          </cell>
          <cell r="F11397" t="str">
            <v>Mobile Aspiration</v>
          </cell>
          <cell r="G11397" t="str">
            <v>HUA</v>
          </cell>
          <cell r="H11397" t="str">
            <v>LTE2300 4th Carrier</v>
          </cell>
          <cell r="I11397" t="str">
            <v>INS</v>
          </cell>
          <cell r="L11397">
            <v>43853</v>
          </cell>
          <cell r="M11397">
            <v>43731</v>
          </cell>
          <cell r="N11397">
            <v>43853</v>
          </cell>
          <cell r="O11397">
            <v>43732</v>
          </cell>
          <cell r="P11397" t="str">
            <v>No Dependency</v>
          </cell>
        </row>
        <row r="11398">
          <cell r="C11398" t="str">
            <v>ZND384</v>
          </cell>
          <cell r="D11398" t="str">
            <v>Expansion Sites</v>
          </cell>
          <cell r="E11398" t="str">
            <v>Q1-2020</v>
          </cell>
          <cell r="F11398" t="str">
            <v>Mobile Aspiration</v>
          </cell>
          <cell r="G11398" t="str">
            <v>HUA</v>
          </cell>
          <cell r="H11398" t="str">
            <v>LTE2300 4th Carrier</v>
          </cell>
          <cell r="I11398" t="str">
            <v>INS</v>
          </cell>
          <cell r="L11398">
            <v>43853</v>
          </cell>
          <cell r="M11398">
            <v>43731</v>
          </cell>
          <cell r="N11398">
            <v>43853</v>
          </cell>
          <cell r="O11398">
            <v>43732</v>
          </cell>
          <cell r="P11398" t="str">
            <v>No Dependency</v>
          </cell>
        </row>
        <row r="11399">
          <cell r="C11399" t="str">
            <v>ZND382</v>
          </cell>
          <cell r="D11399" t="str">
            <v>Expansion Sites</v>
          </cell>
          <cell r="E11399" t="str">
            <v>Q3-2019</v>
          </cell>
          <cell r="F11399" t="str">
            <v>Mobile Aspiration</v>
          </cell>
          <cell r="G11399" t="str">
            <v>HUA</v>
          </cell>
          <cell r="H11399" t="str">
            <v>LTE2300 4th Carrier</v>
          </cell>
          <cell r="I11399" t="str">
            <v>INS</v>
          </cell>
          <cell r="L11399">
            <v>43706</v>
          </cell>
          <cell r="M11399">
            <v>43637</v>
          </cell>
          <cell r="N11399">
            <v>43707</v>
          </cell>
          <cell r="O11399">
            <v>43638</v>
          </cell>
          <cell r="P11399" t="str">
            <v>No Dependency</v>
          </cell>
        </row>
        <row r="11400">
          <cell r="C11400" t="str">
            <v>ZND378</v>
          </cell>
          <cell r="D11400" t="str">
            <v>Expansion Sites</v>
          </cell>
          <cell r="E11400" t="str">
            <v>Q1-2020</v>
          </cell>
          <cell r="F11400" t="str">
            <v>Mobile Aspiration</v>
          </cell>
          <cell r="G11400" t="str">
            <v>HUA</v>
          </cell>
          <cell r="H11400" t="str">
            <v>LTE2300 4th Carrier</v>
          </cell>
          <cell r="I11400" t="str">
            <v>INS</v>
          </cell>
          <cell r="L11400">
            <v>43858</v>
          </cell>
          <cell r="M11400">
            <v>43661</v>
          </cell>
          <cell r="N11400">
            <v>43858</v>
          </cell>
          <cell r="O11400">
            <v>43662</v>
          </cell>
          <cell r="P11400" t="str">
            <v>No Dependency</v>
          </cell>
        </row>
        <row r="11401">
          <cell r="C11401" t="str">
            <v>ZND376</v>
          </cell>
          <cell r="D11401" t="str">
            <v>Expansion Sites</v>
          </cell>
          <cell r="E11401" t="str">
            <v>Q1-2020</v>
          </cell>
          <cell r="F11401" t="str">
            <v>Mobile Aspiration</v>
          </cell>
          <cell r="G11401" t="str">
            <v>HUA</v>
          </cell>
          <cell r="H11401" t="str">
            <v>LTE2300 4th Carrier</v>
          </cell>
          <cell r="I11401" t="str">
            <v>INS</v>
          </cell>
          <cell r="L11401">
            <v>43703</v>
          </cell>
          <cell r="M11401">
            <v>43703</v>
          </cell>
          <cell r="N11401">
            <v>43704</v>
          </cell>
          <cell r="O11401">
            <v>43704</v>
          </cell>
          <cell r="P11401" t="str">
            <v>No Dependency</v>
          </cell>
        </row>
        <row r="11402">
          <cell r="C11402" t="str">
            <v>ZND372</v>
          </cell>
          <cell r="D11402" t="str">
            <v>Expansion Sites</v>
          </cell>
          <cell r="E11402" t="str">
            <v>Q4-2019</v>
          </cell>
          <cell r="F11402" t="str">
            <v>Mobile Aspiration</v>
          </cell>
          <cell r="G11402" t="str">
            <v>HUA</v>
          </cell>
          <cell r="H11402" t="str">
            <v>LTE2300 4th Carrier</v>
          </cell>
          <cell r="I11402" t="str">
            <v>INS</v>
          </cell>
          <cell r="L11402">
            <v>43691</v>
          </cell>
          <cell r="M11402">
            <v>43662</v>
          </cell>
          <cell r="N11402">
            <v>43692</v>
          </cell>
          <cell r="O11402">
            <v>43663</v>
          </cell>
          <cell r="P11402" t="str">
            <v>No Dependency</v>
          </cell>
        </row>
        <row r="11403">
          <cell r="C11403" t="str">
            <v>ZND371</v>
          </cell>
          <cell r="D11403" t="str">
            <v>Expansion Sites</v>
          </cell>
          <cell r="E11403" t="str">
            <v>Q4-2019</v>
          </cell>
          <cell r="F11403" t="str">
            <v>Mobile Aspiration</v>
          </cell>
          <cell r="G11403" t="str">
            <v>HUA</v>
          </cell>
          <cell r="H11403" t="str">
            <v>LTE2300 4th Carrier</v>
          </cell>
          <cell r="I11403" t="str">
            <v>INS</v>
          </cell>
          <cell r="L11403">
            <v>43802</v>
          </cell>
          <cell r="M11403">
            <v>43678</v>
          </cell>
          <cell r="N11403">
            <v>43802</v>
          </cell>
          <cell r="O11403">
            <v>43679</v>
          </cell>
          <cell r="P11403" t="str">
            <v>No Dependency</v>
          </cell>
        </row>
        <row r="11404">
          <cell r="C11404" t="str">
            <v>ZND358</v>
          </cell>
          <cell r="D11404" t="str">
            <v>Expansion Sites</v>
          </cell>
          <cell r="E11404" t="str">
            <v>Q3-2019</v>
          </cell>
          <cell r="F11404" t="str">
            <v>Mobile Aspiration</v>
          </cell>
          <cell r="G11404" t="str">
            <v>HUA</v>
          </cell>
          <cell r="H11404" t="str">
            <v>LTE2300 4th Carrier</v>
          </cell>
          <cell r="I11404" t="str">
            <v>INS</v>
          </cell>
          <cell r="L11404">
            <v>43634</v>
          </cell>
          <cell r="M11404">
            <v>43640</v>
          </cell>
          <cell r="N11404">
            <v>43637</v>
          </cell>
          <cell r="O11404">
            <v>43641</v>
          </cell>
          <cell r="P11404" t="str">
            <v>No Dependency</v>
          </cell>
        </row>
        <row r="11405">
          <cell r="C11405" t="str">
            <v>ZND356</v>
          </cell>
          <cell r="D11405" t="str">
            <v>Expansion Sites</v>
          </cell>
          <cell r="E11405" t="str">
            <v>Q3-2019</v>
          </cell>
          <cell r="F11405" t="str">
            <v>Mobile Aspiration</v>
          </cell>
          <cell r="G11405" t="str">
            <v>HUA</v>
          </cell>
          <cell r="H11405" t="str">
            <v>LTE2300 4th Carrier</v>
          </cell>
          <cell r="I11405" t="str">
            <v>INS</v>
          </cell>
          <cell r="L11405">
            <v>43629</v>
          </cell>
          <cell r="M11405">
            <v>43634</v>
          </cell>
          <cell r="N11405">
            <v>43630</v>
          </cell>
          <cell r="O11405">
            <v>43635</v>
          </cell>
          <cell r="P11405" t="str">
            <v>No Dependency</v>
          </cell>
        </row>
        <row r="11406">
          <cell r="C11406" t="str">
            <v>ZND355</v>
          </cell>
          <cell r="D11406" t="str">
            <v>Expansion Sites</v>
          </cell>
          <cell r="E11406" t="str">
            <v>Q3-2019</v>
          </cell>
          <cell r="F11406" t="str">
            <v>Mobile Aspiration</v>
          </cell>
          <cell r="G11406" t="str">
            <v>HUA</v>
          </cell>
          <cell r="H11406" t="str">
            <v>LTE2300 4th Carrier</v>
          </cell>
          <cell r="I11406" t="str">
            <v>INS</v>
          </cell>
          <cell r="L11406">
            <v>43669</v>
          </cell>
          <cell r="M11406">
            <v>43671</v>
          </cell>
          <cell r="N11406">
            <v>43670</v>
          </cell>
          <cell r="O11406">
            <v>43672</v>
          </cell>
          <cell r="P11406" t="str">
            <v>No Dependency</v>
          </cell>
        </row>
        <row r="11407">
          <cell r="C11407" t="str">
            <v>ZND349</v>
          </cell>
          <cell r="D11407" t="str">
            <v>Expansion Sites</v>
          </cell>
          <cell r="E11407" t="str">
            <v>Q3-2019</v>
          </cell>
          <cell r="F11407" t="str">
            <v>Mobile Aspiration</v>
          </cell>
          <cell r="G11407" t="str">
            <v>HUA</v>
          </cell>
          <cell r="H11407" t="str">
            <v>LTE2300 4th Carrier</v>
          </cell>
          <cell r="I11407" t="str">
            <v>INS</v>
          </cell>
          <cell r="L11407">
            <v>43746</v>
          </cell>
          <cell r="M11407">
            <v>43734</v>
          </cell>
          <cell r="N11407">
            <v>43747</v>
          </cell>
          <cell r="O11407">
            <v>43735</v>
          </cell>
          <cell r="P11407" t="str">
            <v>No Dependency</v>
          </cell>
        </row>
        <row r="11408">
          <cell r="C11408" t="str">
            <v>ZND340</v>
          </cell>
          <cell r="D11408" t="str">
            <v>Expansion Sites</v>
          </cell>
          <cell r="E11408" t="str">
            <v>Q4-2019</v>
          </cell>
          <cell r="F11408" t="str">
            <v>Mobile Aspiration</v>
          </cell>
          <cell r="G11408" t="str">
            <v>HUA</v>
          </cell>
          <cell r="H11408" t="str">
            <v>LTE2300 4th Carrier</v>
          </cell>
          <cell r="I11408" t="str">
            <v>INS</v>
          </cell>
          <cell r="L11408">
            <v>43796</v>
          </cell>
          <cell r="M11408">
            <v>43772</v>
          </cell>
          <cell r="N11408">
            <v>43797</v>
          </cell>
          <cell r="O11408">
            <v>43773</v>
          </cell>
          <cell r="P11408" t="str">
            <v>No Dependency</v>
          </cell>
        </row>
        <row r="11409">
          <cell r="C11409" t="str">
            <v>ZND337</v>
          </cell>
          <cell r="D11409" t="str">
            <v>Expansion Sites</v>
          </cell>
          <cell r="E11409" t="str">
            <v>Q2-2019</v>
          </cell>
          <cell r="F11409" t="str">
            <v>Mobile Aspiration</v>
          </cell>
          <cell r="G11409" t="str">
            <v>HUA</v>
          </cell>
          <cell r="H11409" t="str">
            <v>LTE2300 4th Carrier</v>
          </cell>
          <cell r="I11409" t="str">
            <v>INS</v>
          </cell>
          <cell r="L11409">
            <v>43625</v>
          </cell>
          <cell r="M11409">
            <v>43611</v>
          </cell>
          <cell r="N11409">
            <v>43626</v>
          </cell>
          <cell r="O11409">
            <v>43612</v>
          </cell>
          <cell r="P11409" t="str">
            <v>No Dependency</v>
          </cell>
        </row>
        <row r="11410">
          <cell r="C11410" t="str">
            <v>ZND336</v>
          </cell>
          <cell r="D11410" t="str">
            <v>Expansion Sites</v>
          </cell>
          <cell r="E11410" t="str">
            <v>Q3-2019</v>
          </cell>
          <cell r="F11410" t="str">
            <v>Mobile Aspiration</v>
          </cell>
          <cell r="G11410" t="str">
            <v>HUA</v>
          </cell>
          <cell r="H11410" t="str">
            <v>LTE2300 4th Carrier</v>
          </cell>
          <cell r="I11410" t="str">
            <v>INS</v>
          </cell>
          <cell r="L11410">
            <v>43651</v>
          </cell>
          <cell r="M11410">
            <v>43623</v>
          </cell>
          <cell r="N11410">
            <v>43652</v>
          </cell>
          <cell r="O11410">
            <v>43624</v>
          </cell>
          <cell r="P11410" t="str">
            <v>No Dependency</v>
          </cell>
        </row>
        <row r="11411">
          <cell r="C11411" t="str">
            <v>ZND333</v>
          </cell>
          <cell r="D11411" t="str">
            <v>Expansion Sites</v>
          </cell>
          <cell r="E11411" t="str">
            <v>Q3-2019</v>
          </cell>
          <cell r="F11411" t="str">
            <v>Mobile Aspiration</v>
          </cell>
          <cell r="G11411" t="str">
            <v>HUA</v>
          </cell>
          <cell r="H11411" t="str">
            <v>LTE2300 4th Carrier</v>
          </cell>
          <cell r="I11411" t="str">
            <v>INS</v>
          </cell>
          <cell r="L11411">
            <v>43706</v>
          </cell>
          <cell r="M11411">
            <v>43653</v>
          </cell>
          <cell r="N11411">
            <v>43707</v>
          </cell>
          <cell r="O11411">
            <v>43654</v>
          </cell>
          <cell r="P11411" t="str">
            <v>No Dependency</v>
          </cell>
        </row>
        <row r="11412">
          <cell r="C11412" t="str">
            <v>ZND332</v>
          </cell>
          <cell r="D11412" t="str">
            <v>Expansion Sites</v>
          </cell>
          <cell r="E11412" t="str">
            <v>Q3-2019</v>
          </cell>
          <cell r="F11412" t="str">
            <v>Mobile Aspiration</v>
          </cell>
          <cell r="G11412" t="str">
            <v>HUA</v>
          </cell>
          <cell r="H11412" t="str">
            <v>LTE2300 4th Carrier</v>
          </cell>
          <cell r="I11412" t="str">
            <v>INS</v>
          </cell>
          <cell r="L11412">
            <v>43719</v>
          </cell>
          <cell r="M11412">
            <v>43654</v>
          </cell>
          <cell r="N11412">
            <v>43719</v>
          </cell>
          <cell r="O11412">
            <v>43655</v>
          </cell>
          <cell r="P11412" t="str">
            <v>No Dependency</v>
          </cell>
        </row>
        <row r="11413">
          <cell r="C11413" t="str">
            <v>ZND329</v>
          </cell>
          <cell r="D11413" t="str">
            <v>Expansion Sites</v>
          </cell>
          <cell r="E11413" t="str">
            <v>Q1-2020</v>
          </cell>
          <cell r="F11413" t="str">
            <v>Mobile Aspiration</v>
          </cell>
          <cell r="G11413" t="str">
            <v>HUA</v>
          </cell>
          <cell r="H11413" t="str">
            <v>LTE2300 4th Carrier</v>
          </cell>
          <cell r="I11413" t="str">
            <v>INS</v>
          </cell>
          <cell r="L11413">
            <v>43693</v>
          </cell>
          <cell r="M11413">
            <v>43695</v>
          </cell>
          <cell r="N11413">
            <v>43694</v>
          </cell>
          <cell r="O11413">
            <v>43696</v>
          </cell>
          <cell r="P11413" t="str">
            <v>No Dependency</v>
          </cell>
        </row>
        <row r="11414">
          <cell r="C11414" t="str">
            <v>ZND325</v>
          </cell>
          <cell r="D11414" t="str">
            <v>Expansion Sites</v>
          </cell>
          <cell r="E11414" t="str">
            <v>Q4-2019</v>
          </cell>
          <cell r="F11414" t="str">
            <v>Mobile Aspiration</v>
          </cell>
          <cell r="G11414" t="str">
            <v>HUA</v>
          </cell>
          <cell r="H11414" t="str">
            <v>LTE2300 4th Carrier</v>
          </cell>
          <cell r="I11414" t="str">
            <v>INS</v>
          </cell>
          <cell r="L11414">
            <v>43657</v>
          </cell>
          <cell r="M11414">
            <v>43605</v>
          </cell>
          <cell r="N11414">
            <v>43658</v>
          </cell>
          <cell r="O11414">
            <v>43606</v>
          </cell>
          <cell r="P11414" t="str">
            <v>No Dependency</v>
          </cell>
        </row>
        <row r="11415">
          <cell r="C11415" t="str">
            <v>ZND324</v>
          </cell>
          <cell r="D11415" t="str">
            <v>Expansion Sites</v>
          </cell>
          <cell r="E11415" t="str">
            <v>Q4-2019</v>
          </cell>
          <cell r="F11415" t="str">
            <v>Mobile Aspiration</v>
          </cell>
          <cell r="G11415" t="str">
            <v>HUA</v>
          </cell>
          <cell r="H11415" t="str">
            <v>LTE2300 4th Carrier</v>
          </cell>
          <cell r="I11415" t="str">
            <v>INS</v>
          </cell>
          <cell r="L11415">
            <v>43645</v>
          </cell>
          <cell r="M11415">
            <v>43647</v>
          </cell>
          <cell r="N11415">
            <v>43646</v>
          </cell>
          <cell r="O11415">
            <v>43648</v>
          </cell>
          <cell r="P11415" t="str">
            <v>No Dependency</v>
          </cell>
        </row>
        <row r="11416">
          <cell r="C11416" t="str">
            <v>ZND323</v>
          </cell>
          <cell r="D11416" t="str">
            <v>Expansion Sites</v>
          </cell>
          <cell r="E11416" t="str">
            <v>Q3-2019</v>
          </cell>
          <cell r="F11416" t="str">
            <v>Mobile Aspiration</v>
          </cell>
          <cell r="G11416" t="str">
            <v>HUA</v>
          </cell>
          <cell r="H11416" t="str">
            <v>LTE2300 4th Carrier</v>
          </cell>
          <cell r="I11416" t="str">
            <v>INS</v>
          </cell>
          <cell r="L11416">
            <v>43706</v>
          </cell>
          <cell r="M11416">
            <v>43653</v>
          </cell>
          <cell r="N11416">
            <v>43707</v>
          </cell>
          <cell r="O11416">
            <v>43654</v>
          </cell>
          <cell r="P11416" t="str">
            <v>No Dependency</v>
          </cell>
        </row>
        <row r="11417">
          <cell r="C11417" t="str">
            <v>ZND322</v>
          </cell>
          <cell r="D11417" t="str">
            <v>Expansion Sites</v>
          </cell>
          <cell r="E11417" t="str">
            <v>Q4-2019</v>
          </cell>
          <cell r="F11417" t="str">
            <v>Mobile Aspiration</v>
          </cell>
          <cell r="G11417" t="str">
            <v>HUA</v>
          </cell>
          <cell r="H11417" t="str">
            <v>LTE2300 4th Carrier</v>
          </cell>
          <cell r="I11417" t="str">
            <v>INS</v>
          </cell>
          <cell r="L11417">
            <v>43691</v>
          </cell>
          <cell r="M11417">
            <v>43693</v>
          </cell>
          <cell r="N11417">
            <v>43692</v>
          </cell>
          <cell r="O11417">
            <v>43694</v>
          </cell>
          <cell r="P11417" t="str">
            <v>No Dependency</v>
          </cell>
        </row>
        <row r="11418">
          <cell r="C11418" t="str">
            <v>ZND321</v>
          </cell>
          <cell r="D11418" t="str">
            <v>Expansion Sites</v>
          </cell>
          <cell r="E11418" t="str">
            <v>Q2-2019</v>
          </cell>
          <cell r="F11418" t="str">
            <v>Mobile Aspiration</v>
          </cell>
          <cell r="G11418" t="str">
            <v>HUA</v>
          </cell>
          <cell r="H11418" t="str">
            <v>LTE2300 4th Carrier</v>
          </cell>
          <cell r="I11418" t="str">
            <v>INS</v>
          </cell>
          <cell r="L11418">
            <v>43706</v>
          </cell>
          <cell r="M11418">
            <v>43662</v>
          </cell>
          <cell r="N11418">
            <v>43707</v>
          </cell>
          <cell r="O11418">
            <v>43663</v>
          </cell>
          <cell r="P11418" t="str">
            <v>No Dependency</v>
          </cell>
        </row>
        <row r="11419">
          <cell r="C11419" t="str">
            <v>ZND320</v>
          </cell>
          <cell r="D11419" t="str">
            <v>Expansion Sites</v>
          </cell>
          <cell r="E11419" t="str">
            <v>Q4-2019</v>
          </cell>
          <cell r="F11419" t="str">
            <v>Mobile Aspiration</v>
          </cell>
          <cell r="G11419" t="str">
            <v>HUA</v>
          </cell>
          <cell r="H11419" t="str">
            <v>LTE2300 4th Carrier</v>
          </cell>
          <cell r="I11419" t="str">
            <v>INS</v>
          </cell>
          <cell r="L11419">
            <v>43802</v>
          </cell>
          <cell r="M11419">
            <v>43605</v>
          </cell>
          <cell r="N11419">
            <v>43802</v>
          </cell>
          <cell r="O11419">
            <v>43606</v>
          </cell>
          <cell r="P11419" t="str">
            <v>No Dependency</v>
          </cell>
        </row>
        <row r="11420">
          <cell r="C11420" t="str">
            <v>ZND317</v>
          </cell>
          <cell r="D11420" t="str">
            <v>Expansion Sites</v>
          </cell>
          <cell r="E11420" t="str">
            <v>Q1-2020</v>
          </cell>
          <cell r="F11420" t="str">
            <v>Mobile Aspiration</v>
          </cell>
          <cell r="G11420" t="str">
            <v>HUA</v>
          </cell>
          <cell r="H11420" t="str">
            <v>LTE2300 4th Carrier</v>
          </cell>
          <cell r="I11420" t="str">
            <v>INS</v>
          </cell>
          <cell r="L11420">
            <v>43853</v>
          </cell>
          <cell r="M11420">
            <v>43715</v>
          </cell>
          <cell r="N11420">
            <v>43853</v>
          </cell>
          <cell r="O11420">
            <v>43716</v>
          </cell>
          <cell r="P11420" t="str">
            <v>No Dependency</v>
          </cell>
        </row>
        <row r="11421">
          <cell r="C11421" t="str">
            <v>ZND300</v>
          </cell>
          <cell r="D11421" t="str">
            <v>Expansion Sites</v>
          </cell>
          <cell r="E11421" t="str">
            <v>Q4-2019</v>
          </cell>
          <cell r="F11421" t="str">
            <v>Mobile Aspiration</v>
          </cell>
          <cell r="G11421" t="str">
            <v>HUA</v>
          </cell>
          <cell r="H11421" t="str">
            <v>LTE2300 4th Carrier</v>
          </cell>
          <cell r="I11421" t="str">
            <v>INS</v>
          </cell>
          <cell r="L11421">
            <v>43796</v>
          </cell>
          <cell r="N11421">
            <v>43797</v>
          </cell>
          <cell r="P11421" t="str">
            <v>No Dependency</v>
          </cell>
        </row>
        <row r="11422">
          <cell r="C11422" t="str">
            <v>ZND297</v>
          </cell>
          <cell r="D11422" t="str">
            <v>Expansion Sites</v>
          </cell>
          <cell r="E11422" t="str">
            <v>Q3-2019</v>
          </cell>
          <cell r="F11422" t="str">
            <v>Mobile Aspiration</v>
          </cell>
          <cell r="G11422" t="str">
            <v>HUA</v>
          </cell>
          <cell r="H11422" t="str">
            <v>LTE2300 4th Carrier</v>
          </cell>
          <cell r="I11422" t="str">
            <v>INS</v>
          </cell>
          <cell r="L11422">
            <v>43648</v>
          </cell>
          <cell r="M11422">
            <v>43653</v>
          </cell>
          <cell r="N11422">
            <v>43650</v>
          </cell>
          <cell r="O11422">
            <v>43654</v>
          </cell>
          <cell r="P11422" t="str">
            <v>No Dependency</v>
          </cell>
        </row>
        <row r="11423">
          <cell r="C11423" t="str">
            <v>ZND291</v>
          </cell>
          <cell r="D11423" t="str">
            <v>Expansion Sites</v>
          </cell>
          <cell r="E11423" t="str">
            <v>Q4-2019</v>
          </cell>
          <cell r="F11423" t="str">
            <v>Mobile Aspiration</v>
          </cell>
          <cell r="G11423" t="str">
            <v>HUA</v>
          </cell>
          <cell r="H11423" t="str">
            <v>LTE2300 4th Carrier</v>
          </cell>
          <cell r="I11423" t="str">
            <v>INS</v>
          </cell>
          <cell r="L11423">
            <v>43741</v>
          </cell>
          <cell r="M11423">
            <v>43715</v>
          </cell>
          <cell r="N11423">
            <v>43742</v>
          </cell>
          <cell r="O11423">
            <v>43716</v>
          </cell>
          <cell r="P11423" t="str">
            <v>No Dependency</v>
          </cell>
        </row>
        <row r="11424">
          <cell r="C11424" t="str">
            <v>ZND288</v>
          </cell>
          <cell r="D11424" t="str">
            <v>Expansion Sites</v>
          </cell>
          <cell r="E11424" t="str">
            <v>Q4-2019</v>
          </cell>
          <cell r="F11424" t="str">
            <v>Mobile Aspiration</v>
          </cell>
          <cell r="G11424" t="str">
            <v>HUA</v>
          </cell>
          <cell r="H11424" t="str">
            <v>LTE2300 4th Carrier</v>
          </cell>
          <cell r="I11424" t="str">
            <v>INS</v>
          </cell>
          <cell r="L11424">
            <v>43691</v>
          </cell>
          <cell r="M11424">
            <v>43693</v>
          </cell>
          <cell r="N11424">
            <v>43692</v>
          </cell>
          <cell r="O11424">
            <v>43694</v>
          </cell>
          <cell r="P11424" t="str">
            <v>No Dependency</v>
          </cell>
        </row>
        <row r="11425">
          <cell r="C11425" t="str">
            <v>ZND285</v>
          </cell>
          <cell r="D11425" t="str">
            <v>Expansion Sites</v>
          </cell>
          <cell r="E11425" t="str">
            <v>Q4-2019</v>
          </cell>
          <cell r="F11425" t="str">
            <v>Mobile Aspiration</v>
          </cell>
          <cell r="G11425" t="str">
            <v>HUA</v>
          </cell>
          <cell r="H11425" t="str">
            <v>LTE2300 4th Carrier</v>
          </cell>
          <cell r="I11425" t="str">
            <v>INS</v>
          </cell>
          <cell r="L11425">
            <v>43679</v>
          </cell>
          <cell r="M11425">
            <v>43640</v>
          </cell>
          <cell r="N11425">
            <v>43680</v>
          </cell>
          <cell r="O11425">
            <v>43641</v>
          </cell>
          <cell r="P11425" t="str">
            <v>No Dependency</v>
          </cell>
        </row>
        <row r="11426">
          <cell r="C11426" t="str">
            <v>ZND283</v>
          </cell>
          <cell r="D11426" t="str">
            <v>Expansion Sites</v>
          </cell>
          <cell r="E11426" t="str">
            <v>Q2-2019</v>
          </cell>
          <cell r="F11426" t="str">
            <v>Mobile Aspiration</v>
          </cell>
          <cell r="G11426" t="str">
            <v>HUA</v>
          </cell>
          <cell r="H11426" t="str">
            <v>LTE2300 4th Carrier</v>
          </cell>
          <cell r="I11426" t="str">
            <v>INS</v>
          </cell>
          <cell r="L11426">
            <v>43628</v>
          </cell>
          <cell r="M11426">
            <v>43613</v>
          </cell>
          <cell r="N11426">
            <v>43629</v>
          </cell>
          <cell r="O11426">
            <v>43614</v>
          </cell>
          <cell r="P11426" t="str">
            <v>No Dependency</v>
          </cell>
        </row>
        <row r="11427">
          <cell r="C11427" t="str">
            <v>ZND282</v>
          </cell>
          <cell r="D11427" t="str">
            <v>Expansion Sites</v>
          </cell>
          <cell r="E11427" t="str">
            <v>Q1-2020</v>
          </cell>
          <cell r="F11427" t="str">
            <v>Mobile Aspiration</v>
          </cell>
          <cell r="G11427" t="str">
            <v>HUA</v>
          </cell>
          <cell r="H11427" t="str">
            <v>LTE2300 4th Carrier</v>
          </cell>
          <cell r="I11427" t="str">
            <v>INS</v>
          </cell>
          <cell r="L11427">
            <v>43849</v>
          </cell>
          <cell r="M11427">
            <v>43673</v>
          </cell>
          <cell r="N11427">
            <v>43850</v>
          </cell>
          <cell r="O11427">
            <v>43674</v>
          </cell>
          <cell r="P11427" t="str">
            <v>No Dependency</v>
          </cell>
        </row>
        <row r="11428">
          <cell r="C11428" t="str">
            <v>ZND277</v>
          </cell>
          <cell r="D11428" t="str">
            <v>Expansion Sites</v>
          </cell>
          <cell r="E11428" t="str">
            <v>Q1-2020</v>
          </cell>
          <cell r="F11428" t="str">
            <v>Mobile Aspiration</v>
          </cell>
          <cell r="G11428" t="str">
            <v>HUA</v>
          </cell>
          <cell r="H11428" t="str">
            <v>LTE2300 4th Carrier</v>
          </cell>
          <cell r="I11428" t="str">
            <v>INS</v>
          </cell>
          <cell r="L11428">
            <v>43858</v>
          </cell>
          <cell r="M11428">
            <v>43678</v>
          </cell>
          <cell r="N11428">
            <v>43858</v>
          </cell>
          <cell r="O11428">
            <v>43679</v>
          </cell>
          <cell r="P11428" t="str">
            <v>No Dependency</v>
          </cell>
        </row>
        <row r="11429">
          <cell r="C11429" t="str">
            <v>ZND274</v>
          </cell>
          <cell r="D11429" t="str">
            <v>Expansion Sites</v>
          </cell>
          <cell r="E11429" t="str">
            <v>Q3-2019</v>
          </cell>
          <cell r="F11429" t="str">
            <v>Mobile Aspiration</v>
          </cell>
          <cell r="G11429" t="str">
            <v>HUA</v>
          </cell>
          <cell r="H11429" t="str">
            <v>LTE2300 4th Carrier</v>
          </cell>
          <cell r="I11429" t="str">
            <v>INS</v>
          </cell>
          <cell r="L11429">
            <v>43636</v>
          </cell>
          <cell r="M11429">
            <v>43644</v>
          </cell>
          <cell r="N11429">
            <v>43640</v>
          </cell>
          <cell r="O11429">
            <v>43645</v>
          </cell>
          <cell r="P11429" t="str">
            <v>No Dependency</v>
          </cell>
        </row>
        <row r="11430">
          <cell r="C11430" t="str">
            <v>ZND272</v>
          </cell>
          <cell r="D11430" t="str">
            <v>Expansion Sites</v>
          </cell>
          <cell r="E11430" t="str">
            <v>Q3-2019</v>
          </cell>
          <cell r="F11430" t="str">
            <v>Mobile Aspiration</v>
          </cell>
          <cell r="G11430" t="str">
            <v>HUA</v>
          </cell>
          <cell r="H11430" t="str">
            <v>LTE2300 4th Carrier</v>
          </cell>
          <cell r="I11430" t="str">
            <v>INS</v>
          </cell>
          <cell r="L11430">
            <v>43706</v>
          </cell>
          <cell r="M11430">
            <v>43715</v>
          </cell>
          <cell r="N11430">
            <v>43707</v>
          </cell>
          <cell r="O11430">
            <v>43716</v>
          </cell>
          <cell r="P11430" t="str">
            <v>No Dependency</v>
          </cell>
        </row>
        <row r="11431">
          <cell r="C11431" t="str">
            <v>ZND270</v>
          </cell>
          <cell r="D11431" t="str">
            <v>Expansion Sites</v>
          </cell>
          <cell r="E11431" t="str">
            <v>Q3-2019</v>
          </cell>
          <cell r="F11431" t="str">
            <v>Mobile Aspiration</v>
          </cell>
          <cell r="G11431" t="str">
            <v>HUA</v>
          </cell>
          <cell r="H11431" t="str">
            <v>LTE2300 4th Carrier</v>
          </cell>
          <cell r="I11431" t="str">
            <v>INS</v>
          </cell>
          <cell r="L11431">
            <v>43706</v>
          </cell>
          <cell r="M11431">
            <v>43680</v>
          </cell>
          <cell r="N11431">
            <v>43707</v>
          </cell>
          <cell r="O11431">
            <v>43681</v>
          </cell>
          <cell r="P11431" t="str">
            <v>No Dependency</v>
          </cell>
        </row>
        <row r="11432">
          <cell r="C11432" t="str">
            <v>ZND269</v>
          </cell>
          <cell r="D11432" t="str">
            <v>Expansion Sites</v>
          </cell>
          <cell r="E11432" t="str">
            <v>Q3-2019</v>
          </cell>
          <cell r="F11432" t="str">
            <v>Mobile Aspiration</v>
          </cell>
          <cell r="G11432" t="str">
            <v>HUA</v>
          </cell>
          <cell r="H11432" t="str">
            <v>LTE2300 4th Carrier</v>
          </cell>
          <cell r="I11432" t="str">
            <v>INS</v>
          </cell>
          <cell r="L11432">
            <v>43746</v>
          </cell>
          <cell r="M11432">
            <v>43734</v>
          </cell>
          <cell r="N11432">
            <v>43747</v>
          </cell>
          <cell r="O11432">
            <v>43735</v>
          </cell>
          <cell r="P11432" t="str">
            <v>No Dependency</v>
          </cell>
        </row>
        <row r="11433">
          <cell r="C11433" t="str">
            <v>ZND253</v>
          </cell>
          <cell r="D11433" t="str">
            <v>Expansion Sites</v>
          </cell>
          <cell r="E11433" t="str">
            <v>Q3-2019</v>
          </cell>
          <cell r="F11433" t="str">
            <v>Mobile Aspiration</v>
          </cell>
          <cell r="G11433" t="str">
            <v>HUA</v>
          </cell>
          <cell r="H11433" t="str">
            <v>LTE2300 4th Carrier</v>
          </cell>
          <cell r="I11433" t="str">
            <v>INS</v>
          </cell>
          <cell r="L11433">
            <v>43639</v>
          </cell>
          <cell r="M11433">
            <v>43635</v>
          </cell>
          <cell r="N11433">
            <v>43641</v>
          </cell>
          <cell r="O11433">
            <v>43636</v>
          </cell>
          <cell r="P11433" t="str">
            <v>No Dependency</v>
          </cell>
        </row>
        <row r="11434">
          <cell r="C11434" t="str">
            <v>ZND252</v>
          </cell>
          <cell r="D11434" t="str">
            <v>Expansion Sites</v>
          </cell>
          <cell r="E11434" t="str">
            <v>Q3-2019</v>
          </cell>
          <cell r="F11434" t="str">
            <v>Mobile Aspiration</v>
          </cell>
          <cell r="G11434" t="str">
            <v>HUA</v>
          </cell>
          <cell r="H11434" t="str">
            <v>LTE2300 4th Carrier</v>
          </cell>
          <cell r="I11434" t="str">
            <v>INS</v>
          </cell>
          <cell r="L11434">
            <v>43753</v>
          </cell>
          <cell r="M11434">
            <v>43678</v>
          </cell>
          <cell r="N11434">
            <v>43754</v>
          </cell>
          <cell r="O11434">
            <v>43679</v>
          </cell>
          <cell r="P11434" t="str">
            <v>No Dependency</v>
          </cell>
        </row>
        <row r="11435">
          <cell r="C11435" t="str">
            <v>ZND251</v>
          </cell>
          <cell r="D11435" t="str">
            <v>Expansion Sites</v>
          </cell>
          <cell r="E11435" t="str">
            <v>Q3-2019</v>
          </cell>
          <cell r="F11435" t="str">
            <v>Mobile Aspiration</v>
          </cell>
          <cell r="G11435" t="str">
            <v>HUA</v>
          </cell>
          <cell r="H11435" t="str">
            <v>LTE2300 4th Carrier</v>
          </cell>
          <cell r="I11435" t="str">
            <v>INS</v>
          </cell>
          <cell r="L11435">
            <v>43726</v>
          </cell>
          <cell r="M11435">
            <v>43676</v>
          </cell>
          <cell r="N11435">
            <v>43726</v>
          </cell>
          <cell r="O11435">
            <v>43677</v>
          </cell>
          <cell r="P11435" t="str">
            <v>No Dependency</v>
          </cell>
        </row>
        <row r="11436">
          <cell r="C11436" t="str">
            <v>ZND247</v>
          </cell>
          <cell r="D11436" t="str">
            <v>Expansion Sites</v>
          </cell>
          <cell r="E11436" t="str">
            <v>Q1-2020</v>
          </cell>
          <cell r="F11436" t="str">
            <v>Mobile Aspiration</v>
          </cell>
          <cell r="G11436" t="str">
            <v>HUA</v>
          </cell>
          <cell r="H11436" t="str">
            <v>LTE2300 4th Carrier</v>
          </cell>
          <cell r="I11436" t="str">
            <v>INS</v>
          </cell>
          <cell r="L11436">
            <v>43691</v>
          </cell>
          <cell r="M11436">
            <v>43671</v>
          </cell>
          <cell r="N11436">
            <v>43692</v>
          </cell>
          <cell r="O11436">
            <v>43672</v>
          </cell>
          <cell r="P11436" t="str">
            <v>No Dependency</v>
          </cell>
        </row>
        <row r="11437">
          <cell r="C11437" t="str">
            <v>ZND245</v>
          </cell>
          <cell r="D11437" t="str">
            <v>Expansion Sites</v>
          </cell>
          <cell r="E11437" t="str">
            <v>Q2-2019</v>
          </cell>
          <cell r="F11437" t="str">
            <v>Mobile Aspiration</v>
          </cell>
          <cell r="G11437" t="str">
            <v>HUA</v>
          </cell>
          <cell r="H11437" t="str">
            <v>LTE2300 4th Carrier</v>
          </cell>
          <cell r="I11437" t="str">
            <v>INS</v>
          </cell>
          <cell r="L11437">
            <v>43622</v>
          </cell>
          <cell r="M11437">
            <v>43624</v>
          </cell>
          <cell r="N11437">
            <v>43623</v>
          </cell>
          <cell r="O11437">
            <v>43625</v>
          </cell>
          <cell r="P11437" t="str">
            <v>No Dependency</v>
          </cell>
        </row>
        <row r="11438">
          <cell r="C11438" t="str">
            <v>ZND243</v>
          </cell>
          <cell r="D11438" t="str">
            <v>Expansion Sites</v>
          </cell>
          <cell r="E11438" t="str">
            <v>Q3-2019</v>
          </cell>
          <cell r="F11438" t="str">
            <v>Mobile Aspiration</v>
          </cell>
          <cell r="G11438" t="str">
            <v>HUA</v>
          </cell>
          <cell r="H11438" t="str">
            <v>LTE2300 4th Carrier</v>
          </cell>
          <cell r="I11438" t="str">
            <v>INS</v>
          </cell>
          <cell r="L11438">
            <v>43691</v>
          </cell>
          <cell r="M11438">
            <v>43693</v>
          </cell>
          <cell r="N11438">
            <v>43692</v>
          </cell>
          <cell r="O11438">
            <v>43694</v>
          </cell>
          <cell r="P11438" t="str">
            <v>No Dependency</v>
          </cell>
        </row>
        <row r="11439">
          <cell r="C11439" t="str">
            <v>ZND242</v>
          </cell>
          <cell r="D11439" t="str">
            <v>Expansion Sites</v>
          </cell>
          <cell r="E11439" t="str">
            <v>Q3-2019</v>
          </cell>
          <cell r="F11439" t="str">
            <v>Mobile Aspiration</v>
          </cell>
          <cell r="G11439" t="str">
            <v>HUA</v>
          </cell>
          <cell r="H11439" t="str">
            <v>LTE2300 4th Carrier</v>
          </cell>
          <cell r="I11439" t="str">
            <v>INS</v>
          </cell>
          <cell r="L11439">
            <v>43666</v>
          </cell>
          <cell r="M11439">
            <v>43668</v>
          </cell>
          <cell r="N11439">
            <v>43667</v>
          </cell>
          <cell r="O11439">
            <v>43669</v>
          </cell>
          <cell r="P11439" t="str">
            <v>No Dependency</v>
          </cell>
        </row>
        <row r="11440">
          <cell r="C11440" t="str">
            <v>ZND240</v>
          </cell>
          <cell r="D11440" t="str">
            <v>Expansion Sites</v>
          </cell>
          <cell r="E11440" t="str">
            <v>Q3-2019</v>
          </cell>
          <cell r="F11440" t="str">
            <v>Mobile Aspiration</v>
          </cell>
          <cell r="G11440" t="str">
            <v>HUA</v>
          </cell>
          <cell r="H11440" t="str">
            <v>LTE2300 4th Carrier</v>
          </cell>
          <cell r="I11440" t="str">
            <v>INS</v>
          </cell>
          <cell r="L11440">
            <v>43788</v>
          </cell>
          <cell r="N11440">
            <v>43789</v>
          </cell>
          <cell r="P11440" t="str">
            <v>No Dependency</v>
          </cell>
        </row>
        <row r="11441">
          <cell r="C11441" t="str">
            <v>ZND236</v>
          </cell>
          <cell r="D11441" t="str">
            <v>Expansion Sites</v>
          </cell>
          <cell r="E11441" t="str">
            <v>Q3-2019</v>
          </cell>
          <cell r="F11441" t="str">
            <v>Mobile Aspiration</v>
          </cell>
          <cell r="G11441" t="str">
            <v>HUA</v>
          </cell>
          <cell r="H11441" t="str">
            <v>LTE2300 4th Carrier</v>
          </cell>
          <cell r="I11441" t="str">
            <v>INS</v>
          </cell>
          <cell r="L11441">
            <v>43705</v>
          </cell>
          <cell r="M11441">
            <v>43638</v>
          </cell>
          <cell r="N11441">
            <v>43705</v>
          </cell>
          <cell r="O11441">
            <v>43639</v>
          </cell>
          <cell r="P11441" t="str">
            <v>No Dependency</v>
          </cell>
        </row>
        <row r="11442">
          <cell r="C11442" t="str">
            <v>ZND230</v>
          </cell>
          <cell r="D11442" t="str">
            <v>Expansion Sites</v>
          </cell>
          <cell r="E11442" t="str">
            <v>Q2-2019</v>
          </cell>
          <cell r="F11442" t="str">
            <v>Mobile Aspiration</v>
          </cell>
          <cell r="G11442" t="str">
            <v>HUA</v>
          </cell>
          <cell r="H11442" t="str">
            <v>LTE2300 4th Carrier</v>
          </cell>
          <cell r="I11442" t="str">
            <v>INS</v>
          </cell>
          <cell r="L11442">
            <v>43620</v>
          </cell>
          <cell r="M11442">
            <v>43635</v>
          </cell>
          <cell r="N11442">
            <v>43624</v>
          </cell>
          <cell r="O11442">
            <v>43636</v>
          </cell>
          <cell r="P11442" t="str">
            <v>No Dependency</v>
          </cell>
        </row>
        <row r="11443">
          <cell r="C11443" t="str">
            <v>ZND219</v>
          </cell>
          <cell r="D11443" t="str">
            <v>Expansion Sites</v>
          </cell>
          <cell r="E11443" t="str">
            <v>Q4-2019</v>
          </cell>
          <cell r="F11443" t="str">
            <v>Mobile Aspiration</v>
          </cell>
          <cell r="G11443" t="str">
            <v>HUA</v>
          </cell>
          <cell r="H11443" t="str">
            <v>LTE2300 4th Carrier</v>
          </cell>
          <cell r="I11443" t="str">
            <v>INS</v>
          </cell>
          <cell r="L11443">
            <v>43741</v>
          </cell>
          <cell r="M11443">
            <v>43734</v>
          </cell>
          <cell r="N11443">
            <v>43742</v>
          </cell>
          <cell r="O11443">
            <v>43735</v>
          </cell>
          <cell r="P11443" t="str">
            <v>No Dependency</v>
          </cell>
        </row>
        <row r="11444">
          <cell r="C11444" t="str">
            <v>ZND218</v>
          </cell>
          <cell r="D11444" t="str">
            <v>Expansion Sites</v>
          </cell>
          <cell r="E11444" t="str">
            <v>Q3-2019</v>
          </cell>
          <cell r="F11444" t="str">
            <v>Mobile Aspiration</v>
          </cell>
          <cell r="G11444" t="str">
            <v>HUA</v>
          </cell>
          <cell r="H11444" t="str">
            <v>LTE2300 4th Carrier</v>
          </cell>
          <cell r="I11444" t="str">
            <v>INS</v>
          </cell>
          <cell r="L11444">
            <v>43686</v>
          </cell>
          <cell r="M11444">
            <v>43638</v>
          </cell>
          <cell r="N11444">
            <v>43686</v>
          </cell>
          <cell r="O11444">
            <v>43639</v>
          </cell>
          <cell r="P11444" t="str">
            <v>No Dependency</v>
          </cell>
        </row>
        <row r="11445">
          <cell r="C11445" t="str">
            <v>ZND216</v>
          </cell>
          <cell r="D11445" t="str">
            <v>Expansion Sites</v>
          </cell>
          <cell r="E11445" t="str">
            <v>Q3-2019</v>
          </cell>
          <cell r="F11445" t="str">
            <v>Mobile Aspiration</v>
          </cell>
          <cell r="G11445" t="str">
            <v>HUA</v>
          </cell>
          <cell r="H11445" t="str">
            <v>LTE2300 4th Carrier</v>
          </cell>
          <cell r="I11445" t="str">
            <v>INS</v>
          </cell>
          <cell r="L11445">
            <v>43688</v>
          </cell>
          <cell r="M11445">
            <v>43668</v>
          </cell>
          <cell r="N11445">
            <v>43689</v>
          </cell>
          <cell r="O11445">
            <v>43669</v>
          </cell>
          <cell r="P11445" t="str">
            <v>No Dependency</v>
          </cell>
        </row>
        <row r="11446">
          <cell r="C11446" t="str">
            <v>ZND214</v>
          </cell>
          <cell r="D11446" t="str">
            <v>Expansion Sites</v>
          </cell>
          <cell r="E11446" t="str">
            <v>Q3-2019</v>
          </cell>
          <cell r="F11446" t="str">
            <v>Mobile Aspiration</v>
          </cell>
          <cell r="G11446" t="str">
            <v>HUA</v>
          </cell>
          <cell r="H11446" t="str">
            <v>LTE2300 4th Carrier</v>
          </cell>
          <cell r="I11446" t="str">
            <v>INS</v>
          </cell>
          <cell r="L11446">
            <v>43635</v>
          </cell>
          <cell r="M11446">
            <v>43637</v>
          </cell>
          <cell r="N11446">
            <v>43636</v>
          </cell>
          <cell r="O11446">
            <v>43638</v>
          </cell>
          <cell r="P11446" t="str">
            <v>No Dependency</v>
          </cell>
        </row>
        <row r="11447">
          <cell r="C11447" t="str">
            <v>ZND210</v>
          </cell>
          <cell r="D11447" t="str">
            <v>Expansion Sites</v>
          </cell>
          <cell r="E11447" t="str">
            <v>Q2-2019</v>
          </cell>
          <cell r="F11447" t="str">
            <v>Mobile Aspiration</v>
          </cell>
          <cell r="G11447" t="str">
            <v>HUA</v>
          </cell>
          <cell r="H11447" t="str">
            <v>LTE2300 4th Carrier</v>
          </cell>
          <cell r="I11447" t="str">
            <v>INS</v>
          </cell>
          <cell r="L11447">
            <v>43628</v>
          </cell>
          <cell r="M11447">
            <v>43629</v>
          </cell>
          <cell r="N11447">
            <v>43631</v>
          </cell>
          <cell r="O11447">
            <v>43630</v>
          </cell>
          <cell r="P11447" t="str">
            <v>No Dependency</v>
          </cell>
        </row>
        <row r="11448">
          <cell r="C11448" t="str">
            <v>ZND203</v>
          </cell>
          <cell r="D11448" t="str">
            <v>Expansion Sites</v>
          </cell>
          <cell r="E11448" t="str">
            <v>Q3-2019</v>
          </cell>
          <cell r="F11448" t="str">
            <v>Mobile Aspiration</v>
          </cell>
          <cell r="G11448" t="str">
            <v>HUA</v>
          </cell>
          <cell r="H11448" t="str">
            <v>LTE2300 4th Carrier</v>
          </cell>
          <cell r="I11448" t="str">
            <v>INS</v>
          </cell>
          <cell r="L11448">
            <v>43719</v>
          </cell>
          <cell r="M11448">
            <v>43666</v>
          </cell>
          <cell r="N11448">
            <v>43719</v>
          </cell>
          <cell r="O11448">
            <v>43667</v>
          </cell>
          <cell r="P11448" t="str">
            <v>No Dependency</v>
          </cell>
        </row>
        <row r="11449">
          <cell r="C11449" t="str">
            <v>ZND199</v>
          </cell>
          <cell r="D11449" t="str">
            <v>Expansion Sites</v>
          </cell>
          <cell r="E11449" t="str">
            <v>Q4-2019</v>
          </cell>
          <cell r="F11449" t="str">
            <v>Mobile Aspiration</v>
          </cell>
          <cell r="G11449" t="str">
            <v>HUA</v>
          </cell>
          <cell r="H11449" t="str">
            <v>LTE2300 4th Carrier</v>
          </cell>
          <cell r="I11449" t="str">
            <v>INS</v>
          </cell>
          <cell r="L11449">
            <v>43685</v>
          </cell>
          <cell r="M11449">
            <v>43685</v>
          </cell>
          <cell r="N11449">
            <v>43686</v>
          </cell>
          <cell r="O11449">
            <v>43686</v>
          </cell>
          <cell r="P11449" t="str">
            <v>No Dependency</v>
          </cell>
        </row>
        <row r="11450">
          <cell r="C11450" t="str">
            <v>ZND198</v>
          </cell>
          <cell r="D11450" t="str">
            <v>Expansion Sites</v>
          </cell>
          <cell r="E11450" t="str">
            <v>Q1-2020</v>
          </cell>
          <cell r="F11450" t="str">
            <v>Mobile Aspiration</v>
          </cell>
          <cell r="G11450" t="str">
            <v>HUA</v>
          </cell>
          <cell r="H11450" t="str">
            <v>LTE2300 4th Carrier</v>
          </cell>
          <cell r="I11450" t="str">
            <v>INS</v>
          </cell>
          <cell r="L11450">
            <v>43853</v>
          </cell>
          <cell r="M11450">
            <v>43734</v>
          </cell>
          <cell r="N11450">
            <v>43853</v>
          </cell>
          <cell r="O11450">
            <v>43735</v>
          </cell>
          <cell r="P11450" t="str">
            <v>No Dependency</v>
          </cell>
        </row>
        <row r="11451">
          <cell r="C11451" t="str">
            <v>ZND195</v>
          </cell>
          <cell r="D11451" t="str">
            <v>Expansion Sites</v>
          </cell>
          <cell r="E11451" t="str">
            <v>Q3-2019</v>
          </cell>
          <cell r="F11451" t="str">
            <v>Mobile Aspiration</v>
          </cell>
          <cell r="G11451" t="str">
            <v>HUA</v>
          </cell>
          <cell r="H11451" t="str">
            <v>LTE2300 4th Carrier</v>
          </cell>
          <cell r="I11451" t="str">
            <v>INS</v>
          </cell>
          <cell r="L11451">
            <v>43691</v>
          </cell>
          <cell r="M11451">
            <v>43693</v>
          </cell>
          <cell r="N11451">
            <v>43692</v>
          </cell>
          <cell r="O11451">
            <v>43694</v>
          </cell>
          <cell r="P11451" t="str">
            <v>No Dependency</v>
          </cell>
        </row>
        <row r="11452">
          <cell r="C11452" t="str">
            <v>ZND189</v>
          </cell>
          <cell r="D11452" t="str">
            <v>Expansion Sites</v>
          </cell>
          <cell r="E11452" t="str">
            <v>Q3-2019</v>
          </cell>
          <cell r="F11452" t="str">
            <v>Mobile Aspiration</v>
          </cell>
          <cell r="G11452" t="str">
            <v>HUA</v>
          </cell>
          <cell r="H11452" t="str">
            <v>LTE2300 4th Carrier</v>
          </cell>
          <cell r="I11452" t="str">
            <v>INS</v>
          </cell>
          <cell r="L11452">
            <v>43659</v>
          </cell>
          <cell r="M11452">
            <v>43661</v>
          </cell>
          <cell r="N11452">
            <v>43660</v>
          </cell>
          <cell r="O11452">
            <v>43662</v>
          </cell>
          <cell r="P11452" t="str">
            <v>No Dependency</v>
          </cell>
        </row>
        <row r="11453">
          <cell r="C11453" t="str">
            <v>ZND182</v>
          </cell>
          <cell r="D11453" t="str">
            <v>Expansion Sites</v>
          </cell>
          <cell r="E11453" t="str">
            <v>Q4-2019</v>
          </cell>
          <cell r="F11453" t="str">
            <v>Mobile Aspiration</v>
          </cell>
          <cell r="G11453" t="str">
            <v>HUA</v>
          </cell>
          <cell r="H11453" t="str">
            <v>LTE2300 4th Carrier</v>
          </cell>
          <cell r="I11453" t="str">
            <v>INS</v>
          </cell>
          <cell r="L11453">
            <v>43691</v>
          </cell>
          <cell r="M11453">
            <v>43693</v>
          </cell>
          <cell r="N11453">
            <v>43692</v>
          </cell>
          <cell r="O11453">
            <v>43694</v>
          </cell>
          <cell r="P11453" t="str">
            <v>No Dependency</v>
          </cell>
        </row>
        <row r="11454">
          <cell r="C11454" t="str">
            <v>ZND174</v>
          </cell>
          <cell r="D11454" t="str">
            <v>Expansion Sites</v>
          </cell>
          <cell r="E11454" t="str">
            <v>Q3-2019</v>
          </cell>
          <cell r="F11454" t="str">
            <v>Mobile Aspiration</v>
          </cell>
          <cell r="G11454" t="str">
            <v>HUA</v>
          </cell>
          <cell r="H11454" t="str">
            <v>LTE2300 4th Carrier</v>
          </cell>
          <cell r="I11454" t="str">
            <v>INS</v>
          </cell>
          <cell r="L11454">
            <v>43706</v>
          </cell>
          <cell r="M11454">
            <v>43672</v>
          </cell>
          <cell r="N11454">
            <v>43707</v>
          </cell>
          <cell r="O11454">
            <v>43673</v>
          </cell>
          <cell r="P11454" t="str">
            <v>No Dependency</v>
          </cell>
        </row>
        <row r="11455">
          <cell r="C11455" t="str">
            <v>ZND173</v>
          </cell>
          <cell r="D11455" t="str">
            <v>Expansion Sites</v>
          </cell>
          <cell r="E11455" t="str">
            <v>Q4-2019</v>
          </cell>
          <cell r="F11455" t="str">
            <v>Mobile Aspiration</v>
          </cell>
          <cell r="G11455" t="str">
            <v>HUA</v>
          </cell>
          <cell r="H11455" t="str">
            <v>LTE2300 4th Carrier</v>
          </cell>
          <cell r="I11455" t="str">
            <v>INS</v>
          </cell>
          <cell r="L11455">
            <v>43623</v>
          </cell>
          <cell r="M11455">
            <v>43625</v>
          </cell>
          <cell r="N11455">
            <v>43624</v>
          </cell>
          <cell r="O11455">
            <v>43626</v>
          </cell>
          <cell r="P11455" t="str">
            <v>No Dependency</v>
          </cell>
        </row>
        <row r="11456">
          <cell r="C11456" t="str">
            <v>ZND172</v>
          </cell>
          <cell r="D11456" t="str">
            <v>Expansion Sites</v>
          </cell>
          <cell r="E11456" t="str">
            <v>Q2-2019</v>
          </cell>
          <cell r="F11456" t="str">
            <v>Mobile Aspiration</v>
          </cell>
          <cell r="G11456" t="str">
            <v>HUA</v>
          </cell>
          <cell r="H11456" t="str">
            <v>LTE2300 4th Carrier</v>
          </cell>
          <cell r="I11456" t="str">
            <v>INS</v>
          </cell>
          <cell r="L11456">
            <v>43621</v>
          </cell>
          <cell r="M11456">
            <v>43635</v>
          </cell>
          <cell r="N11456">
            <v>43621</v>
          </cell>
          <cell r="O11456">
            <v>43636</v>
          </cell>
          <cell r="P11456" t="str">
            <v>No Dependency</v>
          </cell>
        </row>
        <row r="11457">
          <cell r="C11457" t="str">
            <v>ZND162</v>
          </cell>
          <cell r="D11457" t="str">
            <v>Expansion Sites</v>
          </cell>
          <cell r="E11457" t="str">
            <v>Q4-2019</v>
          </cell>
          <cell r="F11457" t="str">
            <v>Mobile Aspiration</v>
          </cell>
          <cell r="G11457" t="str">
            <v>HUA</v>
          </cell>
          <cell r="H11457" t="str">
            <v>LTE2300 4th Carrier</v>
          </cell>
          <cell r="I11457" t="str">
            <v>INS</v>
          </cell>
          <cell r="L11457">
            <v>43633</v>
          </cell>
          <cell r="M11457">
            <v>43636</v>
          </cell>
          <cell r="N11457">
            <v>43634</v>
          </cell>
          <cell r="O11457">
            <v>43637</v>
          </cell>
          <cell r="P11457" t="str">
            <v>No Dependency</v>
          </cell>
        </row>
        <row r="11458">
          <cell r="C11458" t="str">
            <v>ZND157</v>
          </cell>
          <cell r="D11458" t="str">
            <v>Expansion Sites</v>
          </cell>
          <cell r="E11458" t="str">
            <v>Q3-2019</v>
          </cell>
          <cell r="F11458" t="str">
            <v>Mobile Aspiration</v>
          </cell>
          <cell r="G11458" t="str">
            <v>HUA</v>
          </cell>
          <cell r="H11458" t="str">
            <v>LTE2300 4th Carrier</v>
          </cell>
          <cell r="I11458" t="str">
            <v>INS</v>
          </cell>
          <cell r="L11458">
            <v>43706</v>
          </cell>
          <cell r="M11458">
            <v>43667</v>
          </cell>
          <cell r="N11458">
            <v>43707</v>
          </cell>
          <cell r="O11458">
            <v>43668</v>
          </cell>
          <cell r="P11458" t="str">
            <v>No Dependency</v>
          </cell>
        </row>
        <row r="11459">
          <cell r="C11459" t="str">
            <v>ZND153</v>
          </cell>
          <cell r="D11459" t="str">
            <v>Expansion Sites</v>
          </cell>
          <cell r="E11459" t="str">
            <v>Q3-2019</v>
          </cell>
          <cell r="F11459" t="str">
            <v>Mobile Aspiration</v>
          </cell>
          <cell r="G11459" t="str">
            <v>HUA</v>
          </cell>
          <cell r="H11459" t="str">
            <v>LTE2300 4th Carrier</v>
          </cell>
          <cell r="I11459" t="str">
            <v>INS</v>
          </cell>
          <cell r="L11459">
            <v>43652</v>
          </cell>
          <cell r="M11459">
            <v>43654</v>
          </cell>
          <cell r="N11459">
            <v>43653</v>
          </cell>
          <cell r="O11459">
            <v>43655</v>
          </cell>
          <cell r="P11459" t="str">
            <v>No Dependency</v>
          </cell>
        </row>
        <row r="11460">
          <cell r="C11460" t="str">
            <v>ZND152</v>
          </cell>
          <cell r="D11460" t="str">
            <v>Expansion Sites</v>
          </cell>
          <cell r="E11460" t="str">
            <v>Q3-2019</v>
          </cell>
          <cell r="F11460" t="str">
            <v>Mobile Aspiration</v>
          </cell>
          <cell r="G11460" t="str">
            <v>HUA</v>
          </cell>
          <cell r="H11460" t="str">
            <v>LTE2300 4th Carrier</v>
          </cell>
          <cell r="I11460" t="str">
            <v>INS</v>
          </cell>
          <cell r="L11460">
            <v>43747</v>
          </cell>
          <cell r="M11460">
            <v>43724</v>
          </cell>
          <cell r="N11460">
            <v>43748</v>
          </cell>
          <cell r="O11460">
            <v>43725</v>
          </cell>
          <cell r="P11460" t="str">
            <v>No Dependency</v>
          </cell>
        </row>
        <row r="11461">
          <cell r="C11461" t="str">
            <v>ZND151</v>
          </cell>
          <cell r="D11461" t="str">
            <v>Expansion Sites</v>
          </cell>
          <cell r="E11461" t="str">
            <v>Q1-2020</v>
          </cell>
          <cell r="F11461" t="str">
            <v>Mobile Aspiration</v>
          </cell>
          <cell r="G11461" t="str">
            <v>HUA</v>
          </cell>
          <cell r="H11461" t="str">
            <v>LTE2300 4th Carrier</v>
          </cell>
          <cell r="I11461" t="str">
            <v>INS</v>
          </cell>
          <cell r="L11461">
            <v>43691</v>
          </cell>
          <cell r="M11461">
            <v>43693</v>
          </cell>
          <cell r="N11461">
            <v>43692</v>
          </cell>
          <cell r="O11461">
            <v>43694</v>
          </cell>
          <cell r="P11461" t="str">
            <v>No Dependency</v>
          </cell>
        </row>
        <row r="11462">
          <cell r="C11462" t="str">
            <v>ZND150</v>
          </cell>
          <cell r="D11462" t="str">
            <v>Expansion Sites</v>
          </cell>
          <cell r="E11462" t="str">
            <v>Q3-2019</v>
          </cell>
          <cell r="F11462" t="str">
            <v>Mobile Aspiration</v>
          </cell>
          <cell r="G11462" t="str">
            <v>HUA</v>
          </cell>
          <cell r="H11462" t="str">
            <v>LTE2300 4th Carrier</v>
          </cell>
          <cell r="I11462" t="str">
            <v>INS</v>
          </cell>
          <cell r="L11462">
            <v>43733</v>
          </cell>
          <cell r="M11462">
            <v>43669</v>
          </cell>
          <cell r="N11462">
            <v>43733</v>
          </cell>
          <cell r="O11462">
            <v>43670</v>
          </cell>
          <cell r="P11462" t="str">
            <v>No Dependency</v>
          </cell>
        </row>
        <row r="11463">
          <cell r="C11463" t="str">
            <v>ZND148</v>
          </cell>
          <cell r="D11463" t="str">
            <v>Expansion Sites</v>
          </cell>
          <cell r="E11463" t="str">
            <v>Q3-2019</v>
          </cell>
          <cell r="F11463" t="str">
            <v>Mobile Aspiration</v>
          </cell>
          <cell r="G11463" t="str">
            <v>HUA</v>
          </cell>
          <cell r="H11463" t="str">
            <v>LTE2300 4th Carrier</v>
          </cell>
          <cell r="I11463" t="str">
            <v>INS</v>
          </cell>
          <cell r="L11463">
            <v>43726</v>
          </cell>
          <cell r="M11463">
            <v>43626</v>
          </cell>
          <cell r="N11463">
            <v>43726</v>
          </cell>
          <cell r="O11463">
            <v>43627</v>
          </cell>
          <cell r="P11463" t="str">
            <v>No Dependency</v>
          </cell>
        </row>
        <row r="11464">
          <cell r="C11464" t="str">
            <v>ZND144</v>
          </cell>
          <cell r="D11464" t="str">
            <v>Expansion Sites</v>
          </cell>
          <cell r="E11464" t="str">
            <v>Q3-2019</v>
          </cell>
          <cell r="F11464" t="str">
            <v>Mobile Aspiration</v>
          </cell>
          <cell r="G11464" t="str">
            <v>HUA</v>
          </cell>
          <cell r="H11464" t="str">
            <v>LTE2300 4th Carrier</v>
          </cell>
          <cell r="I11464" t="str">
            <v>INS</v>
          </cell>
          <cell r="L11464">
            <v>43659</v>
          </cell>
          <cell r="M11464">
            <v>43661</v>
          </cell>
          <cell r="N11464">
            <v>43660</v>
          </cell>
          <cell r="O11464">
            <v>43662</v>
          </cell>
          <cell r="P11464" t="str">
            <v>No Dependency</v>
          </cell>
        </row>
        <row r="11465">
          <cell r="C11465" t="str">
            <v>ZND142</v>
          </cell>
          <cell r="D11465" t="str">
            <v>Expansion Sites</v>
          </cell>
          <cell r="E11465" t="str">
            <v>Q4-2019</v>
          </cell>
          <cell r="F11465" t="str">
            <v>Mobile Aspiration</v>
          </cell>
          <cell r="G11465" t="str">
            <v>HUA</v>
          </cell>
          <cell r="H11465" t="str">
            <v>LTE2300 4th Carrier</v>
          </cell>
          <cell r="I11465" t="str">
            <v>INS</v>
          </cell>
          <cell r="L11465">
            <v>43802</v>
          </cell>
          <cell r="N11465">
            <v>43802</v>
          </cell>
          <cell r="P11465" t="str">
            <v>No Dependency</v>
          </cell>
        </row>
        <row r="11466">
          <cell r="C11466" t="str">
            <v>ZND140</v>
          </cell>
          <cell r="D11466" t="str">
            <v>Expansion Sites</v>
          </cell>
          <cell r="E11466" t="str">
            <v>Q3-2019</v>
          </cell>
          <cell r="F11466" t="str">
            <v>Mobile Aspiration</v>
          </cell>
          <cell r="G11466" t="str">
            <v>HUA</v>
          </cell>
          <cell r="H11466" t="str">
            <v>LTE2300 4th Carrier</v>
          </cell>
          <cell r="I11466" t="str">
            <v>INS</v>
          </cell>
          <cell r="L11466">
            <v>43667</v>
          </cell>
          <cell r="M11466">
            <v>43669</v>
          </cell>
          <cell r="N11466">
            <v>43668</v>
          </cell>
          <cell r="O11466">
            <v>43670</v>
          </cell>
          <cell r="P11466" t="str">
            <v>No Dependency</v>
          </cell>
        </row>
        <row r="11467">
          <cell r="C11467" t="str">
            <v>ZND139</v>
          </cell>
          <cell r="D11467" t="str">
            <v>Expansion Sites</v>
          </cell>
          <cell r="E11467" t="str">
            <v>Q3-2019</v>
          </cell>
          <cell r="F11467" t="str">
            <v>Mobile Aspiration</v>
          </cell>
          <cell r="G11467" t="str">
            <v>HUA</v>
          </cell>
          <cell r="H11467" t="str">
            <v>LTE2300 4th Carrier</v>
          </cell>
          <cell r="I11467" t="str">
            <v>INS</v>
          </cell>
          <cell r="L11467">
            <v>43706</v>
          </cell>
          <cell r="M11467">
            <v>43632</v>
          </cell>
          <cell r="N11467">
            <v>43707</v>
          </cell>
          <cell r="O11467">
            <v>43633</v>
          </cell>
          <cell r="P11467" t="str">
            <v>No Dependency</v>
          </cell>
        </row>
        <row r="11468">
          <cell r="C11468" t="str">
            <v>ZND138</v>
          </cell>
          <cell r="D11468" t="str">
            <v>Expansion Sites</v>
          </cell>
          <cell r="E11468" t="str">
            <v>Q1-2020</v>
          </cell>
          <cell r="F11468" t="str">
            <v>Mobile Aspiration</v>
          </cell>
          <cell r="G11468" t="str">
            <v>HUA</v>
          </cell>
          <cell r="H11468" t="str">
            <v>LTE2300 4th Carrier</v>
          </cell>
          <cell r="I11468" t="str">
            <v>INS</v>
          </cell>
          <cell r="L11468">
            <v>43853</v>
          </cell>
          <cell r="M11468">
            <v>43725</v>
          </cell>
          <cell r="N11468">
            <v>43853</v>
          </cell>
          <cell r="O11468">
            <v>43726</v>
          </cell>
          <cell r="P11468" t="str">
            <v>No Dependency</v>
          </cell>
        </row>
        <row r="11469">
          <cell r="C11469" t="str">
            <v>ZND137</v>
          </cell>
          <cell r="D11469" t="str">
            <v>Expansion Sites</v>
          </cell>
          <cell r="E11469" t="str">
            <v>Q4-2019</v>
          </cell>
          <cell r="F11469" t="str">
            <v>Mobile Aspiration</v>
          </cell>
          <cell r="G11469" t="str">
            <v>HUA</v>
          </cell>
          <cell r="H11469" t="str">
            <v>LTE2300 4th Carrier</v>
          </cell>
          <cell r="I11469" t="str">
            <v>INS</v>
          </cell>
          <cell r="L11469">
            <v>43802</v>
          </cell>
          <cell r="M11469">
            <v>43731</v>
          </cell>
          <cell r="N11469">
            <v>43802</v>
          </cell>
          <cell r="O11469">
            <v>43732</v>
          </cell>
          <cell r="P11469" t="str">
            <v>No Dependency</v>
          </cell>
        </row>
        <row r="11470">
          <cell r="C11470" t="str">
            <v>ZND136</v>
          </cell>
          <cell r="D11470" t="str">
            <v>Expansion Sites</v>
          </cell>
          <cell r="E11470" t="str">
            <v>Q3-2019</v>
          </cell>
          <cell r="F11470" t="str">
            <v>Mobile Aspiration</v>
          </cell>
          <cell r="G11470" t="str">
            <v>HUA</v>
          </cell>
          <cell r="H11470" t="str">
            <v>LTE2300 4th Carrier</v>
          </cell>
          <cell r="I11470" t="str">
            <v>INS</v>
          </cell>
          <cell r="L11470">
            <v>43630</v>
          </cell>
          <cell r="M11470">
            <v>43633</v>
          </cell>
          <cell r="N11470">
            <v>43631</v>
          </cell>
          <cell r="O11470">
            <v>43634</v>
          </cell>
          <cell r="P11470" t="str">
            <v>No Dependency</v>
          </cell>
        </row>
        <row r="11471">
          <cell r="C11471" t="str">
            <v>ZND135</v>
          </cell>
          <cell r="D11471" t="str">
            <v>Expansion Sites</v>
          </cell>
          <cell r="E11471" t="str">
            <v>Q3-2019</v>
          </cell>
          <cell r="F11471" t="str">
            <v>Mobile Aspiration</v>
          </cell>
          <cell r="G11471" t="str">
            <v>HUA</v>
          </cell>
          <cell r="H11471" t="str">
            <v>LTE2300 4th Carrier</v>
          </cell>
          <cell r="I11471" t="str">
            <v>INS</v>
          </cell>
          <cell r="L11471">
            <v>43651</v>
          </cell>
          <cell r="M11471">
            <v>43653</v>
          </cell>
          <cell r="N11471">
            <v>43652</v>
          </cell>
          <cell r="O11471">
            <v>43654</v>
          </cell>
          <cell r="P11471" t="str">
            <v>No Dependency</v>
          </cell>
        </row>
        <row r="11472">
          <cell r="C11472" t="str">
            <v>ZND134</v>
          </cell>
          <cell r="D11472" t="str">
            <v>Expansion Sites</v>
          </cell>
          <cell r="E11472" t="str">
            <v>Q2-2019</v>
          </cell>
          <cell r="F11472" t="str">
            <v>Mobile Aspiration</v>
          </cell>
          <cell r="G11472" t="str">
            <v>HUA</v>
          </cell>
          <cell r="H11472" t="str">
            <v>LTE2300 4th Carrier</v>
          </cell>
          <cell r="I11472" t="str">
            <v>INS</v>
          </cell>
          <cell r="L11472">
            <v>43620</v>
          </cell>
          <cell r="M11472">
            <v>43602</v>
          </cell>
          <cell r="N11472">
            <v>43627</v>
          </cell>
          <cell r="O11472">
            <v>43603</v>
          </cell>
          <cell r="P11472" t="str">
            <v>No Dependency</v>
          </cell>
        </row>
        <row r="11473">
          <cell r="C11473" t="str">
            <v>ZND129</v>
          </cell>
          <cell r="D11473" t="str">
            <v>Expansion Sites</v>
          </cell>
          <cell r="E11473" t="str">
            <v>Q4-2019</v>
          </cell>
          <cell r="F11473" t="str">
            <v>Mobile Aspiration</v>
          </cell>
          <cell r="G11473" t="str">
            <v>HUA</v>
          </cell>
          <cell r="H11473" t="str">
            <v>LTE2300 4th Carrier</v>
          </cell>
          <cell r="I11473" t="str">
            <v>INS</v>
          </cell>
          <cell r="L11473">
            <v>43691</v>
          </cell>
          <cell r="M11473">
            <v>43693</v>
          </cell>
          <cell r="N11473">
            <v>43692</v>
          </cell>
          <cell r="O11473">
            <v>43694</v>
          </cell>
          <cell r="P11473" t="str">
            <v>No Dependency</v>
          </cell>
        </row>
        <row r="11474">
          <cell r="C11474" t="str">
            <v>ZND127</v>
          </cell>
          <cell r="D11474" t="str">
            <v>Expansion Sites</v>
          </cell>
          <cell r="E11474" t="str">
            <v>Q4-2019</v>
          </cell>
          <cell r="F11474" t="str">
            <v>Mobile Aspiration</v>
          </cell>
          <cell r="G11474" t="str">
            <v>HUA</v>
          </cell>
          <cell r="H11474" t="str">
            <v>LTE2300 4th Carrier</v>
          </cell>
          <cell r="I11474" t="str">
            <v>INS</v>
          </cell>
          <cell r="L11474">
            <v>43643</v>
          </cell>
          <cell r="M11474">
            <v>43645</v>
          </cell>
          <cell r="N11474">
            <v>43644</v>
          </cell>
          <cell r="O11474">
            <v>43646</v>
          </cell>
          <cell r="P11474" t="str">
            <v>No Dependency</v>
          </cell>
        </row>
        <row r="11475">
          <cell r="C11475" t="str">
            <v>ZND126</v>
          </cell>
          <cell r="D11475" t="str">
            <v>Expansion Sites</v>
          </cell>
          <cell r="E11475" t="str">
            <v>Q3-2019</v>
          </cell>
          <cell r="F11475" t="str">
            <v>Mobile Aspiration</v>
          </cell>
          <cell r="G11475" t="str">
            <v>HUA</v>
          </cell>
          <cell r="H11475" t="str">
            <v>LTE2300 4th Carrier</v>
          </cell>
          <cell r="I11475" t="str">
            <v>INS</v>
          </cell>
          <cell r="L11475">
            <v>43706</v>
          </cell>
          <cell r="M11475">
            <v>43670</v>
          </cell>
          <cell r="N11475">
            <v>43707</v>
          </cell>
          <cell r="O11475">
            <v>43674</v>
          </cell>
          <cell r="P11475" t="str">
            <v>No Dependency</v>
          </cell>
        </row>
        <row r="11476">
          <cell r="C11476" t="str">
            <v>ZND125</v>
          </cell>
          <cell r="D11476" t="str">
            <v>Expansion Sites</v>
          </cell>
          <cell r="E11476" t="str">
            <v>Q4-2019</v>
          </cell>
          <cell r="F11476" t="str">
            <v>Mobile Aspiration</v>
          </cell>
          <cell r="G11476" t="str">
            <v>HUA</v>
          </cell>
          <cell r="H11476" t="str">
            <v>LTE2300 4th Carrier</v>
          </cell>
          <cell r="I11476" t="str">
            <v>INS</v>
          </cell>
          <cell r="L11476">
            <v>43645</v>
          </cell>
          <cell r="M11476">
            <v>43647</v>
          </cell>
          <cell r="N11476">
            <v>43646</v>
          </cell>
          <cell r="O11476">
            <v>43648</v>
          </cell>
          <cell r="P11476" t="str">
            <v>No Dependency</v>
          </cell>
        </row>
        <row r="11477">
          <cell r="C11477" t="str">
            <v>ZND124</v>
          </cell>
          <cell r="D11477" t="str">
            <v>Expansion Sites</v>
          </cell>
          <cell r="E11477" t="str">
            <v>Q3-2019</v>
          </cell>
          <cell r="F11477" t="str">
            <v>Mobile Aspiration</v>
          </cell>
          <cell r="G11477" t="str">
            <v>HUA</v>
          </cell>
          <cell r="H11477" t="str">
            <v>LTE2300 4th Carrier</v>
          </cell>
          <cell r="I11477" t="str">
            <v>INS</v>
          </cell>
          <cell r="L11477">
            <v>43621</v>
          </cell>
          <cell r="M11477">
            <v>43624</v>
          </cell>
          <cell r="N11477">
            <v>43622</v>
          </cell>
          <cell r="O11477">
            <v>43625</v>
          </cell>
          <cell r="P11477" t="str">
            <v>No Dependency</v>
          </cell>
        </row>
        <row r="11478">
          <cell r="C11478" t="str">
            <v>ZND123</v>
          </cell>
          <cell r="D11478" t="str">
            <v>Expansion Sites</v>
          </cell>
          <cell r="E11478" t="str">
            <v>Q3-2019</v>
          </cell>
          <cell r="F11478" t="str">
            <v>Mobile Aspiration</v>
          </cell>
          <cell r="G11478" t="str">
            <v>HUA</v>
          </cell>
          <cell r="H11478" t="str">
            <v>LTE2300 4th Carrier</v>
          </cell>
          <cell r="I11478" t="str">
            <v>INS</v>
          </cell>
          <cell r="L11478">
            <v>43706</v>
          </cell>
          <cell r="M11478">
            <v>43653</v>
          </cell>
          <cell r="N11478">
            <v>43707</v>
          </cell>
          <cell r="O11478">
            <v>43654</v>
          </cell>
          <cell r="P11478" t="str">
            <v>No Dependency</v>
          </cell>
        </row>
        <row r="11479">
          <cell r="C11479" t="str">
            <v>ZND122</v>
          </cell>
          <cell r="D11479" t="str">
            <v>Expansion Sites</v>
          </cell>
          <cell r="E11479" t="str">
            <v>Q3-2019</v>
          </cell>
          <cell r="F11479" t="str">
            <v>Mobile Aspiration</v>
          </cell>
          <cell r="G11479" t="str">
            <v>HUA</v>
          </cell>
          <cell r="H11479" t="str">
            <v>LTE2300 4th Carrier</v>
          </cell>
          <cell r="I11479" t="str">
            <v>INS</v>
          </cell>
          <cell r="L11479">
            <v>43726</v>
          </cell>
          <cell r="M11479">
            <v>43629</v>
          </cell>
          <cell r="N11479">
            <v>43726</v>
          </cell>
          <cell r="O11479">
            <v>43630</v>
          </cell>
          <cell r="P11479" t="str">
            <v>No Dependency</v>
          </cell>
        </row>
        <row r="11480">
          <cell r="C11480" t="str">
            <v>ZND121</v>
          </cell>
          <cell r="D11480" t="str">
            <v>Expansion Sites</v>
          </cell>
          <cell r="E11480" t="str">
            <v>Q3-2019</v>
          </cell>
          <cell r="F11480" t="str">
            <v>Mobile Aspiration</v>
          </cell>
          <cell r="G11480" t="str">
            <v>HUA</v>
          </cell>
          <cell r="H11480" t="str">
            <v>LTE2300 4th Carrier</v>
          </cell>
          <cell r="I11480" t="str">
            <v>INS</v>
          </cell>
          <cell r="L11480">
            <v>43650</v>
          </cell>
          <cell r="M11480">
            <v>43630</v>
          </cell>
          <cell r="N11480">
            <v>43651</v>
          </cell>
          <cell r="O11480">
            <v>43631</v>
          </cell>
          <cell r="P11480" t="str">
            <v>No Dependency</v>
          </cell>
        </row>
        <row r="11481">
          <cell r="C11481" t="str">
            <v>ZND112</v>
          </cell>
          <cell r="D11481" t="str">
            <v>Expansion Sites</v>
          </cell>
          <cell r="E11481" t="str">
            <v>Q1-2020</v>
          </cell>
          <cell r="F11481" t="str">
            <v>Mobile Aspiration</v>
          </cell>
          <cell r="G11481" t="str">
            <v>HUA</v>
          </cell>
          <cell r="H11481" t="str">
            <v>LTE2300 4th Carrier</v>
          </cell>
          <cell r="I11481" t="str">
            <v>INS</v>
          </cell>
          <cell r="L11481">
            <v>43830</v>
          </cell>
          <cell r="M11481">
            <v>43731</v>
          </cell>
          <cell r="N11481">
            <v>43830</v>
          </cell>
          <cell r="O11481">
            <v>43732</v>
          </cell>
          <cell r="P11481" t="str">
            <v>No Dependency</v>
          </cell>
        </row>
        <row r="11482">
          <cell r="C11482" t="str">
            <v>ZND111</v>
          </cell>
          <cell r="D11482" t="str">
            <v>Expansion Sites</v>
          </cell>
          <cell r="E11482" t="str">
            <v>Q4-2019</v>
          </cell>
          <cell r="F11482" t="str">
            <v>Mobile Aspiration</v>
          </cell>
          <cell r="G11482" t="str">
            <v>HUA</v>
          </cell>
          <cell r="H11482" t="str">
            <v>LTE2300 4th Carrier</v>
          </cell>
          <cell r="I11482" t="str">
            <v>INS</v>
          </cell>
          <cell r="L11482">
            <v>43741</v>
          </cell>
          <cell r="M11482">
            <v>43731</v>
          </cell>
          <cell r="N11482">
            <v>43742</v>
          </cell>
          <cell r="O11482">
            <v>43732</v>
          </cell>
          <cell r="P11482" t="str">
            <v>No Dependency</v>
          </cell>
        </row>
        <row r="11483">
          <cell r="C11483" t="str">
            <v>ZND110</v>
          </cell>
          <cell r="D11483" t="str">
            <v>Expansion Sites</v>
          </cell>
          <cell r="E11483" t="str">
            <v>Q3-2019</v>
          </cell>
          <cell r="F11483" t="str">
            <v>Mobile Aspiration</v>
          </cell>
          <cell r="G11483" t="str">
            <v>HUA</v>
          </cell>
          <cell r="H11483" t="str">
            <v>LTE2300 4th Carrier</v>
          </cell>
          <cell r="I11483" t="str">
            <v>INS</v>
          </cell>
          <cell r="L11483">
            <v>43691</v>
          </cell>
          <cell r="M11483">
            <v>43693</v>
          </cell>
          <cell r="N11483">
            <v>43692</v>
          </cell>
          <cell r="O11483">
            <v>43694</v>
          </cell>
          <cell r="P11483" t="str">
            <v>No Dependency</v>
          </cell>
        </row>
        <row r="11484">
          <cell r="C11484" t="str">
            <v>ZND107</v>
          </cell>
          <cell r="D11484" t="str">
            <v>Expansion Sites</v>
          </cell>
          <cell r="E11484" t="str">
            <v>Q3-2019</v>
          </cell>
          <cell r="F11484" t="str">
            <v>Mobile Aspiration</v>
          </cell>
          <cell r="G11484" t="str">
            <v>HUA</v>
          </cell>
          <cell r="H11484" t="str">
            <v>LTE2300 4th Carrier</v>
          </cell>
          <cell r="I11484" t="str">
            <v>INS</v>
          </cell>
          <cell r="L11484">
            <v>43666</v>
          </cell>
          <cell r="M11484">
            <v>43668</v>
          </cell>
          <cell r="N11484">
            <v>43667</v>
          </cell>
          <cell r="O11484">
            <v>43669</v>
          </cell>
          <cell r="P11484" t="str">
            <v>No Dependency</v>
          </cell>
        </row>
        <row r="11485">
          <cell r="C11485" t="str">
            <v>ZND106</v>
          </cell>
          <cell r="D11485" t="str">
            <v>Expansion Sites</v>
          </cell>
          <cell r="E11485" t="str">
            <v>Q1-2020</v>
          </cell>
          <cell r="F11485" t="str">
            <v>Mobile Aspiration</v>
          </cell>
          <cell r="G11485" t="str">
            <v>HUA</v>
          </cell>
          <cell r="H11485" t="str">
            <v>LTE2300 4th Carrier</v>
          </cell>
          <cell r="I11485" t="str">
            <v>INS</v>
          </cell>
          <cell r="L11485">
            <v>43691</v>
          </cell>
          <cell r="M11485">
            <v>43693</v>
          </cell>
          <cell r="N11485">
            <v>43692</v>
          </cell>
          <cell r="O11485">
            <v>43694</v>
          </cell>
          <cell r="P11485" t="str">
            <v>No Dependency</v>
          </cell>
        </row>
        <row r="11486">
          <cell r="C11486" t="str">
            <v>ZND105</v>
          </cell>
          <cell r="D11486" t="str">
            <v>Expansion Sites</v>
          </cell>
          <cell r="E11486" t="str">
            <v>Q1-2020</v>
          </cell>
          <cell r="F11486" t="str">
            <v>Mobile Aspiration</v>
          </cell>
          <cell r="G11486" t="str">
            <v>HUA</v>
          </cell>
          <cell r="H11486" t="str">
            <v>LTE2300 4th Carrier</v>
          </cell>
          <cell r="I11486" t="str">
            <v>INS</v>
          </cell>
          <cell r="L11486">
            <v>43826</v>
          </cell>
          <cell r="M11486">
            <v>43707</v>
          </cell>
          <cell r="N11486">
            <v>43827</v>
          </cell>
          <cell r="O11486">
            <v>43708</v>
          </cell>
          <cell r="P11486" t="str">
            <v>No Dependency</v>
          </cell>
        </row>
        <row r="11487">
          <cell r="C11487" t="str">
            <v>ZND103</v>
          </cell>
          <cell r="D11487" t="str">
            <v>Expansion Sites</v>
          </cell>
          <cell r="E11487" t="str">
            <v>Q2-2019</v>
          </cell>
          <cell r="F11487" t="str">
            <v>Mobile Aspiration</v>
          </cell>
          <cell r="G11487" t="str">
            <v>HUA</v>
          </cell>
          <cell r="H11487" t="str">
            <v>LTE2300 4th Carrier</v>
          </cell>
          <cell r="I11487" t="str">
            <v>INS</v>
          </cell>
          <cell r="L11487">
            <v>43641</v>
          </cell>
          <cell r="M11487">
            <v>43643</v>
          </cell>
          <cell r="N11487">
            <v>43642</v>
          </cell>
          <cell r="O11487">
            <v>43644</v>
          </cell>
          <cell r="P11487" t="str">
            <v>No Dependency</v>
          </cell>
        </row>
        <row r="11488">
          <cell r="C11488" t="str">
            <v>ZND102</v>
          </cell>
          <cell r="D11488" t="str">
            <v>Expansion Sites</v>
          </cell>
          <cell r="E11488" t="str">
            <v>Q3-2019</v>
          </cell>
          <cell r="F11488" t="str">
            <v>Mobile Aspiration</v>
          </cell>
          <cell r="G11488" t="str">
            <v>HUA</v>
          </cell>
          <cell r="H11488" t="str">
            <v>LTE2300 4th Carrier</v>
          </cell>
          <cell r="I11488" t="str">
            <v>INS</v>
          </cell>
          <cell r="L11488">
            <v>43691</v>
          </cell>
          <cell r="M11488">
            <v>43693</v>
          </cell>
          <cell r="N11488">
            <v>43692</v>
          </cell>
          <cell r="O11488">
            <v>43694</v>
          </cell>
          <cell r="P11488" t="str">
            <v>No Dependency</v>
          </cell>
        </row>
        <row r="11489">
          <cell r="C11489" t="str">
            <v>ZND101</v>
          </cell>
          <cell r="D11489" t="str">
            <v>Expansion Sites</v>
          </cell>
          <cell r="E11489" t="str">
            <v>Q3-2019</v>
          </cell>
          <cell r="F11489" t="str">
            <v>Mobile Aspiration</v>
          </cell>
          <cell r="G11489" t="str">
            <v>HUA</v>
          </cell>
          <cell r="H11489" t="str">
            <v>LTE2300 4th Carrier</v>
          </cell>
          <cell r="I11489" t="str">
            <v>INS</v>
          </cell>
          <cell r="L11489">
            <v>43660</v>
          </cell>
          <cell r="M11489">
            <v>43662</v>
          </cell>
          <cell r="N11489">
            <v>43661</v>
          </cell>
          <cell r="O11489">
            <v>43663</v>
          </cell>
          <cell r="P11489" t="str">
            <v>No Dependency</v>
          </cell>
        </row>
        <row r="11490">
          <cell r="C11490" t="str">
            <v>ZND099</v>
          </cell>
          <cell r="D11490" t="str">
            <v>Expansion Sites</v>
          </cell>
          <cell r="E11490" t="str">
            <v>Q1-2020</v>
          </cell>
          <cell r="F11490" t="str">
            <v>Mobile Aspiration</v>
          </cell>
          <cell r="G11490" t="str">
            <v>HUA</v>
          </cell>
          <cell r="H11490" t="str">
            <v>LTE2300 4th Carrier</v>
          </cell>
          <cell r="I11490" t="str">
            <v>INS</v>
          </cell>
          <cell r="L11490">
            <v>43830</v>
          </cell>
          <cell r="N11490">
            <v>43830</v>
          </cell>
          <cell r="P11490" t="str">
            <v>No Dependency</v>
          </cell>
        </row>
        <row r="11491">
          <cell r="C11491" t="str">
            <v>ZND097</v>
          </cell>
          <cell r="D11491" t="str">
            <v>Expansion Sites</v>
          </cell>
          <cell r="E11491" t="str">
            <v>Q3-2019</v>
          </cell>
          <cell r="F11491" t="str">
            <v>Mobile Aspiration</v>
          </cell>
          <cell r="G11491" t="str">
            <v>HUA</v>
          </cell>
          <cell r="H11491" t="str">
            <v>LTE2300 4th Carrier</v>
          </cell>
          <cell r="I11491" t="str">
            <v>INS</v>
          </cell>
          <cell r="L11491">
            <v>43653</v>
          </cell>
          <cell r="M11491">
            <v>43655</v>
          </cell>
          <cell r="N11491">
            <v>43654</v>
          </cell>
          <cell r="O11491">
            <v>43656</v>
          </cell>
          <cell r="P11491" t="str">
            <v>No Dependency</v>
          </cell>
        </row>
        <row r="11492">
          <cell r="C11492" t="str">
            <v>ZND096</v>
          </cell>
          <cell r="D11492" t="str">
            <v>Expansion Sites</v>
          </cell>
          <cell r="E11492" t="str">
            <v>Q4-2019</v>
          </cell>
          <cell r="F11492" t="str">
            <v>Mobile Aspiration</v>
          </cell>
          <cell r="G11492" t="str">
            <v>HUA</v>
          </cell>
          <cell r="H11492" t="str">
            <v>LTE2300 4th Carrier</v>
          </cell>
          <cell r="I11492" t="str">
            <v>INS</v>
          </cell>
          <cell r="L11492">
            <v>43796</v>
          </cell>
          <cell r="N11492">
            <v>43797</v>
          </cell>
          <cell r="P11492" t="str">
            <v>No Dependency</v>
          </cell>
        </row>
        <row r="11493">
          <cell r="C11493" t="str">
            <v>ZND095</v>
          </cell>
          <cell r="D11493" t="str">
            <v>Expansion Sites</v>
          </cell>
          <cell r="E11493" t="str">
            <v>Q1-2020</v>
          </cell>
          <cell r="F11493" t="str">
            <v>Mobile Aspiration</v>
          </cell>
          <cell r="G11493" t="str">
            <v>HUA</v>
          </cell>
          <cell r="H11493" t="str">
            <v>LTE2300 4th Carrier</v>
          </cell>
          <cell r="I11493" t="str">
            <v>INS</v>
          </cell>
          <cell r="L11493">
            <v>43830</v>
          </cell>
          <cell r="N11493">
            <v>43830</v>
          </cell>
          <cell r="P11493" t="str">
            <v>No Dependency</v>
          </cell>
        </row>
        <row r="11494">
          <cell r="C11494" t="str">
            <v>ZND092</v>
          </cell>
          <cell r="D11494" t="str">
            <v>Expansion Sites</v>
          </cell>
          <cell r="E11494" t="str">
            <v>Q3-2019</v>
          </cell>
          <cell r="F11494" t="str">
            <v>Mobile Aspiration</v>
          </cell>
          <cell r="G11494" t="str">
            <v>HUA</v>
          </cell>
          <cell r="H11494" t="str">
            <v>LTE2300 4th Carrier</v>
          </cell>
          <cell r="I11494" t="str">
            <v>INS</v>
          </cell>
          <cell r="L11494">
            <v>43753</v>
          </cell>
          <cell r="M11494">
            <v>43743</v>
          </cell>
          <cell r="N11494">
            <v>43754</v>
          </cell>
          <cell r="O11494">
            <v>43744</v>
          </cell>
          <cell r="P11494" t="str">
            <v>No Dependency</v>
          </cell>
        </row>
        <row r="11495">
          <cell r="C11495" t="str">
            <v>ZND091</v>
          </cell>
          <cell r="D11495" t="str">
            <v>Expansion Sites</v>
          </cell>
          <cell r="E11495" t="str">
            <v>Q2-2019</v>
          </cell>
          <cell r="F11495" t="str">
            <v>Mobile Aspiration</v>
          </cell>
          <cell r="G11495" t="str">
            <v>HUA</v>
          </cell>
          <cell r="H11495" t="str">
            <v>LTE2300 4th Carrier</v>
          </cell>
          <cell r="I11495" t="str">
            <v>INS</v>
          </cell>
          <cell r="L11495">
            <v>43674</v>
          </cell>
          <cell r="M11495">
            <v>43676</v>
          </cell>
          <cell r="N11495">
            <v>43675</v>
          </cell>
          <cell r="O11495">
            <v>43677</v>
          </cell>
          <cell r="P11495" t="str">
            <v>No Dependency</v>
          </cell>
        </row>
        <row r="11496">
          <cell r="C11496" t="str">
            <v>ZND090</v>
          </cell>
          <cell r="D11496" t="str">
            <v>Expansion Sites</v>
          </cell>
          <cell r="E11496" t="str">
            <v>Q1-2020</v>
          </cell>
          <cell r="F11496" t="str">
            <v>Mobile Aspiration</v>
          </cell>
          <cell r="G11496" t="str">
            <v>HUA</v>
          </cell>
          <cell r="H11496" t="str">
            <v>LTE2300 4th Carrier</v>
          </cell>
          <cell r="I11496" t="str">
            <v>INS</v>
          </cell>
          <cell r="L11496">
            <v>43853</v>
          </cell>
          <cell r="M11496">
            <v>43715</v>
          </cell>
          <cell r="N11496">
            <v>43853</v>
          </cell>
          <cell r="O11496">
            <v>43716</v>
          </cell>
          <cell r="P11496" t="str">
            <v>No Dependency</v>
          </cell>
        </row>
        <row r="11497">
          <cell r="C11497" t="str">
            <v>ZND089</v>
          </cell>
          <cell r="D11497" t="str">
            <v>Expansion Sites</v>
          </cell>
          <cell r="E11497" t="str">
            <v>Q4-2019</v>
          </cell>
          <cell r="F11497" t="str">
            <v>Mobile Aspiration</v>
          </cell>
          <cell r="G11497" t="str">
            <v>HUA</v>
          </cell>
          <cell r="H11497" t="str">
            <v>LTE2300 4th Carrier</v>
          </cell>
          <cell r="I11497" t="str">
            <v>INS</v>
          </cell>
          <cell r="L11497">
            <v>43741</v>
          </cell>
          <cell r="M11497">
            <v>43734</v>
          </cell>
          <cell r="N11497">
            <v>43742</v>
          </cell>
          <cell r="O11497">
            <v>43735</v>
          </cell>
          <cell r="P11497" t="str">
            <v>No Dependency</v>
          </cell>
        </row>
        <row r="11498">
          <cell r="C11498" t="str">
            <v>ZND088</v>
          </cell>
          <cell r="D11498" t="str">
            <v>Expansion Sites</v>
          </cell>
          <cell r="E11498" t="str">
            <v>Q4-2019</v>
          </cell>
          <cell r="F11498" t="str">
            <v>Mobile Aspiration</v>
          </cell>
          <cell r="G11498" t="str">
            <v>HUA</v>
          </cell>
          <cell r="H11498" t="str">
            <v>LTE2300 4th Carrier</v>
          </cell>
          <cell r="I11498" t="str">
            <v>INS</v>
          </cell>
          <cell r="L11498">
            <v>43802</v>
          </cell>
          <cell r="M11498">
            <v>43678</v>
          </cell>
          <cell r="N11498">
            <v>43802</v>
          </cell>
          <cell r="O11498">
            <v>43679</v>
          </cell>
          <cell r="P11498" t="str">
            <v>No Dependency</v>
          </cell>
        </row>
        <row r="11499">
          <cell r="C11499" t="str">
            <v>ZND087</v>
          </cell>
          <cell r="D11499" t="str">
            <v>Expansion Sites</v>
          </cell>
          <cell r="E11499" t="str">
            <v>Q4-2019</v>
          </cell>
          <cell r="F11499" t="str">
            <v>Mobile Aspiration</v>
          </cell>
          <cell r="G11499" t="str">
            <v>HUA</v>
          </cell>
          <cell r="H11499" t="str">
            <v>LTE2300 4th Carrier</v>
          </cell>
          <cell r="I11499" t="str">
            <v>INS</v>
          </cell>
          <cell r="L11499">
            <v>43681</v>
          </cell>
          <cell r="M11499">
            <v>43683</v>
          </cell>
          <cell r="N11499">
            <v>43682</v>
          </cell>
          <cell r="O11499">
            <v>43684</v>
          </cell>
          <cell r="P11499" t="str">
            <v>No Dependency</v>
          </cell>
        </row>
        <row r="11500">
          <cell r="C11500" t="str">
            <v>ZND086</v>
          </cell>
          <cell r="D11500" t="str">
            <v>Expansion Sites</v>
          </cell>
          <cell r="E11500" t="str">
            <v>Q4-2019</v>
          </cell>
          <cell r="F11500" t="str">
            <v>Mobile Aspiration</v>
          </cell>
          <cell r="G11500" t="str">
            <v>HUA</v>
          </cell>
          <cell r="H11500" t="str">
            <v>LTE2300 4th Carrier</v>
          </cell>
          <cell r="I11500" t="str">
            <v>INS</v>
          </cell>
          <cell r="L11500">
            <v>43635</v>
          </cell>
          <cell r="M11500">
            <v>43637</v>
          </cell>
          <cell r="N11500">
            <v>43636</v>
          </cell>
          <cell r="O11500">
            <v>43638</v>
          </cell>
          <cell r="P11500" t="str">
            <v>No Dependency</v>
          </cell>
        </row>
        <row r="11501">
          <cell r="C11501" t="str">
            <v>ZND085</v>
          </cell>
          <cell r="D11501" t="str">
            <v>Expansion Sites</v>
          </cell>
          <cell r="E11501" t="str">
            <v>Q3-2019</v>
          </cell>
          <cell r="F11501" t="str">
            <v>Mobile Aspiration</v>
          </cell>
          <cell r="G11501" t="str">
            <v>HUA</v>
          </cell>
          <cell r="H11501" t="str">
            <v>LTE2300 4th Carrier</v>
          </cell>
          <cell r="I11501" t="str">
            <v>INS</v>
          </cell>
          <cell r="L11501">
            <v>43726</v>
          </cell>
          <cell r="M11501">
            <v>43707</v>
          </cell>
          <cell r="N11501">
            <v>43726</v>
          </cell>
          <cell r="O11501">
            <v>43708</v>
          </cell>
          <cell r="P11501" t="str">
            <v>No Dependency</v>
          </cell>
        </row>
        <row r="11502">
          <cell r="C11502" t="str">
            <v>ZND084</v>
          </cell>
          <cell r="D11502" t="str">
            <v>Expansion Sites</v>
          </cell>
          <cell r="E11502" t="str">
            <v>Q2-2019</v>
          </cell>
          <cell r="F11502" t="str">
            <v>Mobile Aspiration</v>
          </cell>
          <cell r="G11502" t="str">
            <v>HUA</v>
          </cell>
          <cell r="H11502" t="str">
            <v>LTE2300 4th Carrier</v>
          </cell>
          <cell r="I11502" t="str">
            <v>INS</v>
          </cell>
          <cell r="L11502">
            <v>43706</v>
          </cell>
          <cell r="M11502">
            <v>43611</v>
          </cell>
          <cell r="N11502">
            <v>43707</v>
          </cell>
          <cell r="O11502">
            <v>43612</v>
          </cell>
          <cell r="P11502" t="str">
            <v>No Dependency</v>
          </cell>
        </row>
        <row r="11503">
          <cell r="C11503" t="str">
            <v>ZND074</v>
          </cell>
          <cell r="D11503" t="str">
            <v>Expansion Sites</v>
          </cell>
          <cell r="E11503" t="str">
            <v>Q3-2019</v>
          </cell>
          <cell r="F11503" t="str">
            <v>Mobile Aspiration</v>
          </cell>
          <cell r="G11503" t="str">
            <v>HUA</v>
          </cell>
          <cell r="H11503" t="str">
            <v>LTE2300 4th Carrier</v>
          </cell>
          <cell r="I11503" t="str">
            <v>INS</v>
          </cell>
          <cell r="L11503">
            <v>43706</v>
          </cell>
          <cell r="M11503">
            <v>43715</v>
          </cell>
          <cell r="N11503">
            <v>43707</v>
          </cell>
          <cell r="O11503">
            <v>43716</v>
          </cell>
          <cell r="P11503" t="str">
            <v>No Dependency</v>
          </cell>
        </row>
        <row r="11504">
          <cell r="C11504" t="str">
            <v>ZND067</v>
          </cell>
          <cell r="D11504" t="str">
            <v>Expansion Sites</v>
          </cell>
          <cell r="E11504" t="str">
            <v>Q3-2019</v>
          </cell>
          <cell r="F11504" t="str">
            <v>Mobile Aspiration</v>
          </cell>
          <cell r="G11504" t="str">
            <v>HUA</v>
          </cell>
          <cell r="H11504" t="str">
            <v>LTE2300 4th Carrier</v>
          </cell>
          <cell r="I11504" t="str">
            <v>INS</v>
          </cell>
          <cell r="L11504">
            <v>43627</v>
          </cell>
          <cell r="M11504">
            <v>43629</v>
          </cell>
          <cell r="N11504">
            <v>43628</v>
          </cell>
          <cell r="O11504">
            <v>43630</v>
          </cell>
          <cell r="P11504" t="str">
            <v>No Dependency</v>
          </cell>
        </row>
        <row r="11505">
          <cell r="C11505" t="str">
            <v>ZND065</v>
          </cell>
          <cell r="D11505" t="str">
            <v>Expansion Sites</v>
          </cell>
          <cell r="E11505" t="str">
            <v>Q3-2019</v>
          </cell>
          <cell r="F11505" t="str">
            <v>Mobile Aspiration</v>
          </cell>
          <cell r="G11505" t="str">
            <v>HUA</v>
          </cell>
          <cell r="H11505" t="str">
            <v>LTE2300 4th Carrier</v>
          </cell>
          <cell r="I11505" t="str">
            <v>INS</v>
          </cell>
          <cell r="L11505">
            <v>43719</v>
          </cell>
          <cell r="M11505">
            <v>43665</v>
          </cell>
          <cell r="N11505">
            <v>43719</v>
          </cell>
          <cell r="O11505">
            <v>43666</v>
          </cell>
          <cell r="P11505" t="str">
            <v>No Dependency</v>
          </cell>
        </row>
        <row r="11506">
          <cell r="C11506" t="str">
            <v>ZND064</v>
          </cell>
          <cell r="D11506" t="str">
            <v>Expansion Sites</v>
          </cell>
          <cell r="E11506" t="str">
            <v>Q3-2019</v>
          </cell>
          <cell r="F11506" t="str">
            <v>Mobile Aspiration</v>
          </cell>
          <cell r="G11506" t="str">
            <v>HUA</v>
          </cell>
          <cell r="H11506" t="str">
            <v>LTE2300 4th Carrier</v>
          </cell>
          <cell r="I11506" t="str">
            <v>INS</v>
          </cell>
          <cell r="L11506">
            <v>43632</v>
          </cell>
          <cell r="M11506">
            <v>43635</v>
          </cell>
          <cell r="N11506">
            <v>43633</v>
          </cell>
          <cell r="O11506">
            <v>43636</v>
          </cell>
          <cell r="P11506" t="str">
            <v>No Dependency</v>
          </cell>
        </row>
        <row r="11507">
          <cell r="C11507" t="str">
            <v>ZND060</v>
          </cell>
          <cell r="D11507" t="str">
            <v>Expansion Sites</v>
          </cell>
          <cell r="E11507" t="str">
            <v>Q4-2019</v>
          </cell>
          <cell r="F11507" t="str">
            <v>Mobile Aspiration</v>
          </cell>
          <cell r="G11507" t="str">
            <v>HUA</v>
          </cell>
          <cell r="H11507" t="str">
            <v>LTE2300 4th Carrier</v>
          </cell>
          <cell r="I11507" t="str">
            <v>INS</v>
          </cell>
          <cell r="L11507">
            <v>43802</v>
          </cell>
          <cell r="M11507">
            <v>43734</v>
          </cell>
          <cell r="N11507">
            <v>43802</v>
          </cell>
          <cell r="O11507">
            <v>43735</v>
          </cell>
          <cell r="P11507" t="str">
            <v>No Dependency</v>
          </cell>
        </row>
        <row r="11508">
          <cell r="C11508" t="str">
            <v>ZND058</v>
          </cell>
          <cell r="D11508" t="str">
            <v>Expansion Sites</v>
          </cell>
          <cell r="E11508" t="str">
            <v>Q4-2019</v>
          </cell>
          <cell r="F11508" t="str">
            <v>Mobile Aspiration</v>
          </cell>
          <cell r="G11508" t="str">
            <v>HUA</v>
          </cell>
          <cell r="H11508" t="str">
            <v>LTE2300 4th Carrier</v>
          </cell>
          <cell r="I11508" t="str">
            <v>INS</v>
          </cell>
          <cell r="L11508">
            <v>43741</v>
          </cell>
          <cell r="M11508">
            <v>43667</v>
          </cell>
          <cell r="N11508">
            <v>43742</v>
          </cell>
          <cell r="O11508">
            <v>43668</v>
          </cell>
          <cell r="P11508" t="str">
            <v>No Dependency</v>
          </cell>
        </row>
        <row r="11509">
          <cell r="C11509" t="str">
            <v>ZND051</v>
          </cell>
          <cell r="D11509" t="str">
            <v>Expansion Sites</v>
          </cell>
          <cell r="E11509" t="str">
            <v>Q1-2020</v>
          </cell>
          <cell r="F11509" t="str">
            <v>Mobile Aspiration</v>
          </cell>
          <cell r="G11509" t="str">
            <v>HUA</v>
          </cell>
          <cell r="H11509" t="str">
            <v>LTE2300 4th Carrier</v>
          </cell>
          <cell r="I11509" t="str">
            <v>INS</v>
          </cell>
          <cell r="L11509">
            <v>43687</v>
          </cell>
          <cell r="M11509">
            <v>43689</v>
          </cell>
          <cell r="N11509">
            <v>43688</v>
          </cell>
          <cell r="O11509">
            <v>43690</v>
          </cell>
          <cell r="P11509" t="str">
            <v>No Dependency</v>
          </cell>
        </row>
        <row r="11510">
          <cell r="C11510" t="str">
            <v>ZND048</v>
          </cell>
          <cell r="D11510" t="str">
            <v>Expansion Sites</v>
          </cell>
          <cell r="E11510" t="str">
            <v>Q4-2019</v>
          </cell>
          <cell r="F11510" t="str">
            <v>Mobile Aspiration</v>
          </cell>
          <cell r="G11510" t="str">
            <v>HUA</v>
          </cell>
          <cell r="H11510" t="str">
            <v>LTE2300 4th Carrier</v>
          </cell>
          <cell r="I11510" t="str">
            <v>INS</v>
          </cell>
          <cell r="L11510">
            <v>43796</v>
          </cell>
          <cell r="N11510">
            <v>43797</v>
          </cell>
          <cell r="P11510" t="str">
            <v>No Dependency</v>
          </cell>
        </row>
        <row r="11511">
          <cell r="C11511" t="str">
            <v>ZND046</v>
          </cell>
          <cell r="D11511" t="str">
            <v>Expansion Sites</v>
          </cell>
          <cell r="E11511" t="str">
            <v>Q3-2019</v>
          </cell>
          <cell r="F11511" t="str">
            <v>Mobile Aspiration</v>
          </cell>
          <cell r="G11511" t="str">
            <v>HUA</v>
          </cell>
          <cell r="H11511" t="str">
            <v>LTE2300 4th Carrier</v>
          </cell>
          <cell r="I11511" t="str">
            <v>INS</v>
          </cell>
          <cell r="L11511">
            <v>43788</v>
          </cell>
          <cell r="N11511">
            <v>43789</v>
          </cell>
          <cell r="P11511" t="str">
            <v>No Dependency</v>
          </cell>
        </row>
        <row r="11512">
          <cell r="C11512" t="str">
            <v>ZND043</v>
          </cell>
          <cell r="D11512" t="str">
            <v>Expansion Sites</v>
          </cell>
          <cell r="E11512" t="str">
            <v>Q3-2019</v>
          </cell>
          <cell r="F11512" t="str">
            <v>Mobile Aspiration</v>
          </cell>
          <cell r="G11512" t="str">
            <v>HUA</v>
          </cell>
          <cell r="H11512" t="str">
            <v>LTE2300 4th Carrier</v>
          </cell>
          <cell r="I11512" t="str">
            <v>INS</v>
          </cell>
          <cell r="L11512">
            <v>43746</v>
          </cell>
          <cell r="M11512">
            <v>43709</v>
          </cell>
          <cell r="N11512">
            <v>43747</v>
          </cell>
          <cell r="O11512">
            <v>43710</v>
          </cell>
          <cell r="P11512" t="str">
            <v>No Dependency</v>
          </cell>
        </row>
        <row r="11513">
          <cell r="C11513" t="str">
            <v>ZND042</v>
          </cell>
          <cell r="D11513" t="str">
            <v>Expansion Sites</v>
          </cell>
          <cell r="E11513" t="str">
            <v>Q4-2019</v>
          </cell>
          <cell r="F11513" t="str">
            <v>Mobile Aspiration</v>
          </cell>
          <cell r="G11513" t="str">
            <v>HUA</v>
          </cell>
          <cell r="H11513" t="str">
            <v>LTE2300 4th Carrier</v>
          </cell>
          <cell r="I11513" t="str">
            <v>INS</v>
          </cell>
          <cell r="L11513">
            <v>43688</v>
          </cell>
          <cell r="M11513">
            <v>43690</v>
          </cell>
          <cell r="N11513">
            <v>43689</v>
          </cell>
          <cell r="O11513">
            <v>43691</v>
          </cell>
          <cell r="P11513" t="str">
            <v>No Dependency</v>
          </cell>
        </row>
        <row r="11514">
          <cell r="C11514" t="str">
            <v>ZND036</v>
          </cell>
          <cell r="D11514" t="str">
            <v>Expansion Sites</v>
          </cell>
          <cell r="E11514" t="str">
            <v>Q4-2019</v>
          </cell>
          <cell r="F11514" t="str">
            <v>Mobile Aspiration</v>
          </cell>
          <cell r="G11514" t="str">
            <v>HUA</v>
          </cell>
          <cell r="H11514" t="str">
            <v>LTE2300 4th Carrier</v>
          </cell>
          <cell r="I11514" t="str">
            <v>INS</v>
          </cell>
          <cell r="L11514">
            <v>43691</v>
          </cell>
          <cell r="M11514">
            <v>43693</v>
          </cell>
          <cell r="N11514">
            <v>43692</v>
          </cell>
          <cell r="O11514">
            <v>43694</v>
          </cell>
          <cell r="P11514" t="str">
            <v>No Dependency</v>
          </cell>
        </row>
        <row r="11515">
          <cell r="C11515" t="str">
            <v>ZND033</v>
          </cell>
          <cell r="D11515" t="str">
            <v>Expansion Sites</v>
          </cell>
          <cell r="E11515" t="str">
            <v>Q3-2019</v>
          </cell>
          <cell r="F11515" t="str">
            <v>Mobile Aspiration</v>
          </cell>
          <cell r="G11515" t="str">
            <v>HUA</v>
          </cell>
          <cell r="H11515" t="str">
            <v>LTE2300 4th Carrier</v>
          </cell>
          <cell r="I11515" t="str">
            <v>INS</v>
          </cell>
          <cell r="L11515">
            <v>43638</v>
          </cell>
          <cell r="M11515">
            <v>43640</v>
          </cell>
          <cell r="N11515">
            <v>43639</v>
          </cell>
          <cell r="O11515">
            <v>43641</v>
          </cell>
          <cell r="P11515" t="str">
            <v>No Dependency</v>
          </cell>
        </row>
        <row r="11516">
          <cell r="C11516" t="str">
            <v>ZND030</v>
          </cell>
          <cell r="D11516" t="str">
            <v>Expansion Sites</v>
          </cell>
          <cell r="E11516" t="str">
            <v>Q4-2019</v>
          </cell>
          <cell r="F11516" t="str">
            <v>Mobile Aspiration</v>
          </cell>
          <cell r="G11516" t="str">
            <v>HUA</v>
          </cell>
          <cell r="H11516" t="str">
            <v>LTE2300 4th Carrier</v>
          </cell>
          <cell r="I11516" t="str">
            <v>INS</v>
          </cell>
          <cell r="L11516">
            <v>43691</v>
          </cell>
          <cell r="M11516">
            <v>43693</v>
          </cell>
          <cell r="N11516">
            <v>43692</v>
          </cell>
          <cell r="O11516">
            <v>43694</v>
          </cell>
          <cell r="P11516" t="str">
            <v>No Dependency</v>
          </cell>
        </row>
        <row r="11517">
          <cell r="C11517" t="str">
            <v>ZND027</v>
          </cell>
          <cell r="D11517" t="str">
            <v>Expansion Sites</v>
          </cell>
          <cell r="E11517" t="str">
            <v>Q3-2019</v>
          </cell>
          <cell r="F11517" t="str">
            <v>Mobile Aspiration</v>
          </cell>
          <cell r="G11517" t="str">
            <v>HUA</v>
          </cell>
          <cell r="H11517" t="str">
            <v>LTE2300 4th Carrier</v>
          </cell>
          <cell r="I11517" t="str">
            <v>INS</v>
          </cell>
          <cell r="L11517">
            <v>43653</v>
          </cell>
          <cell r="M11517">
            <v>43655</v>
          </cell>
          <cell r="N11517">
            <v>43654</v>
          </cell>
          <cell r="O11517">
            <v>43656</v>
          </cell>
          <cell r="P11517" t="str">
            <v>No Dependency</v>
          </cell>
        </row>
        <row r="11518">
          <cell r="C11518" t="str">
            <v>ZND026</v>
          </cell>
          <cell r="D11518" t="str">
            <v>Expansion Sites</v>
          </cell>
          <cell r="E11518" t="str">
            <v>Q1-2020</v>
          </cell>
          <cell r="F11518" t="str">
            <v>Mobile Aspiration</v>
          </cell>
          <cell r="G11518" t="str">
            <v>HUA</v>
          </cell>
          <cell r="H11518" t="str">
            <v>LTE2300 4th Carrier</v>
          </cell>
          <cell r="I11518" t="str">
            <v>INS</v>
          </cell>
          <cell r="L11518">
            <v>43691</v>
          </cell>
          <cell r="M11518">
            <v>43693</v>
          </cell>
          <cell r="N11518">
            <v>43692</v>
          </cell>
          <cell r="O11518">
            <v>43694</v>
          </cell>
          <cell r="P11518" t="str">
            <v>No Dependency</v>
          </cell>
        </row>
        <row r="11519">
          <cell r="C11519" t="str">
            <v>ZND025</v>
          </cell>
          <cell r="D11519" t="str">
            <v>Expansion Sites</v>
          </cell>
          <cell r="E11519" t="str">
            <v>Q1-2020</v>
          </cell>
          <cell r="F11519" t="str">
            <v>Mobile Aspiration</v>
          </cell>
          <cell r="G11519" t="str">
            <v>HUA</v>
          </cell>
          <cell r="H11519" t="str">
            <v>LTE2300 4th Carrier</v>
          </cell>
          <cell r="I11519" t="str">
            <v>INS</v>
          </cell>
          <cell r="L11519">
            <v>43830</v>
          </cell>
          <cell r="M11519">
            <v>43715</v>
          </cell>
          <cell r="N11519">
            <v>43830</v>
          </cell>
          <cell r="O11519">
            <v>43716</v>
          </cell>
          <cell r="P11519" t="str">
            <v>No Dependency</v>
          </cell>
        </row>
        <row r="11520">
          <cell r="C11520" t="str">
            <v>ZND022</v>
          </cell>
          <cell r="D11520" t="str">
            <v>Expansion Sites</v>
          </cell>
          <cell r="E11520" t="str">
            <v>Q2-2019</v>
          </cell>
          <cell r="F11520" t="str">
            <v>Mobile Aspiration</v>
          </cell>
          <cell r="G11520" t="str">
            <v>HUA</v>
          </cell>
          <cell r="H11520" t="str">
            <v>LTE2300 4th Carrier</v>
          </cell>
          <cell r="I11520" t="str">
            <v>INS</v>
          </cell>
          <cell r="L11520">
            <v>43627</v>
          </cell>
          <cell r="M11520">
            <v>43629</v>
          </cell>
          <cell r="N11520">
            <v>43628</v>
          </cell>
          <cell r="O11520">
            <v>43630</v>
          </cell>
          <cell r="P11520" t="str">
            <v>No Dependency</v>
          </cell>
        </row>
        <row r="11521">
          <cell r="C11521" t="str">
            <v>ZND021</v>
          </cell>
          <cell r="D11521" t="str">
            <v>Expansion Sites</v>
          </cell>
          <cell r="E11521" t="str">
            <v>Q3-2019</v>
          </cell>
          <cell r="F11521" t="str">
            <v>Mobile Aspiration</v>
          </cell>
          <cell r="G11521" t="str">
            <v>HUA</v>
          </cell>
          <cell r="H11521" t="str">
            <v>LTE2300 4th Carrier</v>
          </cell>
          <cell r="I11521" t="str">
            <v>INS</v>
          </cell>
          <cell r="L11521">
            <v>43651</v>
          </cell>
          <cell r="M11521">
            <v>43653</v>
          </cell>
          <cell r="N11521">
            <v>43652</v>
          </cell>
          <cell r="O11521">
            <v>43654</v>
          </cell>
          <cell r="P11521" t="str">
            <v>No Dependency</v>
          </cell>
        </row>
        <row r="11522">
          <cell r="C11522" t="str">
            <v>ZND016</v>
          </cell>
          <cell r="D11522" t="str">
            <v>Expansion Sites</v>
          </cell>
          <cell r="E11522" t="str">
            <v>Q3-2019</v>
          </cell>
          <cell r="F11522" t="str">
            <v>Mobile Aspiration</v>
          </cell>
          <cell r="G11522" t="str">
            <v>HUA</v>
          </cell>
          <cell r="H11522" t="str">
            <v>LTE2300 4th Carrier</v>
          </cell>
          <cell r="I11522" t="str">
            <v>INS</v>
          </cell>
          <cell r="L11522">
            <v>43674</v>
          </cell>
          <cell r="M11522">
            <v>43676</v>
          </cell>
          <cell r="N11522">
            <v>43675</v>
          </cell>
          <cell r="O11522">
            <v>43677</v>
          </cell>
          <cell r="P11522" t="str">
            <v>No Dependency</v>
          </cell>
        </row>
        <row r="11523">
          <cell r="C11523" t="str">
            <v>ZND010</v>
          </cell>
          <cell r="D11523" t="str">
            <v>Expansion Sites</v>
          </cell>
          <cell r="E11523" t="str">
            <v>Q4-2019</v>
          </cell>
          <cell r="F11523" t="str">
            <v>Mobile Aspiration</v>
          </cell>
          <cell r="G11523" t="str">
            <v>HUA</v>
          </cell>
          <cell r="H11523" t="str">
            <v>LTE2300 4th Carrier</v>
          </cell>
          <cell r="I11523" t="str">
            <v>INS</v>
          </cell>
          <cell r="L11523">
            <v>43692</v>
          </cell>
          <cell r="M11523">
            <v>43694</v>
          </cell>
          <cell r="N11523">
            <v>43693</v>
          </cell>
          <cell r="O11523">
            <v>43695</v>
          </cell>
          <cell r="P11523" t="str">
            <v>No Dependency</v>
          </cell>
        </row>
        <row r="11524">
          <cell r="C11524" t="str">
            <v>ZND008</v>
          </cell>
          <cell r="D11524" t="str">
            <v>Expansion Sites</v>
          </cell>
          <cell r="E11524" t="str">
            <v>Q4-2019</v>
          </cell>
          <cell r="F11524" t="str">
            <v>Mobile Aspiration</v>
          </cell>
          <cell r="G11524" t="str">
            <v>HUA</v>
          </cell>
          <cell r="H11524" t="str">
            <v>LTE2300 4th Carrier</v>
          </cell>
          <cell r="I11524" t="str">
            <v>INS</v>
          </cell>
          <cell r="L11524">
            <v>43622</v>
          </cell>
          <cell r="M11524">
            <v>43625</v>
          </cell>
          <cell r="N11524">
            <v>43623</v>
          </cell>
          <cell r="O11524">
            <v>43626</v>
          </cell>
          <cell r="P11524" t="str">
            <v>No Dependency</v>
          </cell>
        </row>
        <row r="11525">
          <cell r="C11525" t="str">
            <v>ZND004</v>
          </cell>
          <cell r="D11525" t="str">
            <v>Expansion Sites</v>
          </cell>
          <cell r="E11525" t="str">
            <v>Q1-2020</v>
          </cell>
          <cell r="F11525" t="str">
            <v>Mobile Aspiration</v>
          </cell>
          <cell r="G11525" t="str">
            <v>HUA</v>
          </cell>
          <cell r="H11525" t="str">
            <v>LTE2300 4th Carrier</v>
          </cell>
          <cell r="I11525" t="str">
            <v>INS</v>
          </cell>
          <cell r="L11525">
            <v>43679</v>
          </cell>
          <cell r="M11525">
            <v>43681</v>
          </cell>
          <cell r="N11525">
            <v>43680</v>
          </cell>
          <cell r="O11525">
            <v>43682</v>
          </cell>
          <cell r="P11525" t="str">
            <v>No Dependency</v>
          </cell>
        </row>
        <row r="11526">
          <cell r="C11526" t="str">
            <v>ZKU051</v>
          </cell>
          <cell r="D11526" t="str">
            <v>Expansion Sites</v>
          </cell>
          <cell r="E11526" t="str">
            <v>Q3-2019</v>
          </cell>
          <cell r="F11526" t="str">
            <v>Mobile Aspiration</v>
          </cell>
          <cell r="G11526" t="str">
            <v>HUA</v>
          </cell>
          <cell r="H11526" t="str">
            <v>LTE2300 4th Carrier</v>
          </cell>
          <cell r="I11526" t="str">
            <v>INS</v>
          </cell>
          <cell r="L11526">
            <v>43706</v>
          </cell>
          <cell r="M11526">
            <v>43659</v>
          </cell>
          <cell r="N11526">
            <v>43707</v>
          </cell>
          <cell r="O11526">
            <v>43660</v>
          </cell>
          <cell r="P11526" t="str">
            <v>No Dependency</v>
          </cell>
        </row>
        <row r="11527">
          <cell r="C11527" t="str">
            <v>ZKU050</v>
          </cell>
          <cell r="D11527" t="str">
            <v>Expansion Sites</v>
          </cell>
          <cell r="E11527" t="str">
            <v>Q3-2019</v>
          </cell>
          <cell r="F11527" t="str">
            <v>Mobile Aspiration</v>
          </cell>
          <cell r="G11527" t="str">
            <v>HUA</v>
          </cell>
          <cell r="H11527" t="str">
            <v>LTE2300 4th Carrier</v>
          </cell>
          <cell r="I11527" t="str">
            <v>INS</v>
          </cell>
          <cell r="L11527">
            <v>43719</v>
          </cell>
          <cell r="M11527">
            <v>43635</v>
          </cell>
          <cell r="N11527">
            <v>43719</v>
          </cell>
          <cell r="O11527">
            <v>43636</v>
          </cell>
          <cell r="P11527" t="str">
            <v>No Dependency</v>
          </cell>
        </row>
        <row r="11528">
          <cell r="C11528" t="str">
            <v>ZKU033</v>
          </cell>
          <cell r="D11528" t="str">
            <v>Expansion Sites</v>
          </cell>
          <cell r="E11528" t="str">
            <v>Q4-2019</v>
          </cell>
          <cell r="F11528" t="str">
            <v>Mobile Aspiration</v>
          </cell>
          <cell r="G11528" t="str">
            <v>HUA</v>
          </cell>
          <cell r="H11528" t="str">
            <v>LTE2300 4th Carrier</v>
          </cell>
          <cell r="I11528" t="str">
            <v>INS</v>
          </cell>
          <cell r="L11528">
            <v>43802</v>
          </cell>
          <cell r="N11528">
            <v>43802</v>
          </cell>
          <cell r="P11528" t="str">
            <v>No Dependency</v>
          </cell>
        </row>
        <row r="11529">
          <cell r="C11529" t="str">
            <v>ZKU026</v>
          </cell>
          <cell r="D11529" t="str">
            <v>Expansion Sites</v>
          </cell>
          <cell r="E11529" t="str">
            <v>Q3-2019</v>
          </cell>
          <cell r="F11529" t="str">
            <v>Mobile Aspiration</v>
          </cell>
          <cell r="G11529" t="str">
            <v>HUA</v>
          </cell>
          <cell r="H11529" t="str">
            <v>LTE2300 4th Carrier</v>
          </cell>
          <cell r="I11529" t="str">
            <v>INS</v>
          </cell>
          <cell r="L11529">
            <v>43726</v>
          </cell>
          <cell r="M11529">
            <v>43664</v>
          </cell>
          <cell r="N11529">
            <v>43726</v>
          </cell>
          <cell r="O11529">
            <v>43665</v>
          </cell>
          <cell r="P11529" t="str">
            <v>No Dependency</v>
          </cell>
        </row>
        <row r="11530">
          <cell r="C11530" t="str">
            <v>ZKU019</v>
          </cell>
          <cell r="D11530" t="str">
            <v>Expansion Sites</v>
          </cell>
          <cell r="E11530" t="str">
            <v>Q1-2020</v>
          </cell>
          <cell r="F11530" t="str">
            <v>Mobile Aspiration</v>
          </cell>
          <cell r="G11530" t="str">
            <v>HUA</v>
          </cell>
          <cell r="H11530" t="str">
            <v>LTE2300 4th Carrier</v>
          </cell>
          <cell r="I11530" t="str">
            <v>INS</v>
          </cell>
          <cell r="L11530">
            <v>43826</v>
          </cell>
          <cell r="M11530">
            <v>43707</v>
          </cell>
          <cell r="N11530">
            <v>43827</v>
          </cell>
          <cell r="O11530">
            <v>43708</v>
          </cell>
          <cell r="P11530" t="str">
            <v>No Dependency</v>
          </cell>
        </row>
        <row r="11531">
          <cell r="C11531" t="str">
            <v>ZKU017</v>
          </cell>
          <cell r="D11531" t="str">
            <v>Expansion Sites</v>
          </cell>
          <cell r="E11531" t="str">
            <v>Q3-2019</v>
          </cell>
          <cell r="F11531" t="str">
            <v>Mobile Aspiration</v>
          </cell>
          <cell r="G11531" t="str">
            <v>HUA</v>
          </cell>
          <cell r="H11531" t="str">
            <v>LTE2300 4th Carrier</v>
          </cell>
          <cell r="I11531" t="str">
            <v>INS</v>
          </cell>
          <cell r="L11531">
            <v>43646</v>
          </cell>
          <cell r="M11531">
            <v>43652</v>
          </cell>
          <cell r="N11531">
            <v>43648</v>
          </cell>
          <cell r="O11531">
            <v>43653</v>
          </cell>
          <cell r="P11531" t="str">
            <v>No Dependency</v>
          </cell>
        </row>
        <row r="11532">
          <cell r="C11532" t="str">
            <v>ZKU016</v>
          </cell>
          <cell r="D11532" t="str">
            <v>Expansion Sites</v>
          </cell>
          <cell r="E11532" t="str">
            <v>Q3-2019</v>
          </cell>
          <cell r="F11532" t="str">
            <v>Mobile Aspiration</v>
          </cell>
          <cell r="G11532" t="str">
            <v>HUA</v>
          </cell>
          <cell r="H11532" t="str">
            <v>LTE2300 4th Carrier</v>
          </cell>
          <cell r="I11532" t="str">
            <v>INS</v>
          </cell>
          <cell r="L11532">
            <v>43642</v>
          </cell>
          <cell r="M11532">
            <v>43639</v>
          </cell>
          <cell r="N11532">
            <v>43646</v>
          </cell>
          <cell r="O11532">
            <v>43640</v>
          </cell>
          <cell r="P11532" t="str">
            <v>No Dependency</v>
          </cell>
        </row>
        <row r="11533">
          <cell r="C11533" t="str">
            <v>ZKU012</v>
          </cell>
          <cell r="D11533" t="str">
            <v>Expansion Sites</v>
          </cell>
          <cell r="E11533" t="str">
            <v>Q1-2020</v>
          </cell>
          <cell r="F11533" t="str">
            <v>Mobile Aspiration</v>
          </cell>
          <cell r="G11533" t="str">
            <v>HUA</v>
          </cell>
          <cell r="H11533" t="str">
            <v>LTE2300 4th Carrier</v>
          </cell>
          <cell r="I11533" t="str">
            <v>INS</v>
          </cell>
          <cell r="L11533">
            <v>43830</v>
          </cell>
          <cell r="M11533">
            <v>43767</v>
          </cell>
          <cell r="N11533">
            <v>43830</v>
          </cell>
          <cell r="O11533">
            <v>43768</v>
          </cell>
          <cell r="P11533" t="str">
            <v>No Dependency</v>
          </cell>
        </row>
        <row r="11534">
          <cell r="C11534" t="str">
            <v>ZKU009</v>
          </cell>
          <cell r="D11534" t="str">
            <v>Expansion Sites</v>
          </cell>
          <cell r="E11534" t="str">
            <v>Q1-2020</v>
          </cell>
          <cell r="F11534" t="str">
            <v>Mobile Aspiration</v>
          </cell>
          <cell r="G11534" t="str">
            <v>HUA</v>
          </cell>
          <cell r="H11534" t="str">
            <v>LTE2300 4th Carrier</v>
          </cell>
          <cell r="I11534" t="str">
            <v>INS</v>
          </cell>
          <cell r="L11534">
            <v>43830</v>
          </cell>
          <cell r="M11534">
            <v>43715</v>
          </cell>
          <cell r="N11534">
            <v>43830</v>
          </cell>
          <cell r="O11534">
            <v>43716</v>
          </cell>
          <cell r="P11534" t="str">
            <v>No Dependency</v>
          </cell>
        </row>
        <row r="11535">
          <cell r="C11535" t="str">
            <v>ZKU001</v>
          </cell>
          <cell r="D11535" t="str">
            <v>Expansion Sites</v>
          </cell>
          <cell r="E11535" t="str">
            <v>Q3-2019</v>
          </cell>
          <cell r="F11535" t="str">
            <v>Mobile Aspiration</v>
          </cell>
          <cell r="G11535" t="str">
            <v>HUA</v>
          </cell>
          <cell r="H11535" t="str">
            <v>LTE2300 4th Carrier</v>
          </cell>
          <cell r="I11535" t="str">
            <v>INS</v>
          </cell>
          <cell r="L11535">
            <v>43707</v>
          </cell>
          <cell r="M11535">
            <v>43651</v>
          </cell>
          <cell r="N11535">
            <v>43707</v>
          </cell>
          <cell r="O11535">
            <v>43652</v>
          </cell>
          <cell r="P11535" t="str">
            <v>No Dependency</v>
          </cell>
        </row>
        <row r="11536">
          <cell r="C11536" t="str">
            <v>ZDM118</v>
          </cell>
          <cell r="D11536" t="str">
            <v>Expansion Sites</v>
          </cell>
          <cell r="E11536" t="str">
            <v>Q3-2019</v>
          </cell>
          <cell r="F11536" t="str">
            <v>Mobile Aspiration</v>
          </cell>
          <cell r="G11536" t="str">
            <v>HUA</v>
          </cell>
          <cell r="H11536" t="str">
            <v>LTE2300 4th Carrier</v>
          </cell>
          <cell r="I11536" t="str">
            <v>INS</v>
          </cell>
          <cell r="L11536">
            <v>43646</v>
          </cell>
          <cell r="M11536">
            <v>43624</v>
          </cell>
          <cell r="N11536">
            <v>43648</v>
          </cell>
          <cell r="O11536">
            <v>43625</v>
          </cell>
          <cell r="P11536" t="str">
            <v>No Dependency</v>
          </cell>
        </row>
        <row r="11537">
          <cell r="C11537" t="str">
            <v>ZDM102</v>
          </cell>
          <cell r="D11537" t="str">
            <v>Expansion Sites</v>
          </cell>
          <cell r="E11537" t="str">
            <v>Q2-2019</v>
          </cell>
          <cell r="F11537" t="str">
            <v>Mobile Aspiration</v>
          </cell>
          <cell r="G11537" t="str">
            <v>HUA</v>
          </cell>
          <cell r="H11537" t="str">
            <v>LTE2300 4th Carrier</v>
          </cell>
          <cell r="I11537" t="str">
            <v>INS</v>
          </cell>
          <cell r="L11537">
            <v>43625</v>
          </cell>
          <cell r="M11537">
            <v>43635</v>
          </cell>
          <cell r="N11537">
            <v>43626</v>
          </cell>
          <cell r="O11537">
            <v>43636</v>
          </cell>
          <cell r="P11537" t="str">
            <v>No Dependency</v>
          </cell>
        </row>
        <row r="11538">
          <cell r="C11538" t="str">
            <v>ZDM099</v>
          </cell>
          <cell r="D11538" t="str">
            <v>Expansion Sites</v>
          </cell>
          <cell r="E11538" t="str">
            <v>Q4-2019</v>
          </cell>
          <cell r="F11538" t="str">
            <v>Mobile Aspiration</v>
          </cell>
          <cell r="G11538" t="str">
            <v>HUA</v>
          </cell>
          <cell r="H11538" t="str">
            <v>LTE2300 4th Carrier</v>
          </cell>
          <cell r="I11538" t="str">
            <v>INS</v>
          </cell>
          <cell r="L11538">
            <v>43796</v>
          </cell>
          <cell r="N11538">
            <v>43797</v>
          </cell>
          <cell r="P11538" t="str">
            <v>No Dependency</v>
          </cell>
        </row>
        <row r="11539">
          <cell r="C11539" t="str">
            <v>ZDM096</v>
          </cell>
          <cell r="D11539" t="str">
            <v>Expansion Sites</v>
          </cell>
          <cell r="E11539" t="str">
            <v>Q1-2020</v>
          </cell>
          <cell r="F11539" t="str">
            <v>Mobile Aspiration</v>
          </cell>
          <cell r="G11539" t="str">
            <v>HUA</v>
          </cell>
          <cell r="H11539" t="str">
            <v>LTE2300 4th Carrier</v>
          </cell>
          <cell r="I11539" t="str">
            <v>INS</v>
          </cell>
          <cell r="L11539">
            <v>43853</v>
          </cell>
          <cell r="M11539">
            <v>43743</v>
          </cell>
          <cell r="N11539">
            <v>43853</v>
          </cell>
          <cell r="O11539">
            <v>43744</v>
          </cell>
          <cell r="P11539" t="str">
            <v>No Dependency</v>
          </cell>
        </row>
        <row r="11540">
          <cell r="C11540" t="str">
            <v>ZDM092</v>
          </cell>
          <cell r="D11540" t="str">
            <v>Expansion Sites</v>
          </cell>
          <cell r="E11540" t="str">
            <v>Q3-2019</v>
          </cell>
          <cell r="F11540" t="str">
            <v>Mobile Aspiration</v>
          </cell>
          <cell r="G11540" t="str">
            <v>HUA</v>
          </cell>
          <cell r="H11540" t="str">
            <v>LTE2300 4th Carrier</v>
          </cell>
          <cell r="I11540" t="str">
            <v>INS</v>
          </cell>
          <cell r="L11540">
            <v>43706</v>
          </cell>
          <cell r="M11540">
            <v>43709</v>
          </cell>
          <cell r="N11540">
            <v>43707</v>
          </cell>
          <cell r="O11540">
            <v>43710</v>
          </cell>
          <cell r="P11540" t="str">
            <v>No Dependency</v>
          </cell>
        </row>
        <row r="11541">
          <cell r="C11541" t="str">
            <v>ZDM091</v>
          </cell>
          <cell r="D11541" t="str">
            <v>Expansion Sites</v>
          </cell>
          <cell r="E11541" t="str">
            <v>Q3-2019</v>
          </cell>
          <cell r="F11541" t="str">
            <v>Mobile Aspiration</v>
          </cell>
          <cell r="G11541" t="str">
            <v>HUA</v>
          </cell>
          <cell r="H11541" t="str">
            <v>LTE2300 4th Carrier</v>
          </cell>
          <cell r="I11541" t="str">
            <v>INS</v>
          </cell>
          <cell r="L11541">
            <v>43706</v>
          </cell>
          <cell r="M11541">
            <v>43707</v>
          </cell>
          <cell r="N11541">
            <v>43707</v>
          </cell>
          <cell r="O11541">
            <v>43708</v>
          </cell>
          <cell r="P11541" t="str">
            <v>No Dependency</v>
          </cell>
        </row>
        <row r="11542">
          <cell r="C11542" t="str">
            <v>ZDM089</v>
          </cell>
          <cell r="D11542" t="str">
            <v>Expansion Sites</v>
          </cell>
          <cell r="E11542" t="str">
            <v>Q3-2019</v>
          </cell>
          <cell r="F11542" t="str">
            <v>Mobile Aspiration</v>
          </cell>
          <cell r="G11542" t="str">
            <v>HUA</v>
          </cell>
          <cell r="H11542" t="str">
            <v>LTE2300 4th Carrier</v>
          </cell>
          <cell r="I11542" t="str">
            <v>INS</v>
          </cell>
          <cell r="L11542">
            <v>43650</v>
          </cell>
          <cell r="M11542">
            <v>43610</v>
          </cell>
          <cell r="N11542">
            <v>43651</v>
          </cell>
          <cell r="O11542">
            <v>43611</v>
          </cell>
          <cell r="P11542" t="str">
            <v>No Dependency</v>
          </cell>
        </row>
        <row r="11543">
          <cell r="C11543" t="str">
            <v>ZDM088</v>
          </cell>
          <cell r="D11543" t="str">
            <v>Expansion Sites</v>
          </cell>
          <cell r="E11543" t="str">
            <v>Q4-2019</v>
          </cell>
          <cell r="F11543" t="str">
            <v>Mobile Aspiration</v>
          </cell>
          <cell r="G11543" t="str">
            <v>HUA</v>
          </cell>
          <cell r="H11543" t="str">
            <v>LTE2300 4th Carrier</v>
          </cell>
          <cell r="I11543" t="str">
            <v>INS</v>
          </cell>
          <cell r="L11543">
            <v>43599</v>
          </cell>
          <cell r="M11543">
            <v>43602</v>
          </cell>
          <cell r="N11543">
            <v>43600</v>
          </cell>
          <cell r="O11543">
            <v>43603</v>
          </cell>
          <cell r="P11543" t="str">
            <v>No Dependency</v>
          </cell>
        </row>
        <row r="11544">
          <cell r="C11544" t="str">
            <v>ZDM087</v>
          </cell>
          <cell r="D11544" t="str">
            <v>Expansion Sites</v>
          </cell>
          <cell r="E11544" t="str">
            <v>Q4-2019</v>
          </cell>
          <cell r="F11544" t="str">
            <v>Mobile Aspiration</v>
          </cell>
          <cell r="G11544" t="str">
            <v>HUA</v>
          </cell>
          <cell r="H11544" t="str">
            <v>LTE2300 4th Carrier</v>
          </cell>
          <cell r="I11544" t="str">
            <v>INS</v>
          </cell>
          <cell r="L11544">
            <v>43741</v>
          </cell>
          <cell r="M11544">
            <v>43680</v>
          </cell>
          <cell r="N11544">
            <v>43742</v>
          </cell>
          <cell r="O11544">
            <v>43681</v>
          </cell>
          <cell r="P11544" t="str">
            <v>No Dependency</v>
          </cell>
        </row>
        <row r="11545">
          <cell r="C11545" t="str">
            <v>ZDM086</v>
          </cell>
          <cell r="D11545" t="str">
            <v>Expansion Sites</v>
          </cell>
          <cell r="E11545" t="str">
            <v>Q4-2019</v>
          </cell>
          <cell r="F11545" t="str">
            <v>Mobile Aspiration</v>
          </cell>
          <cell r="G11545" t="str">
            <v>HUA</v>
          </cell>
          <cell r="H11545" t="str">
            <v>LTE2300 4th Carrier</v>
          </cell>
          <cell r="I11545" t="str">
            <v>INS</v>
          </cell>
          <cell r="L11545">
            <v>43630</v>
          </cell>
          <cell r="M11545">
            <v>43633</v>
          </cell>
          <cell r="N11545">
            <v>43631</v>
          </cell>
          <cell r="O11545">
            <v>43634</v>
          </cell>
          <cell r="P11545" t="str">
            <v>No Dependency</v>
          </cell>
        </row>
        <row r="11546">
          <cell r="C11546" t="str">
            <v>ZDM085</v>
          </cell>
          <cell r="D11546" t="str">
            <v>Expansion Sites</v>
          </cell>
          <cell r="E11546" t="str">
            <v>Q4-2019</v>
          </cell>
          <cell r="F11546" t="str">
            <v>Mobile Aspiration</v>
          </cell>
          <cell r="G11546" t="str">
            <v>HUA</v>
          </cell>
          <cell r="H11546" t="str">
            <v>LTE2300 4th Carrier</v>
          </cell>
          <cell r="I11546" t="str">
            <v>INS</v>
          </cell>
          <cell r="L11546">
            <v>43796</v>
          </cell>
          <cell r="N11546">
            <v>43797</v>
          </cell>
          <cell r="P11546" t="str">
            <v>No Dependency</v>
          </cell>
        </row>
        <row r="11547">
          <cell r="C11547" t="str">
            <v>ZDM084</v>
          </cell>
          <cell r="D11547" t="str">
            <v>Expansion Sites</v>
          </cell>
          <cell r="E11547" t="str">
            <v>Q4-2019</v>
          </cell>
          <cell r="F11547" t="str">
            <v>Mobile Aspiration</v>
          </cell>
          <cell r="G11547" t="str">
            <v>HUA</v>
          </cell>
          <cell r="H11547" t="str">
            <v>LTE2300 4th Carrier</v>
          </cell>
          <cell r="I11547" t="str">
            <v>INS</v>
          </cell>
          <cell r="L11547">
            <v>43796</v>
          </cell>
          <cell r="N11547">
            <v>43797</v>
          </cell>
          <cell r="P11547" t="str">
            <v>No Dependency</v>
          </cell>
        </row>
        <row r="11548">
          <cell r="C11548" t="str">
            <v>ZDM072</v>
          </cell>
          <cell r="D11548" t="str">
            <v>Expansion Sites</v>
          </cell>
          <cell r="E11548" t="str">
            <v>Q4-2019</v>
          </cell>
          <cell r="F11548" t="str">
            <v>Mobile Aspiration</v>
          </cell>
          <cell r="G11548" t="str">
            <v>HUA</v>
          </cell>
          <cell r="H11548" t="str">
            <v>LTE2300 4th Carrier</v>
          </cell>
          <cell r="I11548" t="str">
            <v>INS</v>
          </cell>
          <cell r="L11548">
            <v>43607</v>
          </cell>
          <cell r="M11548">
            <v>43609</v>
          </cell>
          <cell r="N11548">
            <v>43608</v>
          </cell>
          <cell r="O11548">
            <v>43610</v>
          </cell>
          <cell r="P11548" t="str">
            <v>No Dependency</v>
          </cell>
        </row>
        <row r="11549">
          <cell r="C11549" t="str">
            <v>ZDM063</v>
          </cell>
          <cell r="D11549" t="str">
            <v>Expansion Sites</v>
          </cell>
          <cell r="E11549" t="str">
            <v>Q4-2019</v>
          </cell>
          <cell r="F11549" t="str">
            <v>Mobile Aspiration</v>
          </cell>
          <cell r="G11549" t="str">
            <v>HUA</v>
          </cell>
          <cell r="H11549" t="str">
            <v>LTE2300 4th Carrier</v>
          </cell>
          <cell r="I11549" t="str">
            <v>INS</v>
          </cell>
          <cell r="L11549">
            <v>43802</v>
          </cell>
          <cell r="M11549">
            <v>43734</v>
          </cell>
          <cell r="N11549">
            <v>43802</v>
          </cell>
          <cell r="O11549">
            <v>43735</v>
          </cell>
          <cell r="P11549" t="str">
            <v>No Dependency</v>
          </cell>
        </row>
        <row r="11550">
          <cell r="C11550" t="str">
            <v>ZDM061</v>
          </cell>
          <cell r="D11550" t="str">
            <v>Expansion Sites</v>
          </cell>
          <cell r="E11550" t="str">
            <v>Q4-2019</v>
          </cell>
          <cell r="F11550" t="str">
            <v>Mobile Aspiration</v>
          </cell>
          <cell r="G11550" t="str">
            <v>HUA</v>
          </cell>
          <cell r="H11550" t="str">
            <v>LTE2300 4th Carrier</v>
          </cell>
          <cell r="I11550" t="str">
            <v>INS</v>
          </cell>
          <cell r="L11550">
            <v>43802</v>
          </cell>
          <cell r="M11550">
            <v>43678</v>
          </cell>
          <cell r="N11550">
            <v>43802</v>
          </cell>
          <cell r="O11550">
            <v>43679</v>
          </cell>
          <cell r="P11550" t="str">
            <v>No Dependency</v>
          </cell>
        </row>
        <row r="11551">
          <cell r="C11551" t="str">
            <v>ZDM058</v>
          </cell>
          <cell r="D11551" t="str">
            <v>Expansion Sites</v>
          </cell>
          <cell r="E11551" t="str">
            <v>Q4-2019</v>
          </cell>
          <cell r="F11551" t="str">
            <v>Mobile Aspiration</v>
          </cell>
          <cell r="G11551" t="str">
            <v>HUA</v>
          </cell>
          <cell r="H11551" t="str">
            <v>LTE2300 4th Carrier</v>
          </cell>
          <cell r="I11551" t="str">
            <v>INS</v>
          </cell>
          <cell r="L11551">
            <v>43741</v>
          </cell>
          <cell r="M11551">
            <v>43678</v>
          </cell>
          <cell r="N11551">
            <v>43742</v>
          </cell>
          <cell r="O11551">
            <v>43679</v>
          </cell>
          <cell r="P11551" t="str">
            <v>No Dependency</v>
          </cell>
        </row>
        <row r="11552">
          <cell r="C11552" t="str">
            <v>ZDM055</v>
          </cell>
          <cell r="D11552" t="str">
            <v>Expansion Sites</v>
          </cell>
          <cell r="E11552" t="str">
            <v>Q4-2019</v>
          </cell>
          <cell r="F11552" t="str">
            <v>Mobile Aspiration</v>
          </cell>
          <cell r="G11552" t="str">
            <v>HUA</v>
          </cell>
          <cell r="H11552" t="str">
            <v>LTE2300 4th Carrier</v>
          </cell>
          <cell r="I11552" t="str">
            <v>INS</v>
          </cell>
          <cell r="L11552">
            <v>43798</v>
          </cell>
          <cell r="M11552">
            <v>43626</v>
          </cell>
          <cell r="N11552">
            <v>43799</v>
          </cell>
          <cell r="O11552">
            <v>43627</v>
          </cell>
          <cell r="P11552" t="str">
            <v>No Dependency</v>
          </cell>
        </row>
        <row r="11553">
          <cell r="C11553" t="str">
            <v>ZDM051</v>
          </cell>
          <cell r="D11553" t="str">
            <v>Expansion Sites</v>
          </cell>
          <cell r="E11553" t="str">
            <v>Q1-2020</v>
          </cell>
          <cell r="F11553" t="str">
            <v>Mobile Aspiration</v>
          </cell>
          <cell r="G11553" t="str">
            <v>HUA</v>
          </cell>
          <cell r="H11553" t="str">
            <v>LTE2300 4th Carrier</v>
          </cell>
          <cell r="I11553" t="str">
            <v>INS</v>
          </cell>
          <cell r="L11553">
            <v>43691</v>
          </cell>
          <cell r="M11553">
            <v>43693</v>
          </cell>
          <cell r="N11553">
            <v>43692</v>
          </cell>
          <cell r="O11553">
            <v>43694</v>
          </cell>
          <cell r="P11553" t="str">
            <v>No Dependency</v>
          </cell>
        </row>
        <row r="11554">
          <cell r="C11554" t="str">
            <v>ZDM045</v>
          </cell>
          <cell r="D11554" t="str">
            <v>Expansion Sites</v>
          </cell>
          <cell r="E11554" t="str">
            <v>Q4-2019</v>
          </cell>
          <cell r="F11554" t="str">
            <v>Mobile Aspiration</v>
          </cell>
          <cell r="G11554" t="str">
            <v>HUA</v>
          </cell>
          <cell r="H11554" t="str">
            <v>LTE2300 4th Carrier</v>
          </cell>
          <cell r="I11554" t="str">
            <v>INS</v>
          </cell>
          <cell r="L11554">
            <v>43802</v>
          </cell>
          <cell r="M11554">
            <v>43725</v>
          </cell>
          <cell r="N11554">
            <v>43802</v>
          </cell>
          <cell r="O11554">
            <v>43726</v>
          </cell>
          <cell r="P11554" t="str">
            <v>No Dependency</v>
          </cell>
        </row>
        <row r="11555">
          <cell r="C11555" t="str">
            <v>ZDM044</v>
          </cell>
          <cell r="D11555" t="str">
            <v>Expansion Sites</v>
          </cell>
          <cell r="E11555" t="str">
            <v>Q4-2019</v>
          </cell>
          <cell r="F11555" t="str">
            <v>Mobile Aspiration</v>
          </cell>
          <cell r="G11555" t="str">
            <v>HUA</v>
          </cell>
          <cell r="H11555" t="str">
            <v>LTE2300 4th Carrier</v>
          </cell>
          <cell r="I11555" t="str">
            <v>INS</v>
          </cell>
          <cell r="L11555">
            <v>43741</v>
          </cell>
          <cell r="M11555">
            <v>43725</v>
          </cell>
          <cell r="N11555">
            <v>43742</v>
          </cell>
          <cell r="O11555">
            <v>43726</v>
          </cell>
          <cell r="P11555" t="str">
            <v>No Dependency</v>
          </cell>
        </row>
        <row r="11556">
          <cell r="C11556" t="str">
            <v>ZDM040</v>
          </cell>
          <cell r="D11556" t="str">
            <v>Expansion Sites</v>
          </cell>
          <cell r="E11556" t="str">
            <v>Q1-2020</v>
          </cell>
          <cell r="F11556" t="str">
            <v>Mobile Aspiration</v>
          </cell>
          <cell r="G11556" t="str">
            <v>HUA</v>
          </cell>
          <cell r="H11556" t="str">
            <v>LTE2300 4th Carrier</v>
          </cell>
          <cell r="I11556" t="str">
            <v>INS</v>
          </cell>
          <cell r="L11556">
            <v>43830</v>
          </cell>
          <cell r="M11556">
            <v>43676</v>
          </cell>
          <cell r="N11556">
            <v>43830</v>
          </cell>
          <cell r="O11556">
            <v>43677</v>
          </cell>
          <cell r="P11556" t="str">
            <v>No Dependency</v>
          </cell>
        </row>
        <row r="11557">
          <cell r="C11557" t="str">
            <v>ZDM039</v>
          </cell>
          <cell r="D11557" t="str">
            <v>Expansion Sites</v>
          </cell>
          <cell r="E11557" t="str">
            <v>Q2-2019</v>
          </cell>
          <cell r="F11557" t="str">
            <v>Mobile Aspiration</v>
          </cell>
          <cell r="G11557" t="str">
            <v>HUA</v>
          </cell>
          <cell r="H11557" t="str">
            <v>LTE2300 4th Carrier</v>
          </cell>
          <cell r="I11557" t="str">
            <v>INS</v>
          </cell>
          <cell r="L11557">
            <v>43639</v>
          </cell>
          <cell r="M11557">
            <v>43641</v>
          </cell>
          <cell r="N11557">
            <v>43640</v>
          </cell>
          <cell r="O11557">
            <v>43642</v>
          </cell>
          <cell r="P11557" t="str">
            <v>No Dependency</v>
          </cell>
        </row>
        <row r="11558">
          <cell r="C11558" t="str">
            <v>ZDM038</v>
          </cell>
          <cell r="D11558" t="str">
            <v>Expansion Sites</v>
          </cell>
          <cell r="E11558" t="str">
            <v>Q3-2019</v>
          </cell>
          <cell r="F11558" t="str">
            <v>Mobile Aspiration</v>
          </cell>
          <cell r="G11558" t="str">
            <v>HUA</v>
          </cell>
          <cell r="H11558" t="str">
            <v>LTE2300 4th Carrier</v>
          </cell>
          <cell r="I11558" t="str">
            <v>INS</v>
          </cell>
          <cell r="L11558">
            <v>43662</v>
          </cell>
          <cell r="M11558">
            <v>43664</v>
          </cell>
          <cell r="N11558">
            <v>43663</v>
          </cell>
          <cell r="O11558">
            <v>43665</v>
          </cell>
          <cell r="P11558" t="str">
            <v>No Dependency</v>
          </cell>
        </row>
        <row r="11559">
          <cell r="C11559" t="str">
            <v>ZDM036</v>
          </cell>
          <cell r="D11559" t="str">
            <v>Expansion Sites</v>
          </cell>
          <cell r="E11559" t="str">
            <v>Q3-2019</v>
          </cell>
          <cell r="F11559" t="str">
            <v>Mobile Aspiration</v>
          </cell>
          <cell r="G11559" t="str">
            <v>HUA</v>
          </cell>
          <cell r="H11559" t="str">
            <v>LTE2300 4th Carrier</v>
          </cell>
          <cell r="I11559" t="str">
            <v>INS</v>
          </cell>
          <cell r="L11559">
            <v>43719</v>
          </cell>
          <cell r="M11559">
            <v>43707</v>
          </cell>
          <cell r="N11559">
            <v>43719</v>
          </cell>
          <cell r="O11559">
            <v>43708</v>
          </cell>
          <cell r="P11559" t="str">
            <v>No Dependency</v>
          </cell>
        </row>
        <row r="11560">
          <cell r="C11560" t="str">
            <v>ZDM032</v>
          </cell>
          <cell r="D11560" t="str">
            <v>Expansion Sites</v>
          </cell>
          <cell r="E11560" t="str">
            <v>Q3-2019</v>
          </cell>
          <cell r="F11560" t="str">
            <v>Mobile Aspiration</v>
          </cell>
          <cell r="G11560" t="str">
            <v>HUA</v>
          </cell>
          <cell r="H11560" t="str">
            <v>LTE2300 4th Carrier</v>
          </cell>
          <cell r="I11560" t="str">
            <v>INS</v>
          </cell>
          <cell r="L11560">
            <v>43626</v>
          </cell>
          <cell r="M11560">
            <v>43634</v>
          </cell>
          <cell r="N11560">
            <v>43635</v>
          </cell>
          <cell r="O11560">
            <v>43635</v>
          </cell>
          <cell r="P11560" t="str">
            <v>No Dependency</v>
          </cell>
        </row>
        <row r="11561">
          <cell r="C11561" t="str">
            <v>ZDM028</v>
          </cell>
          <cell r="D11561" t="str">
            <v>Expansion Sites</v>
          </cell>
          <cell r="E11561" t="str">
            <v>Q2-2019</v>
          </cell>
          <cell r="F11561" t="str">
            <v>Mobile Aspiration</v>
          </cell>
          <cell r="G11561" t="str">
            <v>HUA</v>
          </cell>
          <cell r="H11561" t="str">
            <v>LTE2300 4th Carrier</v>
          </cell>
          <cell r="I11561" t="str">
            <v>INS</v>
          </cell>
          <cell r="L11561">
            <v>43622</v>
          </cell>
          <cell r="M11561">
            <v>43596</v>
          </cell>
          <cell r="N11561">
            <v>43624</v>
          </cell>
          <cell r="O11561">
            <v>43597</v>
          </cell>
          <cell r="P11561" t="str">
            <v>No Dependency</v>
          </cell>
        </row>
        <row r="11562">
          <cell r="C11562" t="str">
            <v>ZDM025</v>
          </cell>
          <cell r="D11562" t="str">
            <v>Expansion Sites</v>
          </cell>
          <cell r="E11562" t="str">
            <v>Q1-2020</v>
          </cell>
          <cell r="F11562" t="str">
            <v>Mobile Aspiration</v>
          </cell>
          <cell r="G11562" t="str">
            <v>HUA</v>
          </cell>
          <cell r="H11562" t="str">
            <v>LTE2300 4th Carrier</v>
          </cell>
          <cell r="I11562" t="str">
            <v>INS</v>
          </cell>
          <cell r="L11562">
            <v>43679</v>
          </cell>
          <cell r="M11562">
            <v>43681</v>
          </cell>
          <cell r="N11562">
            <v>43680</v>
          </cell>
          <cell r="O11562">
            <v>43682</v>
          </cell>
          <cell r="P11562" t="str">
            <v>No Dependency</v>
          </cell>
        </row>
        <row r="11563">
          <cell r="C11563" t="str">
            <v>ZDM017</v>
          </cell>
          <cell r="D11563" t="str">
            <v>Expansion Sites</v>
          </cell>
          <cell r="E11563" t="str">
            <v>Q4-2019</v>
          </cell>
          <cell r="F11563" t="str">
            <v>Mobile Aspiration</v>
          </cell>
          <cell r="G11563" t="str">
            <v>HUA</v>
          </cell>
          <cell r="H11563" t="str">
            <v>LTE2300 4th Carrier</v>
          </cell>
          <cell r="I11563" t="str">
            <v>INS</v>
          </cell>
          <cell r="L11563">
            <v>43653</v>
          </cell>
          <cell r="M11563">
            <v>43655</v>
          </cell>
          <cell r="N11563">
            <v>43654</v>
          </cell>
          <cell r="O11563">
            <v>43656</v>
          </cell>
          <cell r="P11563" t="str">
            <v>No Dependency</v>
          </cell>
        </row>
        <row r="11564">
          <cell r="C11564" t="str">
            <v>ZDM015</v>
          </cell>
          <cell r="D11564" t="str">
            <v>Expansion Sites</v>
          </cell>
          <cell r="E11564" t="str">
            <v>Q4-2019</v>
          </cell>
          <cell r="F11564" t="str">
            <v>Mobile Aspiration</v>
          </cell>
          <cell r="G11564" t="str">
            <v>HUA</v>
          </cell>
          <cell r="H11564" t="str">
            <v>LTE2300 4th Carrier</v>
          </cell>
          <cell r="I11564" t="str">
            <v>INS</v>
          </cell>
          <cell r="L11564">
            <v>43599</v>
          </cell>
          <cell r="M11564">
            <v>43601</v>
          </cell>
          <cell r="N11564">
            <v>43600</v>
          </cell>
          <cell r="O11564">
            <v>43602</v>
          </cell>
          <cell r="P11564" t="str">
            <v>No Dependency</v>
          </cell>
        </row>
        <row r="11565">
          <cell r="C11565" t="str">
            <v>ZDM014</v>
          </cell>
          <cell r="D11565" t="str">
            <v>Expansion Sites</v>
          </cell>
          <cell r="E11565" t="str">
            <v>Q4-2019</v>
          </cell>
          <cell r="F11565" t="str">
            <v>Mobile Aspiration</v>
          </cell>
          <cell r="G11565" t="str">
            <v>HUA</v>
          </cell>
          <cell r="H11565" t="str">
            <v>LTE2300 4th Carrier</v>
          </cell>
          <cell r="I11565" t="str">
            <v>INS</v>
          </cell>
          <cell r="L11565">
            <v>43691</v>
          </cell>
          <cell r="M11565">
            <v>43693</v>
          </cell>
          <cell r="N11565">
            <v>43692</v>
          </cell>
          <cell r="O11565">
            <v>43694</v>
          </cell>
          <cell r="P11565" t="str">
            <v>No Dependency</v>
          </cell>
        </row>
        <row r="11566">
          <cell r="C11566" t="str">
            <v>ZDM006</v>
          </cell>
          <cell r="D11566" t="str">
            <v>Expansion Sites</v>
          </cell>
          <cell r="E11566" t="str">
            <v>Q3-2019</v>
          </cell>
          <cell r="F11566" t="str">
            <v>Mobile Aspiration</v>
          </cell>
          <cell r="G11566" t="str">
            <v>HUA</v>
          </cell>
          <cell r="H11566" t="str">
            <v>LTE2300 4th Carrier</v>
          </cell>
          <cell r="I11566" t="str">
            <v>INS</v>
          </cell>
          <cell r="L11566">
            <v>43788</v>
          </cell>
          <cell r="N11566">
            <v>43789</v>
          </cell>
          <cell r="P11566" t="str">
            <v>No Dependency</v>
          </cell>
        </row>
        <row r="11567">
          <cell r="C11567" t="str">
            <v>ZDM003</v>
          </cell>
          <cell r="D11567" t="str">
            <v>Expansion Sites</v>
          </cell>
          <cell r="E11567" t="str">
            <v>Q4-2019</v>
          </cell>
          <cell r="F11567" t="str">
            <v>Mobile Aspiration</v>
          </cell>
          <cell r="G11567" t="str">
            <v>HUA</v>
          </cell>
          <cell r="H11567" t="str">
            <v>LTE2300 4th Carrier</v>
          </cell>
          <cell r="I11567" t="str">
            <v>INS</v>
          </cell>
          <cell r="L11567">
            <v>43741</v>
          </cell>
          <cell r="M11567">
            <v>43734</v>
          </cell>
          <cell r="N11567">
            <v>43742</v>
          </cell>
          <cell r="O11567">
            <v>43735</v>
          </cell>
          <cell r="P11567" t="str">
            <v>No Dependency</v>
          </cell>
        </row>
        <row r="11568">
          <cell r="C11568" t="str">
            <v>ZDH008</v>
          </cell>
          <cell r="D11568" t="str">
            <v>Expansion Sites</v>
          </cell>
          <cell r="E11568" t="str">
            <v>Q3-2019</v>
          </cell>
          <cell r="F11568" t="str">
            <v>Mobile Aspiration</v>
          </cell>
          <cell r="G11568" t="str">
            <v>HUA</v>
          </cell>
          <cell r="H11568" t="str">
            <v>LTE2300 4th Carrier</v>
          </cell>
          <cell r="I11568" t="str">
            <v>INS</v>
          </cell>
          <cell r="L11568">
            <v>43611</v>
          </cell>
          <cell r="M11568">
            <v>43613</v>
          </cell>
          <cell r="N11568">
            <v>43612</v>
          </cell>
          <cell r="O11568">
            <v>43614</v>
          </cell>
          <cell r="P11568" t="str">
            <v>No Dependency</v>
          </cell>
        </row>
        <row r="11569">
          <cell r="C11569">
            <v>30500</v>
          </cell>
          <cell r="D11569" t="str">
            <v>Expansion Sites</v>
          </cell>
          <cell r="E11569" t="str">
            <v>Q3-2019</v>
          </cell>
          <cell r="F11569" t="str">
            <v>Mobile Aspiration</v>
          </cell>
          <cell r="G11569" t="str">
            <v>HUA</v>
          </cell>
          <cell r="H11569" t="str">
            <v>LTE2300 4th Carrier</v>
          </cell>
          <cell r="I11569" t="str">
            <v>INS</v>
          </cell>
          <cell r="L11569">
            <v>43788</v>
          </cell>
          <cell r="N11569">
            <v>43789</v>
          </cell>
          <cell r="P11569" t="str">
            <v>No Dependency</v>
          </cell>
        </row>
        <row r="11570">
          <cell r="C11570">
            <v>30400</v>
          </cell>
          <cell r="D11570" t="str">
            <v>Expansion Sites</v>
          </cell>
          <cell r="E11570" t="str">
            <v>Q3-2019</v>
          </cell>
          <cell r="F11570" t="str">
            <v>Mobile Aspiration</v>
          </cell>
          <cell r="G11570" t="str">
            <v>HUA</v>
          </cell>
          <cell r="H11570" t="str">
            <v>LTE2300 4th Carrier</v>
          </cell>
          <cell r="I11570" t="str">
            <v>INS</v>
          </cell>
          <cell r="L11570">
            <v>43788</v>
          </cell>
          <cell r="N11570">
            <v>43789</v>
          </cell>
          <cell r="P11570" t="str">
            <v>No Dependency</v>
          </cell>
        </row>
        <row r="11571">
          <cell r="C11571">
            <v>30300</v>
          </cell>
          <cell r="D11571" t="str">
            <v>Expansion Sites</v>
          </cell>
          <cell r="E11571" t="str">
            <v>Q1-2020</v>
          </cell>
          <cell r="F11571" t="str">
            <v>Mobile Aspiration</v>
          </cell>
          <cell r="G11571" t="str">
            <v>HUA</v>
          </cell>
          <cell r="H11571" t="str">
            <v>LTE2300 4th Carrier</v>
          </cell>
          <cell r="I11571" t="str">
            <v>INS</v>
          </cell>
          <cell r="L11571">
            <v>43858</v>
          </cell>
          <cell r="N11571">
            <v>43858</v>
          </cell>
          <cell r="P11571" t="str">
            <v>No Dependency</v>
          </cell>
        </row>
        <row r="11572">
          <cell r="C11572">
            <v>30231</v>
          </cell>
          <cell r="D11572" t="str">
            <v>Expansion Sites</v>
          </cell>
          <cell r="E11572" t="str">
            <v>Q3-2019</v>
          </cell>
          <cell r="F11572" t="str">
            <v>Mobile Aspiration</v>
          </cell>
          <cell r="G11572" t="str">
            <v>HUA</v>
          </cell>
          <cell r="H11572" t="str">
            <v>LTE2300 4th Carrier</v>
          </cell>
          <cell r="I11572" t="str">
            <v>INS</v>
          </cell>
          <cell r="L11572">
            <v>43788</v>
          </cell>
          <cell r="N11572">
            <v>43789</v>
          </cell>
          <cell r="P11572" t="str">
            <v>No Dependency</v>
          </cell>
        </row>
        <row r="11573">
          <cell r="C11573" t="str">
            <v>ZUZ016</v>
          </cell>
          <cell r="D11573" t="str">
            <v>Expansion Sites</v>
          </cell>
          <cell r="E11573" t="str">
            <v>Q3-2019</v>
          </cell>
          <cell r="F11573" t="str">
            <v>Mobile Aspiration</v>
          </cell>
          <cell r="G11573" t="str">
            <v>HUA</v>
          </cell>
          <cell r="H11573" t="str">
            <v>LTE2300 5th Carrier</v>
          </cell>
          <cell r="I11573" t="str">
            <v>INS</v>
          </cell>
          <cell r="L11573">
            <v>43615</v>
          </cell>
          <cell r="M11573">
            <v>43617</v>
          </cell>
          <cell r="N11573">
            <v>43616</v>
          </cell>
          <cell r="O11573">
            <v>43618</v>
          </cell>
          <cell r="P11573" t="str">
            <v>No Dependency</v>
          </cell>
        </row>
        <row r="11574">
          <cell r="C11574" t="str">
            <v>ZTB124</v>
          </cell>
          <cell r="D11574" t="str">
            <v>Expansion Sites</v>
          </cell>
          <cell r="E11574" t="str">
            <v>Q3-2019</v>
          </cell>
          <cell r="F11574" t="str">
            <v>Mobile Aspiration</v>
          </cell>
          <cell r="G11574" t="str">
            <v>HUA</v>
          </cell>
          <cell r="H11574" t="str">
            <v>LTE2300 5th Carrier</v>
          </cell>
          <cell r="I11574" t="str">
            <v>INS</v>
          </cell>
          <cell r="L11574">
            <v>43706</v>
          </cell>
          <cell r="M11574">
            <v>43707</v>
          </cell>
          <cell r="N11574">
            <v>43707</v>
          </cell>
          <cell r="O11574">
            <v>43708</v>
          </cell>
          <cell r="P11574" t="str">
            <v>No Dependency</v>
          </cell>
        </row>
        <row r="11575">
          <cell r="C11575" t="str">
            <v>ZND609</v>
          </cell>
          <cell r="D11575" t="str">
            <v>Expansion Sites</v>
          </cell>
          <cell r="E11575" t="str">
            <v>Q3-2019</v>
          </cell>
          <cell r="F11575" t="str">
            <v>Mobile Aspiration</v>
          </cell>
          <cell r="G11575" t="str">
            <v>HUA</v>
          </cell>
          <cell r="H11575" t="str">
            <v>LTE2300 5th Carrier</v>
          </cell>
          <cell r="I11575" t="str">
            <v>INS</v>
          </cell>
          <cell r="L11575">
            <v>43706</v>
          </cell>
          <cell r="M11575">
            <v>43654</v>
          </cell>
          <cell r="N11575">
            <v>43707</v>
          </cell>
          <cell r="O11575">
            <v>43655</v>
          </cell>
          <cell r="P11575" t="str">
            <v>No Dependency</v>
          </cell>
        </row>
        <row r="11576">
          <cell r="C11576" t="str">
            <v>ZHF868</v>
          </cell>
          <cell r="D11576" t="str">
            <v>Expansion Sites</v>
          </cell>
          <cell r="E11576" t="str">
            <v>Q3-2019</v>
          </cell>
          <cell r="F11576" t="str">
            <v>Mobile Aspiration</v>
          </cell>
          <cell r="G11576" t="str">
            <v>HUA</v>
          </cell>
          <cell r="H11576" t="str">
            <v>LTE2300 5th Carrier</v>
          </cell>
          <cell r="I11576" t="str">
            <v>INS</v>
          </cell>
          <cell r="L11576">
            <v>43706</v>
          </cell>
          <cell r="M11576">
            <v>43674</v>
          </cell>
          <cell r="N11576">
            <v>43707</v>
          </cell>
          <cell r="O11576">
            <v>43675</v>
          </cell>
          <cell r="P11576" t="str">
            <v>No Dependency</v>
          </cell>
        </row>
        <row r="11577">
          <cell r="C11577" t="str">
            <v>ZHF843</v>
          </cell>
          <cell r="D11577" t="str">
            <v>Expansion Sites</v>
          </cell>
          <cell r="E11577" t="str">
            <v>Q1-2020</v>
          </cell>
          <cell r="F11577" t="str">
            <v>Mobile Aspiration</v>
          </cell>
          <cell r="G11577" t="str">
            <v>HUA</v>
          </cell>
          <cell r="H11577" t="str">
            <v>LTE2300 5th Carrier</v>
          </cell>
          <cell r="I11577" t="str">
            <v>INS</v>
          </cell>
          <cell r="L11577">
            <v>43674</v>
          </cell>
          <cell r="M11577">
            <v>43676</v>
          </cell>
          <cell r="N11577">
            <v>43675</v>
          </cell>
          <cell r="O11577">
            <v>43677</v>
          </cell>
          <cell r="P11577" t="str">
            <v>No Dependency</v>
          </cell>
        </row>
        <row r="11578">
          <cell r="C11578" t="str">
            <v>ZBR953</v>
          </cell>
          <cell r="D11578" t="str">
            <v>Expansion Sites</v>
          </cell>
          <cell r="E11578" t="str">
            <v>Q2-2019</v>
          </cell>
          <cell r="F11578" t="str">
            <v>Mobile Aspiration</v>
          </cell>
          <cell r="G11578" t="str">
            <v>HUA</v>
          </cell>
          <cell r="H11578" t="str">
            <v>LTE2300 5th Carrier</v>
          </cell>
          <cell r="I11578" t="str">
            <v>INS</v>
          </cell>
          <cell r="L11578">
            <v>43788</v>
          </cell>
          <cell r="N11578">
            <v>43789</v>
          </cell>
          <cell r="P11578" t="str">
            <v>No Dependency</v>
          </cell>
        </row>
        <row r="11579">
          <cell r="C11579" t="str">
            <v>ZBR903</v>
          </cell>
          <cell r="D11579" t="str">
            <v>Expansion Sites</v>
          </cell>
          <cell r="E11579" t="str">
            <v>Q2-2019</v>
          </cell>
          <cell r="F11579" t="str">
            <v>Mobile Aspiration</v>
          </cell>
          <cell r="G11579" t="str">
            <v>HUA</v>
          </cell>
          <cell r="H11579" t="str">
            <v>LTE2300 5th Carrier</v>
          </cell>
          <cell r="I11579" t="str">
            <v>INS</v>
          </cell>
          <cell r="L11579">
            <v>43679</v>
          </cell>
          <cell r="M11579">
            <v>43654</v>
          </cell>
          <cell r="N11579">
            <v>43679</v>
          </cell>
          <cell r="O11579">
            <v>43655</v>
          </cell>
          <cell r="P11579" t="str">
            <v>No Dependency</v>
          </cell>
        </row>
        <row r="11580">
          <cell r="C11580" t="str">
            <v>ZBR004</v>
          </cell>
          <cell r="D11580" t="str">
            <v>Expansion Sites</v>
          </cell>
          <cell r="E11580" t="str">
            <v>Q4-2019</v>
          </cell>
          <cell r="F11580" t="str">
            <v>Mobile Aspiration</v>
          </cell>
          <cell r="G11580" t="str">
            <v>HUA</v>
          </cell>
          <cell r="H11580" t="str">
            <v>LTE2300 5th Carrier</v>
          </cell>
          <cell r="I11580" t="str">
            <v>INS</v>
          </cell>
          <cell r="L11580">
            <v>43657</v>
          </cell>
          <cell r="M11580">
            <v>43659</v>
          </cell>
          <cell r="N11580">
            <v>43658</v>
          </cell>
          <cell r="O11580">
            <v>43660</v>
          </cell>
          <cell r="P11580" t="str">
            <v>No Dependency</v>
          </cell>
        </row>
        <row r="11581">
          <cell r="C11581" t="str">
            <v>ZND986</v>
          </cell>
          <cell r="D11581" t="str">
            <v>Expansion Sites</v>
          </cell>
          <cell r="E11581" t="str">
            <v>Q4-2019</v>
          </cell>
          <cell r="F11581" t="str">
            <v>Mobile Aspiration</v>
          </cell>
          <cell r="G11581" t="str">
            <v>HUA</v>
          </cell>
          <cell r="H11581" t="str">
            <v>LTE2300 5th Carrier</v>
          </cell>
          <cell r="I11581" t="str">
            <v>INS</v>
          </cell>
          <cell r="L11581">
            <v>43741</v>
          </cell>
          <cell r="M11581">
            <v>43733</v>
          </cell>
          <cell r="N11581">
            <v>43742</v>
          </cell>
          <cell r="O11581">
            <v>43734</v>
          </cell>
          <cell r="P11581" t="str">
            <v>No Dependency</v>
          </cell>
        </row>
        <row r="11582">
          <cell r="C11582" t="str">
            <v>ZND974</v>
          </cell>
          <cell r="D11582" t="str">
            <v>Expansion Sites</v>
          </cell>
          <cell r="E11582" t="str">
            <v>Q3-2019</v>
          </cell>
          <cell r="F11582" t="str">
            <v>Mobile Aspiration</v>
          </cell>
          <cell r="G11582" t="str">
            <v>HUA</v>
          </cell>
          <cell r="H11582" t="str">
            <v>LTE2300 5th Carrier</v>
          </cell>
          <cell r="I11582" t="str">
            <v>INS</v>
          </cell>
          <cell r="L11582">
            <v>43691</v>
          </cell>
          <cell r="M11582">
            <v>43693</v>
          </cell>
          <cell r="N11582">
            <v>43692</v>
          </cell>
          <cell r="O11582">
            <v>43694</v>
          </cell>
          <cell r="P11582" t="str">
            <v>No Dependency</v>
          </cell>
        </row>
        <row r="11583">
          <cell r="C11583" t="str">
            <v>ZND972</v>
          </cell>
          <cell r="D11583" t="str">
            <v>Expansion Sites</v>
          </cell>
          <cell r="E11583" t="str">
            <v>Q2-2019</v>
          </cell>
          <cell r="F11583" t="str">
            <v>Mobile Aspiration</v>
          </cell>
          <cell r="G11583" t="str">
            <v>HUA</v>
          </cell>
          <cell r="H11583" t="str">
            <v>LTE2300 5th Carrier</v>
          </cell>
          <cell r="I11583" t="str">
            <v>INS</v>
          </cell>
          <cell r="L11583">
            <v>43691</v>
          </cell>
          <cell r="M11583">
            <v>43693</v>
          </cell>
          <cell r="N11583">
            <v>43692</v>
          </cell>
          <cell r="O11583">
            <v>43694</v>
          </cell>
          <cell r="P11583" t="str">
            <v>No Dependency</v>
          </cell>
        </row>
        <row r="11584">
          <cell r="C11584" t="str">
            <v>ZND963</v>
          </cell>
          <cell r="D11584" t="str">
            <v>Expansion Sites</v>
          </cell>
          <cell r="E11584" t="str">
            <v>Q1-2020</v>
          </cell>
          <cell r="F11584" t="str">
            <v>Mobile Aspiration</v>
          </cell>
          <cell r="G11584" t="str">
            <v>HUA</v>
          </cell>
          <cell r="H11584" t="str">
            <v>LTE2300 5th Carrier</v>
          </cell>
          <cell r="I11584" t="str">
            <v>INS</v>
          </cell>
          <cell r="L11584">
            <v>43688</v>
          </cell>
          <cell r="M11584">
            <v>43660</v>
          </cell>
          <cell r="N11584">
            <v>43689</v>
          </cell>
          <cell r="O11584">
            <v>43661</v>
          </cell>
          <cell r="P11584" t="str">
            <v>No Dependency</v>
          </cell>
        </row>
        <row r="11585">
          <cell r="C11585" t="str">
            <v>ZND960</v>
          </cell>
          <cell r="D11585" t="str">
            <v>Expansion Sites</v>
          </cell>
          <cell r="E11585" t="str">
            <v>Q2-2019</v>
          </cell>
          <cell r="F11585" t="str">
            <v>Mobile Aspiration</v>
          </cell>
          <cell r="G11585" t="str">
            <v>HUA</v>
          </cell>
          <cell r="H11585" t="str">
            <v>LTE2300 5th Carrier</v>
          </cell>
          <cell r="I11585" t="str">
            <v>INS</v>
          </cell>
          <cell r="L11585">
            <v>43753</v>
          </cell>
          <cell r="M11585">
            <v>43639</v>
          </cell>
          <cell r="N11585">
            <v>43754</v>
          </cell>
          <cell r="O11585">
            <v>43640</v>
          </cell>
          <cell r="P11585" t="str">
            <v>No Dependency</v>
          </cell>
        </row>
        <row r="11586">
          <cell r="C11586" t="str">
            <v>ZND926</v>
          </cell>
          <cell r="D11586" t="str">
            <v>Expansion Sites</v>
          </cell>
          <cell r="E11586" t="str">
            <v>Q2-2019</v>
          </cell>
          <cell r="F11586" t="str">
            <v>Mobile Aspiration</v>
          </cell>
          <cell r="G11586" t="str">
            <v>HUA</v>
          </cell>
          <cell r="H11586" t="str">
            <v>LTE2300 5th Carrier</v>
          </cell>
          <cell r="I11586" t="str">
            <v>INS</v>
          </cell>
          <cell r="L11586">
            <v>43646</v>
          </cell>
          <cell r="M11586">
            <v>43648</v>
          </cell>
          <cell r="N11586">
            <v>43647</v>
          </cell>
          <cell r="O11586">
            <v>43649</v>
          </cell>
          <cell r="P11586" t="str">
            <v>No Dependency</v>
          </cell>
        </row>
        <row r="11587">
          <cell r="C11587" t="str">
            <v>ZND918</v>
          </cell>
          <cell r="D11587" t="str">
            <v>Expansion Sites</v>
          </cell>
          <cell r="E11587" t="str">
            <v>Q3-2019</v>
          </cell>
          <cell r="F11587" t="str">
            <v>Mobile Aspiration</v>
          </cell>
          <cell r="G11587" t="str">
            <v>HUA</v>
          </cell>
          <cell r="H11587" t="str">
            <v>LTE2300 5th Carrier</v>
          </cell>
          <cell r="I11587" t="str">
            <v>INS</v>
          </cell>
          <cell r="L11587">
            <v>43746</v>
          </cell>
          <cell r="M11587">
            <v>43733</v>
          </cell>
          <cell r="N11587">
            <v>43747</v>
          </cell>
          <cell r="O11587">
            <v>43734</v>
          </cell>
          <cell r="P11587" t="str">
            <v>No Dependency</v>
          </cell>
        </row>
        <row r="11588">
          <cell r="C11588" t="str">
            <v>ZND879</v>
          </cell>
          <cell r="D11588" t="str">
            <v>Expansion Sites</v>
          </cell>
          <cell r="E11588" t="str">
            <v>Q3-2019</v>
          </cell>
          <cell r="F11588" t="str">
            <v>Mobile Aspiration</v>
          </cell>
          <cell r="G11588" t="str">
            <v>HUA</v>
          </cell>
          <cell r="H11588" t="str">
            <v>LTE2300 5th Carrier</v>
          </cell>
          <cell r="I11588" t="str">
            <v>INS</v>
          </cell>
          <cell r="L11588">
            <v>43746</v>
          </cell>
          <cell r="M11588">
            <v>43733</v>
          </cell>
          <cell r="N11588">
            <v>43747</v>
          </cell>
          <cell r="O11588">
            <v>43734</v>
          </cell>
          <cell r="P11588" t="str">
            <v>No Dependency</v>
          </cell>
        </row>
        <row r="11589">
          <cell r="C11589" t="str">
            <v>ZND865</v>
          </cell>
          <cell r="D11589" t="str">
            <v>Expansion Sites</v>
          </cell>
          <cell r="E11589" t="str">
            <v>Q4-2019</v>
          </cell>
          <cell r="F11589" t="str">
            <v>Mobile Aspiration</v>
          </cell>
          <cell r="G11589" t="str">
            <v>HUA</v>
          </cell>
          <cell r="H11589" t="str">
            <v>LTE2300 5th Carrier</v>
          </cell>
          <cell r="I11589" t="str">
            <v>INS</v>
          </cell>
          <cell r="L11589">
            <v>43796</v>
          </cell>
          <cell r="M11589">
            <v>43599</v>
          </cell>
          <cell r="N11589">
            <v>43797</v>
          </cell>
          <cell r="O11589">
            <v>43600</v>
          </cell>
          <cell r="P11589" t="str">
            <v>No Dependency</v>
          </cell>
        </row>
        <row r="11590">
          <cell r="C11590" t="str">
            <v>ZND859</v>
          </cell>
          <cell r="D11590" t="str">
            <v>Expansion Sites</v>
          </cell>
          <cell r="E11590" t="str">
            <v>Q3-2019</v>
          </cell>
          <cell r="F11590" t="str">
            <v>Mobile Aspiration</v>
          </cell>
          <cell r="G11590" t="str">
            <v>HUA</v>
          </cell>
          <cell r="H11590" t="str">
            <v>LTE2300 5th Carrier</v>
          </cell>
          <cell r="I11590" t="str">
            <v>INS</v>
          </cell>
          <cell r="L11590">
            <v>43767</v>
          </cell>
          <cell r="M11590">
            <v>43765</v>
          </cell>
          <cell r="N11590">
            <v>43768</v>
          </cell>
          <cell r="O11590">
            <v>43766</v>
          </cell>
          <cell r="P11590" t="str">
            <v>No Dependency</v>
          </cell>
        </row>
        <row r="11591">
          <cell r="C11591" t="str">
            <v>ZND813</v>
          </cell>
          <cell r="D11591" t="str">
            <v>Expansion Sites</v>
          </cell>
          <cell r="E11591" t="str">
            <v>Q3-2019</v>
          </cell>
          <cell r="F11591" t="str">
            <v>Mobile Aspiration</v>
          </cell>
          <cell r="G11591" t="str">
            <v>HUA</v>
          </cell>
          <cell r="H11591" t="str">
            <v>LTE2300 5th Carrier</v>
          </cell>
          <cell r="I11591" t="str">
            <v>INS</v>
          </cell>
          <cell r="L11591">
            <v>43691</v>
          </cell>
          <cell r="M11591">
            <v>43693</v>
          </cell>
          <cell r="N11591">
            <v>43692</v>
          </cell>
          <cell r="O11591">
            <v>43694</v>
          </cell>
          <cell r="P11591" t="str">
            <v>No Dependency</v>
          </cell>
        </row>
        <row r="11592">
          <cell r="C11592" t="str">
            <v>ZND797</v>
          </cell>
          <cell r="D11592" t="str">
            <v>Expansion Sites</v>
          </cell>
          <cell r="E11592" t="str">
            <v>Q3-2019</v>
          </cell>
          <cell r="F11592" t="str">
            <v>Mobile Aspiration</v>
          </cell>
          <cell r="G11592" t="str">
            <v>HUA</v>
          </cell>
          <cell r="H11592" t="str">
            <v>LTE2300 5th Carrier</v>
          </cell>
          <cell r="I11592" t="str">
            <v>INS</v>
          </cell>
          <cell r="L11592">
            <v>43664</v>
          </cell>
          <cell r="M11592">
            <v>43638</v>
          </cell>
          <cell r="N11592">
            <v>43665</v>
          </cell>
          <cell r="O11592">
            <v>43639</v>
          </cell>
          <cell r="P11592" t="str">
            <v>No Dependency</v>
          </cell>
        </row>
        <row r="11593">
          <cell r="C11593" t="str">
            <v>ZND792</v>
          </cell>
          <cell r="D11593" t="str">
            <v>Expansion Sites</v>
          </cell>
          <cell r="E11593" t="str">
            <v>Q3-2019</v>
          </cell>
          <cell r="F11593" t="str">
            <v>Mobile Aspiration</v>
          </cell>
          <cell r="G11593" t="str">
            <v>HUA</v>
          </cell>
          <cell r="H11593" t="str">
            <v>LTE2300 5th Carrier</v>
          </cell>
          <cell r="I11593" t="str">
            <v>INS</v>
          </cell>
          <cell r="L11593">
            <v>43651</v>
          </cell>
          <cell r="M11593">
            <v>43627</v>
          </cell>
          <cell r="N11593">
            <v>43652</v>
          </cell>
          <cell r="O11593">
            <v>43628</v>
          </cell>
          <cell r="P11593" t="str">
            <v>No Dependency</v>
          </cell>
        </row>
        <row r="11594">
          <cell r="C11594" t="str">
            <v>ZND762</v>
          </cell>
          <cell r="D11594" t="str">
            <v>Expansion Sites</v>
          </cell>
          <cell r="E11594" t="str">
            <v>Q3-2019</v>
          </cell>
          <cell r="F11594" t="str">
            <v>Mobile Aspiration</v>
          </cell>
          <cell r="G11594" t="str">
            <v>HUA</v>
          </cell>
          <cell r="H11594" t="str">
            <v>LTE2300 5th Carrier</v>
          </cell>
          <cell r="I11594" t="str">
            <v>INS</v>
          </cell>
          <cell r="L11594">
            <v>43674</v>
          </cell>
          <cell r="M11594">
            <v>43676</v>
          </cell>
          <cell r="N11594">
            <v>43675</v>
          </cell>
          <cell r="O11594">
            <v>43677</v>
          </cell>
          <cell r="P11594" t="str">
            <v>No Dependency</v>
          </cell>
        </row>
        <row r="11595">
          <cell r="C11595" t="str">
            <v>ZND744</v>
          </cell>
          <cell r="D11595" t="str">
            <v>Expansion Sites</v>
          </cell>
          <cell r="E11595" t="str">
            <v>Q3-2019</v>
          </cell>
          <cell r="F11595" t="str">
            <v>Mobile Aspiration</v>
          </cell>
          <cell r="G11595" t="str">
            <v>HUA</v>
          </cell>
          <cell r="H11595" t="str">
            <v>LTE2300 5th Carrier</v>
          </cell>
          <cell r="I11595" t="str">
            <v>INS</v>
          </cell>
          <cell r="L11595">
            <v>43649</v>
          </cell>
          <cell r="M11595">
            <v>43652</v>
          </cell>
          <cell r="N11595">
            <v>43650</v>
          </cell>
          <cell r="O11595">
            <v>43653</v>
          </cell>
          <cell r="P11595" t="str">
            <v>No Dependency</v>
          </cell>
        </row>
        <row r="11596">
          <cell r="C11596" t="str">
            <v>ZND243</v>
          </cell>
          <cell r="D11596" t="str">
            <v>Expansion Sites</v>
          </cell>
          <cell r="E11596" t="str">
            <v>Q3-2019</v>
          </cell>
          <cell r="F11596" t="str">
            <v>Mobile Aspiration</v>
          </cell>
          <cell r="G11596" t="str">
            <v>HUA</v>
          </cell>
          <cell r="H11596" t="str">
            <v>LTE2300 5th Carrier</v>
          </cell>
          <cell r="I11596" t="str">
            <v>INS</v>
          </cell>
          <cell r="L11596">
            <v>43691</v>
          </cell>
          <cell r="M11596">
            <v>43693</v>
          </cell>
          <cell r="N11596">
            <v>43692</v>
          </cell>
          <cell r="O11596">
            <v>43694</v>
          </cell>
          <cell r="P11596" t="str">
            <v>No Dependency</v>
          </cell>
        </row>
        <row r="11597">
          <cell r="C11597" t="str">
            <v>ZND242</v>
          </cell>
          <cell r="D11597" t="str">
            <v>Expansion Sites</v>
          </cell>
          <cell r="E11597" t="str">
            <v>Q3-2019</v>
          </cell>
          <cell r="F11597" t="str">
            <v>Mobile Aspiration</v>
          </cell>
          <cell r="G11597" t="str">
            <v>HUA</v>
          </cell>
          <cell r="H11597" t="str">
            <v>LTE2300 5th Carrier</v>
          </cell>
          <cell r="I11597" t="str">
            <v>INS</v>
          </cell>
          <cell r="L11597">
            <v>43666</v>
          </cell>
          <cell r="M11597">
            <v>43668</v>
          </cell>
          <cell r="N11597">
            <v>43667</v>
          </cell>
          <cell r="O11597">
            <v>43669</v>
          </cell>
          <cell r="P11597" t="str">
            <v>No Dependency</v>
          </cell>
        </row>
        <row r="11598">
          <cell r="C11598" t="str">
            <v>ZND218</v>
          </cell>
          <cell r="D11598" t="str">
            <v>Expansion Sites</v>
          </cell>
          <cell r="E11598" t="str">
            <v>Q3-2019</v>
          </cell>
          <cell r="F11598" t="str">
            <v>Mobile Aspiration</v>
          </cell>
          <cell r="G11598" t="str">
            <v>HUA</v>
          </cell>
          <cell r="H11598" t="str">
            <v>LTE2300 5th Carrier</v>
          </cell>
          <cell r="I11598" t="str">
            <v>INS</v>
          </cell>
          <cell r="L11598">
            <v>43686</v>
          </cell>
          <cell r="M11598">
            <v>43638</v>
          </cell>
          <cell r="N11598">
            <v>43686</v>
          </cell>
          <cell r="O11598">
            <v>43639</v>
          </cell>
          <cell r="P11598" t="str">
            <v>No Dependency</v>
          </cell>
        </row>
        <row r="11599">
          <cell r="C11599" t="str">
            <v>ZND122</v>
          </cell>
          <cell r="D11599" t="str">
            <v>Expansion Sites</v>
          </cell>
          <cell r="E11599" t="str">
            <v>Q3-2019</v>
          </cell>
          <cell r="F11599" t="str">
            <v>Mobile Aspiration</v>
          </cell>
          <cell r="G11599" t="str">
            <v>HUA</v>
          </cell>
          <cell r="H11599" t="str">
            <v>LTE2300 5th Carrier</v>
          </cell>
          <cell r="I11599" t="str">
            <v>INS</v>
          </cell>
          <cell r="L11599">
            <v>43726</v>
          </cell>
          <cell r="M11599">
            <v>43629</v>
          </cell>
          <cell r="N11599">
            <v>43726</v>
          </cell>
          <cell r="O11599">
            <v>43630</v>
          </cell>
          <cell r="P11599" t="str">
            <v>No Dependency</v>
          </cell>
        </row>
        <row r="11600">
          <cell r="C11600" t="str">
            <v>ZND091</v>
          </cell>
          <cell r="D11600" t="str">
            <v>Expansion Sites</v>
          </cell>
          <cell r="E11600" t="str">
            <v>Q2-2019</v>
          </cell>
          <cell r="F11600" t="str">
            <v>Mobile Aspiration</v>
          </cell>
          <cell r="G11600" t="str">
            <v>HUA</v>
          </cell>
          <cell r="H11600" t="str">
            <v>LTE2300 5th Carrier</v>
          </cell>
          <cell r="I11600" t="str">
            <v>INS</v>
          </cell>
          <cell r="L11600">
            <v>43674</v>
          </cell>
          <cell r="M11600">
            <v>43676</v>
          </cell>
          <cell r="N11600">
            <v>43675</v>
          </cell>
          <cell r="O11600">
            <v>43677</v>
          </cell>
          <cell r="P11600" t="str">
            <v>No Dependency</v>
          </cell>
        </row>
        <row r="11601">
          <cell r="C11601" t="str">
            <v>ZND060</v>
          </cell>
          <cell r="D11601" t="str">
            <v>Expansion Sites</v>
          </cell>
          <cell r="E11601" t="str">
            <v>Q4-2019</v>
          </cell>
          <cell r="F11601" t="str">
            <v>Mobile Aspiration</v>
          </cell>
          <cell r="G11601" t="str">
            <v>HUA</v>
          </cell>
          <cell r="H11601" t="str">
            <v>LTE2300 5th Carrier</v>
          </cell>
          <cell r="I11601" t="str">
            <v>INS</v>
          </cell>
          <cell r="L11601">
            <v>43802</v>
          </cell>
          <cell r="M11601">
            <v>43734</v>
          </cell>
          <cell r="N11601">
            <v>43802</v>
          </cell>
          <cell r="O11601">
            <v>43735</v>
          </cell>
          <cell r="P11601" t="str">
            <v>No Dependency</v>
          </cell>
        </row>
        <row r="11602">
          <cell r="C11602" t="str">
            <v>ZND058</v>
          </cell>
          <cell r="D11602" t="str">
            <v>Expansion Sites</v>
          </cell>
          <cell r="E11602" t="str">
            <v>Q4-2019</v>
          </cell>
          <cell r="F11602" t="str">
            <v>Mobile Aspiration</v>
          </cell>
          <cell r="G11602" t="str">
            <v>HUA</v>
          </cell>
          <cell r="H11602" t="str">
            <v>LTE2300 5th Carrier</v>
          </cell>
          <cell r="I11602" t="str">
            <v>INS</v>
          </cell>
          <cell r="L11602">
            <v>43741</v>
          </cell>
          <cell r="M11602">
            <v>43667</v>
          </cell>
          <cell r="N11602">
            <v>43742</v>
          </cell>
          <cell r="O11602">
            <v>43668</v>
          </cell>
          <cell r="P11602" t="str">
            <v>No Dependency</v>
          </cell>
        </row>
        <row r="11603">
          <cell r="C11603" t="str">
            <v>ZND004</v>
          </cell>
          <cell r="D11603" t="str">
            <v>Expansion Sites</v>
          </cell>
          <cell r="E11603" t="str">
            <v>Q1-2020</v>
          </cell>
          <cell r="F11603" t="str">
            <v>Mobile Aspiration</v>
          </cell>
          <cell r="G11603" t="str">
            <v>HUA</v>
          </cell>
          <cell r="H11603" t="str">
            <v>LTE2300 5th Carrier</v>
          </cell>
          <cell r="I11603" t="str">
            <v>INS</v>
          </cell>
          <cell r="L11603">
            <v>43679</v>
          </cell>
          <cell r="M11603">
            <v>43681</v>
          </cell>
          <cell r="N11603">
            <v>43680</v>
          </cell>
          <cell r="O11603">
            <v>43682</v>
          </cell>
          <cell r="P11603" t="str">
            <v>No Dependency</v>
          </cell>
        </row>
        <row r="11604">
          <cell r="C11604" t="str">
            <v>ZDM017</v>
          </cell>
          <cell r="D11604" t="str">
            <v>Expansion Sites</v>
          </cell>
          <cell r="E11604" t="str">
            <v>Q4-2019</v>
          </cell>
          <cell r="F11604" t="str">
            <v>Mobile Aspiration</v>
          </cell>
          <cell r="G11604" t="str">
            <v>HUA</v>
          </cell>
          <cell r="H11604" t="str">
            <v>LTE2300 5th Carrier</v>
          </cell>
          <cell r="I11604" t="str">
            <v>INS</v>
          </cell>
          <cell r="L11604">
            <v>43653</v>
          </cell>
          <cell r="M11604">
            <v>43655</v>
          </cell>
          <cell r="N11604">
            <v>43654</v>
          </cell>
          <cell r="O11604">
            <v>43656</v>
          </cell>
          <cell r="P11604" t="str">
            <v>No Dependency</v>
          </cell>
        </row>
        <row r="11605">
          <cell r="C11605" t="str">
            <v>ZDM003</v>
          </cell>
          <cell r="D11605" t="str">
            <v>Expansion Sites</v>
          </cell>
          <cell r="E11605" t="str">
            <v>Q4-2019</v>
          </cell>
          <cell r="F11605" t="str">
            <v>Mobile Aspiration</v>
          </cell>
          <cell r="G11605" t="str">
            <v>HUA</v>
          </cell>
          <cell r="H11605" t="str">
            <v>LTE2300 5th Carrier</v>
          </cell>
          <cell r="I11605" t="str">
            <v>INS</v>
          </cell>
          <cell r="L11605">
            <v>43741</v>
          </cell>
          <cell r="M11605">
            <v>43734</v>
          </cell>
          <cell r="N11605">
            <v>43742</v>
          </cell>
          <cell r="O11605">
            <v>43735</v>
          </cell>
          <cell r="P11605" t="str">
            <v>No Dependency</v>
          </cell>
        </row>
        <row r="11606">
          <cell r="C11606">
            <v>30500</v>
          </cell>
          <cell r="D11606" t="str">
            <v>Expansion Sites</v>
          </cell>
          <cell r="E11606" t="str">
            <v>Q3-2019</v>
          </cell>
          <cell r="F11606" t="str">
            <v>Mobile Aspiration</v>
          </cell>
          <cell r="G11606" t="str">
            <v>HUA</v>
          </cell>
          <cell r="H11606" t="str">
            <v>LTE2300 5th Carrier</v>
          </cell>
          <cell r="I11606" t="str">
            <v>INS</v>
          </cell>
          <cell r="L11606">
            <v>43788</v>
          </cell>
          <cell r="N11606">
            <v>43789</v>
          </cell>
          <cell r="P11606" t="str">
            <v>No Dependency</v>
          </cell>
        </row>
        <row r="11607">
          <cell r="C11607">
            <v>30300</v>
          </cell>
          <cell r="D11607" t="str">
            <v>Expansion Sites</v>
          </cell>
          <cell r="E11607" t="str">
            <v>Q1-2020</v>
          </cell>
          <cell r="F11607" t="str">
            <v>Mobile Aspiration</v>
          </cell>
          <cell r="G11607" t="str">
            <v>HUA</v>
          </cell>
          <cell r="H11607" t="str">
            <v>LTE2300 5th Carrier</v>
          </cell>
          <cell r="I11607" t="str">
            <v>INS</v>
          </cell>
          <cell r="L11607">
            <v>43858</v>
          </cell>
          <cell r="N11607">
            <v>43858</v>
          </cell>
          <cell r="P11607" t="str">
            <v>No Dependency</v>
          </cell>
        </row>
        <row r="11608">
          <cell r="C11608" t="str">
            <v>ZUZ053</v>
          </cell>
          <cell r="D11608" t="str">
            <v>New Sites</v>
          </cell>
          <cell r="E11608" t="str">
            <v>Q3-2019</v>
          </cell>
          <cell r="F11608" t="str">
            <v>Mobile Aspiration</v>
          </cell>
          <cell r="G11608" t="str">
            <v>HUA</v>
          </cell>
          <cell r="H11608" t="str">
            <v>2GNEW</v>
          </cell>
          <cell r="I11608" t="str">
            <v>INS</v>
          </cell>
          <cell r="J11608">
            <v>43676</v>
          </cell>
          <cell r="K11608">
            <v>43678</v>
          </cell>
          <cell r="L11608">
            <v>43696</v>
          </cell>
          <cell r="M11608">
            <v>43698</v>
          </cell>
          <cell r="N11608">
            <v>43738</v>
          </cell>
          <cell r="O11608">
            <v>43725</v>
          </cell>
          <cell r="P11608" t="str">
            <v>No Dependency</v>
          </cell>
        </row>
        <row r="11609">
          <cell r="C11609" t="str">
            <v>ZTR088</v>
          </cell>
          <cell r="D11609" t="str">
            <v>New Sites</v>
          </cell>
          <cell r="E11609" t="str">
            <v>Q4-2019</v>
          </cell>
          <cell r="F11609" t="str">
            <v>Mobile Aspiration</v>
          </cell>
          <cell r="G11609" t="str">
            <v>HUA</v>
          </cell>
          <cell r="H11609" t="str">
            <v>2GNEW</v>
          </cell>
          <cell r="I11609" t="str">
            <v>INS</v>
          </cell>
          <cell r="J11609">
            <v>43793</v>
          </cell>
          <cell r="K11609">
            <v>43760</v>
          </cell>
          <cell r="L11609">
            <v>43787</v>
          </cell>
          <cell r="M11609">
            <v>43762</v>
          </cell>
          <cell r="N11609">
            <v>43804</v>
          </cell>
          <cell r="P11609" t="str">
            <v>Pending HOC</v>
          </cell>
        </row>
        <row r="11610">
          <cell r="C11610" t="str">
            <v>ZTB434</v>
          </cell>
          <cell r="D11610" t="str">
            <v>New Sites</v>
          </cell>
          <cell r="E11610" t="str">
            <v>Q4-2019</v>
          </cell>
          <cell r="F11610" t="str">
            <v>Mobile Aspiration</v>
          </cell>
          <cell r="G11610" t="str">
            <v>HUA</v>
          </cell>
          <cell r="H11610" t="str">
            <v>2GNEW</v>
          </cell>
          <cell r="I11610" t="str">
            <v>INS</v>
          </cell>
          <cell r="J11610">
            <v>43741</v>
          </cell>
          <cell r="K11610">
            <v>43704</v>
          </cell>
          <cell r="L11610">
            <v>43710</v>
          </cell>
          <cell r="M11610">
            <v>43717</v>
          </cell>
          <cell r="N11610">
            <v>43755</v>
          </cell>
          <cell r="O11610">
            <v>43719</v>
          </cell>
          <cell r="P11610" t="str">
            <v>FDED Not Approved</v>
          </cell>
        </row>
        <row r="11611">
          <cell r="C11611" t="str">
            <v>ZTB433</v>
          </cell>
          <cell r="D11611" t="str">
            <v>New Sites</v>
          </cell>
          <cell r="E11611" t="str">
            <v>Q4-2019</v>
          </cell>
          <cell r="F11611" t="str">
            <v>Mobile Aspiration</v>
          </cell>
          <cell r="G11611" t="str">
            <v>HUA</v>
          </cell>
          <cell r="H11611" t="str">
            <v>2GNEW</v>
          </cell>
          <cell r="I11611" t="str">
            <v>INS</v>
          </cell>
          <cell r="J11611">
            <v>43815</v>
          </cell>
          <cell r="L11611">
            <v>43787</v>
          </cell>
          <cell r="N11611">
            <v>43816</v>
          </cell>
          <cell r="P11611" t="str">
            <v>Pending HOC</v>
          </cell>
        </row>
        <row r="11612">
          <cell r="C11612" t="str">
            <v>ZTB432</v>
          </cell>
          <cell r="D11612" t="str">
            <v>New Sites</v>
          </cell>
          <cell r="E11612" t="str">
            <v>Q4-2019</v>
          </cell>
          <cell r="F11612" t="str">
            <v>Mobile Aspiration</v>
          </cell>
          <cell r="G11612" t="str">
            <v>HUA</v>
          </cell>
          <cell r="H11612" t="str">
            <v>2GNEW</v>
          </cell>
          <cell r="I11612" t="str">
            <v>INS</v>
          </cell>
          <cell r="J11612">
            <v>43815</v>
          </cell>
          <cell r="L11612">
            <v>43787</v>
          </cell>
          <cell r="N11612">
            <v>43814</v>
          </cell>
          <cell r="P11612" t="str">
            <v>Pending HOC</v>
          </cell>
        </row>
        <row r="11613">
          <cell r="C11613" t="str">
            <v>ZTB431</v>
          </cell>
          <cell r="D11613" t="str">
            <v>New Sites</v>
          </cell>
          <cell r="E11613" t="str">
            <v>Q4-2019</v>
          </cell>
          <cell r="F11613" t="str">
            <v>Mobile Aspiration</v>
          </cell>
          <cell r="G11613" t="str">
            <v>HUA</v>
          </cell>
          <cell r="H11613" t="str">
            <v>2GNEW</v>
          </cell>
          <cell r="I11613" t="str">
            <v>INS</v>
          </cell>
          <cell r="J11613">
            <v>43815</v>
          </cell>
          <cell r="L11613">
            <v>43805</v>
          </cell>
          <cell r="N11613">
            <v>43835</v>
          </cell>
          <cell r="P11613" t="str">
            <v>Pending HOC</v>
          </cell>
        </row>
        <row r="11614">
          <cell r="C11614" t="str">
            <v>ZTB430</v>
          </cell>
          <cell r="D11614" t="str">
            <v>New Sites</v>
          </cell>
          <cell r="E11614" t="str">
            <v>Q4-2019</v>
          </cell>
          <cell r="F11614" t="str">
            <v>Mobile Aspiration</v>
          </cell>
          <cell r="G11614" t="str">
            <v>HUA</v>
          </cell>
          <cell r="H11614" t="str">
            <v>2GNEW</v>
          </cell>
          <cell r="I11614" t="str">
            <v>INS</v>
          </cell>
          <cell r="J11614">
            <v>43815</v>
          </cell>
          <cell r="L11614">
            <v>43836</v>
          </cell>
          <cell r="N11614">
            <v>43866</v>
          </cell>
          <cell r="P11614" t="str">
            <v>Pending HOC</v>
          </cell>
        </row>
        <row r="11615">
          <cell r="C11615" t="str">
            <v>ZTB402</v>
          </cell>
          <cell r="D11615" t="str">
            <v>New Sites</v>
          </cell>
          <cell r="E11615" t="str">
            <v>Q1-2020</v>
          </cell>
          <cell r="F11615" t="str">
            <v>Mobile Aspiration</v>
          </cell>
          <cell r="G11615" t="str">
            <v>HUA</v>
          </cell>
          <cell r="H11615" t="str">
            <v>2GNEW</v>
          </cell>
          <cell r="I11615" t="str">
            <v>INS</v>
          </cell>
          <cell r="J11615">
            <v>43815</v>
          </cell>
          <cell r="L11615">
            <v>43817</v>
          </cell>
          <cell r="N11615">
            <v>43837</v>
          </cell>
          <cell r="P11615" t="str">
            <v>Pending HOC</v>
          </cell>
        </row>
        <row r="11616">
          <cell r="C11616" t="str">
            <v>ZTB400</v>
          </cell>
          <cell r="D11616" t="str">
            <v>New Sites</v>
          </cell>
          <cell r="E11616" t="str">
            <v>Q4-2019</v>
          </cell>
          <cell r="F11616" t="str">
            <v>Mobile Aspiration</v>
          </cell>
          <cell r="G11616" t="str">
            <v>HUA</v>
          </cell>
          <cell r="H11616" t="str">
            <v>2GNEW</v>
          </cell>
          <cell r="I11616" t="str">
            <v>INS</v>
          </cell>
          <cell r="J11616">
            <v>43815</v>
          </cell>
          <cell r="L11616">
            <v>43803</v>
          </cell>
          <cell r="N11616">
            <v>43833</v>
          </cell>
          <cell r="P11616" t="str">
            <v>Pending HOC</v>
          </cell>
        </row>
        <row r="11617">
          <cell r="C11617" t="str">
            <v>ZTB399</v>
          </cell>
          <cell r="D11617" t="str">
            <v>New Sites</v>
          </cell>
          <cell r="E11617" t="str">
            <v>Q4-2019</v>
          </cell>
          <cell r="F11617" t="str">
            <v>Mobile Aspiration</v>
          </cell>
          <cell r="G11617" t="str">
            <v>HUA</v>
          </cell>
          <cell r="H11617" t="str">
            <v>2GNEW</v>
          </cell>
          <cell r="I11617" t="str">
            <v>INS</v>
          </cell>
          <cell r="J11617">
            <v>43815</v>
          </cell>
          <cell r="L11617">
            <v>43798</v>
          </cell>
          <cell r="N11617">
            <v>43828</v>
          </cell>
          <cell r="P11617" t="str">
            <v>Pending HOC</v>
          </cell>
        </row>
        <row r="11618">
          <cell r="C11618" t="str">
            <v>ZTB397</v>
          </cell>
          <cell r="D11618" t="str">
            <v>New Sites</v>
          </cell>
          <cell r="E11618" t="str">
            <v>Q4-2019</v>
          </cell>
          <cell r="F11618" t="str">
            <v>Mobile Aspiration</v>
          </cell>
          <cell r="G11618" t="str">
            <v>HUA</v>
          </cell>
          <cell r="H11618" t="str">
            <v>2GNEW</v>
          </cell>
          <cell r="I11618" t="str">
            <v>INS</v>
          </cell>
          <cell r="J11618">
            <v>43676</v>
          </cell>
          <cell r="K11618">
            <v>43678</v>
          </cell>
          <cell r="L11618">
            <v>43679</v>
          </cell>
          <cell r="M11618">
            <v>43681</v>
          </cell>
          <cell r="N11618">
            <v>43738</v>
          </cell>
          <cell r="O11618">
            <v>43715</v>
          </cell>
          <cell r="P11618" t="str">
            <v>No Dependency</v>
          </cell>
        </row>
        <row r="11619">
          <cell r="C11619" t="str">
            <v>ZTB390</v>
          </cell>
          <cell r="D11619" t="str">
            <v>New Sites</v>
          </cell>
          <cell r="E11619" t="str">
            <v>Q1-2020</v>
          </cell>
          <cell r="F11619" t="str">
            <v>Mobile Aspiration</v>
          </cell>
          <cell r="G11619" t="str">
            <v>HUA</v>
          </cell>
          <cell r="H11619" t="str">
            <v>2GNEW</v>
          </cell>
          <cell r="I11619" t="str">
            <v>INS</v>
          </cell>
          <cell r="J11619">
            <v>43803</v>
          </cell>
          <cell r="K11619">
            <v>43727</v>
          </cell>
          <cell r="L11619">
            <v>43817</v>
          </cell>
          <cell r="M11619">
            <v>43728</v>
          </cell>
          <cell r="N11619">
            <v>43833</v>
          </cell>
          <cell r="O11619">
            <v>43744</v>
          </cell>
          <cell r="P11619" t="str">
            <v>FDED Not Approved</v>
          </cell>
        </row>
        <row r="11620">
          <cell r="C11620" t="str">
            <v>ZTB384</v>
          </cell>
          <cell r="D11620" t="str">
            <v>New Sites</v>
          </cell>
          <cell r="E11620" t="str">
            <v>Q4-2019</v>
          </cell>
          <cell r="F11620" t="str">
            <v>Mobile Aspiration</v>
          </cell>
          <cell r="G11620" t="str">
            <v>HUA</v>
          </cell>
          <cell r="H11620" t="str">
            <v>2GNEW</v>
          </cell>
          <cell r="I11620" t="str">
            <v>INS</v>
          </cell>
          <cell r="J11620">
            <v>43804</v>
          </cell>
          <cell r="K11620">
            <v>43772</v>
          </cell>
          <cell r="L11620">
            <v>43798</v>
          </cell>
          <cell r="N11620">
            <v>43828</v>
          </cell>
          <cell r="P11620" t="str">
            <v>Pending HOC</v>
          </cell>
        </row>
        <row r="11621">
          <cell r="C11621" t="str">
            <v>ZRR029</v>
          </cell>
          <cell r="D11621" t="str">
            <v>New Sites</v>
          </cell>
          <cell r="E11621" t="str">
            <v>Q3-2019</v>
          </cell>
          <cell r="F11621" t="str">
            <v>Mobile Aspiration</v>
          </cell>
          <cell r="G11621" t="str">
            <v>HUA</v>
          </cell>
          <cell r="H11621" t="str">
            <v>2GNEW</v>
          </cell>
          <cell r="I11621" t="str">
            <v>INS</v>
          </cell>
          <cell r="J11621">
            <v>43675</v>
          </cell>
          <cell r="K11621">
            <v>43677</v>
          </cell>
          <cell r="L11621">
            <v>43694</v>
          </cell>
          <cell r="M11621">
            <v>43696</v>
          </cell>
          <cell r="N11621">
            <v>43731</v>
          </cell>
          <cell r="O11621">
            <v>43716</v>
          </cell>
          <cell r="P11621" t="str">
            <v>FDED Not Approved</v>
          </cell>
        </row>
        <row r="11622">
          <cell r="C11622" t="str">
            <v>ZRN027</v>
          </cell>
          <cell r="D11622" t="str">
            <v>New Sites</v>
          </cell>
          <cell r="E11622" t="str">
            <v>Q4-2019</v>
          </cell>
          <cell r="F11622" t="str">
            <v>Mobile Aspiration</v>
          </cell>
          <cell r="G11622" t="str">
            <v>HUA</v>
          </cell>
          <cell r="H11622" t="str">
            <v>2GNEW</v>
          </cell>
          <cell r="I11622" t="str">
            <v>INS</v>
          </cell>
          <cell r="J11622">
            <v>43803</v>
          </cell>
          <cell r="L11622">
            <v>43817</v>
          </cell>
          <cell r="N11622">
            <v>43817</v>
          </cell>
          <cell r="P11622" t="str">
            <v>Pending HOC</v>
          </cell>
        </row>
        <row r="11623">
          <cell r="C11623" t="str">
            <v>ZQU037</v>
          </cell>
          <cell r="D11623" t="str">
            <v>New Sites</v>
          </cell>
          <cell r="E11623" t="str">
            <v>Q3-2019</v>
          </cell>
          <cell r="F11623" t="str">
            <v>Mobile Aspiration</v>
          </cell>
          <cell r="G11623" t="str">
            <v>HUA</v>
          </cell>
          <cell r="H11623" t="str">
            <v>2GNEW</v>
          </cell>
          <cell r="I11623" t="str">
            <v>INS</v>
          </cell>
          <cell r="J11623">
            <v>43815</v>
          </cell>
          <cell r="L11623">
            <v>43846</v>
          </cell>
          <cell r="N11623">
            <v>43876</v>
          </cell>
          <cell r="P11623" t="str">
            <v>Pending HOC</v>
          </cell>
        </row>
        <row r="11624">
          <cell r="C11624" t="str">
            <v>ZSK117</v>
          </cell>
          <cell r="D11624" t="str">
            <v>New Sites</v>
          </cell>
          <cell r="E11624" t="str">
            <v>Q1-2020</v>
          </cell>
          <cell r="F11624" t="str">
            <v>Mobile Aspiration</v>
          </cell>
          <cell r="G11624" t="str">
            <v>HUA</v>
          </cell>
          <cell r="H11624" t="str">
            <v>2GNEW</v>
          </cell>
          <cell r="I11624" t="str">
            <v>INS</v>
          </cell>
          <cell r="J11624">
            <v>43793</v>
          </cell>
          <cell r="L11624">
            <v>43787</v>
          </cell>
          <cell r="N11624">
            <v>43807</v>
          </cell>
          <cell r="P11624" t="str">
            <v>Pending HOC</v>
          </cell>
        </row>
        <row r="11625">
          <cell r="C11625" t="str">
            <v>ZRR032</v>
          </cell>
          <cell r="D11625" t="str">
            <v>New Sites</v>
          </cell>
          <cell r="E11625" t="str">
            <v>Q1-2020</v>
          </cell>
          <cell r="F11625" t="str">
            <v>Mobile Aspiration</v>
          </cell>
          <cell r="G11625" t="str">
            <v>HUA</v>
          </cell>
          <cell r="H11625" t="str">
            <v>2GNEW</v>
          </cell>
          <cell r="I11625" t="str">
            <v>INS</v>
          </cell>
          <cell r="J11625">
            <v>43676</v>
          </cell>
          <cell r="K11625">
            <v>43678</v>
          </cell>
          <cell r="L11625">
            <v>43817</v>
          </cell>
          <cell r="M11625">
            <v>43681</v>
          </cell>
          <cell r="N11625">
            <v>43833</v>
          </cell>
          <cell r="O11625">
            <v>43706</v>
          </cell>
          <cell r="P11625" t="str">
            <v>No Dependency</v>
          </cell>
        </row>
        <row r="11626">
          <cell r="C11626" t="str">
            <v>ZRR031</v>
          </cell>
          <cell r="D11626" t="str">
            <v>New Sites</v>
          </cell>
          <cell r="E11626" t="str">
            <v>Q3-2019</v>
          </cell>
          <cell r="F11626" t="str">
            <v>Mobile Aspiration</v>
          </cell>
          <cell r="G11626" t="str">
            <v>HUA</v>
          </cell>
          <cell r="H11626" t="str">
            <v>2GNEW</v>
          </cell>
          <cell r="I11626" t="str">
            <v>INS</v>
          </cell>
          <cell r="J11626">
            <v>43815</v>
          </cell>
          <cell r="L11626">
            <v>43798</v>
          </cell>
          <cell r="N11626">
            <v>43828</v>
          </cell>
          <cell r="P11626" t="str">
            <v>Pending HOC</v>
          </cell>
        </row>
        <row r="11627">
          <cell r="C11627" t="str">
            <v>ZRR028</v>
          </cell>
          <cell r="D11627" t="str">
            <v>New Sites</v>
          </cell>
          <cell r="E11627" t="str">
            <v>Q1-2020</v>
          </cell>
          <cell r="F11627" t="str">
            <v>Mobile Aspiration</v>
          </cell>
          <cell r="G11627" t="str">
            <v>HUA</v>
          </cell>
          <cell r="H11627" t="str">
            <v>2GNEW</v>
          </cell>
          <cell r="I11627" t="str">
            <v>INS</v>
          </cell>
          <cell r="J11627">
            <v>43662</v>
          </cell>
          <cell r="K11627">
            <v>43662</v>
          </cell>
          <cell r="L11627">
            <v>43819</v>
          </cell>
          <cell r="M11627">
            <v>43681</v>
          </cell>
          <cell r="N11627">
            <v>43820</v>
          </cell>
          <cell r="O11627">
            <v>43707</v>
          </cell>
          <cell r="P11627" t="str">
            <v>No Dependency</v>
          </cell>
        </row>
        <row r="11628">
          <cell r="C11628" t="str">
            <v>ZRR027</v>
          </cell>
          <cell r="D11628" t="str">
            <v>New Sites</v>
          </cell>
          <cell r="E11628" t="str">
            <v>Q4-2019</v>
          </cell>
          <cell r="F11628" t="str">
            <v>Mobile Aspiration</v>
          </cell>
          <cell r="G11628" t="str">
            <v>HUA</v>
          </cell>
          <cell r="H11628" t="str">
            <v>2GNEW</v>
          </cell>
          <cell r="I11628" t="str">
            <v>INS</v>
          </cell>
          <cell r="J11628">
            <v>43769</v>
          </cell>
          <cell r="K11628">
            <v>43733</v>
          </cell>
          <cell r="L11628">
            <v>43771</v>
          </cell>
          <cell r="M11628">
            <v>43726</v>
          </cell>
          <cell r="N11628">
            <v>43801</v>
          </cell>
          <cell r="O11628">
            <v>43737</v>
          </cell>
          <cell r="P11628" t="str">
            <v>FDED Not Approved</v>
          </cell>
        </row>
        <row r="11629">
          <cell r="C11629" t="str">
            <v>ZRN028</v>
          </cell>
          <cell r="D11629" t="str">
            <v>New Sites</v>
          </cell>
          <cell r="E11629" t="str">
            <v>Q1-2020</v>
          </cell>
          <cell r="F11629" t="str">
            <v>Mobile Aspiration</v>
          </cell>
          <cell r="G11629" t="str">
            <v>HUA</v>
          </cell>
          <cell r="H11629" t="str">
            <v>2GNEW</v>
          </cell>
          <cell r="I11629" t="str">
            <v>INS</v>
          </cell>
          <cell r="J11629">
            <v>43804</v>
          </cell>
          <cell r="L11629">
            <v>43810</v>
          </cell>
          <cell r="N11629">
            <v>43830</v>
          </cell>
          <cell r="P11629" t="str">
            <v>Pending HOC</v>
          </cell>
        </row>
        <row r="11630">
          <cell r="C11630" t="str">
            <v>ZRN026</v>
          </cell>
          <cell r="D11630" t="str">
            <v>New Sites</v>
          </cell>
          <cell r="E11630" t="str">
            <v>Q4-2019</v>
          </cell>
          <cell r="F11630" t="str">
            <v>Mobile Aspiration</v>
          </cell>
          <cell r="G11630" t="str">
            <v>HUA</v>
          </cell>
          <cell r="H11630" t="str">
            <v>2GNEW</v>
          </cell>
          <cell r="I11630" t="str">
            <v>INS</v>
          </cell>
          <cell r="J11630">
            <v>43815</v>
          </cell>
          <cell r="L11630">
            <v>43787</v>
          </cell>
          <cell r="N11630">
            <v>43817</v>
          </cell>
          <cell r="P11630" t="str">
            <v>Pending HOC</v>
          </cell>
        </row>
        <row r="11631">
          <cell r="C11631" t="str">
            <v>ZRF023</v>
          </cell>
          <cell r="D11631" t="str">
            <v>New Sites</v>
          </cell>
          <cell r="E11631" t="str">
            <v>Q4-2019</v>
          </cell>
          <cell r="F11631" t="str">
            <v>Mobile Aspiration</v>
          </cell>
          <cell r="G11631" t="str">
            <v>HUA</v>
          </cell>
          <cell r="H11631" t="str">
            <v>2GNEW</v>
          </cell>
          <cell r="I11631" t="str">
            <v>INS</v>
          </cell>
          <cell r="J11631">
            <v>43676</v>
          </cell>
          <cell r="K11631">
            <v>43678</v>
          </cell>
          <cell r="L11631">
            <v>43692</v>
          </cell>
          <cell r="M11631">
            <v>43694</v>
          </cell>
          <cell r="N11631">
            <v>43729</v>
          </cell>
          <cell r="O11631">
            <v>43726</v>
          </cell>
          <cell r="P11631" t="str">
            <v>Pending RFI</v>
          </cell>
        </row>
        <row r="11632">
          <cell r="C11632" t="str">
            <v>ZQW025</v>
          </cell>
          <cell r="D11632" t="str">
            <v>New Sites</v>
          </cell>
          <cell r="E11632" t="str">
            <v>Q4-2019</v>
          </cell>
          <cell r="F11632" t="str">
            <v>Mobile Aspiration</v>
          </cell>
          <cell r="G11632" t="str">
            <v>HUA</v>
          </cell>
          <cell r="H11632" t="str">
            <v>2GNEW</v>
          </cell>
          <cell r="I11632" t="str">
            <v>INS</v>
          </cell>
          <cell r="J11632">
            <v>43682</v>
          </cell>
          <cell r="K11632">
            <v>43684</v>
          </cell>
          <cell r="L11632">
            <v>43683</v>
          </cell>
          <cell r="M11632">
            <v>43685</v>
          </cell>
          <cell r="N11632">
            <v>43702</v>
          </cell>
          <cell r="O11632">
            <v>43704</v>
          </cell>
          <cell r="P11632" t="str">
            <v>FDED Not Approved</v>
          </cell>
        </row>
        <row r="11633">
          <cell r="C11633" t="str">
            <v>ZQW020</v>
          </cell>
          <cell r="D11633" t="str">
            <v>New Sites</v>
          </cell>
          <cell r="E11633" t="str">
            <v>Q4-2019</v>
          </cell>
          <cell r="F11633" t="str">
            <v>Mobile Aspiration</v>
          </cell>
          <cell r="G11633" t="str">
            <v>HUA</v>
          </cell>
          <cell r="H11633" t="str">
            <v>2GNEW</v>
          </cell>
          <cell r="I11633" t="str">
            <v>INS</v>
          </cell>
          <cell r="J11633">
            <v>43700</v>
          </cell>
          <cell r="K11633">
            <v>43702</v>
          </cell>
          <cell r="L11633">
            <v>43753</v>
          </cell>
          <cell r="M11633">
            <v>43718</v>
          </cell>
          <cell r="N11633">
            <v>43754</v>
          </cell>
          <cell r="O11633">
            <v>43740</v>
          </cell>
          <cell r="P11633" t="str">
            <v>FDED Not Approved</v>
          </cell>
        </row>
        <row r="11634">
          <cell r="C11634" t="str">
            <v>ZQU041</v>
          </cell>
          <cell r="D11634" t="str">
            <v>New Sites</v>
          </cell>
          <cell r="E11634" t="str">
            <v>Q4-2019</v>
          </cell>
          <cell r="F11634" t="str">
            <v>Mobile Aspiration</v>
          </cell>
          <cell r="G11634" t="str">
            <v>HUA</v>
          </cell>
          <cell r="H11634" t="str">
            <v>2GNEW</v>
          </cell>
          <cell r="I11634" t="str">
            <v>INS</v>
          </cell>
          <cell r="J11634">
            <v>43771</v>
          </cell>
          <cell r="K11634">
            <v>43760</v>
          </cell>
          <cell r="L11634">
            <v>43779</v>
          </cell>
          <cell r="N11634">
            <v>43809</v>
          </cell>
          <cell r="P11634" t="str">
            <v>Pending HOC</v>
          </cell>
        </row>
        <row r="11635">
          <cell r="C11635" t="str">
            <v>ZQU039</v>
          </cell>
          <cell r="D11635" t="str">
            <v>New Sites</v>
          </cell>
          <cell r="E11635" t="str">
            <v>Q4-2019</v>
          </cell>
          <cell r="F11635" t="str">
            <v>Mobile Aspiration</v>
          </cell>
          <cell r="G11635" t="str">
            <v>HUA</v>
          </cell>
          <cell r="H11635" t="str">
            <v>2GNEW</v>
          </cell>
          <cell r="I11635" t="str">
            <v>INS</v>
          </cell>
          <cell r="J11635">
            <v>43676</v>
          </cell>
          <cell r="K11635">
            <v>43678</v>
          </cell>
          <cell r="L11635">
            <v>43696</v>
          </cell>
          <cell r="M11635">
            <v>43698</v>
          </cell>
          <cell r="N11635">
            <v>43733</v>
          </cell>
          <cell r="O11635">
            <v>43719</v>
          </cell>
          <cell r="P11635" t="str">
            <v>No Dependency</v>
          </cell>
        </row>
        <row r="11636">
          <cell r="C11636" t="str">
            <v>ZNR029</v>
          </cell>
          <cell r="D11636" t="str">
            <v>New Sites</v>
          </cell>
          <cell r="E11636" t="str">
            <v>Q4-2019</v>
          </cell>
          <cell r="F11636" t="str">
            <v>Mobile Aspiration</v>
          </cell>
          <cell r="G11636" t="str">
            <v>HUA</v>
          </cell>
          <cell r="H11636" t="str">
            <v>2GNEW</v>
          </cell>
          <cell r="I11636" t="str">
            <v>INS</v>
          </cell>
          <cell r="J11636">
            <v>43801</v>
          </cell>
          <cell r="K11636">
            <v>43762</v>
          </cell>
          <cell r="L11636">
            <v>43803</v>
          </cell>
          <cell r="N11636">
            <v>43833</v>
          </cell>
          <cell r="P11636" t="str">
            <v>Pending HOC</v>
          </cell>
        </row>
        <row r="11637">
          <cell r="C11637" t="str">
            <v>ZNR028</v>
          </cell>
          <cell r="D11637" t="str">
            <v>New Sites</v>
          </cell>
          <cell r="E11637" t="str">
            <v>Q4-2019</v>
          </cell>
          <cell r="F11637" t="str">
            <v>Mobile Aspiration</v>
          </cell>
          <cell r="G11637" t="str">
            <v>HUA</v>
          </cell>
          <cell r="H11637" t="str">
            <v>2GNEW</v>
          </cell>
          <cell r="I11637" t="str">
            <v>INS</v>
          </cell>
          <cell r="J11637">
            <v>43815</v>
          </cell>
          <cell r="L11637">
            <v>43798</v>
          </cell>
          <cell r="N11637">
            <v>43828</v>
          </cell>
          <cell r="P11637" t="str">
            <v>Pending HOC</v>
          </cell>
        </row>
        <row r="11638">
          <cell r="C11638" t="str">
            <v>ZMA047</v>
          </cell>
          <cell r="D11638" t="str">
            <v>New Sites</v>
          </cell>
          <cell r="E11638" t="str">
            <v>Q3-2019</v>
          </cell>
          <cell r="F11638" t="str">
            <v>Mobile Aspiration</v>
          </cell>
          <cell r="G11638" t="str">
            <v>HUA</v>
          </cell>
          <cell r="H11638" t="str">
            <v>2GNEW</v>
          </cell>
          <cell r="I11638" t="str">
            <v>INS</v>
          </cell>
          <cell r="J11638">
            <v>43743</v>
          </cell>
          <cell r="K11638">
            <v>43713</v>
          </cell>
          <cell r="L11638">
            <v>43725</v>
          </cell>
          <cell r="M11638">
            <v>43709</v>
          </cell>
          <cell r="N11638">
            <v>43739</v>
          </cell>
          <cell r="O11638">
            <v>43731</v>
          </cell>
          <cell r="P11638" t="str">
            <v>FDED Not Approved</v>
          </cell>
        </row>
        <row r="11639">
          <cell r="C11639" t="str">
            <v>ZJB222</v>
          </cell>
          <cell r="D11639" t="str">
            <v>New Sites</v>
          </cell>
          <cell r="E11639" t="str">
            <v>Q4-2019</v>
          </cell>
          <cell r="F11639" t="str">
            <v>Mobile Aspiration</v>
          </cell>
          <cell r="G11639" t="str">
            <v>HUA</v>
          </cell>
          <cell r="H11639" t="str">
            <v>2GNEW</v>
          </cell>
          <cell r="I11639" t="str">
            <v>INS</v>
          </cell>
          <cell r="J11639">
            <v>43815</v>
          </cell>
          <cell r="L11639">
            <v>43817</v>
          </cell>
          <cell r="N11639">
            <v>43819</v>
          </cell>
          <cell r="P11639" t="str">
            <v>Pending HOC</v>
          </cell>
        </row>
        <row r="11640">
          <cell r="C11640" t="str">
            <v>ZHF294</v>
          </cell>
          <cell r="D11640" t="str">
            <v>New Sites</v>
          </cell>
          <cell r="E11640" t="str">
            <v>Q3-2019</v>
          </cell>
          <cell r="F11640" t="str">
            <v>Mobile Aspiration</v>
          </cell>
          <cell r="G11640" t="str">
            <v>HUA</v>
          </cell>
          <cell r="H11640" t="str">
            <v>2GNEW</v>
          </cell>
          <cell r="I11640" t="str">
            <v>INS</v>
          </cell>
          <cell r="J11640">
            <v>43815</v>
          </cell>
          <cell r="L11640">
            <v>43803</v>
          </cell>
          <cell r="N11640">
            <v>43833</v>
          </cell>
          <cell r="P11640" t="str">
            <v>Pending HOC</v>
          </cell>
        </row>
        <row r="11641">
          <cell r="C11641" t="str">
            <v>ZHB054</v>
          </cell>
          <cell r="D11641" t="str">
            <v>New Sites</v>
          </cell>
          <cell r="E11641" t="str">
            <v>Q1-2020</v>
          </cell>
          <cell r="F11641" t="str">
            <v>Mobile Aspiration</v>
          </cell>
          <cell r="G11641" t="str">
            <v>HUA</v>
          </cell>
          <cell r="H11641" t="str">
            <v>2GNEW</v>
          </cell>
          <cell r="I11641" t="str">
            <v>INS</v>
          </cell>
          <cell r="J11641">
            <v>43667</v>
          </cell>
          <cell r="K11641">
            <v>43669</v>
          </cell>
          <cell r="L11641">
            <v>43682</v>
          </cell>
          <cell r="M11641">
            <v>43684</v>
          </cell>
          <cell r="N11641">
            <v>43703</v>
          </cell>
          <cell r="O11641">
            <v>43705</v>
          </cell>
          <cell r="P11641" t="str">
            <v>FDED Not Approved</v>
          </cell>
        </row>
        <row r="11642">
          <cell r="C11642" t="str">
            <v>ZHB044</v>
          </cell>
          <cell r="D11642" t="str">
            <v>New Sites</v>
          </cell>
          <cell r="E11642" t="str">
            <v>Q4-2019</v>
          </cell>
          <cell r="F11642" t="str">
            <v>Mobile Aspiration</v>
          </cell>
          <cell r="G11642" t="str">
            <v>HUA</v>
          </cell>
          <cell r="H11642" t="str">
            <v>2GNEW</v>
          </cell>
          <cell r="I11642" t="str">
            <v>INS</v>
          </cell>
          <cell r="J11642">
            <v>43815</v>
          </cell>
          <cell r="L11642">
            <v>43809</v>
          </cell>
          <cell r="N11642">
            <v>43839</v>
          </cell>
          <cell r="P11642" t="str">
            <v>Pending HOC</v>
          </cell>
        </row>
        <row r="11643">
          <cell r="C11643" t="str">
            <v>ZDM121</v>
          </cell>
          <cell r="D11643" t="str">
            <v>New Sites</v>
          </cell>
          <cell r="E11643" t="str">
            <v>Q3-2019</v>
          </cell>
          <cell r="F11643" t="str">
            <v>Mobile Aspiration</v>
          </cell>
          <cell r="G11643" t="str">
            <v>HUA</v>
          </cell>
          <cell r="H11643" t="str">
            <v>2GNEW</v>
          </cell>
          <cell r="I11643" t="str">
            <v>INS</v>
          </cell>
          <cell r="J11643">
            <v>43834</v>
          </cell>
          <cell r="K11643">
            <v>43772</v>
          </cell>
          <cell r="L11643">
            <v>43836</v>
          </cell>
          <cell r="N11643">
            <v>43866</v>
          </cell>
          <cell r="P11643" t="str">
            <v>Pending HOC</v>
          </cell>
        </row>
        <row r="11644">
          <cell r="C11644" t="str">
            <v>ZNB017</v>
          </cell>
          <cell r="D11644" t="str">
            <v>New Sites</v>
          </cell>
          <cell r="E11644" t="str">
            <v>Q3-2019</v>
          </cell>
          <cell r="F11644" t="str">
            <v>Mobile Aspiration</v>
          </cell>
          <cell r="G11644" t="str">
            <v>HUA</v>
          </cell>
          <cell r="H11644" t="str">
            <v>2GNEW</v>
          </cell>
          <cell r="I11644" t="str">
            <v>INS</v>
          </cell>
          <cell r="J11644">
            <v>43815</v>
          </cell>
          <cell r="L11644">
            <v>43852</v>
          </cell>
          <cell r="N11644">
            <v>43872</v>
          </cell>
          <cell r="P11644" t="str">
            <v>Pending HOC</v>
          </cell>
        </row>
        <row r="11645">
          <cell r="C11645" t="str">
            <v>ZMA050</v>
          </cell>
          <cell r="D11645" t="str">
            <v>New Sites</v>
          </cell>
          <cell r="E11645" t="str">
            <v>Q4-2019</v>
          </cell>
          <cell r="F11645" t="str">
            <v>Mobile Aspiration</v>
          </cell>
          <cell r="G11645" t="str">
            <v>HUA</v>
          </cell>
          <cell r="H11645" t="str">
            <v>2GNEW</v>
          </cell>
          <cell r="I11645" t="str">
            <v>INS</v>
          </cell>
          <cell r="J11645">
            <v>43642</v>
          </cell>
          <cell r="K11645">
            <v>43644</v>
          </cell>
          <cell r="L11645">
            <v>43676</v>
          </cell>
          <cell r="M11645">
            <v>43650</v>
          </cell>
          <cell r="N11645">
            <v>43692</v>
          </cell>
          <cell r="O11645">
            <v>43680</v>
          </cell>
          <cell r="P11645" t="str">
            <v>FDED Not Approved</v>
          </cell>
        </row>
        <row r="11646">
          <cell r="C11646" t="str">
            <v>ZMA049</v>
          </cell>
          <cell r="D11646" t="str">
            <v>New Sites</v>
          </cell>
          <cell r="E11646" t="str">
            <v>Q4-2019</v>
          </cell>
          <cell r="F11646" t="str">
            <v>Mobile Aspiration</v>
          </cell>
          <cell r="G11646" t="str">
            <v>HUA</v>
          </cell>
          <cell r="H11646" t="str">
            <v>2GNEW</v>
          </cell>
          <cell r="I11646" t="str">
            <v>INS</v>
          </cell>
          <cell r="J11646">
            <v>43652</v>
          </cell>
          <cell r="K11646">
            <v>43654</v>
          </cell>
          <cell r="L11646">
            <v>43809</v>
          </cell>
          <cell r="M11646">
            <v>43655</v>
          </cell>
          <cell r="N11646">
            <v>43810</v>
          </cell>
          <cell r="O11646">
            <v>43680</v>
          </cell>
          <cell r="P11646" t="str">
            <v>No Dependency</v>
          </cell>
        </row>
        <row r="11647">
          <cell r="C11647" t="str">
            <v>ZKF078</v>
          </cell>
          <cell r="D11647" t="str">
            <v>New Sites</v>
          </cell>
          <cell r="E11647" t="str">
            <v>Q4-2019</v>
          </cell>
          <cell r="F11647" t="str">
            <v>Mobile Aspiration</v>
          </cell>
          <cell r="G11647" t="str">
            <v>HUA</v>
          </cell>
          <cell r="H11647" t="str">
            <v>2GNEW</v>
          </cell>
          <cell r="I11647" t="str">
            <v>INS</v>
          </cell>
          <cell r="J11647">
            <v>43793</v>
          </cell>
          <cell r="K11647">
            <v>43762</v>
          </cell>
          <cell r="L11647">
            <v>43788</v>
          </cell>
          <cell r="N11647">
            <v>43808</v>
          </cell>
          <cell r="P11647" t="str">
            <v>Pending HOC</v>
          </cell>
        </row>
        <row r="11648">
          <cell r="C11648" t="str">
            <v>ZJL004</v>
          </cell>
          <cell r="D11648" t="str">
            <v>New Sites</v>
          </cell>
          <cell r="E11648" t="str">
            <v>Q4-2019</v>
          </cell>
          <cell r="F11648" t="str">
            <v>Mobile Aspiration</v>
          </cell>
          <cell r="G11648" t="str">
            <v>HUA</v>
          </cell>
          <cell r="H11648" t="str">
            <v>2GNEW</v>
          </cell>
          <cell r="I11648" t="str">
            <v>INS</v>
          </cell>
          <cell r="J11648">
            <v>43676</v>
          </cell>
          <cell r="K11648">
            <v>43678</v>
          </cell>
          <cell r="L11648">
            <v>43817</v>
          </cell>
          <cell r="M11648">
            <v>43696</v>
          </cell>
          <cell r="N11648">
            <v>43819</v>
          </cell>
          <cell r="O11648">
            <v>43735</v>
          </cell>
          <cell r="P11648" t="str">
            <v>FDED Not Approved</v>
          </cell>
        </row>
        <row r="11649">
          <cell r="C11649" t="str">
            <v>ZJB234</v>
          </cell>
          <cell r="D11649" t="str">
            <v>New Sites</v>
          </cell>
          <cell r="E11649" t="str">
            <v>Q3-2019</v>
          </cell>
          <cell r="F11649" t="str">
            <v>Mobile Aspiration</v>
          </cell>
          <cell r="G11649" t="str">
            <v>HUA</v>
          </cell>
          <cell r="H11649" t="str">
            <v>2GNEW</v>
          </cell>
          <cell r="I11649" t="str">
            <v>INS</v>
          </cell>
          <cell r="J11649">
            <v>43815</v>
          </cell>
          <cell r="L11649">
            <v>43803</v>
          </cell>
          <cell r="N11649">
            <v>43833</v>
          </cell>
          <cell r="P11649" t="str">
            <v>Pending HOC</v>
          </cell>
        </row>
        <row r="11650">
          <cell r="C11650" t="str">
            <v>ZJB229</v>
          </cell>
          <cell r="D11650" t="str">
            <v>New Sites</v>
          </cell>
          <cell r="E11650" t="str">
            <v>Q3-2019</v>
          </cell>
          <cell r="F11650" t="str">
            <v>Mobile Aspiration</v>
          </cell>
          <cell r="G11650" t="str">
            <v>HUA</v>
          </cell>
          <cell r="H11650" t="str">
            <v>2GNEW</v>
          </cell>
          <cell r="I11650" t="str">
            <v>INS</v>
          </cell>
          <cell r="J11650">
            <v>43815</v>
          </cell>
          <cell r="L11650">
            <v>43831</v>
          </cell>
          <cell r="N11650">
            <v>43851</v>
          </cell>
          <cell r="P11650" t="str">
            <v>Pending HOC</v>
          </cell>
        </row>
        <row r="11651">
          <cell r="C11651" t="str">
            <v>ZJB223</v>
          </cell>
          <cell r="D11651" t="str">
            <v>New Sites</v>
          </cell>
          <cell r="E11651" t="str">
            <v>Q3-2019</v>
          </cell>
          <cell r="F11651" t="str">
            <v>Mobile Aspiration</v>
          </cell>
          <cell r="G11651" t="str">
            <v>HUA</v>
          </cell>
          <cell r="H11651" t="str">
            <v>2GNEW</v>
          </cell>
          <cell r="I11651" t="str">
            <v>INS</v>
          </cell>
          <cell r="J11651">
            <v>43769</v>
          </cell>
          <cell r="K11651">
            <v>43760</v>
          </cell>
          <cell r="L11651">
            <v>43780</v>
          </cell>
          <cell r="M11651">
            <v>43765</v>
          </cell>
          <cell r="N11651">
            <v>43810</v>
          </cell>
          <cell r="P11651" t="str">
            <v>Pending HOC</v>
          </cell>
        </row>
        <row r="11652">
          <cell r="C11652" t="str">
            <v>ZHF293</v>
          </cell>
          <cell r="D11652" t="str">
            <v>New Sites</v>
          </cell>
          <cell r="E11652" t="str">
            <v>Q4-2019</v>
          </cell>
          <cell r="F11652" t="str">
            <v>Mobile Aspiration</v>
          </cell>
          <cell r="G11652" t="str">
            <v>HUA</v>
          </cell>
          <cell r="H11652" t="str">
            <v>2GNEW</v>
          </cell>
          <cell r="I11652" t="str">
            <v>INS</v>
          </cell>
          <cell r="J11652">
            <v>43771</v>
          </cell>
          <cell r="K11652">
            <v>43760</v>
          </cell>
          <cell r="L11652">
            <v>43788</v>
          </cell>
          <cell r="N11652">
            <v>43808</v>
          </cell>
          <cell r="P11652" t="str">
            <v>Pending HOC</v>
          </cell>
        </row>
        <row r="11653">
          <cell r="C11653" t="str">
            <v>ZHF292</v>
          </cell>
          <cell r="D11653" t="str">
            <v>New Sites</v>
          </cell>
          <cell r="E11653" t="str">
            <v>Q4-2019</v>
          </cell>
          <cell r="F11653" t="str">
            <v>Mobile Aspiration</v>
          </cell>
          <cell r="G11653" t="str">
            <v>HUA</v>
          </cell>
          <cell r="H11653" t="str">
            <v>2GNEW</v>
          </cell>
          <cell r="I11653" t="str">
            <v>INS</v>
          </cell>
          <cell r="J11653">
            <v>43803</v>
          </cell>
          <cell r="K11653">
            <v>43760</v>
          </cell>
          <cell r="L11653">
            <v>43805</v>
          </cell>
          <cell r="N11653">
            <v>43835</v>
          </cell>
          <cell r="P11653" t="str">
            <v>Pending HOC</v>
          </cell>
        </row>
        <row r="11654">
          <cell r="C11654" t="str">
            <v>ZHF296</v>
          </cell>
          <cell r="D11654" t="str">
            <v>New Sites</v>
          </cell>
          <cell r="E11654" t="str">
            <v>Q4-2019</v>
          </cell>
          <cell r="F11654" t="str">
            <v>Mobile Aspiration</v>
          </cell>
          <cell r="G11654" t="str">
            <v>HUA</v>
          </cell>
          <cell r="H11654" t="str">
            <v>2GNEW</v>
          </cell>
          <cell r="I11654" t="str">
            <v>INS</v>
          </cell>
          <cell r="J11654">
            <v>43815</v>
          </cell>
          <cell r="L11654">
            <v>43817</v>
          </cell>
          <cell r="N11654">
            <v>43826</v>
          </cell>
          <cell r="P11654" t="str">
            <v>Pending HOC</v>
          </cell>
        </row>
        <row r="11655">
          <cell r="C11655" t="str">
            <v>ZHF303</v>
          </cell>
          <cell r="D11655" t="str">
            <v>New Sites</v>
          </cell>
          <cell r="E11655" t="str">
            <v>Q4-2019</v>
          </cell>
          <cell r="F11655" t="str">
            <v>Mobile Aspiration</v>
          </cell>
          <cell r="G11655" t="str">
            <v>HUA</v>
          </cell>
          <cell r="H11655" t="str">
            <v>2GNEW</v>
          </cell>
          <cell r="I11655" t="str">
            <v>INS</v>
          </cell>
          <cell r="J11655">
            <v>43803</v>
          </cell>
          <cell r="K11655">
            <v>43760</v>
          </cell>
          <cell r="L11655">
            <v>43817</v>
          </cell>
          <cell r="N11655">
            <v>43819</v>
          </cell>
          <cell r="P11655" t="str">
            <v>Pending HOC</v>
          </cell>
        </row>
        <row r="11656">
          <cell r="C11656" t="str">
            <v>ZHF279</v>
          </cell>
          <cell r="D11656" t="str">
            <v>New Sites</v>
          </cell>
          <cell r="E11656" t="str">
            <v>Q4-2019</v>
          </cell>
          <cell r="F11656" t="str">
            <v>Mobile Aspiration</v>
          </cell>
          <cell r="G11656" t="str">
            <v>HUA</v>
          </cell>
          <cell r="H11656" t="str">
            <v>2GNEW</v>
          </cell>
          <cell r="I11656" t="str">
            <v>INS</v>
          </cell>
          <cell r="J11656">
            <v>43815</v>
          </cell>
          <cell r="L11656">
            <v>43817</v>
          </cell>
          <cell r="N11656">
            <v>43826</v>
          </cell>
          <cell r="P11656" t="str">
            <v>Pending HOC</v>
          </cell>
        </row>
        <row r="11657">
          <cell r="C11657" t="str">
            <v>ZHB050</v>
          </cell>
          <cell r="D11657" t="str">
            <v>New Sites</v>
          </cell>
          <cell r="E11657" t="str">
            <v>Q4-2019</v>
          </cell>
          <cell r="F11657" t="str">
            <v>Mobile Aspiration</v>
          </cell>
          <cell r="G11657" t="str">
            <v>HUA</v>
          </cell>
          <cell r="H11657" t="str">
            <v>2GNEW</v>
          </cell>
          <cell r="I11657" t="str">
            <v>INS</v>
          </cell>
          <cell r="J11657">
            <v>43803</v>
          </cell>
          <cell r="K11657">
            <v>43760</v>
          </cell>
          <cell r="L11657">
            <v>43803</v>
          </cell>
          <cell r="N11657">
            <v>43831</v>
          </cell>
          <cell r="P11657" t="str">
            <v>Pending HOC</v>
          </cell>
        </row>
        <row r="11658">
          <cell r="C11658" t="str">
            <v>ZHB043</v>
          </cell>
          <cell r="D11658" t="str">
            <v>New Sites</v>
          </cell>
          <cell r="E11658" t="str">
            <v>Q4-2019</v>
          </cell>
          <cell r="F11658" t="str">
            <v>Mobile Aspiration</v>
          </cell>
          <cell r="G11658" t="str">
            <v>HUA</v>
          </cell>
          <cell r="H11658" t="str">
            <v>2GNEW</v>
          </cell>
          <cell r="I11658" t="str">
            <v>INS</v>
          </cell>
          <cell r="J11658">
            <v>43803</v>
          </cell>
          <cell r="K11658">
            <v>43760</v>
          </cell>
          <cell r="L11658">
            <v>43805</v>
          </cell>
          <cell r="N11658">
            <v>43835</v>
          </cell>
          <cell r="P11658" t="str">
            <v>Pending HOC</v>
          </cell>
        </row>
        <row r="11659">
          <cell r="C11659" t="str">
            <v>ZHB055</v>
          </cell>
          <cell r="D11659" t="str">
            <v>New Sites</v>
          </cell>
          <cell r="E11659" t="str">
            <v>Q3-2019</v>
          </cell>
          <cell r="F11659" t="str">
            <v>Mobile Aspiration</v>
          </cell>
          <cell r="G11659" t="str">
            <v>HUA</v>
          </cell>
          <cell r="H11659" t="str">
            <v>2GNEW</v>
          </cell>
          <cell r="I11659" t="str">
            <v>INS</v>
          </cell>
          <cell r="J11659">
            <v>43793</v>
          </cell>
          <cell r="K11659">
            <v>43760</v>
          </cell>
          <cell r="L11659">
            <v>43787</v>
          </cell>
          <cell r="N11659">
            <v>43805</v>
          </cell>
          <cell r="P11659" t="str">
            <v>Pending HOC</v>
          </cell>
        </row>
        <row r="11660">
          <cell r="C11660" t="str">
            <v>ZHA893</v>
          </cell>
          <cell r="D11660" t="str">
            <v>New Sites</v>
          </cell>
          <cell r="E11660" t="str">
            <v>Q4-2019</v>
          </cell>
          <cell r="F11660" t="str">
            <v>Mobile Aspiration</v>
          </cell>
          <cell r="G11660" t="str">
            <v>HUA</v>
          </cell>
          <cell r="H11660" t="str">
            <v>2GNEW</v>
          </cell>
          <cell r="I11660" t="str">
            <v>INS</v>
          </cell>
          <cell r="J11660">
            <v>43771</v>
          </cell>
          <cell r="K11660">
            <v>43761</v>
          </cell>
          <cell r="L11660">
            <v>43779</v>
          </cell>
          <cell r="M11660">
            <v>43772</v>
          </cell>
          <cell r="N11660">
            <v>43809</v>
          </cell>
          <cell r="P11660" t="str">
            <v>Pending HOC</v>
          </cell>
        </row>
        <row r="11661">
          <cell r="C11661" t="str">
            <v>ZHA489</v>
          </cell>
          <cell r="D11661" t="str">
            <v>New Sites</v>
          </cell>
          <cell r="E11661" t="str">
            <v>Q3-2019</v>
          </cell>
          <cell r="F11661" t="str">
            <v>Mobile Aspiration</v>
          </cell>
          <cell r="G11661" t="str">
            <v>HUA</v>
          </cell>
          <cell r="H11661" t="str">
            <v>2GNEW</v>
          </cell>
          <cell r="I11661" t="str">
            <v>INS</v>
          </cell>
          <cell r="J11661">
            <v>43771</v>
          </cell>
          <cell r="K11661">
            <v>43761</v>
          </cell>
          <cell r="L11661">
            <v>43803</v>
          </cell>
          <cell r="M11661">
            <v>43772</v>
          </cell>
          <cell r="N11661">
            <v>43823</v>
          </cell>
          <cell r="P11661" t="str">
            <v>Pending HOC</v>
          </cell>
        </row>
        <row r="11662">
          <cell r="C11662" t="str">
            <v>ZHA475</v>
          </cell>
          <cell r="D11662" t="str">
            <v>New Sites</v>
          </cell>
          <cell r="E11662" t="str">
            <v>Q4-2019</v>
          </cell>
          <cell r="F11662" t="str">
            <v>Mobile Aspiration</v>
          </cell>
          <cell r="G11662" t="str">
            <v>HUA</v>
          </cell>
          <cell r="H11662" t="str">
            <v>2GNEW</v>
          </cell>
          <cell r="I11662" t="str">
            <v>INS</v>
          </cell>
          <cell r="J11662">
            <v>43793</v>
          </cell>
          <cell r="K11662">
            <v>43761</v>
          </cell>
          <cell r="L11662">
            <v>43787</v>
          </cell>
          <cell r="N11662">
            <v>43817</v>
          </cell>
          <cell r="P11662" t="str">
            <v>Pending HOC</v>
          </cell>
        </row>
        <row r="11663">
          <cell r="C11663" t="str">
            <v>ZDM107</v>
          </cell>
          <cell r="D11663" t="str">
            <v>New Sites</v>
          </cell>
          <cell r="E11663" t="str">
            <v>Q4-2019</v>
          </cell>
          <cell r="F11663" t="str">
            <v>Mobile Aspiration</v>
          </cell>
          <cell r="G11663" t="str">
            <v>HUA</v>
          </cell>
          <cell r="H11663" t="str">
            <v>2GNEW</v>
          </cell>
          <cell r="I11663" t="str">
            <v>INS</v>
          </cell>
          <cell r="J11663">
            <v>43793</v>
          </cell>
          <cell r="K11663">
            <v>43760</v>
          </cell>
          <cell r="L11663">
            <v>43787</v>
          </cell>
          <cell r="N11663">
            <v>43817</v>
          </cell>
          <cell r="P11663" t="str">
            <v>Pending HOC</v>
          </cell>
        </row>
        <row r="11664">
          <cell r="C11664" t="str">
            <v>ZDM136</v>
          </cell>
          <cell r="D11664" t="str">
            <v>New Sites</v>
          </cell>
          <cell r="E11664" t="str">
            <v>Q1-2020</v>
          </cell>
          <cell r="F11664" t="str">
            <v>Mobile Aspiration</v>
          </cell>
          <cell r="G11664" t="str">
            <v>HUA</v>
          </cell>
          <cell r="H11664" t="str">
            <v>2GNEW</v>
          </cell>
          <cell r="I11664" t="str">
            <v>INS</v>
          </cell>
          <cell r="J11664">
            <v>43771</v>
          </cell>
          <cell r="K11664">
            <v>43762</v>
          </cell>
          <cell r="L11664">
            <v>43810</v>
          </cell>
          <cell r="N11664">
            <v>43830</v>
          </cell>
          <cell r="P11664" t="str">
            <v>Pending HOC</v>
          </cell>
        </row>
        <row r="11665">
          <cell r="C11665" t="str">
            <v>ZDM139</v>
          </cell>
          <cell r="D11665" t="str">
            <v>New Sites</v>
          </cell>
          <cell r="E11665" t="str">
            <v>Q4-2019</v>
          </cell>
          <cell r="F11665" t="str">
            <v>Mobile Aspiration</v>
          </cell>
          <cell r="G11665" t="str">
            <v>HUA</v>
          </cell>
          <cell r="H11665" t="str">
            <v>2GNEW</v>
          </cell>
          <cell r="I11665" t="str">
            <v>INS</v>
          </cell>
          <cell r="J11665">
            <v>43815</v>
          </cell>
          <cell r="L11665">
            <v>43798</v>
          </cell>
          <cell r="N11665">
            <v>43828</v>
          </cell>
          <cell r="P11665" t="str">
            <v>Pending HOC</v>
          </cell>
        </row>
        <row r="11666">
          <cell r="C11666" t="str">
            <v>ZDM119</v>
          </cell>
          <cell r="D11666" t="str">
            <v>New Sites</v>
          </cell>
          <cell r="E11666" t="str">
            <v>Q4-2019</v>
          </cell>
          <cell r="F11666" t="str">
            <v>Mobile Aspiration</v>
          </cell>
          <cell r="G11666" t="str">
            <v>HUA</v>
          </cell>
          <cell r="H11666" t="str">
            <v>2GNEW</v>
          </cell>
          <cell r="I11666" t="str">
            <v>INS</v>
          </cell>
          <cell r="J11666">
            <v>43834</v>
          </cell>
          <cell r="K11666">
            <v>43772</v>
          </cell>
          <cell r="L11666">
            <v>43836</v>
          </cell>
          <cell r="N11666">
            <v>43866</v>
          </cell>
          <cell r="P11666" t="str">
            <v>Pending HOC</v>
          </cell>
        </row>
        <row r="11667">
          <cell r="C11667" t="str">
            <v>ZDM109</v>
          </cell>
          <cell r="D11667" t="str">
            <v>New Sites</v>
          </cell>
          <cell r="E11667" t="str">
            <v>Q3-2019</v>
          </cell>
          <cell r="F11667" t="str">
            <v>Mobile Aspiration</v>
          </cell>
          <cell r="G11667" t="str">
            <v>HUA</v>
          </cell>
          <cell r="H11667" t="str">
            <v>2GNEW</v>
          </cell>
          <cell r="I11667" t="str">
            <v>INS</v>
          </cell>
          <cell r="J11667">
            <v>43815</v>
          </cell>
          <cell r="K11667">
            <v>43772</v>
          </cell>
          <cell r="L11667">
            <v>43817</v>
          </cell>
          <cell r="N11667">
            <v>43837</v>
          </cell>
          <cell r="P11667" t="str">
            <v>Pending HOC</v>
          </cell>
        </row>
        <row r="11668">
          <cell r="C11668" t="str">
            <v>ZDM101</v>
          </cell>
          <cell r="D11668" t="str">
            <v>New Sites</v>
          </cell>
          <cell r="E11668" t="str">
            <v>Q3-2019</v>
          </cell>
          <cell r="F11668" t="str">
            <v>Mobile Aspiration</v>
          </cell>
          <cell r="G11668" t="str">
            <v>HUA</v>
          </cell>
          <cell r="H11668" t="str">
            <v>2GNEW</v>
          </cell>
          <cell r="I11668" t="str">
            <v>INS</v>
          </cell>
          <cell r="J11668">
            <v>43833</v>
          </cell>
          <cell r="K11668">
            <v>43760</v>
          </cell>
          <cell r="L11668">
            <v>43835</v>
          </cell>
          <cell r="N11668">
            <v>43865</v>
          </cell>
          <cell r="P11668" t="str">
            <v>Pending HOC</v>
          </cell>
        </row>
        <row r="11669">
          <cell r="C11669" t="str">
            <v>ZDB084</v>
          </cell>
          <cell r="D11669" t="str">
            <v>New Sites</v>
          </cell>
          <cell r="E11669" t="str">
            <v>Q1-2020</v>
          </cell>
          <cell r="F11669" t="str">
            <v>Mobile Aspiration</v>
          </cell>
          <cell r="G11669" t="str">
            <v>HUA</v>
          </cell>
          <cell r="H11669" t="str">
            <v>2GNEW</v>
          </cell>
          <cell r="I11669" t="str">
            <v>INS</v>
          </cell>
          <cell r="J11669">
            <v>43815</v>
          </cell>
          <cell r="L11669">
            <v>43828</v>
          </cell>
          <cell r="N11669">
            <v>43848</v>
          </cell>
          <cell r="P11669" t="str">
            <v>Pending HOC</v>
          </cell>
        </row>
        <row r="11670">
          <cell r="C11670" t="str">
            <v>ZBR149</v>
          </cell>
          <cell r="D11670" t="str">
            <v>New Sites</v>
          </cell>
          <cell r="E11670" t="str">
            <v>Q1-2020</v>
          </cell>
          <cell r="F11670" t="str">
            <v>Mobile Aspiration</v>
          </cell>
          <cell r="G11670" t="str">
            <v>HUA</v>
          </cell>
          <cell r="H11670" t="str">
            <v>2GNEW</v>
          </cell>
          <cell r="I11670" t="str">
            <v>INS</v>
          </cell>
          <cell r="J11670">
            <v>43647</v>
          </cell>
          <cell r="K11670">
            <v>43649</v>
          </cell>
          <cell r="L11670">
            <v>43785</v>
          </cell>
          <cell r="M11670">
            <v>43650</v>
          </cell>
          <cell r="N11670">
            <v>43830</v>
          </cell>
          <cell r="O11670">
            <v>43680</v>
          </cell>
          <cell r="P11670" t="str">
            <v>No Dependency</v>
          </cell>
        </row>
        <row r="11671">
          <cell r="C11671" t="str">
            <v>ZBR146</v>
          </cell>
          <cell r="D11671" t="str">
            <v>New Sites</v>
          </cell>
          <cell r="E11671" t="str">
            <v>Q1-2020</v>
          </cell>
          <cell r="F11671" t="str">
            <v>Mobile Aspiration</v>
          </cell>
          <cell r="G11671" t="str">
            <v>HUA</v>
          </cell>
          <cell r="H11671" t="str">
            <v>2GNEW</v>
          </cell>
          <cell r="I11671" t="str">
            <v>INS</v>
          </cell>
          <cell r="J11671">
            <v>43793</v>
          </cell>
          <cell r="K11671">
            <v>43761</v>
          </cell>
          <cell r="L11671">
            <v>43787</v>
          </cell>
          <cell r="M11671">
            <v>43772</v>
          </cell>
          <cell r="N11671">
            <v>43807</v>
          </cell>
          <cell r="P11671" t="str">
            <v>Pending HOC</v>
          </cell>
        </row>
        <row r="11672">
          <cell r="C11672" t="str">
            <v>ZBR883</v>
          </cell>
          <cell r="D11672" t="str">
            <v>New Sites</v>
          </cell>
          <cell r="E11672" t="str">
            <v>Q4-2019</v>
          </cell>
          <cell r="F11672" t="str">
            <v>Mobile Aspiration</v>
          </cell>
          <cell r="G11672" t="str">
            <v>HUA</v>
          </cell>
          <cell r="H11672" t="str">
            <v>2GNEW</v>
          </cell>
          <cell r="I11672" t="str">
            <v>INS</v>
          </cell>
          <cell r="J11672">
            <v>43815</v>
          </cell>
          <cell r="L11672">
            <v>43809</v>
          </cell>
          <cell r="N11672">
            <v>43839</v>
          </cell>
          <cell r="P11672" t="str">
            <v>Pending HOC</v>
          </cell>
        </row>
        <row r="11673">
          <cell r="C11673" t="str">
            <v>ZBR178</v>
          </cell>
          <cell r="D11673" t="str">
            <v>New Sites</v>
          </cell>
          <cell r="E11673" t="str">
            <v>Q4-2019</v>
          </cell>
          <cell r="F11673" t="str">
            <v>Mobile Aspiration</v>
          </cell>
          <cell r="G11673" t="str">
            <v>HUA</v>
          </cell>
          <cell r="H11673" t="str">
            <v>2GNEW</v>
          </cell>
          <cell r="I11673" t="str">
            <v>INS</v>
          </cell>
          <cell r="J11673">
            <v>43815</v>
          </cell>
          <cell r="L11673">
            <v>43809</v>
          </cell>
          <cell r="N11673">
            <v>43839</v>
          </cell>
          <cell r="P11673" t="str">
            <v>Pending HOC</v>
          </cell>
        </row>
        <row r="11674">
          <cell r="C11674" t="str">
            <v>ZBR082</v>
          </cell>
          <cell r="D11674" t="str">
            <v>New Sites</v>
          </cell>
          <cell r="E11674" t="str">
            <v>Q4-2019</v>
          </cell>
          <cell r="F11674" t="str">
            <v>Mobile Aspiration</v>
          </cell>
          <cell r="G11674" t="str">
            <v>HUA</v>
          </cell>
          <cell r="H11674" t="str">
            <v>2GNEW</v>
          </cell>
          <cell r="I11674" t="str">
            <v>INS</v>
          </cell>
          <cell r="J11674">
            <v>43815</v>
          </cell>
          <cell r="L11674">
            <v>43809</v>
          </cell>
          <cell r="N11674">
            <v>43839</v>
          </cell>
          <cell r="P11674" t="str">
            <v>Pending HOC</v>
          </cell>
        </row>
        <row r="11675">
          <cell r="C11675" t="str">
            <v>ZBK030</v>
          </cell>
          <cell r="D11675" t="str">
            <v>New Sites</v>
          </cell>
          <cell r="E11675" t="str">
            <v>Q4-2019</v>
          </cell>
          <cell r="F11675" t="str">
            <v>Mobile Aspiration</v>
          </cell>
          <cell r="G11675" t="str">
            <v>HUA</v>
          </cell>
          <cell r="H11675" t="str">
            <v>2GNEW</v>
          </cell>
          <cell r="I11675" t="str">
            <v>INS</v>
          </cell>
          <cell r="J11675">
            <v>43760</v>
          </cell>
          <cell r="K11675">
            <v>43755</v>
          </cell>
          <cell r="L11675">
            <v>43771</v>
          </cell>
          <cell r="M11675">
            <v>43755</v>
          </cell>
          <cell r="N11675">
            <v>43801</v>
          </cell>
          <cell r="O11675">
            <v>43768</v>
          </cell>
          <cell r="P11675" t="str">
            <v>Pending HOC</v>
          </cell>
        </row>
        <row r="11676">
          <cell r="C11676" t="str">
            <v>ZBK026</v>
          </cell>
          <cell r="D11676" t="str">
            <v>New Sites</v>
          </cell>
          <cell r="E11676" t="str">
            <v>Q4-2019</v>
          </cell>
          <cell r="F11676" t="str">
            <v>Mobile Aspiration</v>
          </cell>
          <cell r="G11676" t="str">
            <v>HUA</v>
          </cell>
          <cell r="H11676" t="str">
            <v>2GNEW</v>
          </cell>
          <cell r="I11676" t="str">
            <v>INS</v>
          </cell>
          <cell r="J11676">
            <v>43675</v>
          </cell>
          <cell r="K11676">
            <v>43677</v>
          </cell>
          <cell r="L11676">
            <v>43694</v>
          </cell>
          <cell r="M11676">
            <v>43696</v>
          </cell>
          <cell r="N11676">
            <v>43731</v>
          </cell>
          <cell r="O11676">
            <v>43725</v>
          </cell>
          <cell r="P11676" t="str">
            <v>FDED Not Approved</v>
          </cell>
        </row>
        <row r="11677">
          <cell r="C11677" t="str">
            <v>ZAZ029</v>
          </cell>
          <cell r="D11677" t="str">
            <v>New Sites</v>
          </cell>
          <cell r="E11677" t="str">
            <v>Q4-2019</v>
          </cell>
          <cell r="F11677" t="str">
            <v>Mobile Aspiration</v>
          </cell>
          <cell r="G11677" t="str">
            <v>HUA</v>
          </cell>
          <cell r="H11677" t="str">
            <v>2GNEW</v>
          </cell>
          <cell r="I11677" t="str">
            <v>INS</v>
          </cell>
          <cell r="J11677">
            <v>43675</v>
          </cell>
          <cell r="K11677">
            <v>43677</v>
          </cell>
          <cell r="L11677">
            <v>43725</v>
          </cell>
          <cell r="M11677">
            <v>43694</v>
          </cell>
          <cell r="N11677">
            <v>43770</v>
          </cell>
          <cell r="O11677">
            <v>43707</v>
          </cell>
          <cell r="P11677" t="str">
            <v>No Dependency</v>
          </cell>
        </row>
        <row r="11678">
          <cell r="C11678" t="str">
            <v>ZAZ028</v>
          </cell>
          <cell r="D11678" t="str">
            <v>New Sites</v>
          </cell>
          <cell r="E11678" t="str">
            <v>Q4-2019</v>
          </cell>
          <cell r="F11678" t="str">
            <v>Mobile Aspiration</v>
          </cell>
          <cell r="G11678" t="str">
            <v>HUA</v>
          </cell>
          <cell r="H11678" t="str">
            <v>2GNEW</v>
          </cell>
          <cell r="I11678" t="str">
            <v>INS</v>
          </cell>
          <cell r="J11678">
            <v>43760</v>
          </cell>
          <cell r="K11678">
            <v>43733</v>
          </cell>
          <cell r="L11678">
            <v>43754</v>
          </cell>
          <cell r="M11678">
            <v>43730</v>
          </cell>
          <cell r="N11678">
            <v>43776</v>
          </cell>
          <cell r="O11678">
            <v>43744</v>
          </cell>
          <cell r="P11678" t="str">
            <v>Pending HOC</v>
          </cell>
        </row>
        <row r="11679">
          <cell r="C11679" t="str">
            <v>ZAZ011</v>
          </cell>
          <cell r="D11679" t="str">
            <v>New Sites</v>
          </cell>
          <cell r="E11679" t="str">
            <v>Q4-2019</v>
          </cell>
          <cell r="F11679" t="str">
            <v>Mobile Aspiration</v>
          </cell>
          <cell r="G11679" t="str">
            <v>HUA</v>
          </cell>
          <cell r="H11679" t="str">
            <v>2GNEW</v>
          </cell>
          <cell r="I11679" t="str">
            <v>INS</v>
          </cell>
          <cell r="J11679">
            <v>43681</v>
          </cell>
          <cell r="K11679">
            <v>43683</v>
          </cell>
          <cell r="L11679">
            <v>43812</v>
          </cell>
          <cell r="M11679">
            <v>43685</v>
          </cell>
          <cell r="N11679">
            <v>43813</v>
          </cell>
          <cell r="O11679">
            <v>43715</v>
          </cell>
          <cell r="P11679" t="str">
            <v>No Dependency</v>
          </cell>
        </row>
        <row r="11680">
          <cell r="C11680" t="str">
            <v>ZKF072</v>
          </cell>
          <cell r="D11680" t="str">
            <v>New Sites</v>
          </cell>
          <cell r="E11680" t="str">
            <v>Q4-2019</v>
          </cell>
          <cell r="F11680" t="str">
            <v>Mobile Aspiration</v>
          </cell>
          <cell r="G11680" t="str">
            <v>HUA</v>
          </cell>
          <cell r="H11680" t="str">
            <v>2GNEW</v>
          </cell>
          <cell r="I11680" t="str">
            <v>INS</v>
          </cell>
          <cell r="J11680">
            <v>43815</v>
          </cell>
          <cell r="L11680">
            <v>43805</v>
          </cell>
          <cell r="N11680">
            <v>43835</v>
          </cell>
          <cell r="P11680" t="str">
            <v>Pending HOC</v>
          </cell>
        </row>
        <row r="11681">
          <cell r="C11681" t="str">
            <v>ZTY009</v>
          </cell>
          <cell r="D11681" t="str">
            <v>New Sites</v>
          </cell>
          <cell r="E11681" t="str">
            <v>Q4-2019</v>
          </cell>
          <cell r="F11681" t="str">
            <v>Mobile Aspiration</v>
          </cell>
          <cell r="G11681" t="str">
            <v>HUA</v>
          </cell>
          <cell r="H11681" t="str">
            <v>2GNEW</v>
          </cell>
          <cell r="I11681" t="str">
            <v>INS</v>
          </cell>
          <cell r="J11681">
            <v>43815</v>
          </cell>
          <cell r="L11681">
            <v>43836</v>
          </cell>
          <cell r="N11681">
            <v>43866</v>
          </cell>
          <cell r="P11681" t="str">
            <v>Pending HOC</v>
          </cell>
        </row>
        <row r="11682">
          <cell r="C11682" t="str">
            <v>ZSK122</v>
          </cell>
          <cell r="D11682" t="str">
            <v>New Sites</v>
          </cell>
          <cell r="E11682" t="str">
            <v>Q4-2019</v>
          </cell>
          <cell r="F11682" t="str">
            <v>Mobile Aspiration</v>
          </cell>
          <cell r="G11682" t="str">
            <v>HUA</v>
          </cell>
          <cell r="H11682" t="str">
            <v>2GNEW</v>
          </cell>
          <cell r="I11682" t="str">
            <v>INS</v>
          </cell>
          <cell r="J11682">
            <v>43834</v>
          </cell>
          <cell r="K11682">
            <v>43760</v>
          </cell>
          <cell r="L11682">
            <v>43836</v>
          </cell>
          <cell r="M11682">
            <v>43772</v>
          </cell>
          <cell r="N11682">
            <v>43866</v>
          </cell>
          <cell r="P11682" t="str">
            <v>Pending HOC</v>
          </cell>
        </row>
        <row r="11683">
          <cell r="C11683" t="str">
            <v>ZDM163</v>
          </cell>
          <cell r="D11683" t="str">
            <v>New Sites</v>
          </cell>
          <cell r="E11683" t="str">
            <v>Q4-2019</v>
          </cell>
          <cell r="F11683" t="str">
            <v>Mobile Aspiration</v>
          </cell>
          <cell r="G11683" t="str">
            <v>HUA</v>
          </cell>
          <cell r="H11683" t="str">
            <v>2GNEW</v>
          </cell>
          <cell r="I11683" t="str">
            <v>INS</v>
          </cell>
          <cell r="J11683">
            <v>43769</v>
          </cell>
          <cell r="K11683">
            <v>43726</v>
          </cell>
          <cell r="L11683">
            <v>43771</v>
          </cell>
          <cell r="M11683">
            <v>43723</v>
          </cell>
          <cell r="N11683">
            <v>43801</v>
          </cell>
          <cell r="O11683">
            <v>43744</v>
          </cell>
          <cell r="P11683" t="str">
            <v>FDED Not Approved</v>
          </cell>
        </row>
        <row r="11684">
          <cell r="C11684" t="str">
            <v>ZTB437</v>
          </cell>
          <cell r="D11684" t="str">
            <v>New Sites</v>
          </cell>
          <cell r="E11684" t="str">
            <v>Q4-2019</v>
          </cell>
          <cell r="F11684" t="str">
            <v>Mobile Aspiration</v>
          </cell>
          <cell r="G11684" t="str">
            <v>HUA</v>
          </cell>
          <cell r="H11684" t="str">
            <v>2GNEW</v>
          </cell>
          <cell r="I11684" t="str">
            <v>INS</v>
          </cell>
          <cell r="J11684">
            <v>43793</v>
          </cell>
          <cell r="K11684">
            <v>43772</v>
          </cell>
          <cell r="L11684">
            <v>43787</v>
          </cell>
          <cell r="N11684">
            <v>43817</v>
          </cell>
          <cell r="P11684" t="str">
            <v>Pending HOC</v>
          </cell>
        </row>
        <row r="11685">
          <cell r="C11685" t="str">
            <v>ZUZ053</v>
          </cell>
          <cell r="D11685" t="str">
            <v>New Sites</v>
          </cell>
          <cell r="E11685" t="str">
            <v>Q3-2019</v>
          </cell>
          <cell r="F11685" t="str">
            <v>Mobile Aspiration</v>
          </cell>
          <cell r="G11685" t="str">
            <v>HUA</v>
          </cell>
          <cell r="H11685" t="str">
            <v>3GNEW_900</v>
          </cell>
          <cell r="I11685" t="str">
            <v>INS</v>
          </cell>
          <cell r="J11685">
            <v>43676</v>
          </cell>
          <cell r="K11685">
            <v>43678</v>
          </cell>
          <cell r="L11685">
            <v>43696</v>
          </cell>
          <cell r="M11685">
            <v>43698</v>
          </cell>
          <cell r="N11685">
            <v>43738</v>
          </cell>
          <cell r="O11685">
            <v>43725</v>
          </cell>
          <cell r="P11685" t="str">
            <v>No Dependency</v>
          </cell>
        </row>
        <row r="11686">
          <cell r="C11686" t="str">
            <v>ZTR088</v>
          </cell>
          <cell r="D11686" t="str">
            <v>New Sites</v>
          </cell>
          <cell r="E11686" t="str">
            <v>Q4-2019</v>
          </cell>
          <cell r="F11686" t="str">
            <v>Mobile Aspiration</v>
          </cell>
          <cell r="G11686" t="str">
            <v>HUA</v>
          </cell>
          <cell r="H11686" t="str">
            <v>3GNEW_900</v>
          </cell>
          <cell r="I11686" t="str">
            <v>INS</v>
          </cell>
          <cell r="J11686">
            <v>43793</v>
          </cell>
          <cell r="K11686">
            <v>43760</v>
          </cell>
          <cell r="L11686">
            <v>43787</v>
          </cell>
          <cell r="M11686">
            <v>43762</v>
          </cell>
          <cell r="N11686">
            <v>43804</v>
          </cell>
          <cell r="P11686" t="str">
            <v>Pending HOC</v>
          </cell>
        </row>
        <row r="11687">
          <cell r="C11687" t="str">
            <v>ZTB434</v>
          </cell>
          <cell r="D11687" t="str">
            <v>New Sites</v>
          </cell>
          <cell r="E11687" t="str">
            <v>Q4-2019</v>
          </cell>
          <cell r="F11687" t="str">
            <v>Mobile Aspiration</v>
          </cell>
          <cell r="G11687" t="str">
            <v>HUA</v>
          </cell>
          <cell r="H11687" t="str">
            <v>3GNEW_900</v>
          </cell>
          <cell r="I11687" t="str">
            <v>INS</v>
          </cell>
          <cell r="J11687">
            <v>43741</v>
          </cell>
          <cell r="K11687">
            <v>43704</v>
          </cell>
          <cell r="L11687">
            <v>43710</v>
          </cell>
          <cell r="M11687">
            <v>43717</v>
          </cell>
          <cell r="N11687">
            <v>43755</v>
          </cell>
          <cell r="O11687">
            <v>43719</v>
          </cell>
          <cell r="P11687" t="str">
            <v>FDED Not Approved</v>
          </cell>
        </row>
        <row r="11688">
          <cell r="C11688" t="str">
            <v>ZTB433</v>
          </cell>
          <cell r="D11688" t="str">
            <v>New Sites</v>
          </cell>
          <cell r="E11688" t="str">
            <v>Q4-2019</v>
          </cell>
          <cell r="F11688" t="str">
            <v>Mobile Aspiration</v>
          </cell>
          <cell r="G11688" t="str">
            <v>HUA</v>
          </cell>
          <cell r="H11688" t="str">
            <v>3GNEW_900</v>
          </cell>
          <cell r="I11688" t="str">
            <v>INS</v>
          </cell>
          <cell r="J11688">
            <v>43815</v>
          </cell>
          <cell r="L11688">
            <v>43787</v>
          </cell>
          <cell r="N11688">
            <v>43816</v>
          </cell>
          <cell r="P11688" t="str">
            <v>Pending HOC</v>
          </cell>
        </row>
        <row r="11689">
          <cell r="C11689" t="str">
            <v>ZTB432</v>
          </cell>
          <cell r="D11689" t="str">
            <v>New Sites</v>
          </cell>
          <cell r="E11689" t="str">
            <v>Q4-2019</v>
          </cell>
          <cell r="F11689" t="str">
            <v>Mobile Aspiration</v>
          </cell>
          <cell r="G11689" t="str">
            <v>HUA</v>
          </cell>
          <cell r="H11689" t="str">
            <v>3GNEW_900</v>
          </cell>
          <cell r="I11689" t="str">
            <v>INS</v>
          </cell>
          <cell r="J11689">
            <v>43815</v>
          </cell>
          <cell r="L11689">
            <v>43787</v>
          </cell>
          <cell r="N11689">
            <v>43814</v>
          </cell>
          <cell r="P11689" t="str">
            <v>Pending HOC</v>
          </cell>
        </row>
        <row r="11690">
          <cell r="C11690" t="str">
            <v>ZTB431</v>
          </cell>
          <cell r="D11690" t="str">
            <v>New Sites</v>
          </cell>
          <cell r="E11690" t="str">
            <v>Q4-2019</v>
          </cell>
          <cell r="F11690" t="str">
            <v>Mobile Aspiration</v>
          </cell>
          <cell r="G11690" t="str">
            <v>HUA</v>
          </cell>
          <cell r="H11690" t="str">
            <v>3GNEW_900</v>
          </cell>
          <cell r="I11690" t="str">
            <v>INS</v>
          </cell>
          <cell r="J11690">
            <v>43815</v>
          </cell>
          <cell r="L11690">
            <v>43805</v>
          </cell>
          <cell r="N11690">
            <v>43835</v>
          </cell>
          <cell r="P11690" t="str">
            <v>Pending HOC</v>
          </cell>
        </row>
        <row r="11691">
          <cell r="C11691" t="str">
            <v>ZTB430</v>
          </cell>
          <cell r="D11691" t="str">
            <v>New Sites</v>
          </cell>
          <cell r="E11691" t="str">
            <v>Q4-2019</v>
          </cell>
          <cell r="F11691" t="str">
            <v>Mobile Aspiration</v>
          </cell>
          <cell r="G11691" t="str">
            <v>HUA</v>
          </cell>
          <cell r="H11691" t="str">
            <v>3GNEW_900</v>
          </cell>
          <cell r="I11691" t="str">
            <v>INS</v>
          </cell>
          <cell r="J11691">
            <v>43815</v>
          </cell>
          <cell r="L11691">
            <v>43836</v>
          </cell>
          <cell r="N11691">
            <v>43866</v>
          </cell>
          <cell r="P11691" t="str">
            <v>Pending HOC</v>
          </cell>
        </row>
        <row r="11692">
          <cell r="C11692" t="str">
            <v>ZTB402</v>
          </cell>
          <cell r="D11692" t="str">
            <v>New Sites</v>
          </cell>
          <cell r="E11692" t="str">
            <v>Q1-2020</v>
          </cell>
          <cell r="F11692" t="str">
            <v>Mobile Aspiration</v>
          </cell>
          <cell r="G11692" t="str">
            <v>HUA</v>
          </cell>
          <cell r="H11692" t="str">
            <v>3GNEW_900</v>
          </cell>
          <cell r="I11692" t="str">
            <v>INS</v>
          </cell>
          <cell r="J11692">
            <v>43815</v>
          </cell>
          <cell r="L11692">
            <v>43817</v>
          </cell>
          <cell r="N11692">
            <v>43837</v>
          </cell>
          <cell r="P11692" t="str">
            <v>Pending HOC</v>
          </cell>
        </row>
        <row r="11693">
          <cell r="C11693" t="str">
            <v>ZTB400</v>
          </cell>
          <cell r="D11693" t="str">
            <v>New Sites</v>
          </cell>
          <cell r="E11693" t="str">
            <v>Q4-2019</v>
          </cell>
          <cell r="F11693" t="str">
            <v>Mobile Aspiration</v>
          </cell>
          <cell r="G11693" t="str">
            <v>HUA</v>
          </cell>
          <cell r="H11693" t="str">
            <v>3GNEW_900</v>
          </cell>
          <cell r="I11693" t="str">
            <v>INS</v>
          </cell>
          <cell r="J11693">
            <v>43815</v>
          </cell>
          <cell r="L11693">
            <v>43803</v>
          </cell>
          <cell r="N11693">
            <v>43833</v>
          </cell>
          <cell r="P11693" t="str">
            <v>Pending HOC</v>
          </cell>
        </row>
        <row r="11694">
          <cell r="C11694" t="str">
            <v>ZTB399</v>
          </cell>
          <cell r="D11694" t="str">
            <v>New Sites</v>
          </cell>
          <cell r="E11694" t="str">
            <v>Q4-2019</v>
          </cell>
          <cell r="F11694" t="str">
            <v>Mobile Aspiration</v>
          </cell>
          <cell r="G11694" t="str">
            <v>HUA</v>
          </cell>
          <cell r="H11694" t="str">
            <v>3GNEW_900</v>
          </cell>
          <cell r="I11694" t="str">
            <v>INS</v>
          </cell>
          <cell r="J11694">
            <v>43815</v>
          </cell>
          <cell r="L11694">
            <v>43798</v>
          </cell>
          <cell r="N11694">
            <v>43828</v>
          </cell>
          <cell r="P11694" t="str">
            <v>Pending HOC</v>
          </cell>
        </row>
        <row r="11695">
          <cell r="C11695" t="str">
            <v>ZTB397</v>
          </cell>
          <cell r="D11695" t="str">
            <v>New Sites</v>
          </cell>
          <cell r="E11695" t="str">
            <v>Q4-2019</v>
          </cell>
          <cell r="F11695" t="str">
            <v>Mobile Aspiration</v>
          </cell>
          <cell r="G11695" t="str">
            <v>HUA</v>
          </cell>
          <cell r="H11695" t="str">
            <v>3GNEW_900</v>
          </cell>
          <cell r="I11695" t="str">
            <v>INS</v>
          </cell>
          <cell r="J11695">
            <v>43676</v>
          </cell>
          <cell r="K11695">
            <v>43678</v>
          </cell>
          <cell r="L11695">
            <v>43679</v>
          </cell>
          <cell r="M11695">
            <v>43681</v>
          </cell>
          <cell r="N11695">
            <v>43738</v>
          </cell>
          <cell r="O11695">
            <v>43715</v>
          </cell>
          <cell r="P11695" t="str">
            <v>No Dependency</v>
          </cell>
        </row>
        <row r="11696">
          <cell r="C11696" t="str">
            <v>ZTB390</v>
          </cell>
          <cell r="D11696" t="str">
            <v>New Sites</v>
          </cell>
          <cell r="E11696" t="str">
            <v>Q1-2020</v>
          </cell>
          <cell r="F11696" t="str">
            <v>Mobile Aspiration</v>
          </cell>
          <cell r="G11696" t="str">
            <v>HUA</v>
          </cell>
          <cell r="H11696" t="str">
            <v>3GNEW_900</v>
          </cell>
          <cell r="I11696" t="str">
            <v>INS</v>
          </cell>
          <cell r="J11696">
            <v>43803</v>
          </cell>
          <cell r="K11696">
            <v>43727</v>
          </cell>
          <cell r="L11696">
            <v>43817</v>
          </cell>
          <cell r="M11696">
            <v>43728</v>
          </cell>
          <cell r="N11696">
            <v>43833</v>
          </cell>
          <cell r="O11696">
            <v>43744</v>
          </cell>
          <cell r="P11696" t="str">
            <v>FDED Not Approved</v>
          </cell>
        </row>
        <row r="11697">
          <cell r="C11697" t="str">
            <v>ZTB384</v>
          </cell>
          <cell r="D11697" t="str">
            <v>New Sites</v>
          </cell>
          <cell r="E11697" t="str">
            <v>Q4-2019</v>
          </cell>
          <cell r="F11697" t="str">
            <v>Mobile Aspiration</v>
          </cell>
          <cell r="G11697" t="str">
            <v>HUA</v>
          </cell>
          <cell r="H11697" t="str">
            <v>3GNEW_900</v>
          </cell>
          <cell r="I11697" t="str">
            <v>INS</v>
          </cell>
          <cell r="J11697">
            <v>43804</v>
          </cell>
          <cell r="K11697">
            <v>43772</v>
          </cell>
          <cell r="L11697">
            <v>43798</v>
          </cell>
          <cell r="N11697">
            <v>43828</v>
          </cell>
          <cell r="P11697" t="str">
            <v>Pending HOC</v>
          </cell>
        </row>
        <row r="11698">
          <cell r="C11698" t="str">
            <v>ZRR029</v>
          </cell>
          <cell r="D11698" t="str">
            <v>New Sites</v>
          </cell>
          <cell r="E11698" t="str">
            <v>Q3-2019</v>
          </cell>
          <cell r="F11698" t="str">
            <v>Mobile Aspiration</v>
          </cell>
          <cell r="G11698" t="str">
            <v>HUA</v>
          </cell>
          <cell r="H11698" t="str">
            <v>3GNEW_900</v>
          </cell>
          <cell r="I11698" t="str">
            <v>INS</v>
          </cell>
          <cell r="J11698">
            <v>43675</v>
          </cell>
          <cell r="K11698">
            <v>43677</v>
          </cell>
          <cell r="L11698">
            <v>43694</v>
          </cell>
          <cell r="M11698">
            <v>43696</v>
          </cell>
          <cell r="N11698">
            <v>43731</v>
          </cell>
          <cell r="O11698">
            <v>43716</v>
          </cell>
          <cell r="P11698" t="str">
            <v>FDED Not Approved</v>
          </cell>
        </row>
        <row r="11699">
          <cell r="C11699" t="str">
            <v>ZRN027</v>
          </cell>
          <cell r="D11699" t="str">
            <v>New Sites</v>
          </cell>
          <cell r="E11699" t="str">
            <v>Q4-2019</v>
          </cell>
          <cell r="F11699" t="str">
            <v>Mobile Aspiration</v>
          </cell>
          <cell r="G11699" t="str">
            <v>HUA</v>
          </cell>
          <cell r="H11699" t="str">
            <v>3GNEW_900</v>
          </cell>
          <cell r="I11699" t="str">
            <v>INS</v>
          </cell>
          <cell r="J11699">
            <v>43803</v>
          </cell>
          <cell r="L11699">
            <v>43817</v>
          </cell>
          <cell r="N11699">
            <v>43817</v>
          </cell>
          <cell r="P11699" t="str">
            <v>Pending HOC</v>
          </cell>
        </row>
        <row r="11700">
          <cell r="C11700" t="str">
            <v>ZQU037</v>
          </cell>
          <cell r="D11700" t="str">
            <v>New Sites</v>
          </cell>
          <cell r="E11700" t="str">
            <v>Q3-2019</v>
          </cell>
          <cell r="F11700" t="str">
            <v>Mobile Aspiration</v>
          </cell>
          <cell r="G11700" t="str">
            <v>HUA</v>
          </cell>
          <cell r="H11700" t="str">
            <v>3GNEW_900</v>
          </cell>
          <cell r="I11700" t="str">
            <v>INS</v>
          </cell>
          <cell r="J11700">
            <v>43815</v>
          </cell>
          <cell r="L11700">
            <v>43846</v>
          </cell>
          <cell r="N11700">
            <v>43876</v>
          </cell>
          <cell r="P11700" t="str">
            <v>Pending HOC</v>
          </cell>
        </row>
        <row r="11701">
          <cell r="C11701" t="str">
            <v>ZSK117</v>
          </cell>
          <cell r="D11701" t="str">
            <v>New Sites</v>
          </cell>
          <cell r="E11701" t="str">
            <v>Q1-2020</v>
          </cell>
          <cell r="F11701" t="str">
            <v>Mobile Aspiration</v>
          </cell>
          <cell r="G11701" t="str">
            <v>HUA</v>
          </cell>
          <cell r="H11701" t="str">
            <v>3GNEW_900</v>
          </cell>
          <cell r="I11701" t="str">
            <v>INS</v>
          </cell>
          <cell r="J11701">
            <v>43793</v>
          </cell>
          <cell r="L11701">
            <v>43787</v>
          </cell>
          <cell r="N11701">
            <v>43807</v>
          </cell>
          <cell r="P11701" t="str">
            <v>Pending HOC</v>
          </cell>
        </row>
        <row r="11702">
          <cell r="C11702" t="str">
            <v>ZRR032</v>
          </cell>
          <cell r="D11702" t="str">
            <v>New Sites</v>
          </cell>
          <cell r="E11702" t="str">
            <v>Q1-2020</v>
          </cell>
          <cell r="F11702" t="str">
            <v>Mobile Aspiration</v>
          </cell>
          <cell r="G11702" t="str">
            <v>HUA</v>
          </cell>
          <cell r="H11702" t="str">
            <v>3GNEW_900</v>
          </cell>
          <cell r="I11702" t="str">
            <v>INS</v>
          </cell>
          <cell r="J11702">
            <v>43676</v>
          </cell>
          <cell r="K11702">
            <v>43678</v>
          </cell>
          <cell r="L11702">
            <v>43817</v>
          </cell>
          <cell r="M11702">
            <v>43681</v>
          </cell>
          <cell r="N11702">
            <v>43833</v>
          </cell>
          <cell r="O11702">
            <v>43706</v>
          </cell>
          <cell r="P11702" t="str">
            <v>No Dependency</v>
          </cell>
        </row>
        <row r="11703">
          <cell r="C11703" t="str">
            <v>ZRR031</v>
          </cell>
          <cell r="D11703" t="str">
            <v>New Sites</v>
          </cell>
          <cell r="E11703" t="str">
            <v>Q3-2019</v>
          </cell>
          <cell r="F11703" t="str">
            <v>Mobile Aspiration</v>
          </cell>
          <cell r="G11703" t="str">
            <v>HUA</v>
          </cell>
          <cell r="H11703" t="str">
            <v>3GNEW_900</v>
          </cell>
          <cell r="I11703" t="str">
            <v>INS</v>
          </cell>
          <cell r="J11703">
            <v>43815</v>
          </cell>
          <cell r="L11703">
            <v>43798</v>
          </cell>
          <cell r="N11703">
            <v>43828</v>
          </cell>
          <cell r="P11703" t="str">
            <v>Pending HOC</v>
          </cell>
        </row>
        <row r="11704">
          <cell r="C11704" t="str">
            <v>ZRR028</v>
          </cell>
          <cell r="D11704" t="str">
            <v>New Sites</v>
          </cell>
          <cell r="E11704" t="str">
            <v>Q1-2020</v>
          </cell>
          <cell r="F11704" t="str">
            <v>Mobile Aspiration</v>
          </cell>
          <cell r="G11704" t="str">
            <v>HUA</v>
          </cell>
          <cell r="H11704" t="str">
            <v>3GNEW_900</v>
          </cell>
          <cell r="I11704" t="str">
            <v>INS</v>
          </cell>
          <cell r="J11704">
            <v>43662</v>
          </cell>
          <cell r="K11704">
            <v>43662</v>
          </cell>
          <cell r="L11704">
            <v>43819</v>
          </cell>
          <cell r="M11704">
            <v>43681</v>
          </cell>
          <cell r="N11704">
            <v>43820</v>
          </cell>
          <cell r="O11704">
            <v>43707</v>
          </cell>
          <cell r="P11704" t="str">
            <v>No Dependency</v>
          </cell>
        </row>
        <row r="11705">
          <cell r="C11705" t="str">
            <v>ZRR027</v>
          </cell>
          <cell r="D11705" t="str">
            <v>New Sites</v>
          </cell>
          <cell r="E11705" t="str">
            <v>Q4-2019</v>
          </cell>
          <cell r="F11705" t="str">
            <v>Mobile Aspiration</v>
          </cell>
          <cell r="G11705" t="str">
            <v>HUA</v>
          </cell>
          <cell r="H11705" t="str">
            <v>3GNEW_900</v>
          </cell>
          <cell r="I11705" t="str">
            <v>INS</v>
          </cell>
          <cell r="J11705">
            <v>43769</v>
          </cell>
          <cell r="K11705">
            <v>43733</v>
          </cell>
          <cell r="L11705">
            <v>43771</v>
          </cell>
          <cell r="M11705">
            <v>43726</v>
          </cell>
          <cell r="N11705">
            <v>43801</v>
          </cell>
          <cell r="O11705">
            <v>43737</v>
          </cell>
          <cell r="P11705" t="str">
            <v>FDED Not Approved</v>
          </cell>
        </row>
        <row r="11706">
          <cell r="C11706" t="str">
            <v>ZRN028</v>
          </cell>
          <cell r="D11706" t="str">
            <v>New Sites</v>
          </cell>
          <cell r="E11706" t="str">
            <v>Q1-2020</v>
          </cell>
          <cell r="F11706" t="str">
            <v>Mobile Aspiration</v>
          </cell>
          <cell r="G11706" t="str">
            <v>HUA</v>
          </cell>
          <cell r="H11706" t="str">
            <v>3GNEW_900</v>
          </cell>
          <cell r="I11706" t="str">
            <v>INS</v>
          </cell>
          <cell r="J11706">
            <v>43804</v>
          </cell>
          <cell r="L11706">
            <v>43810</v>
          </cell>
          <cell r="N11706">
            <v>43830</v>
          </cell>
          <cell r="P11706" t="str">
            <v>Pending HOC</v>
          </cell>
        </row>
        <row r="11707">
          <cell r="C11707" t="str">
            <v>ZRN026</v>
          </cell>
          <cell r="D11707" t="str">
            <v>New Sites</v>
          </cell>
          <cell r="E11707" t="str">
            <v>Q4-2019</v>
          </cell>
          <cell r="F11707" t="str">
            <v>Mobile Aspiration</v>
          </cell>
          <cell r="G11707" t="str">
            <v>HUA</v>
          </cell>
          <cell r="H11707" t="str">
            <v>3GNEW_900</v>
          </cell>
          <cell r="I11707" t="str">
            <v>INS</v>
          </cell>
          <cell r="J11707">
            <v>43815</v>
          </cell>
          <cell r="L11707">
            <v>43787</v>
          </cell>
          <cell r="N11707">
            <v>43817</v>
          </cell>
          <cell r="P11707" t="str">
            <v>Pending HOC</v>
          </cell>
        </row>
        <row r="11708">
          <cell r="C11708" t="str">
            <v>ZRF023</v>
          </cell>
          <cell r="D11708" t="str">
            <v>New Sites</v>
          </cell>
          <cell r="E11708" t="str">
            <v>Q4-2019</v>
          </cell>
          <cell r="F11708" t="str">
            <v>Mobile Aspiration</v>
          </cell>
          <cell r="G11708" t="str">
            <v>HUA</v>
          </cell>
          <cell r="H11708" t="str">
            <v>3GNEW_900</v>
          </cell>
          <cell r="I11708" t="str">
            <v>INS</v>
          </cell>
          <cell r="J11708">
            <v>43675</v>
          </cell>
          <cell r="K11708">
            <v>43677</v>
          </cell>
          <cell r="L11708">
            <v>43692</v>
          </cell>
          <cell r="M11708">
            <v>43694</v>
          </cell>
          <cell r="N11708">
            <v>43729</v>
          </cell>
          <cell r="O11708">
            <v>43726</v>
          </cell>
          <cell r="P11708" t="str">
            <v>Pending RFI</v>
          </cell>
        </row>
        <row r="11709">
          <cell r="C11709" t="str">
            <v>ZQW025</v>
          </cell>
          <cell r="D11709" t="str">
            <v>New Sites</v>
          </cell>
          <cell r="E11709" t="str">
            <v>Q4-2019</v>
          </cell>
          <cell r="F11709" t="str">
            <v>Mobile Aspiration</v>
          </cell>
          <cell r="G11709" t="str">
            <v>HUA</v>
          </cell>
          <cell r="H11709" t="str">
            <v>3GNEW_900</v>
          </cell>
          <cell r="I11709" t="str">
            <v>INS</v>
          </cell>
          <cell r="J11709">
            <v>43681</v>
          </cell>
          <cell r="K11709">
            <v>43683</v>
          </cell>
          <cell r="L11709">
            <v>43683</v>
          </cell>
          <cell r="M11709">
            <v>43685</v>
          </cell>
          <cell r="N11709">
            <v>43702</v>
          </cell>
          <cell r="O11709">
            <v>43704</v>
          </cell>
          <cell r="P11709" t="str">
            <v>FDED Not Approved</v>
          </cell>
        </row>
        <row r="11710">
          <cell r="C11710" t="str">
            <v>ZQW020</v>
          </cell>
          <cell r="D11710" t="str">
            <v>New Sites</v>
          </cell>
          <cell r="E11710" t="str">
            <v>Q4-2019</v>
          </cell>
          <cell r="F11710" t="str">
            <v>Mobile Aspiration</v>
          </cell>
          <cell r="G11710" t="str">
            <v>HUA</v>
          </cell>
          <cell r="H11710" t="str">
            <v>3GNEW_900</v>
          </cell>
          <cell r="I11710" t="str">
            <v>INS</v>
          </cell>
          <cell r="J11710">
            <v>43700</v>
          </cell>
          <cell r="K11710">
            <v>43702</v>
          </cell>
          <cell r="L11710">
            <v>43753</v>
          </cell>
          <cell r="M11710">
            <v>43718</v>
          </cell>
          <cell r="N11710">
            <v>43754</v>
          </cell>
          <cell r="O11710">
            <v>43740</v>
          </cell>
          <cell r="P11710" t="str">
            <v>FDED Not Approved</v>
          </cell>
        </row>
        <row r="11711">
          <cell r="C11711" t="str">
            <v>ZQU041</v>
          </cell>
          <cell r="D11711" t="str">
            <v>New Sites</v>
          </cell>
          <cell r="E11711" t="str">
            <v>Q4-2019</v>
          </cell>
          <cell r="F11711" t="str">
            <v>Mobile Aspiration</v>
          </cell>
          <cell r="G11711" t="str">
            <v>HUA</v>
          </cell>
          <cell r="H11711" t="str">
            <v>3GNEW_900</v>
          </cell>
          <cell r="I11711" t="str">
            <v>INS</v>
          </cell>
          <cell r="J11711">
            <v>43771</v>
          </cell>
          <cell r="K11711">
            <v>43760</v>
          </cell>
          <cell r="L11711">
            <v>43779</v>
          </cell>
          <cell r="N11711">
            <v>43809</v>
          </cell>
          <cell r="P11711" t="str">
            <v>Pending HOC</v>
          </cell>
        </row>
        <row r="11712">
          <cell r="C11712" t="str">
            <v>ZQU039</v>
          </cell>
          <cell r="D11712" t="str">
            <v>New Sites</v>
          </cell>
          <cell r="E11712" t="str">
            <v>Q4-2019</v>
          </cell>
          <cell r="F11712" t="str">
            <v>Mobile Aspiration</v>
          </cell>
          <cell r="G11712" t="str">
            <v>HUA</v>
          </cell>
          <cell r="H11712" t="str">
            <v>3GNEW_900</v>
          </cell>
          <cell r="I11712" t="str">
            <v>INS</v>
          </cell>
          <cell r="J11712">
            <v>43681</v>
          </cell>
          <cell r="K11712">
            <v>43683</v>
          </cell>
          <cell r="L11712">
            <v>43696</v>
          </cell>
          <cell r="M11712">
            <v>43698</v>
          </cell>
          <cell r="N11712">
            <v>43733</v>
          </cell>
          <cell r="O11712">
            <v>43719</v>
          </cell>
          <cell r="P11712" t="str">
            <v>No Dependency</v>
          </cell>
        </row>
        <row r="11713">
          <cell r="C11713" t="str">
            <v>ZNR029</v>
          </cell>
          <cell r="D11713" t="str">
            <v>New Sites</v>
          </cell>
          <cell r="E11713" t="str">
            <v>Q4-2019</v>
          </cell>
          <cell r="F11713" t="str">
            <v>Mobile Aspiration</v>
          </cell>
          <cell r="G11713" t="str">
            <v>HUA</v>
          </cell>
          <cell r="H11713" t="str">
            <v>3GNEW_900</v>
          </cell>
          <cell r="I11713" t="str">
            <v>INS</v>
          </cell>
          <cell r="J11713">
            <v>43801</v>
          </cell>
          <cell r="K11713">
            <v>43762</v>
          </cell>
          <cell r="L11713">
            <v>43803</v>
          </cell>
          <cell r="N11713">
            <v>43833</v>
          </cell>
          <cell r="P11713" t="str">
            <v>Pending HOC</v>
          </cell>
        </row>
        <row r="11714">
          <cell r="C11714" t="str">
            <v>ZNR028</v>
          </cell>
          <cell r="D11714" t="str">
            <v>New Sites</v>
          </cell>
          <cell r="E11714" t="str">
            <v>Q4-2019</v>
          </cell>
          <cell r="F11714" t="str">
            <v>Mobile Aspiration</v>
          </cell>
          <cell r="G11714" t="str">
            <v>HUA</v>
          </cell>
          <cell r="H11714" t="str">
            <v>3GNEW_900</v>
          </cell>
          <cell r="I11714" t="str">
            <v>INS</v>
          </cell>
          <cell r="J11714">
            <v>43815</v>
          </cell>
          <cell r="L11714">
            <v>43798</v>
          </cell>
          <cell r="N11714">
            <v>43828</v>
          </cell>
          <cell r="P11714" t="str">
            <v>Pending HOC</v>
          </cell>
        </row>
        <row r="11715">
          <cell r="C11715" t="str">
            <v>ZMA047</v>
          </cell>
          <cell r="D11715" t="str">
            <v>New Sites</v>
          </cell>
          <cell r="E11715" t="str">
            <v>Q3-2019</v>
          </cell>
          <cell r="F11715" t="str">
            <v>Mobile Aspiration</v>
          </cell>
          <cell r="G11715" t="str">
            <v>HUA</v>
          </cell>
          <cell r="H11715" t="str">
            <v>3GNEW_900</v>
          </cell>
          <cell r="I11715" t="str">
            <v>INS</v>
          </cell>
          <cell r="J11715">
            <v>43743</v>
          </cell>
          <cell r="K11715">
            <v>43713</v>
          </cell>
          <cell r="L11715">
            <v>43725</v>
          </cell>
          <cell r="M11715">
            <v>43709</v>
          </cell>
          <cell r="N11715">
            <v>43739</v>
          </cell>
          <cell r="O11715">
            <v>43731</v>
          </cell>
          <cell r="P11715" t="str">
            <v>FDED Not Approved</v>
          </cell>
        </row>
        <row r="11716">
          <cell r="C11716" t="str">
            <v>ZJB222</v>
          </cell>
          <cell r="D11716" t="str">
            <v>New Sites</v>
          </cell>
          <cell r="E11716" t="str">
            <v>Q4-2019</v>
          </cell>
          <cell r="F11716" t="str">
            <v>Mobile Aspiration</v>
          </cell>
          <cell r="G11716" t="str">
            <v>HUA</v>
          </cell>
          <cell r="H11716" t="str">
            <v>3GNEW_900</v>
          </cell>
          <cell r="I11716" t="str">
            <v>INS</v>
          </cell>
          <cell r="J11716">
            <v>43815</v>
          </cell>
          <cell r="L11716">
            <v>43817</v>
          </cell>
          <cell r="N11716">
            <v>43819</v>
          </cell>
          <cell r="P11716" t="str">
            <v>Pending HOC</v>
          </cell>
        </row>
        <row r="11717">
          <cell r="C11717" t="str">
            <v>ZHF294</v>
          </cell>
          <cell r="D11717" t="str">
            <v>New Sites</v>
          </cell>
          <cell r="E11717" t="str">
            <v>Q3-2019</v>
          </cell>
          <cell r="F11717" t="str">
            <v>Mobile Aspiration</v>
          </cell>
          <cell r="G11717" t="str">
            <v>HUA</v>
          </cell>
          <cell r="H11717" t="str">
            <v>3GNEW_900</v>
          </cell>
          <cell r="I11717" t="str">
            <v>INS</v>
          </cell>
          <cell r="J11717">
            <v>43815</v>
          </cell>
          <cell r="L11717">
            <v>43803</v>
          </cell>
          <cell r="N11717">
            <v>43833</v>
          </cell>
          <cell r="P11717" t="str">
            <v>Pending HOC</v>
          </cell>
        </row>
        <row r="11718">
          <cell r="C11718" t="str">
            <v>ZHB054</v>
          </cell>
          <cell r="D11718" t="str">
            <v>New Sites</v>
          </cell>
          <cell r="E11718" t="str">
            <v>Q1-2020</v>
          </cell>
          <cell r="F11718" t="str">
            <v>Mobile Aspiration</v>
          </cell>
          <cell r="G11718" t="str">
            <v>HUA</v>
          </cell>
          <cell r="H11718" t="str">
            <v>3GNEW_900</v>
          </cell>
          <cell r="I11718" t="str">
            <v>INS</v>
          </cell>
          <cell r="J11718">
            <v>43667</v>
          </cell>
          <cell r="K11718">
            <v>43669</v>
          </cell>
          <cell r="L11718">
            <v>43682</v>
          </cell>
          <cell r="M11718">
            <v>43684</v>
          </cell>
          <cell r="N11718">
            <v>43703</v>
          </cell>
          <cell r="O11718">
            <v>43705</v>
          </cell>
          <cell r="P11718" t="str">
            <v>FDED Not Approved</v>
          </cell>
        </row>
        <row r="11719">
          <cell r="C11719" t="str">
            <v>ZHB044</v>
          </cell>
          <cell r="D11719" t="str">
            <v>New Sites</v>
          </cell>
          <cell r="E11719" t="str">
            <v>Q4-2019</v>
          </cell>
          <cell r="F11719" t="str">
            <v>Mobile Aspiration</v>
          </cell>
          <cell r="G11719" t="str">
            <v>HUA</v>
          </cell>
          <cell r="H11719" t="str">
            <v>3GNEW_900</v>
          </cell>
          <cell r="I11719" t="str">
            <v>INS</v>
          </cell>
          <cell r="J11719">
            <v>43815</v>
          </cell>
          <cell r="L11719">
            <v>43809</v>
          </cell>
          <cell r="N11719">
            <v>43839</v>
          </cell>
          <cell r="P11719" t="str">
            <v>Pending HOC</v>
          </cell>
        </row>
        <row r="11720">
          <cell r="C11720" t="str">
            <v>ZDM121</v>
          </cell>
          <cell r="D11720" t="str">
            <v>New Sites</v>
          </cell>
          <cell r="E11720" t="str">
            <v>Q3-2019</v>
          </cell>
          <cell r="F11720" t="str">
            <v>Mobile Aspiration</v>
          </cell>
          <cell r="G11720" t="str">
            <v>HUA</v>
          </cell>
          <cell r="H11720" t="str">
            <v>3GNEW_900</v>
          </cell>
          <cell r="I11720" t="str">
            <v>INS</v>
          </cell>
          <cell r="J11720">
            <v>43834</v>
          </cell>
          <cell r="K11720">
            <v>43772</v>
          </cell>
          <cell r="L11720">
            <v>43836</v>
          </cell>
          <cell r="N11720">
            <v>43866</v>
          </cell>
          <cell r="P11720" t="str">
            <v>Pending HOC</v>
          </cell>
        </row>
        <row r="11721">
          <cell r="C11721" t="str">
            <v>ZNB017</v>
          </cell>
          <cell r="D11721" t="str">
            <v>New Sites</v>
          </cell>
          <cell r="E11721" t="str">
            <v>Q3-2019</v>
          </cell>
          <cell r="F11721" t="str">
            <v>Mobile Aspiration</v>
          </cell>
          <cell r="G11721" t="str">
            <v>HUA</v>
          </cell>
          <cell r="H11721" t="str">
            <v>3GNEW_900</v>
          </cell>
          <cell r="I11721" t="str">
            <v>INS</v>
          </cell>
          <cell r="J11721">
            <v>43815</v>
          </cell>
          <cell r="L11721">
            <v>43852</v>
          </cell>
          <cell r="N11721">
            <v>43872</v>
          </cell>
          <cell r="P11721" t="str">
            <v>Pending HOC</v>
          </cell>
        </row>
        <row r="11722">
          <cell r="C11722" t="str">
            <v>ZMA050</v>
          </cell>
          <cell r="D11722" t="str">
            <v>New Sites</v>
          </cell>
          <cell r="E11722" t="str">
            <v>Q4-2019</v>
          </cell>
          <cell r="F11722" t="str">
            <v>Mobile Aspiration</v>
          </cell>
          <cell r="G11722" t="str">
            <v>HUA</v>
          </cell>
          <cell r="H11722" t="str">
            <v>3GNEW_900</v>
          </cell>
          <cell r="I11722" t="str">
            <v>INS</v>
          </cell>
          <cell r="J11722">
            <v>43644</v>
          </cell>
          <cell r="K11722">
            <v>43646</v>
          </cell>
          <cell r="L11722">
            <v>43676</v>
          </cell>
          <cell r="M11722">
            <v>43650</v>
          </cell>
          <cell r="N11722">
            <v>43692</v>
          </cell>
          <cell r="O11722">
            <v>43680</v>
          </cell>
          <cell r="P11722" t="str">
            <v>FDED Not Approved</v>
          </cell>
        </row>
        <row r="11723">
          <cell r="C11723" t="str">
            <v>ZMA049</v>
          </cell>
          <cell r="D11723" t="str">
            <v>New Sites</v>
          </cell>
          <cell r="E11723" t="str">
            <v>Q4-2019</v>
          </cell>
          <cell r="F11723" t="str">
            <v>Mobile Aspiration</v>
          </cell>
          <cell r="G11723" t="str">
            <v>HUA</v>
          </cell>
          <cell r="H11723" t="str">
            <v>3GNEW_900</v>
          </cell>
          <cell r="I11723" t="str">
            <v>INS</v>
          </cell>
          <cell r="J11723">
            <v>43652</v>
          </cell>
          <cell r="K11723">
            <v>43654</v>
          </cell>
          <cell r="L11723">
            <v>43809</v>
          </cell>
          <cell r="M11723">
            <v>43655</v>
          </cell>
          <cell r="N11723">
            <v>43810</v>
          </cell>
          <cell r="O11723">
            <v>43680</v>
          </cell>
          <cell r="P11723" t="str">
            <v>No Dependency</v>
          </cell>
        </row>
        <row r="11724">
          <cell r="C11724" t="str">
            <v>ZKF078</v>
          </cell>
          <cell r="D11724" t="str">
            <v>New Sites</v>
          </cell>
          <cell r="E11724" t="str">
            <v>Q4-2019</v>
          </cell>
          <cell r="F11724" t="str">
            <v>Mobile Aspiration</v>
          </cell>
          <cell r="G11724" t="str">
            <v>HUA</v>
          </cell>
          <cell r="H11724" t="str">
            <v>3GNEW_900</v>
          </cell>
          <cell r="I11724" t="str">
            <v>INS</v>
          </cell>
          <cell r="J11724">
            <v>43793</v>
          </cell>
          <cell r="K11724">
            <v>43762</v>
          </cell>
          <cell r="L11724">
            <v>43788</v>
          </cell>
          <cell r="N11724">
            <v>43808</v>
          </cell>
          <cell r="P11724" t="str">
            <v>Pending HOC</v>
          </cell>
        </row>
        <row r="11725">
          <cell r="C11725" t="str">
            <v>ZJL004</v>
          </cell>
          <cell r="D11725" t="str">
            <v>New Sites</v>
          </cell>
          <cell r="E11725" t="str">
            <v>Q4-2019</v>
          </cell>
          <cell r="F11725" t="str">
            <v>Mobile Aspiration</v>
          </cell>
          <cell r="G11725" t="str">
            <v>HUA</v>
          </cell>
          <cell r="H11725" t="str">
            <v>3GNEW_900</v>
          </cell>
          <cell r="I11725" t="str">
            <v>INS</v>
          </cell>
          <cell r="J11725">
            <v>43681</v>
          </cell>
          <cell r="K11725">
            <v>43683</v>
          </cell>
          <cell r="L11725">
            <v>43817</v>
          </cell>
          <cell r="M11725">
            <v>43696</v>
          </cell>
          <cell r="N11725">
            <v>43819</v>
          </cell>
          <cell r="O11725">
            <v>43735</v>
          </cell>
          <cell r="P11725" t="str">
            <v>FDED Not Approved</v>
          </cell>
        </row>
        <row r="11726">
          <cell r="C11726" t="str">
            <v>ZJB234</v>
          </cell>
          <cell r="D11726" t="str">
            <v>New Sites</v>
          </cell>
          <cell r="E11726" t="str">
            <v>Q3-2019</v>
          </cell>
          <cell r="F11726" t="str">
            <v>Mobile Aspiration</v>
          </cell>
          <cell r="G11726" t="str">
            <v>HUA</v>
          </cell>
          <cell r="H11726" t="str">
            <v>3GNEW_900</v>
          </cell>
          <cell r="I11726" t="str">
            <v>INS</v>
          </cell>
          <cell r="J11726">
            <v>43815</v>
          </cell>
          <cell r="L11726">
            <v>43803</v>
          </cell>
          <cell r="N11726">
            <v>43833</v>
          </cell>
          <cell r="P11726" t="str">
            <v>Pending HOC</v>
          </cell>
        </row>
        <row r="11727">
          <cell r="C11727" t="str">
            <v>ZJB229</v>
          </cell>
          <cell r="D11727" t="str">
            <v>New Sites</v>
          </cell>
          <cell r="E11727" t="str">
            <v>Q3-2019</v>
          </cell>
          <cell r="F11727" t="str">
            <v>Mobile Aspiration</v>
          </cell>
          <cell r="G11727" t="str">
            <v>HUA</v>
          </cell>
          <cell r="H11727" t="str">
            <v>3GNEW_900</v>
          </cell>
          <cell r="I11727" t="str">
            <v>INS</v>
          </cell>
          <cell r="J11727">
            <v>43815</v>
          </cell>
          <cell r="L11727">
            <v>43831</v>
          </cell>
          <cell r="N11727">
            <v>43851</v>
          </cell>
          <cell r="P11727" t="str">
            <v>Pending HOC</v>
          </cell>
        </row>
        <row r="11728">
          <cell r="C11728" t="str">
            <v>ZJB223</v>
          </cell>
          <cell r="D11728" t="str">
            <v>New Sites</v>
          </cell>
          <cell r="E11728" t="str">
            <v>Q3-2019</v>
          </cell>
          <cell r="F11728" t="str">
            <v>Mobile Aspiration</v>
          </cell>
          <cell r="G11728" t="str">
            <v>HUA</v>
          </cell>
          <cell r="H11728" t="str">
            <v>3GNEW_900</v>
          </cell>
          <cell r="I11728" t="str">
            <v>INS</v>
          </cell>
          <cell r="J11728">
            <v>43769</v>
          </cell>
          <cell r="K11728">
            <v>43760</v>
          </cell>
          <cell r="L11728">
            <v>43780</v>
          </cell>
          <cell r="M11728">
            <v>43765</v>
          </cell>
          <cell r="N11728">
            <v>43810</v>
          </cell>
          <cell r="P11728" t="str">
            <v>Pending HOC</v>
          </cell>
        </row>
        <row r="11729">
          <cell r="C11729" t="str">
            <v>ZHF293</v>
          </cell>
          <cell r="D11729" t="str">
            <v>New Sites</v>
          </cell>
          <cell r="E11729" t="str">
            <v>Q4-2019</v>
          </cell>
          <cell r="F11729" t="str">
            <v>Mobile Aspiration</v>
          </cell>
          <cell r="G11729" t="str">
            <v>HUA</v>
          </cell>
          <cell r="H11729" t="str">
            <v>3GNEW_900</v>
          </cell>
          <cell r="I11729" t="str">
            <v>INS</v>
          </cell>
          <cell r="J11729">
            <v>43771</v>
          </cell>
          <cell r="K11729">
            <v>43760</v>
          </cell>
          <cell r="L11729">
            <v>43788</v>
          </cell>
          <cell r="N11729">
            <v>43808</v>
          </cell>
          <cell r="P11729" t="str">
            <v>Pending HOC</v>
          </cell>
        </row>
        <row r="11730">
          <cell r="C11730" t="str">
            <v>ZHF292</v>
          </cell>
          <cell r="D11730" t="str">
            <v>New Sites</v>
          </cell>
          <cell r="E11730" t="str">
            <v>Q4-2019</v>
          </cell>
          <cell r="F11730" t="str">
            <v>Mobile Aspiration</v>
          </cell>
          <cell r="G11730" t="str">
            <v>HUA</v>
          </cell>
          <cell r="H11730" t="str">
            <v>3GNEW_900</v>
          </cell>
          <cell r="I11730" t="str">
            <v>INS</v>
          </cell>
          <cell r="J11730">
            <v>43803</v>
          </cell>
          <cell r="K11730">
            <v>43760</v>
          </cell>
          <cell r="L11730">
            <v>43805</v>
          </cell>
          <cell r="N11730">
            <v>43835</v>
          </cell>
          <cell r="P11730" t="str">
            <v>Pending HOC</v>
          </cell>
        </row>
        <row r="11731">
          <cell r="C11731" t="str">
            <v>ZHF296</v>
          </cell>
          <cell r="D11731" t="str">
            <v>New Sites</v>
          </cell>
          <cell r="E11731" t="str">
            <v>Q4-2019</v>
          </cell>
          <cell r="F11731" t="str">
            <v>Mobile Aspiration</v>
          </cell>
          <cell r="G11731" t="str">
            <v>HUA</v>
          </cell>
          <cell r="H11731" t="str">
            <v>3GNEW_900</v>
          </cell>
          <cell r="I11731" t="str">
            <v>INS</v>
          </cell>
          <cell r="J11731">
            <v>43815</v>
          </cell>
          <cell r="L11731">
            <v>43817</v>
          </cell>
          <cell r="N11731">
            <v>43826</v>
          </cell>
          <cell r="P11731" t="str">
            <v>Pending HOC</v>
          </cell>
        </row>
        <row r="11732">
          <cell r="C11732" t="str">
            <v>ZHF303</v>
          </cell>
          <cell r="D11732" t="str">
            <v>New Sites</v>
          </cell>
          <cell r="E11732" t="str">
            <v>Q4-2019</v>
          </cell>
          <cell r="F11732" t="str">
            <v>Mobile Aspiration</v>
          </cell>
          <cell r="G11732" t="str">
            <v>HUA</v>
          </cell>
          <cell r="H11732" t="str">
            <v>3GNEW_900</v>
          </cell>
          <cell r="I11732" t="str">
            <v>INS</v>
          </cell>
          <cell r="J11732">
            <v>43803</v>
          </cell>
          <cell r="K11732">
            <v>43760</v>
          </cell>
          <cell r="L11732">
            <v>43817</v>
          </cell>
          <cell r="N11732">
            <v>43819</v>
          </cell>
          <cell r="P11732" t="str">
            <v>Pending HOC</v>
          </cell>
        </row>
        <row r="11733">
          <cell r="C11733" t="str">
            <v>ZHF279</v>
          </cell>
          <cell r="D11733" t="str">
            <v>New Sites</v>
          </cell>
          <cell r="E11733" t="str">
            <v>Q4-2019</v>
          </cell>
          <cell r="F11733" t="str">
            <v>Mobile Aspiration</v>
          </cell>
          <cell r="G11733" t="str">
            <v>HUA</v>
          </cell>
          <cell r="H11733" t="str">
            <v>3GNEW_900</v>
          </cell>
          <cell r="I11733" t="str">
            <v>INS</v>
          </cell>
          <cell r="J11733">
            <v>43815</v>
          </cell>
          <cell r="L11733">
            <v>43817</v>
          </cell>
          <cell r="N11733">
            <v>43826</v>
          </cell>
          <cell r="P11733" t="str">
            <v>Pending HOC</v>
          </cell>
        </row>
        <row r="11734">
          <cell r="C11734" t="str">
            <v>ZHB050</v>
          </cell>
          <cell r="D11734" t="str">
            <v>New Sites</v>
          </cell>
          <cell r="E11734" t="str">
            <v>Q4-2019</v>
          </cell>
          <cell r="F11734" t="str">
            <v>Mobile Aspiration</v>
          </cell>
          <cell r="G11734" t="str">
            <v>HUA</v>
          </cell>
          <cell r="H11734" t="str">
            <v>3GNEW_900</v>
          </cell>
          <cell r="I11734" t="str">
            <v>INS</v>
          </cell>
          <cell r="J11734">
            <v>43803</v>
          </cell>
          <cell r="K11734">
            <v>43760</v>
          </cell>
          <cell r="L11734">
            <v>43803</v>
          </cell>
          <cell r="N11734">
            <v>43831</v>
          </cell>
          <cell r="P11734" t="str">
            <v>Pending HOC</v>
          </cell>
        </row>
        <row r="11735">
          <cell r="C11735" t="str">
            <v>ZHB043</v>
          </cell>
          <cell r="D11735" t="str">
            <v>New Sites</v>
          </cell>
          <cell r="E11735" t="str">
            <v>Q4-2019</v>
          </cell>
          <cell r="F11735" t="str">
            <v>Mobile Aspiration</v>
          </cell>
          <cell r="G11735" t="str">
            <v>HUA</v>
          </cell>
          <cell r="H11735" t="str">
            <v>3GNEW_900</v>
          </cell>
          <cell r="I11735" t="str">
            <v>INS</v>
          </cell>
          <cell r="J11735">
            <v>43803</v>
          </cell>
          <cell r="K11735">
            <v>43760</v>
          </cell>
          <cell r="L11735">
            <v>43805</v>
          </cell>
          <cell r="N11735">
            <v>43835</v>
          </cell>
          <cell r="P11735" t="str">
            <v>Pending HOC</v>
          </cell>
        </row>
        <row r="11736">
          <cell r="C11736" t="str">
            <v>ZHB055</v>
          </cell>
          <cell r="D11736" t="str">
            <v>New Sites</v>
          </cell>
          <cell r="E11736" t="str">
            <v>Q3-2019</v>
          </cell>
          <cell r="F11736" t="str">
            <v>Mobile Aspiration</v>
          </cell>
          <cell r="G11736" t="str">
            <v>HUA</v>
          </cell>
          <cell r="H11736" t="str">
            <v>3GNEW_900</v>
          </cell>
          <cell r="I11736" t="str">
            <v>INS</v>
          </cell>
          <cell r="J11736">
            <v>43793</v>
          </cell>
          <cell r="K11736">
            <v>43760</v>
          </cell>
          <cell r="L11736">
            <v>43787</v>
          </cell>
          <cell r="N11736">
            <v>43805</v>
          </cell>
          <cell r="P11736" t="str">
            <v>Pending HOC</v>
          </cell>
        </row>
        <row r="11737">
          <cell r="C11737" t="str">
            <v>ZHA893</v>
          </cell>
          <cell r="D11737" t="str">
            <v>New Sites</v>
          </cell>
          <cell r="E11737" t="str">
            <v>Q4-2019</v>
          </cell>
          <cell r="F11737" t="str">
            <v>Mobile Aspiration</v>
          </cell>
          <cell r="G11737" t="str">
            <v>HUA</v>
          </cell>
          <cell r="H11737" t="str">
            <v>3GNEW_900</v>
          </cell>
          <cell r="I11737" t="str">
            <v>INS</v>
          </cell>
          <cell r="J11737">
            <v>43771</v>
          </cell>
          <cell r="K11737">
            <v>43761</v>
          </cell>
          <cell r="L11737">
            <v>43779</v>
          </cell>
          <cell r="M11737">
            <v>43772</v>
          </cell>
          <cell r="N11737">
            <v>43809</v>
          </cell>
          <cell r="P11737" t="str">
            <v>Pending HOC</v>
          </cell>
        </row>
        <row r="11738">
          <cell r="C11738" t="str">
            <v>ZHA489</v>
          </cell>
          <cell r="D11738" t="str">
            <v>New Sites</v>
          </cell>
          <cell r="E11738" t="str">
            <v>Q3-2019</v>
          </cell>
          <cell r="F11738" t="str">
            <v>Mobile Aspiration</v>
          </cell>
          <cell r="G11738" t="str">
            <v>HUA</v>
          </cell>
          <cell r="H11738" t="str">
            <v>3GNEW_900</v>
          </cell>
          <cell r="I11738" t="str">
            <v>INS</v>
          </cell>
          <cell r="J11738">
            <v>43771</v>
          </cell>
          <cell r="K11738">
            <v>43761</v>
          </cell>
          <cell r="L11738">
            <v>43803</v>
          </cell>
          <cell r="M11738">
            <v>43772</v>
          </cell>
          <cell r="N11738">
            <v>43823</v>
          </cell>
          <cell r="P11738" t="str">
            <v>Pending HOC</v>
          </cell>
        </row>
        <row r="11739">
          <cell r="C11739" t="str">
            <v>ZHA475</v>
          </cell>
          <cell r="D11739" t="str">
            <v>New Sites</v>
          </cell>
          <cell r="E11739" t="str">
            <v>Q4-2019</v>
          </cell>
          <cell r="F11739" t="str">
            <v>Mobile Aspiration</v>
          </cell>
          <cell r="G11739" t="str">
            <v>HUA</v>
          </cell>
          <cell r="H11739" t="str">
            <v>3GNEW_900</v>
          </cell>
          <cell r="I11739" t="str">
            <v>INS</v>
          </cell>
          <cell r="J11739">
            <v>43793</v>
          </cell>
          <cell r="K11739">
            <v>43761</v>
          </cell>
          <cell r="L11739">
            <v>43787</v>
          </cell>
          <cell r="N11739">
            <v>43817</v>
          </cell>
          <cell r="P11739" t="str">
            <v>Pending HOC</v>
          </cell>
        </row>
        <row r="11740">
          <cell r="C11740" t="str">
            <v>ZDM107</v>
          </cell>
          <cell r="D11740" t="str">
            <v>New Sites</v>
          </cell>
          <cell r="E11740" t="str">
            <v>Q4-2019</v>
          </cell>
          <cell r="F11740" t="str">
            <v>Mobile Aspiration</v>
          </cell>
          <cell r="G11740" t="str">
            <v>HUA</v>
          </cell>
          <cell r="H11740" t="str">
            <v>3GNEW_900</v>
          </cell>
          <cell r="I11740" t="str">
            <v>INS</v>
          </cell>
          <cell r="J11740">
            <v>43793</v>
          </cell>
          <cell r="K11740">
            <v>43760</v>
          </cell>
          <cell r="L11740">
            <v>43787</v>
          </cell>
          <cell r="N11740">
            <v>43817</v>
          </cell>
          <cell r="P11740" t="str">
            <v>Pending HOC</v>
          </cell>
        </row>
        <row r="11741">
          <cell r="C11741" t="str">
            <v>ZDM136</v>
          </cell>
          <cell r="D11741" t="str">
            <v>New Sites</v>
          </cell>
          <cell r="E11741" t="str">
            <v>Q1-2020</v>
          </cell>
          <cell r="F11741" t="str">
            <v>Mobile Aspiration</v>
          </cell>
          <cell r="G11741" t="str">
            <v>HUA</v>
          </cell>
          <cell r="H11741" t="str">
            <v>3GNEW_900</v>
          </cell>
          <cell r="I11741" t="str">
            <v>INS</v>
          </cell>
          <cell r="J11741">
            <v>43771</v>
          </cell>
          <cell r="K11741">
            <v>43762</v>
          </cell>
          <cell r="L11741">
            <v>43810</v>
          </cell>
          <cell r="N11741">
            <v>43830</v>
          </cell>
          <cell r="P11741" t="str">
            <v>Pending HOC</v>
          </cell>
        </row>
        <row r="11742">
          <cell r="C11742" t="str">
            <v>ZDM139</v>
          </cell>
          <cell r="D11742" t="str">
            <v>New Sites</v>
          </cell>
          <cell r="E11742" t="str">
            <v>Q4-2019</v>
          </cell>
          <cell r="F11742" t="str">
            <v>Mobile Aspiration</v>
          </cell>
          <cell r="G11742" t="str">
            <v>HUA</v>
          </cell>
          <cell r="H11742" t="str">
            <v>3GNEW_900</v>
          </cell>
          <cell r="I11742" t="str">
            <v>INS</v>
          </cell>
          <cell r="J11742">
            <v>43815</v>
          </cell>
          <cell r="L11742">
            <v>43798</v>
          </cell>
          <cell r="N11742">
            <v>43828</v>
          </cell>
          <cell r="P11742" t="str">
            <v>Pending HOC</v>
          </cell>
        </row>
        <row r="11743">
          <cell r="C11743" t="str">
            <v>ZDM119</v>
          </cell>
          <cell r="D11743" t="str">
            <v>New Sites</v>
          </cell>
          <cell r="E11743" t="str">
            <v>Q4-2019</v>
          </cell>
          <cell r="F11743" t="str">
            <v>Mobile Aspiration</v>
          </cell>
          <cell r="G11743" t="str">
            <v>HUA</v>
          </cell>
          <cell r="H11743" t="str">
            <v>3GNEW_900</v>
          </cell>
          <cell r="I11743" t="str">
            <v>INS</v>
          </cell>
          <cell r="J11743">
            <v>43834</v>
          </cell>
          <cell r="K11743">
            <v>43772</v>
          </cell>
          <cell r="L11743">
            <v>43836</v>
          </cell>
          <cell r="N11743">
            <v>43866</v>
          </cell>
          <cell r="P11743" t="str">
            <v>Pending HOC</v>
          </cell>
        </row>
        <row r="11744">
          <cell r="C11744" t="str">
            <v>ZDM109</v>
          </cell>
          <cell r="D11744" t="str">
            <v>New Sites</v>
          </cell>
          <cell r="E11744" t="str">
            <v>Q3-2019</v>
          </cell>
          <cell r="F11744" t="str">
            <v>Mobile Aspiration</v>
          </cell>
          <cell r="G11744" t="str">
            <v>HUA</v>
          </cell>
          <cell r="H11744" t="str">
            <v>3GNEW_900</v>
          </cell>
          <cell r="I11744" t="str">
            <v>INS</v>
          </cell>
          <cell r="J11744">
            <v>43815</v>
          </cell>
          <cell r="K11744">
            <v>43772</v>
          </cell>
          <cell r="L11744">
            <v>43817</v>
          </cell>
          <cell r="N11744">
            <v>43837</v>
          </cell>
          <cell r="P11744" t="str">
            <v>Pending HOC</v>
          </cell>
        </row>
        <row r="11745">
          <cell r="C11745" t="str">
            <v>ZDM101</v>
          </cell>
          <cell r="D11745" t="str">
            <v>New Sites</v>
          </cell>
          <cell r="E11745" t="str">
            <v>Q3-2019</v>
          </cell>
          <cell r="F11745" t="str">
            <v>Mobile Aspiration</v>
          </cell>
          <cell r="G11745" t="str">
            <v>HUA</v>
          </cell>
          <cell r="H11745" t="str">
            <v>3GNEW_900</v>
          </cell>
          <cell r="I11745" t="str">
            <v>INS</v>
          </cell>
          <cell r="J11745">
            <v>43833</v>
          </cell>
          <cell r="K11745">
            <v>43760</v>
          </cell>
          <cell r="L11745">
            <v>43835</v>
          </cell>
          <cell r="N11745">
            <v>43865</v>
          </cell>
          <cell r="P11745" t="str">
            <v>Pending HOC</v>
          </cell>
        </row>
        <row r="11746">
          <cell r="C11746" t="str">
            <v>ZDB084</v>
          </cell>
          <cell r="D11746" t="str">
            <v>New Sites</v>
          </cell>
          <cell r="E11746" t="str">
            <v>Q1-2020</v>
          </cell>
          <cell r="F11746" t="str">
            <v>Mobile Aspiration</v>
          </cell>
          <cell r="G11746" t="str">
            <v>HUA</v>
          </cell>
          <cell r="H11746" t="str">
            <v>3GNEW_900</v>
          </cell>
          <cell r="I11746" t="str">
            <v>INS</v>
          </cell>
          <cell r="J11746">
            <v>43815</v>
          </cell>
          <cell r="L11746">
            <v>43828</v>
          </cell>
          <cell r="N11746">
            <v>43848</v>
          </cell>
          <cell r="P11746" t="str">
            <v>Pending HOC</v>
          </cell>
        </row>
        <row r="11747">
          <cell r="C11747" t="str">
            <v>ZBR149</v>
          </cell>
          <cell r="D11747" t="str">
            <v>New Sites</v>
          </cell>
          <cell r="E11747" t="str">
            <v>Q1-2020</v>
          </cell>
          <cell r="F11747" t="str">
            <v>Mobile Aspiration</v>
          </cell>
          <cell r="G11747" t="str">
            <v>HUA</v>
          </cell>
          <cell r="H11747" t="str">
            <v>3GNEW_900</v>
          </cell>
          <cell r="I11747" t="str">
            <v>INS</v>
          </cell>
          <cell r="J11747">
            <v>43647</v>
          </cell>
          <cell r="K11747">
            <v>43649</v>
          </cell>
          <cell r="L11747">
            <v>43785</v>
          </cell>
          <cell r="M11747">
            <v>43650</v>
          </cell>
          <cell r="N11747">
            <v>43830</v>
          </cell>
          <cell r="O11747">
            <v>43680</v>
          </cell>
          <cell r="P11747" t="str">
            <v>No Dependency</v>
          </cell>
        </row>
        <row r="11748">
          <cell r="C11748" t="str">
            <v>ZBR146</v>
          </cell>
          <cell r="D11748" t="str">
            <v>New Sites</v>
          </cell>
          <cell r="E11748" t="str">
            <v>Q1-2020</v>
          </cell>
          <cell r="F11748" t="str">
            <v>Mobile Aspiration</v>
          </cell>
          <cell r="G11748" t="str">
            <v>HUA</v>
          </cell>
          <cell r="H11748" t="str">
            <v>3GNEW_900</v>
          </cell>
          <cell r="I11748" t="str">
            <v>INS</v>
          </cell>
          <cell r="J11748">
            <v>43793</v>
          </cell>
          <cell r="K11748">
            <v>43761</v>
          </cell>
          <cell r="L11748">
            <v>43787</v>
          </cell>
          <cell r="M11748">
            <v>43772</v>
          </cell>
          <cell r="N11748">
            <v>43807</v>
          </cell>
          <cell r="P11748" t="str">
            <v>Pending HOC</v>
          </cell>
        </row>
        <row r="11749">
          <cell r="C11749" t="str">
            <v>ZBR883</v>
          </cell>
          <cell r="D11749" t="str">
            <v>New Sites</v>
          </cell>
          <cell r="E11749" t="str">
            <v>Q4-2019</v>
          </cell>
          <cell r="F11749" t="str">
            <v>Mobile Aspiration</v>
          </cell>
          <cell r="G11749" t="str">
            <v>HUA</v>
          </cell>
          <cell r="H11749" t="str">
            <v>3GNEW_900</v>
          </cell>
          <cell r="I11749" t="str">
            <v>INS</v>
          </cell>
          <cell r="J11749">
            <v>43815</v>
          </cell>
          <cell r="L11749">
            <v>43809</v>
          </cell>
          <cell r="N11749">
            <v>43839</v>
          </cell>
          <cell r="P11749" t="str">
            <v>Pending HOC</v>
          </cell>
        </row>
        <row r="11750">
          <cell r="C11750" t="str">
            <v>ZBR178</v>
          </cell>
          <cell r="D11750" t="str">
            <v>New Sites</v>
          </cell>
          <cell r="E11750" t="str">
            <v>Q4-2019</v>
          </cell>
          <cell r="F11750" t="str">
            <v>Mobile Aspiration</v>
          </cell>
          <cell r="G11750" t="str">
            <v>HUA</v>
          </cell>
          <cell r="H11750" t="str">
            <v>3GNEW_900</v>
          </cell>
          <cell r="I11750" t="str">
            <v>INS</v>
          </cell>
          <cell r="J11750">
            <v>43815</v>
          </cell>
          <cell r="L11750">
            <v>43809</v>
          </cell>
          <cell r="N11750">
            <v>43839</v>
          </cell>
          <cell r="P11750" t="str">
            <v>Pending HOC</v>
          </cell>
        </row>
        <row r="11751">
          <cell r="C11751" t="str">
            <v>ZBR082</v>
          </cell>
          <cell r="D11751" t="str">
            <v>New Sites</v>
          </cell>
          <cell r="E11751" t="str">
            <v>Q4-2019</v>
          </cell>
          <cell r="F11751" t="str">
            <v>Mobile Aspiration</v>
          </cell>
          <cell r="G11751" t="str">
            <v>HUA</v>
          </cell>
          <cell r="H11751" t="str">
            <v>3GNEW_900</v>
          </cell>
          <cell r="I11751" t="str">
            <v>INS</v>
          </cell>
          <cell r="J11751">
            <v>43815</v>
          </cell>
          <cell r="L11751">
            <v>43809</v>
          </cell>
          <cell r="N11751">
            <v>43839</v>
          </cell>
          <cell r="P11751" t="str">
            <v>Pending HOC</v>
          </cell>
        </row>
        <row r="11752">
          <cell r="C11752" t="str">
            <v>ZBK030</v>
          </cell>
          <cell r="D11752" t="str">
            <v>New Sites</v>
          </cell>
          <cell r="E11752" t="str">
            <v>Q4-2019</v>
          </cell>
          <cell r="F11752" t="str">
            <v>Mobile Aspiration</v>
          </cell>
          <cell r="G11752" t="str">
            <v>HUA</v>
          </cell>
          <cell r="H11752" t="str">
            <v>3GNEW_900</v>
          </cell>
          <cell r="I11752" t="str">
            <v>INS</v>
          </cell>
          <cell r="J11752">
            <v>43760</v>
          </cell>
          <cell r="K11752">
            <v>43755</v>
          </cell>
          <cell r="L11752">
            <v>43771</v>
          </cell>
          <cell r="M11752">
            <v>43755</v>
          </cell>
          <cell r="N11752">
            <v>43801</v>
          </cell>
          <cell r="O11752">
            <v>43768</v>
          </cell>
          <cell r="P11752" t="str">
            <v>Pending HOC</v>
          </cell>
        </row>
        <row r="11753">
          <cell r="C11753" t="str">
            <v>ZBK026</v>
          </cell>
          <cell r="D11753" t="str">
            <v>New Sites</v>
          </cell>
          <cell r="E11753" t="str">
            <v>Q4-2019</v>
          </cell>
          <cell r="F11753" t="str">
            <v>Mobile Aspiration</v>
          </cell>
          <cell r="G11753" t="str">
            <v>HUA</v>
          </cell>
          <cell r="H11753" t="str">
            <v>3GNEW_900</v>
          </cell>
          <cell r="I11753" t="str">
            <v>INS</v>
          </cell>
          <cell r="J11753">
            <v>43681</v>
          </cell>
          <cell r="K11753">
            <v>43683</v>
          </cell>
          <cell r="L11753">
            <v>43694</v>
          </cell>
          <cell r="M11753">
            <v>43696</v>
          </cell>
          <cell r="N11753">
            <v>43731</v>
          </cell>
          <cell r="O11753">
            <v>43725</v>
          </cell>
          <cell r="P11753" t="str">
            <v>FDED Not Approved</v>
          </cell>
        </row>
        <row r="11754">
          <cell r="C11754" t="str">
            <v>ZAZ029</v>
          </cell>
          <cell r="D11754" t="str">
            <v>New Sites</v>
          </cell>
          <cell r="E11754" t="str">
            <v>Q4-2019</v>
          </cell>
          <cell r="F11754" t="str">
            <v>Mobile Aspiration</v>
          </cell>
          <cell r="G11754" t="str">
            <v>HUA</v>
          </cell>
          <cell r="H11754" t="str">
            <v>3GNEW_900</v>
          </cell>
          <cell r="I11754" t="str">
            <v>INS</v>
          </cell>
          <cell r="J11754">
            <v>43675</v>
          </cell>
          <cell r="K11754">
            <v>43677</v>
          </cell>
          <cell r="L11754">
            <v>43725</v>
          </cell>
          <cell r="M11754">
            <v>43694</v>
          </cell>
          <cell r="N11754">
            <v>43770</v>
          </cell>
          <cell r="O11754">
            <v>43707</v>
          </cell>
          <cell r="P11754" t="str">
            <v>No Dependency</v>
          </cell>
        </row>
        <row r="11755">
          <cell r="C11755" t="str">
            <v>ZAZ028</v>
          </cell>
          <cell r="D11755" t="str">
            <v>New Sites</v>
          </cell>
          <cell r="E11755" t="str">
            <v>Q4-2019</v>
          </cell>
          <cell r="F11755" t="str">
            <v>Mobile Aspiration</v>
          </cell>
          <cell r="G11755" t="str">
            <v>HUA</v>
          </cell>
          <cell r="H11755" t="str">
            <v>3GNEW_900</v>
          </cell>
          <cell r="I11755" t="str">
            <v>INS</v>
          </cell>
          <cell r="J11755">
            <v>43760</v>
          </cell>
          <cell r="K11755">
            <v>43733</v>
          </cell>
          <cell r="L11755">
            <v>43754</v>
          </cell>
          <cell r="M11755">
            <v>43730</v>
          </cell>
          <cell r="N11755">
            <v>43776</v>
          </cell>
          <cell r="O11755">
            <v>43744</v>
          </cell>
          <cell r="P11755" t="str">
            <v>Pending HOC</v>
          </cell>
        </row>
        <row r="11756">
          <cell r="C11756" t="str">
            <v>ZAZ011</v>
          </cell>
          <cell r="D11756" t="str">
            <v>New Sites</v>
          </cell>
          <cell r="E11756" t="str">
            <v>Q4-2019</v>
          </cell>
          <cell r="F11756" t="str">
            <v>Mobile Aspiration</v>
          </cell>
          <cell r="G11756" t="str">
            <v>HUA</v>
          </cell>
          <cell r="H11756" t="str">
            <v>3GNEW_900</v>
          </cell>
          <cell r="I11756" t="str">
            <v>INS</v>
          </cell>
          <cell r="J11756">
            <v>43675</v>
          </cell>
          <cell r="K11756">
            <v>43677</v>
          </cell>
          <cell r="L11756">
            <v>43812</v>
          </cell>
          <cell r="M11756">
            <v>43685</v>
          </cell>
          <cell r="N11756">
            <v>43813</v>
          </cell>
          <cell r="O11756">
            <v>43715</v>
          </cell>
          <cell r="P11756" t="str">
            <v>No Dependency</v>
          </cell>
        </row>
        <row r="11757">
          <cell r="C11757" t="str">
            <v>ZKF072</v>
          </cell>
          <cell r="D11757" t="str">
            <v>New Sites</v>
          </cell>
          <cell r="E11757" t="str">
            <v>Q4-2019</v>
          </cell>
          <cell r="F11757" t="str">
            <v>Mobile Aspiration</v>
          </cell>
          <cell r="G11757" t="str">
            <v>HUA</v>
          </cell>
          <cell r="H11757" t="str">
            <v>3GNEW_900</v>
          </cell>
          <cell r="I11757" t="str">
            <v>INS</v>
          </cell>
          <cell r="J11757">
            <v>43815</v>
          </cell>
          <cell r="L11757">
            <v>43805</v>
          </cell>
          <cell r="N11757">
            <v>43835</v>
          </cell>
          <cell r="P11757" t="str">
            <v>Pending HOC</v>
          </cell>
        </row>
        <row r="11758">
          <cell r="C11758" t="str">
            <v>ZTY009</v>
          </cell>
          <cell r="D11758" t="str">
            <v>New Sites</v>
          </cell>
          <cell r="E11758" t="str">
            <v>Q4-2019</v>
          </cell>
          <cell r="F11758" t="str">
            <v>Mobile Aspiration</v>
          </cell>
          <cell r="G11758" t="str">
            <v>HUA</v>
          </cell>
          <cell r="H11758" t="str">
            <v>3GNEW_900</v>
          </cell>
          <cell r="I11758" t="str">
            <v>INS</v>
          </cell>
          <cell r="J11758">
            <v>43815</v>
          </cell>
          <cell r="L11758">
            <v>43836</v>
          </cell>
          <cell r="N11758">
            <v>43866</v>
          </cell>
          <cell r="P11758" t="str">
            <v>Pending HOC</v>
          </cell>
        </row>
        <row r="11759">
          <cell r="C11759" t="str">
            <v>ZSK122</v>
          </cell>
          <cell r="D11759" t="str">
            <v>New Sites</v>
          </cell>
          <cell r="E11759" t="str">
            <v>Q4-2019</v>
          </cell>
          <cell r="F11759" t="str">
            <v>Mobile Aspiration</v>
          </cell>
          <cell r="G11759" t="str">
            <v>HUA</v>
          </cell>
          <cell r="H11759" t="str">
            <v>3GNEW_900</v>
          </cell>
          <cell r="I11759" t="str">
            <v>INS</v>
          </cell>
          <cell r="J11759">
            <v>43834</v>
          </cell>
          <cell r="K11759">
            <v>43760</v>
          </cell>
          <cell r="L11759">
            <v>43836</v>
          </cell>
          <cell r="M11759">
            <v>43772</v>
          </cell>
          <cell r="N11759">
            <v>43866</v>
          </cell>
          <cell r="P11759" t="str">
            <v>Pending HOC</v>
          </cell>
        </row>
        <row r="11760">
          <cell r="C11760" t="str">
            <v>ZDM163</v>
          </cell>
          <cell r="D11760" t="str">
            <v>New Sites</v>
          </cell>
          <cell r="E11760" t="str">
            <v>Q4-2019</v>
          </cell>
          <cell r="F11760" t="str">
            <v>Mobile Aspiration</v>
          </cell>
          <cell r="G11760" t="str">
            <v>HUA</v>
          </cell>
          <cell r="H11760" t="str">
            <v>3GNEW_900</v>
          </cell>
          <cell r="I11760" t="str">
            <v>INS</v>
          </cell>
          <cell r="J11760">
            <v>43769</v>
          </cell>
          <cell r="K11760">
            <v>43726</v>
          </cell>
          <cell r="L11760">
            <v>43771</v>
          </cell>
          <cell r="M11760">
            <v>43723</v>
          </cell>
          <cell r="N11760">
            <v>43801</v>
          </cell>
          <cell r="O11760">
            <v>43744</v>
          </cell>
          <cell r="P11760" t="str">
            <v>FDED Not Approved</v>
          </cell>
        </row>
        <row r="11761">
          <cell r="C11761" t="str">
            <v>ZTB437</v>
          </cell>
          <cell r="D11761" t="str">
            <v>New Sites</v>
          </cell>
          <cell r="E11761" t="str">
            <v>Q4-2019</v>
          </cell>
          <cell r="F11761" t="str">
            <v>Mobile Aspiration</v>
          </cell>
          <cell r="G11761" t="str">
            <v>HUA</v>
          </cell>
          <cell r="H11761" t="str">
            <v>3GNEW_900</v>
          </cell>
          <cell r="I11761" t="str">
            <v>INS</v>
          </cell>
          <cell r="J11761">
            <v>43793</v>
          </cell>
          <cell r="K11761">
            <v>43772</v>
          </cell>
          <cell r="L11761">
            <v>43787</v>
          </cell>
          <cell r="N11761">
            <v>43817</v>
          </cell>
          <cell r="P11761" t="str">
            <v>Pending HOC</v>
          </cell>
        </row>
        <row r="11762">
          <cell r="C11762" t="str">
            <v>ZSK122</v>
          </cell>
          <cell r="D11762" t="str">
            <v>New Sites</v>
          </cell>
          <cell r="E11762" t="str">
            <v>Q4-2019</v>
          </cell>
          <cell r="F11762" t="str">
            <v>Mobile Aspiration</v>
          </cell>
          <cell r="G11762" t="str">
            <v>HUA</v>
          </cell>
          <cell r="H11762" t="str">
            <v>3GNEW</v>
          </cell>
          <cell r="I11762" t="str">
            <v>INS</v>
          </cell>
          <cell r="J11762">
            <v>43834</v>
          </cell>
          <cell r="K11762">
            <v>43760</v>
          </cell>
          <cell r="L11762">
            <v>43836</v>
          </cell>
          <cell r="M11762">
            <v>43772</v>
          </cell>
          <cell r="N11762">
            <v>43866</v>
          </cell>
          <cell r="P11762" t="str">
            <v>Pending HOC</v>
          </cell>
        </row>
        <row r="11763">
          <cell r="C11763" t="str">
            <v>ZUZ053</v>
          </cell>
          <cell r="D11763" t="str">
            <v>New Sites</v>
          </cell>
          <cell r="E11763" t="str">
            <v>Q3-2019</v>
          </cell>
          <cell r="F11763" t="str">
            <v>Mobile Aspiration</v>
          </cell>
          <cell r="G11763" t="str">
            <v>HUA</v>
          </cell>
          <cell r="H11763" t="str">
            <v>LTE1800NEW</v>
          </cell>
          <cell r="I11763" t="str">
            <v>INS</v>
          </cell>
          <cell r="J11763">
            <v>43676</v>
          </cell>
          <cell r="K11763">
            <v>43678</v>
          </cell>
          <cell r="L11763">
            <v>43696</v>
          </cell>
          <cell r="M11763">
            <v>43698</v>
          </cell>
          <cell r="N11763">
            <v>43738</v>
          </cell>
          <cell r="O11763">
            <v>43725</v>
          </cell>
          <cell r="P11763" t="str">
            <v>No Dependency</v>
          </cell>
        </row>
        <row r="11764">
          <cell r="C11764" t="str">
            <v>ZTR088</v>
          </cell>
          <cell r="D11764" t="str">
            <v>New Sites</v>
          </cell>
          <cell r="E11764" t="str">
            <v>Q4-2019</v>
          </cell>
          <cell r="F11764" t="str">
            <v>Mobile Aspiration</v>
          </cell>
          <cell r="G11764" t="str">
            <v>HUA</v>
          </cell>
          <cell r="H11764" t="str">
            <v>LTE1800NEW</v>
          </cell>
          <cell r="I11764" t="str">
            <v>INS</v>
          </cell>
          <cell r="J11764">
            <v>43793</v>
          </cell>
          <cell r="K11764">
            <v>43760</v>
          </cell>
          <cell r="L11764">
            <v>43787</v>
          </cell>
          <cell r="M11764">
            <v>43762</v>
          </cell>
          <cell r="N11764">
            <v>43804</v>
          </cell>
          <cell r="P11764" t="str">
            <v>Pending HOC</v>
          </cell>
        </row>
        <row r="11765">
          <cell r="C11765" t="str">
            <v>ZTB434</v>
          </cell>
          <cell r="D11765" t="str">
            <v>New Sites</v>
          </cell>
          <cell r="E11765" t="str">
            <v>Q4-2019</v>
          </cell>
          <cell r="F11765" t="str">
            <v>Mobile Aspiration</v>
          </cell>
          <cell r="G11765" t="str">
            <v>HUA</v>
          </cell>
          <cell r="H11765" t="str">
            <v>LTE1800NEW</v>
          </cell>
          <cell r="I11765" t="str">
            <v>INS</v>
          </cell>
          <cell r="J11765">
            <v>43741</v>
          </cell>
          <cell r="K11765">
            <v>43704</v>
          </cell>
          <cell r="L11765">
            <v>43710</v>
          </cell>
          <cell r="M11765">
            <v>43717</v>
          </cell>
          <cell r="N11765">
            <v>43755</v>
          </cell>
          <cell r="O11765">
            <v>43719</v>
          </cell>
          <cell r="P11765" t="str">
            <v>FDED Not Approved</v>
          </cell>
        </row>
        <row r="11766">
          <cell r="C11766" t="str">
            <v>ZTB433</v>
          </cell>
          <cell r="D11766" t="str">
            <v>New Sites</v>
          </cell>
          <cell r="E11766" t="str">
            <v>Q4-2019</v>
          </cell>
          <cell r="F11766" t="str">
            <v>Mobile Aspiration</v>
          </cell>
          <cell r="G11766" t="str">
            <v>HUA</v>
          </cell>
          <cell r="H11766" t="str">
            <v>LTE1800NEW</v>
          </cell>
          <cell r="I11766" t="str">
            <v>INS</v>
          </cell>
          <cell r="J11766">
            <v>43815</v>
          </cell>
          <cell r="L11766">
            <v>43787</v>
          </cell>
          <cell r="N11766">
            <v>43816</v>
          </cell>
          <cell r="P11766" t="str">
            <v>Pending HOC</v>
          </cell>
        </row>
        <row r="11767">
          <cell r="C11767" t="str">
            <v>ZTB432</v>
          </cell>
          <cell r="D11767" t="str">
            <v>New Sites</v>
          </cell>
          <cell r="E11767" t="str">
            <v>Q4-2019</v>
          </cell>
          <cell r="F11767" t="str">
            <v>Mobile Aspiration</v>
          </cell>
          <cell r="G11767" t="str">
            <v>HUA</v>
          </cell>
          <cell r="H11767" t="str">
            <v>LTE1800NEW</v>
          </cell>
          <cell r="I11767" t="str">
            <v>INS</v>
          </cell>
          <cell r="J11767">
            <v>43815</v>
          </cell>
          <cell r="L11767">
            <v>43787</v>
          </cell>
          <cell r="N11767">
            <v>43814</v>
          </cell>
          <cell r="P11767" t="str">
            <v>Pending HOC</v>
          </cell>
        </row>
        <row r="11768">
          <cell r="C11768" t="str">
            <v>ZTB431</v>
          </cell>
          <cell r="D11768" t="str">
            <v>New Sites</v>
          </cell>
          <cell r="E11768" t="str">
            <v>Q4-2019</v>
          </cell>
          <cell r="F11768" t="str">
            <v>Mobile Aspiration</v>
          </cell>
          <cell r="G11768" t="str">
            <v>HUA</v>
          </cell>
          <cell r="H11768" t="str">
            <v>LTE1800NEW</v>
          </cell>
          <cell r="I11768" t="str">
            <v>INS</v>
          </cell>
          <cell r="J11768">
            <v>43815</v>
          </cell>
          <cell r="L11768">
            <v>43805</v>
          </cell>
          <cell r="N11768">
            <v>43835</v>
          </cell>
          <cell r="P11768" t="str">
            <v>Pending HOC</v>
          </cell>
        </row>
        <row r="11769">
          <cell r="C11769" t="str">
            <v>ZTB430</v>
          </cell>
          <cell r="D11769" t="str">
            <v>New Sites</v>
          </cell>
          <cell r="E11769" t="str">
            <v>Q4-2019</v>
          </cell>
          <cell r="F11769" t="str">
            <v>Mobile Aspiration</v>
          </cell>
          <cell r="G11769" t="str">
            <v>HUA</v>
          </cell>
          <cell r="H11769" t="str">
            <v>LTE1800NEW</v>
          </cell>
          <cell r="I11769" t="str">
            <v>INS</v>
          </cell>
          <cell r="J11769">
            <v>43815</v>
          </cell>
          <cell r="L11769">
            <v>43836</v>
          </cell>
          <cell r="N11769">
            <v>43866</v>
          </cell>
          <cell r="P11769" t="str">
            <v>Pending HOC</v>
          </cell>
        </row>
        <row r="11770">
          <cell r="C11770" t="str">
            <v>ZTB402</v>
          </cell>
          <cell r="D11770" t="str">
            <v>New Sites</v>
          </cell>
          <cell r="E11770" t="str">
            <v>Q1-2020</v>
          </cell>
          <cell r="F11770" t="str">
            <v>Mobile Aspiration</v>
          </cell>
          <cell r="G11770" t="str">
            <v>HUA</v>
          </cell>
          <cell r="H11770" t="str">
            <v>LTE1800NEW</v>
          </cell>
          <cell r="I11770" t="str">
            <v>INS</v>
          </cell>
          <cell r="J11770">
            <v>43815</v>
          </cell>
          <cell r="L11770">
            <v>43817</v>
          </cell>
          <cell r="N11770">
            <v>43837</v>
          </cell>
          <cell r="P11770" t="str">
            <v>Pending HOC</v>
          </cell>
        </row>
        <row r="11771">
          <cell r="C11771" t="str">
            <v>ZTB400</v>
          </cell>
          <cell r="D11771" t="str">
            <v>New Sites</v>
          </cell>
          <cell r="E11771" t="str">
            <v>Q4-2019</v>
          </cell>
          <cell r="F11771" t="str">
            <v>Mobile Aspiration</v>
          </cell>
          <cell r="G11771" t="str">
            <v>HUA</v>
          </cell>
          <cell r="H11771" t="str">
            <v>LTE1800NEW</v>
          </cell>
          <cell r="I11771" t="str">
            <v>INS</v>
          </cell>
          <cell r="J11771">
            <v>43815</v>
          </cell>
          <cell r="L11771">
            <v>43803</v>
          </cell>
          <cell r="N11771">
            <v>43833</v>
          </cell>
          <cell r="P11771" t="str">
            <v>Pending HOC</v>
          </cell>
        </row>
        <row r="11772">
          <cell r="C11772" t="str">
            <v>ZTB399</v>
          </cell>
          <cell r="D11772" t="str">
            <v>New Sites</v>
          </cell>
          <cell r="E11772" t="str">
            <v>Q4-2019</v>
          </cell>
          <cell r="F11772" t="str">
            <v>Mobile Aspiration</v>
          </cell>
          <cell r="G11772" t="str">
            <v>HUA</v>
          </cell>
          <cell r="H11772" t="str">
            <v>LTE1800NEW</v>
          </cell>
          <cell r="I11772" t="str">
            <v>INS</v>
          </cell>
          <cell r="J11772">
            <v>43815</v>
          </cell>
          <cell r="L11772">
            <v>43798</v>
          </cell>
          <cell r="N11772">
            <v>43828</v>
          </cell>
          <cell r="P11772" t="str">
            <v>Pending HOC</v>
          </cell>
        </row>
        <row r="11773">
          <cell r="C11773" t="str">
            <v>ZTB397</v>
          </cell>
          <cell r="D11773" t="str">
            <v>New Sites</v>
          </cell>
          <cell r="E11773" t="str">
            <v>Q4-2019</v>
          </cell>
          <cell r="F11773" t="str">
            <v>Mobile Aspiration</v>
          </cell>
          <cell r="G11773" t="str">
            <v>HUA</v>
          </cell>
          <cell r="H11773" t="str">
            <v>LTE1800NEW</v>
          </cell>
          <cell r="I11773" t="str">
            <v>INS</v>
          </cell>
          <cell r="J11773">
            <v>43676</v>
          </cell>
          <cell r="K11773">
            <v>43678</v>
          </cell>
          <cell r="L11773">
            <v>43679</v>
          </cell>
          <cell r="M11773">
            <v>43681</v>
          </cell>
          <cell r="N11773">
            <v>43738</v>
          </cell>
          <cell r="O11773">
            <v>43715</v>
          </cell>
          <cell r="P11773" t="str">
            <v>No Dependency</v>
          </cell>
        </row>
        <row r="11774">
          <cell r="C11774" t="str">
            <v>ZTB390</v>
          </cell>
          <cell r="D11774" t="str">
            <v>New Sites</v>
          </cell>
          <cell r="E11774" t="str">
            <v>Q1-2020</v>
          </cell>
          <cell r="F11774" t="str">
            <v>Mobile Aspiration</v>
          </cell>
          <cell r="G11774" t="str">
            <v>HUA</v>
          </cell>
          <cell r="H11774" t="str">
            <v>LTE1800NEW</v>
          </cell>
          <cell r="I11774" t="str">
            <v>INS</v>
          </cell>
          <cell r="J11774">
            <v>43803</v>
          </cell>
          <cell r="K11774">
            <v>43727</v>
          </cell>
          <cell r="L11774">
            <v>43817</v>
          </cell>
          <cell r="M11774">
            <v>43728</v>
          </cell>
          <cell r="N11774">
            <v>43833</v>
          </cell>
          <cell r="O11774">
            <v>43744</v>
          </cell>
          <cell r="P11774" t="str">
            <v>FDED Not Approved</v>
          </cell>
        </row>
        <row r="11775">
          <cell r="C11775" t="str">
            <v>ZTB384</v>
          </cell>
          <cell r="D11775" t="str">
            <v>New Sites</v>
          </cell>
          <cell r="E11775" t="str">
            <v>Q4-2019</v>
          </cell>
          <cell r="F11775" t="str">
            <v>Mobile Aspiration</v>
          </cell>
          <cell r="G11775" t="str">
            <v>HUA</v>
          </cell>
          <cell r="H11775" t="str">
            <v>LTE1800NEW</v>
          </cell>
          <cell r="I11775" t="str">
            <v>INS</v>
          </cell>
          <cell r="J11775">
            <v>43804</v>
          </cell>
          <cell r="K11775">
            <v>43772</v>
          </cell>
          <cell r="L11775">
            <v>43798</v>
          </cell>
          <cell r="N11775">
            <v>43828</v>
          </cell>
          <cell r="P11775" t="str">
            <v>Pending HOC</v>
          </cell>
        </row>
        <row r="11776">
          <cell r="C11776" t="str">
            <v>ZRR029</v>
          </cell>
          <cell r="D11776" t="str">
            <v>New Sites</v>
          </cell>
          <cell r="E11776" t="str">
            <v>Q3-2019</v>
          </cell>
          <cell r="F11776" t="str">
            <v>Mobile Aspiration</v>
          </cell>
          <cell r="G11776" t="str">
            <v>HUA</v>
          </cell>
          <cell r="H11776" t="str">
            <v>LTE1800NEW</v>
          </cell>
          <cell r="I11776" t="str">
            <v>INS</v>
          </cell>
          <cell r="J11776">
            <v>43675</v>
          </cell>
          <cell r="K11776">
            <v>43677</v>
          </cell>
          <cell r="L11776">
            <v>43694</v>
          </cell>
          <cell r="M11776">
            <v>43696</v>
          </cell>
          <cell r="N11776">
            <v>43731</v>
          </cell>
          <cell r="O11776">
            <v>43716</v>
          </cell>
          <cell r="P11776" t="str">
            <v>FDED Not Approved</v>
          </cell>
        </row>
        <row r="11777">
          <cell r="C11777" t="str">
            <v>ZRN027</v>
          </cell>
          <cell r="D11777" t="str">
            <v>New Sites</v>
          </cell>
          <cell r="E11777" t="str">
            <v>Q4-2019</v>
          </cell>
          <cell r="F11777" t="str">
            <v>Mobile Aspiration</v>
          </cell>
          <cell r="G11777" t="str">
            <v>HUA</v>
          </cell>
          <cell r="H11777" t="str">
            <v>LTE1800NEW</v>
          </cell>
          <cell r="I11777" t="str">
            <v>INS</v>
          </cell>
          <cell r="J11777">
            <v>43803</v>
          </cell>
          <cell r="L11777">
            <v>43817</v>
          </cell>
          <cell r="N11777">
            <v>43817</v>
          </cell>
          <cell r="P11777" t="str">
            <v>Pending HOC</v>
          </cell>
        </row>
        <row r="11778">
          <cell r="C11778" t="str">
            <v>ZQU037</v>
          </cell>
          <cell r="D11778" t="str">
            <v>New Sites</v>
          </cell>
          <cell r="E11778" t="str">
            <v>Q3-2019</v>
          </cell>
          <cell r="F11778" t="str">
            <v>Mobile Aspiration</v>
          </cell>
          <cell r="G11778" t="str">
            <v>HUA</v>
          </cell>
          <cell r="H11778" t="str">
            <v>LTE1800NEW</v>
          </cell>
          <cell r="I11778" t="str">
            <v>INS</v>
          </cell>
          <cell r="J11778">
            <v>43815</v>
          </cell>
          <cell r="L11778">
            <v>43846</v>
          </cell>
          <cell r="N11778">
            <v>43876</v>
          </cell>
          <cell r="P11778" t="str">
            <v>Pending HOC</v>
          </cell>
        </row>
        <row r="11779">
          <cell r="C11779" t="str">
            <v>ZSK117</v>
          </cell>
          <cell r="D11779" t="str">
            <v>New Sites</v>
          </cell>
          <cell r="E11779" t="str">
            <v>Q1-2020</v>
          </cell>
          <cell r="F11779" t="str">
            <v>Mobile Aspiration</v>
          </cell>
          <cell r="G11779" t="str">
            <v>HUA</v>
          </cell>
          <cell r="H11779" t="str">
            <v>LTE1800NEW</v>
          </cell>
          <cell r="I11779" t="str">
            <v>INS</v>
          </cell>
          <cell r="J11779">
            <v>43793</v>
          </cell>
          <cell r="L11779">
            <v>43787</v>
          </cell>
          <cell r="N11779">
            <v>43807</v>
          </cell>
          <cell r="P11779" t="str">
            <v>Pending HOC</v>
          </cell>
        </row>
        <row r="11780">
          <cell r="C11780" t="str">
            <v>ZRR032</v>
          </cell>
          <cell r="D11780" t="str">
            <v>New Sites</v>
          </cell>
          <cell r="E11780" t="str">
            <v>Q1-2020</v>
          </cell>
          <cell r="F11780" t="str">
            <v>Mobile Aspiration</v>
          </cell>
          <cell r="G11780" t="str">
            <v>HUA</v>
          </cell>
          <cell r="H11780" t="str">
            <v>LTE1800NEW</v>
          </cell>
          <cell r="I11780" t="str">
            <v>INS</v>
          </cell>
          <cell r="J11780">
            <v>43676</v>
          </cell>
          <cell r="K11780">
            <v>43678</v>
          </cell>
          <cell r="L11780">
            <v>43817</v>
          </cell>
          <cell r="M11780">
            <v>43681</v>
          </cell>
          <cell r="N11780">
            <v>43833</v>
          </cell>
          <cell r="O11780">
            <v>43706</v>
          </cell>
          <cell r="P11780" t="str">
            <v>No Dependency</v>
          </cell>
        </row>
        <row r="11781">
          <cell r="C11781" t="str">
            <v>ZRR031</v>
          </cell>
          <cell r="D11781" t="str">
            <v>New Sites</v>
          </cell>
          <cell r="E11781" t="str">
            <v>Q3-2019</v>
          </cell>
          <cell r="F11781" t="str">
            <v>Mobile Aspiration</v>
          </cell>
          <cell r="G11781" t="str">
            <v>HUA</v>
          </cell>
          <cell r="H11781" t="str">
            <v>LTE1800NEW</v>
          </cell>
          <cell r="I11781" t="str">
            <v>INS</v>
          </cell>
          <cell r="J11781">
            <v>43815</v>
          </cell>
          <cell r="L11781">
            <v>43798</v>
          </cell>
          <cell r="N11781">
            <v>43828</v>
          </cell>
          <cell r="P11781" t="str">
            <v>Pending HOC</v>
          </cell>
        </row>
        <row r="11782">
          <cell r="C11782" t="str">
            <v>ZRR028</v>
          </cell>
          <cell r="D11782" t="str">
            <v>New Sites</v>
          </cell>
          <cell r="E11782" t="str">
            <v>Q1-2020</v>
          </cell>
          <cell r="F11782" t="str">
            <v>Mobile Aspiration</v>
          </cell>
          <cell r="G11782" t="str">
            <v>HUA</v>
          </cell>
          <cell r="H11782" t="str">
            <v>LTE1800NEW</v>
          </cell>
          <cell r="I11782" t="str">
            <v>INS</v>
          </cell>
          <cell r="J11782">
            <v>43662</v>
          </cell>
          <cell r="K11782">
            <v>43662</v>
          </cell>
          <cell r="L11782">
            <v>43819</v>
          </cell>
          <cell r="M11782">
            <v>43681</v>
          </cell>
          <cell r="N11782">
            <v>43820</v>
          </cell>
          <cell r="O11782">
            <v>43707</v>
          </cell>
          <cell r="P11782" t="str">
            <v>No Dependency</v>
          </cell>
        </row>
        <row r="11783">
          <cell r="C11783" t="str">
            <v>ZRR027</v>
          </cell>
          <cell r="D11783" t="str">
            <v>New Sites</v>
          </cell>
          <cell r="E11783" t="str">
            <v>Q4-2019</v>
          </cell>
          <cell r="F11783" t="str">
            <v>Mobile Aspiration</v>
          </cell>
          <cell r="G11783" t="str">
            <v>HUA</v>
          </cell>
          <cell r="H11783" t="str">
            <v>LTE1800NEW</v>
          </cell>
          <cell r="I11783" t="str">
            <v>INS</v>
          </cell>
          <cell r="J11783">
            <v>43769</v>
          </cell>
          <cell r="K11783">
            <v>43733</v>
          </cell>
          <cell r="L11783">
            <v>43771</v>
          </cell>
          <cell r="M11783">
            <v>43726</v>
          </cell>
          <cell r="N11783">
            <v>43801</v>
          </cell>
          <cell r="O11783">
            <v>43737</v>
          </cell>
          <cell r="P11783" t="str">
            <v>FBP Not Approved</v>
          </cell>
        </row>
        <row r="11784">
          <cell r="C11784" t="str">
            <v>ZRN028</v>
          </cell>
          <cell r="D11784" t="str">
            <v>New Sites</v>
          </cell>
          <cell r="E11784" t="str">
            <v>Q1-2020</v>
          </cell>
          <cell r="F11784" t="str">
            <v>Mobile Aspiration</v>
          </cell>
          <cell r="G11784" t="str">
            <v>HUA</v>
          </cell>
          <cell r="H11784" t="str">
            <v>LTE1800NEW</v>
          </cell>
          <cell r="I11784" t="str">
            <v>INS</v>
          </cell>
          <cell r="J11784">
            <v>43804</v>
          </cell>
          <cell r="L11784">
            <v>43810</v>
          </cell>
          <cell r="N11784">
            <v>43830</v>
          </cell>
          <cell r="P11784" t="str">
            <v>Pending HOC</v>
          </cell>
        </row>
        <row r="11785">
          <cell r="C11785" t="str">
            <v>ZRN026</v>
          </cell>
          <cell r="D11785" t="str">
            <v>New Sites</v>
          </cell>
          <cell r="E11785" t="str">
            <v>Q4-2019</v>
          </cell>
          <cell r="F11785" t="str">
            <v>Mobile Aspiration</v>
          </cell>
          <cell r="G11785" t="str">
            <v>HUA</v>
          </cell>
          <cell r="H11785" t="str">
            <v>LTE1800NEW</v>
          </cell>
          <cell r="I11785" t="str">
            <v>INS</v>
          </cell>
          <cell r="J11785">
            <v>43815</v>
          </cell>
          <cell r="L11785">
            <v>43787</v>
          </cell>
          <cell r="N11785">
            <v>43817</v>
          </cell>
          <cell r="P11785" t="str">
            <v>Pending HOC</v>
          </cell>
        </row>
        <row r="11786">
          <cell r="C11786" t="str">
            <v>ZRF023</v>
          </cell>
          <cell r="D11786" t="str">
            <v>New Sites</v>
          </cell>
          <cell r="E11786" t="str">
            <v>Q4-2019</v>
          </cell>
          <cell r="F11786" t="str">
            <v>Mobile Aspiration</v>
          </cell>
          <cell r="G11786" t="str">
            <v>HUA</v>
          </cell>
          <cell r="H11786" t="str">
            <v>LTE1800NEW</v>
          </cell>
          <cell r="I11786" t="str">
            <v>INS</v>
          </cell>
          <cell r="J11786">
            <v>43675</v>
          </cell>
          <cell r="K11786">
            <v>43677</v>
          </cell>
          <cell r="L11786">
            <v>43692</v>
          </cell>
          <cell r="M11786">
            <v>43694</v>
          </cell>
          <cell r="N11786">
            <v>43729</v>
          </cell>
          <cell r="O11786">
            <v>43726</v>
          </cell>
          <cell r="P11786" t="str">
            <v>Pending RFI</v>
          </cell>
        </row>
        <row r="11787">
          <cell r="C11787" t="str">
            <v>ZQW025</v>
          </cell>
          <cell r="D11787" t="str">
            <v>New Sites</v>
          </cell>
          <cell r="E11787" t="str">
            <v>Q4-2019</v>
          </cell>
          <cell r="F11787" t="str">
            <v>Mobile Aspiration</v>
          </cell>
          <cell r="G11787" t="str">
            <v>HUA</v>
          </cell>
          <cell r="H11787" t="str">
            <v>LTE1800NEW</v>
          </cell>
          <cell r="I11787" t="str">
            <v>INS</v>
          </cell>
          <cell r="J11787">
            <v>43681</v>
          </cell>
          <cell r="K11787">
            <v>43683</v>
          </cell>
          <cell r="L11787">
            <v>43683</v>
          </cell>
          <cell r="M11787">
            <v>43685</v>
          </cell>
          <cell r="N11787">
            <v>43702</v>
          </cell>
          <cell r="O11787">
            <v>43704</v>
          </cell>
          <cell r="P11787" t="str">
            <v>FDED Not Approved</v>
          </cell>
        </row>
        <row r="11788">
          <cell r="C11788" t="str">
            <v>ZQW020</v>
          </cell>
          <cell r="D11788" t="str">
            <v>New Sites</v>
          </cell>
          <cell r="E11788" t="str">
            <v>Q4-2019</v>
          </cell>
          <cell r="F11788" t="str">
            <v>Mobile Aspiration</v>
          </cell>
          <cell r="G11788" t="str">
            <v>HUA</v>
          </cell>
          <cell r="H11788" t="str">
            <v>LTE1800NEW</v>
          </cell>
          <cell r="I11788" t="str">
            <v>INS</v>
          </cell>
          <cell r="J11788">
            <v>43700</v>
          </cell>
          <cell r="K11788">
            <v>43702</v>
          </cell>
          <cell r="L11788">
            <v>43753</v>
          </cell>
          <cell r="M11788">
            <v>43718</v>
          </cell>
          <cell r="N11788">
            <v>43754</v>
          </cell>
          <cell r="O11788">
            <v>43740</v>
          </cell>
          <cell r="P11788" t="str">
            <v>FDED Not Approved</v>
          </cell>
        </row>
        <row r="11789">
          <cell r="C11789" t="str">
            <v>ZQU041</v>
          </cell>
          <cell r="D11789" t="str">
            <v>New Sites</v>
          </cell>
          <cell r="E11789" t="str">
            <v>Q4-2019</v>
          </cell>
          <cell r="F11789" t="str">
            <v>Mobile Aspiration</v>
          </cell>
          <cell r="G11789" t="str">
            <v>HUA</v>
          </cell>
          <cell r="H11789" t="str">
            <v>LTE1800NEW</v>
          </cell>
          <cell r="I11789" t="str">
            <v>INS</v>
          </cell>
          <cell r="J11789">
            <v>43771</v>
          </cell>
          <cell r="K11789">
            <v>43760</v>
          </cell>
          <cell r="L11789">
            <v>43779</v>
          </cell>
          <cell r="N11789">
            <v>43809</v>
          </cell>
          <cell r="P11789" t="str">
            <v>Pending HOC</v>
          </cell>
        </row>
        <row r="11790">
          <cell r="C11790" t="str">
            <v>ZQU039</v>
          </cell>
          <cell r="D11790" t="str">
            <v>New Sites</v>
          </cell>
          <cell r="E11790" t="str">
            <v>Q4-2019</v>
          </cell>
          <cell r="F11790" t="str">
            <v>Mobile Aspiration</v>
          </cell>
          <cell r="G11790" t="str">
            <v>HUA</v>
          </cell>
          <cell r="H11790" t="str">
            <v>LTE1800NEW</v>
          </cell>
          <cell r="I11790" t="str">
            <v>INS</v>
          </cell>
          <cell r="J11790">
            <v>43681</v>
          </cell>
          <cell r="K11790">
            <v>43683</v>
          </cell>
          <cell r="L11790">
            <v>43696</v>
          </cell>
          <cell r="M11790">
            <v>43698</v>
          </cell>
          <cell r="N11790">
            <v>43733</v>
          </cell>
          <cell r="O11790">
            <v>43719</v>
          </cell>
          <cell r="P11790" t="str">
            <v>No Dependency</v>
          </cell>
        </row>
        <row r="11791">
          <cell r="C11791" t="str">
            <v>ZNR029</v>
          </cell>
          <cell r="D11791" t="str">
            <v>New Sites</v>
          </cell>
          <cell r="E11791" t="str">
            <v>Q4-2019</v>
          </cell>
          <cell r="F11791" t="str">
            <v>Mobile Aspiration</v>
          </cell>
          <cell r="G11791" t="str">
            <v>HUA</v>
          </cell>
          <cell r="H11791" t="str">
            <v>LTE1800NEW</v>
          </cell>
          <cell r="I11791" t="str">
            <v>INS</v>
          </cell>
          <cell r="J11791">
            <v>43801</v>
          </cell>
          <cell r="K11791">
            <v>43762</v>
          </cell>
          <cell r="L11791">
            <v>43803</v>
          </cell>
          <cell r="N11791">
            <v>43833</v>
          </cell>
          <cell r="P11791" t="str">
            <v>Pending HOC</v>
          </cell>
        </row>
        <row r="11792">
          <cell r="C11792" t="str">
            <v>ZNR028</v>
          </cell>
          <cell r="D11792" t="str">
            <v>New Sites</v>
          </cell>
          <cell r="E11792" t="str">
            <v>Q4-2019</v>
          </cell>
          <cell r="F11792" t="str">
            <v>Mobile Aspiration</v>
          </cell>
          <cell r="G11792" t="str">
            <v>HUA</v>
          </cell>
          <cell r="H11792" t="str">
            <v>LTE1800NEW</v>
          </cell>
          <cell r="I11792" t="str">
            <v>INS</v>
          </cell>
          <cell r="J11792">
            <v>43815</v>
          </cell>
          <cell r="L11792">
            <v>43798</v>
          </cell>
          <cell r="N11792">
            <v>43828</v>
          </cell>
          <cell r="P11792" t="str">
            <v>Pending HOC</v>
          </cell>
        </row>
        <row r="11793">
          <cell r="C11793" t="str">
            <v>ZMA047</v>
          </cell>
          <cell r="D11793" t="str">
            <v>New Sites</v>
          </cell>
          <cell r="E11793" t="str">
            <v>Q3-2019</v>
          </cell>
          <cell r="F11793" t="str">
            <v>Mobile Aspiration</v>
          </cell>
          <cell r="G11793" t="str">
            <v>HUA</v>
          </cell>
          <cell r="H11793" t="str">
            <v>LTE1800NEW</v>
          </cell>
          <cell r="I11793" t="str">
            <v>INS</v>
          </cell>
          <cell r="J11793">
            <v>43743</v>
          </cell>
          <cell r="K11793">
            <v>43713</v>
          </cell>
          <cell r="L11793">
            <v>43725</v>
          </cell>
          <cell r="M11793">
            <v>43709</v>
          </cell>
          <cell r="N11793">
            <v>43739</v>
          </cell>
          <cell r="O11793">
            <v>43731</v>
          </cell>
          <cell r="P11793" t="str">
            <v>FBP Not Approved</v>
          </cell>
        </row>
        <row r="11794">
          <cell r="C11794" t="str">
            <v>ZJB222</v>
          </cell>
          <cell r="D11794" t="str">
            <v>New Sites</v>
          </cell>
          <cell r="E11794" t="str">
            <v>Q4-2019</v>
          </cell>
          <cell r="F11794" t="str">
            <v>Mobile Aspiration</v>
          </cell>
          <cell r="G11794" t="str">
            <v>HUA</v>
          </cell>
          <cell r="H11794" t="str">
            <v>LTE1800NEW</v>
          </cell>
          <cell r="I11794" t="str">
            <v>INS</v>
          </cell>
          <cell r="J11794">
            <v>43815</v>
          </cell>
          <cell r="L11794">
            <v>43817</v>
          </cell>
          <cell r="N11794">
            <v>43819</v>
          </cell>
          <cell r="P11794" t="str">
            <v>Pending HOC</v>
          </cell>
        </row>
        <row r="11795">
          <cell r="C11795" t="str">
            <v>ZHF294</v>
          </cell>
          <cell r="D11795" t="str">
            <v>New Sites</v>
          </cell>
          <cell r="E11795" t="str">
            <v>Q3-2019</v>
          </cell>
          <cell r="F11795" t="str">
            <v>Mobile Aspiration</v>
          </cell>
          <cell r="G11795" t="str">
            <v>HUA</v>
          </cell>
          <cell r="H11795" t="str">
            <v>LTE1800NEW</v>
          </cell>
          <cell r="I11795" t="str">
            <v>INS</v>
          </cell>
          <cell r="J11795">
            <v>43815</v>
          </cell>
          <cell r="L11795">
            <v>43803</v>
          </cell>
          <cell r="N11795">
            <v>43833</v>
          </cell>
          <cell r="P11795" t="str">
            <v>Pending HOC</v>
          </cell>
        </row>
        <row r="11796">
          <cell r="C11796" t="str">
            <v>ZHB054</v>
          </cell>
          <cell r="D11796" t="str">
            <v>New Sites</v>
          </cell>
          <cell r="E11796" t="str">
            <v>Q1-2020</v>
          </cell>
          <cell r="F11796" t="str">
            <v>Mobile Aspiration</v>
          </cell>
          <cell r="G11796" t="str">
            <v>HUA</v>
          </cell>
          <cell r="H11796" t="str">
            <v>LTE1800NEW</v>
          </cell>
          <cell r="I11796" t="str">
            <v>INS</v>
          </cell>
          <cell r="J11796">
            <v>43667</v>
          </cell>
          <cell r="K11796">
            <v>43669</v>
          </cell>
          <cell r="L11796">
            <v>43682</v>
          </cell>
          <cell r="M11796">
            <v>43684</v>
          </cell>
          <cell r="N11796">
            <v>43703</v>
          </cell>
          <cell r="O11796">
            <v>43705</v>
          </cell>
          <cell r="P11796" t="str">
            <v>FDED Not Approved</v>
          </cell>
        </row>
        <row r="11797">
          <cell r="C11797" t="str">
            <v>ZHB044</v>
          </cell>
          <cell r="D11797" t="str">
            <v>New Sites</v>
          </cell>
          <cell r="E11797" t="str">
            <v>Q4-2019</v>
          </cell>
          <cell r="F11797" t="str">
            <v>Mobile Aspiration</v>
          </cell>
          <cell r="G11797" t="str">
            <v>HUA</v>
          </cell>
          <cell r="H11797" t="str">
            <v>LTE1800NEW</v>
          </cell>
          <cell r="I11797" t="str">
            <v>INS</v>
          </cell>
          <cell r="J11797">
            <v>43815</v>
          </cell>
          <cell r="L11797">
            <v>43809</v>
          </cell>
          <cell r="N11797">
            <v>43839</v>
          </cell>
          <cell r="P11797" t="str">
            <v>Pending HOC</v>
          </cell>
        </row>
        <row r="11798">
          <cell r="C11798" t="str">
            <v>ZDM121</v>
          </cell>
          <cell r="D11798" t="str">
            <v>New Sites</v>
          </cell>
          <cell r="E11798" t="str">
            <v>Q3-2019</v>
          </cell>
          <cell r="F11798" t="str">
            <v>Mobile Aspiration</v>
          </cell>
          <cell r="G11798" t="str">
            <v>HUA</v>
          </cell>
          <cell r="H11798" t="str">
            <v>LTE1800NEW</v>
          </cell>
          <cell r="I11798" t="str">
            <v>INS</v>
          </cell>
          <cell r="J11798">
            <v>43834</v>
          </cell>
          <cell r="K11798">
            <v>43772</v>
          </cell>
          <cell r="L11798">
            <v>43836</v>
          </cell>
          <cell r="N11798">
            <v>43866</v>
          </cell>
          <cell r="P11798" t="str">
            <v>Pending HOC</v>
          </cell>
        </row>
        <row r="11799">
          <cell r="C11799" t="str">
            <v>ZNB017</v>
          </cell>
          <cell r="D11799" t="str">
            <v>New Sites</v>
          </cell>
          <cell r="E11799" t="str">
            <v>Q3-2019</v>
          </cell>
          <cell r="F11799" t="str">
            <v>Mobile Aspiration</v>
          </cell>
          <cell r="G11799" t="str">
            <v>HUA</v>
          </cell>
          <cell r="H11799" t="str">
            <v>LTE1800NEW</v>
          </cell>
          <cell r="I11799" t="str">
            <v>INS</v>
          </cell>
          <cell r="J11799">
            <v>43815</v>
          </cell>
          <cell r="L11799">
            <v>43852</v>
          </cell>
          <cell r="N11799">
            <v>43872</v>
          </cell>
          <cell r="P11799" t="str">
            <v>Pending HOC</v>
          </cell>
        </row>
        <row r="11800">
          <cell r="C11800" t="str">
            <v>ZMA050</v>
          </cell>
          <cell r="D11800" t="str">
            <v>New Sites</v>
          </cell>
          <cell r="E11800" t="str">
            <v>Q4-2019</v>
          </cell>
          <cell r="F11800" t="str">
            <v>Mobile Aspiration</v>
          </cell>
          <cell r="G11800" t="str">
            <v>HUA</v>
          </cell>
          <cell r="H11800" t="str">
            <v>LTE1800NEW</v>
          </cell>
          <cell r="I11800" t="str">
            <v>INS</v>
          </cell>
          <cell r="J11800">
            <v>43644</v>
          </cell>
          <cell r="K11800">
            <v>43646</v>
          </cell>
          <cell r="L11800">
            <v>43676</v>
          </cell>
          <cell r="M11800">
            <v>43650</v>
          </cell>
          <cell r="N11800">
            <v>43692</v>
          </cell>
          <cell r="O11800">
            <v>43680</v>
          </cell>
          <cell r="P11800" t="str">
            <v>FDED Not Approved</v>
          </cell>
        </row>
        <row r="11801">
          <cell r="C11801" t="str">
            <v>ZMA049</v>
          </cell>
          <cell r="D11801" t="str">
            <v>New Sites</v>
          </cell>
          <cell r="E11801" t="str">
            <v>Q4-2019</v>
          </cell>
          <cell r="F11801" t="str">
            <v>Mobile Aspiration</v>
          </cell>
          <cell r="G11801" t="str">
            <v>HUA</v>
          </cell>
          <cell r="H11801" t="str">
            <v>LTE1800NEW</v>
          </cell>
          <cell r="I11801" t="str">
            <v>INS</v>
          </cell>
          <cell r="J11801">
            <v>43652</v>
          </cell>
          <cell r="K11801">
            <v>43654</v>
          </cell>
          <cell r="L11801">
            <v>43809</v>
          </cell>
          <cell r="M11801">
            <v>43655</v>
          </cell>
          <cell r="N11801">
            <v>43810</v>
          </cell>
          <cell r="O11801">
            <v>43680</v>
          </cell>
          <cell r="P11801" t="str">
            <v>No Dependency</v>
          </cell>
        </row>
        <row r="11802">
          <cell r="C11802" t="str">
            <v>ZKF078</v>
          </cell>
          <cell r="D11802" t="str">
            <v>New Sites</v>
          </cell>
          <cell r="E11802" t="str">
            <v>Q4-2019</v>
          </cell>
          <cell r="F11802" t="str">
            <v>Mobile Aspiration</v>
          </cell>
          <cell r="G11802" t="str">
            <v>HUA</v>
          </cell>
          <cell r="H11802" t="str">
            <v>LTE1800NEW</v>
          </cell>
          <cell r="I11802" t="str">
            <v>INS</v>
          </cell>
          <cell r="J11802">
            <v>43793</v>
          </cell>
          <cell r="K11802">
            <v>43762</v>
          </cell>
          <cell r="L11802">
            <v>43788</v>
          </cell>
          <cell r="N11802">
            <v>43808</v>
          </cell>
          <cell r="P11802" t="str">
            <v>Pending HOC</v>
          </cell>
        </row>
        <row r="11803">
          <cell r="C11803" t="str">
            <v>ZJL004</v>
          </cell>
          <cell r="D11803" t="str">
            <v>New Sites</v>
          </cell>
          <cell r="E11803" t="str">
            <v>Q4-2019</v>
          </cell>
          <cell r="F11803" t="str">
            <v>Mobile Aspiration</v>
          </cell>
          <cell r="G11803" t="str">
            <v>HUA</v>
          </cell>
          <cell r="H11803" t="str">
            <v>LTE1800NEW</v>
          </cell>
          <cell r="I11803" t="str">
            <v>INS</v>
          </cell>
          <cell r="J11803">
            <v>43681</v>
          </cell>
          <cell r="K11803">
            <v>43683</v>
          </cell>
          <cell r="L11803">
            <v>43817</v>
          </cell>
          <cell r="M11803">
            <v>43696</v>
          </cell>
          <cell r="N11803">
            <v>43819</v>
          </cell>
          <cell r="O11803">
            <v>43735</v>
          </cell>
          <cell r="P11803" t="str">
            <v>FDED Not Approved</v>
          </cell>
        </row>
        <row r="11804">
          <cell r="C11804" t="str">
            <v>ZJB234</v>
          </cell>
          <cell r="D11804" t="str">
            <v>New Sites</v>
          </cell>
          <cell r="E11804" t="str">
            <v>Q3-2019</v>
          </cell>
          <cell r="F11804" t="str">
            <v>Mobile Aspiration</v>
          </cell>
          <cell r="G11804" t="str">
            <v>HUA</v>
          </cell>
          <cell r="H11804" t="str">
            <v>LTE1800NEW</v>
          </cell>
          <cell r="I11804" t="str">
            <v>INS</v>
          </cell>
          <cell r="J11804">
            <v>43815</v>
          </cell>
          <cell r="L11804">
            <v>43803</v>
          </cell>
          <cell r="N11804">
            <v>43833</v>
          </cell>
          <cell r="P11804" t="str">
            <v>Pending HOC</v>
          </cell>
        </row>
        <row r="11805">
          <cell r="C11805" t="str">
            <v>ZJB229</v>
          </cell>
          <cell r="D11805" t="str">
            <v>New Sites</v>
          </cell>
          <cell r="E11805" t="str">
            <v>Q3-2019</v>
          </cell>
          <cell r="F11805" t="str">
            <v>Mobile Aspiration</v>
          </cell>
          <cell r="G11805" t="str">
            <v>HUA</v>
          </cell>
          <cell r="H11805" t="str">
            <v>LTE1800NEW</v>
          </cell>
          <cell r="I11805" t="str">
            <v>INS</v>
          </cell>
          <cell r="J11805">
            <v>43815</v>
          </cell>
          <cell r="L11805">
            <v>43831</v>
          </cell>
          <cell r="N11805">
            <v>43851</v>
          </cell>
          <cell r="P11805" t="str">
            <v>Pending HOC</v>
          </cell>
        </row>
        <row r="11806">
          <cell r="C11806" t="str">
            <v>ZJB223</v>
          </cell>
          <cell r="D11806" t="str">
            <v>New Sites</v>
          </cell>
          <cell r="E11806" t="str">
            <v>Q3-2019</v>
          </cell>
          <cell r="F11806" t="str">
            <v>Mobile Aspiration</v>
          </cell>
          <cell r="G11806" t="str">
            <v>HUA</v>
          </cell>
          <cell r="H11806" t="str">
            <v>LTE1800NEW</v>
          </cell>
          <cell r="I11806" t="str">
            <v>INS</v>
          </cell>
          <cell r="J11806">
            <v>43769</v>
          </cell>
          <cell r="K11806">
            <v>43760</v>
          </cell>
          <cell r="L11806">
            <v>43780</v>
          </cell>
          <cell r="M11806">
            <v>43765</v>
          </cell>
          <cell r="N11806">
            <v>43810</v>
          </cell>
          <cell r="P11806" t="str">
            <v>Pending HOC</v>
          </cell>
        </row>
        <row r="11807">
          <cell r="C11807" t="str">
            <v>ZHF293</v>
          </cell>
          <cell r="D11807" t="str">
            <v>New Sites</v>
          </cell>
          <cell r="E11807" t="str">
            <v>Q4-2019</v>
          </cell>
          <cell r="F11807" t="str">
            <v>Mobile Aspiration</v>
          </cell>
          <cell r="G11807" t="str">
            <v>HUA</v>
          </cell>
          <cell r="H11807" t="str">
            <v>LTE1800NEW</v>
          </cell>
          <cell r="I11807" t="str">
            <v>INS</v>
          </cell>
          <cell r="J11807">
            <v>43771</v>
          </cell>
          <cell r="K11807">
            <v>43760</v>
          </cell>
          <cell r="L11807">
            <v>43788</v>
          </cell>
          <cell r="N11807">
            <v>43808</v>
          </cell>
          <cell r="P11807" t="str">
            <v>Pending HOC</v>
          </cell>
        </row>
        <row r="11808">
          <cell r="C11808" t="str">
            <v>ZHF292</v>
          </cell>
          <cell r="D11808" t="str">
            <v>New Sites</v>
          </cell>
          <cell r="E11808" t="str">
            <v>Q4-2019</v>
          </cell>
          <cell r="F11808" t="str">
            <v>Mobile Aspiration</v>
          </cell>
          <cell r="G11808" t="str">
            <v>HUA</v>
          </cell>
          <cell r="H11808" t="str">
            <v>LTE1800NEW</v>
          </cell>
          <cell r="I11808" t="str">
            <v>INS</v>
          </cell>
          <cell r="J11808">
            <v>43803</v>
          </cell>
          <cell r="K11808">
            <v>43760</v>
          </cell>
          <cell r="L11808">
            <v>43805</v>
          </cell>
          <cell r="N11808">
            <v>43835</v>
          </cell>
          <cell r="P11808" t="str">
            <v>Pending HOC</v>
          </cell>
        </row>
        <row r="11809">
          <cell r="C11809" t="str">
            <v>ZHF296</v>
          </cell>
          <cell r="D11809" t="str">
            <v>New Sites</v>
          </cell>
          <cell r="E11809" t="str">
            <v>Q4-2019</v>
          </cell>
          <cell r="F11809" t="str">
            <v>Mobile Aspiration</v>
          </cell>
          <cell r="G11809" t="str">
            <v>HUA</v>
          </cell>
          <cell r="H11809" t="str">
            <v>LTE1800NEW</v>
          </cell>
          <cell r="I11809" t="str">
            <v>INS</v>
          </cell>
          <cell r="J11809">
            <v>43815</v>
          </cell>
          <cell r="L11809">
            <v>43817</v>
          </cell>
          <cell r="N11809">
            <v>43826</v>
          </cell>
          <cell r="P11809" t="str">
            <v>Pending HOC</v>
          </cell>
        </row>
        <row r="11810">
          <cell r="C11810" t="str">
            <v>ZHF303</v>
          </cell>
          <cell r="D11810" t="str">
            <v>New Sites</v>
          </cell>
          <cell r="E11810" t="str">
            <v>Q4-2019</v>
          </cell>
          <cell r="F11810" t="str">
            <v>Mobile Aspiration</v>
          </cell>
          <cell r="G11810" t="str">
            <v>HUA</v>
          </cell>
          <cell r="H11810" t="str">
            <v>LTE1800NEW</v>
          </cell>
          <cell r="I11810" t="str">
            <v>INS</v>
          </cell>
          <cell r="J11810">
            <v>43803</v>
          </cell>
          <cell r="K11810">
            <v>43760</v>
          </cell>
          <cell r="L11810">
            <v>43817</v>
          </cell>
          <cell r="N11810">
            <v>43819</v>
          </cell>
          <cell r="P11810" t="str">
            <v>Pending HOC</v>
          </cell>
        </row>
        <row r="11811">
          <cell r="C11811" t="str">
            <v>ZHF279</v>
          </cell>
          <cell r="D11811" t="str">
            <v>New Sites</v>
          </cell>
          <cell r="E11811" t="str">
            <v>Q4-2019</v>
          </cell>
          <cell r="F11811" t="str">
            <v>Mobile Aspiration</v>
          </cell>
          <cell r="G11811" t="str">
            <v>HUA</v>
          </cell>
          <cell r="H11811" t="str">
            <v>LTE1800NEW</v>
          </cell>
          <cell r="I11811" t="str">
            <v>INS</v>
          </cell>
          <cell r="J11811">
            <v>43815</v>
          </cell>
          <cell r="L11811">
            <v>43817</v>
          </cell>
          <cell r="N11811">
            <v>43826</v>
          </cell>
          <cell r="P11811" t="str">
            <v>Pending HOC</v>
          </cell>
        </row>
        <row r="11812">
          <cell r="C11812" t="str">
            <v>ZHB050</v>
          </cell>
          <cell r="D11812" t="str">
            <v>New Sites</v>
          </cell>
          <cell r="E11812" t="str">
            <v>Q4-2019</v>
          </cell>
          <cell r="F11812" t="str">
            <v>Mobile Aspiration</v>
          </cell>
          <cell r="G11812" t="str">
            <v>HUA</v>
          </cell>
          <cell r="H11812" t="str">
            <v>LTE1800NEW</v>
          </cell>
          <cell r="I11812" t="str">
            <v>INS</v>
          </cell>
          <cell r="J11812">
            <v>43803</v>
          </cell>
          <cell r="K11812">
            <v>43760</v>
          </cell>
          <cell r="L11812">
            <v>43803</v>
          </cell>
          <cell r="N11812">
            <v>43831</v>
          </cell>
          <cell r="P11812" t="str">
            <v>Pending HOC</v>
          </cell>
        </row>
        <row r="11813">
          <cell r="C11813" t="str">
            <v>ZHB043</v>
          </cell>
          <cell r="D11813" t="str">
            <v>New Sites</v>
          </cell>
          <cell r="E11813" t="str">
            <v>Q4-2019</v>
          </cell>
          <cell r="F11813" t="str">
            <v>Mobile Aspiration</v>
          </cell>
          <cell r="G11813" t="str">
            <v>HUA</v>
          </cell>
          <cell r="H11813" t="str">
            <v>LTE1800NEW</v>
          </cell>
          <cell r="I11813" t="str">
            <v>INS</v>
          </cell>
          <cell r="J11813">
            <v>43803</v>
          </cell>
          <cell r="K11813">
            <v>43760</v>
          </cell>
          <cell r="L11813">
            <v>43805</v>
          </cell>
          <cell r="N11813">
            <v>43835</v>
          </cell>
          <cell r="P11813" t="str">
            <v>Pending HOC</v>
          </cell>
        </row>
        <row r="11814">
          <cell r="C11814" t="str">
            <v>ZHB055</v>
          </cell>
          <cell r="D11814" t="str">
            <v>New Sites</v>
          </cell>
          <cell r="E11814" t="str">
            <v>Q3-2019</v>
          </cell>
          <cell r="F11814" t="str">
            <v>Mobile Aspiration</v>
          </cell>
          <cell r="G11814" t="str">
            <v>HUA</v>
          </cell>
          <cell r="H11814" t="str">
            <v>LTE1800NEW</v>
          </cell>
          <cell r="I11814" t="str">
            <v>INS</v>
          </cell>
          <cell r="J11814">
            <v>43793</v>
          </cell>
          <cell r="K11814">
            <v>43760</v>
          </cell>
          <cell r="L11814">
            <v>43787</v>
          </cell>
          <cell r="N11814">
            <v>43805</v>
          </cell>
          <cell r="P11814" t="str">
            <v>Pending HOC</v>
          </cell>
        </row>
        <row r="11815">
          <cell r="C11815" t="str">
            <v>ZHA893</v>
          </cell>
          <cell r="D11815" t="str">
            <v>New Sites</v>
          </cell>
          <cell r="E11815" t="str">
            <v>Q4-2019</v>
          </cell>
          <cell r="F11815" t="str">
            <v>Mobile Aspiration</v>
          </cell>
          <cell r="G11815" t="str">
            <v>HUA</v>
          </cell>
          <cell r="H11815" t="str">
            <v>LTE1800NEW</v>
          </cell>
          <cell r="I11815" t="str">
            <v>INS</v>
          </cell>
          <cell r="J11815">
            <v>43771</v>
          </cell>
          <cell r="K11815">
            <v>43761</v>
          </cell>
          <cell r="L11815">
            <v>43779</v>
          </cell>
          <cell r="M11815">
            <v>43772</v>
          </cell>
          <cell r="N11815">
            <v>43809</v>
          </cell>
          <cell r="P11815" t="str">
            <v>Pending HOC</v>
          </cell>
        </row>
        <row r="11816">
          <cell r="C11816" t="str">
            <v>ZHA489</v>
          </cell>
          <cell r="D11816" t="str">
            <v>New Sites</v>
          </cell>
          <cell r="E11816" t="str">
            <v>Q3-2019</v>
          </cell>
          <cell r="F11816" t="str">
            <v>Mobile Aspiration</v>
          </cell>
          <cell r="G11816" t="str">
            <v>HUA</v>
          </cell>
          <cell r="H11816" t="str">
            <v>LTE1800NEW</v>
          </cell>
          <cell r="I11816" t="str">
            <v>INS</v>
          </cell>
          <cell r="J11816">
            <v>43771</v>
          </cell>
          <cell r="K11816">
            <v>43761</v>
          </cell>
          <cell r="L11816">
            <v>43803</v>
          </cell>
          <cell r="M11816">
            <v>43772</v>
          </cell>
          <cell r="N11816">
            <v>43823</v>
          </cell>
          <cell r="P11816" t="str">
            <v>Pending HOC</v>
          </cell>
        </row>
        <row r="11817">
          <cell r="C11817" t="str">
            <v>ZHA475</v>
          </cell>
          <cell r="D11817" t="str">
            <v>New Sites</v>
          </cell>
          <cell r="E11817" t="str">
            <v>Q4-2019</v>
          </cell>
          <cell r="F11817" t="str">
            <v>Mobile Aspiration</v>
          </cell>
          <cell r="G11817" t="str">
            <v>HUA</v>
          </cell>
          <cell r="H11817" t="str">
            <v>LTE1800NEW</v>
          </cell>
          <cell r="I11817" t="str">
            <v>INS</v>
          </cell>
          <cell r="J11817">
            <v>43793</v>
          </cell>
          <cell r="K11817">
            <v>43761</v>
          </cell>
          <cell r="L11817">
            <v>43787</v>
          </cell>
          <cell r="N11817">
            <v>43817</v>
          </cell>
          <cell r="P11817" t="str">
            <v>Pending HOC</v>
          </cell>
        </row>
        <row r="11818">
          <cell r="C11818" t="str">
            <v>ZDM107</v>
          </cell>
          <cell r="D11818" t="str">
            <v>New Sites</v>
          </cell>
          <cell r="E11818" t="str">
            <v>Q4-2019</v>
          </cell>
          <cell r="F11818" t="str">
            <v>Mobile Aspiration</v>
          </cell>
          <cell r="G11818" t="str">
            <v>HUA</v>
          </cell>
          <cell r="H11818" t="str">
            <v>LTE1800NEW</v>
          </cell>
          <cell r="I11818" t="str">
            <v>INS</v>
          </cell>
          <cell r="J11818">
            <v>43793</v>
          </cell>
          <cell r="K11818">
            <v>43760</v>
          </cell>
          <cell r="L11818">
            <v>43787</v>
          </cell>
          <cell r="N11818">
            <v>43817</v>
          </cell>
          <cell r="P11818" t="str">
            <v>Pending HOC</v>
          </cell>
        </row>
        <row r="11819">
          <cell r="C11819" t="str">
            <v>ZDM136</v>
          </cell>
          <cell r="D11819" t="str">
            <v>New Sites</v>
          </cell>
          <cell r="E11819" t="str">
            <v>Q1-2020</v>
          </cell>
          <cell r="F11819" t="str">
            <v>Mobile Aspiration</v>
          </cell>
          <cell r="G11819" t="str">
            <v>HUA</v>
          </cell>
          <cell r="H11819" t="str">
            <v>LTE1800NEW</v>
          </cell>
          <cell r="I11819" t="str">
            <v>INS</v>
          </cell>
          <cell r="J11819">
            <v>43771</v>
          </cell>
          <cell r="K11819">
            <v>43762</v>
          </cell>
          <cell r="L11819">
            <v>43810</v>
          </cell>
          <cell r="N11819">
            <v>43830</v>
          </cell>
          <cell r="P11819" t="str">
            <v>Pending HOC</v>
          </cell>
        </row>
        <row r="11820">
          <cell r="C11820" t="str">
            <v>ZDM139</v>
          </cell>
          <cell r="D11820" t="str">
            <v>New Sites</v>
          </cell>
          <cell r="E11820" t="str">
            <v>Q4-2019</v>
          </cell>
          <cell r="F11820" t="str">
            <v>Mobile Aspiration</v>
          </cell>
          <cell r="G11820" t="str">
            <v>HUA</v>
          </cell>
          <cell r="H11820" t="str">
            <v>LTE1800NEW</v>
          </cell>
          <cell r="I11820" t="str">
            <v>INS</v>
          </cell>
          <cell r="J11820">
            <v>43815</v>
          </cell>
          <cell r="L11820">
            <v>43798</v>
          </cell>
          <cell r="N11820">
            <v>43828</v>
          </cell>
          <cell r="P11820" t="str">
            <v>Pending HOC</v>
          </cell>
        </row>
        <row r="11821">
          <cell r="C11821" t="str">
            <v>ZDM119</v>
          </cell>
          <cell r="D11821" t="str">
            <v>New Sites</v>
          </cell>
          <cell r="E11821" t="str">
            <v>Q4-2019</v>
          </cell>
          <cell r="F11821" t="str">
            <v>Mobile Aspiration</v>
          </cell>
          <cell r="G11821" t="str">
            <v>HUA</v>
          </cell>
          <cell r="H11821" t="str">
            <v>LTE1800NEW</v>
          </cell>
          <cell r="I11821" t="str">
            <v>INS</v>
          </cell>
          <cell r="J11821">
            <v>43834</v>
          </cell>
          <cell r="K11821">
            <v>43772</v>
          </cell>
          <cell r="L11821">
            <v>43836</v>
          </cell>
          <cell r="N11821">
            <v>43866</v>
          </cell>
          <cell r="P11821" t="str">
            <v>Pending HOC</v>
          </cell>
        </row>
        <row r="11822">
          <cell r="C11822" t="str">
            <v>ZDM109</v>
          </cell>
          <cell r="D11822" t="str">
            <v>New Sites</v>
          </cell>
          <cell r="E11822" t="str">
            <v>Q3-2019</v>
          </cell>
          <cell r="F11822" t="str">
            <v>Mobile Aspiration</v>
          </cell>
          <cell r="G11822" t="str">
            <v>HUA</v>
          </cell>
          <cell r="H11822" t="str">
            <v>LTE1800NEW</v>
          </cell>
          <cell r="I11822" t="str">
            <v>INS</v>
          </cell>
          <cell r="J11822">
            <v>43815</v>
          </cell>
          <cell r="K11822">
            <v>43772</v>
          </cell>
          <cell r="L11822">
            <v>43817</v>
          </cell>
          <cell r="N11822">
            <v>43837</v>
          </cell>
          <cell r="P11822" t="str">
            <v>Pending HOC</v>
          </cell>
        </row>
        <row r="11823">
          <cell r="C11823" t="str">
            <v>ZDM101</v>
          </cell>
          <cell r="D11823" t="str">
            <v>New Sites</v>
          </cell>
          <cell r="E11823" t="str">
            <v>Q3-2019</v>
          </cell>
          <cell r="F11823" t="str">
            <v>Mobile Aspiration</v>
          </cell>
          <cell r="G11823" t="str">
            <v>HUA</v>
          </cell>
          <cell r="H11823" t="str">
            <v>LTE1800NEW</v>
          </cell>
          <cell r="I11823" t="str">
            <v>INS</v>
          </cell>
          <cell r="J11823">
            <v>43833</v>
          </cell>
          <cell r="K11823">
            <v>43760</v>
          </cell>
          <cell r="L11823">
            <v>43835</v>
          </cell>
          <cell r="N11823">
            <v>43865</v>
          </cell>
          <cell r="P11823" t="str">
            <v>Pending HOC</v>
          </cell>
        </row>
        <row r="11824">
          <cell r="C11824" t="str">
            <v>ZDB084</v>
          </cell>
          <cell r="D11824" t="str">
            <v>New Sites</v>
          </cell>
          <cell r="E11824" t="str">
            <v>Q1-2020</v>
          </cell>
          <cell r="F11824" t="str">
            <v>Mobile Aspiration</v>
          </cell>
          <cell r="G11824" t="str">
            <v>HUA</v>
          </cell>
          <cell r="H11824" t="str">
            <v>LTE1800NEW</v>
          </cell>
          <cell r="I11824" t="str">
            <v>INS</v>
          </cell>
          <cell r="J11824">
            <v>43815</v>
          </cell>
          <cell r="L11824">
            <v>43828</v>
          </cell>
          <cell r="N11824">
            <v>43848</v>
          </cell>
          <cell r="P11824" t="str">
            <v>Pending HOC</v>
          </cell>
        </row>
        <row r="11825">
          <cell r="C11825" t="str">
            <v>ZBR149</v>
          </cell>
          <cell r="D11825" t="str">
            <v>New Sites</v>
          </cell>
          <cell r="E11825" t="str">
            <v>Q1-2020</v>
          </cell>
          <cell r="F11825" t="str">
            <v>Mobile Aspiration</v>
          </cell>
          <cell r="G11825" t="str">
            <v>HUA</v>
          </cell>
          <cell r="H11825" t="str">
            <v>LTE1800NEW</v>
          </cell>
          <cell r="I11825" t="str">
            <v>INS</v>
          </cell>
          <cell r="J11825">
            <v>43647</v>
          </cell>
          <cell r="K11825">
            <v>43649</v>
          </cell>
          <cell r="L11825">
            <v>43785</v>
          </cell>
          <cell r="M11825">
            <v>43650</v>
          </cell>
          <cell r="N11825">
            <v>43830</v>
          </cell>
          <cell r="O11825">
            <v>43680</v>
          </cell>
          <cell r="P11825" t="str">
            <v>No Dependency</v>
          </cell>
        </row>
        <row r="11826">
          <cell r="C11826" t="str">
            <v>ZBR146</v>
          </cell>
          <cell r="D11826" t="str">
            <v>New Sites</v>
          </cell>
          <cell r="E11826" t="str">
            <v>Q1-2020</v>
          </cell>
          <cell r="F11826" t="str">
            <v>Mobile Aspiration</v>
          </cell>
          <cell r="G11826" t="str">
            <v>HUA</v>
          </cell>
          <cell r="H11826" t="str">
            <v>LTE1800NEW</v>
          </cell>
          <cell r="I11826" t="str">
            <v>INS</v>
          </cell>
          <cell r="J11826">
            <v>43793</v>
          </cell>
          <cell r="K11826">
            <v>43761</v>
          </cell>
          <cell r="L11826">
            <v>43787</v>
          </cell>
          <cell r="M11826">
            <v>43772</v>
          </cell>
          <cell r="N11826">
            <v>43807</v>
          </cell>
          <cell r="P11826" t="str">
            <v>Pending HOC</v>
          </cell>
        </row>
        <row r="11827">
          <cell r="C11827" t="str">
            <v>ZBR883</v>
          </cell>
          <cell r="D11827" t="str">
            <v>New Sites</v>
          </cell>
          <cell r="E11827" t="str">
            <v>Q4-2019</v>
          </cell>
          <cell r="F11827" t="str">
            <v>Mobile Aspiration</v>
          </cell>
          <cell r="G11827" t="str">
            <v>HUA</v>
          </cell>
          <cell r="H11827" t="str">
            <v>LTE1800NEW</v>
          </cell>
          <cell r="I11827" t="str">
            <v>INS</v>
          </cell>
          <cell r="J11827">
            <v>43815</v>
          </cell>
          <cell r="L11827">
            <v>43809</v>
          </cell>
          <cell r="N11827">
            <v>43839</v>
          </cell>
          <cell r="P11827" t="str">
            <v>Pending HOC</v>
          </cell>
        </row>
        <row r="11828">
          <cell r="C11828" t="str">
            <v>ZBR178</v>
          </cell>
          <cell r="D11828" t="str">
            <v>New Sites</v>
          </cell>
          <cell r="E11828" t="str">
            <v>Q4-2019</v>
          </cell>
          <cell r="F11828" t="str">
            <v>Mobile Aspiration</v>
          </cell>
          <cell r="G11828" t="str">
            <v>HUA</v>
          </cell>
          <cell r="H11828" t="str">
            <v>LTE1800NEW</v>
          </cell>
          <cell r="I11828" t="str">
            <v>INS</v>
          </cell>
          <cell r="J11828">
            <v>43815</v>
          </cell>
          <cell r="L11828">
            <v>43809</v>
          </cell>
          <cell r="N11828">
            <v>43839</v>
          </cell>
          <cell r="P11828" t="str">
            <v>Pending HOC</v>
          </cell>
        </row>
        <row r="11829">
          <cell r="C11829" t="str">
            <v>ZBR082</v>
          </cell>
          <cell r="D11829" t="str">
            <v>New Sites</v>
          </cell>
          <cell r="E11829" t="str">
            <v>Q4-2019</v>
          </cell>
          <cell r="F11829" t="str">
            <v>Mobile Aspiration</v>
          </cell>
          <cell r="G11829" t="str">
            <v>HUA</v>
          </cell>
          <cell r="H11829" t="str">
            <v>LTE1800NEW</v>
          </cell>
          <cell r="I11829" t="str">
            <v>INS</v>
          </cell>
          <cell r="J11829">
            <v>43815</v>
          </cell>
          <cell r="L11829">
            <v>43809</v>
          </cell>
          <cell r="N11829">
            <v>43839</v>
          </cell>
          <cell r="P11829" t="str">
            <v>Pending HOC</v>
          </cell>
        </row>
        <row r="11830">
          <cell r="C11830" t="str">
            <v>ZBK030</v>
          </cell>
          <cell r="D11830" t="str">
            <v>New Sites</v>
          </cell>
          <cell r="E11830" t="str">
            <v>Q4-2019</v>
          </cell>
          <cell r="F11830" t="str">
            <v>Mobile Aspiration</v>
          </cell>
          <cell r="G11830" t="str">
            <v>HUA</v>
          </cell>
          <cell r="H11830" t="str">
            <v>LTE1800NEW</v>
          </cell>
          <cell r="I11830" t="str">
            <v>INS</v>
          </cell>
          <cell r="J11830">
            <v>43760</v>
          </cell>
          <cell r="K11830">
            <v>43755</v>
          </cell>
          <cell r="L11830">
            <v>43771</v>
          </cell>
          <cell r="M11830">
            <v>43755</v>
          </cell>
          <cell r="N11830">
            <v>43801</v>
          </cell>
          <cell r="O11830">
            <v>43768</v>
          </cell>
          <cell r="P11830" t="str">
            <v>Pending HOC</v>
          </cell>
        </row>
        <row r="11831">
          <cell r="C11831" t="str">
            <v>ZBK026</v>
          </cell>
          <cell r="D11831" t="str">
            <v>New Sites</v>
          </cell>
          <cell r="E11831" t="str">
            <v>Q4-2019</v>
          </cell>
          <cell r="F11831" t="str">
            <v>Mobile Aspiration</v>
          </cell>
          <cell r="G11831" t="str">
            <v>HUA</v>
          </cell>
          <cell r="H11831" t="str">
            <v>LTE1800NEW</v>
          </cell>
          <cell r="I11831" t="str">
            <v>INS</v>
          </cell>
          <cell r="J11831">
            <v>43681</v>
          </cell>
          <cell r="K11831">
            <v>43683</v>
          </cell>
          <cell r="L11831">
            <v>43694</v>
          </cell>
          <cell r="M11831">
            <v>43696</v>
          </cell>
          <cell r="N11831">
            <v>43731</v>
          </cell>
          <cell r="O11831">
            <v>43725</v>
          </cell>
          <cell r="P11831" t="str">
            <v>FDED Not Approved</v>
          </cell>
        </row>
        <row r="11832">
          <cell r="C11832" t="str">
            <v>ZAZ029</v>
          </cell>
          <cell r="D11832" t="str">
            <v>New Sites</v>
          </cell>
          <cell r="E11832" t="str">
            <v>Q4-2019</v>
          </cell>
          <cell r="F11832" t="str">
            <v>Mobile Aspiration</v>
          </cell>
          <cell r="G11832" t="str">
            <v>HUA</v>
          </cell>
          <cell r="H11832" t="str">
            <v>LTE1800NEW</v>
          </cell>
          <cell r="I11832" t="str">
            <v>INS</v>
          </cell>
          <cell r="J11832">
            <v>43675</v>
          </cell>
          <cell r="K11832">
            <v>43677</v>
          </cell>
          <cell r="L11832">
            <v>43725</v>
          </cell>
          <cell r="M11832">
            <v>43694</v>
          </cell>
          <cell r="N11832">
            <v>43770</v>
          </cell>
          <cell r="O11832">
            <v>43707</v>
          </cell>
          <cell r="P11832" t="str">
            <v>No Dependency</v>
          </cell>
        </row>
        <row r="11833">
          <cell r="C11833" t="str">
            <v>ZAZ028</v>
          </cell>
          <cell r="D11833" t="str">
            <v>New Sites</v>
          </cell>
          <cell r="E11833" t="str">
            <v>Q4-2019</v>
          </cell>
          <cell r="F11833" t="str">
            <v>Mobile Aspiration</v>
          </cell>
          <cell r="G11833" t="str">
            <v>HUA</v>
          </cell>
          <cell r="H11833" t="str">
            <v>LTE1800NEW</v>
          </cell>
          <cell r="I11833" t="str">
            <v>INS</v>
          </cell>
          <cell r="J11833">
            <v>43760</v>
          </cell>
          <cell r="K11833">
            <v>43733</v>
          </cell>
          <cell r="L11833">
            <v>43754</v>
          </cell>
          <cell r="M11833">
            <v>43730</v>
          </cell>
          <cell r="N11833">
            <v>43776</v>
          </cell>
          <cell r="O11833">
            <v>43744</v>
          </cell>
          <cell r="P11833" t="str">
            <v>Pending HOC</v>
          </cell>
        </row>
        <row r="11834">
          <cell r="C11834" t="str">
            <v>ZAZ011</v>
          </cell>
          <cell r="D11834" t="str">
            <v>New Sites</v>
          </cell>
          <cell r="E11834" t="str">
            <v>Q4-2019</v>
          </cell>
          <cell r="F11834" t="str">
            <v>Mobile Aspiration</v>
          </cell>
          <cell r="G11834" t="str">
            <v>HUA</v>
          </cell>
          <cell r="H11834" t="str">
            <v>LTE1800NEW</v>
          </cell>
          <cell r="I11834" t="str">
            <v>INS</v>
          </cell>
          <cell r="J11834">
            <v>43675</v>
          </cell>
          <cell r="K11834">
            <v>43677</v>
          </cell>
          <cell r="L11834">
            <v>43812</v>
          </cell>
          <cell r="M11834">
            <v>43685</v>
          </cell>
          <cell r="N11834">
            <v>43813</v>
          </cell>
          <cell r="O11834">
            <v>43715</v>
          </cell>
          <cell r="P11834" t="str">
            <v>No Dependency</v>
          </cell>
        </row>
        <row r="11835">
          <cell r="C11835" t="str">
            <v>ZKF072</v>
          </cell>
          <cell r="D11835" t="str">
            <v>New Sites</v>
          </cell>
          <cell r="E11835" t="str">
            <v>Q4-2019</v>
          </cell>
          <cell r="F11835" t="str">
            <v>Mobile Aspiration</v>
          </cell>
          <cell r="G11835" t="str">
            <v>HUA</v>
          </cell>
          <cell r="H11835" t="str">
            <v>LTE1800NEW</v>
          </cell>
          <cell r="I11835" t="str">
            <v>INS</v>
          </cell>
          <cell r="J11835">
            <v>43815</v>
          </cell>
          <cell r="L11835">
            <v>43805</v>
          </cell>
          <cell r="N11835">
            <v>43835</v>
          </cell>
          <cell r="P11835" t="str">
            <v>Pending HOC</v>
          </cell>
        </row>
        <row r="11836">
          <cell r="C11836" t="str">
            <v>ZTY009</v>
          </cell>
          <cell r="D11836" t="str">
            <v>New Sites</v>
          </cell>
          <cell r="E11836" t="str">
            <v>Q4-2019</v>
          </cell>
          <cell r="F11836" t="str">
            <v>Mobile Aspiration</v>
          </cell>
          <cell r="G11836" t="str">
            <v>HUA</v>
          </cell>
          <cell r="H11836" t="str">
            <v>LTE1800NEW</v>
          </cell>
          <cell r="I11836" t="str">
            <v>INS</v>
          </cell>
          <cell r="J11836">
            <v>43815</v>
          </cell>
          <cell r="L11836">
            <v>43836</v>
          </cell>
          <cell r="N11836">
            <v>43866</v>
          </cell>
          <cell r="P11836" t="str">
            <v>Pending HOC</v>
          </cell>
        </row>
        <row r="11837">
          <cell r="C11837" t="str">
            <v>ZSK122</v>
          </cell>
          <cell r="D11837" t="str">
            <v>New Sites</v>
          </cell>
          <cell r="E11837" t="str">
            <v>Q4-2019</v>
          </cell>
          <cell r="F11837" t="str">
            <v>Mobile Aspiration</v>
          </cell>
          <cell r="G11837" t="str">
            <v>HUA</v>
          </cell>
          <cell r="H11837" t="str">
            <v>LTE1800NEW</v>
          </cell>
          <cell r="I11837" t="str">
            <v>INS</v>
          </cell>
          <cell r="J11837">
            <v>43834</v>
          </cell>
          <cell r="K11837">
            <v>43760</v>
          </cell>
          <cell r="L11837">
            <v>43836</v>
          </cell>
          <cell r="M11837">
            <v>43772</v>
          </cell>
          <cell r="N11837">
            <v>43866</v>
          </cell>
          <cell r="P11837" t="str">
            <v>Pending HOC</v>
          </cell>
        </row>
        <row r="11838">
          <cell r="C11838" t="str">
            <v>ZDM163</v>
          </cell>
          <cell r="D11838" t="str">
            <v>New Sites</v>
          </cell>
          <cell r="E11838" t="str">
            <v>Q4-2019</v>
          </cell>
          <cell r="F11838" t="str">
            <v>Mobile Aspiration</v>
          </cell>
          <cell r="G11838" t="str">
            <v>HUA</v>
          </cell>
          <cell r="H11838" t="str">
            <v>LTE1800NEW</v>
          </cell>
          <cell r="I11838" t="str">
            <v>INS</v>
          </cell>
          <cell r="J11838">
            <v>43769</v>
          </cell>
          <cell r="K11838">
            <v>43726</v>
          </cell>
          <cell r="L11838">
            <v>43771</v>
          </cell>
          <cell r="M11838">
            <v>43723</v>
          </cell>
          <cell r="N11838">
            <v>43801</v>
          </cell>
          <cell r="O11838">
            <v>43744</v>
          </cell>
          <cell r="P11838" t="str">
            <v>FDED Not Approved</v>
          </cell>
        </row>
        <row r="11839">
          <cell r="C11839" t="str">
            <v>ZTB437</v>
          </cell>
          <cell r="D11839" t="str">
            <v>New Sites</v>
          </cell>
          <cell r="E11839" t="str">
            <v>Q4-2019</v>
          </cell>
          <cell r="F11839" t="str">
            <v>Mobile Aspiration</v>
          </cell>
          <cell r="G11839" t="str">
            <v>HUA</v>
          </cell>
          <cell r="H11839" t="str">
            <v>LTE1800NEW</v>
          </cell>
          <cell r="I11839" t="str">
            <v>INS</v>
          </cell>
          <cell r="J11839">
            <v>43793</v>
          </cell>
          <cell r="K11839">
            <v>43772</v>
          </cell>
          <cell r="L11839">
            <v>43787</v>
          </cell>
          <cell r="N11839">
            <v>43817</v>
          </cell>
          <cell r="P11839" t="str">
            <v>Pending HOC</v>
          </cell>
        </row>
        <row r="11840">
          <cell r="C11840" t="str">
            <v>ZUZ053</v>
          </cell>
          <cell r="D11840" t="str">
            <v>New Sites</v>
          </cell>
          <cell r="E11840" t="str">
            <v>Q3-2019</v>
          </cell>
          <cell r="F11840" t="str">
            <v>Mobile Aspiration</v>
          </cell>
          <cell r="G11840" t="str">
            <v>HUA</v>
          </cell>
          <cell r="H11840" t="str">
            <v>LTE2300NEW</v>
          </cell>
          <cell r="I11840" t="str">
            <v>INS</v>
          </cell>
          <cell r="J11840">
            <v>43676</v>
          </cell>
          <cell r="K11840">
            <v>43678</v>
          </cell>
          <cell r="L11840">
            <v>43696</v>
          </cell>
          <cell r="M11840">
            <v>43698</v>
          </cell>
          <cell r="N11840">
            <v>43738</v>
          </cell>
          <cell r="O11840">
            <v>43725</v>
          </cell>
          <cell r="P11840" t="str">
            <v>No Dependency</v>
          </cell>
        </row>
        <row r="11841">
          <cell r="C11841" t="str">
            <v>ZTR088</v>
          </cell>
          <cell r="D11841" t="str">
            <v>New Sites</v>
          </cell>
          <cell r="E11841" t="str">
            <v>Q4-2019</v>
          </cell>
          <cell r="F11841" t="str">
            <v>Mobile Aspiration</v>
          </cell>
          <cell r="G11841" t="str">
            <v>HUA</v>
          </cell>
          <cell r="H11841" t="str">
            <v>LTE2300NEW</v>
          </cell>
          <cell r="I11841" t="str">
            <v>INS</v>
          </cell>
          <cell r="J11841">
            <v>43793</v>
          </cell>
          <cell r="K11841">
            <v>43760</v>
          </cell>
          <cell r="L11841">
            <v>43787</v>
          </cell>
          <cell r="M11841">
            <v>43762</v>
          </cell>
          <cell r="N11841">
            <v>43804</v>
          </cell>
          <cell r="P11841" t="str">
            <v>Pending HOC</v>
          </cell>
        </row>
        <row r="11842">
          <cell r="C11842" t="str">
            <v>ZTB434</v>
          </cell>
          <cell r="D11842" t="str">
            <v>New Sites</v>
          </cell>
          <cell r="E11842" t="str">
            <v>Q4-2019</v>
          </cell>
          <cell r="F11842" t="str">
            <v>Mobile Aspiration</v>
          </cell>
          <cell r="G11842" t="str">
            <v>HUA</v>
          </cell>
          <cell r="H11842" t="str">
            <v>LTE2300NEW</v>
          </cell>
          <cell r="I11842" t="str">
            <v>INS</v>
          </cell>
          <cell r="J11842">
            <v>43741</v>
          </cell>
          <cell r="K11842">
            <v>43704</v>
          </cell>
          <cell r="L11842">
            <v>43710</v>
          </cell>
          <cell r="M11842">
            <v>43717</v>
          </cell>
          <cell r="N11842">
            <v>43755</v>
          </cell>
          <cell r="O11842">
            <v>43719</v>
          </cell>
          <cell r="P11842" t="str">
            <v>FDED Not Approved</v>
          </cell>
        </row>
        <row r="11843">
          <cell r="C11843" t="str">
            <v>ZTB433</v>
          </cell>
          <cell r="D11843" t="str">
            <v>New Sites</v>
          </cell>
          <cell r="E11843" t="str">
            <v>Q4-2019</v>
          </cell>
          <cell r="F11843" t="str">
            <v>Mobile Aspiration</v>
          </cell>
          <cell r="G11843" t="str">
            <v>HUA</v>
          </cell>
          <cell r="H11843" t="str">
            <v>LTE2300NEW</v>
          </cell>
          <cell r="I11843" t="str">
            <v>INS</v>
          </cell>
          <cell r="J11843">
            <v>43815</v>
          </cell>
          <cell r="L11843">
            <v>43787</v>
          </cell>
          <cell r="N11843">
            <v>43816</v>
          </cell>
          <cell r="P11843" t="str">
            <v>Pending HOC</v>
          </cell>
        </row>
        <row r="11844">
          <cell r="C11844" t="str">
            <v>ZTB432</v>
          </cell>
          <cell r="D11844" t="str">
            <v>New Sites</v>
          </cell>
          <cell r="E11844" t="str">
            <v>Q4-2019</v>
          </cell>
          <cell r="F11844" t="str">
            <v>Mobile Aspiration</v>
          </cell>
          <cell r="G11844" t="str">
            <v>HUA</v>
          </cell>
          <cell r="H11844" t="str">
            <v>LTE2300NEW</v>
          </cell>
          <cell r="I11844" t="str">
            <v>INS</v>
          </cell>
          <cell r="J11844">
            <v>43815</v>
          </cell>
          <cell r="L11844">
            <v>43787</v>
          </cell>
          <cell r="N11844">
            <v>43814</v>
          </cell>
          <cell r="P11844" t="str">
            <v>Pending HOC</v>
          </cell>
        </row>
        <row r="11845">
          <cell r="C11845" t="str">
            <v>ZTB431</v>
          </cell>
          <cell r="D11845" t="str">
            <v>New Sites</v>
          </cell>
          <cell r="E11845" t="str">
            <v>Q4-2019</v>
          </cell>
          <cell r="F11845" t="str">
            <v>Mobile Aspiration</v>
          </cell>
          <cell r="G11845" t="str">
            <v>HUA</v>
          </cell>
          <cell r="H11845" t="str">
            <v>LTE2300NEW</v>
          </cell>
          <cell r="I11845" t="str">
            <v>INS</v>
          </cell>
          <cell r="J11845">
            <v>43815</v>
          </cell>
          <cell r="L11845">
            <v>43805</v>
          </cell>
          <cell r="N11845">
            <v>43835</v>
          </cell>
          <cell r="P11845" t="str">
            <v>Pending HOC</v>
          </cell>
        </row>
        <row r="11846">
          <cell r="C11846" t="str">
            <v>ZTB430</v>
          </cell>
          <cell r="D11846" t="str">
            <v>New Sites</v>
          </cell>
          <cell r="E11846" t="str">
            <v>Q4-2019</v>
          </cell>
          <cell r="F11846" t="str">
            <v>Mobile Aspiration</v>
          </cell>
          <cell r="G11846" t="str">
            <v>HUA</v>
          </cell>
          <cell r="H11846" t="str">
            <v>LTE2300NEW</v>
          </cell>
          <cell r="I11846" t="str">
            <v>INS</v>
          </cell>
          <cell r="J11846">
            <v>43815</v>
          </cell>
          <cell r="L11846">
            <v>43836</v>
          </cell>
          <cell r="N11846">
            <v>43866</v>
          </cell>
          <cell r="P11846" t="str">
            <v>Pending HOC</v>
          </cell>
        </row>
        <row r="11847">
          <cell r="C11847" t="str">
            <v>ZTB400</v>
          </cell>
          <cell r="D11847" t="str">
            <v>New Sites</v>
          </cell>
          <cell r="E11847" t="str">
            <v>Q4-2019</v>
          </cell>
          <cell r="F11847" t="str">
            <v>Mobile Aspiration</v>
          </cell>
          <cell r="G11847" t="str">
            <v>HUA</v>
          </cell>
          <cell r="H11847" t="str">
            <v>LTE2300NEW</v>
          </cell>
          <cell r="I11847" t="str">
            <v>INS</v>
          </cell>
          <cell r="J11847">
            <v>43815</v>
          </cell>
          <cell r="L11847">
            <v>43803</v>
          </cell>
          <cell r="N11847">
            <v>43833</v>
          </cell>
          <cell r="P11847" t="str">
            <v>Pending HOC</v>
          </cell>
        </row>
        <row r="11848">
          <cell r="C11848" t="str">
            <v>ZTB399</v>
          </cell>
          <cell r="D11848" t="str">
            <v>New Sites</v>
          </cell>
          <cell r="E11848" t="str">
            <v>Q4-2019</v>
          </cell>
          <cell r="F11848" t="str">
            <v>Mobile Aspiration</v>
          </cell>
          <cell r="G11848" t="str">
            <v>HUA</v>
          </cell>
          <cell r="H11848" t="str">
            <v>LTE2300NEW</v>
          </cell>
          <cell r="I11848" t="str">
            <v>INS</v>
          </cell>
          <cell r="J11848">
            <v>43815</v>
          </cell>
          <cell r="L11848">
            <v>43798</v>
          </cell>
          <cell r="N11848">
            <v>43828</v>
          </cell>
          <cell r="P11848" t="str">
            <v>Pending HOC</v>
          </cell>
        </row>
        <row r="11849">
          <cell r="C11849" t="str">
            <v>ZTB397</v>
          </cell>
          <cell r="D11849" t="str">
            <v>New Sites</v>
          </cell>
          <cell r="E11849" t="str">
            <v>Q4-2019</v>
          </cell>
          <cell r="F11849" t="str">
            <v>Mobile Aspiration</v>
          </cell>
          <cell r="G11849" t="str">
            <v>HUA</v>
          </cell>
          <cell r="H11849" t="str">
            <v>LTE2300NEW</v>
          </cell>
          <cell r="I11849" t="str">
            <v>INS</v>
          </cell>
          <cell r="J11849">
            <v>43676</v>
          </cell>
          <cell r="K11849">
            <v>43678</v>
          </cell>
          <cell r="L11849">
            <v>43679</v>
          </cell>
          <cell r="M11849">
            <v>43681</v>
          </cell>
          <cell r="N11849">
            <v>43738</v>
          </cell>
          <cell r="O11849">
            <v>43715</v>
          </cell>
          <cell r="P11849" t="str">
            <v>No Dependency</v>
          </cell>
        </row>
        <row r="11850">
          <cell r="C11850" t="str">
            <v>ZTB390</v>
          </cell>
          <cell r="D11850" t="str">
            <v>New Sites</v>
          </cell>
          <cell r="E11850" t="str">
            <v>Q1-2020</v>
          </cell>
          <cell r="F11850" t="str">
            <v>Mobile Aspiration</v>
          </cell>
          <cell r="G11850" t="str">
            <v>HUA</v>
          </cell>
          <cell r="H11850" t="str">
            <v>LTE2300NEW</v>
          </cell>
          <cell r="I11850" t="str">
            <v>INS</v>
          </cell>
          <cell r="J11850">
            <v>43803</v>
          </cell>
          <cell r="K11850">
            <v>43727</v>
          </cell>
          <cell r="L11850">
            <v>43817</v>
          </cell>
          <cell r="M11850">
            <v>43728</v>
          </cell>
          <cell r="N11850">
            <v>43833</v>
          </cell>
          <cell r="O11850">
            <v>43744</v>
          </cell>
          <cell r="P11850" t="str">
            <v>FDED Not Approved</v>
          </cell>
        </row>
        <row r="11851">
          <cell r="C11851" t="str">
            <v>ZTB384</v>
          </cell>
          <cell r="D11851" t="str">
            <v>New Sites</v>
          </cell>
          <cell r="E11851" t="str">
            <v>Q4-2019</v>
          </cell>
          <cell r="F11851" t="str">
            <v>Mobile Aspiration</v>
          </cell>
          <cell r="G11851" t="str">
            <v>HUA</v>
          </cell>
          <cell r="H11851" t="str">
            <v>LTE2300NEW</v>
          </cell>
          <cell r="I11851" t="str">
            <v>INS</v>
          </cell>
          <cell r="J11851">
            <v>43804</v>
          </cell>
          <cell r="K11851">
            <v>43772</v>
          </cell>
          <cell r="L11851">
            <v>43798</v>
          </cell>
          <cell r="N11851">
            <v>43828</v>
          </cell>
          <cell r="P11851" t="str">
            <v>Pending HOC</v>
          </cell>
        </row>
        <row r="11852">
          <cell r="C11852" t="str">
            <v>ZRR029</v>
          </cell>
          <cell r="D11852" t="str">
            <v>New Sites</v>
          </cell>
          <cell r="E11852" t="str">
            <v>Q3-2019</v>
          </cell>
          <cell r="F11852" t="str">
            <v>Mobile Aspiration</v>
          </cell>
          <cell r="G11852" t="str">
            <v>HUA</v>
          </cell>
          <cell r="H11852" t="str">
            <v>LTE2300NEW</v>
          </cell>
          <cell r="I11852" t="str">
            <v>INS</v>
          </cell>
          <cell r="J11852">
            <v>43675</v>
          </cell>
          <cell r="K11852">
            <v>43677</v>
          </cell>
          <cell r="L11852">
            <v>43694</v>
          </cell>
          <cell r="M11852">
            <v>43696</v>
          </cell>
          <cell r="N11852">
            <v>43731</v>
          </cell>
          <cell r="O11852">
            <v>43716</v>
          </cell>
          <cell r="P11852" t="str">
            <v>FDED Not Approved</v>
          </cell>
        </row>
        <row r="11853">
          <cell r="C11853" t="str">
            <v>ZRN027</v>
          </cell>
          <cell r="D11853" t="str">
            <v>New Sites</v>
          </cell>
          <cell r="E11853" t="str">
            <v>Q4-2019</v>
          </cell>
          <cell r="F11853" t="str">
            <v>Mobile Aspiration</v>
          </cell>
          <cell r="G11853" t="str">
            <v>HUA</v>
          </cell>
          <cell r="H11853" t="str">
            <v>LTE2300NEW</v>
          </cell>
          <cell r="I11853" t="str">
            <v>INS</v>
          </cell>
          <cell r="J11853">
            <v>43803</v>
          </cell>
          <cell r="L11853">
            <v>43817</v>
          </cell>
          <cell r="N11853">
            <v>43817</v>
          </cell>
          <cell r="P11853" t="str">
            <v>Pending HOC</v>
          </cell>
        </row>
        <row r="11854">
          <cell r="C11854" t="str">
            <v>ZQU037</v>
          </cell>
          <cell r="D11854" t="str">
            <v>New Sites</v>
          </cell>
          <cell r="E11854" t="str">
            <v>Q3-2019</v>
          </cell>
          <cell r="F11854" t="str">
            <v>Mobile Aspiration</v>
          </cell>
          <cell r="G11854" t="str">
            <v>HUA</v>
          </cell>
          <cell r="H11854" t="str">
            <v>LTE2300NEW</v>
          </cell>
          <cell r="I11854" t="str">
            <v>INS</v>
          </cell>
          <cell r="J11854">
            <v>43815</v>
          </cell>
          <cell r="L11854">
            <v>43846</v>
          </cell>
          <cell r="N11854">
            <v>43876</v>
          </cell>
          <cell r="P11854" t="str">
            <v>Pending HOC</v>
          </cell>
        </row>
        <row r="11855">
          <cell r="C11855" t="str">
            <v>ZSK117</v>
          </cell>
          <cell r="D11855" t="str">
            <v>New Sites</v>
          </cell>
          <cell r="E11855" t="str">
            <v>Q1-2020</v>
          </cell>
          <cell r="F11855" t="str">
            <v>Mobile Aspiration</v>
          </cell>
          <cell r="G11855" t="str">
            <v>HUA</v>
          </cell>
          <cell r="H11855" t="str">
            <v>LTE2300NEW</v>
          </cell>
          <cell r="I11855" t="str">
            <v>INS</v>
          </cell>
          <cell r="J11855">
            <v>43793</v>
          </cell>
          <cell r="L11855">
            <v>43787</v>
          </cell>
          <cell r="N11855">
            <v>43807</v>
          </cell>
          <cell r="P11855" t="str">
            <v>Pending HOC</v>
          </cell>
        </row>
        <row r="11856">
          <cell r="C11856" t="str">
            <v>ZRR032</v>
          </cell>
          <cell r="D11856" t="str">
            <v>New Sites</v>
          </cell>
          <cell r="E11856" t="str">
            <v>Q1-2020</v>
          </cell>
          <cell r="F11856" t="str">
            <v>Mobile Aspiration</v>
          </cell>
          <cell r="G11856" t="str">
            <v>HUA</v>
          </cell>
          <cell r="H11856" t="str">
            <v>LTE2300NEW</v>
          </cell>
          <cell r="I11856" t="str">
            <v>INS</v>
          </cell>
          <cell r="J11856">
            <v>43676</v>
          </cell>
          <cell r="K11856">
            <v>43678</v>
          </cell>
          <cell r="L11856">
            <v>43817</v>
          </cell>
          <cell r="M11856">
            <v>43681</v>
          </cell>
          <cell r="N11856">
            <v>43833</v>
          </cell>
          <cell r="O11856">
            <v>43706</v>
          </cell>
          <cell r="P11856" t="str">
            <v>No Dependency</v>
          </cell>
        </row>
        <row r="11857">
          <cell r="C11857" t="str">
            <v>ZRR031</v>
          </cell>
          <cell r="D11857" t="str">
            <v>New Sites</v>
          </cell>
          <cell r="E11857" t="str">
            <v>Q3-2019</v>
          </cell>
          <cell r="F11857" t="str">
            <v>Mobile Aspiration</v>
          </cell>
          <cell r="G11857" t="str">
            <v>HUA</v>
          </cell>
          <cell r="H11857" t="str">
            <v>LTE2300NEW</v>
          </cell>
          <cell r="I11857" t="str">
            <v>INS</v>
          </cell>
          <cell r="J11857">
            <v>43815</v>
          </cell>
          <cell r="L11857">
            <v>43798</v>
          </cell>
          <cell r="N11857">
            <v>43828</v>
          </cell>
          <cell r="P11857" t="str">
            <v>Pending HOC</v>
          </cell>
        </row>
        <row r="11858">
          <cell r="C11858" t="str">
            <v>ZRR028</v>
          </cell>
          <cell r="D11858" t="str">
            <v>New Sites</v>
          </cell>
          <cell r="E11858" t="str">
            <v>Q1-2020</v>
          </cell>
          <cell r="F11858" t="str">
            <v>Mobile Aspiration</v>
          </cell>
          <cell r="G11858" t="str">
            <v>HUA</v>
          </cell>
          <cell r="H11858" t="str">
            <v>LTE2300NEW</v>
          </cell>
          <cell r="I11858" t="str">
            <v>INS</v>
          </cell>
          <cell r="J11858">
            <v>43662</v>
          </cell>
          <cell r="K11858">
            <v>43662</v>
          </cell>
          <cell r="L11858">
            <v>43819</v>
          </cell>
          <cell r="M11858">
            <v>43681</v>
          </cell>
          <cell r="N11858">
            <v>43820</v>
          </cell>
          <cell r="O11858">
            <v>43707</v>
          </cell>
          <cell r="P11858" t="str">
            <v>No Dependency</v>
          </cell>
        </row>
        <row r="11859">
          <cell r="C11859" t="str">
            <v>ZRR027</v>
          </cell>
          <cell r="D11859" t="str">
            <v>New Sites</v>
          </cell>
          <cell r="E11859" t="str">
            <v>Q4-2019</v>
          </cell>
          <cell r="F11859" t="str">
            <v>Mobile Aspiration</v>
          </cell>
          <cell r="G11859" t="str">
            <v>HUA</v>
          </cell>
          <cell r="H11859" t="str">
            <v>LTE2300NEW</v>
          </cell>
          <cell r="I11859" t="str">
            <v>INS</v>
          </cell>
          <cell r="J11859">
            <v>43769</v>
          </cell>
          <cell r="K11859">
            <v>43733</v>
          </cell>
          <cell r="L11859">
            <v>43771</v>
          </cell>
          <cell r="M11859">
            <v>43726</v>
          </cell>
          <cell r="N11859">
            <v>43801</v>
          </cell>
          <cell r="O11859">
            <v>43737</v>
          </cell>
          <cell r="P11859" t="str">
            <v>FDED Not Approved</v>
          </cell>
        </row>
        <row r="11860">
          <cell r="C11860" t="str">
            <v>ZRN028</v>
          </cell>
          <cell r="D11860" t="str">
            <v>New Sites</v>
          </cell>
          <cell r="E11860" t="str">
            <v>Q1-2020</v>
          </cell>
          <cell r="F11860" t="str">
            <v>Mobile Aspiration</v>
          </cell>
          <cell r="G11860" t="str">
            <v>HUA</v>
          </cell>
          <cell r="H11860" t="str">
            <v>LTE2300NEW</v>
          </cell>
          <cell r="I11860" t="str">
            <v>INS</v>
          </cell>
          <cell r="J11860">
            <v>43804</v>
          </cell>
          <cell r="L11860">
            <v>43810</v>
          </cell>
          <cell r="N11860">
            <v>43830</v>
          </cell>
          <cell r="P11860" t="str">
            <v>Pending HOC</v>
          </cell>
        </row>
        <row r="11861">
          <cell r="C11861" t="str">
            <v>ZRN026</v>
          </cell>
          <cell r="D11861" t="str">
            <v>New Sites</v>
          </cell>
          <cell r="E11861" t="str">
            <v>Q4-2019</v>
          </cell>
          <cell r="F11861" t="str">
            <v>Mobile Aspiration</v>
          </cell>
          <cell r="G11861" t="str">
            <v>HUA</v>
          </cell>
          <cell r="H11861" t="str">
            <v>LTE2300NEW</v>
          </cell>
          <cell r="I11861" t="str">
            <v>INS</v>
          </cell>
          <cell r="J11861">
            <v>43815</v>
          </cell>
          <cell r="L11861">
            <v>43787</v>
          </cell>
          <cell r="N11861">
            <v>43817</v>
          </cell>
          <cell r="P11861" t="str">
            <v>Pending HOC</v>
          </cell>
        </row>
        <row r="11862">
          <cell r="C11862" t="str">
            <v>ZRF023</v>
          </cell>
          <cell r="D11862" t="str">
            <v>New Sites</v>
          </cell>
          <cell r="E11862" t="str">
            <v>Q4-2019</v>
          </cell>
          <cell r="F11862" t="str">
            <v>Mobile Aspiration</v>
          </cell>
          <cell r="G11862" t="str">
            <v>HUA</v>
          </cell>
          <cell r="H11862" t="str">
            <v>LTE2300NEW</v>
          </cell>
          <cell r="I11862" t="str">
            <v>INS</v>
          </cell>
          <cell r="J11862">
            <v>43675</v>
          </cell>
          <cell r="K11862">
            <v>43677</v>
          </cell>
          <cell r="L11862">
            <v>43692</v>
          </cell>
          <cell r="M11862">
            <v>43694</v>
          </cell>
          <cell r="N11862">
            <v>43729</v>
          </cell>
          <cell r="O11862">
            <v>43726</v>
          </cell>
          <cell r="P11862" t="str">
            <v>Pending RFI</v>
          </cell>
        </row>
        <row r="11863">
          <cell r="C11863" t="str">
            <v>ZQW025</v>
          </cell>
          <cell r="D11863" t="str">
            <v>New Sites</v>
          </cell>
          <cell r="E11863" t="str">
            <v>Q4-2019</v>
          </cell>
          <cell r="F11863" t="str">
            <v>Mobile Aspiration</v>
          </cell>
          <cell r="G11863" t="str">
            <v>HUA</v>
          </cell>
          <cell r="H11863" t="str">
            <v>LTE2300NEW</v>
          </cell>
          <cell r="I11863" t="str">
            <v>INS</v>
          </cell>
          <cell r="J11863">
            <v>43681</v>
          </cell>
          <cell r="K11863">
            <v>43683</v>
          </cell>
          <cell r="L11863">
            <v>43683</v>
          </cell>
          <cell r="M11863">
            <v>43685</v>
          </cell>
          <cell r="N11863">
            <v>43702</v>
          </cell>
          <cell r="O11863">
            <v>43704</v>
          </cell>
          <cell r="P11863" t="str">
            <v>FDED Not Approved</v>
          </cell>
        </row>
        <row r="11864">
          <cell r="C11864" t="str">
            <v>ZQW020</v>
          </cell>
          <cell r="D11864" t="str">
            <v>New Sites</v>
          </cell>
          <cell r="E11864" t="str">
            <v>Q4-2019</v>
          </cell>
          <cell r="F11864" t="str">
            <v>Mobile Aspiration</v>
          </cell>
          <cell r="G11864" t="str">
            <v>HUA</v>
          </cell>
          <cell r="H11864" t="str">
            <v>LTE2300NEW</v>
          </cell>
          <cell r="I11864" t="str">
            <v>INS</v>
          </cell>
          <cell r="J11864">
            <v>43700</v>
          </cell>
          <cell r="K11864">
            <v>43702</v>
          </cell>
          <cell r="L11864">
            <v>43753</v>
          </cell>
          <cell r="M11864">
            <v>43718</v>
          </cell>
          <cell r="N11864">
            <v>43754</v>
          </cell>
          <cell r="O11864">
            <v>43740</v>
          </cell>
          <cell r="P11864" t="str">
            <v>FDED Not Approved</v>
          </cell>
        </row>
        <row r="11865">
          <cell r="C11865" t="str">
            <v>ZQU041</v>
          </cell>
          <cell r="D11865" t="str">
            <v>New Sites</v>
          </cell>
          <cell r="E11865" t="str">
            <v>Q4-2019</v>
          </cell>
          <cell r="F11865" t="str">
            <v>Mobile Aspiration</v>
          </cell>
          <cell r="G11865" t="str">
            <v>HUA</v>
          </cell>
          <cell r="H11865" t="str">
            <v>LTE2300NEW</v>
          </cell>
          <cell r="I11865" t="str">
            <v>INS</v>
          </cell>
          <cell r="J11865">
            <v>43771</v>
          </cell>
          <cell r="K11865">
            <v>43760</v>
          </cell>
          <cell r="L11865">
            <v>43779</v>
          </cell>
          <cell r="N11865">
            <v>43809</v>
          </cell>
          <cell r="P11865" t="str">
            <v>Pending HOC</v>
          </cell>
        </row>
        <row r="11866">
          <cell r="C11866" t="str">
            <v>ZQU039</v>
          </cell>
          <cell r="D11866" t="str">
            <v>New Sites</v>
          </cell>
          <cell r="E11866" t="str">
            <v>Q4-2019</v>
          </cell>
          <cell r="F11866" t="str">
            <v>Mobile Aspiration</v>
          </cell>
          <cell r="G11866" t="str">
            <v>HUA</v>
          </cell>
          <cell r="H11866" t="str">
            <v>LTE2300NEW</v>
          </cell>
          <cell r="I11866" t="str">
            <v>INS</v>
          </cell>
          <cell r="J11866">
            <v>43681</v>
          </cell>
          <cell r="K11866">
            <v>43683</v>
          </cell>
          <cell r="L11866">
            <v>43696</v>
          </cell>
          <cell r="M11866">
            <v>43698</v>
          </cell>
          <cell r="N11866">
            <v>43733</v>
          </cell>
          <cell r="O11866">
            <v>43719</v>
          </cell>
          <cell r="P11866" t="str">
            <v>No Dependency</v>
          </cell>
        </row>
        <row r="11867">
          <cell r="C11867" t="str">
            <v>ZNR029</v>
          </cell>
          <cell r="D11867" t="str">
            <v>New Sites</v>
          </cell>
          <cell r="E11867" t="str">
            <v>Q4-2019</v>
          </cell>
          <cell r="F11867" t="str">
            <v>Mobile Aspiration</v>
          </cell>
          <cell r="G11867" t="str">
            <v>HUA</v>
          </cell>
          <cell r="H11867" t="str">
            <v>LTE2300NEW</v>
          </cell>
          <cell r="I11867" t="str">
            <v>INS</v>
          </cell>
          <cell r="J11867">
            <v>43801</v>
          </cell>
          <cell r="K11867">
            <v>43762</v>
          </cell>
          <cell r="L11867">
            <v>43803</v>
          </cell>
          <cell r="N11867">
            <v>43833</v>
          </cell>
          <cell r="P11867" t="str">
            <v>Pending HOC</v>
          </cell>
        </row>
        <row r="11868">
          <cell r="C11868" t="str">
            <v>ZNR028</v>
          </cell>
          <cell r="D11868" t="str">
            <v>New Sites</v>
          </cell>
          <cell r="E11868" t="str">
            <v>Q4-2019</v>
          </cell>
          <cell r="F11868" t="str">
            <v>Mobile Aspiration</v>
          </cell>
          <cell r="G11868" t="str">
            <v>HUA</v>
          </cell>
          <cell r="H11868" t="str">
            <v>LTE2300NEW</v>
          </cell>
          <cell r="I11868" t="str">
            <v>INS</v>
          </cell>
          <cell r="J11868">
            <v>43815</v>
          </cell>
          <cell r="L11868">
            <v>43798</v>
          </cell>
          <cell r="N11868">
            <v>43828</v>
          </cell>
          <cell r="P11868" t="str">
            <v>Pending HOC</v>
          </cell>
        </row>
        <row r="11869">
          <cell r="C11869" t="str">
            <v>ZMA047</v>
          </cell>
          <cell r="D11869" t="str">
            <v>New Sites</v>
          </cell>
          <cell r="E11869" t="str">
            <v>Q3-2019</v>
          </cell>
          <cell r="F11869" t="str">
            <v>Mobile Aspiration</v>
          </cell>
          <cell r="G11869" t="str">
            <v>HUA</v>
          </cell>
          <cell r="H11869" t="str">
            <v>LTE2300NEW</v>
          </cell>
          <cell r="I11869" t="str">
            <v>INS</v>
          </cell>
          <cell r="J11869">
            <v>43743</v>
          </cell>
          <cell r="K11869">
            <v>43713</v>
          </cell>
          <cell r="L11869">
            <v>43725</v>
          </cell>
          <cell r="M11869">
            <v>43710</v>
          </cell>
          <cell r="N11869">
            <v>43740</v>
          </cell>
          <cell r="O11869">
            <v>43731</v>
          </cell>
          <cell r="P11869" t="str">
            <v>FBP Not Approved</v>
          </cell>
        </row>
        <row r="11870">
          <cell r="C11870" t="str">
            <v>ZJB222</v>
          </cell>
          <cell r="D11870" t="str">
            <v>New Sites</v>
          </cell>
          <cell r="E11870" t="str">
            <v>Q4-2019</v>
          </cell>
          <cell r="F11870" t="str">
            <v>Mobile Aspiration</v>
          </cell>
          <cell r="G11870" t="str">
            <v>HUA</v>
          </cell>
          <cell r="H11870" t="str">
            <v>LTE2300NEW</v>
          </cell>
          <cell r="I11870" t="str">
            <v>INS</v>
          </cell>
          <cell r="J11870">
            <v>43815</v>
          </cell>
          <cell r="L11870">
            <v>43817</v>
          </cell>
          <cell r="N11870">
            <v>43819</v>
          </cell>
          <cell r="P11870" t="str">
            <v>Pending HOC</v>
          </cell>
        </row>
        <row r="11871">
          <cell r="C11871" t="str">
            <v>ZHF294</v>
          </cell>
          <cell r="D11871" t="str">
            <v>New Sites</v>
          </cell>
          <cell r="E11871" t="str">
            <v>Q3-2019</v>
          </cell>
          <cell r="F11871" t="str">
            <v>Mobile Aspiration</v>
          </cell>
          <cell r="G11871" t="str">
            <v>HUA</v>
          </cell>
          <cell r="H11871" t="str">
            <v>LTE2300NEW</v>
          </cell>
          <cell r="I11871" t="str">
            <v>INS</v>
          </cell>
          <cell r="J11871">
            <v>43815</v>
          </cell>
          <cell r="L11871">
            <v>43803</v>
          </cell>
          <cell r="N11871">
            <v>43833</v>
          </cell>
          <cell r="P11871" t="str">
            <v>Pending HOC</v>
          </cell>
        </row>
        <row r="11872">
          <cell r="C11872" t="str">
            <v>ZHB054</v>
          </cell>
          <cell r="D11872" t="str">
            <v>New Sites</v>
          </cell>
          <cell r="E11872" t="str">
            <v>Q1-2020</v>
          </cell>
          <cell r="F11872" t="str">
            <v>Mobile Aspiration</v>
          </cell>
          <cell r="G11872" t="str">
            <v>HUA</v>
          </cell>
          <cell r="H11872" t="str">
            <v>LTE2300NEW</v>
          </cell>
          <cell r="I11872" t="str">
            <v>INS</v>
          </cell>
          <cell r="J11872">
            <v>43667</v>
          </cell>
          <cell r="K11872">
            <v>43669</v>
          </cell>
          <cell r="L11872">
            <v>43682</v>
          </cell>
          <cell r="M11872">
            <v>43684</v>
          </cell>
          <cell r="N11872">
            <v>43703</v>
          </cell>
          <cell r="O11872">
            <v>43705</v>
          </cell>
          <cell r="P11872" t="str">
            <v>FDED Not Approved</v>
          </cell>
        </row>
        <row r="11873">
          <cell r="C11873" t="str">
            <v>ZHB044</v>
          </cell>
          <cell r="D11873" t="str">
            <v>New Sites</v>
          </cell>
          <cell r="E11873" t="str">
            <v>Q4-2019</v>
          </cell>
          <cell r="F11873" t="str">
            <v>Mobile Aspiration</v>
          </cell>
          <cell r="G11873" t="str">
            <v>HUA</v>
          </cell>
          <cell r="H11873" t="str">
            <v>LTE2300NEW</v>
          </cell>
          <cell r="I11873" t="str">
            <v>INS</v>
          </cell>
          <cell r="J11873">
            <v>43815</v>
          </cell>
          <cell r="L11873">
            <v>43809</v>
          </cell>
          <cell r="N11873">
            <v>43839</v>
          </cell>
          <cell r="P11873" t="str">
            <v>Pending HOC</v>
          </cell>
        </row>
        <row r="11874">
          <cell r="C11874" t="str">
            <v>ZDM121</v>
          </cell>
          <cell r="D11874" t="str">
            <v>New Sites</v>
          </cell>
          <cell r="E11874" t="str">
            <v>Q3-2019</v>
          </cell>
          <cell r="F11874" t="str">
            <v>Mobile Aspiration</v>
          </cell>
          <cell r="G11874" t="str">
            <v>HUA</v>
          </cell>
          <cell r="H11874" t="str">
            <v>LTE2300NEW</v>
          </cell>
          <cell r="I11874" t="str">
            <v>INS</v>
          </cell>
          <cell r="J11874">
            <v>43834</v>
          </cell>
          <cell r="K11874">
            <v>43772</v>
          </cell>
          <cell r="L11874">
            <v>43836</v>
          </cell>
          <cell r="N11874">
            <v>43866</v>
          </cell>
          <cell r="P11874" t="str">
            <v>Pending HOC</v>
          </cell>
        </row>
        <row r="11875">
          <cell r="C11875" t="str">
            <v>ZMA050</v>
          </cell>
          <cell r="D11875" t="str">
            <v>New Sites</v>
          </cell>
          <cell r="E11875" t="str">
            <v>Q4-2019</v>
          </cell>
          <cell r="F11875" t="str">
            <v>Mobile Aspiration</v>
          </cell>
          <cell r="G11875" t="str">
            <v>HUA</v>
          </cell>
          <cell r="H11875" t="str">
            <v>LTE2300NEW</v>
          </cell>
          <cell r="I11875" t="str">
            <v>INS</v>
          </cell>
          <cell r="J11875">
            <v>43644</v>
          </cell>
          <cell r="K11875">
            <v>43646</v>
          </cell>
          <cell r="L11875">
            <v>43676</v>
          </cell>
          <cell r="M11875">
            <v>43650</v>
          </cell>
          <cell r="N11875">
            <v>43692</v>
          </cell>
          <cell r="O11875">
            <v>43680</v>
          </cell>
          <cell r="P11875" t="str">
            <v>FDED Not Approved</v>
          </cell>
        </row>
        <row r="11876">
          <cell r="C11876" t="str">
            <v>ZMA049</v>
          </cell>
          <cell r="D11876" t="str">
            <v>New Sites</v>
          </cell>
          <cell r="E11876" t="str">
            <v>Q4-2019</v>
          </cell>
          <cell r="F11876" t="str">
            <v>Mobile Aspiration</v>
          </cell>
          <cell r="G11876" t="str">
            <v>HUA</v>
          </cell>
          <cell r="H11876" t="str">
            <v>LTE2300NEW</v>
          </cell>
          <cell r="I11876" t="str">
            <v>INS</v>
          </cell>
          <cell r="J11876">
            <v>43652</v>
          </cell>
          <cell r="K11876">
            <v>43654</v>
          </cell>
          <cell r="L11876">
            <v>43809</v>
          </cell>
          <cell r="M11876">
            <v>43655</v>
          </cell>
          <cell r="N11876">
            <v>43810</v>
          </cell>
          <cell r="O11876">
            <v>43680</v>
          </cell>
          <cell r="P11876" t="str">
            <v>No Dependency</v>
          </cell>
        </row>
        <row r="11877">
          <cell r="C11877" t="str">
            <v>ZKF078</v>
          </cell>
          <cell r="D11877" t="str">
            <v>New Sites</v>
          </cell>
          <cell r="E11877" t="str">
            <v>Q4-2019</v>
          </cell>
          <cell r="F11877" t="str">
            <v>Mobile Aspiration</v>
          </cell>
          <cell r="G11877" t="str">
            <v>HUA</v>
          </cell>
          <cell r="H11877" t="str">
            <v>LTE2300NEW</v>
          </cell>
          <cell r="I11877" t="str">
            <v>INS</v>
          </cell>
          <cell r="J11877">
            <v>43793</v>
          </cell>
          <cell r="K11877">
            <v>43762</v>
          </cell>
          <cell r="L11877">
            <v>43788</v>
          </cell>
          <cell r="N11877">
            <v>43808</v>
          </cell>
          <cell r="P11877" t="str">
            <v>Pending HOC</v>
          </cell>
        </row>
        <row r="11878">
          <cell r="C11878" t="str">
            <v>ZJL004</v>
          </cell>
          <cell r="D11878" t="str">
            <v>New Sites</v>
          </cell>
          <cell r="E11878" t="str">
            <v>Q4-2019</v>
          </cell>
          <cell r="F11878" t="str">
            <v>Mobile Aspiration</v>
          </cell>
          <cell r="G11878" t="str">
            <v>HUA</v>
          </cell>
          <cell r="H11878" t="str">
            <v>LTE2300NEW</v>
          </cell>
          <cell r="I11878" t="str">
            <v>INS</v>
          </cell>
          <cell r="J11878">
            <v>43681</v>
          </cell>
          <cell r="K11878">
            <v>43683</v>
          </cell>
          <cell r="L11878">
            <v>43817</v>
          </cell>
          <cell r="M11878">
            <v>43696</v>
          </cell>
          <cell r="N11878">
            <v>43819</v>
          </cell>
          <cell r="O11878">
            <v>43735</v>
          </cell>
          <cell r="P11878" t="str">
            <v>FDED Not Approved</v>
          </cell>
        </row>
        <row r="11879">
          <cell r="C11879" t="str">
            <v>ZJB234</v>
          </cell>
          <cell r="D11879" t="str">
            <v>New Sites</v>
          </cell>
          <cell r="E11879" t="str">
            <v>Q3-2019</v>
          </cell>
          <cell r="F11879" t="str">
            <v>Mobile Aspiration</v>
          </cell>
          <cell r="G11879" t="str">
            <v>HUA</v>
          </cell>
          <cell r="H11879" t="str">
            <v>LTE2300NEW</v>
          </cell>
          <cell r="I11879" t="str">
            <v>INS</v>
          </cell>
          <cell r="J11879">
            <v>43815</v>
          </cell>
          <cell r="L11879">
            <v>43803</v>
          </cell>
          <cell r="N11879">
            <v>43833</v>
          </cell>
          <cell r="P11879" t="str">
            <v>Pending HOC</v>
          </cell>
        </row>
        <row r="11880">
          <cell r="C11880" t="str">
            <v>ZJB229</v>
          </cell>
          <cell r="D11880" t="str">
            <v>New Sites</v>
          </cell>
          <cell r="E11880" t="str">
            <v>Q3-2019</v>
          </cell>
          <cell r="F11880" t="str">
            <v>Mobile Aspiration</v>
          </cell>
          <cell r="G11880" t="str">
            <v>HUA</v>
          </cell>
          <cell r="H11880" t="str">
            <v>LTE2300NEW</v>
          </cell>
          <cell r="I11880" t="str">
            <v>INS</v>
          </cell>
          <cell r="J11880">
            <v>43815</v>
          </cell>
          <cell r="L11880">
            <v>43831</v>
          </cell>
          <cell r="N11880">
            <v>43851</v>
          </cell>
          <cell r="P11880" t="str">
            <v>Pending HOC</v>
          </cell>
        </row>
        <row r="11881">
          <cell r="C11881" t="str">
            <v>ZJB223</v>
          </cell>
          <cell r="D11881" t="str">
            <v>New Sites</v>
          </cell>
          <cell r="E11881" t="str">
            <v>Q3-2019</v>
          </cell>
          <cell r="F11881" t="str">
            <v>Mobile Aspiration</v>
          </cell>
          <cell r="G11881" t="str">
            <v>HUA</v>
          </cell>
          <cell r="H11881" t="str">
            <v>LTE2300NEW</v>
          </cell>
          <cell r="I11881" t="str">
            <v>INS</v>
          </cell>
          <cell r="J11881">
            <v>43769</v>
          </cell>
          <cell r="K11881">
            <v>43760</v>
          </cell>
          <cell r="L11881">
            <v>43780</v>
          </cell>
          <cell r="M11881">
            <v>43765</v>
          </cell>
          <cell r="N11881">
            <v>43810</v>
          </cell>
          <cell r="P11881" t="str">
            <v>Pending HOC</v>
          </cell>
        </row>
        <row r="11882">
          <cell r="C11882" t="str">
            <v>ZHF293</v>
          </cell>
          <cell r="D11882" t="str">
            <v>New Sites</v>
          </cell>
          <cell r="E11882" t="str">
            <v>Q4-2019</v>
          </cell>
          <cell r="F11882" t="str">
            <v>Mobile Aspiration</v>
          </cell>
          <cell r="G11882" t="str">
            <v>HUA</v>
          </cell>
          <cell r="H11882" t="str">
            <v>LTE2300NEW</v>
          </cell>
          <cell r="I11882" t="str">
            <v>INS</v>
          </cell>
          <cell r="J11882">
            <v>43771</v>
          </cell>
          <cell r="K11882">
            <v>43760</v>
          </cell>
          <cell r="L11882">
            <v>43788</v>
          </cell>
          <cell r="N11882">
            <v>43808</v>
          </cell>
          <cell r="P11882" t="str">
            <v>Pending HOC</v>
          </cell>
        </row>
        <row r="11883">
          <cell r="C11883" t="str">
            <v>ZHF292</v>
          </cell>
          <cell r="D11883" t="str">
            <v>New Sites</v>
          </cell>
          <cell r="E11883" t="str">
            <v>Q4-2019</v>
          </cell>
          <cell r="F11883" t="str">
            <v>Mobile Aspiration</v>
          </cell>
          <cell r="G11883" t="str">
            <v>HUA</v>
          </cell>
          <cell r="H11883" t="str">
            <v>LTE2300NEW</v>
          </cell>
          <cell r="I11883" t="str">
            <v>INS</v>
          </cell>
          <cell r="J11883">
            <v>43803</v>
          </cell>
          <cell r="K11883">
            <v>43760</v>
          </cell>
          <cell r="L11883">
            <v>43805</v>
          </cell>
          <cell r="N11883">
            <v>43835</v>
          </cell>
          <cell r="P11883" t="str">
            <v>Pending HOC</v>
          </cell>
        </row>
        <row r="11884">
          <cell r="C11884" t="str">
            <v>ZHF296</v>
          </cell>
          <cell r="D11884" t="str">
            <v>New Sites</v>
          </cell>
          <cell r="E11884" t="str">
            <v>Q4-2019</v>
          </cell>
          <cell r="F11884" t="str">
            <v>Mobile Aspiration</v>
          </cell>
          <cell r="G11884" t="str">
            <v>HUA</v>
          </cell>
          <cell r="H11884" t="str">
            <v>LTE2300NEW</v>
          </cell>
          <cell r="I11884" t="str">
            <v>INS</v>
          </cell>
          <cell r="J11884">
            <v>43815</v>
          </cell>
          <cell r="L11884">
            <v>43817</v>
          </cell>
          <cell r="N11884">
            <v>43826</v>
          </cell>
          <cell r="P11884" t="str">
            <v>Pending HOC</v>
          </cell>
        </row>
        <row r="11885">
          <cell r="C11885" t="str">
            <v>ZHF303</v>
          </cell>
          <cell r="D11885" t="str">
            <v>New Sites</v>
          </cell>
          <cell r="E11885" t="str">
            <v>Q4-2019</v>
          </cell>
          <cell r="F11885" t="str">
            <v>Mobile Aspiration</v>
          </cell>
          <cell r="G11885" t="str">
            <v>HUA</v>
          </cell>
          <cell r="H11885" t="str">
            <v>LTE2300NEW</v>
          </cell>
          <cell r="I11885" t="str">
            <v>INS</v>
          </cell>
          <cell r="J11885">
            <v>43803</v>
          </cell>
          <cell r="K11885">
            <v>43760</v>
          </cell>
          <cell r="L11885">
            <v>43817</v>
          </cell>
          <cell r="N11885">
            <v>43819</v>
          </cell>
          <cell r="P11885" t="str">
            <v>Pending HOC</v>
          </cell>
        </row>
        <row r="11886">
          <cell r="C11886" t="str">
            <v>ZHF279</v>
          </cell>
          <cell r="D11886" t="str">
            <v>New Sites</v>
          </cell>
          <cell r="E11886" t="str">
            <v>Q4-2019</v>
          </cell>
          <cell r="F11886" t="str">
            <v>Mobile Aspiration</v>
          </cell>
          <cell r="G11886" t="str">
            <v>HUA</v>
          </cell>
          <cell r="H11886" t="str">
            <v>LTE2300NEW</v>
          </cell>
          <cell r="I11886" t="str">
            <v>INS</v>
          </cell>
          <cell r="J11886">
            <v>43815</v>
          </cell>
          <cell r="L11886">
            <v>43817</v>
          </cell>
          <cell r="N11886">
            <v>43826</v>
          </cell>
          <cell r="P11886" t="str">
            <v>Pending HOC</v>
          </cell>
        </row>
        <row r="11887">
          <cell r="C11887" t="str">
            <v>ZHB050</v>
          </cell>
          <cell r="D11887" t="str">
            <v>New Sites</v>
          </cell>
          <cell r="E11887" t="str">
            <v>Q4-2019</v>
          </cell>
          <cell r="F11887" t="str">
            <v>Mobile Aspiration</v>
          </cell>
          <cell r="G11887" t="str">
            <v>HUA</v>
          </cell>
          <cell r="H11887" t="str">
            <v>LTE2300NEW</v>
          </cell>
          <cell r="I11887" t="str">
            <v>INS</v>
          </cell>
          <cell r="J11887">
            <v>43803</v>
          </cell>
          <cell r="K11887">
            <v>43760</v>
          </cell>
          <cell r="L11887">
            <v>43803</v>
          </cell>
          <cell r="N11887">
            <v>43831</v>
          </cell>
          <cell r="P11887" t="str">
            <v>Pending HOC</v>
          </cell>
        </row>
        <row r="11888">
          <cell r="C11888" t="str">
            <v>ZHB043</v>
          </cell>
          <cell r="D11888" t="str">
            <v>New Sites</v>
          </cell>
          <cell r="E11888" t="str">
            <v>Q4-2019</v>
          </cell>
          <cell r="F11888" t="str">
            <v>Mobile Aspiration</v>
          </cell>
          <cell r="G11888" t="str">
            <v>HUA</v>
          </cell>
          <cell r="H11888" t="str">
            <v>LTE2300NEW</v>
          </cell>
          <cell r="I11888" t="str">
            <v>INS</v>
          </cell>
          <cell r="J11888">
            <v>43803</v>
          </cell>
          <cell r="K11888">
            <v>43760</v>
          </cell>
          <cell r="L11888">
            <v>43805</v>
          </cell>
          <cell r="N11888">
            <v>43835</v>
          </cell>
          <cell r="P11888" t="str">
            <v>Pending HOC</v>
          </cell>
        </row>
        <row r="11889">
          <cell r="C11889" t="str">
            <v>ZHB055</v>
          </cell>
          <cell r="D11889" t="str">
            <v>New Sites</v>
          </cell>
          <cell r="E11889" t="str">
            <v>Q3-2019</v>
          </cell>
          <cell r="F11889" t="str">
            <v>Mobile Aspiration</v>
          </cell>
          <cell r="G11889" t="str">
            <v>HUA</v>
          </cell>
          <cell r="H11889" t="str">
            <v>LTE2300NEW</v>
          </cell>
          <cell r="I11889" t="str">
            <v>INS</v>
          </cell>
          <cell r="J11889">
            <v>43793</v>
          </cell>
          <cell r="K11889">
            <v>43760</v>
          </cell>
          <cell r="L11889">
            <v>43787</v>
          </cell>
          <cell r="N11889">
            <v>43805</v>
          </cell>
          <cell r="P11889" t="str">
            <v>Pending HOC</v>
          </cell>
        </row>
        <row r="11890">
          <cell r="C11890" t="str">
            <v>ZHA893</v>
          </cell>
          <cell r="D11890" t="str">
            <v>New Sites</v>
          </cell>
          <cell r="E11890" t="str">
            <v>Q4-2019</v>
          </cell>
          <cell r="F11890" t="str">
            <v>Mobile Aspiration</v>
          </cell>
          <cell r="G11890" t="str">
            <v>HUA</v>
          </cell>
          <cell r="H11890" t="str">
            <v>LTE2300NEW</v>
          </cell>
          <cell r="I11890" t="str">
            <v>INS</v>
          </cell>
          <cell r="J11890">
            <v>43771</v>
          </cell>
          <cell r="K11890">
            <v>43761</v>
          </cell>
          <cell r="L11890">
            <v>43779</v>
          </cell>
          <cell r="M11890">
            <v>43772</v>
          </cell>
          <cell r="N11890">
            <v>43809</v>
          </cell>
          <cell r="P11890" t="str">
            <v>Pending HOC</v>
          </cell>
        </row>
        <row r="11891">
          <cell r="C11891" t="str">
            <v>ZHA489</v>
          </cell>
          <cell r="D11891" t="str">
            <v>New Sites</v>
          </cell>
          <cell r="E11891" t="str">
            <v>Q3-2019</v>
          </cell>
          <cell r="F11891" t="str">
            <v>Mobile Aspiration</v>
          </cell>
          <cell r="G11891" t="str">
            <v>HUA</v>
          </cell>
          <cell r="H11891" t="str">
            <v>LTE2300NEW</v>
          </cell>
          <cell r="I11891" t="str">
            <v>INS</v>
          </cell>
          <cell r="J11891">
            <v>43771</v>
          </cell>
          <cell r="K11891">
            <v>43761</v>
          </cell>
          <cell r="L11891">
            <v>43803</v>
          </cell>
          <cell r="M11891">
            <v>43772</v>
          </cell>
          <cell r="N11891">
            <v>43823</v>
          </cell>
          <cell r="P11891" t="str">
            <v>Pending HOC</v>
          </cell>
        </row>
        <row r="11892">
          <cell r="C11892" t="str">
            <v>ZHA475</v>
          </cell>
          <cell r="D11892" t="str">
            <v>New Sites</v>
          </cell>
          <cell r="E11892" t="str">
            <v>Q4-2019</v>
          </cell>
          <cell r="F11892" t="str">
            <v>Mobile Aspiration</v>
          </cell>
          <cell r="G11892" t="str">
            <v>HUA</v>
          </cell>
          <cell r="H11892" t="str">
            <v>LTE2300NEW</v>
          </cell>
          <cell r="I11892" t="str">
            <v>INS</v>
          </cell>
          <cell r="J11892">
            <v>43793</v>
          </cell>
          <cell r="K11892">
            <v>43761</v>
          </cell>
          <cell r="L11892">
            <v>43787</v>
          </cell>
          <cell r="N11892">
            <v>43817</v>
          </cell>
          <cell r="P11892" t="str">
            <v>Pending HOC</v>
          </cell>
        </row>
        <row r="11893">
          <cell r="C11893" t="str">
            <v>ZDM107</v>
          </cell>
          <cell r="D11893" t="str">
            <v>New Sites</v>
          </cell>
          <cell r="E11893" t="str">
            <v>Q4-2019</v>
          </cell>
          <cell r="F11893" t="str">
            <v>Mobile Aspiration</v>
          </cell>
          <cell r="G11893" t="str">
            <v>HUA</v>
          </cell>
          <cell r="H11893" t="str">
            <v>LTE2300NEW</v>
          </cell>
          <cell r="I11893" t="str">
            <v>INS</v>
          </cell>
          <cell r="J11893">
            <v>43793</v>
          </cell>
          <cell r="K11893">
            <v>43760</v>
          </cell>
          <cell r="L11893">
            <v>43787</v>
          </cell>
          <cell r="N11893">
            <v>43817</v>
          </cell>
          <cell r="P11893" t="str">
            <v>Pending HOC</v>
          </cell>
        </row>
        <row r="11894">
          <cell r="C11894" t="str">
            <v>ZDM136</v>
          </cell>
          <cell r="D11894" t="str">
            <v>New Sites</v>
          </cell>
          <cell r="E11894" t="str">
            <v>Q1-2020</v>
          </cell>
          <cell r="F11894" t="str">
            <v>Mobile Aspiration</v>
          </cell>
          <cell r="G11894" t="str">
            <v>HUA</v>
          </cell>
          <cell r="H11894" t="str">
            <v>LTE2300NEW</v>
          </cell>
          <cell r="I11894" t="str">
            <v>INS</v>
          </cell>
          <cell r="J11894">
            <v>43771</v>
          </cell>
          <cell r="K11894">
            <v>43762</v>
          </cell>
          <cell r="L11894">
            <v>43810</v>
          </cell>
          <cell r="N11894">
            <v>43830</v>
          </cell>
          <cell r="P11894" t="str">
            <v>Pending HOC</v>
          </cell>
        </row>
        <row r="11895">
          <cell r="C11895" t="str">
            <v>ZDM139</v>
          </cell>
          <cell r="D11895" t="str">
            <v>New Sites</v>
          </cell>
          <cell r="E11895" t="str">
            <v>Q4-2019</v>
          </cell>
          <cell r="F11895" t="str">
            <v>Mobile Aspiration</v>
          </cell>
          <cell r="G11895" t="str">
            <v>HUA</v>
          </cell>
          <cell r="H11895" t="str">
            <v>LTE2300NEW</v>
          </cell>
          <cell r="I11895" t="str">
            <v>INS</v>
          </cell>
          <cell r="J11895">
            <v>43815</v>
          </cell>
          <cell r="L11895">
            <v>43798</v>
          </cell>
          <cell r="N11895">
            <v>43828</v>
          </cell>
          <cell r="P11895" t="str">
            <v>Pending HOC</v>
          </cell>
        </row>
        <row r="11896">
          <cell r="C11896" t="str">
            <v>ZDM119</v>
          </cell>
          <cell r="D11896" t="str">
            <v>New Sites</v>
          </cell>
          <cell r="E11896" t="str">
            <v>Q4-2019</v>
          </cell>
          <cell r="F11896" t="str">
            <v>Mobile Aspiration</v>
          </cell>
          <cell r="G11896" t="str">
            <v>HUA</v>
          </cell>
          <cell r="H11896" t="str">
            <v>LTE2300NEW</v>
          </cell>
          <cell r="I11896" t="str">
            <v>INS</v>
          </cell>
          <cell r="J11896">
            <v>43834</v>
          </cell>
          <cell r="K11896">
            <v>43772</v>
          </cell>
          <cell r="L11896">
            <v>43836</v>
          </cell>
          <cell r="N11896">
            <v>43866</v>
          </cell>
          <cell r="P11896" t="str">
            <v>Pending HOC</v>
          </cell>
        </row>
        <row r="11897">
          <cell r="C11897" t="str">
            <v>ZDM109</v>
          </cell>
          <cell r="D11897" t="str">
            <v>New Sites</v>
          </cell>
          <cell r="E11897" t="str">
            <v>Q3-2019</v>
          </cell>
          <cell r="F11897" t="str">
            <v>Mobile Aspiration</v>
          </cell>
          <cell r="G11897" t="str">
            <v>HUA</v>
          </cell>
          <cell r="H11897" t="str">
            <v>LTE2300NEW</v>
          </cell>
          <cell r="I11897" t="str">
            <v>INS</v>
          </cell>
          <cell r="J11897">
            <v>43815</v>
          </cell>
          <cell r="K11897">
            <v>43772</v>
          </cell>
          <cell r="L11897">
            <v>43817</v>
          </cell>
          <cell r="N11897">
            <v>43837</v>
          </cell>
          <cell r="P11897" t="str">
            <v>Pending HOC</v>
          </cell>
        </row>
        <row r="11898">
          <cell r="C11898" t="str">
            <v>ZDM101</v>
          </cell>
          <cell r="D11898" t="str">
            <v>New Sites</v>
          </cell>
          <cell r="E11898" t="str">
            <v>Q3-2019</v>
          </cell>
          <cell r="F11898" t="str">
            <v>Mobile Aspiration</v>
          </cell>
          <cell r="G11898" t="str">
            <v>HUA</v>
          </cell>
          <cell r="H11898" t="str">
            <v>LTE2300NEW</v>
          </cell>
          <cell r="I11898" t="str">
            <v>INS</v>
          </cell>
          <cell r="J11898">
            <v>43833</v>
          </cell>
          <cell r="K11898">
            <v>43760</v>
          </cell>
          <cell r="L11898">
            <v>43835</v>
          </cell>
          <cell r="N11898">
            <v>43865</v>
          </cell>
          <cell r="P11898" t="str">
            <v>Pending HOC</v>
          </cell>
        </row>
        <row r="11899">
          <cell r="C11899" t="str">
            <v>ZDB084</v>
          </cell>
          <cell r="D11899" t="str">
            <v>New Sites</v>
          </cell>
          <cell r="E11899" t="str">
            <v>Q1-2020</v>
          </cell>
          <cell r="F11899" t="str">
            <v>Mobile Aspiration</v>
          </cell>
          <cell r="G11899" t="str">
            <v>HUA</v>
          </cell>
          <cell r="H11899" t="str">
            <v>LTE2300NEW</v>
          </cell>
          <cell r="I11899" t="str">
            <v>INS</v>
          </cell>
          <cell r="J11899">
            <v>43815</v>
          </cell>
          <cell r="L11899">
            <v>43828</v>
          </cell>
          <cell r="N11899">
            <v>43848</v>
          </cell>
          <cell r="P11899" t="str">
            <v>Pending HOC</v>
          </cell>
        </row>
        <row r="11900">
          <cell r="C11900" t="str">
            <v>ZBR149</v>
          </cell>
          <cell r="D11900" t="str">
            <v>New Sites</v>
          </cell>
          <cell r="E11900" t="str">
            <v>Q1-2020</v>
          </cell>
          <cell r="F11900" t="str">
            <v>Mobile Aspiration</v>
          </cell>
          <cell r="G11900" t="str">
            <v>HUA</v>
          </cell>
          <cell r="H11900" t="str">
            <v>LTE2300NEW</v>
          </cell>
          <cell r="I11900" t="str">
            <v>INS</v>
          </cell>
          <cell r="J11900">
            <v>43647</v>
          </cell>
          <cell r="K11900">
            <v>43649</v>
          </cell>
          <cell r="L11900">
            <v>43785</v>
          </cell>
          <cell r="M11900">
            <v>43650</v>
          </cell>
          <cell r="N11900">
            <v>43830</v>
          </cell>
          <cell r="O11900">
            <v>43680</v>
          </cell>
          <cell r="P11900" t="str">
            <v>No Dependency</v>
          </cell>
        </row>
        <row r="11901">
          <cell r="C11901" t="str">
            <v>ZBR146</v>
          </cell>
          <cell r="D11901" t="str">
            <v>New Sites</v>
          </cell>
          <cell r="E11901" t="str">
            <v>Q1-2020</v>
          </cell>
          <cell r="F11901" t="str">
            <v>Mobile Aspiration</v>
          </cell>
          <cell r="G11901" t="str">
            <v>HUA</v>
          </cell>
          <cell r="H11901" t="str">
            <v>LTE2300NEW</v>
          </cell>
          <cell r="I11901" t="str">
            <v>INS</v>
          </cell>
          <cell r="J11901">
            <v>43793</v>
          </cell>
          <cell r="K11901">
            <v>43761</v>
          </cell>
          <cell r="L11901">
            <v>43787</v>
          </cell>
          <cell r="M11901">
            <v>43772</v>
          </cell>
          <cell r="N11901">
            <v>43807</v>
          </cell>
          <cell r="P11901" t="str">
            <v>Pending HOC</v>
          </cell>
        </row>
        <row r="11902">
          <cell r="C11902" t="str">
            <v>ZBR883</v>
          </cell>
          <cell r="D11902" t="str">
            <v>New Sites</v>
          </cell>
          <cell r="E11902" t="str">
            <v>Q4-2019</v>
          </cell>
          <cell r="F11902" t="str">
            <v>Mobile Aspiration</v>
          </cell>
          <cell r="G11902" t="str">
            <v>HUA</v>
          </cell>
          <cell r="H11902" t="str">
            <v>LTE2300NEW</v>
          </cell>
          <cell r="I11902" t="str">
            <v>INS</v>
          </cell>
          <cell r="J11902">
            <v>43815</v>
          </cell>
          <cell r="L11902">
            <v>43809</v>
          </cell>
          <cell r="N11902">
            <v>43839</v>
          </cell>
          <cell r="P11902" t="str">
            <v>Pending HOC</v>
          </cell>
        </row>
        <row r="11903">
          <cell r="C11903" t="str">
            <v>ZBR178</v>
          </cell>
          <cell r="D11903" t="str">
            <v>New Sites</v>
          </cell>
          <cell r="E11903" t="str">
            <v>Q4-2019</v>
          </cell>
          <cell r="F11903" t="str">
            <v>Mobile Aspiration</v>
          </cell>
          <cell r="G11903" t="str">
            <v>HUA</v>
          </cell>
          <cell r="H11903" t="str">
            <v>LTE2300NEW</v>
          </cell>
          <cell r="I11903" t="str">
            <v>INS</v>
          </cell>
          <cell r="J11903">
            <v>43815</v>
          </cell>
          <cell r="L11903">
            <v>43809</v>
          </cell>
          <cell r="N11903">
            <v>43839</v>
          </cell>
          <cell r="P11903" t="str">
            <v>Pending HOC</v>
          </cell>
        </row>
        <row r="11904">
          <cell r="C11904" t="str">
            <v>ZBR082</v>
          </cell>
          <cell r="D11904" t="str">
            <v>New Sites</v>
          </cell>
          <cell r="E11904" t="str">
            <v>Q4-2019</v>
          </cell>
          <cell r="F11904" t="str">
            <v>Mobile Aspiration</v>
          </cell>
          <cell r="G11904" t="str">
            <v>HUA</v>
          </cell>
          <cell r="H11904" t="str">
            <v>LTE2300NEW</v>
          </cell>
          <cell r="I11904" t="str">
            <v>INS</v>
          </cell>
          <cell r="J11904">
            <v>43815</v>
          </cell>
          <cell r="L11904">
            <v>43809</v>
          </cell>
          <cell r="N11904">
            <v>43839</v>
          </cell>
          <cell r="P11904" t="str">
            <v>Pending HOC</v>
          </cell>
        </row>
        <row r="11905">
          <cell r="C11905" t="str">
            <v>ZBK030</v>
          </cell>
          <cell r="D11905" t="str">
            <v>New Sites</v>
          </cell>
          <cell r="E11905" t="str">
            <v>Q4-2019</v>
          </cell>
          <cell r="F11905" t="str">
            <v>Mobile Aspiration</v>
          </cell>
          <cell r="G11905" t="str">
            <v>HUA</v>
          </cell>
          <cell r="H11905" t="str">
            <v>LTE2300NEW</v>
          </cell>
          <cell r="I11905" t="str">
            <v>INS</v>
          </cell>
          <cell r="J11905">
            <v>43760</v>
          </cell>
          <cell r="K11905">
            <v>43755</v>
          </cell>
          <cell r="L11905">
            <v>43771</v>
          </cell>
          <cell r="M11905">
            <v>43755</v>
          </cell>
          <cell r="N11905">
            <v>43801</v>
          </cell>
          <cell r="O11905">
            <v>43768</v>
          </cell>
          <cell r="P11905" t="str">
            <v>Pending HOC</v>
          </cell>
        </row>
        <row r="11906">
          <cell r="C11906" t="str">
            <v>ZBK026</v>
          </cell>
          <cell r="D11906" t="str">
            <v>New Sites</v>
          </cell>
          <cell r="E11906" t="str">
            <v>Q4-2019</v>
          </cell>
          <cell r="F11906" t="str">
            <v>Mobile Aspiration</v>
          </cell>
          <cell r="G11906" t="str">
            <v>HUA</v>
          </cell>
          <cell r="H11906" t="str">
            <v>LTE2300NEW</v>
          </cell>
          <cell r="I11906" t="str">
            <v>INS</v>
          </cell>
          <cell r="J11906">
            <v>43681</v>
          </cell>
          <cell r="K11906">
            <v>43683</v>
          </cell>
          <cell r="L11906">
            <v>43694</v>
          </cell>
          <cell r="M11906">
            <v>43696</v>
          </cell>
          <cell r="N11906">
            <v>43731</v>
          </cell>
          <cell r="O11906">
            <v>43725</v>
          </cell>
          <cell r="P11906" t="str">
            <v>FDED Not Approved</v>
          </cell>
        </row>
        <row r="11907">
          <cell r="C11907" t="str">
            <v>ZAZ029</v>
          </cell>
          <cell r="D11907" t="str">
            <v>New Sites</v>
          </cell>
          <cell r="E11907" t="str">
            <v>Q4-2019</v>
          </cell>
          <cell r="F11907" t="str">
            <v>Mobile Aspiration</v>
          </cell>
          <cell r="G11907" t="str">
            <v>HUA</v>
          </cell>
          <cell r="H11907" t="str">
            <v>LTE2300NEW</v>
          </cell>
          <cell r="I11907" t="str">
            <v>INS</v>
          </cell>
          <cell r="J11907">
            <v>43675</v>
          </cell>
          <cell r="K11907">
            <v>43677</v>
          </cell>
          <cell r="L11907">
            <v>43725</v>
          </cell>
          <cell r="M11907">
            <v>43694</v>
          </cell>
          <cell r="N11907">
            <v>43770</v>
          </cell>
          <cell r="O11907">
            <v>43707</v>
          </cell>
          <cell r="P11907" t="str">
            <v>No Dependency</v>
          </cell>
        </row>
        <row r="11908">
          <cell r="C11908" t="str">
            <v>ZAZ028</v>
          </cell>
          <cell r="D11908" t="str">
            <v>New Sites</v>
          </cell>
          <cell r="E11908" t="str">
            <v>Q4-2019</v>
          </cell>
          <cell r="F11908" t="str">
            <v>Mobile Aspiration</v>
          </cell>
          <cell r="G11908" t="str">
            <v>HUA</v>
          </cell>
          <cell r="H11908" t="str">
            <v>LTE2300NEW</v>
          </cell>
          <cell r="I11908" t="str">
            <v>INS</v>
          </cell>
          <cell r="J11908">
            <v>43760</v>
          </cell>
          <cell r="K11908">
            <v>43733</v>
          </cell>
          <cell r="L11908">
            <v>43754</v>
          </cell>
          <cell r="M11908">
            <v>43730</v>
          </cell>
          <cell r="N11908">
            <v>43776</v>
          </cell>
          <cell r="O11908">
            <v>43744</v>
          </cell>
          <cell r="P11908" t="str">
            <v>Pending HOC</v>
          </cell>
        </row>
        <row r="11909">
          <cell r="C11909" t="str">
            <v>ZAZ011</v>
          </cell>
          <cell r="D11909" t="str">
            <v>New Sites</v>
          </cell>
          <cell r="E11909" t="str">
            <v>Q4-2019</v>
          </cell>
          <cell r="F11909" t="str">
            <v>Mobile Aspiration</v>
          </cell>
          <cell r="G11909" t="str">
            <v>HUA</v>
          </cell>
          <cell r="H11909" t="str">
            <v>LTE2300NEW</v>
          </cell>
          <cell r="I11909" t="str">
            <v>INS</v>
          </cell>
          <cell r="J11909">
            <v>43675</v>
          </cell>
          <cell r="K11909">
            <v>43677</v>
          </cell>
          <cell r="L11909">
            <v>43812</v>
          </cell>
          <cell r="M11909">
            <v>43685</v>
          </cell>
          <cell r="N11909">
            <v>43813</v>
          </cell>
          <cell r="O11909">
            <v>43715</v>
          </cell>
          <cell r="P11909" t="str">
            <v>No Dependency</v>
          </cell>
        </row>
        <row r="11910">
          <cell r="C11910" t="str">
            <v>ZKF072</v>
          </cell>
          <cell r="D11910" t="str">
            <v>New Sites</v>
          </cell>
          <cell r="E11910" t="str">
            <v>Q4-2019</v>
          </cell>
          <cell r="F11910" t="str">
            <v>Mobile Aspiration</v>
          </cell>
          <cell r="G11910" t="str">
            <v>HUA</v>
          </cell>
          <cell r="H11910" t="str">
            <v>LTE2300NEW</v>
          </cell>
          <cell r="I11910" t="str">
            <v>INS</v>
          </cell>
          <cell r="J11910">
            <v>43815</v>
          </cell>
          <cell r="L11910">
            <v>43805</v>
          </cell>
          <cell r="N11910">
            <v>43835</v>
          </cell>
          <cell r="P11910" t="str">
            <v>Pending HOC</v>
          </cell>
        </row>
        <row r="11911">
          <cell r="C11911" t="str">
            <v>ZTY009</v>
          </cell>
          <cell r="D11911" t="str">
            <v>New Sites</v>
          </cell>
          <cell r="E11911" t="str">
            <v>Q4-2019</v>
          </cell>
          <cell r="F11911" t="str">
            <v>Mobile Aspiration</v>
          </cell>
          <cell r="G11911" t="str">
            <v>HUA</v>
          </cell>
          <cell r="H11911" t="str">
            <v>LTE2300NEW</v>
          </cell>
          <cell r="I11911" t="str">
            <v>INS</v>
          </cell>
          <cell r="J11911">
            <v>43815</v>
          </cell>
          <cell r="L11911">
            <v>43836</v>
          </cell>
          <cell r="N11911">
            <v>43866</v>
          </cell>
          <cell r="P11911" t="str">
            <v>Pending HOC</v>
          </cell>
        </row>
        <row r="11912">
          <cell r="C11912" t="str">
            <v>ZSK122</v>
          </cell>
          <cell r="D11912" t="str">
            <v>New Sites</v>
          </cell>
          <cell r="E11912" t="str">
            <v>Q4-2019</v>
          </cell>
          <cell r="F11912" t="str">
            <v>Mobile Aspiration</v>
          </cell>
          <cell r="G11912" t="str">
            <v>HUA</v>
          </cell>
          <cell r="H11912" t="str">
            <v>LTE2300NEW</v>
          </cell>
          <cell r="I11912" t="str">
            <v>INS</v>
          </cell>
          <cell r="J11912">
            <v>43834</v>
          </cell>
          <cell r="K11912">
            <v>43760</v>
          </cell>
          <cell r="L11912">
            <v>43836</v>
          </cell>
          <cell r="M11912">
            <v>43772</v>
          </cell>
          <cell r="N11912">
            <v>43866</v>
          </cell>
          <cell r="P11912" t="str">
            <v>Pending HOC</v>
          </cell>
        </row>
        <row r="11913">
          <cell r="C11913" t="str">
            <v>ZDM163</v>
          </cell>
          <cell r="D11913" t="str">
            <v>New Sites</v>
          </cell>
          <cell r="E11913" t="str">
            <v>Q4-2019</v>
          </cell>
          <cell r="F11913" t="str">
            <v>Mobile Aspiration</v>
          </cell>
          <cell r="G11913" t="str">
            <v>HUA</v>
          </cell>
          <cell r="H11913" t="str">
            <v>LTE2300NEW</v>
          </cell>
          <cell r="I11913" t="str">
            <v>INS</v>
          </cell>
          <cell r="J11913">
            <v>43769</v>
          </cell>
          <cell r="K11913">
            <v>43726</v>
          </cell>
          <cell r="L11913">
            <v>43771</v>
          </cell>
          <cell r="M11913">
            <v>43723</v>
          </cell>
          <cell r="N11913">
            <v>43801</v>
          </cell>
          <cell r="O11913">
            <v>43744</v>
          </cell>
          <cell r="P11913" t="str">
            <v>FDED Not Approved</v>
          </cell>
        </row>
        <row r="11914">
          <cell r="C11914" t="str">
            <v>ZTB437</v>
          </cell>
          <cell r="D11914" t="str">
            <v>New Sites</v>
          </cell>
          <cell r="E11914" t="str">
            <v>Q4-2019</v>
          </cell>
          <cell r="F11914" t="str">
            <v>Mobile Aspiration</v>
          </cell>
          <cell r="G11914" t="str">
            <v>HUA</v>
          </cell>
          <cell r="H11914" t="str">
            <v>LTE2300NEW</v>
          </cell>
          <cell r="I11914" t="str">
            <v>INS</v>
          </cell>
          <cell r="J11914">
            <v>43793</v>
          </cell>
          <cell r="K11914">
            <v>43772</v>
          </cell>
          <cell r="L11914">
            <v>43787</v>
          </cell>
          <cell r="N11914">
            <v>43817</v>
          </cell>
          <cell r="P11914" t="str">
            <v>Pending HOC</v>
          </cell>
        </row>
        <row r="11915">
          <cell r="C11915" t="str">
            <v>ZUZ053</v>
          </cell>
          <cell r="D11915" t="str">
            <v>New Sites</v>
          </cell>
          <cell r="E11915" t="str">
            <v>Q3-2019</v>
          </cell>
          <cell r="F11915" t="str">
            <v>Mobile Aspiration</v>
          </cell>
          <cell r="G11915" t="str">
            <v>HUA</v>
          </cell>
          <cell r="H11915" t="str">
            <v>LTE2100NEW</v>
          </cell>
          <cell r="I11915" t="str">
            <v>INS</v>
          </cell>
          <cell r="J11915">
            <v>43676</v>
          </cell>
          <cell r="K11915">
            <v>43678</v>
          </cell>
          <cell r="L11915">
            <v>43696</v>
          </cell>
          <cell r="M11915">
            <v>43698</v>
          </cell>
          <cell r="N11915">
            <v>43738</v>
          </cell>
          <cell r="O11915">
            <v>43725</v>
          </cell>
          <cell r="P11915" t="str">
            <v>No Dependency</v>
          </cell>
        </row>
        <row r="11916">
          <cell r="C11916" t="str">
            <v>ZTR088</v>
          </cell>
          <cell r="D11916" t="str">
            <v>New Sites</v>
          </cell>
          <cell r="E11916" t="str">
            <v>Q4-2019</v>
          </cell>
          <cell r="F11916" t="str">
            <v>Mobile Aspiration</v>
          </cell>
          <cell r="G11916" t="str">
            <v>HUA</v>
          </cell>
          <cell r="H11916" t="str">
            <v>LTE2100NEW</v>
          </cell>
          <cell r="I11916" t="str">
            <v>INS</v>
          </cell>
          <cell r="J11916">
            <v>43793</v>
          </cell>
          <cell r="K11916">
            <v>43760</v>
          </cell>
          <cell r="L11916">
            <v>43787</v>
          </cell>
          <cell r="M11916">
            <v>43762</v>
          </cell>
          <cell r="N11916">
            <v>43804</v>
          </cell>
          <cell r="P11916" t="str">
            <v>Pending HOC</v>
          </cell>
        </row>
        <row r="11917">
          <cell r="C11917" t="str">
            <v>ZTB434</v>
          </cell>
          <cell r="D11917" t="str">
            <v>New Sites</v>
          </cell>
          <cell r="E11917" t="str">
            <v>Q4-2019</v>
          </cell>
          <cell r="F11917" t="str">
            <v>Mobile Aspiration</v>
          </cell>
          <cell r="G11917" t="str">
            <v>HUA</v>
          </cell>
          <cell r="H11917" t="str">
            <v>LTE2100NEW</v>
          </cell>
          <cell r="I11917" t="str">
            <v>INS</v>
          </cell>
          <cell r="J11917">
            <v>43741</v>
          </cell>
          <cell r="K11917">
            <v>43704</v>
          </cell>
          <cell r="L11917">
            <v>43710</v>
          </cell>
          <cell r="M11917">
            <v>43717</v>
          </cell>
          <cell r="N11917">
            <v>43755</v>
          </cell>
          <cell r="O11917">
            <v>43719</v>
          </cell>
          <cell r="P11917" t="str">
            <v>FDED Not Approved</v>
          </cell>
        </row>
        <row r="11918">
          <cell r="C11918" t="str">
            <v>ZTB433</v>
          </cell>
          <cell r="D11918" t="str">
            <v>New Sites</v>
          </cell>
          <cell r="E11918" t="str">
            <v>Q4-2019</v>
          </cell>
          <cell r="F11918" t="str">
            <v>Mobile Aspiration</v>
          </cell>
          <cell r="G11918" t="str">
            <v>HUA</v>
          </cell>
          <cell r="H11918" t="str">
            <v>LTE2100NEW</v>
          </cell>
          <cell r="I11918" t="str">
            <v>INS</v>
          </cell>
          <cell r="J11918">
            <v>43815</v>
          </cell>
          <cell r="L11918">
            <v>43787</v>
          </cell>
          <cell r="N11918">
            <v>43816</v>
          </cell>
          <cell r="P11918" t="str">
            <v>Pending HOC</v>
          </cell>
        </row>
        <row r="11919">
          <cell r="C11919" t="str">
            <v>ZTB432</v>
          </cell>
          <cell r="D11919" t="str">
            <v>New Sites</v>
          </cell>
          <cell r="E11919" t="str">
            <v>Q4-2019</v>
          </cell>
          <cell r="F11919" t="str">
            <v>Mobile Aspiration</v>
          </cell>
          <cell r="G11919" t="str">
            <v>HUA</v>
          </cell>
          <cell r="H11919" t="str">
            <v>LTE2100NEW</v>
          </cell>
          <cell r="I11919" t="str">
            <v>INS</v>
          </cell>
          <cell r="J11919">
            <v>43815</v>
          </cell>
          <cell r="L11919">
            <v>43787</v>
          </cell>
          <cell r="N11919">
            <v>43814</v>
          </cell>
          <cell r="P11919" t="str">
            <v>Pending HOC</v>
          </cell>
        </row>
        <row r="11920">
          <cell r="C11920" t="str">
            <v>ZTB431</v>
          </cell>
          <cell r="D11920" t="str">
            <v>New Sites</v>
          </cell>
          <cell r="E11920" t="str">
            <v>Q4-2019</v>
          </cell>
          <cell r="F11920" t="str">
            <v>Mobile Aspiration</v>
          </cell>
          <cell r="G11920" t="str">
            <v>HUA</v>
          </cell>
          <cell r="H11920" t="str">
            <v>LTE2100NEW</v>
          </cell>
          <cell r="I11920" t="str">
            <v>INS</v>
          </cell>
          <cell r="J11920">
            <v>43815</v>
          </cell>
          <cell r="L11920">
            <v>43805</v>
          </cell>
          <cell r="N11920">
            <v>43835</v>
          </cell>
          <cell r="P11920" t="str">
            <v>Pending HOC</v>
          </cell>
        </row>
        <row r="11921">
          <cell r="C11921" t="str">
            <v>ZTB430</v>
          </cell>
          <cell r="D11921" t="str">
            <v>New Sites</v>
          </cell>
          <cell r="E11921" t="str">
            <v>Q4-2019</v>
          </cell>
          <cell r="F11921" t="str">
            <v>Mobile Aspiration</v>
          </cell>
          <cell r="G11921" t="str">
            <v>HUA</v>
          </cell>
          <cell r="H11921" t="str">
            <v>LTE2100NEW</v>
          </cell>
          <cell r="I11921" t="str">
            <v>INS</v>
          </cell>
          <cell r="J11921">
            <v>43815</v>
          </cell>
          <cell r="L11921">
            <v>43836</v>
          </cell>
          <cell r="N11921">
            <v>43866</v>
          </cell>
          <cell r="P11921" t="str">
            <v>Pending HOC</v>
          </cell>
        </row>
        <row r="11922">
          <cell r="C11922" t="str">
            <v>ZTB400</v>
          </cell>
          <cell r="D11922" t="str">
            <v>New Sites</v>
          </cell>
          <cell r="E11922" t="str">
            <v>Q4-2019</v>
          </cell>
          <cell r="F11922" t="str">
            <v>Mobile Aspiration</v>
          </cell>
          <cell r="G11922" t="str">
            <v>HUA</v>
          </cell>
          <cell r="H11922" t="str">
            <v>LTE2100NEW</v>
          </cell>
          <cell r="I11922" t="str">
            <v>INS</v>
          </cell>
          <cell r="J11922">
            <v>43815</v>
          </cell>
          <cell r="L11922">
            <v>43803</v>
          </cell>
          <cell r="N11922">
            <v>43833</v>
          </cell>
          <cell r="P11922" t="str">
            <v>Pending HOC</v>
          </cell>
        </row>
        <row r="11923">
          <cell r="C11923" t="str">
            <v>ZTB399</v>
          </cell>
          <cell r="D11923" t="str">
            <v>New Sites</v>
          </cell>
          <cell r="E11923" t="str">
            <v>Q4-2019</v>
          </cell>
          <cell r="F11923" t="str">
            <v>Mobile Aspiration</v>
          </cell>
          <cell r="G11923" t="str">
            <v>HUA</v>
          </cell>
          <cell r="H11923" t="str">
            <v>LTE2100NEW</v>
          </cell>
          <cell r="I11923" t="str">
            <v>INS</v>
          </cell>
          <cell r="J11923">
            <v>43815</v>
          </cell>
          <cell r="L11923">
            <v>43798</v>
          </cell>
          <cell r="N11923">
            <v>43828</v>
          </cell>
          <cell r="P11923" t="str">
            <v>Pending HOC</v>
          </cell>
        </row>
        <row r="11924">
          <cell r="C11924" t="str">
            <v>ZTB397</v>
          </cell>
          <cell r="D11924" t="str">
            <v>New Sites</v>
          </cell>
          <cell r="E11924" t="str">
            <v>Q4-2019</v>
          </cell>
          <cell r="F11924" t="str">
            <v>Mobile Aspiration</v>
          </cell>
          <cell r="G11924" t="str">
            <v>HUA</v>
          </cell>
          <cell r="H11924" t="str">
            <v>LTE2100NEW</v>
          </cell>
          <cell r="I11924" t="str">
            <v>INS</v>
          </cell>
          <cell r="J11924">
            <v>43676</v>
          </cell>
          <cell r="K11924">
            <v>43678</v>
          </cell>
          <cell r="L11924">
            <v>43679</v>
          </cell>
          <cell r="M11924">
            <v>43681</v>
          </cell>
          <cell r="N11924">
            <v>43738</v>
          </cell>
          <cell r="O11924">
            <v>43715</v>
          </cell>
          <cell r="P11924" t="str">
            <v>No Dependency</v>
          </cell>
        </row>
        <row r="11925">
          <cell r="C11925" t="str">
            <v>ZTB390</v>
          </cell>
          <cell r="D11925" t="str">
            <v>New Sites</v>
          </cell>
          <cell r="E11925" t="str">
            <v>Q1-2020</v>
          </cell>
          <cell r="F11925" t="str">
            <v>Mobile Aspiration</v>
          </cell>
          <cell r="G11925" t="str">
            <v>HUA</v>
          </cell>
          <cell r="H11925" t="str">
            <v>LTE2100NEW</v>
          </cell>
          <cell r="I11925" t="str">
            <v>INS</v>
          </cell>
          <cell r="J11925">
            <v>43803</v>
          </cell>
          <cell r="K11925">
            <v>43727</v>
          </cell>
          <cell r="L11925">
            <v>43817</v>
          </cell>
          <cell r="M11925">
            <v>43728</v>
          </cell>
          <cell r="N11925">
            <v>43833</v>
          </cell>
          <cell r="O11925">
            <v>43744</v>
          </cell>
          <cell r="P11925" t="str">
            <v>FDED Not Approved</v>
          </cell>
        </row>
        <row r="11926">
          <cell r="C11926" t="str">
            <v>ZTB384</v>
          </cell>
          <cell r="D11926" t="str">
            <v>New Sites</v>
          </cell>
          <cell r="E11926" t="str">
            <v>Q4-2019</v>
          </cell>
          <cell r="F11926" t="str">
            <v>Mobile Aspiration</v>
          </cell>
          <cell r="G11926" t="str">
            <v>HUA</v>
          </cell>
          <cell r="H11926" t="str">
            <v>LTE2100NEW</v>
          </cell>
          <cell r="I11926" t="str">
            <v>INS</v>
          </cell>
          <cell r="J11926">
            <v>43804</v>
          </cell>
          <cell r="K11926">
            <v>43772</v>
          </cell>
          <cell r="L11926">
            <v>43798</v>
          </cell>
          <cell r="N11926">
            <v>43828</v>
          </cell>
          <cell r="P11926" t="str">
            <v>Pending HOC</v>
          </cell>
        </row>
        <row r="11927">
          <cell r="C11927" t="str">
            <v>ZRR029</v>
          </cell>
          <cell r="D11927" t="str">
            <v>New Sites</v>
          </cell>
          <cell r="E11927" t="str">
            <v>Q3-2019</v>
          </cell>
          <cell r="F11927" t="str">
            <v>Mobile Aspiration</v>
          </cell>
          <cell r="G11927" t="str">
            <v>HUA</v>
          </cell>
          <cell r="H11927" t="str">
            <v>LTE2100NEW</v>
          </cell>
          <cell r="I11927" t="str">
            <v>INS</v>
          </cell>
          <cell r="J11927">
            <v>43675</v>
          </cell>
          <cell r="K11927">
            <v>43677</v>
          </cell>
          <cell r="L11927">
            <v>43694</v>
          </cell>
          <cell r="M11927">
            <v>43696</v>
          </cell>
          <cell r="N11927">
            <v>43731</v>
          </cell>
          <cell r="O11927">
            <v>43716</v>
          </cell>
          <cell r="P11927" t="str">
            <v>FDED Not Approved</v>
          </cell>
        </row>
        <row r="11928">
          <cell r="C11928" t="str">
            <v>ZRN027</v>
          </cell>
          <cell r="D11928" t="str">
            <v>New Sites</v>
          </cell>
          <cell r="E11928" t="str">
            <v>Q4-2019</v>
          </cell>
          <cell r="F11928" t="str">
            <v>Mobile Aspiration</v>
          </cell>
          <cell r="G11928" t="str">
            <v>HUA</v>
          </cell>
          <cell r="H11928" t="str">
            <v>LTE2100NEW</v>
          </cell>
          <cell r="I11928" t="str">
            <v>INS</v>
          </cell>
          <cell r="J11928">
            <v>43803</v>
          </cell>
          <cell r="L11928">
            <v>43817</v>
          </cell>
          <cell r="N11928">
            <v>43817</v>
          </cell>
          <cell r="P11928" t="str">
            <v>Pending HOC</v>
          </cell>
        </row>
        <row r="11929">
          <cell r="C11929" t="str">
            <v>ZQU037</v>
          </cell>
          <cell r="D11929" t="str">
            <v>New Sites</v>
          </cell>
          <cell r="E11929" t="str">
            <v>Q3-2019</v>
          </cell>
          <cell r="F11929" t="str">
            <v>Mobile Aspiration</v>
          </cell>
          <cell r="G11929" t="str">
            <v>HUA</v>
          </cell>
          <cell r="H11929" t="str">
            <v>LTE2100NEW</v>
          </cell>
          <cell r="I11929" t="str">
            <v>INS</v>
          </cell>
          <cell r="J11929">
            <v>43815</v>
          </cell>
          <cell r="L11929">
            <v>43846</v>
          </cell>
          <cell r="N11929">
            <v>43876</v>
          </cell>
          <cell r="P11929" t="str">
            <v>Pending HOC</v>
          </cell>
        </row>
        <row r="11930">
          <cell r="C11930" t="str">
            <v>ZSK117</v>
          </cell>
          <cell r="D11930" t="str">
            <v>New Sites</v>
          </cell>
          <cell r="E11930" t="str">
            <v>Q1-2020</v>
          </cell>
          <cell r="F11930" t="str">
            <v>Mobile Aspiration</v>
          </cell>
          <cell r="G11930" t="str">
            <v>HUA</v>
          </cell>
          <cell r="H11930" t="str">
            <v>LTE2100NEW</v>
          </cell>
          <cell r="I11930" t="str">
            <v>INS</v>
          </cell>
          <cell r="J11930">
            <v>43793</v>
          </cell>
          <cell r="L11930">
            <v>43787</v>
          </cell>
          <cell r="N11930">
            <v>43807</v>
          </cell>
          <cell r="P11930" t="str">
            <v>Pending HOC</v>
          </cell>
        </row>
        <row r="11931">
          <cell r="C11931" t="str">
            <v>ZRR032</v>
          </cell>
          <cell r="D11931" t="str">
            <v>New Sites</v>
          </cell>
          <cell r="E11931" t="str">
            <v>Q1-2020</v>
          </cell>
          <cell r="F11931" t="str">
            <v>Mobile Aspiration</v>
          </cell>
          <cell r="G11931" t="str">
            <v>HUA</v>
          </cell>
          <cell r="H11931" t="str">
            <v>LTE2100NEW</v>
          </cell>
          <cell r="I11931" t="str">
            <v>INS</v>
          </cell>
          <cell r="J11931">
            <v>43676</v>
          </cell>
          <cell r="K11931">
            <v>43678</v>
          </cell>
          <cell r="L11931">
            <v>43817</v>
          </cell>
          <cell r="M11931">
            <v>43681</v>
          </cell>
          <cell r="N11931">
            <v>43833</v>
          </cell>
          <cell r="O11931">
            <v>43706</v>
          </cell>
          <cell r="P11931" t="str">
            <v>No Dependency</v>
          </cell>
        </row>
        <row r="11932">
          <cell r="C11932" t="str">
            <v>ZRR031</v>
          </cell>
          <cell r="D11932" t="str">
            <v>New Sites</v>
          </cell>
          <cell r="E11932" t="str">
            <v>Q3-2019</v>
          </cell>
          <cell r="F11932" t="str">
            <v>Mobile Aspiration</v>
          </cell>
          <cell r="G11932" t="str">
            <v>HUA</v>
          </cell>
          <cell r="H11932" t="str">
            <v>LTE2100NEW</v>
          </cell>
          <cell r="I11932" t="str">
            <v>INS</v>
          </cell>
          <cell r="J11932">
            <v>43815</v>
          </cell>
          <cell r="L11932">
            <v>43798</v>
          </cell>
          <cell r="N11932">
            <v>43828</v>
          </cell>
          <cell r="P11932" t="str">
            <v>Pending HOC</v>
          </cell>
        </row>
        <row r="11933">
          <cell r="C11933" t="str">
            <v>ZRR028</v>
          </cell>
          <cell r="D11933" t="str">
            <v>New Sites</v>
          </cell>
          <cell r="E11933" t="str">
            <v>Q1-2020</v>
          </cell>
          <cell r="F11933" t="str">
            <v>Mobile Aspiration</v>
          </cell>
          <cell r="G11933" t="str">
            <v>HUA</v>
          </cell>
          <cell r="H11933" t="str">
            <v>LTE2100NEW</v>
          </cell>
          <cell r="I11933" t="str">
            <v>INS</v>
          </cell>
          <cell r="J11933">
            <v>43662</v>
          </cell>
          <cell r="K11933">
            <v>43662</v>
          </cell>
          <cell r="L11933">
            <v>43819</v>
          </cell>
          <cell r="M11933">
            <v>43681</v>
          </cell>
          <cell r="N11933">
            <v>43820</v>
          </cell>
          <cell r="O11933">
            <v>43707</v>
          </cell>
          <cell r="P11933" t="str">
            <v>No Dependency</v>
          </cell>
        </row>
        <row r="11934">
          <cell r="C11934" t="str">
            <v>ZRR027</v>
          </cell>
          <cell r="D11934" t="str">
            <v>New Sites</v>
          </cell>
          <cell r="E11934" t="str">
            <v>Q4-2019</v>
          </cell>
          <cell r="F11934" t="str">
            <v>Mobile Aspiration</v>
          </cell>
          <cell r="G11934" t="str">
            <v>HUA</v>
          </cell>
          <cell r="H11934" t="str">
            <v>LTE2100NEW</v>
          </cell>
          <cell r="I11934" t="str">
            <v>INS</v>
          </cell>
          <cell r="J11934">
            <v>43769</v>
          </cell>
          <cell r="K11934">
            <v>43733</v>
          </cell>
          <cell r="L11934">
            <v>43771</v>
          </cell>
          <cell r="M11934">
            <v>43726</v>
          </cell>
          <cell r="N11934">
            <v>43801</v>
          </cell>
          <cell r="O11934">
            <v>43737</v>
          </cell>
          <cell r="P11934" t="str">
            <v>FDED Not Approved</v>
          </cell>
        </row>
        <row r="11935">
          <cell r="C11935" t="str">
            <v>ZRN028</v>
          </cell>
          <cell r="D11935" t="str">
            <v>New Sites</v>
          </cell>
          <cell r="E11935" t="str">
            <v>Q1-2020</v>
          </cell>
          <cell r="F11935" t="str">
            <v>Mobile Aspiration</v>
          </cell>
          <cell r="G11935" t="str">
            <v>HUA</v>
          </cell>
          <cell r="H11935" t="str">
            <v>LTE2100NEW</v>
          </cell>
          <cell r="I11935" t="str">
            <v>INS</v>
          </cell>
          <cell r="J11935">
            <v>43804</v>
          </cell>
          <cell r="L11935">
            <v>43810</v>
          </cell>
          <cell r="N11935">
            <v>43830</v>
          </cell>
          <cell r="P11935" t="str">
            <v>Pending HOC</v>
          </cell>
        </row>
        <row r="11936">
          <cell r="C11936" t="str">
            <v>ZRN026</v>
          </cell>
          <cell r="D11936" t="str">
            <v>New Sites</v>
          </cell>
          <cell r="E11936" t="str">
            <v>Q4-2019</v>
          </cell>
          <cell r="F11936" t="str">
            <v>Mobile Aspiration</v>
          </cell>
          <cell r="G11936" t="str">
            <v>HUA</v>
          </cell>
          <cell r="H11936" t="str">
            <v>LTE2100NEW</v>
          </cell>
          <cell r="I11936" t="str">
            <v>INS</v>
          </cell>
          <cell r="J11936">
            <v>43815</v>
          </cell>
          <cell r="L11936">
            <v>43787</v>
          </cell>
          <cell r="N11936">
            <v>43817</v>
          </cell>
          <cell r="P11936" t="str">
            <v>Pending HOC</v>
          </cell>
        </row>
        <row r="11937">
          <cell r="C11937" t="str">
            <v>ZRF023</v>
          </cell>
          <cell r="D11937" t="str">
            <v>New Sites</v>
          </cell>
          <cell r="E11937" t="str">
            <v>Q4-2019</v>
          </cell>
          <cell r="F11937" t="str">
            <v>Mobile Aspiration</v>
          </cell>
          <cell r="G11937" t="str">
            <v>HUA</v>
          </cell>
          <cell r="H11937" t="str">
            <v>LTE2100NEW</v>
          </cell>
          <cell r="I11937" t="str">
            <v>INS</v>
          </cell>
          <cell r="J11937">
            <v>43675</v>
          </cell>
          <cell r="K11937">
            <v>43677</v>
          </cell>
          <cell r="L11937">
            <v>43692</v>
          </cell>
          <cell r="M11937">
            <v>43694</v>
          </cell>
          <cell r="N11937">
            <v>43729</v>
          </cell>
          <cell r="O11937">
            <v>43726</v>
          </cell>
          <cell r="P11937" t="str">
            <v>Pending RFI</v>
          </cell>
        </row>
        <row r="11938">
          <cell r="C11938" t="str">
            <v>ZQW025</v>
          </cell>
          <cell r="D11938" t="str">
            <v>New Sites</v>
          </cell>
          <cell r="E11938" t="str">
            <v>Q4-2019</v>
          </cell>
          <cell r="F11938" t="str">
            <v>Mobile Aspiration</v>
          </cell>
          <cell r="G11938" t="str">
            <v>HUA</v>
          </cell>
          <cell r="H11938" t="str">
            <v>LTE2100NEW</v>
          </cell>
          <cell r="I11938" t="str">
            <v>INS</v>
          </cell>
          <cell r="J11938">
            <v>43681</v>
          </cell>
          <cell r="K11938">
            <v>43683</v>
          </cell>
          <cell r="L11938">
            <v>43683</v>
          </cell>
          <cell r="M11938">
            <v>43685</v>
          </cell>
          <cell r="N11938">
            <v>43702</v>
          </cell>
          <cell r="O11938">
            <v>43704</v>
          </cell>
          <cell r="P11938" t="str">
            <v>FDED Not Approved</v>
          </cell>
        </row>
        <row r="11939">
          <cell r="C11939" t="str">
            <v>ZQW020</v>
          </cell>
          <cell r="D11939" t="str">
            <v>New Sites</v>
          </cell>
          <cell r="E11939" t="str">
            <v>Q4-2019</v>
          </cell>
          <cell r="F11939" t="str">
            <v>Mobile Aspiration</v>
          </cell>
          <cell r="G11939" t="str">
            <v>HUA</v>
          </cell>
          <cell r="H11939" t="str">
            <v>LTE2100NEW</v>
          </cell>
          <cell r="I11939" t="str">
            <v>INS</v>
          </cell>
          <cell r="J11939">
            <v>43700</v>
          </cell>
          <cell r="K11939">
            <v>43702</v>
          </cell>
          <cell r="L11939">
            <v>43753</v>
          </cell>
          <cell r="M11939">
            <v>43718</v>
          </cell>
          <cell r="N11939">
            <v>43754</v>
          </cell>
          <cell r="O11939">
            <v>43740</v>
          </cell>
          <cell r="P11939" t="str">
            <v>FDED Not Approved</v>
          </cell>
        </row>
        <row r="11940">
          <cell r="C11940" t="str">
            <v>ZQU041</v>
          </cell>
          <cell r="D11940" t="str">
            <v>New Sites</v>
          </cell>
          <cell r="E11940" t="str">
            <v>Q4-2019</v>
          </cell>
          <cell r="F11940" t="str">
            <v>Mobile Aspiration</v>
          </cell>
          <cell r="G11940" t="str">
            <v>HUA</v>
          </cell>
          <cell r="H11940" t="str">
            <v>LTE2100NEW</v>
          </cell>
          <cell r="I11940" t="str">
            <v>INS</v>
          </cell>
          <cell r="J11940">
            <v>43771</v>
          </cell>
          <cell r="K11940">
            <v>43760</v>
          </cell>
          <cell r="L11940">
            <v>43779</v>
          </cell>
          <cell r="N11940">
            <v>43809</v>
          </cell>
          <cell r="P11940" t="str">
            <v>Pending HOC</v>
          </cell>
        </row>
        <row r="11941">
          <cell r="C11941" t="str">
            <v>ZQU039</v>
          </cell>
          <cell r="D11941" t="str">
            <v>New Sites</v>
          </cell>
          <cell r="E11941" t="str">
            <v>Q4-2019</v>
          </cell>
          <cell r="F11941" t="str">
            <v>Mobile Aspiration</v>
          </cell>
          <cell r="G11941" t="str">
            <v>HUA</v>
          </cell>
          <cell r="H11941" t="str">
            <v>LTE2100NEW</v>
          </cell>
          <cell r="I11941" t="str">
            <v>INS</v>
          </cell>
          <cell r="J11941">
            <v>43681</v>
          </cell>
          <cell r="K11941">
            <v>43683</v>
          </cell>
          <cell r="L11941">
            <v>43696</v>
          </cell>
          <cell r="M11941">
            <v>43698</v>
          </cell>
          <cell r="N11941">
            <v>43733</v>
          </cell>
          <cell r="O11941">
            <v>43719</v>
          </cell>
          <cell r="P11941" t="str">
            <v>No Dependency</v>
          </cell>
        </row>
        <row r="11942">
          <cell r="C11942" t="str">
            <v>ZNR029</v>
          </cell>
          <cell r="D11942" t="str">
            <v>New Sites</v>
          </cell>
          <cell r="E11942" t="str">
            <v>Q4-2019</v>
          </cell>
          <cell r="F11942" t="str">
            <v>Mobile Aspiration</v>
          </cell>
          <cell r="G11942" t="str">
            <v>HUA</v>
          </cell>
          <cell r="H11942" t="str">
            <v>LTE2100NEW</v>
          </cell>
          <cell r="I11942" t="str">
            <v>INS</v>
          </cell>
          <cell r="J11942">
            <v>43801</v>
          </cell>
          <cell r="K11942">
            <v>43762</v>
          </cell>
          <cell r="L11942">
            <v>43803</v>
          </cell>
          <cell r="N11942">
            <v>43833</v>
          </cell>
          <cell r="P11942" t="str">
            <v>Pending HOC</v>
          </cell>
        </row>
        <row r="11943">
          <cell r="C11943" t="str">
            <v>ZNR028</v>
          </cell>
          <cell r="D11943" t="str">
            <v>New Sites</v>
          </cell>
          <cell r="E11943" t="str">
            <v>Q4-2019</v>
          </cell>
          <cell r="F11943" t="str">
            <v>Mobile Aspiration</v>
          </cell>
          <cell r="G11943" t="str">
            <v>HUA</v>
          </cell>
          <cell r="H11943" t="str">
            <v>LTE2100NEW</v>
          </cell>
          <cell r="I11943" t="str">
            <v>INS</v>
          </cell>
          <cell r="J11943">
            <v>43815</v>
          </cell>
          <cell r="L11943">
            <v>43798</v>
          </cell>
          <cell r="N11943">
            <v>43828</v>
          </cell>
          <cell r="P11943" t="str">
            <v>Pending HOC</v>
          </cell>
        </row>
        <row r="11944">
          <cell r="C11944" t="str">
            <v>ZMA047</v>
          </cell>
          <cell r="D11944" t="str">
            <v>New Sites</v>
          </cell>
          <cell r="E11944" t="str">
            <v>Q3-2019</v>
          </cell>
          <cell r="F11944" t="str">
            <v>Mobile Aspiration</v>
          </cell>
          <cell r="G11944" t="str">
            <v>HUA</v>
          </cell>
          <cell r="H11944" t="str">
            <v>LTE2100NEW</v>
          </cell>
          <cell r="I11944" t="str">
            <v>INS</v>
          </cell>
          <cell r="J11944">
            <v>43743</v>
          </cell>
          <cell r="K11944">
            <v>43713</v>
          </cell>
          <cell r="L11944">
            <v>43725</v>
          </cell>
          <cell r="M11944">
            <v>43710</v>
          </cell>
          <cell r="N11944">
            <v>43740</v>
          </cell>
          <cell r="O11944">
            <v>43731</v>
          </cell>
          <cell r="P11944" t="str">
            <v>FBP Not Approved</v>
          </cell>
        </row>
        <row r="11945">
          <cell r="C11945" t="str">
            <v>ZJB222</v>
          </cell>
          <cell r="D11945" t="str">
            <v>New Sites</v>
          </cell>
          <cell r="E11945" t="str">
            <v>Q4-2019</v>
          </cell>
          <cell r="F11945" t="str">
            <v>Mobile Aspiration</v>
          </cell>
          <cell r="G11945" t="str">
            <v>HUA</v>
          </cell>
          <cell r="H11945" t="str">
            <v>LTE2100NEW</v>
          </cell>
          <cell r="I11945" t="str">
            <v>INS</v>
          </cell>
          <cell r="J11945">
            <v>43815</v>
          </cell>
          <cell r="L11945">
            <v>43817</v>
          </cell>
          <cell r="N11945">
            <v>43819</v>
          </cell>
          <cell r="P11945" t="str">
            <v>Pending HOC</v>
          </cell>
        </row>
        <row r="11946">
          <cell r="C11946" t="str">
            <v>ZHF294</v>
          </cell>
          <cell r="D11946" t="str">
            <v>New Sites</v>
          </cell>
          <cell r="E11946" t="str">
            <v>Q3-2019</v>
          </cell>
          <cell r="F11946" t="str">
            <v>Mobile Aspiration</v>
          </cell>
          <cell r="G11946" t="str">
            <v>HUA</v>
          </cell>
          <cell r="H11946" t="str">
            <v>LTE2100NEW</v>
          </cell>
          <cell r="I11946" t="str">
            <v>INS</v>
          </cell>
          <cell r="J11946">
            <v>43815</v>
          </cell>
          <cell r="L11946">
            <v>43803</v>
          </cell>
          <cell r="N11946">
            <v>43833</v>
          </cell>
          <cell r="P11946" t="str">
            <v>Pending HOC</v>
          </cell>
        </row>
        <row r="11947">
          <cell r="C11947" t="str">
            <v>ZHB054</v>
          </cell>
          <cell r="D11947" t="str">
            <v>New Sites</v>
          </cell>
          <cell r="E11947" t="str">
            <v>Q1-2020</v>
          </cell>
          <cell r="F11947" t="str">
            <v>Mobile Aspiration</v>
          </cell>
          <cell r="G11947" t="str">
            <v>HUA</v>
          </cell>
          <cell r="H11947" t="str">
            <v>LTE2100NEW</v>
          </cell>
          <cell r="I11947" t="str">
            <v>INS</v>
          </cell>
          <cell r="J11947">
            <v>43667</v>
          </cell>
          <cell r="K11947">
            <v>43669</v>
          </cell>
          <cell r="L11947">
            <v>43682</v>
          </cell>
          <cell r="M11947">
            <v>43684</v>
          </cell>
          <cell r="N11947">
            <v>43703</v>
          </cell>
          <cell r="O11947">
            <v>43705</v>
          </cell>
          <cell r="P11947" t="str">
            <v>FDED Not Approved</v>
          </cell>
        </row>
        <row r="11948">
          <cell r="C11948" t="str">
            <v>ZHB044</v>
          </cell>
          <cell r="D11948" t="str">
            <v>New Sites</v>
          </cell>
          <cell r="E11948" t="str">
            <v>Q4-2019</v>
          </cell>
          <cell r="F11948" t="str">
            <v>Mobile Aspiration</v>
          </cell>
          <cell r="G11948" t="str">
            <v>HUA</v>
          </cell>
          <cell r="H11948" t="str">
            <v>LTE2100NEW</v>
          </cell>
          <cell r="I11948" t="str">
            <v>INS</v>
          </cell>
          <cell r="J11948">
            <v>43815</v>
          </cell>
          <cell r="L11948">
            <v>43809</v>
          </cell>
          <cell r="N11948">
            <v>43839</v>
          </cell>
          <cell r="P11948" t="str">
            <v>Pending HOC</v>
          </cell>
        </row>
        <row r="11949">
          <cell r="C11949" t="str">
            <v>ZDM121</v>
          </cell>
          <cell r="D11949" t="str">
            <v>New Sites</v>
          </cell>
          <cell r="E11949" t="str">
            <v>Q3-2019</v>
          </cell>
          <cell r="F11949" t="str">
            <v>Mobile Aspiration</v>
          </cell>
          <cell r="G11949" t="str">
            <v>HUA</v>
          </cell>
          <cell r="H11949" t="str">
            <v>LTE2100NEW</v>
          </cell>
          <cell r="I11949" t="str">
            <v>INS</v>
          </cell>
          <cell r="J11949">
            <v>43834</v>
          </cell>
          <cell r="K11949">
            <v>43772</v>
          </cell>
          <cell r="L11949">
            <v>43836</v>
          </cell>
          <cell r="N11949">
            <v>43866</v>
          </cell>
          <cell r="P11949" t="str">
            <v>Pending HOC</v>
          </cell>
        </row>
        <row r="11950">
          <cell r="C11950" t="str">
            <v>ZMA050</v>
          </cell>
          <cell r="D11950" t="str">
            <v>New Sites</v>
          </cell>
          <cell r="E11950" t="str">
            <v>Q4-2019</v>
          </cell>
          <cell r="F11950" t="str">
            <v>Mobile Aspiration</v>
          </cell>
          <cell r="G11950" t="str">
            <v>HUA</v>
          </cell>
          <cell r="H11950" t="str">
            <v>LTE2100NEW</v>
          </cell>
          <cell r="I11950" t="str">
            <v>INS</v>
          </cell>
          <cell r="J11950">
            <v>43644</v>
          </cell>
          <cell r="K11950">
            <v>43646</v>
          </cell>
          <cell r="L11950">
            <v>43676</v>
          </cell>
          <cell r="M11950">
            <v>43650</v>
          </cell>
          <cell r="N11950">
            <v>43692</v>
          </cell>
          <cell r="O11950">
            <v>43680</v>
          </cell>
          <cell r="P11950" t="str">
            <v>FDED Not Approved</v>
          </cell>
        </row>
        <row r="11951">
          <cell r="C11951" t="str">
            <v>ZMA049</v>
          </cell>
          <cell r="D11951" t="str">
            <v>New Sites</v>
          </cell>
          <cell r="E11951" t="str">
            <v>Q4-2019</v>
          </cell>
          <cell r="F11951" t="str">
            <v>Mobile Aspiration</v>
          </cell>
          <cell r="G11951" t="str">
            <v>HUA</v>
          </cell>
          <cell r="H11951" t="str">
            <v>LTE2100NEW</v>
          </cell>
          <cell r="I11951" t="str">
            <v>INS</v>
          </cell>
          <cell r="J11951">
            <v>43652</v>
          </cell>
          <cell r="K11951">
            <v>43654</v>
          </cell>
          <cell r="L11951">
            <v>43809</v>
          </cell>
          <cell r="M11951">
            <v>43655</v>
          </cell>
          <cell r="N11951">
            <v>43810</v>
          </cell>
          <cell r="O11951">
            <v>43680</v>
          </cell>
          <cell r="P11951" t="str">
            <v>No Dependency</v>
          </cell>
        </row>
        <row r="11952">
          <cell r="C11952" t="str">
            <v>ZKF078</v>
          </cell>
          <cell r="D11952" t="str">
            <v>New Sites</v>
          </cell>
          <cell r="E11952" t="str">
            <v>Q4-2019</v>
          </cell>
          <cell r="F11952" t="str">
            <v>Mobile Aspiration</v>
          </cell>
          <cell r="G11952" t="str">
            <v>HUA</v>
          </cell>
          <cell r="H11952" t="str">
            <v>LTE2100NEW</v>
          </cell>
          <cell r="I11952" t="str">
            <v>INS</v>
          </cell>
          <cell r="J11952">
            <v>43793</v>
          </cell>
          <cell r="K11952">
            <v>43762</v>
          </cell>
          <cell r="L11952">
            <v>43788</v>
          </cell>
          <cell r="N11952">
            <v>43808</v>
          </cell>
          <cell r="P11952" t="str">
            <v>Pending HOC</v>
          </cell>
        </row>
        <row r="11953">
          <cell r="C11953" t="str">
            <v>ZJL004</v>
          </cell>
          <cell r="D11953" t="str">
            <v>New Sites</v>
          </cell>
          <cell r="E11953" t="str">
            <v>Q4-2019</v>
          </cell>
          <cell r="F11953" t="str">
            <v>Mobile Aspiration</v>
          </cell>
          <cell r="G11953" t="str">
            <v>HUA</v>
          </cell>
          <cell r="H11953" t="str">
            <v>LTE2100NEW</v>
          </cell>
          <cell r="I11953" t="str">
            <v>INS</v>
          </cell>
          <cell r="J11953">
            <v>43681</v>
          </cell>
          <cell r="K11953">
            <v>43683</v>
          </cell>
          <cell r="L11953">
            <v>43817</v>
          </cell>
          <cell r="M11953">
            <v>43696</v>
          </cell>
          <cell r="N11953">
            <v>43819</v>
          </cell>
          <cell r="O11953">
            <v>43735</v>
          </cell>
          <cell r="P11953" t="str">
            <v>FDED Not Approved</v>
          </cell>
        </row>
        <row r="11954">
          <cell r="C11954" t="str">
            <v>ZJB234</v>
          </cell>
          <cell r="D11954" t="str">
            <v>New Sites</v>
          </cell>
          <cell r="E11954" t="str">
            <v>Q3-2019</v>
          </cell>
          <cell r="F11954" t="str">
            <v>Mobile Aspiration</v>
          </cell>
          <cell r="G11954" t="str">
            <v>HUA</v>
          </cell>
          <cell r="H11954" t="str">
            <v>LTE2100NEW</v>
          </cell>
          <cell r="I11954" t="str">
            <v>INS</v>
          </cell>
          <cell r="J11954">
            <v>43815</v>
          </cell>
          <cell r="L11954">
            <v>43803</v>
          </cell>
          <cell r="N11954">
            <v>43833</v>
          </cell>
          <cell r="P11954" t="str">
            <v>Pending HOC</v>
          </cell>
        </row>
        <row r="11955">
          <cell r="C11955" t="str">
            <v>ZJB229</v>
          </cell>
          <cell r="D11955" t="str">
            <v>New Sites</v>
          </cell>
          <cell r="E11955" t="str">
            <v>Q3-2019</v>
          </cell>
          <cell r="F11955" t="str">
            <v>Mobile Aspiration</v>
          </cell>
          <cell r="G11955" t="str">
            <v>HUA</v>
          </cell>
          <cell r="H11955" t="str">
            <v>LTE2100NEW</v>
          </cell>
          <cell r="I11955" t="str">
            <v>INS</v>
          </cell>
          <cell r="J11955">
            <v>43815</v>
          </cell>
          <cell r="L11955">
            <v>43831</v>
          </cell>
          <cell r="N11955">
            <v>43851</v>
          </cell>
          <cell r="P11955" t="str">
            <v>Pending HOC</v>
          </cell>
        </row>
        <row r="11956">
          <cell r="C11956" t="str">
            <v>ZJB223</v>
          </cell>
          <cell r="D11956" t="str">
            <v>New Sites</v>
          </cell>
          <cell r="E11956" t="str">
            <v>Q3-2019</v>
          </cell>
          <cell r="F11956" t="str">
            <v>Mobile Aspiration</v>
          </cell>
          <cell r="G11956" t="str">
            <v>HUA</v>
          </cell>
          <cell r="H11956" t="str">
            <v>LTE2100NEW</v>
          </cell>
          <cell r="I11956" t="str">
            <v>INS</v>
          </cell>
          <cell r="J11956">
            <v>43769</v>
          </cell>
          <cell r="K11956">
            <v>43760</v>
          </cell>
          <cell r="L11956">
            <v>43780</v>
          </cell>
          <cell r="M11956">
            <v>43765</v>
          </cell>
          <cell r="N11956">
            <v>43810</v>
          </cell>
          <cell r="P11956" t="str">
            <v>Pending HOC</v>
          </cell>
        </row>
        <row r="11957">
          <cell r="C11957" t="str">
            <v>ZHF293</v>
          </cell>
          <cell r="D11957" t="str">
            <v>New Sites</v>
          </cell>
          <cell r="E11957" t="str">
            <v>Q4-2019</v>
          </cell>
          <cell r="F11957" t="str">
            <v>Mobile Aspiration</v>
          </cell>
          <cell r="G11957" t="str">
            <v>HUA</v>
          </cell>
          <cell r="H11957" t="str">
            <v>LTE2100NEW</v>
          </cell>
          <cell r="I11957" t="str">
            <v>INS</v>
          </cell>
          <cell r="J11957">
            <v>43771</v>
          </cell>
          <cell r="K11957">
            <v>43760</v>
          </cell>
          <cell r="L11957">
            <v>43788</v>
          </cell>
          <cell r="N11957">
            <v>43808</v>
          </cell>
          <cell r="P11957" t="str">
            <v>Pending HOC</v>
          </cell>
        </row>
        <row r="11958">
          <cell r="C11958" t="str">
            <v>ZHF292</v>
          </cell>
          <cell r="D11958" t="str">
            <v>New Sites</v>
          </cell>
          <cell r="E11958" t="str">
            <v>Q4-2019</v>
          </cell>
          <cell r="F11958" t="str">
            <v>Mobile Aspiration</v>
          </cell>
          <cell r="G11958" t="str">
            <v>HUA</v>
          </cell>
          <cell r="H11958" t="str">
            <v>LTE2100NEW</v>
          </cell>
          <cell r="I11958" t="str">
            <v>INS</v>
          </cell>
          <cell r="J11958">
            <v>43803</v>
          </cell>
          <cell r="K11958">
            <v>43760</v>
          </cell>
          <cell r="L11958">
            <v>43805</v>
          </cell>
          <cell r="N11958">
            <v>43835</v>
          </cell>
          <cell r="P11958" t="str">
            <v>Pending HOC</v>
          </cell>
        </row>
        <row r="11959">
          <cell r="C11959" t="str">
            <v>ZHF296</v>
          </cell>
          <cell r="D11959" t="str">
            <v>New Sites</v>
          </cell>
          <cell r="E11959" t="str">
            <v>Q4-2019</v>
          </cell>
          <cell r="F11959" t="str">
            <v>Mobile Aspiration</v>
          </cell>
          <cell r="G11959" t="str">
            <v>HUA</v>
          </cell>
          <cell r="H11959" t="str">
            <v>LTE2100NEW</v>
          </cell>
          <cell r="I11959" t="str">
            <v>INS</v>
          </cell>
          <cell r="J11959">
            <v>43815</v>
          </cell>
          <cell r="L11959">
            <v>43817</v>
          </cell>
          <cell r="N11959">
            <v>43826</v>
          </cell>
          <cell r="P11959" t="str">
            <v>Pending HOC</v>
          </cell>
        </row>
        <row r="11960">
          <cell r="C11960" t="str">
            <v>ZHF303</v>
          </cell>
          <cell r="D11960" t="str">
            <v>New Sites</v>
          </cell>
          <cell r="E11960" t="str">
            <v>Q4-2019</v>
          </cell>
          <cell r="F11960" t="str">
            <v>Mobile Aspiration</v>
          </cell>
          <cell r="G11960" t="str">
            <v>HUA</v>
          </cell>
          <cell r="H11960" t="str">
            <v>LTE2100NEW</v>
          </cell>
          <cell r="I11960" t="str">
            <v>INS</v>
          </cell>
          <cell r="J11960">
            <v>43803</v>
          </cell>
          <cell r="K11960">
            <v>43760</v>
          </cell>
          <cell r="L11960">
            <v>43817</v>
          </cell>
          <cell r="N11960">
            <v>43819</v>
          </cell>
          <cell r="P11960" t="str">
            <v>Pending HOC</v>
          </cell>
        </row>
        <row r="11961">
          <cell r="C11961" t="str">
            <v>ZHF279</v>
          </cell>
          <cell r="D11961" t="str">
            <v>New Sites</v>
          </cell>
          <cell r="E11961" t="str">
            <v>Q4-2019</v>
          </cell>
          <cell r="F11961" t="str">
            <v>Mobile Aspiration</v>
          </cell>
          <cell r="G11961" t="str">
            <v>HUA</v>
          </cell>
          <cell r="H11961" t="str">
            <v>LTE2100NEW</v>
          </cell>
          <cell r="I11961" t="str">
            <v>INS</v>
          </cell>
          <cell r="J11961">
            <v>43815</v>
          </cell>
          <cell r="L11961">
            <v>43817</v>
          </cell>
          <cell r="N11961">
            <v>43826</v>
          </cell>
          <cell r="P11961" t="str">
            <v>Pending HOC</v>
          </cell>
        </row>
        <row r="11962">
          <cell r="C11962" t="str">
            <v>ZHB050</v>
          </cell>
          <cell r="D11962" t="str">
            <v>New Sites</v>
          </cell>
          <cell r="E11962" t="str">
            <v>Q4-2019</v>
          </cell>
          <cell r="F11962" t="str">
            <v>Mobile Aspiration</v>
          </cell>
          <cell r="G11962" t="str">
            <v>HUA</v>
          </cell>
          <cell r="H11962" t="str">
            <v>LTE2100NEW</v>
          </cell>
          <cell r="I11962" t="str">
            <v>INS</v>
          </cell>
          <cell r="J11962">
            <v>43803</v>
          </cell>
          <cell r="K11962">
            <v>43760</v>
          </cell>
          <cell r="L11962">
            <v>43803</v>
          </cell>
          <cell r="N11962">
            <v>43831</v>
          </cell>
          <cell r="P11962" t="str">
            <v>Pending HOC</v>
          </cell>
        </row>
        <row r="11963">
          <cell r="C11963" t="str">
            <v>ZHB043</v>
          </cell>
          <cell r="D11963" t="str">
            <v>New Sites</v>
          </cell>
          <cell r="E11963" t="str">
            <v>Q4-2019</v>
          </cell>
          <cell r="F11963" t="str">
            <v>Mobile Aspiration</v>
          </cell>
          <cell r="G11963" t="str">
            <v>HUA</v>
          </cell>
          <cell r="H11963" t="str">
            <v>LTE2100NEW</v>
          </cell>
          <cell r="I11963" t="str">
            <v>INS</v>
          </cell>
          <cell r="J11963">
            <v>43803</v>
          </cell>
          <cell r="K11963">
            <v>43760</v>
          </cell>
          <cell r="L11963">
            <v>43805</v>
          </cell>
          <cell r="N11963">
            <v>43835</v>
          </cell>
          <cell r="P11963" t="str">
            <v>Pending HOC</v>
          </cell>
        </row>
        <row r="11964">
          <cell r="C11964" t="str">
            <v>ZHB055</v>
          </cell>
          <cell r="D11964" t="str">
            <v>New Sites</v>
          </cell>
          <cell r="E11964" t="str">
            <v>Q3-2019</v>
          </cell>
          <cell r="F11964" t="str">
            <v>Mobile Aspiration</v>
          </cell>
          <cell r="G11964" t="str">
            <v>HUA</v>
          </cell>
          <cell r="H11964" t="str">
            <v>LTE2100NEW</v>
          </cell>
          <cell r="I11964" t="str">
            <v>INS</v>
          </cell>
          <cell r="J11964">
            <v>43793</v>
          </cell>
          <cell r="K11964">
            <v>43760</v>
          </cell>
          <cell r="L11964">
            <v>43787</v>
          </cell>
          <cell r="N11964">
            <v>43805</v>
          </cell>
          <cell r="P11964" t="str">
            <v>Pending HOC</v>
          </cell>
        </row>
        <row r="11965">
          <cell r="C11965" t="str">
            <v>ZHA893</v>
          </cell>
          <cell r="D11965" t="str">
            <v>New Sites</v>
          </cell>
          <cell r="E11965" t="str">
            <v>Q4-2019</v>
          </cell>
          <cell r="F11965" t="str">
            <v>Mobile Aspiration</v>
          </cell>
          <cell r="G11965" t="str">
            <v>HUA</v>
          </cell>
          <cell r="H11965" t="str">
            <v>LTE2100NEW</v>
          </cell>
          <cell r="I11965" t="str">
            <v>INS</v>
          </cell>
          <cell r="J11965">
            <v>43771</v>
          </cell>
          <cell r="K11965">
            <v>43761</v>
          </cell>
          <cell r="L11965">
            <v>43779</v>
          </cell>
          <cell r="M11965">
            <v>43772</v>
          </cell>
          <cell r="N11965">
            <v>43809</v>
          </cell>
          <cell r="P11965" t="str">
            <v>Pending HOC</v>
          </cell>
        </row>
        <row r="11966">
          <cell r="C11966" t="str">
            <v>ZHA489</v>
          </cell>
          <cell r="D11966" t="str">
            <v>New Sites</v>
          </cell>
          <cell r="E11966" t="str">
            <v>Q3-2019</v>
          </cell>
          <cell r="F11966" t="str">
            <v>Mobile Aspiration</v>
          </cell>
          <cell r="G11966" t="str">
            <v>HUA</v>
          </cell>
          <cell r="H11966" t="str">
            <v>LTE2100NEW</v>
          </cell>
          <cell r="I11966" t="str">
            <v>INS</v>
          </cell>
          <cell r="J11966">
            <v>43771</v>
          </cell>
          <cell r="K11966">
            <v>43761</v>
          </cell>
          <cell r="L11966">
            <v>43803</v>
          </cell>
          <cell r="M11966">
            <v>43772</v>
          </cell>
          <cell r="N11966">
            <v>43823</v>
          </cell>
          <cell r="P11966" t="str">
            <v>Pending HOC</v>
          </cell>
        </row>
        <row r="11967">
          <cell r="C11967" t="str">
            <v>ZHA475</v>
          </cell>
          <cell r="D11967" t="str">
            <v>New Sites</v>
          </cell>
          <cell r="E11967" t="str">
            <v>Q4-2019</v>
          </cell>
          <cell r="F11967" t="str">
            <v>Mobile Aspiration</v>
          </cell>
          <cell r="G11967" t="str">
            <v>HUA</v>
          </cell>
          <cell r="H11967" t="str">
            <v>LTE2100NEW</v>
          </cell>
          <cell r="I11967" t="str">
            <v>INS</v>
          </cell>
          <cell r="J11967">
            <v>43793</v>
          </cell>
          <cell r="K11967">
            <v>43761</v>
          </cell>
          <cell r="L11967">
            <v>43787</v>
          </cell>
          <cell r="N11967">
            <v>43817</v>
          </cell>
          <cell r="P11967" t="str">
            <v>Pending HOC</v>
          </cell>
        </row>
        <row r="11968">
          <cell r="C11968" t="str">
            <v>ZDM107</v>
          </cell>
          <cell r="D11968" t="str">
            <v>New Sites</v>
          </cell>
          <cell r="E11968" t="str">
            <v>Q4-2019</v>
          </cell>
          <cell r="F11968" t="str">
            <v>Mobile Aspiration</v>
          </cell>
          <cell r="G11968" t="str">
            <v>HUA</v>
          </cell>
          <cell r="H11968" t="str">
            <v>LTE2100NEW</v>
          </cell>
          <cell r="I11968" t="str">
            <v>INS</v>
          </cell>
          <cell r="J11968">
            <v>43793</v>
          </cell>
          <cell r="K11968">
            <v>43760</v>
          </cell>
          <cell r="L11968">
            <v>43787</v>
          </cell>
          <cell r="N11968">
            <v>43817</v>
          </cell>
          <cell r="P11968" t="str">
            <v>Pending HOC</v>
          </cell>
        </row>
        <row r="11969">
          <cell r="C11969" t="str">
            <v>ZDM136</v>
          </cell>
          <cell r="D11969" t="str">
            <v>New Sites</v>
          </cell>
          <cell r="E11969" t="str">
            <v>Q1-2020</v>
          </cell>
          <cell r="F11969" t="str">
            <v>Mobile Aspiration</v>
          </cell>
          <cell r="G11969" t="str">
            <v>HUA</v>
          </cell>
          <cell r="H11969" t="str">
            <v>LTE2100NEW</v>
          </cell>
          <cell r="I11969" t="str">
            <v>INS</v>
          </cell>
          <cell r="J11969">
            <v>43771</v>
          </cell>
          <cell r="K11969">
            <v>43762</v>
          </cell>
          <cell r="L11969">
            <v>43810</v>
          </cell>
          <cell r="N11969">
            <v>43830</v>
          </cell>
          <cell r="P11969" t="str">
            <v>Pending HOC</v>
          </cell>
        </row>
        <row r="11970">
          <cell r="C11970" t="str">
            <v>ZDM139</v>
          </cell>
          <cell r="D11970" t="str">
            <v>New Sites</v>
          </cell>
          <cell r="E11970" t="str">
            <v>Q4-2019</v>
          </cell>
          <cell r="F11970" t="str">
            <v>Mobile Aspiration</v>
          </cell>
          <cell r="G11970" t="str">
            <v>HUA</v>
          </cell>
          <cell r="H11970" t="str">
            <v>LTE2100NEW</v>
          </cell>
          <cell r="I11970" t="str">
            <v>INS</v>
          </cell>
          <cell r="J11970">
            <v>43815</v>
          </cell>
          <cell r="L11970">
            <v>43798</v>
          </cell>
          <cell r="N11970">
            <v>43828</v>
          </cell>
          <cell r="P11970" t="str">
            <v>Pending HOC</v>
          </cell>
        </row>
        <row r="11971">
          <cell r="C11971" t="str">
            <v>ZDM119</v>
          </cell>
          <cell r="D11971" t="str">
            <v>New Sites</v>
          </cell>
          <cell r="E11971" t="str">
            <v>Q4-2019</v>
          </cell>
          <cell r="F11971" t="str">
            <v>Mobile Aspiration</v>
          </cell>
          <cell r="G11971" t="str">
            <v>HUA</v>
          </cell>
          <cell r="H11971" t="str">
            <v>LTE2100NEW</v>
          </cell>
          <cell r="I11971" t="str">
            <v>INS</v>
          </cell>
          <cell r="J11971">
            <v>43834</v>
          </cell>
          <cell r="K11971">
            <v>43772</v>
          </cell>
          <cell r="L11971">
            <v>43836</v>
          </cell>
          <cell r="N11971">
            <v>43866</v>
          </cell>
          <cell r="P11971" t="str">
            <v>Pending HOC</v>
          </cell>
        </row>
        <row r="11972">
          <cell r="C11972" t="str">
            <v>ZDM109</v>
          </cell>
          <cell r="D11972" t="str">
            <v>New Sites</v>
          </cell>
          <cell r="E11972" t="str">
            <v>Q3-2019</v>
          </cell>
          <cell r="F11972" t="str">
            <v>Mobile Aspiration</v>
          </cell>
          <cell r="G11972" t="str">
            <v>HUA</v>
          </cell>
          <cell r="H11972" t="str">
            <v>LTE2100NEW</v>
          </cell>
          <cell r="I11972" t="str">
            <v>INS</v>
          </cell>
          <cell r="J11972">
            <v>43815</v>
          </cell>
          <cell r="K11972">
            <v>43772</v>
          </cell>
          <cell r="L11972">
            <v>43817</v>
          </cell>
          <cell r="N11972">
            <v>43837</v>
          </cell>
          <cell r="P11972" t="str">
            <v>Pending HOC</v>
          </cell>
        </row>
        <row r="11973">
          <cell r="C11973" t="str">
            <v>ZDM101</v>
          </cell>
          <cell r="D11973" t="str">
            <v>New Sites</v>
          </cell>
          <cell r="E11973" t="str">
            <v>Q3-2019</v>
          </cell>
          <cell r="F11973" t="str">
            <v>Mobile Aspiration</v>
          </cell>
          <cell r="G11973" t="str">
            <v>HUA</v>
          </cell>
          <cell r="H11973" t="str">
            <v>LTE2100NEW</v>
          </cell>
          <cell r="I11973" t="str">
            <v>INS</v>
          </cell>
          <cell r="J11973">
            <v>43833</v>
          </cell>
          <cell r="K11973">
            <v>43760</v>
          </cell>
          <cell r="L11973">
            <v>43835</v>
          </cell>
          <cell r="N11973">
            <v>43865</v>
          </cell>
          <cell r="P11973" t="str">
            <v>Pending HOC</v>
          </cell>
        </row>
        <row r="11974">
          <cell r="C11974" t="str">
            <v>ZDB084</v>
          </cell>
          <cell r="D11974" t="str">
            <v>New Sites</v>
          </cell>
          <cell r="E11974" t="str">
            <v>Q1-2020</v>
          </cell>
          <cell r="F11974" t="str">
            <v>Mobile Aspiration</v>
          </cell>
          <cell r="G11974" t="str">
            <v>HUA</v>
          </cell>
          <cell r="H11974" t="str">
            <v>LTE2100NEW</v>
          </cell>
          <cell r="I11974" t="str">
            <v>INS</v>
          </cell>
          <cell r="J11974">
            <v>43815</v>
          </cell>
          <cell r="L11974">
            <v>43828</v>
          </cell>
          <cell r="N11974">
            <v>43848</v>
          </cell>
          <cell r="P11974" t="str">
            <v>Pending HOC</v>
          </cell>
        </row>
        <row r="11975">
          <cell r="C11975" t="str">
            <v>ZBR149</v>
          </cell>
          <cell r="D11975" t="str">
            <v>New Sites</v>
          </cell>
          <cell r="E11975" t="str">
            <v>Q1-2020</v>
          </cell>
          <cell r="F11975" t="str">
            <v>Mobile Aspiration</v>
          </cell>
          <cell r="G11975" t="str">
            <v>HUA</v>
          </cell>
          <cell r="H11975" t="str">
            <v>LTE2100NEW</v>
          </cell>
          <cell r="I11975" t="str">
            <v>INS</v>
          </cell>
          <cell r="J11975">
            <v>43647</v>
          </cell>
          <cell r="K11975">
            <v>43649</v>
          </cell>
          <cell r="L11975">
            <v>43785</v>
          </cell>
          <cell r="M11975">
            <v>43650</v>
          </cell>
          <cell r="N11975">
            <v>43830</v>
          </cell>
          <cell r="O11975">
            <v>43680</v>
          </cell>
          <cell r="P11975" t="str">
            <v>No Dependency</v>
          </cell>
        </row>
        <row r="11976">
          <cell r="C11976" t="str">
            <v>ZBR146</v>
          </cell>
          <cell r="D11976" t="str">
            <v>New Sites</v>
          </cell>
          <cell r="E11976" t="str">
            <v>Q1-2020</v>
          </cell>
          <cell r="F11976" t="str">
            <v>Mobile Aspiration</v>
          </cell>
          <cell r="G11976" t="str">
            <v>HUA</v>
          </cell>
          <cell r="H11976" t="str">
            <v>LTE2100NEW</v>
          </cell>
          <cell r="I11976" t="str">
            <v>INS</v>
          </cell>
          <cell r="J11976">
            <v>43793</v>
          </cell>
          <cell r="K11976">
            <v>43761</v>
          </cell>
          <cell r="L11976">
            <v>43787</v>
          </cell>
          <cell r="M11976">
            <v>43772</v>
          </cell>
          <cell r="N11976">
            <v>43807</v>
          </cell>
          <cell r="P11976" t="str">
            <v>Pending HOC</v>
          </cell>
        </row>
        <row r="11977">
          <cell r="C11977" t="str">
            <v>ZBR883</v>
          </cell>
          <cell r="D11977" t="str">
            <v>New Sites</v>
          </cell>
          <cell r="E11977" t="str">
            <v>Q4-2019</v>
          </cell>
          <cell r="F11977" t="str">
            <v>Mobile Aspiration</v>
          </cell>
          <cell r="G11977" t="str">
            <v>HUA</v>
          </cell>
          <cell r="H11977" t="str">
            <v>LTE2100NEW</v>
          </cell>
          <cell r="I11977" t="str">
            <v>INS</v>
          </cell>
          <cell r="J11977">
            <v>43815</v>
          </cell>
          <cell r="L11977">
            <v>43809</v>
          </cell>
          <cell r="N11977">
            <v>43839</v>
          </cell>
          <cell r="P11977" t="str">
            <v>Pending HOC</v>
          </cell>
        </row>
        <row r="11978">
          <cell r="C11978" t="str">
            <v>ZBR178</v>
          </cell>
          <cell r="D11978" t="str">
            <v>New Sites</v>
          </cell>
          <cell r="E11978" t="str">
            <v>Q4-2019</v>
          </cell>
          <cell r="F11978" t="str">
            <v>Mobile Aspiration</v>
          </cell>
          <cell r="G11978" t="str">
            <v>HUA</v>
          </cell>
          <cell r="H11978" t="str">
            <v>LTE2100NEW</v>
          </cell>
          <cell r="I11978" t="str">
            <v>INS</v>
          </cell>
          <cell r="J11978">
            <v>43815</v>
          </cell>
          <cell r="L11978">
            <v>43809</v>
          </cell>
          <cell r="N11978">
            <v>43839</v>
          </cell>
          <cell r="P11978" t="str">
            <v>Pending HOC</v>
          </cell>
        </row>
        <row r="11979">
          <cell r="C11979" t="str">
            <v>ZBR082</v>
          </cell>
          <cell r="D11979" t="str">
            <v>New Sites</v>
          </cell>
          <cell r="E11979" t="str">
            <v>Q4-2019</v>
          </cell>
          <cell r="F11979" t="str">
            <v>Mobile Aspiration</v>
          </cell>
          <cell r="G11979" t="str">
            <v>HUA</v>
          </cell>
          <cell r="H11979" t="str">
            <v>LTE2100NEW</v>
          </cell>
          <cell r="I11979" t="str">
            <v>INS</v>
          </cell>
          <cell r="J11979">
            <v>43815</v>
          </cell>
          <cell r="L11979">
            <v>43809</v>
          </cell>
          <cell r="N11979">
            <v>43839</v>
          </cell>
          <cell r="P11979" t="str">
            <v>Pending HOC</v>
          </cell>
        </row>
        <row r="11980">
          <cell r="C11980" t="str">
            <v>ZBK030</v>
          </cell>
          <cell r="D11980" t="str">
            <v>New Sites</v>
          </cell>
          <cell r="E11980" t="str">
            <v>Q4-2019</v>
          </cell>
          <cell r="F11980" t="str">
            <v>Mobile Aspiration</v>
          </cell>
          <cell r="G11980" t="str">
            <v>HUA</v>
          </cell>
          <cell r="H11980" t="str">
            <v>LTE2100NEW</v>
          </cell>
          <cell r="I11980" t="str">
            <v>INS</v>
          </cell>
          <cell r="J11980">
            <v>43760</v>
          </cell>
          <cell r="K11980">
            <v>43755</v>
          </cell>
          <cell r="L11980">
            <v>43771</v>
          </cell>
          <cell r="M11980">
            <v>43755</v>
          </cell>
          <cell r="N11980">
            <v>43801</v>
          </cell>
          <cell r="O11980">
            <v>43768</v>
          </cell>
          <cell r="P11980" t="str">
            <v>Pending HOC</v>
          </cell>
        </row>
        <row r="11981">
          <cell r="C11981" t="str">
            <v>ZBK026</v>
          </cell>
          <cell r="D11981" t="str">
            <v>New Sites</v>
          </cell>
          <cell r="E11981" t="str">
            <v>Q4-2019</v>
          </cell>
          <cell r="F11981" t="str">
            <v>Mobile Aspiration</v>
          </cell>
          <cell r="G11981" t="str">
            <v>HUA</v>
          </cell>
          <cell r="H11981" t="str">
            <v>LTE2100NEW</v>
          </cell>
          <cell r="I11981" t="str">
            <v>INS</v>
          </cell>
          <cell r="J11981">
            <v>43681</v>
          </cell>
          <cell r="K11981">
            <v>43683</v>
          </cell>
          <cell r="L11981">
            <v>43694</v>
          </cell>
          <cell r="M11981">
            <v>43696</v>
          </cell>
          <cell r="N11981">
            <v>43731</v>
          </cell>
          <cell r="O11981">
            <v>43725</v>
          </cell>
          <cell r="P11981" t="str">
            <v>FDED Not Approved</v>
          </cell>
        </row>
        <row r="11982">
          <cell r="C11982" t="str">
            <v>ZAZ029</v>
          </cell>
          <cell r="D11982" t="str">
            <v>New Sites</v>
          </cell>
          <cell r="E11982" t="str">
            <v>Q4-2019</v>
          </cell>
          <cell r="F11982" t="str">
            <v>Mobile Aspiration</v>
          </cell>
          <cell r="G11982" t="str">
            <v>HUA</v>
          </cell>
          <cell r="H11982" t="str">
            <v>LTE2100NEW</v>
          </cell>
          <cell r="I11982" t="str">
            <v>INS</v>
          </cell>
          <cell r="J11982">
            <v>43675</v>
          </cell>
          <cell r="K11982">
            <v>43677</v>
          </cell>
          <cell r="L11982">
            <v>43725</v>
          </cell>
          <cell r="M11982">
            <v>43694</v>
          </cell>
          <cell r="N11982">
            <v>43770</v>
          </cell>
          <cell r="O11982">
            <v>43707</v>
          </cell>
          <cell r="P11982" t="str">
            <v>No Dependency</v>
          </cell>
        </row>
        <row r="11983">
          <cell r="C11983" t="str">
            <v>ZAZ028</v>
          </cell>
          <cell r="D11983" t="str">
            <v>New Sites</v>
          </cell>
          <cell r="E11983" t="str">
            <v>Q4-2019</v>
          </cell>
          <cell r="F11983" t="str">
            <v>Mobile Aspiration</v>
          </cell>
          <cell r="G11983" t="str">
            <v>HUA</v>
          </cell>
          <cell r="H11983" t="str">
            <v>LTE2100NEW</v>
          </cell>
          <cell r="I11983" t="str">
            <v>INS</v>
          </cell>
          <cell r="J11983">
            <v>43760</v>
          </cell>
          <cell r="K11983">
            <v>43733</v>
          </cell>
          <cell r="L11983">
            <v>43754</v>
          </cell>
          <cell r="M11983">
            <v>43730</v>
          </cell>
          <cell r="N11983">
            <v>43776</v>
          </cell>
          <cell r="O11983">
            <v>43744</v>
          </cell>
          <cell r="P11983" t="str">
            <v>Pending HOC</v>
          </cell>
        </row>
        <row r="11984">
          <cell r="C11984" t="str">
            <v>ZAZ011</v>
          </cell>
          <cell r="D11984" t="str">
            <v>New Sites</v>
          </cell>
          <cell r="E11984" t="str">
            <v>Q4-2019</v>
          </cell>
          <cell r="F11984" t="str">
            <v>Mobile Aspiration</v>
          </cell>
          <cell r="G11984" t="str">
            <v>HUA</v>
          </cell>
          <cell r="H11984" t="str">
            <v>LTE2100NEW</v>
          </cell>
          <cell r="I11984" t="str">
            <v>INS</v>
          </cell>
          <cell r="J11984">
            <v>43675</v>
          </cell>
          <cell r="K11984">
            <v>43677</v>
          </cell>
          <cell r="L11984">
            <v>43812</v>
          </cell>
          <cell r="M11984">
            <v>43685</v>
          </cell>
          <cell r="N11984">
            <v>43813</v>
          </cell>
          <cell r="O11984">
            <v>43715</v>
          </cell>
          <cell r="P11984" t="str">
            <v>No Dependency</v>
          </cell>
        </row>
        <row r="11985">
          <cell r="C11985" t="str">
            <v>ZKF072</v>
          </cell>
          <cell r="D11985" t="str">
            <v>New Sites</v>
          </cell>
          <cell r="E11985" t="str">
            <v>Q4-2019</v>
          </cell>
          <cell r="F11985" t="str">
            <v>Mobile Aspiration</v>
          </cell>
          <cell r="G11985" t="str">
            <v>HUA</v>
          </cell>
          <cell r="H11985" t="str">
            <v>LTE2100NEW</v>
          </cell>
          <cell r="I11985" t="str">
            <v>INS</v>
          </cell>
          <cell r="J11985">
            <v>43815</v>
          </cell>
          <cell r="L11985">
            <v>43805</v>
          </cell>
          <cell r="N11985">
            <v>43835</v>
          </cell>
          <cell r="P11985" t="str">
            <v>Pending HOC</v>
          </cell>
        </row>
        <row r="11986">
          <cell r="C11986" t="str">
            <v>ZTY009</v>
          </cell>
          <cell r="D11986" t="str">
            <v>New Sites</v>
          </cell>
          <cell r="E11986" t="str">
            <v>Q4-2019</v>
          </cell>
          <cell r="F11986" t="str">
            <v>Mobile Aspiration</v>
          </cell>
          <cell r="G11986" t="str">
            <v>HUA</v>
          </cell>
          <cell r="H11986" t="str">
            <v>LTE2100NEW</v>
          </cell>
          <cell r="I11986" t="str">
            <v>INS</v>
          </cell>
          <cell r="J11986">
            <v>43815</v>
          </cell>
          <cell r="L11986">
            <v>43836</v>
          </cell>
          <cell r="N11986">
            <v>43866</v>
          </cell>
          <cell r="P11986" t="str">
            <v>Pending HOC</v>
          </cell>
        </row>
        <row r="11987">
          <cell r="C11987" t="str">
            <v>ZDM163</v>
          </cell>
          <cell r="D11987" t="str">
            <v>New Sites</v>
          </cell>
          <cell r="E11987" t="str">
            <v>Q4-2019</v>
          </cell>
          <cell r="F11987" t="str">
            <v>Mobile Aspiration</v>
          </cell>
          <cell r="G11987" t="str">
            <v>HUA</v>
          </cell>
          <cell r="H11987" t="str">
            <v>LTE2100NEW</v>
          </cell>
          <cell r="I11987" t="str">
            <v>INS</v>
          </cell>
          <cell r="J11987">
            <v>43769</v>
          </cell>
          <cell r="K11987">
            <v>43726</v>
          </cell>
          <cell r="L11987">
            <v>43771</v>
          </cell>
          <cell r="M11987">
            <v>43723</v>
          </cell>
          <cell r="N11987">
            <v>43801</v>
          </cell>
          <cell r="O11987">
            <v>43744</v>
          </cell>
          <cell r="P11987" t="str">
            <v>FDED Not Approved</v>
          </cell>
        </row>
        <row r="11988">
          <cell r="C11988" t="str">
            <v>ZTB437</v>
          </cell>
          <cell r="D11988" t="str">
            <v>New Sites</v>
          </cell>
          <cell r="E11988" t="str">
            <v>Q4-2019</v>
          </cell>
          <cell r="F11988" t="str">
            <v>Mobile Aspiration</v>
          </cell>
          <cell r="G11988" t="str">
            <v>HUA</v>
          </cell>
          <cell r="H11988" t="str">
            <v>LTE2100NEW</v>
          </cell>
          <cell r="I11988" t="str">
            <v>INS</v>
          </cell>
          <cell r="J11988">
            <v>43793</v>
          </cell>
          <cell r="K11988">
            <v>43772</v>
          </cell>
          <cell r="L11988">
            <v>43787</v>
          </cell>
          <cell r="N11988">
            <v>43817</v>
          </cell>
          <cell r="P11988" t="str">
            <v>Pending HOC</v>
          </cell>
        </row>
        <row r="11989">
          <cell r="C11989" t="str">
            <v>ZUZ053</v>
          </cell>
          <cell r="D11989" t="str">
            <v>New Sites</v>
          </cell>
          <cell r="E11989" t="str">
            <v>Q3-2019</v>
          </cell>
          <cell r="F11989" t="str">
            <v>Mobile Aspiration</v>
          </cell>
          <cell r="G11989" t="str">
            <v>HUA</v>
          </cell>
          <cell r="H11989" t="str">
            <v>LTE700NEW( with IoT)</v>
          </cell>
          <cell r="I11989" t="str">
            <v>INS</v>
          </cell>
          <cell r="J11989">
            <v>43676</v>
          </cell>
          <cell r="K11989">
            <v>43678</v>
          </cell>
          <cell r="L11989">
            <v>43696</v>
          </cell>
          <cell r="M11989">
            <v>43698</v>
          </cell>
          <cell r="N11989">
            <v>43738</v>
          </cell>
          <cell r="O11989">
            <v>43725</v>
          </cell>
          <cell r="P11989" t="str">
            <v>No Dependency</v>
          </cell>
        </row>
        <row r="11990">
          <cell r="C11990" t="str">
            <v>ZTR088</v>
          </cell>
          <cell r="D11990" t="str">
            <v>New Sites</v>
          </cell>
          <cell r="E11990" t="str">
            <v>Q4-2019</v>
          </cell>
          <cell r="F11990" t="str">
            <v>Mobile Aspiration</v>
          </cell>
          <cell r="G11990" t="str">
            <v>HUA</v>
          </cell>
          <cell r="H11990" t="str">
            <v>LTE700NEW( with IoT)</v>
          </cell>
          <cell r="I11990" t="str">
            <v>INS</v>
          </cell>
          <cell r="J11990">
            <v>43793</v>
          </cell>
          <cell r="K11990">
            <v>43760</v>
          </cell>
          <cell r="L11990">
            <v>43787</v>
          </cell>
          <cell r="M11990">
            <v>43762</v>
          </cell>
          <cell r="N11990">
            <v>43804</v>
          </cell>
          <cell r="P11990" t="str">
            <v>Pending HOC</v>
          </cell>
        </row>
        <row r="11991">
          <cell r="C11991" t="str">
            <v>ZTB434</v>
          </cell>
          <cell r="D11991" t="str">
            <v>New Sites</v>
          </cell>
          <cell r="E11991" t="str">
            <v>Q4-2019</v>
          </cell>
          <cell r="F11991" t="str">
            <v>Mobile Aspiration</v>
          </cell>
          <cell r="G11991" t="str">
            <v>HUA</v>
          </cell>
          <cell r="H11991" t="str">
            <v>LTE700NEW( with IoT)</v>
          </cell>
          <cell r="I11991" t="str">
            <v>INS</v>
          </cell>
          <cell r="J11991">
            <v>43741</v>
          </cell>
          <cell r="K11991">
            <v>43704</v>
          </cell>
          <cell r="L11991">
            <v>43710</v>
          </cell>
          <cell r="M11991">
            <v>43717</v>
          </cell>
          <cell r="N11991">
            <v>43755</v>
          </cell>
          <cell r="O11991">
            <v>43719</v>
          </cell>
          <cell r="P11991" t="str">
            <v>FDED Not Approved</v>
          </cell>
        </row>
        <row r="11992">
          <cell r="C11992" t="str">
            <v>ZTB433</v>
          </cell>
          <cell r="D11992" t="str">
            <v>New Sites</v>
          </cell>
          <cell r="E11992" t="str">
            <v>Q4-2019</v>
          </cell>
          <cell r="F11992" t="str">
            <v>Mobile Aspiration</v>
          </cell>
          <cell r="G11992" t="str">
            <v>HUA</v>
          </cell>
          <cell r="H11992" t="str">
            <v>LTE700NEW( with IoT)</v>
          </cell>
          <cell r="I11992" t="str">
            <v>INS</v>
          </cell>
          <cell r="J11992">
            <v>43815</v>
          </cell>
          <cell r="L11992">
            <v>43787</v>
          </cell>
          <cell r="N11992">
            <v>43816</v>
          </cell>
          <cell r="P11992" t="str">
            <v>Pending HOC</v>
          </cell>
        </row>
        <row r="11993">
          <cell r="C11993" t="str">
            <v>ZTB432</v>
          </cell>
          <cell r="D11993" t="str">
            <v>New Sites</v>
          </cell>
          <cell r="E11993" t="str">
            <v>Q4-2019</v>
          </cell>
          <cell r="F11993" t="str">
            <v>Mobile Aspiration</v>
          </cell>
          <cell r="G11993" t="str">
            <v>HUA</v>
          </cell>
          <cell r="H11993" t="str">
            <v>LTE700NEW( with IoT)</v>
          </cell>
          <cell r="I11993" t="str">
            <v>INS</v>
          </cell>
          <cell r="J11993">
            <v>43815</v>
          </cell>
          <cell r="L11993">
            <v>43787</v>
          </cell>
          <cell r="N11993">
            <v>43814</v>
          </cell>
          <cell r="P11993" t="str">
            <v>Pending HOC</v>
          </cell>
        </row>
        <row r="11994">
          <cell r="C11994" t="str">
            <v>ZTB431</v>
          </cell>
          <cell r="D11994" t="str">
            <v>New Sites</v>
          </cell>
          <cell r="E11994" t="str">
            <v>Q4-2019</v>
          </cell>
          <cell r="F11994" t="str">
            <v>Mobile Aspiration</v>
          </cell>
          <cell r="G11994" t="str">
            <v>HUA</v>
          </cell>
          <cell r="H11994" t="str">
            <v>LTE700NEW( with IoT)</v>
          </cell>
          <cell r="I11994" t="str">
            <v>INS</v>
          </cell>
          <cell r="J11994">
            <v>43815</v>
          </cell>
          <cell r="L11994">
            <v>43805</v>
          </cell>
          <cell r="N11994">
            <v>43835</v>
          </cell>
          <cell r="P11994" t="str">
            <v>Pending HOC</v>
          </cell>
        </row>
        <row r="11995">
          <cell r="C11995" t="str">
            <v>ZTB430</v>
          </cell>
          <cell r="D11995" t="str">
            <v>New Sites</v>
          </cell>
          <cell r="E11995" t="str">
            <v>Q4-2019</v>
          </cell>
          <cell r="F11995" t="str">
            <v>Mobile Aspiration</v>
          </cell>
          <cell r="G11995" t="str">
            <v>HUA</v>
          </cell>
          <cell r="H11995" t="str">
            <v>LTE700NEW( with IoT)</v>
          </cell>
          <cell r="I11995" t="str">
            <v>INS</v>
          </cell>
          <cell r="J11995">
            <v>43815</v>
          </cell>
          <cell r="L11995">
            <v>43836</v>
          </cell>
          <cell r="N11995">
            <v>43866</v>
          </cell>
          <cell r="P11995" t="str">
            <v>Pending HOC</v>
          </cell>
        </row>
        <row r="11996">
          <cell r="C11996" t="str">
            <v>ZTB402</v>
          </cell>
          <cell r="D11996" t="str">
            <v>New Sites</v>
          </cell>
          <cell r="E11996" t="str">
            <v>Q1-2020</v>
          </cell>
          <cell r="F11996" t="str">
            <v>Mobile Aspiration</v>
          </cell>
          <cell r="G11996" t="str">
            <v>HUA</v>
          </cell>
          <cell r="H11996" t="str">
            <v>LTE700NEW( with IoT)</v>
          </cell>
          <cell r="I11996" t="str">
            <v>INS</v>
          </cell>
          <cell r="J11996">
            <v>43815</v>
          </cell>
          <cell r="L11996">
            <v>43817</v>
          </cell>
          <cell r="N11996">
            <v>43837</v>
          </cell>
          <cell r="P11996" t="str">
            <v>Pending HOC</v>
          </cell>
        </row>
        <row r="11997">
          <cell r="C11997" t="str">
            <v>ZTB400</v>
          </cell>
          <cell r="D11997" t="str">
            <v>New Sites</v>
          </cell>
          <cell r="E11997" t="str">
            <v>Q4-2019</v>
          </cell>
          <cell r="F11997" t="str">
            <v>Mobile Aspiration</v>
          </cell>
          <cell r="G11997" t="str">
            <v>HUA</v>
          </cell>
          <cell r="H11997" t="str">
            <v>LTE700NEW( with IoT)</v>
          </cell>
          <cell r="I11997" t="str">
            <v>INS</v>
          </cell>
          <cell r="J11997">
            <v>43815</v>
          </cell>
          <cell r="L11997">
            <v>43803</v>
          </cell>
          <cell r="N11997">
            <v>43833</v>
          </cell>
          <cell r="P11997" t="str">
            <v>Pending HOC</v>
          </cell>
        </row>
        <row r="11998">
          <cell r="C11998" t="str">
            <v>ZTB399</v>
          </cell>
          <cell r="D11998" t="str">
            <v>New Sites</v>
          </cell>
          <cell r="E11998" t="str">
            <v>Q4-2019</v>
          </cell>
          <cell r="F11998" t="str">
            <v>Mobile Aspiration</v>
          </cell>
          <cell r="G11998" t="str">
            <v>HUA</v>
          </cell>
          <cell r="H11998" t="str">
            <v>LTE700NEW( with IoT)</v>
          </cell>
          <cell r="I11998" t="str">
            <v>INS</v>
          </cell>
          <cell r="J11998">
            <v>43815</v>
          </cell>
          <cell r="L11998">
            <v>43798</v>
          </cell>
          <cell r="N11998">
            <v>43828</v>
          </cell>
          <cell r="P11998" t="str">
            <v>Pending HOC</v>
          </cell>
        </row>
        <row r="11999">
          <cell r="C11999" t="str">
            <v>ZTB397</v>
          </cell>
          <cell r="D11999" t="str">
            <v>New Sites</v>
          </cell>
          <cell r="E11999" t="str">
            <v>Q4-2019</v>
          </cell>
          <cell r="F11999" t="str">
            <v>Mobile Aspiration</v>
          </cell>
          <cell r="G11999" t="str">
            <v>HUA</v>
          </cell>
          <cell r="H11999" t="str">
            <v>LTE700NEW( with IoT)</v>
          </cell>
          <cell r="I11999" t="str">
            <v>INS</v>
          </cell>
          <cell r="J11999">
            <v>43676</v>
          </cell>
          <cell r="K11999">
            <v>43678</v>
          </cell>
          <cell r="L11999">
            <v>43679</v>
          </cell>
          <cell r="M11999">
            <v>43681</v>
          </cell>
          <cell r="N11999">
            <v>43738</v>
          </cell>
          <cell r="O11999">
            <v>43715</v>
          </cell>
          <cell r="P11999" t="str">
            <v>No Dependency</v>
          </cell>
        </row>
        <row r="12000">
          <cell r="C12000" t="str">
            <v>ZTB390</v>
          </cell>
          <cell r="D12000" t="str">
            <v>New Sites</v>
          </cell>
          <cell r="E12000" t="str">
            <v>Q1-2020</v>
          </cell>
          <cell r="F12000" t="str">
            <v>Mobile Aspiration</v>
          </cell>
          <cell r="G12000" t="str">
            <v>HUA</v>
          </cell>
          <cell r="H12000" t="str">
            <v>LTE700NEW( with IoT)</v>
          </cell>
          <cell r="I12000" t="str">
            <v>INS</v>
          </cell>
          <cell r="J12000">
            <v>43803</v>
          </cell>
          <cell r="K12000">
            <v>43727</v>
          </cell>
          <cell r="L12000">
            <v>43817</v>
          </cell>
          <cell r="M12000">
            <v>43728</v>
          </cell>
          <cell r="N12000">
            <v>43833</v>
          </cell>
          <cell r="O12000">
            <v>43744</v>
          </cell>
          <cell r="P12000" t="str">
            <v>FDED Not Approved</v>
          </cell>
        </row>
        <row r="12001">
          <cell r="C12001" t="str">
            <v>ZTB384</v>
          </cell>
          <cell r="D12001" t="str">
            <v>New Sites</v>
          </cell>
          <cell r="E12001" t="str">
            <v>Q4-2019</v>
          </cell>
          <cell r="F12001" t="str">
            <v>Mobile Aspiration</v>
          </cell>
          <cell r="G12001" t="str">
            <v>HUA</v>
          </cell>
          <cell r="H12001" t="str">
            <v>LTE700NEW( with IoT)</v>
          </cell>
          <cell r="I12001" t="str">
            <v>INS</v>
          </cell>
          <cell r="J12001">
            <v>43804</v>
          </cell>
          <cell r="K12001">
            <v>43772</v>
          </cell>
          <cell r="L12001">
            <v>43798</v>
          </cell>
          <cell r="N12001">
            <v>43828</v>
          </cell>
          <cell r="P12001" t="str">
            <v>Pending HOC</v>
          </cell>
        </row>
        <row r="12002">
          <cell r="C12002" t="str">
            <v>ZRR029</v>
          </cell>
          <cell r="D12002" t="str">
            <v>New Sites</v>
          </cell>
          <cell r="E12002" t="str">
            <v>Q3-2019</v>
          </cell>
          <cell r="F12002" t="str">
            <v>Mobile Aspiration</v>
          </cell>
          <cell r="G12002" t="str">
            <v>HUA</v>
          </cell>
          <cell r="H12002" t="str">
            <v>LTE700NEW( with IoT)</v>
          </cell>
          <cell r="I12002" t="str">
            <v>INS</v>
          </cell>
          <cell r="J12002">
            <v>43675</v>
          </cell>
          <cell r="K12002">
            <v>43677</v>
          </cell>
          <cell r="L12002">
            <v>43694</v>
          </cell>
          <cell r="M12002">
            <v>43696</v>
          </cell>
          <cell r="N12002">
            <v>43731</v>
          </cell>
          <cell r="O12002">
            <v>43716</v>
          </cell>
          <cell r="P12002" t="str">
            <v>FDED Not Approved</v>
          </cell>
        </row>
        <row r="12003">
          <cell r="C12003" t="str">
            <v>ZRN027</v>
          </cell>
          <cell r="D12003" t="str">
            <v>New Sites</v>
          </cell>
          <cell r="E12003" t="str">
            <v>Q4-2019</v>
          </cell>
          <cell r="F12003" t="str">
            <v>Mobile Aspiration</v>
          </cell>
          <cell r="G12003" t="str">
            <v>HUA</v>
          </cell>
          <cell r="H12003" t="str">
            <v>LTE700NEW( with IoT)</v>
          </cell>
          <cell r="I12003" t="str">
            <v>INS</v>
          </cell>
          <cell r="J12003">
            <v>43803</v>
          </cell>
          <cell r="L12003">
            <v>43817</v>
          </cell>
          <cell r="N12003">
            <v>43817</v>
          </cell>
          <cell r="P12003" t="str">
            <v>Pending HOC</v>
          </cell>
        </row>
        <row r="12004">
          <cell r="C12004" t="str">
            <v>ZQU037</v>
          </cell>
          <cell r="D12004" t="str">
            <v>New Sites</v>
          </cell>
          <cell r="E12004" t="str">
            <v>Q3-2019</v>
          </cell>
          <cell r="F12004" t="str">
            <v>Mobile Aspiration</v>
          </cell>
          <cell r="G12004" t="str">
            <v>HUA</v>
          </cell>
          <cell r="H12004" t="str">
            <v>LTE700NEW( with IoT)</v>
          </cell>
          <cell r="I12004" t="str">
            <v>INS</v>
          </cell>
          <cell r="J12004">
            <v>43815</v>
          </cell>
          <cell r="L12004">
            <v>43846</v>
          </cell>
          <cell r="N12004">
            <v>43876</v>
          </cell>
          <cell r="P12004" t="str">
            <v>Pending HOC</v>
          </cell>
        </row>
        <row r="12005">
          <cell r="C12005" t="str">
            <v>ZSK117</v>
          </cell>
          <cell r="D12005" t="str">
            <v>New Sites</v>
          </cell>
          <cell r="E12005" t="str">
            <v>Q1-2020</v>
          </cell>
          <cell r="F12005" t="str">
            <v>Mobile Aspiration</v>
          </cell>
          <cell r="G12005" t="str">
            <v>HUA</v>
          </cell>
          <cell r="H12005" t="str">
            <v>LTE700NEW( with IoT)</v>
          </cell>
          <cell r="I12005" t="str">
            <v>INS</v>
          </cell>
          <cell r="J12005">
            <v>43793</v>
          </cell>
          <cell r="L12005">
            <v>43787</v>
          </cell>
          <cell r="N12005">
            <v>43807</v>
          </cell>
          <cell r="P12005" t="str">
            <v>Pending HOC</v>
          </cell>
        </row>
        <row r="12006">
          <cell r="C12006" t="str">
            <v>ZRR032</v>
          </cell>
          <cell r="D12006" t="str">
            <v>New Sites</v>
          </cell>
          <cell r="E12006" t="str">
            <v>Q1-2020</v>
          </cell>
          <cell r="F12006" t="str">
            <v>Mobile Aspiration</v>
          </cell>
          <cell r="G12006" t="str">
            <v>HUA</v>
          </cell>
          <cell r="H12006" t="str">
            <v>LTE700NEW( with IoT)</v>
          </cell>
          <cell r="I12006" t="str">
            <v>INS</v>
          </cell>
          <cell r="J12006">
            <v>43676</v>
          </cell>
          <cell r="K12006">
            <v>43678</v>
          </cell>
          <cell r="L12006">
            <v>43817</v>
          </cell>
          <cell r="M12006">
            <v>43681</v>
          </cell>
          <cell r="N12006">
            <v>43833</v>
          </cell>
          <cell r="O12006">
            <v>43706</v>
          </cell>
          <cell r="P12006" t="str">
            <v>No Dependency</v>
          </cell>
        </row>
        <row r="12007">
          <cell r="C12007" t="str">
            <v>ZRR031</v>
          </cell>
          <cell r="D12007" t="str">
            <v>New Sites</v>
          </cell>
          <cell r="E12007" t="str">
            <v>Q3-2019</v>
          </cell>
          <cell r="F12007" t="str">
            <v>Mobile Aspiration</v>
          </cell>
          <cell r="G12007" t="str">
            <v>HUA</v>
          </cell>
          <cell r="H12007" t="str">
            <v>LTE700NEW( with IoT)</v>
          </cell>
          <cell r="I12007" t="str">
            <v>INS</v>
          </cell>
          <cell r="J12007">
            <v>43815</v>
          </cell>
          <cell r="L12007">
            <v>43798</v>
          </cell>
          <cell r="N12007">
            <v>43828</v>
          </cell>
          <cell r="P12007" t="str">
            <v>Pending HOC</v>
          </cell>
        </row>
        <row r="12008">
          <cell r="C12008" t="str">
            <v>ZRR028</v>
          </cell>
          <cell r="D12008" t="str">
            <v>New Sites</v>
          </cell>
          <cell r="E12008" t="str">
            <v>Q1-2020</v>
          </cell>
          <cell r="F12008" t="str">
            <v>Mobile Aspiration</v>
          </cell>
          <cell r="G12008" t="str">
            <v>HUA</v>
          </cell>
          <cell r="H12008" t="str">
            <v>LTE700NEW( with IoT)</v>
          </cell>
          <cell r="I12008" t="str">
            <v>INS</v>
          </cell>
          <cell r="J12008">
            <v>43662</v>
          </cell>
          <cell r="K12008">
            <v>43662</v>
          </cell>
          <cell r="L12008">
            <v>43819</v>
          </cell>
          <cell r="M12008">
            <v>43681</v>
          </cell>
          <cell r="N12008">
            <v>43820</v>
          </cell>
          <cell r="O12008">
            <v>43707</v>
          </cell>
          <cell r="P12008" t="str">
            <v>No Dependency</v>
          </cell>
        </row>
        <row r="12009">
          <cell r="C12009" t="str">
            <v>ZRR027</v>
          </cell>
          <cell r="D12009" t="str">
            <v>New Sites</v>
          </cell>
          <cell r="E12009" t="str">
            <v>Q4-2019</v>
          </cell>
          <cell r="F12009" t="str">
            <v>Mobile Aspiration</v>
          </cell>
          <cell r="G12009" t="str">
            <v>HUA</v>
          </cell>
          <cell r="H12009" t="str">
            <v>LTE700NEW( with IoT)</v>
          </cell>
          <cell r="I12009" t="str">
            <v>INS</v>
          </cell>
          <cell r="J12009">
            <v>43769</v>
          </cell>
          <cell r="K12009">
            <v>43733</v>
          </cell>
          <cell r="L12009">
            <v>43771</v>
          </cell>
          <cell r="M12009">
            <v>43726</v>
          </cell>
          <cell r="N12009">
            <v>43801</v>
          </cell>
          <cell r="O12009">
            <v>43737</v>
          </cell>
          <cell r="P12009" t="str">
            <v>FDED Not Approved</v>
          </cell>
        </row>
        <row r="12010">
          <cell r="C12010" t="str">
            <v>ZRN028</v>
          </cell>
          <cell r="D12010" t="str">
            <v>New Sites</v>
          </cell>
          <cell r="E12010" t="str">
            <v>Q1-2020</v>
          </cell>
          <cell r="F12010" t="str">
            <v>Mobile Aspiration</v>
          </cell>
          <cell r="G12010" t="str">
            <v>HUA</v>
          </cell>
          <cell r="H12010" t="str">
            <v>LTE700NEW( with IoT)</v>
          </cell>
          <cell r="I12010" t="str">
            <v>INS</v>
          </cell>
          <cell r="J12010">
            <v>43804</v>
          </cell>
          <cell r="L12010">
            <v>43810</v>
          </cell>
          <cell r="N12010">
            <v>43830</v>
          </cell>
          <cell r="P12010" t="str">
            <v>Pending HOC</v>
          </cell>
        </row>
        <row r="12011">
          <cell r="C12011" t="str">
            <v>ZRN026</v>
          </cell>
          <cell r="D12011" t="str">
            <v>New Sites</v>
          </cell>
          <cell r="E12011" t="str">
            <v>Q4-2019</v>
          </cell>
          <cell r="F12011" t="str">
            <v>Mobile Aspiration</v>
          </cell>
          <cell r="G12011" t="str">
            <v>HUA</v>
          </cell>
          <cell r="H12011" t="str">
            <v>LTE700NEW( with IoT)</v>
          </cell>
          <cell r="I12011" t="str">
            <v>INS</v>
          </cell>
          <cell r="J12011">
            <v>43815</v>
          </cell>
          <cell r="L12011">
            <v>43787</v>
          </cell>
          <cell r="N12011">
            <v>43817</v>
          </cell>
          <cell r="P12011" t="str">
            <v>Pending HOC</v>
          </cell>
        </row>
        <row r="12012">
          <cell r="C12012" t="str">
            <v>ZRF023</v>
          </cell>
          <cell r="D12012" t="str">
            <v>New Sites</v>
          </cell>
          <cell r="E12012" t="str">
            <v>Q4-2019</v>
          </cell>
          <cell r="F12012" t="str">
            <v>Mobile Aspiration</v>
          </cell>
          <cell r="G12012" t="str">
            <v>HUA</v>
          </cell>
          <cell r="H12012" t="str">
            <v>LTE700NEW( with IoT)</v>
          </cell>
          <cell r="I12012" t="str">
            <v>INS</v>
          </cell>
          <cell r="J12012">
            <v>43675</v>
          </cell>
          <cell r="K12012">
            <v>43677</v>
          </cell>
          <cell r="L12012">
            <v>43692</v>
          </cell>
          <cell r="M12012">
            <v>43694</v>
          </cell>
          <cell r="N12012">
            <v>43729</v>
          </cell>
          <cell r="O12012">
            <v>43726</v>
          </cell>
          <cell r="P12012" t="str">
            <v>Pending RFI</v>
          </cell>
        </row>
        <row r="12013">
          <cell r="C12013" t="str">
            <v>ZQW025</v>
          </cell>
          <cell r="D12013" t="str">
            <v>New Sites</v>
          </cell>
          <cell r="E12013" t="str">
            <v>Q4-2019</v>
          </cell>
          <cell r="F12013" t="str">
            <v>Mobile Aspiration</v>
          </cell>
          <cell r="G12013" t="str">
            <v>HUA</v>
          </cell>
          <cell r="H12013" t="str">
            <v>LTE700NEW( with IoT)</v>
          </cell>
          <cell r="I12013" t="str">
            <v>INS</v>
          </cell>
          <cell r="J12013">
            <v>43681</v>
          </cell>
          <cell r="K12013">
            <v>43683</v>
          </cell>
          <cell r="L12013">
            <v>43683</v>
          </cell>
          <cell r="M12013">
            <v>43685</v>
          </cell>
          <cell r="N12013">
            <v>43702</v>
          </cell>
          <cell r="O12013">
            <v>43704</v>
          </cell>
          <cell r="P12013" t="str">
            <v>FDED Not Approved</v>
          </cell>
        </row>
        <row r="12014">
          <cell r="C12014" t="str">
            <v>ZQW020</v>
          </cell>
          <cell r="D12014" t="str">
            <v>New Sites</v>
          </cell>
          <cell r="E12014" t="str">
            <v>Q4-2019</v>
          </cell>
          <cell r="F12014" t="str">
            <v>Mobile Aspiration</v>
          </cell>
          <cell r="G12014" t="str">
            <v>HUA</v>
          </cell>
          <cell r="H12014" t="str">
            <v>LTE700NEW( with IoT)</v>
          </cell>
          <cell r="I12014" t="str">
            <v>INS</v>
          </cell>
          <cell r="J12014">
            <v>43700</v>
          </cell>
          <cell r="K12014">
            <v>43702</v>
          </cell>
          <cell r="L12014">
            <v>43753</v>
          </cell>
          <cell r="M12014">
            <v>43718</v>
          </cell>
          <cell r="N12014">
            <v>43754</v>
          </cell>
          <cell r="O12014">
            <v>43740</v>
          </cell>
          <cell r="P12014" t="str">
            <v>FDED Not Approved</v>
          </cell>
        </row>
        <row r="12015">
          <cell r="C12015" t="str">
            <v>ZQU041</v>
          </cell>
          <cell r="D12015" t="str">
            <v>New Sites</v>
          </cell>
          <cell r="E12015" t="str">
            <v>Q4-2019</v>
          </cell>
          <cell r="F12015" t="str">
            <v>Mobile Aspiration</v>
          </cell>
          <cell r="G12015" t="str">
            <v>HUA</v>
          </cell>
          <cell r="H12015" t="str">
            <v>LTE700NEW( with IoT)</v>
          </cell>
          <cell r="I12015" t="str">
            <v>INS</v>
          </cell>
          <cell r="J12015">
            <v>43771</v>
          </cell>
          <cell r="K12015">
            <v>43760</v>
          </cell>
          <cell r="L12015">
            <v>43779</v>
          </cell>
          <cell r="N12015">
            <v>43809</v>
          </cell>
          <cell r="P12015" t="str">
            <v>Pending HOC</v>
          </cell>
        </row>
        <row r="12016">
          <cell r="C12016" t="str">
            <v>ZQU039</v>
          </cell>
          <cell r="D12016" t="str">
            <v>New Sites</v>
          </cell>
          <cell r="E12016" t="str">
            <v>Q4-2019</v>
          </cell>
          <cell r="F12016" t="str">
            <v>Mobile Aspiration</v>
          </cell>
          <cell r="G12016" t="str">
            <v>HUA</v>
          </cell>
          <cell r="H12016" t="str">
            <v>LTE700NEW( with IoT)</v>
          </cell>
          <cell r="I12016" t="str">
            <v>INS</v>
          </cell>
          <cell r="J12016">
            <v>43681</v>
          </cell>
          <cell r="K12016">
            <v>43683</v>
          </cell>
          <cell r="L12016">
            <v>43696</v>
          </cell>
          <cell r="M12016">
            <v>43698</v>
          </cell>
          <cell r="N12016">
            <v>43733</v>
          </cell>
          <cell r="O12016">
            <v>43719</v>
          </cell>
          <cell r="P12016" t="str">
            <v>No Dependency</v>
          </cell>
        </row>
        <row r="12017">
          <cell r="C12017" t="str">
            <v>ZNR029</v>
          </cell>
          <cell r="D12017" t="str">
            <v>New Sites</v>
          </cell>
          <cell r="E12017" t="str">
            <v>Q4-2019</v>
          </cell>
          <cell r="F12017" t="str">
            <v>Mobile Aspiration</v>
          </cell>
          <cell r="G12017" t="str">
            <v>HUA</v>
          </cell>
          <cell r="H12017" t="str">
            <v>LTE700NEW( with IoT)</v>
          </cell>
          <cell r="I12017" t="str">
            <v>INS</v>
          </cell>
          <cell r="J12017">
            <v>43801</v>
          </cell>
          <cell r="K12017">
            <v>43762</v>
          </cell>
          <cell r="L12017">
            <v>43803</v>
          </cell>
          <cell r="N12017">
            <v>43833</v>
          </cell>
          <cell r="P12017" t="str">
            <v>Pending HOC</v>
          </cell>
        </row>
        <row r="12018">
          <cell r="C12018" t="str">
            <v>ZNR028</v>
          </cell>
          <cell r="D12018" t="str">
            <v>New Sites</v>
          </cell>
          <cell r="E12018" t="str">
            <v>Q4-2019</v>
          </cell>
          <cell r="F12018" t="str">
            <v>Mobile Aspiration</v>
          </cell>
          <cell r="G12018" t="str">
            <v>HUA</v>
          </cell>
          <cell r="H12018" t="str">
            <v>LTE700NEW( with IoT)</v>
          </cell>
          <cell r="I12018" t="str">
            <v>INS</v>
          </cell>
          <cell r="J12018">
            <v>43815</v>
          </cell>
          <cell r="L12018">
            <v>43798</v>
          </cell>
          <cell r="N12018">
            <v>43828</v>
          </cell>
          <cell r="P12018" t="str">
            <v>Pending HOC</v>
          </cell>
        </row>
        <row r="12019">
          <cell r="C12019" t="str">
            <v>ZMA047</v>
          </cell>
          <cell r="D12019" t="str">
            <v>New Sites</v>
          </cell>
          <cell r="E12019" t="str">
            <v>Q3-2019</v>
          </cell>
          <cell r="F12019" t="str">
            <v>Mobile Aspiration</v>
          </cell>
          <cell r="G12019" t="str">
            <v>HUA</v>
          </cell>
          <cell r="H12019" t="str">
            <v>LTE700NEW( with IoT)</v>
          </cell>
          <cell r="I12019" t="str">
            <v>INS</v>
          </cell>
          <cell r="J12019">
            <v>43743</v>
          </cell>
          <cell r="K12019">
            <v>43713</v>
          </cell>
          <cell r="L12019">
            <v>43725</v>
          </cell>
          <cell r="M12019">
            <v>43710</v>
          </cell>
          <cell r="N12019">
            <v>43740</v>
          </cell>
          <cell r="O12019">
            <v>43731</v>
          </cell>
          <cell r="P12019" t="str">
            <v>FBP Not Approved</v>
          </cell>
        </row>
        <row r="12020">
          <cell r="C12020" t="str">
            <v>ZJB222</v>
          </cell>
          <cell r="D12020" t="str">
            <v>New Sites</v>
          </cell>
          <cell r="E12020" t="str">
            <v>Q4-2019</v>
          </cell>
          <cell r="F12020" t="str">
            <v>Mobile Aspiration</v>
          </cell>
          <cell r="G12020" t="str">
            <v>HUA</v>
          </cell>
          <cell r="H12020" t="str">
            <v>LTE700NEW( with IoT)</v>
          </cell>
          <cell r="I12020" t="str">
            <v>INS</v>
          </cell>
          <cell r="J12020">
            <v>43815</v>
          </cell>
          <cell r="L12020">
            <v>43817</v>
          </cell>
          <cell r="N12020">
            <v>43819</v>
          </cell>
          <cell r="P12020" t="str">
            <v>Pending HOC</v>
          </cell>
        </row>
        <row r="12021">
          <cell r="C12021" t="str">
            <v>ZHF294</v>
          </cell>
          <cell r="D12021" t="str">
            <v>New Sites</v>
          </cell>
          <cell r="E12021" t="str">
            <v>Q3-2019</v>
          </cell>
          <cell r="F12021" t="str">
            <v>Mobile Aspiration</v>
          </cell>
          <cell r="G12021" t="str">
            <v>HUA</v>
          </cell>
          <cell r="H12021" t="str">
            <v>LTE700NEW( with IoT)</v>
          </cell>
          <cell r="I12021" t="str">
            <v>INS</v>
          </cell>
          <cell r="J12021">
            <v>43815</v>
          </cell>
          <cell r="L12021">
            <v>43803</v>
          </cell>
          <cell r="N12021">
            <v>43833</v>
          </cell>
          <cell r="P12021" t="str">
            <v>Pending HOC</v>
          </cell>
        </row>
        <row r="12022">
          <cell r="C12022" t="str">
            <v>ZHB054</v>
          </cell>
          <cell r="D12022" t="str">
            <v>New Sites</v>
          </cell>
          <cell r="E12022" t="str">
            <v>Q1-2020</v>
          </cell>
          <cell r="F12022" t="str">
            <v>Mobile Aspiration</v>
          </cell>
          <cell r="G12022" t="str">
            <v>HUA</v>
          </cell>
          <cell r="H12022" t="str">
            <v>LTE700NEW( with IoT)</v>
          </cell>
          <cell r="I12022" t="str">
            <v>INS</v>
          </cell>
          <cell r="J12022">
            <v>43667</v>
          </cell>
          <cell r="K12022">
            <v>43669</v>
          </cell>
          <cell r="L12022">
            <v>43682</v>
          </cell>
          <cell r="M12022">
            <v>43684</v>
          </cell>
          <cell r="N12022">
            <v>43703</v>
          </cell>
          <cell r="O12022">
            <v>43705</v>
          </cell>
          <cell r="P12022" t="str">
            <v>FDED Not Approved</v>
          </cell>
        </row>
        <row r="12023">
          <cell r="C12023" t="str">
            <v>ZHB044</v>
          </cell>
          <cell r="D12023" t="str">
            <v>New Sites</v>
          </cell>
          <cell r="E12023" t="str">
            <v>Q4-2019</v>
          </cell>
          <cell r="F12023" t="str">
            <v>Mobile Aspiration</v>
          </cell>
          <cell r="G12023" t="str">
            <v>HUA</v>
          </cell>
          <cell r="H12023" t="str">
            <v>LTE700NEW( with IoT)</v>
          </cell>
          <cell r="I12023" t="str">
            <v>INS</v>
          </cell>
          <cell r="J12023">
            <v>43815</v>
          </cell>
          <cell r="L12023">
            <v>43809</v>
          </cell>
          <cell r="N12023">
            <v>43839</v>
          </cell>
          <cell r="P12023" t="str">
            <v>Pending HOC</v>
          </cell>
        </row>
        <row r="12024">
          <cell r="C12024" t="str">
            <v>ZDM121</v>
          </cell>
          <cell r="D12024" t="str">
            <v>New Sites</v>
          </cell>
          <cell r="E12024" t="str">
            <v>Q3-2019</v>
          </cell>
          <cell r="F12024" t="str">
            <v>Mobile Aspiration</v>
          </cell>
          <cell r="G12024" t="str">
            <v>HUA</v>
          </cell>
          <cell r="H12024" t="str">
            <v>LTE700NEW( with IoT)</v>
          </cell>
          <cell r="I12024" t="str">
            <v>INS</v>
          </cell>
          <cell r="J12024">
            <v>43834</v>
          </cell>
          <cell r="K12024">
            <v>43772</v>
          </cell>
          <cell r="L12024">
            <v>43836</v>
          </cell>
          <cell r="N12024">
            <v>43866</v>
          </cell>
          <cell r="P12024" t="str">
            <v>Pending HOC</v>
          </cell>
        </row>
        <row r="12025">
          <cell r="C12025" t="str">
            <v>ZNB017</v>
          </cell>
          <cell r="D12025" t="str">
            <v>New Sites</v>
          </cell>
          <cell r="E12025" t="str">
            <v>Q3-2019</v>
          </cell>
          <cell r="F12025" t="str">
            <v>Mobile Aspiration</v>
          </cell>
          <cell r="G12025" t="str">
            <v>HUA</v>
          </cell>
          <cell r="H12025" t="str">
            <v>LTE700NEW( with IoT)</v>
          </cell>
          <cell r="I12025" t="str">
            <v>INS</v>
          </cell>
          <cell r="J12025">
            <v>43815</v>
          </cell>
          <cell r="L12025">
            <v>43852</v>
          </cell>
          <cell r="N12025">
            <v>43872</v>
          </cell>
          <cell r="P12025" t="str">
            <v>Pending HOC</v>
          </cell>
        </row>
        <row r="12026">
          <cell r="C12026" t="str">
            <v>ZMA050</v>
          </cell>
          <cell r="D12026" t="str">
            <v>New Sites</v>
          </cell>
          <cell r="E12026" t="str">
            <v>Q4-2019</v>
          </cell>
          <cell r="F12026" t="str">
            <v>Mobile Aspiration</v>
          </cell>
          <cell r="G12026" t="str">
            <v>HUA</v>
          </cell>
          <cell r="H12026" t="str">
            <v>LTE700NEW( with IoT)</v>
          </cell>
          <cell r="I12026" t="str">
            <v>INS</v>
          </cell>
          <cell r="J12026">
            <v>43644</v>
          </cell>
          <cell r="K12026">
            <v>43646</v>
          </cell>
          <cell r="L12026">
            <v>43676</v>
          </cell>
          <cell r="M12026">
            <v>43650</v>
          </cell>
          <cell r="N12026">
            <v>43692</v>
          </cell>
          <cell r="O12026">
            <v>43680</v>
          </cell>
          <cell r="P12026" t="str">
            <v>FDED Not Approved</v>
          </cell>
        </row>
        <row r="12027">
          <cell r="C12027" t="str">
            <v>ZMA049</v>
          </cell>
          <cell r="D12027" t="str">
            <v>New Sites</v>
          </cell>
          <cell r="E12027" t="str">
            <v>Q4-2019</v>
          </cell>
          <cell r="F12027" t="str">
            <v>Mobile Aspiration</v>
          </cell>
          <cell r="G12027" t="str">
            <v>HUA</v>
          </cell>
          <cell r="H12027" t="str">
            <v>LTE700NEW( with IoT)</v>
          </cell>
          <cell r="I12027" t="str">
            <v>INS</v>
          </cell>
          <cell r="J12027">
            <v>43652</v>
          </cell>
          <cell r="K12027">
            <v>43654</v>
          </cell>
          <cell r="L12027">
            <v>43809</v>
          </cell>
          <cell r="M12027">
            <v>43655</v>
          </cell>
          <cell r="N12027">
            <v>43810</v>
          </cell>
          <cell r="O12027">
            <v>43680</v>
          </cell>
          <cell r="P12027" t="str">
            <v>No Dependency</v>
          </cell>
        </row>
        <row r="12028">
          <cell r="C12028" t="str">
            <v>ZKF078</v>
          </cell>
          <cell r="D12028" t="str">
            <v>New Sites</v>
          </cell>
          <cell r="E12028" t="str">
            <v>Q4-2019</v>
          </cell>
          <cell r="F12028" t="str">
            <v>Mobile Aspiration</v>
          </cell>
          <cell r="G12028" t="str">
            <v>HUA</v>
          </cell>
          <cell r="H12028" t="str">
            <v>LTE700NEW( with IoT)</v>
          </cell>
          <cell r="I12028" t="str">
            <v>INS</v>
          </cell>
          <cell r="J12028">
            <v>43793</v>
          </cell>
          <cell r="K12028">
            <v>43762</v>
          </cell>
          <cell r="L12028">
            <v>43788</v>
          </cell>
          <cell r="N12028">
            <v>43808</v>
          </cell>
          <cell r="P12028" t="str">
            <v>Pending HOC</v>
          </cell>
        </row>
        <row r="12029">
          <cell r="C12029" t="str">
            <v>ZJL004</v>
          </cell>
          <cell r="D12029" t="str">
            <v>New Sites</v>
          </cell>
          <cell r="E12029" t="str">
            <v>Q4-2019</v>
          </cell>
          <cell r="F12029" t="str">
            <v>Mobile Aspiration</v>
          </cell>
          <cell r="G12029" t="str">
            <v>HUA</v>
          </cell>
          <cell r="H12029" t="str">
            <v>LTE700NEW( with IoT)</v>
          </cell>
          <cell r="I12029" t="str">
            <v>INS</v>
          </cell>
          <cell r="J12029">
            <v>43681</v>
          </cell>
          <cell r="K12029">
            <v>43683</v>
          </cell>
          <cell r="L12029">
            <v>43817</v>
          </cell>
          <cell r="M12029">
            <v>43696</v>
          </cell>
          <cell r="N12029">
            <v>43819</v>
          </cell>
          <cell r="O12029">
            <v>43735</v>
          </cell>
          <cell r="P12029" t="str">
            <v>FDED Not Approved</v>
          </cell>
        </row>
        <row r="12030">
          <cell r="C12030" t="str">
            <v>ZJB234</v>
          </cell>
          <cell r="D12030" t="str">
            <v>New Sites</v>
          </cell>
          <cell r="E12030" t="str">
            <v>Q3-2019</v>
          </cell>
          <cell r="F12030" t="str">
            <v>Mobile Aspiration</v>
          </cell>
          <cell r="G12030" t="str">
            <v>HUA</v>
          </cell>
          <cell r="H12030" t="str">
            <v>LTE700NEW( with IoT)</v>
          </cell>
          <cell r="I12030" t="str">
            <v>INS</v>
          </cell>
          <cell r="J12030">
            <v>43815</v>
          </cell>
          <cell r="L12030">
            <v>43803</v>
          </cell>
          <cell r="N12030">
            <v>43833</v>
          </cell>
          <cell r="P12030" t="str">
            <v>Pending HOC</v>
          </cell>
        </row>
        <row r="12031">
          <cell r="C12031" t="str">
            <v>ZJB229</v>
          </cell>
          <cell r="D12031" t="str">
            <v>New Sites</v>
          </cell>
          <cell r="E12031" t="str">
            <v>Q3-2019</v>
          </cell>
          <cell r="F12031" t="str">
            <v>Mobile Aspiration</v>
          </cell>
          <cell r="G12031" t="str">
            <v>HUA</v>
          </cell>
          <cell r="H12031" t="str">
            <v>LTE700NEW( with IoT)</v>
          </cell>
          <cell r="I12031" t="str">
            <v>INS</v>
          </cell>
          <cell r="J12031">
            <v>43815</v>
          </cell>
          <cell r="L12031">
            <v>43831</v>
          </cell>
          <cell r="N12031">
            <v>43851</v>
          </cell>
          <cell r="P12031" t="str">
            <v>Pending HOC</v>
          </cell>
        </row>
        <row r="12032">
          <cell r="C12032" t="str">
            <v>ZJB223</v>
          </cell>
          <cell r="D12032" t="str">
            <v>New Sites</v>
          </cell>
          <cell r="E12032" t="str">
            <v>Q3-2019</v>
          </cell>
          <cell r="F12032" t="str">
            <v>Mobile Aspiration</v>
          </cell>
          <cell r="G12032" t="str">
            <v>HUA</v>
          </cell>
          <cell r="H12032" t="str">
            <v>LTE700NEW( with IoT)</v>
          </cell>
          <cell r="I12032" t="str">
            <v>INS</v>
          </cell>
          <cell r="J12032">
            <v>43769</v>
          </cell>
          <cell r="K12032">
            <v>43760</v>
          </cell>
          <cell r="L12032">
            <v>43780</v>
          </cell>
          <cell r="M12032">
            <v>43765</v>
          </cell>
          <cell r="N12032">
            <v>43810</v>
          </cell>
          <cell r="P12032" t="str">
            <v>Pending HOC</v>
          </cell>
        </row>
        <row r="12033">
          <cell r="C12033" t="str">
            <v>ZHF293</v>
          </cell>
          <cell r="D12033" t="str">
            <v>New Sites</v>
          </cell>
          <cell r="E12033" t="str">
            <v>Q4-2019</v>
          </cell>
          <cell r="F12033" t="str">
            <v>Mobile Aspiration</v>
          </cell>
          <cell r="G12033" t="str">
            <v>HUA</v>
          </cell>
          <cell r="H12033" t="str">
            <v>LTE700NEW( with IoT)</v>
          </cell>
          <cell r="I12033" t="str">
            <v>INS</v>
          </cell>
          <cell r="J12033">
            <v>43771</v>
          </cell>
          <cell r="K12033">
            <v>43760</v>
          </cell>
          <cell r="L12033">
            <v>43788</v>
          </cell>
          <cell r="N12033">
            <v>43808</v>
          </cell>
          <cell r="P12033" t="str">
            <v>Pending HOC</v>
          </cell>
        </row>
        <row r="12034">
          <cell r="C12034" t="str">
            <v>ZHF292</v>
          </cell>
          <cell r="D12034" t="str">
            <v>New Sites</v>
          </cell>
          <cell r="E12034" t="str">
            <v>Q4-2019</v>
          </cell>
          <cell r="F12034" t="str">
            <v>Mobile Aspiration</v>
          </cell>
          <cell r="G12034" t="str">
            <v>HUA</v>
          </cell>
          <cell r="H12034" t="str">
            <v>LTE700NEW( with IoT)</v>
          </cell>
          <cell r="I12034" t="str">
            <v>INS</v>
          </cell>
          <cell r="J12034">
            <v>43803</v>
          </cell>
          <cell r="K12034">
            <v>43760</v>
          </cell>
          <cell r="L12034">
            <v>43805</v>
          </cell>
          <cell r="N12034">
            <v>43835</v>
          </cell>
          <cell r="P12034" t="str">
            <v>Pending HOC</v>
          </cell>
        </row>
        <row r="12035">
          <cell r="C12035" t="str">
            <v>ZHF296</v>
          </cell>
          <cell r="D12035" t="str">
            <v>New Sites</v>
          </cell>
          <cell r="E12035" t="str">
            <v>Q4-2019</v>
          </cell>
          <cell r="F12035" t="str">
            <v>Mobile Aspiration</v>
          </cell>
          <cell r="G12035" t="str">
            <v>HUA</v>
          </cell>
          <cell r="H12035" t="str">
            <v>LTE700NEW( with IoT)</v>
          </cell>
          <cell r="I12035" t="str">
            <v>INS</v>
          </cell>
          <cell r="J12035">
            <v>43815</v>
          </cell>
          <cell r="L12035">
            <v>43817</v>
          </cell>
          <cell r="N12035">
            <v>43826</v>
          </cell>
          <cell r="P12035" t="str">
            <v>Pending HOC</v>
          </cell>
        </row>
        <row r="12036">
          <cell r="C12036" t="str">
            <v>ZHF303</v>
          </cell>
          <cell r="D12036" t="str">
            <v>New Sites</v>
          </cell>
          <cell r="E12036" t="str">
            <v>Q4-2019</v>
          </cell>
          <cell r="F12036" t="str">
            <v>Mobile Aspiration</v>
          </cell>
          <cell r="G12036" t="str">
            <v>HUA</v>
          </cell>
          <cell r="H12036" t="str">
            <v>LTE700NEW( with IoT)</v>
          </cell>
          <cell r="I12036" t="str">
            <v>INS</v>
          </cell>
          <cell r="J12036">
            <v>43803</v>
          </cell>
          <cell r="K12036">
            <v>43760</v>
          </cell>
          <cell r="L12036">
            <v>43817</v>
          </cell>
          <cell r="N12036">
            <v>43819</v>
          </cell>
          <cell r="P12036" t="str">
            <v>Pending HOC</v>
          </cell>
        </row>
        <row r="12037">
          <cell r="C12037" t="str">
            <v>ZHF279</v>
          </cell>
          <cell r="D12037" t="str">
            <v>New Sites</v>
          </cell>
          <cell r="E12037" t="str">
            <v>Q4-2019</v>
          </cell>
          <cell r="F12037" t="str">
            <v>Mobile Aspiration</v>
          </cell>
          <cell r="G12037" t="str">
            <v>HUA</v>
          </cell>
          <cell r="H12037" t="str">
            <v>LTE700NEW( with IoT)</v>
          </cell>
          <cell r="I12037" t="str">
            <v>INS</v>
          </cell>
          <cell r="J12037">
            <v>43815</v>
          </cell>
          <cell r="L12037">
            <v>43817</v>
          </cell>
          <cell r="N12037">
            <v>43826</v>
          </cell>
          <cell r="P12037" t="str">
            <v>Pending HOC</v>
          </cell>
        </row>
        <row r="12038">
          <cell r="C12038" t="str">
            <v>ZHB050</v>
          </cell>
          <cell r="D12038" t="str">
            <v>New Sites</v>
          </cell>
          <cell r="E12038" t="str">
            <v>Q4-2019</v>
          </cell>
          <cell r="F12038" t="str">
            <v>Mobile Aspiration</v>
          </cell>
          <cell r="G12038" t="str">
            <v>HUA</v>
          </cell>
          <cell r="H12038" t="str">
            <v>LTE700NEW( with IoT)</v>
          </cell>
          <cell r="I12038" t="str">
            <v>INS</v>
          </cell>
          <cell r="J12038">
            <v>43803</v>
          </cell>
          <cell r="K12038">
            <v>43760</v>
          </cell>
          <cell r="L12038">
            <v>43803</v>
          </cell>
          <cell r="N12038">
            <v>43831</v>
          </cell>
          <cell r="P12038" t="str">
            <v>Pending HOC</v>
          </cell>
        </row>
        <row r="12039">
          <cell r="C12039" t="str">
            <v>ZHB043</v>
          </cell>
          <cell r="D12039" t="str">
            <v>New Sites</v>
          </cell>
          <cell r="E12039" t="str">
            <v>Q4-2019</v>
          </cell>
          <cell r="F12039" t="str">
            <v>Mobile Aspiration</v>
          </cell>
          <cell r="G12039" t="str">
            <v>HUA</v>
          </cell>
          <cell r="H12039" t="str">
            <v>LTE700NEW( with IoT)</v>
          </cell>
          <cell r="I12039" t="str">
            <v>INS</v>
          </cell>
          <cell r="J12039">
            <v>43803</v>
          </cell>
          <cell r="K12039">
            <v>43760</v>
          </cell>
          <cell r="L12039">
            <v>43805</v>
          </cell>
          <cell r="N12039">
            <v>43835</v>
          </cell>
          <cell r="P12039" t="str">
            <v>Pending HOC</v>
          </cell>
        </row>
        <row r="12040">
          <cell r="C12040" t="str">
            <v>ZHB055</v>
          </cell>
          <cell r="D12040" t="str">
            <v>New Sites</v>
          </cell>
          <cell r="E12040" t="str">
            <v>Q3-2019</v>
          </cell>
          <cell r="F12040" t="str">
            <v>Mobile Aspiration</v>
          </cell>
          <cell r="G12040" t="str">
            <v>HUA</v>
          </cell>
          <cell r="H12040" t="str">
            <v>LTE700NEW( with IoT)</v>
          </cell>
          <cell r="I12040" t="str">
            <v>INS</v>
          </cell>
          <cell r="J12040">
            <v>43793</v>
          </cell>
          <cell r="K12040">
            <v>43760</v>
          </cell>
          <cell r="L12040">
            <v>43787</v>
          </cell>
          <cell r="N12040">
            <v>43805</v>
          </cell>
          <cell r="P12040" t="str">
            <v>Pending HOC</v>
          </cell>
        </row>
        <row r="12041">
          <cell r="C12041" t="str">
            <v>ZHA893</v>
          </cell>
          <cell r="D12041" t="str">
            <v>New Sites</v>
          </cell>
          <cell r="E12041" t="str">
            <v>Q4-2019</v>
          </cell>
          <cell r="F12041" t="str">
            <v>Mobile Aspiration</v>
          </cell>
          <cell r="G12041" t="str">
            <v>HUA</v>
          </cell>
          <cell r="H12041" t="str">
            <v>LTE700NEW( with IoT)</v>
          </cell>
          <cell r="I12041" t="str">
            <v>INS</v>
          </cell>
          <cell r="J12041">
            <v>43771</v>
          </cell>
          <cell r="K12041">
            <v>43761</v>
          </cell>
          <cell r="L12041">
            <v>43779</v>
          </cell>
          <cell r="M12041">
            <v>43772</v>
          </cell>
          <cell r="N12041">
            <v>43809</v>
          </cell>
          <cell r="P12041" t="str">
            <v>Pending HOC</v>
          </cell>
        </row>
        <row r="12042">
          <cell r="C12042" t="str">
            <v>ZHA489</v>
          </cell>
          <cell r="D12042" t="str">
            <v>New Sites</v>
          </cell>
          <cell r="E12042" t="str">
            <v>Q3-2019</v>
          </cell>
          <cell r="F12042" t="str">
            <v>Mobile Aspiration</v>
          </cell>
          <cell r="G12042" t="str">
            <v>HUA</v>
          </cell>
          <cell r="H12042" t="str">
            <v>LTE700NEW( with IoT)</v>
          </cell>
          <cell r="I12042" t="str">
            <v>INS</v>
          </cell>
          <cell r="J12042">
            <v>43771</v>
          </cell>
          <cell r="K12042">
            <v>43761</v>
          </cell>
          <cell r="L12042">
            <v>43803</v>
          </cell>
          <cell r="M12042">
            <v>43772</v>
          </cell>
          <cell r="N12042">
            <v>43823</v>
          </cell>
          <cell r="P12042" t="str">
            <v>Pending HOC</v>
          </cell>
        </row>
        <row r="12043">
          <cell r="C12043" t="str">
            <v>ZHA475</v>
          </cell>
          <cell r="D12043" t="str">
            <v>New Sites</v>
          </cell>
          <cell r="E12043" t="str">
            <v>Q4-2019</v>
          </cell>
          <cell r="F12043" t="str">
            <v>Mobile Aspiration</v>
          </cell>
          <cell r="G12043" t="str">
            <v>HUA</v>
          </cell>
          <cell r="H12043" t="str">
            <v>LTE700NEW( with IoT)</v>
          </cell>
          <cell r="I12043" t="str">
            <v>INS</v>
          </cell>
          <cell r="J12043">
            <v>43793</v>
          </cell>
          <cell r="K12043">
            <v>43761</v>
          </cell>
          <cell r="L12043">
            <v>43787</v>
          </cell>
          <cell r="N12043">
            <v>43817</v>
          </cell>
          <cell r="P12043" t="str">
            <v>Pending HOC</v>
          </cell>
        </row>
        <row r="12044">
          <cell r="C12044" t="str">
            <v>ZDM107</v>
          </cell>
          <cell r="D12044" t="str">
            <v>New Sites</v>
          </cell>
          <cell r="E12044" t="str">
            <v>Q4-2019</v>
          </cell>
          <cell r="F12044" t="str">
            <v>Mobile Aspiration</v>
          </cell>
          <cell r="G12044" t="str">
            <v>HUA</v>
          </cell>
          <cell r="H12044" t="str">
            <v>LTE700NEW( with IoT)</v>
          </cell>
          <cell r="I12044" t="str">
            <v>INS</v>
          </cell>
          <cell r="J12044">
            <v>43793</v>
          </cell>
          <cell r="K12044">
            <v>43760</v>
          </cell>
          <cell r="L12044">
            <v>43787</v>
          </cell>
          <cell r="N12044">
            <v>43817</v>
          </cell>
          <cell r="P12044" t="str">
            <v>Pending HOC</v>
          </cell>
        </row>
        <row r="12045">
          <cell r="C12045" t="str">
            <v>ZDM136</v>
          </cell>
          <cell r="D12045" t="str">
            <v>New Sites</v>
          </cell>
          <cell r="E12045" t="str">
            <v>Q1-2020</v>
          </cell>
          <cell r="F12045" t="str">
            <v>Mobile Aspiration</v>
          </cell>
          <cell r="G12045" t="str">
            <v>HUA</v>
          </cell>
          <cell r="H12045" t="str">
            <v>LTE700NEW( with IoT)</v>
          </cell>
          <cell r="I12045" t="str">
            <v>INS</v>
          </cell>
          <cell r="J12045">
            <v>43771</v>
          </cell>
          <cell r="K12045">
            <v>43762</v>
          </cell>
          <cell r="L12045">
            <v>43810</v>
          </cell>
          <cell r="N12045">
            <v>43830</v>
          </cell>
          <cell r="P12045" t="str">
            <v>Pending HOC</v>
          </cell>
        </row>
        <row r="12046">
          <cell r="C12046" t="str">
            <v>ZDM139</v>
          </cell>
          <cell r="D12046" t="str">
            <v>New Sites</v>
          </cell>
          <cell r="E12046" t="str">
            <v>Q4-2019</v>
          </cell>
          <cell r="F12046" t="str">
            <v>Mobile Aspiration</v>
          </cell>
          <cell r="G12046" t="str">
            <v>HUA</v>
          </cell>
          <cell r="H12046" t="str">
            <v>LTE700NEW( with IoT)</v>
          </cell>
          <cell r="I12046" t="str">
            <v>INS</v>
          </cell>
          <cell r="J12046">
            <v>43815</v>
          </cell>
          <cell r="L12046">
            <v>43798</v>
          </cell>
          <cell r="N12046">
            <v>43828</v>
          </cell>
          <cell r="P12046" t="str">
            <v>Pending HOC</v>
          </cell>
        </row>
        <row r="12047">
          <cell r="C12047" t="str">
            <v>ZDM119</v>
          </cell>
          <cell r="D12047" t="str">
            <v>New Sites</v>
          </cell>
          <cell r="E12047" t="str">
            <v>Q4-2019</v>
          </cell>
          <cell r="F12047" t="str">
            <v>Mobile Aspiration</v>
          </cell>
          <cell r="G12047" t="str">
            <v>HUA</v>
          </cell>
          <cell r="H12047" t="str">
            <v>LTE700NEW( with IoT)</v>
          </cell>
          <cell r="I12047" t="str">
            <v>INS</v>
          </cell>
          <cell r="J12047">
            <v>43834</v>
          </cell>
          <cell r="K12047">
            <v>43772</v>
          </cell>
          <cell r="L12047">
            <v>43836</v>
          </cell>
          <cell r="N12047">
            <v>43866</v>
          </cell>
          <cell r="P12047" t="str">
            <v>Pending HOC</v>
          </cell>
        </row>
        <row r="12048">
          <cell r="C12048" t="str">
            <v>ZDM109</v>
          </cell>
          <cell r="D12048" t="str">
            <v>New Sites</v>
          </cell>
          <cell r="E12048" t="str">
            <v>Q3-2019</v>
          </cell>
          <cell r="F12048" t="str">
            <v>Mobile Aspiration</v>
          </cell>
          <cell r="G12048" t="str">
            <v>HUA</v>
          </cell>
          <cell r="H12048" t="str">
            <v>LTE700NEW( with IoT)</v>
          </cell>
          <cell r="I12048" t="str">
            <v>INS</v>
          </cell>
          <cell r="J12048">
            <v>43815</v>
          </cell>
          <cell r="K12048">
            <v>43772</v>
          </cell>
          <cell r="L12048">
            <v>43817</v>
          </cell>
          <cell r="N12048">
            <v>43837</v>
          </cell>
          <cell r="P12048" t="str">
            <v>Pending HOC</v>
          </cell>
        </row>
        <row r="12049">
          <cell r="C12049" t="str">
            <v>ZDM101</v>
          </cell>
          <cell r="D12049" t="str">
            <v>New Sites</v>
          </cell>
          <cell r="E12049" t="str">
            <v>Q3-2019</v>
          </cell>
          <cell r="F12049" t="str">
            <v>Mobile Aspiration</v>
          </cell>
          <cell r="G12049" t="str">
            <v>HUA</v>
          </cell>
          <cell r="H12049" t="str">
            <v>LTE700NEW( with IoT)</v>
          </cell>
          <cell r="I12049" t="str">
            <v>INS</v>
          </cell>
          <cell r="J12049">
            <v>43833</v>
          </cell>
          <cell r="K12049">
            <v>43760</v>
          </cell>
          <cell r="L12049">
            <v>43835</v>
          </cell>
          <cell r="N12049">
            <v>43865</v>
          </cell>
          <cell r="P12049" t="str">
            <v>Pending HOC</v>
          </cell>
        </row>
        <row r="12050">
          <cell r="C12050" t="str">
            <v>ZDB084</v>
          </cell>
          <cell r="D12050" t="str">
            <v>New Sites</v>
          </cell>
          <cell r="E12050" t="str">
            <v>Q1-2020</v>
          </cell>
          <cell r="F12050" t="str">
            <v>Mobile Aspiration</v>
          </cell>
          <cell r="G12050" t="str">
            <v>HUA</v>
          </cell>
          <cell r="H12050" t="str">
            <v>LTE700NEW( with IoT)</v>
          </cell>
          <cell r="I12050" t="str">
            <v>INS</v>
          </cell>
          <cell r="J12050">
            <v>43815</v>
          </cell>
          <cell r="L12050">
            <v>43828</v>
          </cell>
          <cell r="N12050">
            <v>43848</v>
          </cell>
          <cell r="P12050" t="str">
            <v>Pending HOC</v>
          </cell>
        </row>
        <row r="12051">
          <cell r="C12051" t="str">
            <v>ZBR149</v>
          </cell>
          <cell r="D12051" t="str">
            <v>New Sites</v>
          </cell>
          <cell r="E12051" t="str">
            <v>Q1-2020</v>
          </cell>
          <cell r="F12051" t="str">
            <v>Mobile Aspiration</v>
          </cell>
          <cell r="G12051" t="str">
            <v>HUA</v>
          </cell>
          <cell r="H12051" t="str">
            <v>LTE700NEW( with IoT)</v>
          </cell>
          <cell r="I12051" t="str">
            <v>INS</v>
          </cell>
          <cell r="J12051">
            <v>43647</v>
          </cell>
          <cell r="K12051">
            <v>43649</v>
          </cell>
          <cell r="L12051">
            <v>43785</v>
          </cell>
          <cell r="M12051">
            <v>43650</v>
          </cell>
          <cell r="N12051">
            <v>43830</v>
          </cell>
          <cell r="O12051">
            <v>43680</v>
          </cell>
          <cell r="P12051" t="str">
            <v>No Dependency</v>
          </cell>
        </row>
        <row r="12052">
          <cell r="C12052" t="str">
            <v>ZBR146</v>
          </cell>
          <cell r="D12052" t="str">
            <v>New Sites</v>
          </cell>
          <cell r="E12052" t="str">
            <v>Q1-2020</v>
          </cell>
          <cell r="F12052" t="str">
            <v>Mobile Aspiration</v>
          </cell>
          <cell r="G12052" t="str">
            <v>HUA</v>
          </cell>
          <cell r="H12052" t="str">
            <v>LTE700NEW( with IoT)</v>
          </cell>
          <cell r="I12052" t="str">
            <v>INS</v>
          </cell>
          <cell r="J12052">
            <v>43793</v>
          </cell>
          <cell r="K12052">
            <v>43761</v>
          </cell>
          <cell r="L12052">
            <v>43787</v>
          </cell>
          <cell r="M12052">
            <v>43772</v>
          </cell>
          <cell r="N12052">
            <v>43807</v>
          </cell>
          <cell r="P12052" t="str">
            <v>Pending HOC</v>
          </cell>
        </row>
        <row r="12053">
          <cell r="C12053" t="str">
            <v>ZBR883</v>
          </cell>
          <cell r="D12053" t="str">
            <v>New Sites</v>
          </cell>
          <cell r="E12053" t="str">
            <v>Q4-2019</v>
          </cell>
          <cell r="F12053" t="str">
            <v>Mobile Aspiration</v>
          </cell>
          <cell r="G12053" t="str">
            <v>HUA</v>
          </cell>
          <cell r="H12053" t="str">
            <v>LTE700NEW( with IoT)</v>
          </cell>
          <cell r="I12053" t="str">
            <v>INS</v>
          </cell>
          <cell r="J12053">
            <v>43815</v>
          </cell>
          <cell r="L12053">
            <v>43809</v>
          </cell>
          <cell r="N12053">
            <v>43839</v>
          </cell>
          <cell r="P12053" t="str">
            <v>Pending HOC</v>
          </cell>
        </row>
        <row r="12054">
          <cell r="C12054" t="str">
            <v>ZBR178</v>
          </cell>
          <cell r="D12054" t="str">
            <v>New Sites</v>
          </cell>
          <cell r="E12054" t="str">
            <v>Q4-2019</v>
          </cell>
          <cell r="F12054" t="str">
            <v>Mobile Aspiration</v>
          </cell>
          <cell r="G12054" t="str">
            <v>HUA</v>
          </cell>
          <cell r="H12054" t="str">
            <v>LTE700NEW( with IoT)</v>
          </cell>
          <cell r="I12054" t="str">
            <v>INS</v>
          </cell>
          <cell r="J12054">
            <v>43815</v>
          </cell>
          <cell r="L12054">
            <v>43809</v>
          </cell>
          <cell r="N12054">
            <v>43839</v>
          </cell>
          <cell r="P12054" t="str">
            <v>Pending HOC</v>
          </cell>
        </row>
        <row r="12055">
          <cell r="C12055" t="str">
            <v>ZBR082</v>
          </cell>
          <cell r="D12055" t="str">
            <v>New Sites</v>
          </cell>
          <cell r="E12055" t="str">
            <v>Q4-2019</v>
          </cell>
          <cell r="F12055" t="str">
            <v>Mobile Aspiration</v>
          </cell>
          <cell r="G12055" t="str">
            <v>HUA</v>
          </cell>
          <cell r="H12055" t="str">
            <v>LTE700NEW( with IoT)</v>
          </cell>
          <cell r="I12055" t="str">
            <v>INS</v>
          </cell>
          <cell r="J12055">
            <v>43815</v>
          </cell>
          <cell r="L12055">
            <v>43809</v>
          </cell>
          <cell r="N12055">
            <v>43839</v>
          </cell>
          <cell r="P12055" t="str">
            <v>Pending HOC</v>
          </cell>
        </row>
        <row r="12056">
          <cell r="C12056" t="str">
            <v>ZBK030</v>
          </cell>
          <cell r="D12056" t="str">
            <v>New Sites</v>
          </cell>
          <cell r="E12056" t="str">
            <v>Q4-2019</v>
          </cell>
          <cell r="F12056" t="str">
            <v>Mobile Aspiration</v>
          </cell>
          <cell r="G12056" t="str">
            <v>HUA</v>
          </cell>
          <cell r="H12056" t="str">
            <v>LTE700NEW( with IoT)</v>
          </cell>
          <cell r="I12056" t="str">
            <v>INS</v>
          </cell>
          <cell r="J12056">
            <v>43760</v>
          </cell>
          <cell r="K12056">
            <v>43755</v>
          </cell>
          <cell r="L12056">
            <v>43771</v>
          </cell>
          <cell r="M12056">
            <v>43755</v>
          </cell>
          <cell r="N12056">
            <v>43801</v>
          </cell>
          <cell r="O12056">
            <v>43768</v>
          </cell>
          <cell r="P12056" t="str">
            <v>Pending HOC</v>
          </cell>
        </row>
        <row r="12057">
          <cell r="C12057" t="str">
            <v>ZBK026</v>
          </cell>
          <cell r="D12057" t="str">
            <v>New Sites</v>
          </cell>
          <cell r="E12057" t="str">
            <v>Q4-2019</v>
          </cell>
          <cell r="F12057" t="str">
            <v>Mobile Aspiration</v>
          </cell>
          <cell r="G12057" t="str">
            <v>HUA</v>
          </cell>
          <cell r="H12057" t="str">
            <v>LTE700NEW( with IoT)</v>
          </cell>
          <cell r="I12057" t="str">
            <v>INS</v>
          </cell>
          <cell r="J12057">
            <v>43681</v>
          </cell>
          <cell r="K12057">
            <v>43683</v>
          </cell>
          <cell r="L12057">
            <v>43694</v>
          </cell>
          <cell r="M12057">
            <v>43696</v>
          </cell>
          <cell r="N12057">
            <v>43731</v>
          </cell>
          <cell r="O12057">
            <v>43725</v>
          </cell>
          <cell r="P12057" t="str">
            <v>FDED Not Approved</v>
          </cell>
        </row>
        <row r="12058">
          <cell r="C12058" t="str">
            <v>ZAZ029</v>
          </cell>
          <cell r="D12058" t="str">
            <v>New Sites</v>
          </cell>
          <cell r="E12058" t="str">
            <v>Q4-2019</v>
          </cell>
          <cell r="F12058" t="str">
            <v>Mobile Aspiration</v>
          </cell>
          <cell r="G12058" t="str">
            <v>HUA</v>
          </cell>
          <cell r="H12058" t="str">
            <v>LTE700NEW( with IoT)</v>
          </cell>
          <cell r="I12058" t="str">
            <v>INS</v>
          </cell>
          <cell r="J12058">
            <v>43675</v>
          </cell>
          <cell r="K12058">
            <v>43677</v>
          </cell>
          <cell r="L12058">
            <v>43725</v>
          </cell>
          <cell r="M12058">
            <v>43694</v>
          </cell>
          <cell r="N12058">
            <v>43770</v>
          </cell>
          <cell r="O12058">
            <v>43707</v>
          </cell>
          <cell r="P12058" t="str">
            <v>No Dependency</v>
          </cell>
        </row>
        <row r="12059">
          <cell r="C12059" t="str">
            <v>ZAZ028</v>
          </cell>
          <cell r="D12059" t="str">
            <v>New Sites</v>
          </cell>
          <cell r="E12059" t="str">
            <v>Q4-2019</v>
          </cell>
          <cell r="F12059" t="str">
            <v>Mobile Aspiration</v>
          </cell>
          <cell r="G12059" t="str">
            <v>HUA</v>
          </cell>
          <cell r="H12059" t="str">
            <v>LTE700NEW( with IoT)</v>
          </cell>
          <cell r="I12059" t="str">
            <v>INS</v>
          </cell>
          <cell r="J12059">
            <v>43760</v>
          </cell>
          <cell r="K12059">
            <v>43733</v>
          </cell>
          <cell r="L12059">
            <v>43754</v>
          </cell>
          <cell r="M12059">
            <v>43730</v>
          </cell>
          <cell r="N12059">
            <v>43776</v>
          </cell>
          <cell r="O12059">
            <v>43744</v>
          </cell>
          <cell r="P12059" t="str">
            <v>Pending HOC</v>
          </cell>
        </row>
        <row r="12060">
          <cell r="C12060" t="str">
            <v>ZAZ011</v>
          </cell>
          <cell r="D12060" t="str">
            <v>New Sites</v>
          </cell>
          <cell r="E12060" t="str">
            <v>Q4-2019</v>
          </cell>
          <cell r="F12060" t="str">
            <v>Mobile Aspiration</v>
          </cell>
          <cell r="G12060" t="str">
            <v>HUA</v>
          </cell>
          <cell r="H12060" t="str">
            <v>LTE700NEW( with IoT)</v>
          </cell>
          <cell r="I12060" t="str">
            <v>INS</v>
          </cell>
          <cell r="J12060">
            <v>43675</v>
          </cell>
          <cell r="K12060">
            <v>43677</v>
          </cell>
          <cell r="L12060">
            <v>43812</v>
          </cell>
          <cell r="M12060">
            <v>43685</v>
          </cell>
          <cell r="N12060">
            <v>43813</v>
          </cell>
          <cell r="O12060">
            <v>43715</v>
          </cell>
          <cell r="P12060" t="str">
            <v>No Dependency</v>
          </cell>
        </row>
        <row r="12061">
          <cell r="C12061" t="str">
            <v>ZKF072</v>
          </cell>
          <cell r="D12061" t="str">
            <v>New Sites</v>
          </cell>
          <cell r="E12061" t="str">
            <v>Q4-2019</v>
          </cell>
          <cell r="F12061" t="str">
            <v>Mobile Aspiration</v>
          </cell>
          <cell r="G12061" t="str">
            <v>HUA</v>
          </cell>
          <cell r="H12061" t="str">
            <v>LTE700NEW( with IoT)</v>
          </cell>
          <cell r="I12061" t="str">
            <v>INS</v>
          </cell>
          <cell r="J12061">
            <v>43815</v>
          </cell>
          <cell r="L12061">
            <v>43805</v>
          </cell>
          <cell r="N12061">
            <v>43835</v>
          </cell>
          <cell r="P12061" t="str">
            <v>Pending HOC</v>
          </cell>
        </row>
        <row r="12062">
          <cell r="C12062" t="str">
            <v>ZTY009</v>
          </cell>
          <cell r="D12062" t="str">
            <v>New Sites</v>
          </cell>
          <cell r="E12062" t="str">
            <v>Q4-2019</v>
          </cell>
          <cell r="F12062" t="str">
            <v>Mobile Aspiration</v>
          </cell>
          <cell r="G12062" t="str">
            <v>HUA</v>
          </cell>
          <cell r="H12062" t="str">
            <v>LTE700NEW( with IoT)</v>
          </cell>
          <cell r="I12062" t="str">
            <v>INS</v>
          </cell>
          <cell r="J12062">
            <v>43815</v>
          </cell>
          <cell r="L12062">
            <v>43836</v>
          </cell>
          <cell r="N12062">
            <v>43866</v>
          </cell>
          <cell r="P12062" t="str">
            <v>Pending HOC</v>
          </cell>
        </row>
        <row r="12063">
          <cell r="C12063" t="str">
            <v>ZSK122</v>
          </cell>
          <cell r="D12063" t="str">
            <v>New Sites</v>
          </cell>
          <cell r="E12063" t="str">
            <v>Q4-2019</v>
          </cell>
          <cell r="F12063" t="str">
            <v>Mobile Aspiration</v>
          </cell>
          <cell r="G12063" t="str">
            <v>HUA</v>
          </cell>
          <cell r="H12063" t="str">
            <v>LTE700NEW( with IoT)</v>
          </cell>
          <cell r="I12063" t="str">
            <v>INS</v>
          </cell>
          <cell r="J12063">
            <v>43834</v>
          </cell>
          <cell r="K12063">
            <v>43760</v>
          </cell>
          <cell r="L12063">
            <v>43836</v>
          </cell>
          <cell r="M12063">
            <v>43772</v>
          </cell>
          <cell r="N12063">
            <v>43866</v>
          </cell>
          <cell r="P12063" t="str">
            <v>Pending HOC</v>
          </cell>
        </row>
        <row r="12064">
          <cell r="C12064" t="str">
            <v>ZDM163</v>
          </cell>
          <cell r="D12064" t="str">
            <v>New Sites</v>
          </cell>
          <cell r="E12064" t="str">
            <v>Q4-2019</v>
          </cell>
          <cell r="F12064" t="str">
            <v>Mobile Aspiration</v>
          </cell>
          <cell r="G12064" t="str">
            <v>HUA</v>
          </cell>
          <cell r="H12064" t="str">
            <v>LTE700NEW( with IoT)</v>
          </cell>
          <cell r="I12064" t="str">
            <v>INS</v>
          </cell>
          <cell r="J12064">
            <v>43769</v>
          </cell>
          <cell r="K12064">
            <v>43726</v>
          </cell>
          <cell r="L12064">
            <v>43771</v>
          </cell>
          <cell r="M12064">
            <v>43723</v>
          </cell>
          <cell r="N12064">
            <v>43801</v>
          </cell>
          <cell r="O12064">
            <v>43744</v>
          </cell>
          <cell r="P12064" t="str">
            <v>FDED Not Approved</v>
          </cell>
        </row>
        <row r="12065">
          <cell r="C12065" t="str">
            <v>ZTB437</v>
          </cell>
          <cell r="D12065" t="str">
            <v>New Sites</v>
          </cell>
          <cell r="E12065" t="str">
            <v>Q4-2019</v>
          </cell>
          <cell r="F12065" t="str">
            <v>Mobile Aspiration</v>
          </cell>
          <cell r="G12065" t="str">
            <v>HUA</v>
          </cell>
          <cell r="H12065" t="str">
            <v>LTE700NEW( with IoT)</v>
          </cell>
          <cell r="I12065" t="str">
            <v>INS</v>
          </cell>
          <cell r="J12065">
            <v>43793</v>
          </cell>
          <cell r="K12065">
            <v>43772</v>
          </cell>
          <cell r="L12065">
            <v>43787</v>
          </cell>
          <cell r="N12065">
            <v>43817</v>
          </cell>
          <cell r="P12065" t="str">
            <v>Pending HOC</v>
          </cell>
        </row>
        <row r="12066">
          <cell r="C12066" t="str">
            <v>ZND981</v>
          </cell>
          <cell r="D12066" t="str">
            <v>Expansion Sites</v>
          </cell>
          <cell r="E12066" t="str">
            <v>Q2-2019</v>
          </cell>
          <cell r="F12066" t="str">
            <v>Mobile Aspiration</v>
          </cell>
          <cell r="G12066" t="str">
            <v>HUA</v>
          </cell>
          <cell r="H12066" t="str">
            <v>CloudRAN</v>
          </cell>
          <cell r="I12066" t="str">
            <v>INS</v>
          </cell>
          <cell r="L12066">
            <v>43892</v>
          </cell>
          <cell r="M12066">
            <v>43642</v>
          </cell>
          <cell r="N12066">
            <v>43893</v>
          </cell>
          <cell r="O12066">
            <v>43643</v>
          </cell>
          <cell r="P12066" t="str">
            <v>No Dependency</v>
          </cell>
        </row>
        <row r="12067">
          <cell r="C12067" t="str">
            <v>ZND948</v>
          </cell>
          <cell r="D12067" t="str">
            <v>Expansion Sites</v>
          </cell>
          <cell r="E12067" t="str">
            <v>Q1-2020</v>
          </cell>
          <cell r="F12067" t="str">
            <v>Mobile Aspiration</v>
          </cell>
          <cell r="G12067" t="str">
            <v>HUA</v>
          </cell>
          <cell r="H12067" t="str">
            <v>CloudRAN</v>
          </cell>
          <cell r="I12067" t="str">
            <v>INS</v>
          </cell>
          <cell r="L12067">
            <v>43907</v>
          </cell>
          <cell r="M12067">
            <v>43667</v>
          </cell>
          <cell r="N12067">
            <v>43908</v>
          </cell>
          <cell r="O12067">
            <v>43668</v>
          </cell>
          <cell r="P12067" t="str">
            <v>No Dependency</v>
          </cell>
        </row>
        <row r="12068">
          <cell r="C12068" t="str">
            <v>ZND834</v>
          </cell>
          <cell r="D12068" t="str">
            <v>Expansion Sites</v>
          </cell>
          <cell r="E12068" t="str">
            <v>Q3-2019</v>
          </cell>
          <cell r="F12068" t="str">
            <v>Mobile Aspiration</v>
          </cell>
          <cell r="G12068" t="str">
            <v>HUA</v>
          </cell>
          <cell r="H12068" t="str">
            <v>CloudRAN</v>
          </cell>
          <cell r="I12068" t="str">
            <v>INS</v>
          </cell>
          <cell r="L12068">
            <v>43886</v>
          </cell>
          <cell r="M12068">
            <v>43640</v>
          </cell>
          <cell r="N12068">
            <v>43887</v>
          </cell>
          <cell r="O12068">
            <v>43641</v>
          </cell>
          <cell r="P12068" t="str">
            <v>No Dependency</v>
          </cell>
        </row>
        <row r="12069">
          <cell r="C12069" t="str">
            <v>ZND473</v>
          </cell>
          <cell r="D12069" t="str">
            <v>Expansion Sites</v>
          </cell>
          <cell r="E12069" t="str">
            <v>Q1-2020</v>
          </cell>
          <cell r="F12069" t="str">
            <v>Mobile Aspiration</v>
          </cell>
          <cell r="G12069" t="str">
            <v>HUA</v>
          </cell>
          <cell r="H12069" t="str">
            <v>CloudRAN</v>
          </cell>
          <cell r="I12069" t="str">
            <v>INS</v>
          </cell>
          <cell r="L12069">
            <v>43911</v>
          </cell>
          <cell r="N12069">
            <v>43911</v>
          </cell>
          <cell r="P12069" t="str">
            <v>No Dependency</v>
          </cell>
        </row>
        <row r="12070">
          <cell r="C12070" t="str">
            <v>ZND161</v>
          </cell>
          <cell r="D12070" t="str">
            <v>Expansion Sites</v>
          </cell>
          <cell r="E12070" t="str">
            <v>Q1-2020</v>
          </cell>
          <cell r="F12070" t="str">
            <v>Mobile Aspiration</v>
          </cell>
          <cell r="G12070" t="str">
            <v>HUA</v>
          </cell>
          <cell r="H12070" t="str">
            <v>CloudRAN</v>
          </cell>
          <cell r="I12070" t="str">
            <v>INS</v>
          </cell>
          <cell r="L12070">
            <v>43911</v>
          </cell>
          <cell r="M12070">
            <v>43662</v>
          </cell>
          <cell r="N12070">
            <v>43911</v>
          </cell>
          <cell r="O12070">
            <v>43663</v>
          </cell>
          <cell r="P12070" t="str">
            <v>No Dependency</v>
          </cell>
        </row>
        <row r="12071">
          <cell r="C12071" t="str">
            <v>ZND158</v>
          </cell>
          <cell r="D12071" t="str">
            <v>Expansion Sites</v>
          </cell>
          <cell r="E12071" t="str">
            <v>Q3-2019</v>
          </cell>
          <cell r="F12071" t="str">
            <v>Mobile Aspiration</v>
          </cell>
          <cell r="G12071" t="str">
            <v>HUA</v>
          </cell>
          <cell r="H12071" t="str">
            <v>CloudRAN</v>
          </cell>
          <cell r="I12071" t="str">
            <v>INS</v>
          </cell>
          <cell r="L12071">
            <v>43895</v>
          </cell>
          <cell r="M12071">
            <v>43671</v>
          </cell>
          <cell r="N12071">
            <v>43895</v>
          </cell>
          <cell r="O12071">
            <v>43672</v>
          </cell>
          <cell r="P12071" t="str">
            <v>No Dependency</v>
          </cell>
        </row>
        <row r="12072">
          <cell r="C12072" t="str">
            <v>ZDM142</v>
          </cell>
          <cell r="D12072" t="str">
            <v>Expansion Sites</v>
          </cell>
          <cell r="E12072" t="str">
            <v>Q1-2020</v>
          </cell>
          <cell r="F12072" t="str">
            <v>Mobile Aspiration</v>
          </cell>
          <cell r="G12072" t="str">
            <v>HUA</v>
          </cell>
          <cell r="H12072" t="str">
            <v>CloudRAN</v>
          </cell>
          <cell r="I12072" t="str">
            <v>INS</v>
          </cell>
          <cell r="L12072">
            <v>43874</v>
          </cell>
          <cell r="M12072">
            <v>43734</v>
          </cell>
          <cell r="N12072">
            <v>43875</v>
          </cell>
          <cell r="O12072">
            <v>43735</v>
          </cell>
          <cell r="P12072" t="str">
            <v>No Dependency</v>
          </cell>
        </row>
        <row r="12073">
          <cell r="C12073" t="str">
            <v>COW312</v>
          </cell>
          <cell r="D12073" t="str">
            <v>Expansion Sites</v>
          </cell>
          <cell r="E12073" t="str">
            <v>Q3-2019</v>
          </cell>
          <cell r="F12073" t="str">
            <v>Mobile Aspiration</v>
          </cell>
          <cell r="G12073" t="str">
            <v>HUA</v>
          </cell>
          <cell r="H12073" t="str">
            <v>CloudRAN</v>
          </cell>
          <cell r="I12073" t="str">
            <v>INS</v>
          </cell>
          <cell r="L12073">
            <v>43853</v>
          </cell>
          <cell r="M12073">
            <v>43767</v>
          </cell>
          <cell r="N12073">
            <v>43853</v>
          </cell>
          <cell r="O12073">
            <v>43768</v>
          </cell>
          <cell r="P12073" t="str">
            <v>No Dependency</v>
          </cell>
        </row>
        <row r="12074">
          <cell r="C12074" t="str">
            <v>ZND990</v>
          </cell>
          <cell r="D12074" t="str">
            <v>Expansion Sites</v>
          </cell>
          <cell r="E12074" t="str">
            <v>Q2-2019</v>
          </cell>
          <cell r="F12074" t="str">
            <v>Mobile Aspiration</v>
          </cell>
          <cell r="G12074" t="str">
            <v>HUA</v>
          </cell>
          <cell r="H12074" t="str">
            <v>CloudRAN</v>
          </cell>
          <cell r="I12074" t="str">
            <v>INS</v>
          </cell>
          <cell r="L12074">
            <v>43857</v>
          </cell>
          <cell r="M12074">
            <v>43627</v>
          </cell>
          <cell r="N12074">
            <v>43858</v>
          </cell>
          <cell r="O12074">
            <v>43628</v>
          </cell>
          <cell r="P12074" t="str">
            <v>No Dependency</v>
          </cell>
        </row>
        <row r="12075">
          <cell r="C12075" t="str">
            <v>ZND986</v>
          </cell>
          <cell r="D12075" t="str">
            <v>Expansion Sites</v>
          </cell>
          <cell r="E12075" t="str">
            <v>Q4-2019</v>
          </cell>
          <cell r="F12075" t="str">
            <v>Mobile Aspiration</v>
          </cell>
          <cell r="G12075" t="str">
            <v>HUA</v>
          </cell>
          <cell r="H12075" t="str">
            <v>CloudRAN</v>
          </cell>
          <cell r="I12075" t="str">
            <v>INS</v>
          </cell>
          <cell r="L12075">
            <v>43911</v>
          </cell>
          <cell r="M12075">
            <v>43733</v>
          </cell>
          <cell r="N12075">
            <v>43911</v>
          </cell>
          <cell r="O12075">
            <v>43734</v>
          </cell>
          <cell r="P12075" t="str">
            <v>No Dependency</v>
          </cell>
        </row>
        <row r="12076">
          <cell r="C12076" t="str">
            <v>ZND984</v>
          </cell>
          <cell r="D12076" t="str">
            <v>Expansion Sites</v>
          </cell>
          <cell r="E12076" t="str">
            <v>Q3-2019</v>
          </cell>
          <cell r="F12076" t="str">
            <v>Mobile Aspiration</v>
          </cell>
          <cell r="G12076" t="str">
            <v>HUA</v>
          </cell>
          <cell r="H12076" t="str">
            <v>CloudRAN</v>
          </cell>
          <cell r="I12076" t="str">
            <v>INS</v>
          </cell>
          <cell r="L12076">
            <v>43891</v>
          </cell>
          <cell r="M12076">
            <v>43626</v>
          </cell>
          <cell r="N12076">
            <v>43892</v>
          </cell>
          <cell r="O12076">
            <v>43627</v>
          </cell>
          <cell r="P12076" t="str">
            <v>No Dependency</v>
          </cell>
        </row>
        <row r="12077">
          <cell r="C12077" t="str">
            <v>ZND982</v>
          </cell>
          <cell r="D12077" t="str">
            <v>Expansion Sites</v>
          </cell>
          <cell r="E12077" t="str">
            <v>Q1-2020</v>
          </cell>
          <cell r="F12077" t="str">
            <v>Mobile Aspiration</v>
          </cell>
          <cell r="G12077" t="str">
            <v>HUA</v>
          </cell>
          <cell r="H12077" t="str">
            <v>CloudRAN</v>
          </cell>
          <cell r="I12077" t="str">
            <v>INS</v>
          </cell>
          <cell r="L12077">
            <v>43911</v>
          </cell>
          <cell r="M12077">
            <v>43725</v>
          </cell>
          <cell r="N12077">
            <v>43911</v>
          </cell>
          <cell r="O12077">
            <v>43726</v>
          </cell>
          <cell r="P12077" t="str">
            <v>No Dependency</v>
          </cell>
        </row>
        <row r="12078">
          <cell r="C12078" t="str">
            <v>ZND980</v>
          </cell>
          <cell r="D12078" t="str">
            <v>Expansion Sites</v>
          </cell>
          <cell r="E12078" t="str">
            <v>Q3-2019</v>
          </cell>
          <cell r="F12078" t="str">
            <v>Mobile Aspiration</v>
          </cell>
          <cell r="G12078" t="str">
            <v>HUA</v>
          </cell>
          <cell r="H12078" t="str">
            <v>CloudRAN</v>
          </cell>
          <cell r="I12078" t="str">
            <v>INS</v>
          </cell>
          <cell r="L12078">
            <v>43895</v>
          </cell>
          <cell r="M12078">
            <v>43672</v>
          </cell>
          <cell r="N12078">
            <v>43895</v>
          </cell>
          <cell r="O12078">
            <v>43673</v>
          </cell>
          <cell r="P12078" t="str">
            <v>No Dependency</v>
          </cell>
        </row>
        <row r="12079">
          <cell r="C12079" t="str">
            <v>ZND966</v>
          </cell>
          <cell r="D12079" t="str">
            <v>Expansion Sites</v>
          </cell>
          <cell r="E12079" t="str">
            <v>Q2-2019</v>
          </cell>
          <cell r="F12079" t="str">
            <v>Mobile Aspiration</v>
          </cell>
          <cell r="G12079" t="str">
            <v>HUA</v>
          </cell>
          <cell r="H12079" t="str">
            <v>CloudRAN</v>
          </cell>
          <cell r="I12079" t="str">
            <v>INS</v>
          </cell>
          <cell r="L12079">
            <v>43691</v>
          </cell>
          <cell r="M12079">
            <v>43693</v>
          </cell>
          <cell r="N12079">
            <v>43692</v>
          </cell>
          <cell r="O12079">
            <v>43694</v>
          </cell>
          <cell r="P12079" t="str">
            <v>No Dependency</v>
          </cell>
        </row>
        <row r="12080">
          <cell r="C12080" t="str">
            <v>ZND964</v>
          </cell>
          <cell r="D12080" t="str">
            <v>Expansion Sites</v>
          </cell>
          <cell r="E12080" t="str">
            <v>Q2-2019</v>
          </cell>
          <cell r="F12080" t="str">
            <v>Mobile Aspiration</v>
          </cell>
          <cell r="G12080" t="str">
            <v>HUA</v>
          </cell>
          <cell r="H12080" t="str">
            <v>CloudRAN</v>
          </cell>
          <cell r="I12080" t="str">
            <v>INS</v>
          </cell>
          <cell r="L12080">
            <v>43885</v>
          </cell>
          <cell r="M12080">
            <v>43634</v>
          </cell>
          <cell r="N12080">
            <v>43886</v>
          </cell>
          <cell r="O12080">
            <v>43635</v>
          </cell>
          <cell r="P12080" t="str">
            <v>No Dependency</v>
          </cell>
        </row>
        <row r="12081">
          <cell r="C12081" t="str">
            <v>ZND939</v>
          </cell>
          <cell r="D12081" t="str">
            <v>Expansion Sites</v>
          </cell>
          <cell r="E12081" t="str">
            <v>Q1-2020</v>
          </cell>
          <cell r="F12081" t="str">
            <v>Mobile Aspiration</v>
          </cell>
          <cell r="G12081" t="str">
            <v>HUA</v>
          </cell>
          <cell r="H12081" t="str">
            <v>CloudRAN</v>
          </cell>
          <cell r="I12081" t="str">
            <v>INS</v>
          </cell>
          <cell r="L12081">
            <v>43907</v>
          </cell>
          <cell r="M12081">
            <v>43635</v>
          </cell>
          <cell r="N12081">
            <v>43908</v>
          </cell>
          <cell r="O12081">
            <v>43636</v>
          </cell>
          <cell r="P12081" t="str">
            <v>No Dependency</v>
          </cell>
        </row>
        <row r="12082">
          <cell r="C12082" t="str">
            <v>ZND937</v>
          </cell>
          <cell r="D12082" t="str">
            <v>Expansion Sites</v>
          </cell>
          <cell r="E12082" t="str">
            <v>Q3-2019</v>
          </cell>
          <cell r="F12082" t="str">
            <v>Mobile Aspiration</v>
          </cell>
          <cell r="G12082" t="str">
            <v>HUA</v>
          </cell>
          <cell r="H12082" t="str">
            <v>CloudRAN</v>
          </cell>
          <cell r="I12082" t="str">
            <v>INS</v>
          </cell>
          <cell r="L12082">
            <v>43876</v>
          </cell>
          <cell r="M12082">
            <v>43673</v>
          </cell>
          <cell r="N12082">
            <v>43876</v>
          </cell>
          <cell r="O12082">
            <v>43674</v>
          </cell>
          <cell r="P12082" t="str">
            <v>No Dependency</v>
          </cell>
        </row>
        <row r="12083">
          <cell r="C12083" t="str">
            <v>ZND926</v>
          </cell>
          <cell r="D12083" t="str">
            <v>Expansion Sites</v>
          </cell>
          <cell r="E12083" t="str">
            <v>Q2-2019</v>
          </cell>
          <cell r="F12083" t="str">
            <v>Mobile Aspiration</v>
          </cell>
          <cell r="G12083" t="str">
            <v>HUA</v>
          </cell>
          <cell r="H12083" t="str">
            <v>CloudRAN</v>
          </cell>
          <cell r="I12083" t="str">
            <v>INS</v>
          </cell>
          <cell r="L12083">
            <v>43674</v>
          </cell>
          <cell r="M12083">
            <v>43648</v>
          </cell>
          <cell r="N12083">
            <v>43889</v>
          </cell>
          <cell r="O12083">
            <v>43649</v>
          </cell>
          <cell r="P12083" t="str">
            <v>No Dependency</v>
          </cell>
        </row>
        <row r="12084">
          <cell r="C12084" t="str">
            <v>ZND924</v>
          </cell>
          <cell r="D12084" t="str">
            <v>Expansion Sites</v>
          </cell>
          <cell r="E12084" t="str">
            <v>Q1-2020</v>
          </cell>
          <cell r="F12084" t="str">
            <v>Mobile Aspiration</v>
          </cell>
          <cell r="G12084" t="str">
            <v>HUA</v>
          </cell>
          <cell r="H12084" t="str">
            <v>CloudRAN</v>
          </cell>
          <cell r="I12084" t="str">
            <v>INS</v>
          </cell>
          <cell r="L12084">
            <v>43691</v>
          </cell>
          <cell r="M12084">
            <v>43661</v>
          </cell>
          <cell r="N12084">
            <v>43692</v>
          </cell>
          <cell r="O12084">
            <v>43662</v>
          </cell>
          <cell r="P12084" t="str">
            <v>No Dependency</v>
          </cell>
        </row>
        <row r="12085">
          <cell r="C12085" t="str">
            <v>ZND923</v>
          </cell>
          <cell r="D12085" t="str">
            <v>Expansion Sites</v>
          </cell>
          <cell r="E12085" t="str">
            <v>Q4-2019</v>
          </cell>
          <cell r="F12085" t="str">
            <v>Mobile Aspiration</v>
          </cell>
          <cell r="G12085" t="str">
            <v>HUA</v>
          </cell>
          <cell r="H12085" t="str">
            <v>CloudRAN</v>
          </cell>
          <cell r="I12085" t="str">
            <v>INS</v>
          </cell>
          <cell r="L12085">
            <v>43911</v>
          </cell>
          <cell r="M12085">
            <v>43671</v>
          </cell>
          <cell r="N12085">
            <v>43911</v>
          </cell>
          <cell r="O12085">
            <v>43672</v>
          </cell>
          <cell r="P12085" t="str">
            <v>No Dependency</v>
          </cell>
        </row>
        <row r="12086">
          <cell r="C12086" t="str">
            <v>ZND911</v>
          </cell>
          <cell r="D12086" t="str">
            <v>Expansion Sites</v>
          </cell>
          <cell r="E12086" t="str">
            <v>Q3-2019</v>
          </cell>
          <cell r="F12086" t="str">
            <v>Mobile Aspiration</v>
          </cell>
          <cell r="G12086" t="str">
            <v>HUA</v>
          </cell>
          <cell r="H12086" t="str">
            <v>CloudRAN</v>
          </cell>
          <cell r="I12086" t="str">
            <v>INS</v>
          </cell>
          <cell r="L12086">
            <v>43883</v>
          </cell>
          <cell r="M12086">
            <v>43673</v>
          </cell>
          <cell r="N12086">
            <v>43883</v>
          </cell>
          <cell r="O12086">
            <v>43674</v>
          </cell>
          <cell r="P12086" t="str">
            <v>No Dependency</v>
          </cell>
        </row>
        <row r="12087">
          <cell r="C12087" t="str">
            <v>ZND892</v>
          </cell>
          <cell r="D12087" t="str">
            <v>Expansion Sites</v>
          </cell>
          <cell r="E12087" t="str">
            <v>Q2-2019</v>
          </cell>
          <cell r="F12087" t="str">
            <v>Mobile Aspiration</v>
          </cell>
          <cell r="G12087" t="str">
            <v>HUA</v>
          </cell>
          <cell r="H12087" t="str">
            <v>CloudRAN</v>
          </cell>
          <cell r="I12087" t="str">
            <v>INS</v>
          </cell>
          <cell r="L12087">
            <v>43889</v>
          </cell>
          <cell r="M12087">
            <v>43733</v>
          </cell>
          <cell r="N12087">
            <v>43889</v>
          </cell>
          <cell r="O12087">
            <v>43734</v>
          </cell>
          <cell r="P12087" t="str">
            <v>No Dependency</v>
          </cell>
        </row>
        <row r="12088">
          <cell r="C12088" t="str">
            <v>ZND891</v>
          </cell>
          <cell r="D12088" t="str">
            <v>Expansion Sites</v>
          </cell>
          <cell r="E12088" t="str">
            <v>Q3-2019</v>
          </cell>
          <cell r="F12088" t="str">
            <v>Mobile Aspiration</v>
          </cell>
          <cell r="G12088" t="str">
            <v>HUA</v>
          </cell>
          <cell r="H12088" t="str">
            <v>CloudRAN</v>
          </cell>
          <cell r="I12088" t="str">
            <v>INS</v>
          </cell>
          <cell r="L12088">
            <v>43883</v>
          </cell>
          <cell r="N12088">
            <v>43883</v>
          </cell>
          <cell r="P12088" t="str">
            <v>No Dependency</v>
          </cell>
        </row>
        <row r="12089">
          <cell r="C12089" t="str">
            <v>ZND887</v>
          </cell>
          <cell r="D12089" t="str">
            <v>Expansion Sites</v>
          </cell>
          <cell r="E12089" t="str">
            <v>Q3-2019</v>
          </cell>
          <cell r="F12089" t="str">
            <v>Mobile Aspiration</v>
          </cell>
          <cell r="G12089" t="str">
            <v>HUA</v>
          </cell>
          <cell r="H12089" t="str">
            <v>CloudRAN</v>
          </cell>
          <cell r="I12089" t="str">
            <v>INS</v>
          </cell>
          <cell r="L12089">
            <v>43872</v>
          </cell>
          <cell r="M12089">
            <v>43626</v>
          </cell>
          <cell r="N12089">
            <v>43873</v>
          </cell>
          <cell r="O12089">
            <v>43627</v>
          </cell>
          <cell r="P12089" t="str">
            <v>No Dependency</v>
          </cell>
        </row>
        <row r="12090">
          <cell r="C12090" t="str">
            <v>ZND877</v>
          </cell>
          <cell r="D12090" t="str">
            <v>Expansion Sites</v>
          </cell>
          <cell r="E12090" t="str">
            <v>Q4-2019</v>
          </cell>
          <cell r="F12090" t="str">
            <v>Mobile Aspiration</v>
          </cell>
          <cell r="G12090" t="str">
            <v>HUA</v>
          </cell>
          <cell r="H12090" t="str">
            <v>CloudRAN</v>
          </cell>
          <cell r="I12090" t="str">
            <v>INS</v>
          </cell>
          <cell r="L12090">
            <v>43682</v>
          </cell>
          <cell r="M12090">
            <v>43667</v>
          </cell>
          <cell r="N12090">
            <v>43683</v>
          </cell>
          <cell r="O12090">
            <v>43668</v>
          </cell>
          <cell r="P12090" t="str">
            <v>No Dependency</v>
          </cell>
        </row>
        <row r="12091">
          <cell r="C12091" t="str">
            <v>ZND875</v>
          </cell>
          <cell r="D12091" t="str">
            <v>Expansion Sites</v>
          </cell>
          <cell r="E12091" t="str">
            <v>Q3-2019</v>
          </cell>
          <cell r="F12091" t="str">
            <v>Mobile Aspiration</v>
          </cell>
          <cell r="G12091" t="str">
            <v>HUA</v>
          </cell>
          <cell r="H12091" t="str">
            <v>CloudRAN</v>
          </cell>
          <cell r="I12091" t="str">
            <v>INS</v>
          </cell>
          <cell r="L12091">
            <v>43883</v>
          </cell>
          <cell r="M12091">
            <v>43654</v>
          </cell>
          <cell r="N12091">
            <v>43883</v>
          </cell>
          <cell r="O12091">
            <v>43655</v>
          </cell>
          <cell r="P12091" t="str">
            <v>No Dependency</v>
          </cell>
        </row>
        <row r="12092">
          <cell r="C12092" t="str">
            <v>ZND858</v>
          </cell>
          <cell r="D12092" t="str">
            <v>Expansion Sites</v>
          </cell>
          <cell r="E12092" t="str">
            <v>Q3-2019</v>
          </cell>
          <cell r="F12092" t="str">
            <v>Mobile Aspiration</v>
          </cell>
          <cell r="G12092" t="str">
            <v>HUA</v>
          </cell>
          <cell r="H12092" t="str">
            <v>CloudRAN</v>
          </cell>
          <cell r="I12092" t="str">
            <v>INS</v>
          </cell>
          <cell r="L12092">
            <v>43835</v>
          </cell>
          <cell r="M12092">
            <v>43644</v>
          </cell>
          <cell r="N12092">
            <v>43836</v>
          </cell>
          <cell r="O12092">
            <v>43645</v>
          </cell>
          <cell r="P12092" t="str">
            <v>No Dependency</v>
          </cell>
        </row>
        <row r="12093">
          <cell r="C12093" t="str">
            <v>ZND837</v>
          </cell>
          <cell r="D12093" t="str">
            <v>Expansion Sites</v>
          </cell>
          <cell r="E12093" t="str">
            <v>Q3-2019</v>
          </cell>
          <cell r="F12093" t="str">
            <v>Mobile Aspiration</v>
          </cell>
          <cell r="G12093" t="str">
            <v>HUA</v>
          </cell>
          <cell r="H12093" t="str">
            <v>CloudRAN</v>
          </cell>
          <cell r="I12093" t="str">
            <v>INS</v>
          </cell>
          <cell r="L12093">
            <v>43876</v>
          </cell>
          <cell r="M12093">
            <v>43679</v>
          </cell>
          <cell r="N12093">
            <v>43876</v>
          </cell>
          <cell r="O12093">
            <v>43680</v>
          </cell>
          <cell r="P12093" t="str">
            <v>No Dependency</v>
          </cell>
        </row>
        <row r="12094">
          <cell r="C12094" t="str">
            <v>ZND814</v>
          </cell>
          <cell r="D12094" t="str">
            <v>Expansion Sites</v>
          </cell>
          <cell r="E12094" t="str">
            <v>Q3-2019</v>
          </cell>
          <cell r="F12094" t="str">
            <v>Mobile Aspiration</v>
          </cell>
          <cell r="G12094" t="str">
            <v>HUA</v>
          </cell>
          <cell r="H12094" t="str">
            <v>CloudRAN</v>
          </cell>
          <cell r="I12094" t="str">
            <v>INS</v>
          </cell>
          <cell r="L12094">
            <v>43895</v>
          </cell>
          <cell r="M12094">
            <v>43759</v>
          </cell>
          <cell r="N12094">
            <v>43895</v>
          </cell>
          <cell r="O12094">
            <v>43760</v>
          </cell>
          <cell r="P12094" t="str">
            <v>No Dependency</v>
          </cell>
        </row>
        <row r="12095">
          <cell r="C12095" t="str">
            <v>ZND810</v>
          </cell>
          <cell r="D12095" t="str">
            <v>Expansion Sites</v>
          </cell>
          <cell r="E12095" t="str">
            <v>Q1-2020</v>
          </cell>
          <cell r="F12095" t="str">
            <v>Mobile Aspiration</v>
          </cell>
          <cell r="G12095" t="str">
            <v>HUA</v>
          </cell>
          <cell r="H12095" t="str">
            <v>CloudRAN</v>
          </cell>
          <cell r="I12095" t="str">
            <v>INS</v>
          </cell>
          <cell r="L12095">
            <v>43874</v>
          </cell>
          <cell r="N12095">
            <v>43875</v>
          </cell>
          <cell r="P12095" t="str">
            <v>No Dependency</v>
          </cell>
        </row>
        <row r="12096">
          <cell r="C12096" t="str">
            <v>ZND809</v>
          </cell>
          <cell r="D12096" t="str">
            <v>Expansion Sites</v>
          </cell>
          <cell r="E12096" t="str">
            <v>Q1-2020</v>
          </cell>
          <cell r="F12096" t="str">
            <v>Mobile Aspiration</v>
          </cell>
          <cell r="G12096" t="str">
            <v>HUA</v>
          </cell>
          <cell r="H12096" t="str">
            <v>CloudRAN</v>
          </cell>
          <cell r="I12096" t="str">
            <v>INS</v>
          </cell>
          <cell r="L12096">
            <v>43907</v>
          </cell>
          <cell r="M12096">
            <v>43667</v>
          </cell>
          <cell r="N12096">
            <v>43908</v>
          </cell>
          <cell r="O12096">
            <v>43668</v>
          </cell>
          <cell r="P12096" t="str">
            <v>No Dependency</v>
          </cell>
        </row>
        <row r="12097">
          <cell r="C12097" t="str">
            <v>ZND808</v>
          </cell>
          <cell r="D12097" t="str">
            <v>Expansion Sites</v>
          </cell>
          <cell r="E12097" t="str">
            <v>Q1-2020</v>
          </cell>
          <cell r="F12097" t="str">
            <v>Mobile Aspiration</v>
          </cell>
          <cell r="G12097" t="str">
            <v>HUA</v>
          </cell>
          <cell r="H12097" t="str">
            <v>CloudRAN</v>
          </cell>
          <cell r="I12097" t="str">
            <v>INS</v>
          </cell>
          <cell r="L12097">
            <v>43911</v>
          </cell>
          <cell r="M12097">
            <v>43709</v>
          </cell>
          <cell r="N12097">
            <v>43911</v>
          </cell>
          <cell r="O12097">
            <v>43710</v>
          </cell>
          <cell r="P12097" t="str">
            <v>No Dependency</v>
          </cell>
        </row>
        <row r="12098">
          <cell r="C12098" t="str">
            <v>ZND805</v>
          </cell>
          <cell r="D12098" t="str">
            <v>Expansion Sites</v>
          </cell>
          <cell r="E12098" t="str">
            <v>Q4-2019</v>
          </cell>
          <cell r="F12098" t="str">
            <v>Mobile Aspiration</v>
          </cell>
          <cell r="G12098" t="str">
            <v>HUA</v>
          </cell>
          <cell r="H12098" t="str">
            <v>CloudRAN</v>
          </cell>
          <cell r="I12098" t="str">
            <v>INS</v>
          </cell>
          <cell r="L12098">
            <v>43681</v>
          </cell>
          <cell r="M12098">
            <v>43649</v>
          </cell>
          <cell r="N12098">
            <v>43682</v>
          </cell>
          <cell r="O12098">
            <v>43650</v>
          </cell>
          <cell r="P12098" t="str">
            <v>No Dependency</v>
          </cell>
        </row>
        <row r="12099">
          <cell r="C12099" t="str">
            <v>ZND804</v>
          </cell>
          <cell r="D12099" t="str">
            <v>Expansion Sites</v>
          </cell>
          <cell r="E12099" t="str">
            <v>Q2-2019</v>
          </cell>
          <cell r="F12099" t="str">
            <v>Mobile Aspiration</v>
          </cell>
          <cell r="G12099" t="str">
            <v>HUA</v>
          </cell>
          <cell r="H12099" t="str">
            <v>CloudRAN</v>
          </cell>
          <cell r="I12099" t="str">
            <v>INS</v>
          </cell>
          <cell r="L12099">
            <v>43885</v>
          </cell>
          <cell r="M12099">
            <v>43624</v>
          </cell>
          <cell r="N12099">
            <v>43886</v>
          </cell>
          <cell r="O12099">
            <v>43625</v>
          </cell>
          <cell r="P12099" t="str">
            <v>No Dependency</v>
          </cell>
        </row>
        <row r="12100">
          <cell r="C12100" t="str">
            <v>ZND795</v>
          </cell>
          <cell r="D12100" t="str">
            <v>Expansion Sites</v>
          </cell>
          <cell r="E12100" t="str">
            <v>Q2-2019</v>
          </cell>
          <cell r="F12100" t="str">
            <v>Mobile Aspiration</v>
          </cell>
          <cell r="G12100" t="str">
            <v>HUA</v>
          </cell>
          <cell r="H12100" t="str">
            <v>CloudRAN</v>
          </cell>
          <cell r="I12100" t="str">
            <v>INS</v>
          </cell>
          <cell r="L12100">
            <v>43873</v>
          </cell>
          <cell r="M12100">
            <v>43707</v>
          </cell>
          <cell r="N12100">
            <v>43874</v>
          </cell>
          <cell r="O12100">
            <v>43708</v>
          </cell>
          <cell r="P12100" t="str">
            <v>No Dependency</v>
          </cell>
        </row>
        <row r="12101">
          <cell r="C12101" t="str">
            <v>ZND794</v>
          </cell>
          <cell r="D12101" t="str">
            <v>Expansion Sites</v>
          </cell>
          <cell r="E12101" t="str">
            <v>Q1-2020</v>
          </cell>
          <cell r="F12101" t="str">
            <v>Mobile Aspiration</v>
          </cell>
          <cell r="G12101" t="str">
            <v>HUA</v>
          </cell>
          <cell r="H12101" t="str">
            <v>CloudRAN</v>
          </cell>
          <cell r="I12101" t="str">
            <v>INS</v>
          </cell>
          <cell r="L12101">
            <v>43911</v>
          </cell>
          <cell r="M12101">
            <v>43709</v>
          </cell>
          <cell r="N12101">
            <v>43911</v>
          </cell>
          <cell r="O12101">
            <v>43710</v>
          </cell>
          <cell r="P12101" t="str">
            <v>No Dependency</v>
          </cell>
        </row>
        <row r="12102">
          <cell r="C12102" t="str">
            <v>ZND784</v>
          </cell>
          <cell r="D12102" t="str">
            <v>Expansion Sites</v>
          </cell>
          <cell r="E12102" t="str">
            <v>Q3-2019</v>
          </cell>
          <cell r="F12102" t="str">
            <v>Mobile Aspiration</v>
          </cell>
          <cell r="G12102" t="str">
            <v>HUA</v>
          </cell>
          <cell r="H12102" t="str">
            <v>CloudRAN</v>
          </cell>
          <cell r="I12102" t="str">
            <v>INS</v>
          </cell>
          <cell r="L12102">
            <v>43895</v>
          </cell>
          <cell r="M12102">
            <v>43725</v>
          </cell>
          <cell r="N12102">
            <v>43895</v>
          </cell>
          <cell r="O12102">
            <v>43726</v>
          </cell>
          <cell r="P12102" t="str">
            <v>No Dependency</v>
          </cell>
        </row>
        <row r="12103">
          <cell r="C12103" t="str">
            <v>ZND779</v>
          </cell>
          <cell r="D12103" t="str">
            <v>Expansion Sites</v>
          </cell>
          <cell r="E12103" t="str">
            <v>Q3-2019</v>
          </cell>
          <cell r="F12103" t="str">
            <v>Mobile Aspiration</v>
          </cell>
          <cell r="G12103" t="str">
            <v>HUA</v>
          </cell>
          <cell r="H12103" t="str">
            <v>CloudRAN</v>
          </cell>
          <cell r="I12103" t="str">
            <v>INS</v>
          </cell>
          <cell r="L12103">
            <v>43830</v>
          </cell>
          <cell r="M12103">
            <v>43679</v>
          </cell>
          <cell r="N12103">
            <v>43831</v>
          </cell>
          <cell r="O12103">
            <v>43680</v>
          </cell>
          <cell r="P12103" t="str">
            <v>No Dependency</v>
          </cell>
        </row>
        <row r="12104">
          <cell r="C12104" t="str">
            <v>ZND775</v>
          </cell>
          <cell r="D12104" t="str">
            <v>Expansion Sites</v>
          </cell>
          <cell r="E12104" t="str">
            <v>Q3-2019</v>
          </cell>
          <cell r="F12104" t="str">
            <v>Mobile Aspiration</v>
          </cell>
          <cell r="G12104" t="str">
            <v>HUA</v>
          </cell>
          <cell r="H12104" t="str">
            <v>CloudRAN</v>
          </cell>
          <cell r="I12104" t="str">
            <v>INS</v>
          </cell>
          <cell r="L12104">
            <v>43869</v>
          </cell>
          <cell r="M12104">
            <v>43605</v>
          </cell>
          <cell r="N12104">
            <v>43870</v>
          </cell>
          <cell r="O12104">
            <v>43606</v>
          </cell>
          <cell r="P12104" t="str">
            <v>No Dependency</v>
          </cell>
        </row>
        <row r="12105">
          <cell r="C12105" t="str">
            <v>ZND767</v>
          </cell>
          <cell r="D12105" t="str">
            <v>Expansion Sites</v>
          </cell>
          <cell r="E12105" t="str">
            <v>Q3-2019</v>
          </cell>
          <cell r="F12105" t="str">
            <v>Mobile Aspiration</v>
          </cell>
          <cell r="G12105" t="str">
            <v>HUA</v>
          </cell>
          <cell r="H12105" t="str">
            <v>CloudRAN</v>
          </cell>
          <cell r="I12105" t="str">
            <v>INS</v>
          </cell>
          <cell r="L12105">
            <v>43691</v>
          </cell>
          <cell r="M12105">
            <v>43693</v>
          </cell>
          <cell r="N12105">
            <v>43692</v>
          </cell>
          <cell r="O12105">
            <v>43694</v>
          </cell>
          <cell r="P12105" t="str">
            <v>No Dependency</v>
          </cell>
        </row>
        <row r="12106">
          <cell r="C12106" t="str">
            <v>ZND746</v>
          </cell>
          <cell r="D12106" t="str">
            <v>Expansion Sites</v>
          </cell>
          <cell r="E12106" t="str">
            <v>Q1-2020</v>
          </cell>
          <cell r="F12106" t="str">
            <v>Mobile Aspiration</v>
          </cell>
          <cell r="G12106" t="str">
            <v>HUA</v>
          </cell>
          <cell r="H12106" t="str">
            <v>CloudRAN</v>
          </cell>
          <cell r="I12106" t="str">
            <v>INS</v>
          </cell>
          <cell r="L12106">
            <v>43907</v>
          </cell>
          <cell r="M12106">
            <v>43659</v>
          </cell>
          <cell r="N12106">
            <v>43908</v>
          </cell>
          <cell r="O12106">
            <v>43660</v>
          </cell>
          <cell r="P12106" t="str">
            <v>No Dependency</v>
          </cell>
        </row>
        <row r="12107">
          <cell r="C12107" t="str">
            <v>ZND724</v>
          </cell>
          <cell r="D12107" t="str">
            <v>Expansion Sites</v>
          </cell>
          <cell r="E12107" t="str">
            <v>Q3-2019</v>
          </cell>
          <cell r="F12107" t="str">
            <v>Mobile Aspiration</v>
          </cell>
          <cell r="G12107" t="str">
            <v>HUA</v>
          </cell>
          <cell r="H12107" t="str">
            <v>CloudRAN</v>
          </cell>
          <cell r="I12107" t="str">
            <v>INS</v>
          </cell>
          <cell r="L12107">
            <v>43895</v>
          </cell>
          <cell r="M12107">
            <v>43660</v>
          </cell>
          <cell r="N12107">
            <v>43895</v>
          </cell>
          <cell r="O12107">
            <v>43661</v>
          </cell>
          <cell r="P12107" t="str">
            <v>No Dependency</v>
          </cell>
        </row>
        <row r="12108">
          <cell r="C12108" t="str">
            <v>ZND723</v>
          </cell>
          <cell r="D12108" t="str">
            <v>Expansion Sites</v>
          </cell>
          <cell r="E12108" t="str">
            <v>Q3-2019</v>
          </cell>
          <cell r="F12108" t="str">
            <v>Mobile Aspiration</v>
          </cell>
          <cell r="G12108" t="str">
            <v>HUA</v>
          </cell>
          <cell r="H12108" t="str">
            <v>CloudRAN</v>
          </cell>
          <cell r="I12108" t="str">
            <v>INS</v>
          </cell>
          <cell r="L12108">
            <v>43670</v>
          </cell>
          <cell r="M12108">
            <v>43649</v>
          </cell>
          <cell r="N12108">
            <v>43671</v>
          </cell>
          <cell r="O12108">
            <v>43650</v>
          </cell>
          <cell r="P12108" t="str">
            <v>No Dependency</v>
          </cell>
        </row>
        <row r="12109">
          <cell r="C12109" t="str">
            <v>ZND716</v>
          </cell>
          <cell r="D12109" t="str">
            <v>Expansion Sites</v>
          </cell>
          <cell r="E12109" t="str">
            <v>Q3-2019</v>
          </cell>
          <cell r="F12109" t="str">
            <v>Mobile Aspiration</v>
          </cell>
          <cell r="G12109" t="str">
            <v>HUA</v>
          </cell>
          <cell r="H12109" t="str">
            <v>CloudRAN</v>
          </cell>
          <cell r="I12109" t="str">
            <v>INS</v>
          </cell>
          <cell r="L12109">
            <v>43876</v>
          </cell>
          <cell r="M12109">
            <v>43672</v>
          </cell>
          <cell r="N12109">
            <v>43876</v>
          </cell>
          <cell r="O12109">
            <v>43673</v>
          </cell>
          <cell r="P12109" t="str">
            <v>No Dependency</v>
          </cell>
        </row>
        <row r="12110">
          <cell r="C12110" t="str">
            <v>ZND699</v>
          </cell>
          <cell r="D12110" t="str">
            <v>Expansion Sites</v>
          </cell>
          <cell r="E12110" t="str">
            <v>Q4-2019</v>
          </cell>
          <cell r="F12110" t="str">
            <v>Mobile Aspiration</v>
          </cell>
          <cell r="G12110" t="str">
            <v>HUA</v>
          </cell>
          <cell r="H12110" t="str">
            <v>CloudRAN</v>
          </cell>
          <cell r="I12110" t="str">
            <v>INS</v>
          </cell>
          <cell r="L12110">
            <v>43681</v>
          </cell>
          <cell r="M12110">
            <v>43652</v>
          </cell>
          <cell r="N12110">
            <v>43682</v>
          </cell>
          <cell r="O12110">
            <v>43653</v>
          </cell>
          <cell r="P12110" t="str">
            <v>No Dependency</v>
          </cell>
        </row>
        <row r="12111">
          <cell r="C12111" t="str">
            <v>ZND656</v>
          </cell>
          <cell r="D12111" t="str">
            <v>Expansion Sites</v>
          </cell>
          <cell r="E12111" t="str">
            <v>Q3-2019</v>
          </cell>
          <cell r="F12111" t="str">
            <v>Mobile Aspiration</v>
          </cell>
          <cell r="G12111" t="str">
            <v>HUA</v>
          </cell>
          <cell r="H12111" t="str">
            <v>CloudRAN</v>
          </cell>
          <cell r="I12111" t="str">
            <v>INS</v>
          </cell>
          <cell r="L12111">
            <v>43895</v>
          </cell>
          <cell r="M12111">
            <v>43678</v>
          </cell>
          <cell r="N12111">
            <v>43895</v>
          </cell>
          <cell r="O12111">
            <v>43679</v>
          </cell>
          <cell r="P12111" t="str">
            <v>No Dependency</v>
          </cell>
        </row>
        <row r="12112">
          <cell r="C12112" t="str">
            <v>ZND627</v>
          </cell>
          <cell r="D12112" t="str">
            <v>Expansion Sites</v>
          </cell>
          <cell r="E12112" t="str">
            <v>Q3-2019</v>
          </cell>
          <cell r="F12112" t="str">
            <v>Mobile Aspiration</v>
          </cell>
          <cell r="G12112" t="str">
            <v>HUA</v>
          </cell>
          <cell r="H12112" t="str">
            <v>CloudRAN</v>
          </cell>
          <cell r="I12112" t="str">
            <v>INS</v>
          </cell>
          <cell r="L12112">
            <v>43668</v>
          </cell>
          <cell r="M12112">
            <v>43670</v>
          </cell>
          <cell r="N12112">
            <v>43669</v>
          </cell>
          <cell r="O12112">
            <v>43671</v>
          </cell>
          <cell r="P12112" t="str">
            <v>No Dependency</v>
          </cell>
        </row>
        <row r="12113">
          <cell r="C12113" t="str">
            <v>ZND619</v>
          </cell>
          <cell r="D12113" t="str">
            <v>Expansion Sites</v>
          </cell>
          <cell r="E12113" t="str">
            <v>Q1-2020</v>
          </cell>
          <cell r="F12113" t="str">
            <v>Mobile Aspiration</v>
          </cell>
          <cell r="G12113" t="str">
            <v>HUA</v>
          </cell>
          <cell r="H12113" t="str">
            <v>CloudRAN</v>
          </cell>
          <cell r="I12113" t="str">
            <v>INS</v>
          </cell>
          <cell r="L12113">
            <v>43911</v>
          </cell>
          <cell r="M12113">
            <v>43715</v>
          </cell>
          <cell r="N12113">
            <v>43911</v>
          </cell>
          <cell r="O12113">
            <v>43716</v>
          </cell>
          <cell r="P12113" t="str">
            <v>No Dependency</v>
          </cell>
        </row>
        <row r="12114">
          <cell r="C12114" t="str">
            <v>ZND576</v>
          </cell>
          <cell r="D12114" t="str">
            <v>Expansion Sites</v>
          </cell>
          <cell r="E12114" t="str">
            <v>Q2-2019</v>
          </cell>
          <cell r="F12114" t="str">
            <v>Mobile Aspiration</v>
          </cell>
          <cell r="G12114" t="str">
            <v>HUA</v>
          </cell>
          <cell r="H12114" t="str">
            <v>CloudRAN</v>
          </cell>
          <cell r="I12114" t="str">
            <v>INS</v>
          </cell>
          <cell r="L12114">
            <v>43871</v>
          </cell>
          <cell r="M12114">
            <v>43625</v>
          </cell>
          <cell r="N12114">
            <v>43872</v>
          </cell>
          <cell r="O12114">
            <v>43626</v>
          </cell>
          <cell r="P12114" t="str">
            <v>No Dependency</v>
          </cell>
        </row>
        <row r="12115">
          <cell r="C12115" t="str">
            <v>ZND533</v>
          </cell>
          <cell r="D12115" t="str">
            <v>Expansion Sites</v>
          </cell>
          <cell r="E12115" t="str">
            <v>Q2-2019</v>
          </cell>
          <cell r="F12115" t="str">
            <v>Mobile Aspiration</v>
          </cell>
          <cell r="G12115" t="str">
            <v>HUA</v>
          </cell>
          <cell r="H12115" t="str">
            <v>CloudRAN</v>
          </cell>
          <cell r="I12115" t="str">
            <v>INS</v>
          </cell>
          <cell r="L12115">
            <v>43866</v>
          </cell>
          <cell r="M12115">
            <v>43605</v>
          </cell>
          <cell r="N12115">
            <v>43867</v>
          </cell>
          <cell r="O12115">
            <v>43606</v>
          </cell>
          <cell r="P12115" t="str">
            <v>No Dependency</v>
          </cell>
        </row>
        <row r="12116">
          <cell r="C12116" t="str">
            <v>ZND531</v>
          </cell>
          <cell r="D12116" t="str">
            <v>Expansion Sites</v>
          </cell>
          <cell r="E12116" t="str">
            <v>Q3-2019</v>
          </cell>
          <cell r="F12116" t="str">
            <v>Mobile Aspiration</v>
          </cell>
          <cell r="G12116" t="str">
            <v>HUA</v>
          </cell>
          <cell r="H12116" t="str">
            <v>CloudRAN</v>
          </cell>
          <cell r="I12116" t="str">
            <v>INS</v>
          </cell>
          <cell r="L12116">
            <v>43886</v>
          </cell>
          <cell r="M12116">
            <v>43612</v>
          </cell>
          <cell r="N12116">
            <v>43887</v>
          </cell>
          <cell r="O12116">
            <v>43613</v>
          </cell>
          <cell r="P12116" t="str">
            <v>No Dependency</v>
          </cell>
        </row>
        <row r="12117">
          <cell r="C12117" t="str">
            <v>ZND475</v>
          </cell>
          <cell r="D12117" t="str">
            <v>Expansion Sites</v>
          </cell>
          <cell r="E12117" t="str">
            <v>Q1-2020</v>
          </cell>
          <cell r="F12117" t="str">
            <v>Mobile Aspiration</v>
          </cell>
          <cell r="G12117" t="str">
            <v>HUA</v>
          </cell>
          <cell r="H12117" t="str">
            <v>CloudRAN</v>
          </cell>
          <cell r="I12117" t="str">
            <v>INS</v>
          </cell>
          <cell r="L12117">
            <v>43913</v>
          </cell>
          <cell r="M12117">
            <v>43715</v>
          </cell>
          <cell r="N12117">
            <v>43913</v>
          </cell>
          <cell r="O12117">
            <v>43716</v>
          </cell>
          <cell r="P12117" t="str">
            <v>No Dependency</v>
          </cell>
        </row>
        <row r="12118">
          <cell r="C12118" t="str">
            <v>ZND414</v>
          </cell>
          <cell r="D12118" t="str">
            <v>Expansion Sites</v>
          </cell>
          <cell r="E12118" t="str">
            <v>Q3-2019</v>
          </cell>
          <cell r="F12118" t="str">
            <v>Mobile Aspiration</v>
          </cell>
          <cell r="G12118" t="str">
            <v>HUA</v>
          </cell>
          <cell r="H12118" t="str">
            <v>CloudRAN</v>
          </cell>
          <cell r="I12118" t="str">
            <v>INS</v>
          </cell>
          <cell r="L12118">
            <v>43690</v>
          </cell>
          <cell r="M12118">
            <v>43709</v>
          </cell>
          <cell r="N12118">
            <v>43691</v>
          </cell>
          <cell r="O12118">
            <v>43710</v>
          </cell>
          <cell r="P12118" t="str">
            <v>No Dependency</v>
          </cell>
        </row>
        <row r="12119">
          <cell r="C12119" t="str">
            <v>ZND406</v>
          </cell>
          <cell r="D12119" t="str">
            <v>Expansion Sites</v>
          </cell>
          <cell r="E12119" t="str">
            <v>Q1-2020</v>
          </cell>
          <cell r="F12119" t="str">
            <v>Mobile Aspiration</v>
          </cell>
          <cell r="G12119" t="str">
            <v>HUA</v>
          </cell>
          <cell r="H12119" t="str">
            <v>CloudRAN</v>
          </cell>
          <cell r="I12119" t="str">
            <v>INS</v>
          </cell>
          <cell r="L12119">
            <v>43911</v>
          </cell>
          <cell r="M12119">
            <v>43715</v>
          </cell>
          <cell r="N12119">
            <v>43911</v>
          </cell>
          <cell r="O12119">
            <v>43716</v>
          </cell>
          <cell r="P12119" t="str">
            <v>No Dependency</v>
          </cell>
        </row>
        <row r="12120">
          <cell r="C12120" t="str">
            <v>ZND403</v>
          </cell>
          <cell r="D12120" t="str">
            <v>Expansion Sites</v>
          </cell>
          <cell r="E12120" t="str">
            <v>Q3-2019</v>
          </cell>
          <cell r="F12120" t="str">
            <v>Mobile Aspiration</v>
          </cell>
          <cell r="G12120" t="str">
            <v>HUA</v>
          </cell>
          <cell r="H12120" t="str">
            <v>CloudRAN</v>
          </cell>
          <cell r="I12120" t="str">
            <v>INS</v>
          </cell>
          <cell r="L12120">
            <v>43891</v>
          </cell>
          <cell r="M12120">
            <v>43610</v>
          </cell>
          <cell r="N12120">
            <v>43892</v>
          </cell>
          <cell r="O12120">
            <v>43611</v>
          </cell>
          <cell r="P12120" t="str">
            <v>No Dependency</v>
          </cell>
        </row>
        <row r="12121">
          <cell r="C12121" t="str">
            <v>ZND397</v>
          </cell>
          <cell r="D12121" t="str">
            <v>Expansion Sites</v>
          </cell>
          <cell r="E12121" t="str">
            <v>Q1-2020</v>
          </cell>
          <cell r="F12121" t="str">
            <v>Mobile Aspiration</v>
          </cell>
          <cell r="G12121" t="str">
            <v>HUA</v>
          </cell>
          <cell r="H12121" t="str">
            <v>CloudRAN</v>
          </cell>
          <cell r="I12121" t="str">
            <v>INS</v>
          </cell>
          <cell r="L12121">
            <v>43690</v>
          </cell>
          <cell r="M12121">
            <v>43652</v>
          </cell>
          <cell r="N12121">
            <v>43691</v>
          </cell>
          <cell r="O12121">
            <v>43653</v>
          </cell>
          <cell r="P12121" t="str">
            <v>No Dependency</v>
          </cell>
        </row>
        <row r="12122">
          <cell r="C12122" t="str">
            <v>ZND395</v>
          </cell>
          <cell r="D12122" t="str">
            <v>Expansion Sites</v>
          </cell>
          <cell r="E12122" t="str">
            <v>Q3-2019</v>
          </cell>
          <cell r="F12122" t="str">
            <v>Mobile Aspiration</v>
          </cell>
          <cell r="G12122" t="str">
            <v>HUA</v>
          </cell>
          <cell r="H12122" t="str">
            <v>CloudRAN</v>
          </cell>
          <cell r="I12122" t="str">
            <v>INS</v>
          </cell>
          <cell r="L12122">
            <v>43895</v>
          </cell>
          <cell r="M12122">
            <v>43664</v>
          </cell>
          <cell r="N12122">
            <v>43895</v>
          </cell>
          <cell r="O12122">
            <v>43665</v>
          </cell>
          <cell r="P12122" t="str">
            <v>No Dependency</v>
          </cell>
        </row>
        <row r="12123">
          <cell r="C12123" t="str">
            <v>ZND394</v>
          </cell>
          <cell r="D12123" t="str">
            <v>Expansion Sites</v>
          </cell>
          <cell r="E12123" t="str">
            <v>Q3-2019</v>
          </cell>
          <cell r="F12123" t="str">
            <v>Mobile Aspiration</v>
          </cell>
          <cell r="G12123" t="str">
            <v>HUA</v>
          </cell>
          <cell r="H12123" t="str">
            <v>CloudRAN</v>
          </cell>
          <cell r="I12123" t="str">
            <v>INS</v>
          </cell>
          <cell r="L12123">
            <v>43876</v>
          </cell>
          <cell r="M12123">
            <v>43674</v>
          </cell>
          <cell r="N12123">
            <v>43876</v>
          </cell>
          <cell r="O12123">
            <v>43675</v>
          </cell>
          <cell r="P12123" t="str">
            <v>No Dependency</v>
          </cell>
        </row>
        <row r="12124">
          <cell r="C12124" t="str">
            <v>ZND391</v>
          </cell>
          <cell r="D12124" t="str">
            <v>Expansion Sites</v>
          </cell>
          <cell r="E12124" t="str">
            <v>Q3-2019</v>
          </cell>
          <cell r="F12124" t="str">
            <v>Mobile Aspiration</v>
          </cell>
          <cell r="G12124" t="str">
            <v>HUA</v>
          </cell>
          <cell r="H12124" t="str">
            <v>CloudRAN</v>
          </cell>
          <cell r="I12124" t="str">
            <v>INS</v>
          </cell>
          <cell r="L12124">
            <v>43670</v>
          </cell>
          <cell r="M12124">
            <v>43634</v>
          </cell>
          <cell r="N12124">
            <v>43671</v>
          </cell>
          <cell r="O12124">
            <v>43635</v>
          </cell>
          <cell r="P12124" t="str">
            <v>No Dependency</v>
          </cell>
        </row>
        <row r="12125">
          <cell r="C12125" t="str">
            <v>ZND390</v>
          </cell>
          <cell r="D12125" t="str">
            <v>Expansion Sites</v>
          </cell>
          <cell r="E12125" t="str">
            <v>Q1-2020</v>
          </cell>
          <cell r="F12125" t="str">
            <v>Mobile Aspiration</v>
          </cell>
          <cell r="G12125" t="str">
            <v>HUA</v>
          </cell>
          <cell r="H12125" t="str">
            <v>CloudRAN</v>
          </cell>
          <cell r="I12125" t="str">
            <v>INS</v>
          </cell>
          <cell r="L12125">
            <v>43874</v>
          </cell>
          <cell r="M12125">
            <v>43731</v>
          </cell>
          <cell r="N12125">
            <v>43875</v>
          </cell>
          <cell r="O12125">
            <v>43732</v>
          </cell>
          <cell r="P12125" t="str">
            <v>No Dependency</v>
          </cell>
        </row>
        <row r="12126">
          <cell r="C12126" t="str">
            <v>ZND384</v>
          </cell>
          <cell r="D12126" t="str">
            <v>Expansion Sites</v>
          </cell>
          <cell r="E12126" t="str">
            <v>Q1-2020</v>
          </cell>
          <cell r="F12126" t="str">
            <v>Mobile Aspiration</v>
          </cell>
          <cell r="G12126" t="str">
            <v>HUA</v>
          </cell>
          <cell r="H12126" t="str">
            <v>CloudRAN</v>
          </cell>
          <cell r="I12126" t="str">
            <v>INS</v>
          </cell>
          <cell r="L12126">
            <v>43874</v>
          </cell>
          <cell r="M12126">
            <v>43731</v>
          </cell>
          <cell r="N12126">
            <v>43875</v>
          </cell>
          <cell r="O12126">
            <v>43732</v>
          </cell>
          <cell r="P12126" t="str">
            <v>No Dependency</v>
          </cell>
        </row>
        <row r="12127">
          <cell r="C12127" t="str">
            <v>ZND382</v>
          </cell>
          <cell r="D12127" t="str">
            <v>Expansion Sites</v>
          </cell>
          <cell r="E12127" t="str">
            <v>Q3-2019</v>
          </cell>
          <cell r="F12127" t="str">
            <v>Mobile Aspiration</v>
          </cell>
          <cell r="G12127" t="str">
            <v>HUA</v>
          </cell>
          <cell r="H12127" t="str">
            <v>CloudRAN</v>
          </cell>
          <cell r="I12127" t="str">
            <v>INS</v>
          </cell>
          <cell r="L12127">
            <v>43895</v>
          </cell>
          <cell r="M12127">
            <v>43637</v>
          </cell>
          <cell r="N12127">
            <v>43895</v>
          </cell>
          <cell r="O12127">
            <v>43638</v>
          </cell>
          <cell r="P12127" t="str">
            <v>No Dependency</v>
          </cell>
        </row>
        <row r="12128">
          <cell r="C12128" t="str">
            <v>ZND379</v>
          </cell>
          <cell r="D12128" t="str">
            <v>Expansion Sites</v>
          </cell>
          <cell r="E12128" t="str">
            <v>Q3-2019</v>
          </cell>
          <cell r="F12128" t="str">
            <v>Mobile Aspiration</v>
          </cell>
          <cell r="G12128" t="str">
            <v>HUA</v>
          </cell>
          <cell r="H12128" t="str">
            <v>CloudRAN</v>
          </cell>
          <cell r="I12128" t="str">
            <v>INS</v>
          </cell>
          <cell r="L12128">
            <v>43872</v>
          </cell>
          <cell r="M12128">
            <v>43615</v>
          </cell>
          <cell r="N12128">
            <v>43873</v>
          </cell>
          <cell r="O12128">
            <v>43616</v>
          </cell>
          <cell r="P12128" t="str">
            <v>No Dependency</v>
          </cell>
        </row>
        <row r="12129">
          <cell r="C12129" t="str">
            <v>ZND378</v>
          </cell>
          <cell r="D12129" t="str">
            <v>Expansion Sites</v>
          </cell>
          <cell r="E12129" t="str">
            <v>Q1-2020</v>
          </cell>
          <cell r="F12129" t="str">
            <v>Mobile Aspiration</v>
          </cell>
          <cell r="G12129" t="str">
            <v>HUA</v>
          </cell>
          <cell r="H12129" t="str">
            <v>CloudRAN</v>
          </cell>
          <cell r="I12129" t="str">
            <v>INS</v>
          </cell>
          <cell r="L12129">
            <v>43911</v>
          </cell>
          <cell r="M12129">
            <v>43661</v>
          </cell>
          <cell r="N12129">
            <v>43911</v>
          </cell>
          <cell r="O12129">
            <v>43662</v>
          </cell>
          <cell r="P12129" t="str">
            <v>No Dependency</v>
          </cell>
        </row>
        <row r="12130">
          <cell r="C12130" t="str">
            <v>ZND371</v>
          </cell>
          <cell r="D12130" t="str">
            <v>Expansion Sites</v>
          </cell>
          <cell r="E12130" t="str">
            <v>Q4-2019</v>
          </cell>
          <cell r="F12130" t="str">
            <v>Mobile Aspiration</v>
          </cell>
          <cell r="G12130" t="str">
            <v>HUA</v>
          </cell>
          <cell r="H12130" t="str">
            <v>CloudRAN</v>
          </cell>
          <cell r="I12130" t="str">
            <v>INS</v>
          </cell>
          <cell r="L12130">
            <v>43905</v>
          </cell>
          <cell r="M12130">
            <v>43678</v>
          </cell>
          <cell r="N12130">
            <v>43905</v>
          </cell>
          <cell r="O12130">
            <v>43679</v>
          </cell>
          <cell r="P12130" t="str">
            <v>No Dependency</v>
          </cell>
        </row>
        <row r="12131">
          <cell r="C12131" t="str">
            <v>ZND359</v>
          </cell>
          <cell r="D12131" t="str">
            <v>Expansion Sites</v>
          </cell>
          <cell r="E12131" t="str">
            <v>Q3-2019</v>
          </cell>
          <cell r="F12131" t="str">
            <v>Mobile Aspiration</v>
          </cell>
          <cell r="G12131" t="str">
            <v>HUA</v>
          </cell>
          <cell r="H12131" t="str">
            <v>CloudRAN</v>
          </cell>
          <cell r="I12131" t="str">
            <v>INS</v>
          </cell>
          <cell r="L12131">
            <v>43886</v>
          </cell>
          <cell r="M12131">
            <v>43652</v>
          </cell>
          <cell r="N12131">
            <v>43887</v>
          </cell>
          <cell r="O12131">
            <v>43653</v>
          </cell>
          <cell r="P12131" t="str">
            <v>No Dependency</v>
          </cell>
        </row>
        <row r="12132">
          <cell r="C12132" t="str">
            <v>ZND358</v>
          </cell>
          <cell r="D12132" t="str">
            <v>Expansion Sites</v>
          </cell>
          <cell r="E12132" t="str">
            <v>Q3-2019</v>
          </cell>
          <cell r="F12132" t="str">
            <v>Mobile Aspiration</v>
          </cell>
          <cell r="G12132" t="str">
            <v>HUA</v>
          </cell>
          <cell r="H12132" t="str">
            <v>CloudRAN</v>
          </cell>
          <cell r="I12132" t="str">
            <v>INS</v>
          </cell>
          <cell r="L12132">
            <v>43901</v>
          </cell>
          <cell r="M12132">
            <v>43640</v>
          </cell>
          <cell r="N12132">
            <v>43902</v>
          </cell>
          <cell r="O12132">
            <v>43641</v>
          </cell>
          <cell r="P12132" t="str">
            <v>No Dependency</v>
          </cell>
        </row>
        <row r="12133">
          <cell r="C12133" t="str">
            <v>ZND356</v>
          </cell>
          <cell r="D12133" t="str">
            <v>Expansion Sites</v>
          </cell>
          <cell r="E12133" t="str">
            <v>Q3-2019</v>
          </cell>
          <cell r="F12133" t="str">
            <v>Mobile Aspiration</v>
          </cell>
          <cell r="G12133" t="str">
            <v>HUA</v>
          </cell>
          <cell r="H12133" t="str">
            <v>CloudRAN</v>
          </cell>
          <cell r="I12133" t="str">
            <v>INS</v>
          </cell>
          <cell r="L12133">
            <v>43894</v>
          </cell>
          <cell r="M12133">
            <v>43634</v>
          </cell>
          <cell r="N12133">
            <v>43895</v>
          </cell>
          <cell r="O12133">
            <v>43635</v>
          </cell>
          <cell r="P12133" t="str">
            <v>No Dependency</v>
          </cell>
        </row>
        <row r="12134">
          <cell r="C12134" t="str">
            <v>ZND355</v>
          </cell>
          <cell r="D12134" t="str">
            <v>Expansion Sites</v>
          </cell>
          <cell r="E12134" t="str">
            <v>Q3-2019</v>
          </cell>
          <cell r="F12134" t="str">
            <v>Mobile Aspiration</v>
          </cell>
          <cell r="G12134" t="str">
            <v>HUA</v>
          </cell>
          <cell r="H12134" t="str">
            <v>CloudRAN</v>
          </cell>
          <cell r="I12134" t="str">
            <v>INS</v>
          </cell>
          <cell r="L12134">
            <v>43669</v>
          </cell>
          <cell r="M12134">
            <v>43671</v>
          </cell>
          <cell r="N12134">
            <v>43670</v>
          </cell>
          <cell r="O12134">
            <v>43672</v>
          </cell>
          <cell r="P12134" t="str">
            <v>No Dependency</v>
          </cell>
        </row>
        <row r="12135">
          <cell r="C12135" t="str">
            <v>ZND354</v>
          </cell>
          <cell r="D12135" t="str">
            <v>Expansion Sites</v>
          </cell>
          <cell r="E12135" t="str">
            <v>Q3-2019</v>
          </cell>
          <cell r="F12135" t="str">
            <v>Mobile Aspiration</v>
          </cell>
          <cell r="G12135" t="str">
            <v>HUA</v>
          </cell>
          <cell r="H12135" t="str">
            <v>CloudRAN</v>
          </cell>
          <cell r="I12135" t="str">
            <v>INS</v>
          </cell>
          <cell r="L12135">
            <v>43891</v>
          </cell>
          <cell r="M12135">
            <v>43605</v>
          </cell>
          <cell r="N12135">
            <v>43892</v>
          </cell>
          <cell r="O12135">
            <v>43606</v>
          </cell>
          <cell r="P12135" t="str">
            <v>No Dependency</v>
          </cell>
        </row>
        <row r="12136">
          <cell r="C12136" t="str">
            <v>ZND353</v>
          </cell>
          <cell r="D12136" t="str">
            <v>Expansion Sites</v>
          </cell>
          <cell r="E12136" t="str">
            <v>Q3-2019</v>
          </cell>
          <cell r="F12136" t="str">
            <v>Mobile Aspiration</v>
          </cell>
          <cell r="G12136" t="str">
            <v>HUA</v>
          </cell>
          <cell r="H12136" t="str">
            <v>CloudRAN</v>
          </cell>
          <cell r="I12136" t="str">
            <v>INS</v>
          </cell>
          <cell r="L12136">
            <v>43874</v>
          </cell>
          <cell r="N12136">
            <v>43875</v>
          </cell>
          <cell r="P12136" t="str">
            <v>No Dependency</v>
          </cell>
        </row>
        <row r="12137">
          <cell r="C12137" t="str">
            <v>ZND343</v>
          </cell>
          <cell r="D12137" t="str">
            <v>Expansion Sites</v>
          </cell>
          <cell r="E12137" t="str">
            <v>Q3-2019</v>
          </cell>
          <cell r="F12137" t="str">
            <v>Mobile Aspiration</v>
          </cell>
          <cell r="G12137" t="str">
            <v>HUA</v>
          </cell>
          <cell r="H12137" t="str">
            <v>CloudRAN</v>
          </cell>
          <cell r="I12137" t="str">
            <v>INS</v>
          </cell>
          <cell r="L12137">
            <v>43886</v>
          </cell>
          <cell r="M12137">
            <v>43625</v>
          </cell>
          <cell r="N12137">
            <v>43887</v>
          </cell>
          <cell r="O12137">
            <v>43626</v>
          </cell>
          <cell r="P12137" t="str">
            <v>No Dependency</v>
          </cell>
        </row>
        <row r="12138">
          <cell r="C12138" t="str">
            <v>ZND325</v>
          </cell>
          <cell r="D12138" t="str">
            <v>Expansion Sites</v>
          </cell>
          <cell r="E12138" t="str">
            <v>Q4-2019</v>
          </cell>
          <cell r="F12138" t="str">
            <v>Mobile Aspiration</v>
          </cell>
          <cell r="G12138" t="str">
            <v>HUA</v>
          </cell>
          <cell r="H12138" t="str">
            <v>CloudRAN</v>
          </cell>
          <cell r="I12138" t="str">
            <v>INS</v>
          </cell>
          <cell r="L12138">
            <v>43657</v>
          </cell>
          <cell r="M12138">
            <v>43605</v>
          </cell>
          <cell r="N12138">
            <v>43658</v>
          </cell>
          <cell r="O12138">
            <v>43606</v>
          </cell>
          <cell r="P12138" t="str">
            <v>No Dependency</v>
          </cell>
        </row>
        <row r="12139">
          <cell r="C12139" t="str">
            <v>ZND324</v>
          </cell>
          <cell r="D12139" t="str">
            <v>Expansion Sites</v>
          </cell>
          <cell r="E12139" t="str">
            <v>Q4-2019</v>
          </cell>
          <cell r="F12139" t="str">
            <v>Mobile Aspiration</v>
          </cell>
          <cell r="G12139" t="str">
            <v>HUA</v>
          </cell>
          <cell r="H12139" t="str">
            <v>CloudRAN</v>
          </cell>
          <cell r="I12139" t="str">
            <v>INS</v>
          </cell>
          <cell r="L12139">
            <v>43901</v>
          </cell>
          <cell r="M12139">
            <v>43647</v>
          </cell>
          <cell r="N12139">
            <v>43902</v>
          </cell>
          <cell r="O12139">
            <v>43648</v>
          </cell>
          <cell r="P12139" t="str">
            <v>No Dependency</v>
          </cell>
        </row>
        <row r="12140">
          <cell r="C12140" t="str">
            <v>ZND322</v>
          </cell>
          <cell r="D12140" t="str">
            <v>Expansion Sites</v>
          </cell>
          <cell r="E12140" t="str">
            <v>Q4-2019</v>
          </cell>
          <cell r="F12140" t="str">
            <v>Mobile Aspiration</v>
          </cell>
          <cell r="G12140" t="str">
            <v>HUA</v>
          </cell>
          <cell r="H12140" t="str">
            <v>CloudRAN</v>
          </cell>
          <cell r="I12140" t="str">
            <v>INS</v>
          </cell>
          <cell r="L12140">
            <v>43691</v>
          </cell>
          <cell r="M12140">
            <v>43693</v>
          </cell>
          <cell r="N12140">
            <v>43692</v>
          </cell>
          <cell r="O12140">
            <v>43694</v>
          </cell>
          <cell r="P12140" t="str">
            <v>No Dependency</v>
          </cell>
        </row>
        <row r="12141">
          <cell r="C12141" t="str">
            <v>ZND321</v>
          </cell>
          <cell r="D12141" t="str">
            <v>Expansion Sites</v>
          </cell>
          <cell r="E12141" t="str">
            <v>Q2-2019</v>
          </cell>
          <cell r="F12141" t="str">
            <v>Mobile Aspiration</v>
          </cell>
          <cell r="G12141" t="str">
            <v>HUA</v>
          </cell>
          <cell r="H12141" t="str">
            <v>CloudRAN</v>
          </cell>
          <cell r="I12141" t="str">
            <v>INS</v>
          </cell>
          <cell r="L12141">
            <v>43880</v>
          </cell>
          <cell r="M12141">
            <v>43662</v>
          </cell>
          <cell r="N12141">
            <v>43881</v>
          </cell>
          <cell r="O12141">
            <v>43663</v>
          </cell>
          <cell r="P12141" t="str">
            <v>No Dependency</v>
          </cell>
        </row>
        <row r="12142">
          <cell r="C12142" t="str">
            <v>ZND320</v>
          </cell>
          <cell r="D12142" t="str">
            <v>Expansion Sites</v>
          </cell>
          <cell r="E12142" t="str">
            <v>Q4-2019</v>
          </cell>
          <cell r="F12142" t="str">
            <v>Mobile Aspiration</v>
          </cell>
          <cell r="G12142" t="str">
            <v>HUA</v>
          </cell>
          <cell r="H12142" t="str">
            <v>CloudRAN</v>
          </cell>
          <cell r="I12142" t="str">
            <v>INS</v>
          </cell>
          <cell r="L12142">
            <v>43905</v>
          </cell>
          <cell r="M12142">
            <v>43605</v>
          </cell>
          <cell r="N12142">
            <v>43905</v>
          </cell>
          <cell r="O12142">
            <v>43606</v>
          </cell>
          <cell r="P12142" t="str">
            <v>No Dependency</v>
          </cell>
        </row>
        <row r="12143">
          <cell r="C12143" t="str">
            <v>ZND297</v>
          </cell>
          <cell r="D12143" t="str">
            <v>Expansion Sites</v>
          </cell>
          <cell r="E12143" t="str">
            <v>Q3-2019</v>
          </cell>
          <cell r="F12143" t="str">
            <v>Mobile Aspiration</v>
          </cell>
          <cell r="G12143" t="str">
            <v>HUA</v>
          </cell>
          <cell r="H12143" t="str">
            <v>CloudRAN</v>
          </cell>
          <cell r="I12143" t="str">
            <v>INS</v>
          </cell>
          <cell r="L12143">
            <v>43872</v>
          </cell>
          <cell r="M12143">
            <v>43653</v>
          </cell>
          <cell r="N12143">
            <v>43873</v>
          </cell>
          <cell r="O12143">
            <v>43654</v>
          </cell>
          <cell r="P12143" t="str">
            <v>No Dependency</v>
          </cell>
        </row>
        <row r="12144">
          <cell r="C12144" t="str">
            <v>ZND253</v>
          </cell>
          <cell r="D12144" t="str">
            <v>Expansion Sites</v>
          </cell>
          <cell r="E12144" t="str">
            <v>Q3-2019</v>
          </cell>
          <cell r="F12144" t="str">
            <v>Mobile Aspiration</v>
          </cell>
          <cell r="G12144" t="str">
            <v>HUA</v>
          </cell>
          <cell r="H12144" t="str">
            <v>CloudRAN</v>
          </cell>
          <cell r="I12144" t="str">
            <v>INS</v>
          </cell>
          <cell r="L12144">
            <v>43891</v>
          </cell>
          <cell r="M12144">
            <v>43635</v>
          </cell>
          <cell r="N12144">
            <v>43892</v>
          </cell>
          <cell r="O12144">
            <v>43636</v>
          </cell>
          <cell r="P12144" t="str">
            <v>No Dependency</v>
          </cell>
        </row>
        <row r="12145">
          <cell r="C12145" t="str">
            <v>ZND252</v>
          </cell>
          <cell r="D12145" t="str">
            <v>Expansion Sites</v>
          </cell>
          <cell r="E12145" t="str">
            <v>Q3-2019</v>
          </cell>
          <cell r="F12145" t="str">
            <v>Mobile Aspiration</v>
          </cell>
          <cell r="G12145" t="str">
            <v>HUA</v>
          </cell>
          <cell r="H12145" t="str">
            <v>CloudRAN</v>
          </cell>
          <cell r="I12145" t="str">
            <v>INS</v>
          </cell>
          <cell r="L12145">
            <v>43869</v>
          </cell>
          <cell r="M12145">
            <v>43678</v>
          </cell>
          <cell r="N12145">
            <v>43870</v>
          </cell>
          <cell r="O12145">
            <v>43679</v>
          </cell>
          <cell r="P12145" t="str">
            <v>No Dependency</v>
          </cell>
        </row>
        <row r="12146">
          <cell r="C12146" t="str">
            <v>ZND251</v>
          </cell>
          <cell r="D12146" t="str">
            <v>Expansion Sites</v>
          </cell>
          <cell r="E12146" t="str">
            <v>Q3-2019</v>
          </cell>
          <cell r="F12146" t="str">
            <v>Mobile Aspiration</v>
          </cell>
          <cell r="G12146" t="str">
            <v>HUA</v>
          </cell>
          <cell r="H12146" t="str">
            <v>CloudRAN</v>
          </cell>
          <cell r="I12146" t="str">
            <v>INS</v>
          </cell>
          <cell r="L12146">
            <v>43876</v>
          </cell>
          <cell r="M12146">
            <v>43676</v>
          </cell>
          <cell r="N12146">
            <v>43876</v>
          </cell>
          <cell r="O12146">
            <v>43677</v>
          </cell>
          <cell r="P12146" t="str">
            <v>No Dependency</v>
          </cell>
        </row>
        <row r="12147">
          <cell r="C12147" t="str">
            <v>ZND245</v>
          </cell>
          <cell r="D12147" t="str">
            <v>Expansion Sites</v>
          </cell>
          <cell r="E12147" t="str">
            <v>Q2-2019</v>
          </cell>
          <cell r="F12147" t="str">
            <v>Mobile Aspiration</v>
          </cell>
          <cell r="G12147" t="str">
            <v>HUA</v>
          </cell>
          <cell r="H12147" t="str">
            <v>CloudRAN</v>
          </cell>
          <cell r="I12147" t="str">
            <v>INS</v>
          </cell>
          <cell r="L12147">
            <v>43894</v>
          </cell>
          <cell r="M12147">
            <v>43624</v>
          </cell>
          <cell r="N12147">
            <v>43895</v>
          </cell>
          <cell r="O12147">
            <v>43625</v>
          </cell>
          <cell r="P12147" t="str">
            <v>No Dependency</v>
          </cell>
        </row>
        <row r="12148">
          <cell r="C12148" t="str">
            <v>ZND236</v>
          </cell>
          <cell r="D12148" t="str">
            <v>Expansion Sites</v>
          </cell>
          <cell r="E12148" t="str">
            <v>Q3-2019</v>
          </cell>
          <cell r="F12148" t="str">
            <v>Mobile Aspiration</v>
          </cell>
          <cell r="G12148" t="str">
            <v>HUA</v>
          </cell>
          <cell r="H12148" t="str">
            <v>CloudRAN</v>
          </cell>
          <cell r="I12148" t="str">
            <v>INS</v>
          </cell>
          <cell r="L12148">
            <v>43891</v>
          </cell>
          <cell r="M12148">
            <v>43638</v>
          </cell>
          <cell r="N12148">
            <v>43892</v>
          </cell>
          <cell r="O12148">
            <v>43639</v>
          </cell>
          <cell r="P12148" t="str">
            <v>No Dependency</v>
          </cell>
        </row>
        <row r="12149">
          <cell r="C12149" t="str">
            <v>ZND230</v>
          </cell>
          <cell r="D12149" t="str">
            <v>Expansion Sites</v>
          </cell>
          <cell r="E12149" t="str">
            <v>Q2-2019</v>
          </cell>
          <cell r="F12149" t="str">
            <v>Mobile Aspiration</v>
          </cell>
          <cell r="G12149" t="str">
            <v>HUA</v>
          </cell>
          <cell r="H12149" t="str">
            <v>CloudRAN</v>
          </cell>
          <cell r="I12149" t="str">
            <v>INS</v>
          </cell>
          <cell r="L12149">
            <v>43875</v>
          </cell>
          <cell r="M12149">
            <v>43635</v>
          </cell>
          <cell r="N12149">
            <v>43876</v>
          </cell>
          <cell r="O12149">
            <v>43636</v>
          </cell>
          <cell r="P12149" t="str">
            <v>No Dependency</v>
          </cell>
        </row>
        <row r="12150">
          <cell r="C12150" t="str">
            <v>ZND182</v>
          </cell>
          <cell r="D12150" t="str">
            <v>Expansion Sites</v>
          </cell>
          <cell r="E12150" t="str">
            <v>Q4-2019</v>
          </cell>
          <cell r="F12150" t="str">
            <v>Mobile Aspiration</v>
          </cell>
          <cell r="G12150" t="str">
            <v>HUA</v>
          </cell>
          <cell r="H12150" t="str">
            <v>CloudRAN</v>
          </cell>
          <cell r="I12150" t="str">
            <v>INS</v>
          </cell>
          <cell r="L12150">
            <v>43691</v>
          </cell>
          <cell r="M12150">
            <v>43693</v>
          </cell>
          <cell r="N12150">
            <v>43692</v>
          </cell>
          <cell r="O12150">
            <v>43694</v>
          </cell>
          <cell r="P12150" t="str">
            <v>No Dependency</v>
          </cell>
        </row>
        <row r="12151">
          <cell r="C12151" t="str">
            <v>ZND162</v>
          </cell>
          <cell r="D12151" t="str">
            <v>Expansion Sites</v>
          </cell>
          <cell r="E12151" t="str">
            <v>Q4-2019</v>
          </cell>
          <cell r="F12151" t="str">
            <v>Mobile Aspiration</v>
          </cell>
          <cell r="G12151" t="str">
            <v>HUA</v>
          </cell>
          <cell r="H12151" t="str">
            <v>CloudRAN</v>
          </cell>
          <cell r="I12151" t="str">
            <v>INS</v>
          </cell>
          <cell r="L12151">
            <v>43909</v>
          </cell>
          <cell r="M12151">
            <v>43636</v>
          </cell>
          <cell r="N12151">
            <v>43910</v>
          </cell>
          <cell r="O12151">
            <v>43637</v>
          </cell>
          <cell r="P12151" t="str">
            <v>No Dependency</v>
          </cell>
        </row>
        <row r="12152">
          <cell r="C12152" t="str">
            <v>ZND160</v>
          </cell>
          <cell r="D12152" t="str">
            <v>Expansion Sites</v>
          </cell>
          <cell r="E12152" t="str">
            <v>Q1-2020</v>
          </cell>
          <cell r="F12152" t="str">
            <v>Mobile Aspiration</v>
          </cell>
          <cell r="G12152" t="str">
            <v>HUA</v>
          </cell>
          <cell r="H12152" t="str">
            <v>CloudRAN</v>
          </cell>
          <cell r="I12152" t="str">
            <v>INS</v>
          </cell>
          <cell r="L12152">
            <v>43909</v>
          </cell>
          <cell r="M12152">
            <v>43605</v>
          </cell>
          <cell r="N12152">
            <v>43910</v>
          </cell>
          <cell r="O12152">
            <v>43606</v>
          </cell>
          <cell r="P12152" t="str">
            <v>No Dependency</v>
          </cell>
        </row>
        <row r="12153">
          <cell r="C12153" t="str">
            <v>ZND157</v>
          </cell>
          <cell r="D12153" t="str">
            <v>Expansion Sites</v>
          </cell>
          <cell r="E12153" t="str">
            <v>Q3-2019</v>
          </cell>
          <cell r="F12153" t="str">
            <v>Mobile Aspiration</v>
          </cell>
          <cell r="G12153" t="str">
            <v>HUA</v>
          </cell>
          <cell r="H12153" t="str">
            <v>CloudRAN</v>
          </cell>
          <cell r="I12153" t="str">
            <v>INS</v>
          </cell>
          <cell r="L12153">
            <v>43891</v>
          </cell>
          <cell r="M12153">
            <v>43667</v>
          </cell>
          <cell r="N12153">
            <v>43892</v>
          </cell>
          <cell r="O12153">
            <v>43668</v>
          </cell>
          <cell r="P12153" t="str">
            <v>No Dependency</v>
          </cell>
        </row>
        <row r="12154">
          <cell r="C12154" t="str">
            <v>ZND156</v>
          </cell>
          <cell r="D12154" t="str">
            <v>Expansion Sites</v>
          </cell>
          <cell r="E12154" t="str">
            <v>Q3-2019</v>
          </cell>
          <cell r="F12154" t="str">
            <v>Mobile Aspiration</v>
          </cell>
          <cell r="G12154" t="str">
            <v>HUA</v>
          </cell>
          <cell r="H12154" t="str">
            <v>CloudRAN</v>
          </cell>
          <cell r="I12154" t="str">
            <v>INS</v>
          </cell>
          <cell r="L12154">
            <v>43691</v>
          </cell>
          <cell r="M12154">
            <v>43693</v>
          </cell>
          <cell r="N12154">
            <v>43692</v>
          </cell>
          <cell r="O12154">
            <v>43694</v>
          </cell>
          <cell r="P12154" t="str">
            <v>No Dependency</v>
          </cell>
        </row>
        <row r="12155">
          <cell r="C12155" t="str">
            <v>ZND155</v>
          </cell>
          <cell r="D12155" t="str">
            <v>Expansion Sites</v>
          </cell>
          <cell r="E12155" t="str">
            <v>Q1-2020</v>
          </cell>
          <cell r="F12155" t="str">
            <v>Mobile Aspiration</v>
          </cell>
          <cell r="G12155" t="str">
            <v>HUA</v>
          </cell>
          <cell r="H12155" t="str">
            <v>CloudRAN</v>
          </cell>
          <cell r="I12155" t="str">
            <v>INS</v>
          </cell>
          <cell r="L12155">
            <v>43913</v>
          </cell>
          <cell r="M12155">
            <v>43734</v>
          </cell>
          <cell r="N12155">
            <v>43913</v>
          </cell>
          <cell r="O12155">
            <v>43735</v>
          </cell>
          <cell r="P12155" t="str">
            <v>No Dependency</v>
          </cell>
        </row>
        <row r="12156">
          <cell r="C12156" t="str">
            <v>ZND153</v>
          </cell>
          <cell r="D12156" t="str">
            <v>Expansion Sites</v>
          </cell>
          <cell r="E12156" t="str">
            <v>Q3-2019</v>
          </cell>
          <cell r="F12156" t="str">
            <v>Mobile Aspiration</v>
          </cell>
          <cell r="G12156" t="str">
            <v>HUA</v>
          </cell>
          <cell r="H12156" t="str">
            <v>CloudRAN</v>
          </cell>
          <cell r="I12156" t="str">
            <v>INS</v>
          </cell>
          <cell r="L12156">
            <v>43652</v>
          </cell>
          <cell r="M12156">
            <v>43654</v>
          </cell>
          <cell r="N12156">
            <v>43653</v>
          </cell>
          <cell r="O12156">
            <v>43655</v>
          </cell>
          <cell r="P12156" t="str">
            <v>No Dependency</v>
          </cell>
        </row>
        <row r="12157">
          <cell r="C12157" t="str">
            <v>ZND152</v>
          </cell>
          <cell r="D12157" t="str">
            <v>Expansion Sites</v>
          </cell>
          <cell r="E12157" t="str">
            <v>Q3-2019</v>
          </cell>
          <cell r="F12157" t="str">
            <v>Mobile Aspiration</v>
          </cell>
          <cell r="G12157" t="str">
            <v>HUA</v>
          </cell>
          <cell r="H12157" t="str">
            <v>CloudRAN</v>
          </cell>
          <cell r="I12157" t="str">
            <v>INS</v>
          </cell>
          <cell r="L12157">
            <v>43874</v>
          </cell>
          <cell r="M12157">
            <v>43724</v>
          </cell>
          <cell r="N12157">
            <v>43875</v>
          </cell>
          <cell r="O12157">
            <v>43725</v>
          </cell>
          <cell r="P12157" t="str">
            <v>No Dependency</v>
          </cell>
        </row>
        <row r="12158">
          <cell r="C12158" t="str">
            <v>ZND151</v>
          </cell>
          <cell r="D12158" t="str">
            <v>Expansion Sites</v>
          </cell>
          <cell r="E12158" t="str">
            <v>Q1-2020</v>
          </cell>
          <cell r="F12158" t="str">
            <v>Mobile Aspiration</v>
          </cell>
          <cell r="G12158" t="str">
            <v>HUA</v>
          </cell>
          <cell r="H12158" t="str">
            <v>CloudRAN</v>
          </cell>
          <cell r="I12158" t="str">
            <v>INS</v>
          </cell>
          <cell r="L12158">
            <v>43691</v>
          </cell>
          <cell r="M12158">
            <v>43693</v>
          </cell>
          <cell r="N12158">
            <v>43692</v>
          </cell>
          <cell r="O12158">
            <v>43694</v>
          </cell>
          <cell r="P12158" t="str">
            <v>No Dependency</v>
          </cell>
        </row>
        <row r="12159">
          <cell r="C12159" t="str">
            <v>ZND148</v>
          </cell>
          <cell r="D12159" t="str">
            <v>Expansion Sites</v>
          </cell>
          <cell r="E12159" t="str">
            <v>Q3-2019</v>
          </cell>
          <cell r="F12159" t="str">
            <v>Mobile Aspiration</v>
          </cell>
          <cell r="G12159" t="str">
            <v>HUA</v>
          </cell>
          <cell r="H12159" t="str">
            <v>CloudRAN</v>
          </cell>
          <cell r="I12159" t="str">
            <v>INS</v>
          </cell>
          <cell r="L12159">
            <v>43872</v>
          </cell>
          <cell r="M12159">
            <v>43626</v>
          </cell>
          <cell r="N12159">
            <v>43873</v>
          </cell>
          <cell r="O12159">
            <v>43627</v>
          </cell>
          <cell r="P12159" t="str">
            <v>No Dependency</v>
          </cell>
        </row>
        <row r="12160">
          <cell r="C12160" t="str">
            <v>ZND144</v>
          </cell>
          <cell r="D12160" t="str">
            <v>Expansion Sites</v>
          </cell>
          <cell r="E12160" t="str">
            <v>Q3-2019</v>
          </cell>
          <cell r="F12160" t="str">
            <v>Mobile Aspiration</v>
          </cell>
          <cell r="G12160" t="str">
            <v>HUA</v>
          </cell>
          <cell r="H12160" t="str">
            <v>CloudRAN</v>
          </cell>
          <cell r="I12160" t="str">
            <v>INS</v>
          </cell>
          <cell r="L12160">
            <v>43659</v>
          </cell>
          <cell r="M12160">
            <v>43661</v>
          </cell>
          <cell r="N12160">
            <v>43660</v>
          </cell>
          <cell r="O12160">
            <v>43662</v>
          </cell>
          <cell r="P12160" t="str">
            <v>No Dependency</v>
          </cell>
        </row>
        <row r="12161">
          <cell r="C12161" t="str">
            <v>ZND131</v>
          </cell>
          <cell r="D12161" t="str">
            <v>Expansion Sites</v>
          </cell>
          <cell r="E12161" t="str">
            <v>Q4-2019</v>
          </cell>
          <cell r="F12161" t="str">
            <v>Mobile Aspiration</v>
          </cell>
          <cell r="G12161" t="str">
            <v>HUA</v>
          </cell>
          <cell r="H12161" t="str">
            <v>CloudRAN</v>
          </cell>
          <cell r="I12161" t="str">
            <v>INS</v>
          </cell>
          <cell r="L12161">
            <v>43901</v>
          </cell>
          <cell r="M12161">
            <v>43605</v>
          </cell>
          <cell r="N12161">
            <v>43902</v>
          </cell>
          <cell r="O12161">
            <v>43606</v>
          </cell>
          <cell r="P12161" t="str">
            <v>No Dependency</v>
          </cell>
        </row>
        <row r="12162">
          <cell r="C12162" t="str">
            <v>ZND130</v>
          </cell>
          <cell r="D12162" t="str">
            <v>Expansion Sites</v>
          </cell>
          <cell r="E12162" t="str">
            <v>Q3-2019</v>
          </cell>
          <cell r="F12162" t="str">
            <v>Mobile Aspiration</v>
          </cell>
          <cell r="G12162" t="str">
            <v>HUA</v>
          </cell>
          <cell r="H12162" t="str">
            <v>CloudRAN</v>
          </cell>
          <cell r="I12162" t="str">
            <v>INS</v>
          </cell>
          <cell r="L12162">
            <v>43895</v>
          </cell>
          <cell r="M12162">
            <v>43734</v>
          </cell>
          <cell r="N12162">
            <v>43895</v>
          </cell>
          <cell r="O12162">
            <v>43735</v>
          </cell>
          <cell r="P12162" t="str">
            <v>No Dependency</v>
          </cell>
        </row>
        <row r="12163">
          <cell r="C12163" t="str">
            <v>ZND129</v>
          </cell>
          <cell r="D12163" t="str">
            <v>Expansion Sites</v>
          </cell>
          <cell r="E12163" t="str">
            <v>Q4-2019</v>
          </cell>
          <cell r="F12163" t="str">
            <v>Mobile Aspiration</v>
          </cell>
          <cell r="G12163" t="str">
            <v>HUA</v>
          </cell>
          <cell r="H12163" t="str">
            <v>CloudRAN</v>
          </cell>
          <cell r="I12163" t="str">
            <v>INS</v>
          </cell>
          <cell r="L12163">
            <v>43691</v>
          </cell>
          <cell r="M12163">
            <v>43693</v>
          </cell>
          <cell r="N12163">
            <v>43692</v>
          </cell>
          <cell r="O12163">
            <v>43694</v>
          </cell>
          <cell r="P12163" t="str">
            <v>No Dependency</v>
          </cell>
        </row>
        <row r="12164">
          <cell r="C12164" t="str">
            <v>ZND128</v>
          </cell>
          <cell r="D12164" t="str">
            <v>Expansion Sites</v>
          </cell>
          <cell r="E12164" t="str">
            <v>Q1-2020</v>
          </cell>
          <cell r="F12164" t="str">
            <v>Mobile Aspiration</v>
          </cell>
          <cell r="G12164" t="str">
            <v>HUA</v>
          </cell>
          <cell r="H12164" t="str">
            <v>CloudRAN</v>
          </cell>
          <cell r="I12164" t="str">
            <v>INS</v>
          </cell>
          <cell r="L12164">
            <v>43688</v>
          </cell>
          <cell r="M12164">
            <v>43688</v>
          </cell>
          <cell r="N12164">
            <v>43689</v>
          </cell>
          <cell r="O12164">
            <v>43689</v>
          </cell>
          <cell r="P12164" t="str">
            <v>No Dependency</v>
          </cell>
        </row>
        <row r="12165">
          <cell r="C12165" t="str">
            <v>ZND127</v>
          </cell>
          <cell r="D12165" t="str">
            <v>Expansion Sites</v>
          </cell>
          <cell r="E12165" t="str">
            <v>Q4-2019</v>
          </cell>
          <cell r="F12165" t="str">
            <v>Mobile Aspiration</v>
          </cell>
          <cell r="G12165" t="str">
            <v>HUA</v>
          </cell>
          <cell r="H12165" t="str">
            <v>CloudRAN</v>
          </cell>
          <cell r="I12165" t="str">
            <v>INS</v>
          </cell>
          <cell r="L12165">
            <v>43643</v>
          </cell>
          <cell r="M12165">
            <v>43645</v>
          </cell>
          <cell r="N12165">
            <v>43644</v>
          </cell>
          <cell r="O12165">
            <v>43646</v>
          </cell>
          <cell r="P12165" t="str">
            <v>No Dependency</v>
          </cell>
        </row>
        <row r="12166">
          <cell r="C12166" t="str">
            <v>ZND126</v>
          </cell>
          <cell r="D12166" t="str">
            <v>Expansion Sites</v>
          </cell>
          <cell r="E12166" t="str">
            <v>Q3-2019</v>
          </cell>
          <cell r="F12166" t="str">
            <v>Mobile Aspiration</v>
          </cell>
          <cell r="G12166" t="str">
            <v>HUA</v>
          </cell>
          <cell r="H12166" t="str">
            <v>CloudRAN</v>
          </cell>
          <cell r="I12166" t="str">
            <v>INS</v>
          </cell>
          <cell r="L12166">
            <v>43874</v>
          </cell>
          <cell r="M12166">
            <v>43673</v>
          </cell>
          <cell r="N12166">
            <v>43875</v>
          </cell>
          <cell r="O12166">
            <v>43674</v>
          </cell>
          <cell r="P12166" t="str">
            <v>No Dependency</v>
          </cell>
        </row>
        <row r="12167">
          <cell r="C12167" t="str">
            <v>ZND111</v>
          </cell>
          <cell r="D12167" t="str">
            <v>Expansion Sites</v>
          </cell>
          <cell r="E12167" t="str">
            <v>Q4-2019</v>
          </cell>
          <cell r="F12167" t="str">
            <v>Mobile Aspiration</v>
          </cell>
          <cell r="G12167" t="str">
            <v>HUA</v>
          </cell>
          <cell r="H12167" t="str">
            <v>CloudRAN</v>
          </cell>
          <cell r="I12167" t="str">
            <v>INS</v>
          </cell>
          <cell r="L12167">
            <v>43913</v>
          </cell>
          <cell r="M12167">
            <v>43731</v>
          </cell>
          <cell r="N12167">
            <v>43913</v>
          </cell>
          <cell r="O12167">
            <v>43732</v>
          </cell>
          <cell r="P12167" t="str">
            <v>No Dependency</v>
          </cell>
        </row>
        <row r="12168">
          <cell r="C12168" t="str">
            <v>ZND107</v>
          </cell>
          <cell r="D12168" t="str">
            <v>Expansion Sites</v>
          </cell>
          <cell r="E12168" t="str">
            <v>Q3-2019</v>
          </cell>
          <cell r="F12168" t="str">
            <v>Mobile Aspiration</v>
          </cell>
          <cell r="G12168" t="str">
            <v>HUA</v>
          </cell>
          <cell r="H12168" t="str">
            <v>CloudRAN</v>
          </cell>
          <cell r="I12168" t="str">
            <v>INS</v>
          </cell>
          <cell r="L12168">
            <v>43666</v>
          </cell>
          <cell r="M12168">
            <v>43668</v>
          </cell>
          <cell r="N12168">
            <v>43667</v>
          </cell>
          <cell r="O12168">
            <v>43669</v>
          </cell>
          <cell r="P12168" t="str">
            <v>No Dependency</v>
          </cell>
        </row>
        <row r="12169">
          <cell r="C12169" t="str">
            <v>ZND106</v>
          </cell>
          <cell r="D12169" t="str">
            <v>Expansion Sites</v>
          </cell>
          <cell r="E12169" t="str">
            <v>Q1-2020</v>
          </cell>
          <cell r="F12169" t="str">
            <v>Mobile Aspiration</v>
          </cell>
          <cell r="G12169" t="str">
            <v>HUA</v>
          </cell>
          <cell r="H12169" t="str">
            <v>CloudRAN</v>
          </cell>
          <cell r="I12169" t="str">
            <v>INS</v>
          </cell>
          <cell r="L12169">
            <v>43691</v>
          </cell>
          <cell r="M12169">
            <v>43693</v>
          </cell>
          <cell r="N12169">
            <v>43692</v>
          </cell>
          <cell r="O12169">
            <v>43694</v>
          </cell>
          <cell r="P12169" t="str">
            <v>No Dependency</v>
          </cell>
        </row>
        <row r="12170">
          <cell r="C12170" t="str">
            <v>ZND105</v>
          </cell>
          <cell r="D12170" t="str">
            <v>Expansion Sites</v>
          </cell>
          <cell r="E12170" t="str">
            <v>Q1-2020</v>
          </cell>
          <cell r="F12170" t="str">
            <v>Mobile Aspiration</v>
          </cell>
          <cell r="G12170" t="str">
            <v>HUA</v>
          </cell>
          <cell r="H12170" t="str">
            <v>CloudRAN</v>
          </cell>
          <cell r="I12170" t="str">
            <v>INS</v>
          </cell>
          <cell r="L12170">
            <v>43909</v>
          </cell>
          <cell r="M12170">
            <v>43707</v>
          </cell>
          <cell r="N12170">
            <v>43910</v>
          </cell>
          <cell r="O12170">
            <v>43708</v>
          </cell>
          <cell r="P12170" t="str">
            <v>No Dependency</v>
          </cell>
        </row>
        <row r="12171">
          <cell r="C12171" t="str">
            <v>ZND103</v>
          </cell>
          <cell r="D12171" t="str">
            <v>Expansion Sites</v>
          </cell>
          <cell r="E12171" t="str">
            <v>Q2-2019</v>
          </cell>
          <cell r="F12171" t="str">
            <v>Mobile Aspiration</v>
          </cell>
          <cell r="G12171" t="str">
            <v>HUA</v>
          </cell>
          <cell r="H12171" t="str">
            <v>CloudRAN</v>
          </cell>
          <cell r="I12171" t="str">
            <v>INS</v>
          </cell>
          <cell r="L12171">
            <v>43822</v>
          </cell>
          <cell r="M12171">
            <v>43643</v>
          </cell>
          <cell r="N12171">
            <v>43823</v>
          </cell>
          <cell r="O12171">
            <v>43644</v>
          </cell>
          <cell r="P12171" t="str">
            <v>No Dependency</v>
          </cell>
        </row>
        <row r="12172">
          <cell r="C12172" t="str">
            <v>ZND097</v>
          </cell>
          <cell r="D12172" t="str">
            <v>Expansion Sites</v>
          </cell>
          <cell r="E12172" t="str">
            <v>Q3-2019</v>
          </cell>
          <cell r="F12172" t="str">
            <v>Mobile Aspiration</v>
          </cell>
          <cell r="G12172" t="str">
            <v>HUA</v>
          </cell>
          <cell r="H12172" t="str">
            <v>CloudRAN</v>
          </cell>
          <cell r="I12172" t="str">
            <v>INS</v>
          </cell>
          <cell r="L12172">
            <v>43653</v>
          </cell>
          <cell r="M12172">
            <v>43655</v>
          </cell>
          <cell r="N12172">
            <v>43654</v>
          </cell>
          <cell r="O12172">
            <v>43656</v>
          </cell>
          <cell r="P12172" t="str">
            <v>No Dependency</v>
          </cell>
        </row>
        <row r="12173">
          <cell r="C12173" t="str">
            <v>ZND096</v>
          </cell>
          <cell r="D12173" t="str">
            <v>Expansion Sites</v>
          </cell>
          <cell r="E12173" t="str">
            <v>Q4-2019</v>
          </cell>
          <cell r="F12173" t="str">
            <v>Mobile Aspiration</v>
          </cell>
          <cell r="G12173" t="str">
            <v>HUA</v>
          </cell>
          <cell r="H12173" t="str">
            <v>CloudRAN</v>
          </cell>
          <cell r="I12173" t="str">
            <v>INS</v>
          </cell>
          <cell r="L12173">
            <v>43913</v>
          </cell>
          <cell r="N12173">
            <v>43913</v>
          </cell>
          <cell r="P12173" t="str">
            <v>No Dependency</v>
          </cell>
        </row>
        <row r="12174">
          <cell r="C12174" t="str">
            <v>ZND095</v>
          </cell>
          <cell r="D12174" t="str">
            <v>Expansion Sites</v>
          </cell>
          <cell r="E12174" t="str">
            <v>Q1-2020</v>
          </cell>
          <cell r="F12174" t="str">
            <v>Mobile Aspiration</v>
          </cell>
          <cell r="G12174" t="str">
            <v>HUA</v>
          </cell>
          <cell r="H12174" t="str">
            <v>CloudRAN</v>
          </cell>
          <cell r="I12174" t="str">
            <v>INS</v>
          </cell>
          <cell r="L12174">
            <v>43913</v>
          </cell>
          <cell r="N12174">
            <v>43913</v>
          </cell>
          <cell r="P12174" t="str">
            <v>No Dependency</v>
          </cell>
        </row>
        <row r="12175">
          <cell r="C12175" t="str">
            <v>ZND091</v>
          </cell>
          <cell r="D12175" t="str">
            <v>Expansion Sites</v>
          </cell>
          <cell r="E12175" t="str">
            <v>Q2-2019</v>
          </cell>
          <cell r="F12175" t="str">
            <v>Mobile Aspiration</v>
          </cell>
          <cell r="G12175" t="str">
            <v>HUA</v>
          </cell>
          <cell r="H12175" t="str">
            <v>CloudRAN</v>
          </cell>
          <cell r="I12175" t="str">
            <v>INS</v>
          </cell>
          <cell r="L12175">
            <v>43674</v>
          </cell>
          <cell r="M12175">
            <v>43676</v>
          </cell>
          <cell r="N12175">
            <v>43675</v>
          </cell>
          <cell r="O12175">
            <v>43677</v>
          </cell>
          <cell r="P12175" t="str">
            <v>No Dependency</v>
          </cell>
        </row>
        <row r="12176">
          <cell r="C12176" t="str">
            <v>ZND090</v>
          </cell>
          <cell r="D12176" t="str">
            <v>Expansion Sites</v>
          </cell>
          <cell r="E12176" t="str">
            <v>Q1-2020</v>
          </cell>
          <cell r="F12176" t="str">
            <v>Mobile Aspiration</v>
          </cell>
          <cell r="G12176" t="str">
            <v>HUA</v>
          </cell>
          <cell r="H12176" t="str">
            <v>CloudRAN</v>
          </cell>
          <cell r="I12176" t="str">
            <v>INS</v>
          </cell>
          <cell r="L12176">
            <v>43874</v>
          </cell>
          <cell r="M12176">
            <v>43715</v>
          </cell>
          <cell r="N12176">
            <v>43875</v>
          </cell>
          <cell r="O12176">
            <v>43716</v>
          </cell>
          <cell r="P12176" t="str">
            <v>No Dependency</v>
          </cell>
        </row>
        <row r="12177">
          <cell r="C12177" t="str">
            <v>ZND088</v>
          </cell>
          <cell r="D12177" t="str">
            <v>Expansion Sites</v>
          </cell>
          <cell r="E12177" t="str">
            <v>Q4-2019</v>
          </cell>
          <cell r="F12177" t="str">
            <v>Mobile Aspiration</v>
          </cell>
          <cell r="G12177" t="str">
            <v>HUA</v>
          </cell>
          <cell r="H12177" t="str">
            <v>CloudRAN</v>
          </cell>
          <cell r="I12177" t="str">
            <v>INS</v>
          </cell>
          <cell r="L12177">
            <v>43905</v>
          </cell>
          <cell r="M12177">
            <v>43678</v>
          </cell>
          <cell r="N12177">
            <v>43905</v>
          </cell>
          <cell r="O12177">
            <v>43679</v>
          </cell>
          <cell r="P12177" t="str">
            <v>No Dependency</v>
          </cell>
        </row>
        <row r="12178">
          <cell r="C12178" t="str">
            <v>ZND084</v>
          </cell>
          <cell r="D12178" t="str">
            <v>Expansion Sites</v>
          </cell>
          <cell r="E12178" t="str">
            <v>Q2-2019</v>
          </cell>
          <cell r="F12178" t="str">
            <v>Mobile Aspiration</v>
          </cell>
          <cell r="G12178" t="str">
            <v>HUA</v>
          </cell>
          <cell r="H12178" t="str">
            <v>CloudRAN</v>
          </cell>
          <cell r="I12178" t="str">
            <v>INS</v>
          </cell>
          <cell r="L12178">
            <v>43880</v>
          </cell>
          <cell r="M12178">
            <v>43611</v>
          </cell>
          <cell r="N12178">
            <v>43881</v>
          </cell>
          <cell r="O12178">
            <v>43612</v>
          </cell>
          <cell r="P12178" t="str">
            <v>No Dependency</v>
          </cell>
        </row>
        <row r="12179">
          <cell r="C12179" t="str">
            <v>ZND074</v>
          </cell>
          <cell r="D12179" t="str">
            <v>Expansion Sites</v>
          </cell>
          <cell r="E12179" t="str">
            <v>Q3-2019</v>
          </cell>
          <cell r="F12179" t="str">
            <v>Mobile Aspiration</v>
          </cell>
          <cell r="G12179" t="str">
            <v>HUA</v>
          </cell>
          <cell r="H12179" t="str">
            <v>CloudRAN</v>
          </cell>
          <cell r="I12179" t="str">
            <v>INS</v>
          </cell>
          <cell r="L12179">
            <v>43895</v>
          </cell>
          <cell r="M12179">
            <v>43715</v>
          </cell>
          <cell r="N12179">
            <v>43895</v>
          </cell>
          <cell r="O12179">
            <v>43716</v>
          </cell>
          <cell r="P12179" t="str">
            <v>No Dependency</v>
          </cell>
        </row>
        <row r="12180">
          <cell r="C12180" t="str">
            <v>ZND067</v>
          </cell>
          <cell r="D12180" t="str">
            <v>Expansion Sites</v>
          </cell>
          <cell r="E12180" t="str">
            <v>Q3-2019</v>
          </cell>
          <cell r="F12180" t="str">
            <v>Mobile Aspiration</v>
          </cell>
          <cell r="G12180" t="str">
            <v>HUA</v>
          </cell>
          <cell r="H12180" t="str">
            <v>CloudRAN</v>
          </cell>
          <cell r="I12180" t="str">
            <v>INS</v>
          </cell>
          <cell r="L12180">
            <v>43627</v>
          </cell>
          <cell r="M12180">
            <v>43629</v>
          </cell>
          <cell r="N12180">
            <v>43628</v>
          </cell>
          <cell r="O12180">
            <v>43630</v>
          </cell>
          <cell r="P12180" t="str">
            <v>No Dependency</v>
          </cell>
        </row>
        <row r="12181">
          <cell r="C12181" t="str">
            <v>ZKU051</v>
          </cell>
          <cell r="D12181" t="str">
            <v>Expansion Sites</v>
          </cell>
          <cell r="E12181" t="str">
            <v>Q3-2019</v>
          </cell>
          <cell r="F12181" t="str">
            <v>Mobile Aspiration</v>
          </cell>
          <cell r="G12181" t="str">
            <v>HUA</v>
          </cell>
          <cell r="H12181" t="str">
            <v>CloudRAN</v>
          </cell>
          <cell r="I12181" t="str">
            <v>INS</v>
          </cell>
          <cell r="L12181">
            <v>43895</v>
          </cell>
          <cell r="M12181">
            <v>43659</v>
          </cell>
          <cell r="N12181">
            <v>43895</v>
          </cell>
          <cell r="O12181">
            <v>43660</v>
          </cell>
          <cell r="P12181" t="str">
            <v>No Dependency</v>
          </cell>
        </row>
        <row r="12182">
          <cell r="C12182" t="str">
            <v>ZKU020</v>
          </cell>
          <cell r="D12182" t="str">
            <v>Expansion Sites</v>
          </cell>
          <cell r="E12182" t="str">
            <v>Q1-2020</v>
          </cell>
          <cell r="F12182" t="str">
            <v>Mobile Aspiration</v>
          </cell>
          <cell r="G12182" t="str">
            <v>HUA</v>
          </cell>
          <cell r="H12182" t="str">
            <v>CloudRAN</v>
          </cell>
          <cell r="I12182" t="str">
            <v>INS</v>
          </cell>
          <cell r="L12182">
            <v>43874</v>
          </cell>
          <cell r="M12182">
            <v>43602</v>
          </cell>
          <cell r="N12182">
            <v>43875</v>
          </cell>
          <cell r="O12182">
            <v>43603</v>
          </cell>
          <cell r="P12182" t="str">
            <v>No Dependency</v>
          </cell>
        </row>
        <row r="12183">
          <cell r="C12183" t="str">
            <v>ZKU019</v>
          </cell>
          <cell r="D12183" t="str">
            <v>Expansion Sites</v>
          </cell>
          <cell r="E12183" t="str">
            <v>Q1-2020</v>
          </cell>
          <cell r="F12183" t="str">
            <v>Mobile Aspiration</v>
          </cell>
          <cell r="G12183" t="str">
            <v>HUA</v>
          </cell>
          <cell r="H12183" t="str">
            <v>CloudRAN</v>
          </cell>
          <cell r="I12183" t="str">
            <v>INS</v>
          </cell>
          <cell r="L12183">
            <v>43909</v>
          </cell>
          <cell r="M12183">
            <v>43707</v>
          </cell>
          <cell r="N12183">
            <v>43910</v>
          </cell>
          <cell r="O12183">
            <v>43708</v>
          </cell>
          <cell r="P12183" t="str">
            <v>No Dependency</v>
          </cell>
        </row>
        <row r="12184">
          <cell r="C12184" t="str">
            <v>ZKU018</v>
          </cell>
          <cell r="D12184" t="str">
            <v>Expansion Sites</v>
          </cell>
          <cell r="E12184" t="str">
            <v>Q1-2020</v>
          </cell>
          <cell r="F12184" t="str">
            <v>Mobile Aspiration</v>
          </cell>
          <cell r="G12184" t="str">
            <v>HUA</v>
          </cell>
          <cell r="H12184" t="str">
            <v>CloudRAN</v>
          </cell>
          <cell r="I12184" t="str">
            <v>INS</v>
          </cell>
          <cell r="L12184">
            <v>43658</v>
          </cell>
          <cell r="M12184">
            <v>43660</v>
          </cell>
          <cell r="N12184">
            <v>43659</v>
          </cell>
          <cell r="O12184">
            <v>43661</v>
          </cell>
          <cell r="P12184" t="str">
            <v>No Dependency</v>
          </cell>
        </row>
        <row r="12185">
          <cell r="C12185" t="str">
            <v>ZKU016</v>
          </cell>
          <cell r="D12185" t="str">
            <v>Expansion Sites</v>
          </cell>
          <cell r="E12185" t="str">
            <v>Q3-2019</v>
          </cell>
          <cell r="F12185" t="str">
            <v>Mobile Aspiration</v>
          </cell>
          <cell r="G12185" t="str">
            <v>HUA</v>
          </cell>
          <cell r="H12185" t="str">
            <v>CloudRAN</v>
          </cell>
          <cell r="I12185" t="str">
            <v>INS</v>
          </cell>
          <cell r="L12185">
            <v>43872</v>
          </cell>
          <cell r="M12185">
            <v>43639</v>
          </cell>
          <cell r="N12185">
            <v>43873</v>
          </cell>
          <cell r="O12185">
            <v>43640</v>
          </cell>
          <cell r="P12185" t="str">
            <v>No Dependency</v>
          </cell>
        </row>
        <row r="12186">
          <cell r="C12186" t="str">
            <v>ZDM051</v>
          </cell>
          <cell r="D12186" t="str">
            <v>Expansion Sites</v>
          </cell>
          <cell r="E12186" t="str">
            <v>Q1-2020</v>
          </cell>
          <cell r="F12186" t="str">
            <v>Mobile Aspiration</v>
          </cell>
          <cell r="G12186" t="str">
            <v>HUA</v>
          </cell>
          <cell r="H12186" t="str">
            <v>CloudRAN</v>
          </cell>
          <cell r="I12186" t="str">
            <v>INS</v>
          </cell>
          <cell r="L12186">
            <v>43691</v>
          </cell>
          <cell r="M12186">
            <v>43693</v>
          </cell>
          <cell r="N12186">
            <v>43692</v>
          </cell>
          <cell r="O12186">
            <v>43694</v>
          </cell>
          <cell r="P12186" t="str">
            <v>No Dependency</v>
          </cell>
        </row>
        <row r="12187">
          <cell r="C12187" t="str">
            <v>ZDM028</v>
          </cell>
          <cell r="D12187" t="str">
            <v>Expansion Sites</v>
          </cell>
          <cell r="E12187" t="str">
            <v>Q2-2019</v>
          </cell>
          <cell r="F12187" t="str">
            <v>Mobile Aspiration</v>
          </cell>
          <cell r="G12187" t="str">
            <v>HUA</v>
          </cell>
          <cell r="H12187" t="str">
            <v>CloudRAN</v>
          </cell>
          <cell r="I12187" t="str">
            <v>INS</v>
          </cell>
          <cell r="L12187">
            <v>43885</v>
          </cell>
          <cell r="M12187">
            <v>43596</v>
          </cell>
          <cell r="N12187">
            <v>43886</v>
          </cell>
          <cell r="O12187">
            <v>43597</v>
          </cell>
          <cell r="P12187" t="str">
            <v>No Dependency</v>
          </cell>
        </row>
        <row r="12188">
          <cell r="C12188">
            <v>31000</v>
          </cell>
          <cell r="D12188" t="str">
            <v>Expansion Sites</v>
          </cell>
          <cell r="E12188" t="str">
            <v>Q3-2019</v>
          </cell>
          <cell r="F12188" t="str">
            <v>Mobile Aspiration</v>
          </cell>
          <cell r="G12188" t="str">
            <v>HUA</v>
          </cell>
          <cell r="H12188" t="str">
            <v>CloudRAN</v>
          </cell>
          <cell r="I12188" t="str">
            <v>INS</v>
          </cell>
          <cell r="L12188">
            <v>43874</v>
          </cell>
          <cell r="N12188">
            <v>43875</v>
          </cell>
          <cell r="P12188" t="str">
            <v>No Dependency</v>
          </cell>
        </row>
        <row r="12189">
          <cell r="C12189">
            <v>30400</v>
          </cell>
          <cell r="D12189" t="str">
            <v>Expansion Sites</v>
          </cell>
          <cell r="E12189" t="str">
            <v>Q3-2019</v>
          </cell>
          <cell r="F12189" t="str">
            <v>Mobile Aspiration</v>
          </cell>
          <cell r="G12189" t="str">
            <v>HUA</v>
          </cell>
          <cell r="H12189" t="str">
            <v>CloudRAN</v>
          </cell>
          <cell r="I12189" t="str">
            <v>INS</v>
          </cell>
          <cell r="L12189">
            <v>43895</v>
          </cell>
          <cell r="N12189">
            <v>43895</v>
          </cell>
          <cell r="P12189" t="str">
            <v>No Dependency</v>
          </cell>
        </row>
        <row r="12190">
          <cell r="C12190" t="str">
            <v>ZNNA998</v>
          </cell>
          <cell r="D12190" t="str">
            <v>Expansion Sites</v>
          </cell>
          <cell r="E12190" t="str">
            <v>Q3-2019</v>
          </cell>
          <cell r="F12190" t="str">
            <v>Mobile Aspiration</v>
          </cell>
          <cell r="G12190" t="str">
            <v>HUA</v>
          </cell>
          <cell r="H12190" t="str">
            <v>LTE2300 2nd Carrier</v>
          </cell>
          <cell r="I12190" t="str">
            <v>INS</v>
          </cell>
          <cell r="L12190">
            <v>43737</v>
          </cell>
          <cell r="M12190">
            <v>43709</v>
          </cell>
          <cell r="N12190">
            <v>43738</v>
          </cell>
          <cell r="O12190">
            <v>43710</v>
          </cell>
          <cell r="P12190" t="str">
            <v>No Dependency</v>
          </cell>
        </row>
        <row r="12191">
          <cell r="C12191" t="str">
            <v>ZNNA013</v>
          </cell>
          <cell r="D12191" t="str">
            <v>Expansion Sites</v>
          </cell>
          <cell r="E12191" t="str">
            <v>Q1-2020</v>
          </cell>
          <cell r="F12191" t="str">
            <v>Mobile Aspiration</v>
          </cell>
          <cell r="G12191" t="str">
            <v>HUA</v>
          </cell>
          <cell r="H12191" t="str">
            <v>LTE2300 2nd Carrier</v>
          </cell>
          <cell r="I12191" t="str">
            <v>INS</v>
          </cell>
          <cell r="L12191">
            <v>43853</v>
          </cell>
          <cell r="N12191">
            <v>43853</v>
          </cell>
          <cell r="P12191" t="str">
            <v>No Dependency</v>
          </cell>
        </row>
        <row r="12192">
          <cell r="C12192" t="str">
            <v>ZNN973</v>
          </cell>
          <cell r="D12192" t="str">
            <v>Expansion Sites</v>
          </cell>
          <cell r="E12192" t="str">
            <v>Q3-2019</v>
          </cell>
          <cell r="F12192" t="str">
            <v>Mobile Aspiration</v>
          </cell>
          <cell r="G12192" t="str">
            <v>HUA</v>
          </cell>
          <cell r="H12192" t="str">
            <v>LTE2300 2nd Carrier</v>
          </cell>
          <cell r="I12192" t="str">
            <v>INS</v>
          </cell>
          <cell r="L12192">
            <v>43737</v>
          </cell>
          <cell r="M12192">
            <v>43709</v>
          </cell>
          <cell r="N12192">
            <v>43738</v>
          </cell>
          <cell r="O12192">
            <v>43710</v>
          </cell>
          <cell r="P12192" t="str">
            <v>No Dependency</v>
          </cell>
        </row>
        <row r="12193">
          <cell r="C12193" t="str">
            <v>ZSR014</v>
          </cell>
          <cell r="D12193" t="str">
            <v>Expansion Sites</v>
          </cell>
          <cell r="E12193" t="str">
            <v>Q3-2019</v>
          </cell>
          <cell r="F12193" t="str">
            <v>Mobile Aspiration</v>
          </cell>
          <cell r="G12193" t="str">
            <v>HUA</v>
          </cell>
          <cell r="H12193" t="str">
            <v>LTE2300 2nd Carrier</v>
          </cell>
          <cell r="I12193" t="str">
            <v>INS</v>
          </cell>
          <cell r="L12193">
            <v>43706</v>
          </cell>
          <cell r="M12193">
            <v>43620</v>
          </cell>
          <cell r="N12193">
            <v>43707</v>
          </cell>
          <cell r="O12193">
            <v>43621</v>
          </cell>
          <cell r="P12193" t="str">
            <v>No Dependency</v>
          </cell>
        </row>
        <row r="12194">
          <cell r="C12194" t="str">
            <v>ZNNA008</v>
          </cell>
          <cell r="D12194" t="str">
            <v>Expansion Sites</v>
          </cell>
          <cell r="E12194" t="str">
            <v>Q3-2019</v>
          </cell>
          <cell r="F12194" t="str">
            <v>Mobile Aspiration</v>
          </cell>
          <cell r="G12194" t="str">
            <v>HUA</v>
          </cell>
          <cell r="H12194" t="str">
            <v>LTE2300 2nd Carrier</v>
          </cell>
          <cell r="I12194" t="str">
            <v>INS</v>
          </cell>
          <cell r="L12194">
            <v>43719</v>
          </cell>
          <cell r="M12194">
            <v>43638</v>
          </cell>
          <cell r="N12194">
            <v>43719</v>
          </cell>
          <cell r="O12194">
            <v>43639</v>
          </cell>
          <cell r="P12194" t="str">
            <v>No Dependency</v>
          </cell>
        </row>
        <row r="12195">
          <cell r="C12195" t="str">
            <v>ZNN996</v>
          </cell>
          <cell r="D12195" t="str">
            <v>Expansion Sites</v>
          </cell>
          <cell r="E12195" t="str">
            <v>Q3-2019</v>
          </cell>
          <cell r="F12195" t="str">
            <v>Mobile Aspiration</v>
          </cell>
          <cell r="G12195" t="str">
            <v>HUA</v>
          </cell>
          <cell r="H12195" t="str">
            <v>LTE2300 2nd Carrier</v>
          </cell>
          <cell r="I12195" t="str">
            <v>INS</v>
          </cell>
          <cell r="L12195">
            <v>43746</v>
          </cell>
          <cell r="M12195">
            <v>43733</v>
          </cell>
          <cell r="N12195">
            <v>43747</v>
          </cell>
          <cell r="O12195">
            <v>43734</v>
          </cell>
          <cell r="P12195" t="str">
            <v>No Dependency</v>
          </cell>
        </row>
        <row r="12196">
          <cell r="C12196" t="str">
            <v>ZNN985</v>
          </cell>
          <cell r="D12196" t="str">
            <v>Expansion Sites</v>
          </cell>
          <cell r="E12196" t="str">
            <v>Q3-2019</v>
          </cell>
          <cell r="F12196" t="str">
            <v>Mobile Aspiration</v>
          </cell>
          <cell r="G12196" t="str">
            <v>HUA</v>
          </cell>
          <cell r="H12196" t="str">
            <v>LTE2300 2nd Carrier</v>
          </cell>
          <cell r="I12196" t="str">
            <v>INS</v>
          </cell>
          <cell r="L12196">
            <v>43633</v>
          </cell>
          <cell r="M12196">
            <v>43635</v>
          </cell>
          <cell r="N12196">
            <v>43634</v>
          </cell>
          <cell r="O12196">
            <v>43636</v>
          </cell>
          <cell r="P12196" t="str">
            <v>No Dependency</v>
          </cell>
        </row>
        <row r="12197">
          <cell r="C12197" t="str">
            <v>ZNN970</v>
          </cell>
          <cell r="D12197" t="str">
            <v>Expansion Sites</v>
          </cell>
          <cell r="E12197" t="str">
            <v>Q3-2019</v>
          </cell>
          <cell r="F12197" t="str">
            <v>Mobile Aspiration</v>
          </cell>
          <cell r="G12197" t="str">
            <v>HUA</v>
          </cell>
          <cell r="H12197" t="str">
            <v>LTE2300 2nd Carrier</v>
          </cell>
          <cell r="I12197" t="str">
            <v>INS</v>
          </cell>
          <cell r="L12197">
            <v>43624</v>
          </cell>
          <cell r="M12197">
            <v>43626</v>
          </cell>
          <cell r="N12197">
            <v>43625</v>
          </cell>
          <cell r="O12197">
            <v>43627</v>
          </cell>
          <cell r="P12197" t="str">
            <v>No Dependency</v>
          </cell>
        </row>
        <row r="12198">
          <cell r="C12198" t="str">
            <v>ZNN958</v>
          </cell>
          <cell r="D12198" t="str">
            <v>Expansion Sites</v>
          </cell>
          <cell r="E12198" t="str">
            <v>Q3-2019</v>
          </cell>
          <cell r="F12198" t="str">
            <v>Mobile Aspiration</v>
          </cell>
          <cell r="G12198" t="str">
            <v>HUA</v>
          </cell>
          <cell r="H12198" t="str">
            <v>LTE2300 2nd Carrier</v>
          </cell>
          <cell r="I12198" t="str">
            <v>INS</v>
          </cell>
          <cell r="L12198">
            <v>43719</v>
          </cell>
          <cell r="M12198">
            <v>43715</v>
          </cell>
          <cell r="N12198">
            <v>43719</v>
          </cell>
          <cell r="O12198">
            <v>43716</v>
          </cell>
          <cell r="P12198" t="str">
            <v>No Dependency</v>
          </cell>
        </row>
        <row r="12199">
          <cell r="C12199" t="str">
            <v>ZNN957</v>
          </cell>
          <cell r="D12199" t="str">
            <v>Expansion Sites</v>
          </cell>
          <cell r="E12199" t="str">
            <v>Q3-2019</v>
          </cell>
          <cell r="F12199" t="str">
            <v>Mobile Aspiration</v>
          </cell>
          <cell r="G12199" t="str">
            <v>HUA</v>
          </cell>
          <cell r="H12199" t="str">
            <v>LTE2300 2nd Carrier</v>
          </cell>
          <cell r="I12199" t="str">
            <v>INS</v>
          </cell>
          <cell r="L12199">
            <v>43719</v>
          </cell>
          <cell r="M12199">
            <v>43709</v>
          </cell>
          <cell r="N12199">
            <v>43719</v>
          </cell>
          <cell r="O12199">
            <v>43710</v>
          </cell>
          <cell r="P12199" t="str">
            <v>No Dependency</v>
          </cell>
        </row>
        <row r="12200">
          <cell r="C12200" t="str">
            <v>ZNN956</v>
          </cell>
          <cell r="D12200" t="str">
            <v>Expansion Sites</v>
          </cell>
          <cell r="E12200" t="str">
            <v>Q3-2019</v>
          </cell>
          <cell r="F12200" t="str">
            <v>Mobile Aspiration</v>
          </cell>
          <cell r="G12200" t="str">
            <v>HUA</v>
          </cell>
          <cell r="H12200" t="str">
            <v>LTE2300 2nd Carrier</v>
          </cell>
          <cell r="I12200" t="str">
            <v>INS</v>
          </cell>
          <cell r="L12200">
            <v>43706</v>
          </cell>
          <cell r="M12200">
            <v>43715</v>
          </cell>
          <cell r="N12200">
            <v>43707</v>
          </cell>
          <cell r="O12200">
            <v>43716</v>
          </cell>
          <cell r="P12200" t="str">
            <v>No Dependency</v>
          </cell>
        </row>
        <row r="12201">
          <cell r="C12201" t="str">
            <v>ZNN954</v>
          </cell>
          <cell r="D12201" t="str">
            <v>Expansion Sites</v>
          </cell>
          <cell r="E12201" t="str">
            <v>Q3-2019</v>
          </cell>
          <cell r="F12201" t="str">
            <v>Mobile Aspiration</v>
          </cell>
          <cell r="G12201" t="str">
            <v>HUA</v>
          </cell>
          <cell r="H12201" t="str">
            <v>LTE2300 2nd Carrier</v>
          </cell>
          <cell r="I12201" t="str">
            <v>INS</v>
          </cell>
          <cell r="L12201">
            <v>43719</v>
          </cell>
          <cell r="M12201">
            <v>43637</v>
          </cell>
          <cell r="N12201">
            <v>43719</v>
          </cell>
          <cell r="O12201">
            <v>43638</v>
          </cell>
          <cell r="P12201" t="str">
            <v>No Dependency</v>
          </cell>
        </row>
        <row r="12202">
          <cell r="C12202" t="str">
            <v>ZNN951</v>
          </cell>
          <cell r="D12202" t="str">
            <v>Expansion Sites</v>
          </cell>
          <cell r="E12202" t="str">
            <v>Q3-2019</v>
          </cell>
          <cell r="F12202" t="str">
            <v>Mobile Aspiration</v>
          </cell>
          <cell r="G12202" t="str">
            <v>HUA</v>
          </cell>
          <cell r="H12202" t="str">
            <v>LTE2300 2nd Carrier</v>
          </cell>
          <cell r="I12202" t="str">
            <v>INS</v>
          </cell>
          <cell r="L12202">
            <v>43703</v>
          </cell>
          <cell r="M12202">
            <v>43625</v>
          </cell>
          <cell r="N12202">
            <v>43704</v>
          </cell>
          <cell r="O12202">
            <v>43626</v>
          </cell>
          <cell r="P12202" t="str">
            <v>No Dependency</v>
          </cell>
        </row>
        <row r="12203">
          <cell r="C12203" t="str">
            <v>ZNN931</v>
          </cell>
          <cell r="D12203" t="str">
            <v>Expansion Sites</v>
          </cell>
          <cell r="E12203" t="str">
            <v>Q3-2019</v>
          </cell>
          <cell r="F12203" t="str">
            <v>Mobile Aspiration</v>
          </cell>
          <cell r="G12203" t="str">
            <v>HUA</v>
          </cell>
          <cell r="H12203" t="str">
            <v>LTE2300 2nd Carrier</v>
          </cell>
          <cell r="I12203" t="str">
            <v>INS</v>
          </cell>
          <cell r="L12203">
            <v>43655</v>
          </cell>
          <cell r="M12203">
            <v>43625</v>
          </cell>
          <cell r="N12203">
            <v>43656</v>
          </cell>
          <cell r="O12203">
            <v>43626</v>
          </cell>
          <cell r="P12203" t="str">
            <v>No Dependency</v>
          </cell>
        </row>
        <row r="12204">
          <cell r="C12204" t="str">
            <v>ZNN921</v>
          </cell>
          <cell r="D12204" t="str">
            <v>Expansion Sites</v>
          </cell>
          <cell r="E12204" t="str">
            <v>Q3-2019</v>
          </cell>
          <cell r="F12204" t="str">
            <v>Mobile Aspiration</v>
          </cell>
          <cell r="G12204" t="str">
            <v>HUA</v>
          </cell>
          <cell r="H12204" t="str">
            <v>LTE2300 2nd Carrier</v>
          </cell>
          <cell r="I12204" t="str">
            <v>INS</v>
          </cell>
          <cell r="L12204">
            <v>43691</v>
          </cell>
          <cell r="M12204">
            <v>43693</v>
          </cell>
          <cell r="N12204">
            <v>43692</v>
          </cell>
          <cell r="O12204">
            <v>43694</v>
          </cell>
          <cell r="P12204" t="str">
            <v>No Dependency</v>
          </cell>
        </row>
        <row r="12205">
          <cell r="C12205" t="str">
            <v>ZNN919</v>
          </cell>
          <cell r="D12205" t="str">
            <v>Expansion Sites</v>
          </cell>
          <cell r="E12205" t="str">
            <v>Q3-2019</v>
          </cell>
          <cell r="F12205" t="str">
            <v>Mobile Aspiration</v>
          </cell>
          <cell r="G12205" t="str">
            <v>HUA</v>
          </cell>
          <cell r="H12205" t="str">
            <v>LTE2300 2nd Carrier</v>
          </cell>
          <cell r="I12205" t="str">
            <v>INS</v>
          </cell>
          <cell r="L12205">
            <v>43719</v>
          </cell>
          <cell r="M12205">
            <v>43709</v>
          </cell>
          <cell r="N12205">
            <v>43719</v>
          </cell>
          <cell r="O12205">
            <v>43710</v>
          </cell>
          <cell r="P12205" t="str">
            <v>No Dependency</v>
          </cell>
        </row>
        <row r="12206">
          <cell r="C12206" t="str">
            <v>ZNN914</v>
          </cell>
          <cell r="D12206" t="str">
            <v>Expansion Sites</v>
          </cell>
          <cell r="E12206" t="str">
            <v>Q2-2019</v>
          </cell>
          <cell r="F12206" t="str">
            <v>Mobile Aspiration</v>
          </cell>
          <cell r="G12206" t="str">
            <v>HUA</v>
          </cell>
          <cell r="H12206" t="str">
            <v>LTE2300 2nd Carrier</v>
          </cell>
          <cell r="I12206" t="str">
            <v>INS</v>
          </cell>
          <cell r="L12206">
            <v>43687</v>
          </cell>
          <cell r="M12206">
            <v>43689</v>
          </cell>
          <cell r="N12206">
            <v>43688</v>
          </cell>
          <cell r="O12206">
            <v>43690</v>
          </cell>
          <cell r="P12206" t="str">
            <v>No Dependency</v>
          </cell>
        </row>
        <row r="12207">
          <cell r="C12207" t="str">
            <v>ZNN912</v>
          </cell>
          <cell r="D12207" t="str">
            <v>Expansion Sites</v>
          </cell>
          <cell r="E12207" t="str">
            <v>Q3-2019</v>
          </cell>
          <cell r="F12207" t="str">
            <v>Mobile Aspiration</v>
          </cell>
          <cell r="G12207" t="str">
            <v>HUA</v>
          </cell>
          <cell r="H12207" t="str">
            <v>LTE2300 2nd Carrier</v>
          </cell>
          <cell r="I12207" t="str">
            <v>INS</v>
          </cell>
          <cell r="L12207">
            <v>43676</v>
          </cell>
          <cell r="M12207">
            <v>43600</v>
          </cell>
          <cell r="N12207">
            <v>43677</v>
          </cell>
          <cell r="O12207">
            <v>43601</v>
          </cell>
          <cell r="P12207" t="str">
            <v>No Dependency</v>
          </cell>
        </row>
        <row r="12208">
          <cell r="C12208" t="str">
            <v>ZNN909</v>
          </cell>
          <cell r="D12208" t="str">
            <v>Expansion Sites</v>
          </cell>
          <cell r="E12208" t="str">
            <v>Q3-2019</v>
          </cell>
          <cell r="F12208" t="str">
            <v>Mobile Aspiration</v>
          </cell>
          <cell r="G12208" t="str">
            <v>HUA</v>
          </cell>
          <cell r="H12208" t="str">
            <v>LTE2300 2nd Carrier</v>
          </cell>
          <cell r="I12208" t="str">
            <v>INS</v>
          </cell>
          <cell r="L12208">
            <v>43719</v>
          </cell>
          <cell r="M12208">
            <v>43639</v>
          </cell>
          <cell r="N12208">
            <v>43719</v>
          </cell>
          <cell r="O12208">
            <v>43640</v>
          </cell>
          <cell r="P12208" t="str">
            <v>No Dependency</v>
          </cell>
        </row>
        <row r="12209">
          <cell r="C12209" t="str">
            <v>ZNN903</v>
          </cell>
          <cell r="D12209" t="str">
            <v>Expansion Sites</v>
          </cell>
          <cell r="E12209" t="str">
            <v>Q3-2019</v>
          </cell>
          <cell r="F12209" t="str">
            <v>Mobile Aspiration</v>
          </cell>
          <cell r="G12209" t="str">
            <v>HUA</v>
          </cell>
          <cell r="H12209" t="str">
            <v>LTE2300 2nd Carrier</v>
          </cell>
          <cell r="I12209" t="str">
            <v>INS</v>
          </cell>
          <cell r="L12209">
            <v>43706</v>
          </cell>
          <cell r="M12209">
            <v>43625</v>
          </cell>
          <cell r="N12209">
            <v>43707</v>
          </cell>
          <cell r="O12209">
            <v>43626</v>
          </cell>
          <cell r="P12209" t="str">
            <v>No Dependency</v>
          </cell>
        </row>
        <row r="12210">
          <cell r="C12210" t="str">
            <v>ZNN902</v>
          </cell>
          <cell r="D12210" t="str">
            <v>Expansion Sites</v>
          </cell>
          <cell r="E12210" t="str">
            <v>Q3-2019</v>
          </cell>
          <cell r="F12210" t="str">
            <v>Mobile Aspiration</v>
          </cell>
          <cell r="G12210" t="str">
            <v>HUA</v>
          </cell>
          <cell r="H12210" t="str">
            <v>LTE2300 2nd Carrier</v>
          </cell>
          <cell r="I12210" t="str">
            <v>INS</v>
          </cell>
          <cell r="L12210">
            <v>43706</v>
          </cell>
          <cell r="M12210">
            <v>43630</v>
          </cell>
          <cell r="N12210">
            <v>43707</v>
          </cell>
          <cell r="O12210">
            <v>43631</v>
          </cell>
          <cell r="P12210" t="str">
            <v>No Dependency</v>
          </cell>
        </row>
        <row r="12211">
          <cell r="C12211" t="str">
            <v>ZNN901</v>
          </cell>
          <cell r="D12211" t="str">
            <v>Expansion Sites</v>
          </cell>
          <cell r="E12211" t="str">
            <v>Q3-2019</v>
          </cell>
          <cell r="F12211" t="str">
            <v>Mobile Aspiration</v>
          </cell>
          <cell r="G12211" t="str">
            <v>HUA</v>
          </cell>
          <cell r="H12211" t="str">
            <v>LTE2300 2nd Carrier</v>
          </cell>
          <cell r="I12211" t="str">
            <v>INS</v>
          </cell>
          <cell r="L12211">
            <v>43635</v>
          </cell>
          <cell r="M12211">
            <v>43638</v>
          </cell>
          <cell r="N12211">
            <v>43636</v>
          </cell>
          <cell r="O12211">
            <v>43639</v>
          </cell>
          <cell r="P12211" t="str">
            <v>No Dependency</v>
          </cell>
        </row>
        <row r="12212">
          <cell r="C12212" t="str">
            <v>ZNN893</v>
          </cell>
          <cell r="D12212" t="str">
            <v>Expansion Sites</v>
          </cell>
          <cell r="E12212" t="str">
            <v>Q3-2019</v>
          </cell>
          <cell r="F12212" t="str">
            <v>Mobile Aspiration</v>
          </cell>
          <cell r="G12212" t="str">
            <v>HUA</v>
          </cell>
          <cell r="H12212" t="str">
            <v>LTE2300 2nd Carrier</v>
          </cell>
          <cell r="I12212" t="str">
            <v>INS</v>
          </cell>
          <cell r="L12212">
            <v>43690</v>
          </cell>
          <cell r="M12212">
            <v>43639</v>
          </cell>
          <cell r="N12212">
            <v>43691</v>
          </cell>
          <cell r="O12212">
            <v>43640</v>
          </cell>
          <cell r="P12212" t="str">
            <v>No Dependency</v>
          </cell>
        </row>
        <row r="12213">
          <cell r="C12213" t="str">
            <v>ZNN891</v>
          </cell>
          <cell r="D12213" t="str">
            <v>Expansion Sites</v>
          </cell>
          <cell r="E12213" t="str">
            <v>Q3-2019</v>
          </cell>
          <cell r="F12213" t="str">
            <v>Mobile Aspiration</v>
          </cell>
          <cell r="G12213" t="str">
            <v>HUA</v>
          </cell>
          <cell r="H12213" t="str">
            <v>LTE2300 2nd Carrier</v>
          </cell>
          <cell r="I12213" t="str">
            <v>INS</v>
          </cell>
          <cell r="L12213">
            <v>43719</v>
          </cell>
          <cell r="M12213">
            <v>43652</v>
          </cell>
          <cell r="N12213">
            <v>43719</v>
          </cell>
          <cell r="O12213">
            <v>43653</v>
          </cell>
          <cell r="P12213" t="str">
            <v>No Dependency</v>
          </cell>
        </row>
        <row r="12214">
          <cell r="C12214" t="str">
            <v>ZNN888</v>
          </cell>
          <cell r="D12214" t="str">
            <v>Expansion Sites</v>
          </cell>
          <cell r="E12214" t="str">
            <v>Q3-2019</v>
          </cell>
          <cell r="F12214" t="str">
            <v>Mobile Aspiration</v>
          </cell>
          <cell r="G12214" t="str">
            <v>HUA</v>
          </cell>
          <cell r="H12214" t="str">
            <v>LTE2300 2nd Carrier</v>
          </cell>
          <cell r="I12214" t="str">
            <v>INS</v>
          </cell>
          <cell r="L12214">
            <v>43679</v>
          </cell>
          <cell r="M12214">
            <v>43612</v>
          </cell>
          <cell r="N12214">
            <v>43680</v>
          </cell>
          <cell r="O12214">
            <v>43613</v>
          </cell>
          <cell r="P12214" t="str">
            <v>No Dependency</v>
          </cell>
        </row>
        <row r="12215">
          <cell r="C12215" t="str">
            <v>ZNN887</v>
          </cell>
          <cell r="D12215" t="str">
            <v>Expansion Sites</v>
          </cell>
          <cell r="E12215" t="str">
            <v>Q3-2019</v>
          </cell>
          <cell r="F12215" t="str">
            <v>Mobile Aspiration</v>
          </cell>
          <cell r="G12215" t="str">
            <v>HUA</v>
          </cell>
          <cell r="H12215" t="str">
            <v>LTE2300 2nd Carrier</v>
          </cell>
          <cell r="I12215" t="str">
            <v>INS</v>
          </cell>
          <cell r="L12215">
            <v>43703</v>
          </cell>
          <cell r="M12215">
            <v>43610</v>
          </cell>
          <cell r="N12215">
            <v>43704</v>
          </cell>
          <cell r="O12215">
            <v>43611</v>
          </cell>
          <cell r="P12215" t="str">
            <v>No Dependency</v>
          </cell>
        </row>
        <row r="12216">
          <cell r="C12216" t="str">
            <v>ZNN886</v>
          </cell>
          <cell r="D12216" t="str">
            <v>Expansion Sites</v>
          </cell>
          <cell r="E12216" t="str">
            <v>Q3-2019</v>
          </cell>
          <cell r="F12216" t="str">
            <v>Mobile Aspiration</v>
          </cell>
          <cell r="G12216" t="str">
            <v>HUA</v>
          </cell>
          <cell r="H12216" t="str">
            <v>LTE2300 2nd Carrier</v>
          </cell>
          <cell r="I12216" t="str">
            <v>INS</v>
          </cell>
          <cell r="L12216">
            <v>43788</v>
          </cell>
          <cell r="N12216">
            <v>43789</v>
          </cell>
          <cell r="P12216" t="str">
            <v>No Dependency</v>
          </cell>
        </row>
        <row r="12217">
          <cell r="C12217" t="str">
            <v>ZNN870</v>
          </cell>
          <cell r="D12217" t="str">
            <v>Expansion Sites</v>
          </cell>
          <cell r="E12217" t="str">
            <v>Q3-2019</v>
          </cell>
          <cell r="F12217" t="str">
            <v>Mobile Aspiration</v>
          </cell>
          <cell r="G12217" t="str">
            <v>HUA</v>
          </cell>
          <cell r="H12217" t="str">
            <v>LTE2300 2nd Carrier</v>
          </cell>
          <cell r="I12217" t="str">
            <v>INS</v>
          </cell>
          <cell r="L12217">
            <v>43657</v>
          </cell>
          <cell r="M12217">
            <v>43660</v>
          </cell>
          <cell r="N12217">
            <v>43658</v>
          </cell>
          <cell r="O12217">
            <v>43661</v>
          </cell>
          <cell r="P12217" t="str">
            <v>No Dependency</v>
          </cell>
        </row>
        <row r="12218">
          <cell r="C12218" t="str">
            <v>ZNN864</v>
          </cell>
          <cell r="D12218" t="str">
            <v>Expansion Sites</v>
          </cell>
          <cell r="E12218" t="str">
            <v>Q3-2019</v>
          </cell>
          <cell r="F12218" t="str">
            <v>Mobile Aspiration</v>
          </cell>
          <cell r="G12218" t="str">
            <v>HUA</v>
          </cell>
          <cell r="H12218" t="str">
            <v>LTE2300 2nd Carrier</v>
          </cell>
          <cell r="I12218" t="str">
            <v>INS</v>
          </cell>
          <cell r="L12218">
            <v>43665</v>
          </cell>
          <cell r="M12218">
            <v>43667</v>
          </cell>
          <cell r="N12218">
            <v>43666</v>
          </cell>
          <cell r="O12218">
            <v>43668</v>
          </cell>
          <cell r="P12218" t="str">
            <v>No Dependency</v>
          </cell>
        </row>
        <row r="12219">
          <cell r="C12219" t="str">
            <v>ZNN863</v>
          </cell>
          <cell r="D12219" t="str">
            <v>Expansion Sites</v>
          </cell>
          <cell r="E12219" t="str">
            <v>Q3-2019</v>
          </cell>
          <cell r="F12219" t="str">
            <v>Mobile Aspiration</v>
          </cell>
          <cell r="G12219" t="str">
            <v>HUA</v>
          </cell>
          <cell r="H12219" t="str">
            <v>LTE2300 2nd Carrier</v>
          </cell>
          <cell r="I12219" t="str">
            <v>INS</v>
          </cell>
          <cell r="L12219">
            <v>43691</v>
          </cell>
          <cell r="M12219">
            <v>43693</v>
          </cell>
          <cell r="N12219">
            <v>43692</v>
          </cell>
          <cell r="O12219">
            <v>43694</v>
          </cell>
          <cell r="P12219" t="str">
            <v>No Dependency</v>
          </cell>
        </row>
        <row r="12220">
          <cell r="C12220" t="str">
            <v>ZNN862</v>
          </cell>
          <cell r="D12220" t="str">
            <v>Expansion Sites</v>
          </cell>
          <cell r="E12220" t="str">
            <v>Q3-2019</v>
          </cell>
          <cell r="F12220" t="str">
            <v>Mobile Aspiration</v>
          </cell>
          <cell r="G12220" t="str">
            <v>HUA</v>
          </cell>
          <cell r="H12220" t="str">
            <v>LTE2300 2nd Carrier</v>
          </cell>
          <cell r="I12220" t="str">
            <v>INS</v>
          </cell>
          <cell r="L12220">
            <v>43715</v>
          </cell>
          <cell r="M12220">
            <v>43611</v>
          </cell>
          <cell r="N12220">
            <v>43716</v>
          </cell>
          <cell r="O12220">
            <v>43612</v>
          </cell>
          <cell r="P12220" t="str">
            <v>No Dependency</v>
          </cell>
        </row>
        <row r="12221">
          <cell r="C12221" t="str">
            <v>ZNN860</v>
          </cell>
          <cell r="D12221" t="str">
            <v>Expansion Sites</v>
          </cell>
          <cell r="E12221" t="str">
            <v>Q3-2019</v>
          </cell>
          <cell r="F12221" t="str">
            <v>Mobile Aspiration</v>
          </cell>
          <cell r="G12221" t="str">
            <v>HUA</v>
          </cell>
          <cell r="H12221" t="str">
            <v>LTE2300 2nd Carrier</v>
          </cell>
          <cell r="I12221" t="str">
            <v>INS</v>
          </cell>
          <cell r="L12221">
            <v>43636</v>
          </cell>
          <cell r="M12221">
            <v>43638</v>
          </cell>
          <cell r="N12221">
            <v>43637</v>
          </cell>
          <cell r="O12221">
            <v>43639</v>
          </cell>
          <cell r="P12221" t="str">
            <v>No Dependency</v>
          </cell>
        </row>
        <row r="12222">
          <cell r="C12222" t="str">
            <v>ZNN859</v>
          </cell>
          <cell r="D12222" t="str">
            <v>Expansion Sites</v>
          </cell>
          <cell r="E12222" t="str">
            <v>Q3-2019</v>
          </cell>
          <cell r="F12222" t="str">
            <v>Mobile Aspiration</v>
          </cell>
          <cell r="G12222" t="str">
            <v>HUA</v>
          </cell>
          <cell r="H12222" t="str">
            <v>LTE2300 2nd Carrier</v>
          </cell>
          <cell r="I12222" t="str">
            <v>INS</v>
          </cell>
          <cell r="L12222">
            <v>43719</v>
          </cell>
          <cell r="M12222">
            <v>43639</v>
          </cell>
          <cell r="N12222">
            <v>43719</v>
          </cell>
          <cell r="O12222">
            <v>43640</v>
          </cell>
          <cell r="P12222" t="str">
            <v>No Dependency</v>
          </cell>
        </row>
        <row r="12223">
          <cell r="C12223" t="str">
            <v>ZNN856</v>
          </cell>
          <cell r="D12223" t="str">
            <v>Expansion Sites</v>
          </cell>
          <cell r="E12223" t="str">
            <v>Q2-2019</v>
          </cell>
          <cell r="F12223" t="str">
            <v>Mobile Aspiration</v>
          </cell>
          <cell r="G12223" t="str">
            <v>HUA</v>
          </cell>
          <cell r="H12223" t="str">
            <v>LTE2300 2nd Carrier</v>
          </cell>
          <cell r="I12223" t="str">
            <v>INS</v>
          </cell>
          <cell r="L12223">
            <v>43788</v>
          </cell>
          <cell r="M12223">
            <v>43772</v>
          </cell>
          <cell r="N12223">
            <v>43789</v>
          </cell>
          <cell r="O12223">
            <v>43773</v>
          </cell>
          <cell r="P12223" t="str">
            <v>FDED Not Approved</v>
          </cell>
        </row>
        <row r="12224">
          <cell r="C12224" t="str">
            <v>ZNN855</v>
          </cell>
          <cell r="D12224" t="str">
            <v>Expansion Sites</v>
          </cell>
          <cell r="E12224" t="str">
            <v>Q3-2019</v>
          </cell>
          <cell r="F12224" t="str">
            <v>Mobile Aspiration</v>
          </cell>
          <cell r="G12224" t="str">
            <v>HUA</v>
          </cell>
          <cell r="H12224" t="str">
            <v>LTE2300 2nd Carrier</v>
          </cell>
          <cell r="I12224" t="str">
            <v>INS</v>
          </cell>
          <cell r="L12224">
            <v>43719</v>
          </cell>
          <cell r="M12224">
            <v>43613</v>
          </cell>
          <cell r="N12224">
            <v>43719</v>
          </cell>
          <cell r="O12224">
            <v>43614</v>
          </cell>
          <cell r="P12224" t="str">
            <v>No Dependency</v>
          </cell>
        </row>
        <row r="12225">
          <cell r="C12225" t="str">
            <v>ZNN854</v>
          </cell>
          <cell r="D12225" t="str">
            <v>Expansion Sites</v>
          </cell>
          <cell r="E12225" t="str">
            <v>Q3-2019</v>
          </cell>
          <cell r="F12225" t="str">
            <v>Mobile Aspiration</v>
          </cell>
          <cell r="G12225" t="str">
            <v>HUA</v>
          </cell>
          <cell r="H12225" t="str">
            <v>LTE2300 2nd Carrier</v>
          </cell>
          <cell r="I12225" t="str">
            <v>INS</v>
          </cell>
          <cell r="L12225">
            <v>43740</v>
          </cell>
          <cell r="M12225">
            <v>43637</v>
          </cell>
          <cell r="N12225">
            <v>43740</v>
          </cell>
          <cell r="O12225">
            <v>43638</v>
          </cell>
          <cell r="P12225" t="str">
            <v>No Dependency</v>
          </cell>
        </row>
        <row r="12226">
          <cell r="C12226" t="str">
            <v>ZNN849</v>
          </cell>
          <cell r="D12226" t="str">
            <v>Expansion Sites</v>
          </cell>
          <cell r="E12226" t="str">
            <v>Q2-2019</v>
          </cell>
          <cell r="F12226" t="str">
            <v>Mobile Aspiration</v>
          </cell>
          <cell r="G12226" t="str">
            <v>HUA</v>
          </cell>
          <cell r="H12226" t="str">
            <v>LTE2300 2nd Carrier</v>
          </cell>
          <cell r="I12226" t="str">
            <v>INS</v>
          </cell>
          <cell r="L12226">
            <v>43650</v>
          </cell>
          <cell r="M12226">
            <v>43652</v>
          </cell>
          <cell r="N12226">
            <v>43651</v>
          </cell>
          <cell r="O12226">
            <v>43653</v>
          </cell>
          <cell r="P12226" t="str">
            <v>No Dependency</v>
          </cell>
        </row>
        <row r="12227">
          <cell r="C12227" t="str">
            <v>ZNN848</v>
          </cell>
          <cell r="D12227" t="str">
            <v>Expansion Sites</v>
          </cell>
          <cell r="E12227" t="str">
            <v>Q3-2019</v>
          </cell>
          <cell r="F12227" t="str">
            <v>Mobile Aspiration</v>
          </cell>
          <cell r="G12227" t="str">
            <v>HUA</v>
          </cell>
          <cell r="H12227" t="str">
            <v>LTE2300 2nd Carrier</v>
          </cell>
          <cell r="I12227" t="str">
            <v>INS</v>
          </cell>
          <cell r="L12227">
            <v>43788</v>
          </cell>
          <cell r="N12227">
            <v>43789</v>
          </cell>
          <cell r="P12227" t="str">
            <v>No Dependency</v>
          </cell>
        </row>
        <row r="12228">
          <cell r="C12228" t="str">
            <v>ZNN756</v>
          </cell>
          <cell r="D12228" t="str">
            <v>Expansion Sites</v>
          </cell>
          <cell r="E12228" t="str">
            <v>Q3-2019</v>
          </cell>
          <cell r="F12228" t="str">
            <v>Mobile Aspiration</v>
          </cell>
          <cell r="G12228" t="str">
            <v>HUA</v>
          </cell>
          <cell r="H12228" t="str">
            <v>LTE2300 2nd Carrier</v>
          </cell>
          <cell r="I12228" t="str">
            <v>INS</v>
          </cell>
          <cell r="L12228">
            <v>43703</v>
          </cell>
          <cell r="M12228">
            <v>43692</v>
          </cell>
          <cell r="N12228">
            <v>43704</v>
          </cell>
          <cell r="O12228">
            <v>43693</v>
          </cell>
          <cell r="P12228" t="str">
            <v>No Dependency</v>
          </cell>
        </row>
        <row r="12229">
          <cell r="C12229" t="str">
            <v>ZNN744</v>
          </cell>
          <cell r="D12229" t="str">
            <v>Expansion Sites</v>
          </cell>
          <cell r="E12229" t="str">
            <v>Q3-2019</v>
          </cell>
          <cell r="F12229" t="str">
            <v>Mobile Aspiration</v>
          </cell>
          <cell r="G12229" t="str">
            <v>HUA</v>
          </cell>
          <cell r="H12229" t="str">
            <v>LTE2300 2nd Carrier</v>
          </cell>
          <cell r="I12229" t="str">
            <v>INS</v>
          </cell>
          <cell r="L12229">
            <v>43706</v>
          </cell>
          <cell r="M12229">
            <v>43631</v>
          </cell>
          <cell r="N12229">
            <v>43707</v>
          </cell>
          <cell r="O12229">
            <v>43632</v>
          </cell>
          <cell r="P12229" t="str">
            <v>No Dependency</v>
          </cell>
        </row>
        <row r="12230">
          <cell r="C12230" t="str">
            <v>ZJZ760</v>
          </cell>
          <cell r="D12230" t="str">
            <v>Expansion Sites</v>
          </cell>
          <cell r="E12230" t="str">
            <v>Q2-2019</v>
          </cell>
          <cell r="F12230" t="str">
            <v>Mobile Aspiration</v>
          </cell>
          <cell r="G12230" t="str">
            <v>HUA</v>
          </cell>
          <cell r="H12230" t="str">
            <v>LTE2300 2nd Carrier</v>
          </cell>
          <cell r="I12230" t="str">
            <v>INS</v>
          </cell>
          <cell r="L12230">
            <v>43635</v>
          </cell>
          <cell r="M12230">
            <v>43612</v>
          </cell>
          <cell r="N12230">
            <v>43636</v>
          </cell>
          <cell r="O12230">
            <v>43613</v>
          </cell>
          <cell r="P12230" t="str">
            <v>No Dependency</v>
          </cell>
        </row>
        <row r="12231">
          <cell r="C12231" t="str">
            <v>ZJZ750</v>
          </cell>
          <cell r="D12231" t="str">
            <v>Expansion Sites</v>
          </cell>
          <cell r="E12231" t="str">
            <v>Q3-2019</v>
          </cell>
          <cell r="F12231" t="str">
            <v>Mobile Aspiration</v>
          </cell>
          <cell r="G12231" t="str">
            <v>HUA</v>
          </cell>
          <cell r="H12231" t="str">
            <v>LTE2300 2nd Carrier</v>
          </cell>
          <cell r="I12231" t="str">
            <v>INS</v>
          </cell>
          <cell r="L12231">
            <v>43746</v>
          </cell>
          <cell r="M12231">
            <v>43733</v>
          </cell>
          <cell r="N12231">
            <v>43747</v>
          </cell>
          <cell r="O12231">
            <v>43734</v>
          </cell>
          <cell r="P12231" t="str">
            <v>No Dependency</v>
          </cell>
        </row>
        <row r="12232">
          <cell r="C12232" t="str">
            <v>ZJZ746</v>
          </cell>
          <cell r="D12232" t="str">
            <v>Expansion Sites</v>
          </cell>
          <cell r="E12232" t="str">
            <v>Q3-2019</v>
          </cell>
          <cell r="F12232" t="str">
            <v>Mobile Aspiration</v>
          </cell>
          <cell r="G12232" t="str">
            <v>HUA</v>
          </cell>
          <cell r="H12232" t="str">
            <v>LTE2300 2nd Carrier</v>
          </cell>
          <cell r="I12232" t="str">
            <v>INS</v>
          </cell>
          <cell r="L12232">
            <v>43679</v>
          </cell>
          <cell r="M12232">
            <v>43681</v>
          </cell>
          <cell r="N12232">
            <v>43680</v>
          </cell>
          <cell r="O12232">
            <v>43682</v>
          </cell>
          <cell r="P12232" t="str">
            <v>No Dependency</v>
          </cell>
        </row>
        <row r="12233">
          <cell r="C12233" t="str">
            <v>ZJZ736</v>
          </cell>
          <cell r="D12233" t="str">
            <v>Expansion Sites</v>
          </cell>
          <cell r="E12233" t="str">
            <v>Q2-2019</v>
          </cell>
          <cell r="F12233" t="str">
            <v>Mobile Aspiration</v>
          </cell>
          <cell r="G12233" t="str">
            <v>HUA</v>
          </cell>
          <cell r="H12233" t="str">
            <v>LTE2300 2nd Carrier</v>
          </cell>
          <cell r="I12233" t="str">
            <v>INS</v>
          </cell>
          <cell r="L12233">
            <v>43637</v>
          </cell>
          <cell r="M12233">
            <v>43639</v>
          </cell>
          <cell r="N12233">
            <v>43638</v>
          </cell>
          <cell r="O12233">
            <v>43640</v>
          </cell>
          <cell r="P12233" t="str">
            <v>No Dependency</v>
          </cell>
        </row>
        <row r="12234">
          <cell r="C12234" t="str">
            <v>ZJZ716</v>
          </cell>
          <cell r="D12234" t="str">
            <v>Expansion Sites</v>
          </cell>
          <cell r="E12234" t="str">
            <v>Q2-2019</v>
          </cell>
          <cell r="F12234" t="str">
            <v>Mobile Aspiration</v>
          </cell>
          <cell r="G12234" t="str">
            <v>HUA</v>
          </cell>
          <cell r="H12234" t="str">
            <v>LTE2300 2nd Carrier</v>
          </cell>
          <cell r="I12234" t="str">
            <v>INS</v>
          </cell>
          <cell r="L12234">
            <v>43596</v>
          </cell>
          <cell r="M12234">
            <v>43598</v>
          </cell>
          <cell r="N12234">
            <v>43597</v>
          </cell>
          <cell r="O12234">
            <v>43599</v>
          </cell>
          <cell r="P12234" t="str">
            <v>No Dependency</v>
          </cell>
        </row>
        <row r="12235">
          <cell r="C12235" t="str">
            <v>ZJZ710</v>
          </cell>
          <cell r="D12235" t="str">
            <v>Expansion Sites</v>
          </cell>
          <cell r="E12235" t="str">
            <v>Q2-2019</v>
          </cell>
          <cell r="F12235" t="str">
            <v>Mobile Aspiration</v>
          </cell>
          <cell r="G12235" t="str">
            <v>HUA</v>
          </cell>
          <cell r="H12235" t="str">
            <v>LTE2300 2nd Carrier</v>
          </cell>
          <cell r="I12235" t="str">
            <v>INS</v>
          </cell>
          <cell r="L12235">
            <v>43635</v>
          </cell>
          <cell r="M12235">
            <v>43637</v>
          </cell>
          <cell r="N12235">
            <v>43636</v>
          </cell>
          <cell r="O12235">
            <v>43638</v>
          </cell>
          <cell r="P12235" t="str">
            <v>No Dependency</v>
          </cell>
        </row>
        <row r="12236">
          <cell r="C12236" t="str">
            <v>ZJZ695</v>
          </cell>
          <cell r="D12236" t="str">
            <v>Expansion Sites</v>
          </cell>
          <cell r="E12236" t="str">
            <v>Q2-2019</v>
          </cell>
          <cell r="F12236" t="str">
            <v>Mobile Aspiration</v>
          </cell>
          <cell r="G12236" t="str">
            <v>HUA</v>
          </cell>
          <cell r="H12236" t="str">
            <v>LTE2300 2nd Carrier</v>
          </cell>
          <cell r="I12236" t="str">
            <v>INS</v>
          </cell>
          <cell r="L12236">
            <v>43703</v>
          </cell>
          <cell r="M12236">
            <v>43692</v>
          </cell>
          <cell r="N12236">
            <v>43704</v>
          </cell>
          <cell r="O12236">
            <v>43693</v>
          </cell>
          <cell r="P12236" t="str">
            <v>No Dependency</v>
          </cell>
        </row>
        <row r="12237">
          <cell r="C12237" t="str">
            <v>ZJZ692</v>
          </cell>
          <cell r="D12237" t="str">
            <v>Expansion Sites</v>
          </cell>
          <cell r="E12237" t="str">
            <v>Q3-2019</v>
          </cell>
          <cell r="F12237" t="str">
            <v>Mobile Aspiration</v>
          </cell>
          <cell r="G12237" t="str">
            <v>HUA</v>
          </cell>
          <cell r="H12237" t="str">
            <v>LTE2300 2nd Carrier</v>
          </cell>
          <cell r="I12237" t="str">
            <v>INS</v>
          </cell>
          <cell r="L12237">
            <v>43746</v>
          </cell>
          <cell r="M12237">
            <v>43740</v>
          </cell>
          <cell r="N12237">
            <v>43747</v>
          </cell>
          <cell r="O12237">
            <v>43741</v>
          </cell>
          <cell r="P12237" t="str">
            <v>No Dependency</v>
          </cell>
        </row>
        <row r="12238">
          <cell r="C12238" t="str">
            <v>ZJZ663</v>
          </cell>
          <cell r="D12238" t="str">
            <v>Expansion Sites</v>
          </cell>
          <cell r="E12238" t="str">
            <v>Q3-2019</v>
          </cell>
          <cell r="F12238" t="str">
            <v>Mobile Aspiration</v>
          </cell>
          <cell r="G12238" t="str">
            <v>HUA</v>
          </cell>
          <cell r="H12238" t="str">
            <v>LTE2300 2nd Carrier</v>
          </cell>
          <cell r="I12238" t="str">
            <v>INS</v>
          </cell>
          <cell r="L12238">
            <v>43746</v>
          </cell>
          <cell r="M12238">
            <v>43734</v>
          </cell>
          <cell r="N12238">
            <v>43747</v>
          </cell>
          <cell r="O12238">
            <v>43735</v>
          </cell>
          <cell r="P12238" t="str">
            <v>No Dependency</v>
          </cell>
        </row>
        <row r="12239">
          <cell r="C12239" t="str">
            <v>ZJZ657</v>
          </cell>
          <cell r="D12239" t="str">
            <v>Expansion Sites</v>
          </cell>
          <cell r="E12239" t="str">
            <v>Q3-2019</v>
          </cell>
          <cell r="F12239" t="str">
            <v>Mobile Aspiration</v>
          </cell>
          <cell r="G12239" t="str">
            <v>HUA</v>
          </cell>
          <cell r="H12239" t="str">
            <v>LTE2300 2nd Carrier</v>
          </cell>
          <cell r="I12239" t="str">
            <v>INS</v>
          </cell>
          <cell r="L12239">
            <v>43674</v>
          </cell>
          <cell r="M12239">
            <v>43676</v>
          </cell>
          <cell r="N12239">
            <v>43675</v>
          </cell>
          <cell r="O12239">
            <v>43677</v>
          </cell>
          <cell r="P12239" t="str">
            <v>No Dependency</v>
          </cell>
        </row>
        <row r="12240">
          <cell r="C12240" t="str">
            <v>ZJZ643</v>
          </cell>
          <cell r="D12240" t="str">
            <v>Expansion Sites</v>
          </cell>
          <cell r="E12240" t="str">
            <v>Q2-2019</v>
          </cell>
          <cell r="F12240" t="str">
            <v>Mobile Aspiration</v>
          </cell>
          <cell r="G12240" t="str">
            <v>HUA</v>
          </cell>
          <cell r="H12240" t="str">
            <v>LTE2300 2nd Carrier</v>
          </cell>
          <cell r="I12240" t="str">
            <v>INS</v>
          </cell>
          <cell r="L12240">
            <v>43635</v>
          </cell>
          <cell r="M12240">
            <v>43605</v>
          </cell>
          <cell r="N12240">
            <v>43637</v>
          </cell>
          <cell r="O12240">
            <v>43606</v>
          </cell>
          <cell r="P12240" t="str">
            <v>No Dependency</v>
          </cell>
        </row>
        <row r="12241">
          <cell r="C12241" t="str">
            <v>ZJZ642</v>
          </cell>
          <cell r="D12241" t="str">
            <v>Expansion Sites</v>
          </cell>
          <cell r="E12241" t="str">
            <v>Q3-2019</v>
          </cell>
          <cell r="F12241" t="str">
            <v>Mobile Aspiration</v>
          </cell>
          <cell r="G12241" t="str">
            <v>HUA</v>
          </cell>
          <cell r="H12241" t="str">
            <v>LTE2300 2nd Carrier</v>
          </cell>
          <cell r="I12241" t="str">
            <v>INS</v>
          </cell>
          <cell r="L12241">
            <v>43624</v>
          </cell>
          <cell r="M12241">
            <v>43626</v>
          </cell>
          <cell r="N12241">
            <v>43625</v>
          </cell>
          <cell r="O12241">
            <v>43627</v>
          </cell>
          <cell r="P12241" t="str">
            <v>No Dependency</v>
          </cell>
        </row>
        <row r="12242">
          <cell r="C12242" t="str">
            <v>ZJZ625</v>
          </cell>
          <cell r="D12242" t="str">
            <v>Expansion Sites</v>
          </cell>
          <cell r="E12242" t="str">
            <v>Q3-2019</v>
          </cell>
          <cell r="F12242" t="str">
            <v>Mobile Aspiration</v>
          </cell>
          <cell r="G12242" t="str">
            <v>HUA</v>
          </cell>
          <cell r="H12242" t="str">
            <v>LTE2300 2nd Carrier</v>
          </cell>
          <cell r="I12242" t="str">
            <v>INS</v>
          </cell>
          <cell r="L12242">
            <v>43621</v>
          </cell>
          <cell r="M12242">
            <v>43624</v>
          </cell>
          <cell r="N12242">
            <v>43622</v>
          </cell>
          <cell r="O12242">
            <v>43625</v>
          </cell>
          <cell r="P12242" t="str">
            <v>No Dependency</v>
          </cell>
        </row>
        <row r="12243">
          <cell r="C12243" t="str">
            <v>ZJZ620</v>
          </cell>
          <cell r="D12243" t="str">
            <v>Expansion Sites</v>
          </cell>
          <cell r="E12243" t="str">
            <v>Q2-2019</v>
          </cell>
          <cell r="F12243" t="str">
            <v>Mobile Aspiration</v>
          </cell>
          <cell r="G12243" t="str">
            <v>HUA</v>
          </cell>
          <cell r="H12243" t="str">
            <v>LTE2300 2nd Carrier</v>
          </cell>
          <cell r="I12243" t="str">
            <v>INS</v>
          </cell>
          <cell r="L12243">
            <v>43636</v>
          </cell>
          <cell r="M12243">
            <v>43637</v>
          </cell>
          <cell r="N12243">
            <v>43637</v>
          </cell>
          <cell r="O12243">
            <v>43638</v>
          </cell>
          <cell r="P12243" t="str">
            <v>No Dependency</v>
          </cell>
        </row>
        <row r="12244">
          <cell r="C12244" t="str">
            <v>ZJZ600</v>
          </cell>
          <cell r="D12244" t="str">
            <v>Expansion Sites</v>
          </cell>
          <cell r="E12244" t="str">
            <v>Q2-2019</v>
          </cell>
          <cell r="F12244" t="str">
            <v>Mobile Aspiration</v>
          </cell>
          <cell r="G12244" t="str">
            <v>HUA</v>
          </cell>
          <cell r="H12244" t="str">
            <v>LTE2300 2nd Carrier</v>
          </cell>
          <cell r="I12244" t="str">
            <v>INS</v>
          </cell>
          <cell r="L12244">
            <v>43674</v>
          </cell>
          <cell r="M12244">
            <v>43676</v>
          </cell>
          <cell r="N12244">
            <v>43675</v>
          </cell>
          <cell r="O12244">
            <v>43677</v>
          </cell>
          <cell r="P12244" t="str">
            <v>No Dependency</v>
          </cell>
        </row>
        <row r="12245">
          <cell r="C12245" t="str">
            <v>ZJZ592</v>
          </cell>
          <cell r="D12245" t="str">
            <v>Expansion Sites</v>
          </cell>
          <cell r="E12245" t="str">
            <v>Q2-2019</v>
          </cell>
          <cell r="F12245" t="str">
            <v>Mobile Aspiration</v>
          </cell>
          <cell r="G12245" t="str">
            <v>HUA</v>
          </cell>
          <cell r="H12245" t="str">
            <v>LTE2300 2nd Carrier</v>
          </cell>
          <cell r="I12245" t="str">
            <v>INS</v>
          </cell>
          <cell r="L12245">
            <v>43647</v>
          </cell>
          <cell r="M12245">
            <v>43650</v>
          </cell>
          <cell r="N12245">
            <v>43648</v>
          </cell>
          <cell r="O12245">
            <v>43651</v>
          </cell>
          <cell r="P12245" t="str">
            <v>No Dependency</v>
          </cell>
        </row>
        <row r="12246">
          <cell r="C12246" t="str">
            <v>ZJZ588</v>
          </cell>
          <cell r="D12246" t="str">
            <v>Expansion Sites</v>
          </cell>
          <cell r="E12246" t="str">
            <v>Q3-2019</v>
          </cell>
          <cell r="F12246" t="str">
            <v>Mobile Aspiration</v>
          </cell>
          <cell r="G12246" t="str">
            <v>HUA</v>
          </cell>
          <cell r="H12246" t="str">
            <v>LTE2300 2nd Carrier</v>
          </cell>
          <cell r="I12246" t="str">
            <v>INS</v>
          </cell>
          <cell r="L12246">
            <v>43643</v>
          </cell>
          <cell r="M12246">
            <v>43645</v>
          </cell>
          <cell r="N12246">
            <v>43644</v>
          </cell>
          <cell r="O12246">
            <v>43646</v>
          </cell>
          <cell r="P12246" t="str">
            <v>No Dependency</v>
          </cell>
        </row>
        <row r="12247">
          <cell r="C12247" t="str">
            <v>ZJZ585</v>
          </cell>
          <cell r="D12247" t="str">
            <v>Expansion Sites</v>
          </cell>
          <cell r="E12247" t="str">
            <v>Q2-2019</v>
          </cell>
          <cell r="F12247" t="str">
            <v>Mobile Aspiration</v>
          </cell>
          <cell r="G12247" t="str">
            <v>HUA</v>
          </cell>
          <cell r="H12247" t="str">
            <v>LTE2300 2nd Carrier</v>
          </cell>
          <cell r="I12247" t="str">
            <v>INS</v>
          </cell>
          <cell r="L12247">
            <v>43788</v>
          </cell>
          <cell r="N12247">
            <v>43789</v>
          </cell>
          <cell r="P12247" t="str">
            <v>No Dependency</v>
          </cell>
        </row>
        <row r="12248">
          <cell r="C12248" t="str">
            <v>ZJZ575</v>
          </cell>
          <cell r="D12248" t="str">
            <v>Expansion Sites</v>
          </cell>
          <cell r="E12248" t="str">
            <v>Q3-2019</v>
          </cell>
          <cell r="F12248" t="str">
            <v>Mobile Aspiration</v>
          </cell>
          <cell r="G12248" t="str">
            <v>HUA</v>
          </cell>
          <cell r="H12248" t="str">
            <v>LTE2300 2nd Carrier</v>
          </cell>
          <cell r="I12248" t="str">
            <v>INS</v>
          </cell>
          <cell r="L12248">
            <v>43788</v>
          </cell>
          <cell r="N12248">
            <v>43789</v>
          </cell>
          <cell r="P12248" t="str">
            <v>No Dependency</v>
          </cell>
        </row>
        <row r="12249">
          <cell r="C12249" t="str">
            <v>ZJZ550</v>
          </cell>
          <cell r="D12249" t="str">
            <v>Expansion Sites</v>
          </cell>
          <cell r="E12249" t="str">
            <v>Q3-2019</v>
          </cell>
          <cell r="F12249" t="str">
            <v>Mobile Aspiration</v>
          </cell>
          <cell r="G12249" t="str">
            <v>HUA</v>
          </cell>
          <cell r="H12249" t="str">
            <v>LTE2300 2nd Carrier</v>
          </cell>
          <cell r="I12249" t="str">
            <v>INS</v>
          </cell>
          <cell r="L12249">
            <v>43622</v>
          </cell>
          <cell r="M12249">
            <v>43624</v>
          </cell>
          <cell r="N12249">
            <v>43623</v>
          </cell>
          <cell r="O12249">
            <v>43625</v>
          </cell>
          <cell r="P12249" t="str">
            <v>No Dependency</v>
          </cell>
        </row>
        <row r="12250">
          <cell r="C12250" t="str">
            <v>ZJZ549</v>
          </cell>
          <cell r="D12250" t="str">
            <v>Expansion Sites</v>
          </cell>
          <cell r="E12250" t="str">
            <v>Q4-2019</v>
          </cell>
          <cell r="F12250" t="str">
            <v>Mobile Aspiration</v>
          </cell>
          <cell r="G12250" t="str">
            <v>HUA</v>
          </cell>
          <cell r="H12250" t="str">
            <v>LTE2300 2nd Carrier</v>
          </cell>
          <cell r="I12250" t="str">
            <v>INS</v>
          </cell>
          <cell r="L12250">
            <v>43802</v>
          </cell>
          <cell r="N12250">
            <v>43802</v>
          </cell>
          <cell r="P12250" t="str">
            <v>No Dependency</v>
          </cell>
        </row>
        <row r="12251">
          <cell r="C12251" t="str">
            <v>ZJZ535</v>
          </cell>
          <cell r="D12251" t="str">
            <v>Expansion Sites</v>
          </cell>
          <cell r="E12251" t="str">
            <v>Q2-2019</v>
          </cell>
          <cell r="F12251" t="str">
            <v>Mobile Aspiration</v>
          </cell>
          <cell r="G12251" t="str">
            <v>HUA</v>
          </cell>
          <cell r="H12251" t="str">
            <v>LTE2300 2nd Carrier</v>
          </cell>
          <cell r="I12251" t="str">
            <v>INS</v>
          </cell>
          <cell r="L12251">
            <v>43604</v>
          </cell>
          <cell r="M12251">
            <v>43606</v>
          </cell>
          <cell r="N12251">
            <v>43605</v>
          </cell>
          <cell r="O12251">
            <v>43607</v>
          </cell>
          <cell r="P12251" t="str">
            <v>No Dependency</v>
          </cell>
        </row>
        <row r="12252">
          <cell r="C12252" t="str">
            <v>ZJZ532</v>
          </cell>
          <cell r="D12252" t="str">
            <v>Expansion Sites</v>
          </cell>
          <cell r="E12252" t="str">
            <v>Q3-2019</v>
          </cell>
          <cell r="F12252" t="str">
            <v>Mobile Aspiration</v>
          </cell>
          <cell r="G12252" t="str">
            <v>HUA</v>
          </cell>
          <cell r="H12252" t="str">
            <v>LTE2300 2nd Carrier</v>
          </cell>
          <cell r="I12252" t="str">
            <v>INS</v>
          </cell>
          <cell r="L12252">
            <v>43737</v>
          </cell>
          <cell r="M12252">
            <v>43715</v>
          </cell>
          <cell r="N12252">
            <v>43738</v>
          </cell>
          <cell r="O12252">
            <v>43716</v>
          </cell>
          <cell r="P12252" t="str">
            <v>No Dependency</v>
          </cell>
        </row>
        <row r="12253">
          <cell r="C12253" t="str">
            <v>ZJZ527</v>
          </cell>
          <cell r="D12253" t="str">
            <v>Expansion Sites</v>
          </cell>
          <cell r="E12253" t="str">
            <v>Q1-2020</v>
          </cell>
          <cell r="F12253" t="str">
            <v>Mobile Aspiration</v>
          </cell>
          <cell r="G12253" t="str">
            <v>HUA</v>
          </cell>
          <cell r="H12253" t="str">
            <v>LTE2300 2nd Carrier</v>
          </cell>
          <cell r="I12253" t="str">
            <v>INS</v>
          </cell>
          <cell r="L12253">
            <v>43853</v>
          </cell>
          <cell r="M12253">
            <v>43734</v>
          </cell>
          <cell r="N12253">
            <v>43853</v>
          </cell>
          <cell r="O12253">
            <v>43735</v>
          </cell>
          <cell r="P12253" t="str">
            <v>No Dependency</v>
          </cell>
        </row>
        <row r="12254">
          <cell r="C12254" t="str">
            <v>ZJZ522</v>
          </cell>
          <cell r="D12254" t="str">
            <v>Expansion Sites</v>
          </cell>
          <cell r="E12254" t="str">
            <v>Q3-2019</v>
          </cell>
          <cell r="F12254" t="str">
            <v>Mobile Aspiration</v>
          </cell>
          <cell r="G12254" t="str">
            <v>HUA</v>
          </cell>
          <cell r="H12254" t="str">
            <v>LTE2300 2nd Carrier</v>
          </cell>
          <cell r="I12254" t="str">
            <v>INS</v>
          </cell>
          <cell r="L12254">
            <v>43611</v>
          </cell>
          <cell r="M12254">
            <v>43613</v>
          </cell>
          <cell r="N12254">
            <v>43612</v>
          </cell>
          <cell r="O12254">
            <v>43614</v>
          </cell>
          <cell r="P12254" t="str">
            <v>No Dependency</v>
          </cell>
        </row>
        <row r="12255">
          <cell r="C12255" t="str">
            <v>ZJZ521</v>
          </cell>
          <cell r="D12255" t="str">
            <v>Expansion Sites</v>
          </cell>
          <cell r="E12255" t="str">
            <v>Q3-2019</v>
          </cell>
          <cell r="F12255" t="str">
            <v>Mobile Aspiration</v>
          </cell>
          <cell r="G12255" t="str">
            <v>HUA</v>
          </cell>
          <cell r="H12255" t="str">
            <v>LTE2300 2nd Carrier</v>
          </cell>
          <cell r="I12255" t="str">
            <v>INS</v>
          </cell>
          <cell r="L12255">
            <v>43706</v>
          </cell>
          <cell r="M12255">
            <v>43709</v>
          </cell>
          <cell r="N12255">
            <v>43707</v>
          </cell>
          <cell r="O12255">
            <v>43710</v>
          </cell>
          <cell r="P12255" t="str">
            <v>No Dependency</v>
          </cell>
        </row>
        <row r="12256">
          <cell r="C12256" t="str">
            <v>ZJZ512</v>
          </cell>
          <cell r="D12256" t="str">
            <v>Expansion Sites</v>
          </cell>
          <cell r="E12256" t="str">
            <v>Q2-2019</v>
          </cell>
          <cell r="F12256" t="str">
            <v>Mobile Aspiration</v>
          </cell>
          <cell r="G12256" t="str">
            <v>HUA</v>
          </cell>
          <cell r="H12256" t="str">
            <v>LTE2300 2nd Carrier</v>
          </cell>
          <cell r="I12256" t="str">
            <v>INS</v>
          </cell>
          <cell r="L12256">
            <v>43632</v>
          </cell>
          <cell r="M12256">
            <v>43634</v>
          </cell>
          <cell r="N12256">
            <v>43633</v>
          </cell>
          <cell r="O12256">
            <v>43635</v>
          </cell>
          <cell r="P12256" t="str">
            <v>No Dependency</v>
          </cell>
        </row>
        <row r="12257">
          <cell r="C12257" t="str">
            <v>ZJZ502</v>
          </cell>
          <cell r="D12257" t="str">
            <v>Expansion Sites</v>
          </cell>
          <cell r="E12257" t="str">
            <v>Q2-2019</v>
          </cell>
          <cell r="F12257" t="str">
            <v>Mobile Aspiration</v>
          </cell>
          <cell r="G12257" t="str">
            <v>HUA</v>
          </cell>
          <cell r="H12257" t="str">
            <v>LTE2300 2nd Carrier</v>
          </cell>
          <cell r="I12257" t="str">
            <v>INS</v>
          </cell>
          <cell r="L12257">
            <v>43737</v>
          </cell>
          <cell r="M12257">
            <v>43715</v>
          </cell>
          <cell r="N12257">
            <v>43738</v>
          </cell>
          <cell r="O12257">
            <v>43716</v>
          </cell>
          <cell r="P12257" t="str">
            <v>No Dependency</v>
          </cell>
        </row>
        <row r="12258">
          <cell r="C12258" t="str">
            <v>ZJZ485</v>
          </cell>
          <cell r="D12258" t="str">
            <v>Expansion Sites</v>
          </cell>
          <cell r="E12258" t="str">
            <v>Q3-2019</v>
          </cell>
          <cell r="F12258" t="str">
            <v>Mobile Aspiration</v>
          </cell>
          <cell r="G12258" t="str">
            <v>HUA</v>
          </cell>
          <cell r="H12258" t="str">
            <v>LTE2300 2nd Carrier</v>
          </cell>
          <cell r="I12258" t="str">
            <v>INS</v>
          </cell>
          <cell r="L12258">
            <v>43706</v>
          </cell>
          <cell r="M12258">
            <v>43715</v>
          </cell>
          <cell r="N12258">
            <v>43707</v>
          </cell>
          <cell r="O12258">
            <v>43716</v>
          </cell>
          <cell r="P12258" t="str">
            <v>No Dependency</v>
          </cell>
        </row>
        <row r="12259">
          <cell r="C12259" t="str">
            <v>ZJZ483</v>
          </cell>
          <cell r="D12259" t="str">
            <v>Expansion Sites</v>
          </cell>
          <cell r="E12259" t="str">
            <v>Q3-2019</v>
          </cell>
          <cell r="F12259" t="str">
            <v>Mobile Aspiration</v>
          </cell>
          <cell r="G12259" t="str">
            <v>HUA</v>
          </cell>
          <cell r="H12259" t="str">
            <v>LTE2300 2nd Carrier</v>
          </cell>
          <cell r="I12259" t="str">
            <v>INS</v>
          </cell>
          <cell r="L12259">
            <v>43706</v>
          </cell>
          <cell r="M12259">
            <v>43709</v>
          </cell>
          <cell r="N12259">
            <v>43707</v>
          </cell>
          <cell r="O12259">
            <v>43710</v>
          </cell>
          <cell r="P12259" t="str">
            <v>No Dependency</v>
          </cell>
        </row>
        <row r="12260">
          <cell r="C12260" t="str">
            <v>ZJZ477</v>
          </cell>
          <cell r="D12260" t="str">
            <v>Expansion Sites</v>
          </cell>
          <cell r="E12260" t="str">
            <v>Q2-2019</v>
          </cell>
          <cell r="F12260" t="str">
            <v>Mobile Aspiration</v>
          </cell>
          <cell r="G12260" t="str">
            <v>HUA</v>
          </cell>
          <cell r="H12260" t="str">
            <v>LTE2300 2nd Carrier</v>
          </cell>
          <cell r="I12260" t="str">
            <v>INS</v>
          </cell>
          <cell r="L12260">
            <v>43600</v>
          </cell>
          <cell r="M12260">
            <v>43602</v>
          </cell>
          <cell r="N12260">
            <v>43601</v>
          </cell>
          <cell r="O12260">
            <v>43603</v>
          </cell>
          <cell r="P12260" t="str">
            <v>No Dependency</v>
          </cell>
        </row>
        <row r="12261">
          <cell r="C12261" t="str">
            <v>ZJZ471</v>
          </cell>
          <cell r="D12261" t="str">
            <v>Expansion Sites</v>
          </cell>
          <cell r="E12261" t="str">
            <v>Q3-2019</v>
          </cell>
          <cell r="F12261" t="str">
            <v>Mobile Aspiration</v>
          </cell>
          <cell r="G12261" t="str">
            <v>HUA</v>
          </cell>
          <cell r="H12261" t="str">
            <v>LTE2300 2nd Carrier</v>
          </cell>
          <cell r="I12261" t="str">
            <v>INS</v>
          </cell>
          <cell r="L12261">
            <v>43706</v>
          </cell>
          <cell r="M12261">
            <v>43634</v>
          </cell>
          <cell r="N12261">
            <v>43707</v>
          </cell>
          <cell r="O12261">
            <v>43635</v>
          </cell>
          <cell r="P12261" t="str">
            <v>No Dependency</v>
          </cell>
        </row>
        <row r="12262">
          <cell r="C12262" t="str">
            <v>ZJZ442</v>
          </cell>
          <cell r="D12262" t="str">
            <v>Expansion Sites</v>
          </cell>
          <cell r="E12262" t="str">
            <v>Q3-2019</v>
          </cell>
          <cell r="F12262" t="str">
            <v>Mobile Aspiration</v>
          </cell>
          <cell r="G12262" t="str">
            <v>HUA</v>
          </cell>
          <cell r="H12262" t="str">
            <v>LTE2300 2nd Carrier</v>
          </cell>
          <cell r="I12262" t="str">
            <v>INS</v>
          </cell>
          <cell r="L12262">
            <v>43703</v>
          </cell>
          <cell r="M12262">
            <v>43637</v>
          </cell>
          <cell r="N12262">
            <v>43704</v>
          </cell>
          <cell r="O12262">
            <v>43638</v>
          </cell>
          <cell r="P12262" t="str">
            <v>No Dependency</v>
          </cell>
        </row>
        <row r="12263">
          <cell r="C12263" t="str">
            <v>ZJZ436</v>
          </cell>
          <cell r="D12263" t="str">
            <v>Expansion Sites</v>
          </cell>
          <cell r="E12263" t="str">
            <v>Q3-2019</v>
          </cell>
          <cell r="F12263" t="str">
            <v>Mobile Aspiration</v>
          </cell>
          <cell r="G12263" t="str">
            <v>HUA</v>
          </cell>
          <cell r="H12263" t="str">
            <v>LTE2300 2nd Carrier</v>
          </cell>
          <cell r="I12263" t="str">
            <v>INS</v>
          </cell>
          <cell r="L12263">
            <v>43691</v>
          </cell>
          <cell r="M12263">
            <v>43693</v>
          </cell>
          <cell r="N12263">
            <v>43692</v>
          </cell>
          <cell r="O12263">
            <v>43694</v>
          </cell>
          <cell r="P12263" t="str">
            <v>No Dependency</v>
          </cell>
        </row>
        <row r="12264">
          <cell r="C12264" t="str">
            <v>ZJZ435</v>
          </cell>
          <cell r="D12264" t="str">
            <v>Expansion Sites</v>
          </cell>
          <cell r="E12264" t="str">
            <v>Q3-2019</v>
          </cell>
          <cell r="F12264" t="str">
            <v>Mobile Aspiration</v>
          </cell>
          <cell r="G12264" t="str">
            <v>HUA</v>
          </cell>
          <cell r="H12264" t="str">
            <v>LTE2300 2nd Carrier</v>
          </cell>
          <cell r="I12264" t="str">
            <v>INS</v>
          </cell>
          <cell r="L12264">
            <v>43705</v>
          </cell>
          <cell r="M12264">
            <v>43631</v>
          </cell>
          <cell r="N12264">
            <v>43706</v>
          </cell>
          <cell r="O12264">
            <v>43632</v>
          </cell>
          <cell r="P12264" t="str">
            <v>No Dependency</v>
          </cell>
        </row>
        <row r="12265">
          <cell r="C12265" t="str">
            <v>ZJZ433</v>
          </cell>
          <cell r="D12265" t="str">
            <v>Expansion Sites</v>
          </cell>
          <cell r="E12265" t="str">
            <v>Q2-2019</v>
          </cell>
          <cell r="F12265" t="str">
            <v>Mobile Aspiration</v>
          </cell>
          <cell r="G12265" t="str">
            <v>HUA</v>
          </cell>
          <cell r="H12265" t="str">
            <v>LTE2300 2nd Carrier</v>
          </cell>
          <cell r="I12265" t="str">
            <v>INS</v>
          </cell>
          <cell r="L12265">
            <v>43604</v>
          </cell>
          <cell r="M12265">
            <v>43606</v>
          </cell>
          <cell r="N12265">
            <v>43605</v>
          </cell>
          <cell r="O12265">
            <v>43607</v>
          </cell>
          <cell r="P12265" t="str">
            <v>No Dependency</v>
          </cell>
        </row>
        <row r="12266">
          <cell r="C12266" t="str">
            <v>ZJZ430</v>
          </cell>
          <cell r="D12266" t="str">
            <v>Expansion Sites</v>
          </cell>
          <cell r="E12266" t="str">
            <v>Q3-2019</v>
          </cell>
          <cell r="F12266" t="str">
            <v>Mobile Aspiration</v>
          </cell>
          <cell r="G12266" t="str">
            <v>HUA</v>
          </cell>
          <cell r="H12266" t="str">
            <v>LTE2300 2nd Carrier</v>
          </cell>
          <cell r="I12266" t="str">
            <v>INS</v>
          </cell>
          <cell r="L12266">
            <v>43706</v>
          </cell>
          <cell r="M12266">
            <v>43638</v>
          </cell>
          <cell r="N12266">
            <v>43707</v>
          </cell>
          <cell r="O12266">
            <v>43639</v>
          </cell>
          <cell r="P12266" t="str">
            <v>No Dependency</v>
          </cell>
        </row>
        <row r="12267">
          <cell r="C12267" t="str">
            <v>ZJZ402</v>
          </cell>
          <cell r="D12267" t="str">
            <v>Expansion Sites</v>
          </cell>
          <cell r="E12267" t="str">
            <v>Q3-2019</v>
          </cell>
          <cell r="F12267" t="str">
            <v>Mobile Aspiration</v>
          </cell>
          <cell r="G12267" t="str">
            <v>HUA</v>
          </cell>
          <cell r="H12267" t="str">
            <v>LTE2300 2nd Carrier</v>
          </cell>
          <cell r="I12267" t="str">
            <v>INS</v>
          </cell>
          <cell r="L12267">
            <v>43676</v>
          </cell>
          <cell r="M12267">
            <v>43660</v>
          </cell>
          <cell r="N12267">
            <v>43677</v>
          </cell>
          <cell r="O12267">
            <v>43661</v>
          </cell>
          <cell r="P12267" t="str">
            <v>No Dependency</v>
          </cell>
        </row>
        <row r="12268">
          <cell r="C12268" t="str">
            <v>ZJZ399</v>
          </cell>
          <cell r="D12268" t="str">
            <v>Expansion Sites</v>
          </cell>
          <cell r="E12268" t="str">
            <v>Q2-2019</v>
          </cell>
          <cell r="F12268" t="str">
            <v>Mobile Aspiration</v>
          </cell>
          <cell r="G12268" t="str">
            <v>HUA</v>
          </cell>
          <cell r="H12268" t="str">
            <v>LTE2300 2nd Carrier</v>
          </cell>
          <cell r="I12268" t="str">
            <v>INS</v>
          </cell>
          <cell r="L12268">
            <v>43703</v>
          </cell>
          <cell r="M12268">
            <v>43629</v>
          </cell>
          <cell r="N12268">
            <v>43704</v>
          </cell>
          <cell r="O12268">
            <v>43630</v>
          </cell>
          <cell r="P12268" t="str">
            <v>No Dependency</v>
          </cell>
        </row>
        <row r="12269">
          <cell r="C12269" t="str">
            <v>ZJZ388</v>
          </cell>
          <cell r="D12269" t="str">
            <v>Expansion Sites</v>
          </cell>
          <cell r="E12269" t="str">
            <v>Q3-2019</v>
          </cell>
          <cell r="F12269" t="str">
            <v>Mobile Aspiration</v>
          </cell>
          <cell r="G12269" t="str">
            <v>HUA</v>
          </cell>
          <cell r="H12269" t="str">
            <v>LTE2300 2nd Carrier</v>
          </cell>
          <cell r="I12269" t="str">
            <v>INS</v>
          </cell>
          <cell r="L12269">
            <v>43788</v>
          </cell>
          <cell r="N12269">
            <v>43789</v>
          </cell>
          <cell r="P12269" t="str">
            <v>No Dependency</v>
          </cell>
        </row>
        <row r="12270">
          <cell r="C12270" t="str">
            <v>ZJZ386</v>
          </cell>
          <cell r="D12270" t="str">
            <v>Expansion Sites</v>
          </cell>
          <cell r="E12270" t="str">
            <v>Q3-2019</v>
          </cell>
          <cell r="F12270" t="str">
            <v>Mobile Aspiration</v>
          </cell>
          <cell r="G12270" t="str">
            <v>HUA</v>
          </cell>
          <cell r="H12270" t="str">
            <v>LTE2300 2nd Carrier</v>
          </cell>
          <cell r="I12270" t="str">
            <v>INS</v>
          </cell>
          <cell r="L12270">
            <v>43746</v>
          </cell>
          <cell r="M12270">
            <v>43734</v>
          </cell>
          <cell r="N12270">
            <v>43747</v>
          </cell>
          <cell r="O12270">
            <v>43735</v>
          </cell>
          <cell r="P12270" t="str">
            <v>No Dependency</v>
          </cell>
        </row>
        <row r="12271">
          <cell r="C12271" t="str">
            <v>ZJZ185</v>
          </cell>
          <cell r="D12271" t="str">
            <v>Expansion Sites</v>
          </cell>
          <cell r="E12271" t="str">
            <v>Q3-2019</v>
          </cell>
          <cell r="F12271" t="str">
            <v>Mobile Aspiration</v>
          </cell>
          <cell r="G12271" t="str">
            <v>HUA</v>
          </cell>
          <cell r="H12271" t="str">
            <v>LTE2300 2nd Carrier</v>
          </cell>
          <cell r="I12271" t="str">
            <v>INS</v>
          </cell>
          <cell r="L12271">
            <v>43706</v>
          </cell>
          <cell r="M12271">
            <v>43629</v>
          </cell>
          <cell r="N12271">
            <v>43707</v>
          </cell>
          <cell r="O12271">
            <v>43630</v>
          </cell>
          <cell r="P12271" t="str">
            <v>No Dependency</v>
          </cell>
        </row>
        <row r="12272">
          <cell r="C12272" t="str">
            <v>ZABA215</v>
          </cell>
          <cell r="D12272" t="str">
            <v>Expansion Sites</v>
          </cell>
          <cell r="E12272" t="str">
            <v>Q3-2019</v>
          </cell>
          <cell r="F12272" t="str">
            <v>Mobile Aspiration</v>
          </cell>
          <cell r="G12272" t="str">
            <v>HUA</v>
          </cell>
          <cell r="H12272" t="str">
            <v>LTE2300 2nd Carrier</v>
          </cell>
          <cell r="I12272" t="str">
            <v>INS</v>
          </cell>
          <cell r="L12272">
            <v>43706</v>
          </cell>
          <cell r="M12272">
            <v>43709</v>
          </cell>
          <cell r="N12272">
            <v>43707</v>
          </cell>
          <cell r="O12272">
            <v>43710</v>
          </cell>
          <cell r="P12272" t="str">
            <v>No Dependency</v>
          </cell>
        </row>
        <row r="12273">
          <cell r="C12273" t="str">
            <v>ZBS022</v>
          </cell>
          <cell r="D12273" t="str">
            <v>Expansion Sites</v>
          </cell>
          <cell r="E12273" t="str">
            <v>Q4-2019</v>
          </cell>
          <cell r="F12273" t="str">
            <v>Mobile Aspiration</v>
          </cell>
          <cell r="G12273" t="str">
            <v>HUA</v>
          </cell>
          <cell r="H12273" t="str">
            <v>LTE2300 2nd Carrier</v>
          </cell>
          <cell r="I12273" t="str">
            <v>INS</v>
          </cell>
          <cell r="L12273">
            <v>43802</v>
          </cell>
          <cell r="M12273">
            <v>43709</v>
          </cell>
          <cell r="N12273">
            <v>43802</v>
          </cell>
          <cell r="O12273">
            <v>43710</v>
          </cell>
          <cell r="P12273" t="str">
            <v>No Dependency</v>
          </cell>
        </row>
        <row r="12274">
          <cell r="C12274" t="str">
            <v>ZBH963</v>
          </cell>
          <cell r="D12274" t="str">
            <v>Expansion Sites</v>
          </cell>
          <cell r="E12274" t="str">
            <v>Q3-2019</v>
          </cell>
          <cell r="F12274" t="str">
            <v>Mobile Aspiration</v>
          </cell>
          <cell r="G12274" t="str">
            <v>HUA</v>
          </cell>
          <cell r="H12274" t="str">
            <v>LTE2300 2nd Carrier</v>
          </cell>
          <cell r="I12274" t="str">
            <v>INS</v>
          </cell>
          <cell r="L12274">
            <v>43740</v>
          </cell>
          <cell r="M12274">
            <v>43709</v>
          </cell>
          <cell r="N12274">
            <v>43740</v>
          </cell>
          <cell r="O12274">
            <v>43710</v>
          </cell>
          <cell r="P12274" t="str">
            <v>No Dependency</v>
          </cell>
        </row>
        <row r="12275">
          <cell r="C12275" t="str">
            <v>ZBH934</v>
          </cell>
          <cell r="D12275" t="str">
            <v>Expansion Sites</v>
          </cell>
          <cell r="E12275" t="str">
            <v>Q3-2019</v>
          </cell>
          <cell r="F12275" t="str">
            <v>Mobile Aspiration</v>
          </cell>
          <cell r="G12275" t="str">
            <v>HUA</v>
          </cell>
          <cell r="H12275" t="str">
            <v>LTE2300 2nd Carrier</v>
          </cell>
          <cell r="I12275" t="str">
            <v>INS</v>
          </cell>
          <cell r="L12275">
            <v>43706</v>
          </cell>
          <cell r="M12275">
            <v>43709</v>
          </cell>
          <cell r="N12275">
            <v>43707</v>
          </cell>
          <cell r="O12275">
            <v>43710</v>
          </cell>
          <cell r="P12275" t="str">
            <v>No Dependency</v>
          </cell>
        </row>
        <row r="12276">
          <cell r="C12276" t="str">
            <v>ZBH928</v>
          </cell>
          <cell r="D12276" t="str">
            <v>Expansion Sites</v>
          </cell>
          <cell r="E12276" t="str">
            <v>Q3-2019</v>
          </cell>
          <cell r="F12276" t="str">
            <v>Mobile Aspiration</v>
          </cell>
          <cell r="G12276" t="str">
            <v>HUA</v>
          </cell>
          <cell r="H12276" t="str">
            <v>LTE2300 2nd Carrier</v>
          </cell>
          <cell r="I12276" t="str">
            <v>INS</v>
          </cell>
          <cell r="L12276">
            <v>43635</v>
          </cell>
          <cell r="M12276">
            <v>43637</v>
          </cell>
          <cell r="N12276">
            <v>43636</v>
          </cell>
          <cell r="O12276">
            <v>43638</v>
          </cell>
          <cell r="P12276" t="str">
            <v>No Dependency</v>
          </cell>
        </row>
        <row r="12277">
          <cell r="C12277" t="str">
            <v>ZAB783</v>
          </cell>
          <cell r="D12277" t="str">
            <v>Expansion Sites</v>
          </cell>
          <cell r="E12277" t="str">
            <v>Q1-2020</v>
          </cell>
          <cell r="F12277" t="str">
            <v>Mobile Aspiration</v>
          </cell>
          <cell r="G12277" t="str">
            <v>HUA</v>
          </cell>
          <cell r="H12277" t="str">
            <v>LTE2300 2nd Carrier</v>
          </cell>
          <cell r="I12277" t="str">
            <v>INS</v>
          </cell>
          <cell r="L12277">
            <v>43853</v>
          </cell>
          <cell r="M12277">
            <v>43724</v>
          </cell>
          <cell r="N12277">
            <v>43853</v>
          </cell>
          <cell r="O12277">
            <v>43725</v>
          </cell>
          <cell r="P12277" t="str">
            <v>No Dependency</v>
          </cell>
        </row>
        <row r="12278">
          <cell r="C12278" t="str">
            <v>Z94006</v>
          </cell>
          <cell r="D12278" t="str">
            <v>Expansion Sites</v>
          </cell>
          <cell r="E12278" t="str">
            <v>Q3-2019</v>
          </cell>
          <cell r="F12278" t="str">
            <v>Mobile Aspiration</v>
          </cell>
          <cell r="G12278" t="str">
            <v>HUA</v>
          </cell>
          <cell r="H12278" t="str">
            <v>LTE2300 2nd Carrier</v>
          </cell>
          <cell r="I12278" t="str">
            <v>INS</v>
          </cell>
          <cell r="L12278">
            <v>43726</v>
          </cell>
          <cell r="M12278">
            <v>43638</v>
          </cell>
          <cell r="N12278">
            <v>43726</v>
          </cell>
          <cell r="O12278">
            <v>43639</v>
          </cell>
          <cell r="P12278" t="str">
            <v>No Dependency</v>
          </cell>
        </row>
        <row r="12279">
          <cell r="C12279" t="str">
            <v>MW2151</v>
          </cell>
          <cell r="D12279" t="str">
            <v>Expansion Sites</v>
          </cell>
          <cell r="E12279" t="str">
            <v>Q3-2019</v>
          </cell>
          <cell r="F12279" t="str">
            <v>Mobile Aspiration</v>
          </cell>
          <cell r="G12279" t="str">
            <v>HUA</v>
          </cell>
          <cell r="H12279" t="str">
            <v>LTE2300 2nd Carrier</v>
          </cell>
          <cell r="I12279" t="str">
            <v>INS</v>
          </cell>
          <cell r="L12279">
            <v>43759</v>
          </cell>
          <cell r="M12279">
            <v>43752</v>
          </cell>
          <cell r="N12279">
            <v>43760</v>
          </cell>
          <cell r="O12279">
            <v>43753</v>
          </cell>
          <cell r="P12279" t="str">
            <v>No Dependency</v>
          </cell>
        </row>
        <row r="12280">
          <cell r="C12280" t="str">
            <v>CWN057</v>
          </cell>
          <cell r="D12280" t="str">
            <v>Expansion Sites</v>
          </cell>
          <cell r="E12280" t="str">
            <v>Q1-2020</v>
          </cell>
          <cell r="F12280" t="str">
            <v>Mobile Aspiration</v>
          </cell>
          <cell r="G12280" t="str">
            <v>HUA</v>
          </cell>
          <cell r="H12280" t="str">
            <v>LTE2300 2nd Carrier</v>
          </cell>
          <cell r="I12280" t="str">
            <v>INS</v>
          </cell>
          <cell r="L12280">
            <v>43853</v>
          </cell>
          <cell r="N12280">
            <v>43853</v>
          </cell>
          <cell r="P12280" t="str">
            <v>No Dependency</v>
          </cell>
        </row>
        <row r="12281">
          <cell r="C12281" t="str">
            <v>CWN054</v>
          </cell>
          <cell r="D12281" t="str">
            <v>Expansion Sites</v>
          </cell>
          <cell r="E12281" t="str">
            <v>Q1-2020</v>
          </cell>
          <cell r="F12281" t="str">
            <v>Mobile Aspiration</v>
          </cell>
          <cell r="G12281" t="str">
            <v>HUA</v>
          </cell>
          <cell r="H12281" t="str">
            <v>LTE2300 2nd Carrier</v>
          </cell>
          <cell r="I12281" t="str">
            <v>INS</v>
          </cell>
          <cell r="L12281">
            <v>43853</v>
          </cell>
          <cell r="N12281">
            <v>43853</v>
          </cell>
          <cell r="P12281" t="str">
            <v>No Dependency</v>
          </cell>
        </row>
        <row r="12282">
          <cell r="C12282" t="str">
            <v>CWN042</v>
          </cell>
          <cell r="D12282" t="str">
            <v>Expansion Sites</v>
          </cell>
          <cell r="E12282" t="str">
            <v>Q1-2020</v>
          </cell>
          <cell r="F12282" t="str">
            <v>Mobile Aspiration</v>
          </cell>
          <cell r="G12282" t="str">
            <v>HUA</v>
          </cell>
          <cell r="H12282" t="str">
            <v>LTE2300 2nd Carrier</v>
          </cell>
          <cell r="I12282" t="str">
            <v>INS</v>
          </cell>
          <cell r="L12282">
            <v>43853</v>
          </cell>
          <cell r="N12282">
            <v>43853</v>
          </cell>
          <cell r="P12282" t="str">
            <v>No Dependency</v>
          </cell>
        </row>
        <row r="12283">
          <cell r="C12283" t="str">
            <v>CWN037</v>
          </cell>
          <cell r="D12283" t="str">
            <v>Expansion Sites</v>
          </cell>
          <cell r="E12283" t="str">
            <v>Q3-2019</v>
          </cell>
          <cell r="F12283" t="str">
            <v>Mobile Aspiration</v>
          </cell>
          <cell r="G12283" t="str">
            <v>HUA</v>
          </cell>
          <cell r="H12283" t="str">
            <v>LTE2300 2nd Carrier</v>
          </cell>
          <cell r="I12283" t="str">
            <v>INS</v>
          </cell>
          <cell r="L12283">
            <v>43788</v>
          </cell>
          <cell r="M12283">
            <v>43767</v>
          </cell>
          <cell r="N12283">
            <v>43789</v>
          </cell>
          <cell r="O12283">
            <v>43768</v>
          </cell>
          <cell r="P12283" t="str">
            <v>No Dependency</v>
          </cell>
        </row>
        <row r="12284">
          <cell r="C12284" t="str">
            <v>CWN018</v>
          </cell>
          <cell r="D12284" t="str">
            <v>Expansion Sites</v>
          </cell>
          <cell r="E12284" t="str">
            <v>Q2-2019</v>
          </cell>
          <cell r="F12284" t="str">
            <v>Mobile Aspiration</v>
          </cell>
          <cell r="G12284" t="str">
            <v>HUA</v>
          </cell>
          <cell r="H12284" t="str">
            <v>LTE2300 2nd Carrier</v>
          </cell>
          <cell r="I12284" t="str">
            <v>INS</v>
          </cell>
          <cell r="L12284">
            <v>43636</v>
          </cell>
          <cell r="M12284">
            <v>43638</v>
          </cell>
          <cell r="N12284">
            <v>43637</v>
          </cell>
          <cell r="O12284">
            <v>43639</v>
          </cell>
          <cell r="P12284" t="str">
            <v>No Dependency</v>
          </cell>
        </row>
        <row r="12285">
          <cell r="C12285" t="str">
            <v>CWN003</v>
          </cell>
          <cell r="D12285" t="str">
            <v>Expansion Sites</v>
          </cell>
          <cell r="E12285" t="str">
            <v>Q1-2020</v>
          </cell>
          <cell r="F12285" t="str">
            <v>Mobile Aspiration</v>
          </cell>
          <cell r="G12285" t="str">
            <v>HUA</v>
          </cell>
          <cell r="H12285" t="str">
            <v>LTE2300 2nd Carrier</v>
          </cell>
          <cell r="I12285" t="str">
            <v>INS</v>
          </cell>
          <cell r="L12285">
            <v>43858</v>
          </cell>
          <cell r="N12285">
            <v>43858</v>
          </cell>
          <cell r="P12285" t="str">
            <v>No Dependency</v>
          </cell>
        </row>
        <row r="12286">
          <cell r="C12286" t="str">
            <v>CWH017</v>
          </cell>
          <cell r="D12286" t="str">
            <v>Expansion Sites</v>
          </cell>
          <cell r="E12286" t="str">
            <v>Q3-2019</v>
          </cell>
          <cell r="F12286" t="str">
            <v>Mobile Aspiration</v>
          </cell>
          <cell r="G12286" t="str">
            <v>HUA</v>
          </cell>
          <cell r="H12286" t="str">
            <v>LTE2300 2nd Carrier</v>
          </cell>
          <cell r="I12286" t="str">
            <v>INS</v>
          </cell>
          <cell r="L12286">
            <v>43788</v>
          </cell>
          <cell r="N12286">
            <v>43789</v>
          </cell>
          <cell r="P12286" t="str">
            <v>No Dependency</v>
          </cell>
        </row>
        <row r="12287">
          <cell r="C12287" t="str">
            <v>712-37-000</v>
          </cell>
          <cell r="D12287" t="str">
            <v>Expansion Sites</v>
          </cell>
          <cell r="E12287" t="str">
            <v>Q3-2019</v>
          </cell>
          <cell r="F12287" t="str">
            <v>Mobile Aspiration</v>
          </cell>
          <cell r="G12287" t="str">
            <v>HUA</v>
          </cell>
          <cell r="H12287" t="str">
            <v>LTE2300 2nd Carrier</v>
          </cell>
          <cell r="I12287" t="str">
            <v>INS</v>
          </cell>
          <cell r="L12287">
            <v>43753</v>
          </cell>
          <cell r="M12287">
            <v>43744</v>
          </cell>
          <cell r="N12287">
            <v>43754</v>
          </cell>
          <cell r="O12287">
            <v>43745</v>
          </cell>
          <cell r="P12287" t="str">
            <v>No Dependency</v>
          </cell>
        </row>
        <row r="12288">
          <cell r="C12288">
            <v>78000</v>
          </cell>
          <cell r="D12288" t="str">
            <v>Expansion Sites</v>
          </cell>
          <cell r="E12288" t="str">
            <v>Q3-2019</v>
          </cell>
          <cell r="F12288" t="str">
            <v>Mobile Aspiration</v>
          </cell>
          <cell r="G12288" t="str">
            <v>HUA</v>
          </cell>
          <cell r="H12288" t="str">
            <v>LTE2300 2nd Carrier</v>
          </cell>
          <cell r="I12288" t="str">
            <v>INS</v>
          </cell>
          <cell r="L12288">
            <v>43788</v>
          </cell>
          <cell r="N12288">
            <v>43789</v>
          </cell>
          <cell r="P12288" t="str">
            <v>No Dependency</v>
          </cell>
        </row>
        <row r="12289">
          <cell r="C12289">
            <v>71841</v>
          </cell>
          <cell r="D12289" t="str">
            <v>Expansion Sites</v>
          </cell>
          <cell r="E12289" t="str">
            <v>Q1-2020</v>
          </cell>
          <cell r="F12289" t="str">
            <v>Mobile Aspiration</v>
          </cell>
          <cell r="G12289" t="str">
            <v>HUA</v>
          </cell>
          <cell r="H12289" t="str">
            <v>LTE2300 2nd Carrier</v>
          </cell>
          <cell r="I12289" t="str">
            <v>INS</v>
          </cell>
          <cell r="L12289">
            <v>43802</v>
          </cell>
          <cell r="N12289">
            <v>43802</v>
          </cell>
          <cell r="P12289" t="str">
            <v>No Dependency</v>
          </cell>
        </row>
        <row r="12290">
          <cell r="C12290">
            <v>70500</v>
          </cell>
          <cell r="D12290" t="str">
            <v>Expansion Sites</v>
          </cell>
          <cell r="E12290" t="str">
            <v>Q3-2019</v>
          </cell>
          <cell r="F12290" t="str">
            <v>Mobile Aspiration</v>
          </cell>
          <cell r="G12290" t="str">
            <v>HUA</v>
          </cell>
          <cell r="H12290" t="str">
            <v>LTE2300 2nd Carrier</v>
          </cell>
          <cell r="I12290" t="str">
            <v>INS</v>
          </cell>
          <cell r="L12290">
            <v>43788</v>
          </cell>
          <cell r="N12290">
            <v>43789</v>
          </cell>
          <cell r="P12290" t="str">
            <v>No Dependency</v>
          </cell>
        </row>
        <row r="12291">
          <cell r="C12291">
            <v>70300</v>
          </cell>
          <cell r="D12291" t="str">
            <v>Expansion Sites</v>
          </cell>
          <cell r="E12291" t="str">
            <v>Q3-2019</v>
          </cell>
          <cell r="F12291" t="str">
            <v>Mobile Aspiration</v>
          </cell>
          <cell r="G12291" t="str">
            <v>HUA</v>
          </cell>
          <cell r="H12291" t="str">
            <v>LTE2300 2nd Carrier</v>
          </cell>
          <cell r="I12291" t="str">
            <v>INS</v>
          </cell>
          <cell r="L12291">
            <v>43746</v>
          </cell>
          <cell r="M12291">
            <v>43734</v>
          </cell>
          <cell r="N12291">
            <v>43747</v>
          </cell>
          <cell r="O12291">
            <v>43735</v>
          </cell>
          <cell r="P12291" t="str">
            <v>No Dependency</v>
          </cell>
        </row>
        <row r="12292">
          <cell r="C12292" t="str">
            <v>ZJZA980</v>
          </cell>
          <cell r="D12292" t="str">
            <v>Expansion Sites</v>
          </cell>
          <cell r="E12292" t="str">
            <v>Q1-2020</v>
          </cell>
          <cell r="F12292" t="str">
            <v>Mobile Aspiration</v>
          </cell>
          <cell r="G12292" t="str">
            <v>HUA</v>
          </cell>
          <cell r="H12292" t="str">
            <v>LTE2300 2nd Carrier</v>
          </cell>
          <cell r="I12292" t="str">
            <v>INS</v>
          </cell>
          <cell r="L12292">
            <v>43853</v>
          </cell>
          <cell r="M12292">
            <v>43733</v>
          </cell>
          <cell r="N12292">
            <v>43853</v>
          </cell>
          <cell r="O12292">
            <v>43734</v>
          </cell>
          <cell r="P12292" t="str">
            <v>No Dependency</v>
          </cell>
        </row>
        <row r="12293">
          <cell r="C12293" t="str">
            <v>ZJZA020</v>
          </cell>
          <cell r="D12293" t="str">
            <v>Expansion Sites</v>
          </cell>
          <cell r="E12293" t="str">
            <v>Q2-2019</v>
          </cell>
          <cell r="F12293" t="str">
            <v>Mobile Aspiration</v>
          </cell>
          <cell r="G12293" t="str">
            <v>HUA</v>
          </cell>
          <cell r="H12293" t="str">
            <v>LTE2300 2nd Carrier</v>
          </cell>
          <cell r="I12293" t="str">
            <v>INS</v>
          </cell>
          <cell r="L12293">
            <v>43666</v>
          </cell>
          <cell r="M12293">
            <v>43668</v>
          </cell>
          <cell r="N12293">
            <v>43667</v>
          </cell>
          <cell r="O12293">
            <v>43669</v>
          </cell>
          <cell r="P12293" t="str">
            <v>No Dependency</v>
          </cell>
        </row>
        <row r="12294">
          <cell r="C12294" t="str">
            <v>ZJZA018</v>
          </cell>
          <cell r="D12294" t="str">
            <v>Expansion Sites</v>
          </cell>
          <cell r="E12294" t="str">
            <v>Q3-2019</v>
          </cell>
          <cell r="F12294" t="str">
            <v>Mobile Aspiration</v>
          </cell>
          <cell r="G12294" t="str">
            <v>HUA</v>
          </cell>
          <cell r="H12294" t="str">
            <v>LTE2300 2nd Carrier</v>
          </cell>
          <cell r="I12294" t="str">
            <v>INS</v>
          </cell>
          <cell r="L12294">
            <v>43788</v>
          </cell>
          <cell r="N12294">
            <v>43789</v>
          </cell>
          <cell r="P12294" t="str">
            <v>No Dependency</v>
          </cell>
        </row>
        <row r="12295">
          <cell r="C12295" t="str">
            <v>ZJZA013</v>
          </cell>
          <cell r="D12295" t="str">
            <v>Expansion Sites</v>
          </cell>
          <cell r="E12295" t="str">
            <v>Q3-2019</v>
          </cell>
          <cell r="F12295" t="str">
            <v>Mobile Aspiration</v>
          </cell>
          <cell r="G12295" t="str">
            <v>HUA</v>
          </cell>
          <cell r="H12295" t="str">
            <v>LTE2300 2nd Carrier</v>
          </cell>
          <cell r="I12295" t="str">
            <v>INS</v>
          </cell>
          <cell r="L12295">
            <v>43746</v>
          </cell>
          <cell r="M12295">
            <v>43734</v>
          </cell>
          <cell r="N12295">
            <v>43747</v>
          </cell>
          <cell r="O12295">
            <v>43735</v>
          </cell>
          <cell r="P12295" t="str">
            <v>No Dependency</v>
          </cell>
        </row>
        <row r="12296">
          <cell r="C12296" t="str">
            <v>ZJZA005</v>
          </cell>
          <cell r="D12296" t="str">
            <v>Expansion Sites</v>
          </cell>
          <cell r="E12296" t="str">
            <v>Q3-2019</v>
          </cell>
          <cell r="F12296" t="str">
            <v>Mobile Aspiration</v>
          </cell>
          <cell r="G12296" t="str">
            <v>HUA</v>
          </cell>
          <cell r="H12296" t="str">
            <v>LTE2300 2nd Carrier</v>
          </cell>
          <cell r="I12296" t="str">
            <v>INS</v>
          </cell>
          <cell r="L12296">
            <v>43651</v>
          </cell>
          <cell r="M12296">
            <v>43653</v>
          </cell>
          <cell r="N12296">
            <v>43652</v>
          </cell>
          <cell r="O12296">
            <v>43654</v>
          </cell>
          <cell r="P12296" t="str">
            <v>No Dependency</v>
          </cell>
        </row>
        <row r="12297">
          <cell r="C12297" t="str">
            <v>ZJZA001</v>
          </cell>
          <cell r="D12297" t="str">
            <v>Expansion Sites</v>
          </cell>
          <cell r="E12297" t="str">
            <v>Q3-2019</v>
          </cell>
          <cell r="F12297" t="str">
            <v>Mobile Aspiration</v>
          </cell>
          <cell r="G12297" t="str">
            <v>HUA</v>
          </cell>
          <cell r="H12297" t="str">
            <v>LTE2300 2nd Carrier</v>
          </cell>
          <cell r="I12297" t="str">
            <v>INS</v>
          </cell>
          <cell r="L12297">
            <v>43706</v>
          </cell>
          <cell r="M12297">
            <v>43715</v>
          </cell>
          <cell r="N12297">
            <v>43707</v>
          </cell>
          <cell r="O12297">
            <v>43716</v>
          </cell>
          <cell r="P12297" t="str">
            <v>No Dependency</v>
          </cell>
        </row>
        <row r="12298">
          <cell r="C12298" t="str">
            <v>ZJZ978</v>
          </cell>
          <cell r="D12298" t="str">
            <v>Expansion Sites</v>
          </cell>
          <cell r="E12298" t="str">
            <v>Q3-2019</v>
          </cell>
          <cell r="F12298" t="str">
            <v>Mobile Aspiration</v>
          </cell>
          <cell r="G12298" t="str">
            <v>HUA</v>
          </cell>
          <cell r="H12298" t="str">
            <v>LTE2300 2nd Carrier</v>
          </cell>
          <cell r="I12298" t="str">
            <v>INS</v>
          </cell>
          <cell r="L12298">
            <v>43706</v>
          </cell>
          <cell r="M12298">
            <v>43715</v>
          </cell>
          <cell r="N12298">
            <v>43707</v>
          </cell>
          <cell r="O12298">
            <v>43716</v>
          </cell>
          <cell r="P12298" t="str">
            <v>No Dependency</v>
          </cell>
        </row>
        <row r="12299">
          <cell r="C12299" t="str">
            <v>ZJZ971</v>
          </cell>
          <cell r="D12299" t="str">
            <v>Expansion Sites</v>
          </cell>
          <cell r="E12299" t="str">
            <v>Q2-2019</v>
          </cell>
          <cell r="F12299" t="str">
            <v>Mobile Aspiration</v>
          </cell>
          <cell r="G12299" t="str">
            <v>HUA</v>
          </cell>
          <cell r="H12299" t="str">
            <v>LTE2300 2nd Carrier</v>
          </cell>
          <cell r="I12299" t="str">
            <v>INS</v>
          </cell>
          <cell r="L12299">
            <v>43622</v>
          </cell>
          <cell r="M12299">
            <v>43624</v>
          </cell>
          <cell r="N12299">
            <v>43623</v>
          </cell>
          <cell r="O12299">
            <v>43625</v>
          </cell>
          <cell r="P12299" t="str">
            <v>No Dependency</v>
          </cell>
        </row>
        <row r="12300">
          <cell r="C12300" t="str">
            <v>ZJZ958</v>
          </cell>
          <cell r="D12300" t="str">
            <v>Expansion Sites</v>
          </cell>
          <cell r="E12300" t="str">
            <v>Q3-2019</v>
          </cell>
          <cell r="F12300" t="str">
            <v>Mobile Aspiration</v>
          </cell>
          <cell r="G12300" t="str">
            <v>HUA</v>
          </cell>
          <cell r="H12300" t="str">
            <v>LTE2300 2nd Carrier</v>
          </cell>
          <cell r="I12300" t="str">
            <v>INS</v>
          </cell>
          <cell r="L12300">
            <v>43705</v>
          </cell>
          <cell r="M12300">
            <v>43694</v>
          </cell>
          <cell r="N12300">
            <v>43706</v>
          </cell>
          <cell r="O12300">
            <v>43695</v>
          </cell>
          <cell r="P12300" t="str">
            <v>No Dependency</v>
          </cell>
        </row>
        <row r="12301">
          <cell r="C12301" t="str">
            <v>ZJZ937</v>
          </cell>
          <cell r="D12301" t="str">
            <v>Expansion Sites</v>
          </cell>
          <cell r="E12301" t="str">
            <v>Q3-2019</v>
          </cell>
          <cell r="F12301" t="str">
            <v>Mobile Aspiration</v>
          </cell>
          <cell r="G12301" t="str">
            <v>HUA</v>
          </cell>
          <cell r="H12301" t="str">
            <v>LTE2300 2nd Carrier</v>
          </cell>
          <cell r="I12301" t="str">
            <v>INS</v>
          </cell>
          <cell r="L12301">
            <v>43691</v>
          </cell>
          <cell r="M12301">
            <v>43693</v>
          </cell>
          <cell r="N12301">
            <v>43692</v>
          </cell>
          <cell r="O12301">
            <v>43694</v>
          </cell>
          <cell r="P12301" t="str">
            <v>No Dependency</v>
          </cell>
        </row>
        <row r="12302">
          <cell r="C12302" t="str">
            <v>ZJZ924</v>
          </cell>
          <cell r="D12302" t="str">
            <v>Expansion Sites</v>
          </cell>
          <cell r="E12302" t="str">
            <v>Q3-2019</v>
          </cell>
          <cell r="F12302" t="str">
            <v>Mobile Aspiration</v>
          </cell>
          <cell r="G12302" t="str">
            <v>HUA</v>
          </cell>
          <cell r="H12302" t="str">
            <v>LTE2300 2nd Carrier</v>
          </cell>
          <cell r="I12302" t="str">
            <v>INS</v>
          </cell>
          <cell r="L12302">
            <v>43599</v>
          </cell>
          <cell r="M12302">
            <v>43601</v>
          </cell>
          <cell r="N12302">
            <v>43600</v>
          </cell>
          <cell r="O12302">
            <v>43602</v>
          </cell>
          <cell r="P12302" t="str">
            <v>No Dependency</v>
          </cell>
        </row>
        <row r="12303">
          <cell r="C12303" t="str">
            <v>ZJZ921</v>
          </cell>
          <cell r="D12303" t="str">
            <v>Expansion Sites</v>
          </cell>
          <cell r="E12303" t="str">
            <v>Q3-2019</v>
          </cell>
          <cell r="F12303" t="str">
            <v>Mobile Aspiration</v>
          </cell>
          <cell r="G12303" t="str">
            <v>HUA</v>
          </cell>
          <cell r="H12303" t="str">
            <v>LTE2300 2nd Carrier</v>
          </cell>
          <cell r="I12303" t="str">
            <v>INS</v>
          </cell>
          <cell r="L12303">
            <v>43629</v>
          </cell>
          <cell r="M12303">
            <v>43631</v>
          </cell>
          <cell r="N12303">
            <v>43630</v>
          </cell>
          <cell r="O12303">
            <v>43632</v>
          </cell>
          <cell r="P12303" t="str">
            <v>No Dependency</v>
          </cell>
        </row>
        <row r="12304">
          <cell r="C12304" t="str">
            <v>ZJZ920</v>
          </cell>
          <cell r="D12304" t="str">
            <v>Expansion Sites</v>
          </cell>
          <cell r="E12304" t="str">
            <v>Q3-2019</v>
          </cell>
          <cell r="F12304" t="str">
            <v>Mobile Aspiration</v>
          </cell>
          <cell r="G12304" t="str">
            <v>HUA</v>
          </cell>
          <cell r="H12304" t="str">
            <v>LTE2300 2nd Carrier</v>
          </cell>
          <cell r="I12304" t="str">
            <v>INS</v>
          </cell>
          <cell r="L12304">
            <v>43631</v>
          </cell>
          <cell r="M12304">
            <v>43633</v>
          </cell>
          <cell r="N12304">
            <v>43632</v>
          </cell>
          <cell r="O12304">
            <v>43634</v>
          </cell>
          <cell r="P12304" t="str">
            <v>No Dependency</v>
          </cell>
        </row>
        <row r="12305">
          <cell r="C12305" t="str">
            <v>ZJZ858</v>
          </cell>
          <cell r="D12305" t="str">
            <v>Expansion Sites</v>
          </cell>
          <cell r="E12305" t="str">
            <v>Q2-2019</v>
          </cell>
          <cell r="F12305" t="str">
            <v>Mobile Aspiration</v>
          </cell>
          <cell r="G12305" t="str">
            <v>HUA</v>
          </cell>
          <cell r="H12305" t="str">
            <v>LTE2300 2nd Carrier</v>
          </cell>
          <cell r="I12305" t="str">
            <v>INS</v>
          </cell>
          <cell r="L12305">
            <v>43753</v>
          </cell>
          <cell r="M12305">
            <v>43672</v>
          </cell>
          <cell r="N12305">
            <v>43754</v>
          </cell>
          <cell r="O12305">
            <v>43673</v>
          </cell>
          <cell r="P12305" t="str">
            <v>FDED Not Approved</v>
          </cell>
        </row>
        <row r="12306">
          <cell r="C12306" t="str">
            <v>ZJZ843</v>
          </cell>
          <cell r="D12306" t="str">
            <v>Expansion Sites</v>
          </cell>
          <cell r="E12306" t="str">
            <v>Q2-2019</v>
          </cell>
          <cell r="F12306" t="str">
            <v>Mobile Aspiration</v>
          </cell>
          <cell r="G12306" t="str">
            <v>HUA</v>
          </cell>
          <cell r="H12306" t="str">
            <v>LTE2300 2nd Carrier</v>
          </cell>
          <cell r="I12306" t="str">
            <v>INS</v>
          </cell>
          <cell r="L12306">
            <v>43705</v>
          </cell>
          <cell r="M12306">
            <v>43694</v>
          </cell>
          <cell r="N12306">
            <v>43706</v>
          </cell>
          <cell r="O12306">
            <v>43695</v>
          </cell>
          <cell r="P12306" t="str">
            <v>No Dependency</v>
          </cell>
        </row>
        <row r="12307">
          <cell r="C12307" t="str">
            <v>ZJZ828</v>
          </cell>
          <cell r="D12307" t="str">
            <v>Expansion Sites</v>
          </cell>
          <cell r="E12307" t="str">
            <v>Q2-2019</v>
          </cell>
          <cell r="F12307" t="str">
            <v>Mobile Aspiration</v>
          </cell>
          <cell r="G12307" t="str">
            <v>HUA</v>
          </cell>
          <cell r="H12307" t="str">
            <v>LTE2300 2nd Carrier</v>
          </cell>
          <cell r="I12307" t="str">
            <v>INS</v>
          </cell>
          <cell r="L12307">
            <v>43624</v>
          </cell>
          <cell r="M12307">
            <v>43626</v>
          </cell>
          <cell r="N12307">
            <v>43625</v>
          </cell>
          <cell r="O12307">
            <v>43627</v>
          </cell>
          <cell r="P12307" t="str">
            <v>No Dependency</v>
          </cell>
        </row>
        <row r="12308">
          <cell r="C12308" t="str">
            <v>ZJZ824</v>
          </cell>
          <cell r="D12308" t="str">
            <v>Expansion Sites</v>
          </cell>
          <cell r="E12308" t="str">
            <v>Q3-2019</v>
          </cell>
          <cell r="F12308" t="str">
            <v>Mobile Aspiration</v>
          </cell>
          <cell r="G12308" t="str">
            <v>HUA</v>
          </cell>
          <cell r="H12308" t="str">
            <v>LTE2300 2nd Carrier</v>
          </cell>
          <cell r="I12308" t="str">
            <v>INS</v>
          </cell>
          <cell r="L12308">
            <v>43622</v>
          </cell>
          <cell r="M12308">
            <v>43624</v>
          </cell>
          <cell r="N12308">
            <v>43623</v>
          </cell>
          <cell r="O12308">
            <v>43625</v>
          </cell>
          <cell r="P12308" t="str">
            <v>No Dependency</v>
          </cell>
        </row>
        <row r="12309">
          <cell r="C12309" t="str">
            <v>ZJZ807</v>
          </cell>
          <cell r="D12309" t="str">
            <v>Expansion Sites</v>
          </cell>
          <cell r="E12309" t="str">
            <v>Q2-2019</v>
          </cell>
          <cell r="F12309" t="str">
            <v>Mobile Aspiration</v>
          </cell>
          <cell r="G12309" t="str">
            <v>HUA</v>
          </cell>
          <cell r="H12309" t="str">
            <v>LTE2300 2nd Carrier</v>
          </cell>
          <cell r="I12309" t="str">
            <v>INS</v>
          </cell>
          <cell r="L12309">
            <v>43626</v>
          </cell>
          <cell r="M12309">
            <v>43629</v>
          </cell>
          <cell r="N12309">
            <v>43627</v>
          </cell>
          <cell r="O12309">
            <v>43630</v>
          </cell>
          <cell r="P12309" t="str">
            <v>No Dependency</v>
          </cell>
        </row>
        <row r="12310">
          <cell r="C12310" t="str">
            <v>ZJZ802</v>
          </cell>
          <cell r="D12310" t="str">
            <v>Expansion Sites</v>
          </cell>
          <cell r="E12310" t="str">
            <v>Q3-2019</v>
          </cell>
          <cell r="F12310" t="str">
            <v>Mobile Aspiration</v>
          </cell>
          <cell r="G12310" t="str">
            <v>HUA</v>
          </cell>
          <cell r="H12310" t="str">
            <v>LTE2300 2nd Carrier</v>
          </cell>
          <cell r="I12310" t="str">
            <v>INS</v>
          </cell>
          <cell r="L12310">
            <v>43706</v>
          </cell>
          <cell r="M12310">
            <v>43715</v>
          </cell>
          <cell r="N12310">
            <v>43707</v>
          </cell>
          <cell r="O12310">
            <v>43716</v>
          </cell>
          <cell r="P12310" t="str">
            <v>No Dependency</v>
          </cell>
        </row>
        <row r="12311">
          <cell r="C12311" t="str">
            <v>ZJZ799</v>
          </cell>
          <cell r="D12311" t="str">
            <v>Expansion Sites</v>
          </cell>
          <cell r="E12311" t="str">
            <v>Q3-2019</v>
          </cell>
          <cell r="F12311" t="str">
            <v>Mobile Aspiration</v>
          </cell>
          <cell r="G12311" t="str">
            <v>HUA</v>
          </cell>
          <cell r="H12311" t="str">
            <v>LTE2300 2nd Carrier</v>
          </cell>
          <cell r="I12311" t="str">
            <v>INS</v>
          </cell>
          <cell r="L12311">
            <v>43672</v>
          </cell>
          <cell r="M12311">
            <v>43674</v>
          </cell>
          <cell r="N12311">
            <v>43673</v>
          </cell>
          <cell r="O12311">
            <v>43675</v>
          </cell>
          <cell r="P12311" t="str">
            <v>No Dependency</v>
          </cell>
        </row>
        <row r="12312">
          <cell r="C12312" t="str">
            <v>ZJZ797</v>
          </cell>
          <cell r="D12312" t="str">
            <v>Expansion Sites</v>
          </cell>
          <cell r="E12312" t="str">
            <v>Q3-2019</v>
          </cell>
          <cell r="F12312" t="str">
            <v>Mobile Aspiration</v>
          </cell>
          <cell r="G12312" t="str">
            <v>HUA</v>
          </cell>
          <cell r="H12312" t="str">
            <v>LTE2300 2nd Carrier</v>
          </cell>
          <cell r="I12312" t="str">
            <v>INS</v>
          </cell>
          <cell r="L12312">
            <v>43691</v>
          </cell>
          <cell r="M12312">
            <v>43638</v>
          </cell>
          <cell r="N12312">
            <v>43691</v>
          </cell>
          <cell r="O12312">
            <v>43639</v>
          </cell>
          <cell r="P12312" t="str">
            <v>No Dependency</v>
          </cell>
        </row>
        <row r="12313">
          <cell r="C12313" t="str">
            <v>ZJZ790</v>
          </cell>
          <cell r="D12313" t="str">
            <v>Expansion Sites</v>
          </cell>
          <cell r="E12313" t="str">
            <v>Q1-2020</v>
          </cell>
          <cell r="F12313" t="str">
            <v>Mobile Aspiration</v>
          </cell>
          <cell r="G12313" t="str">
            <v>HUA</v>
          </cell>
          <cell r="H12313" t="str">
            <v>LTE2300 2nd Carrier</v>
          </cell>
          <cell r="I12313" t="str">
            <v>INS</v>
          </cell>
          <cell r="L12313">
            <v>43802</v>
          </cell>
          <cell r="M12313">
            <v>43733</v>
          </cell>
          <cell r="N12313">
            <v>43802</v>
          </cell>
          <cell r="O12313">
            <v>43734</v>
          </cell>
          <cell r="P12313" t="str">
            <v>No Dependency</v>
          </cell>
        </row>
        <row r="12314">
          <cell r="C12314" t="str">
            <v>ZJZ784</v>
          </cell>
          <cell r="D12314" t="str">
            <v>Expansion Sites</v>
          </cell>
          <cell r="E12314" t="str">
            <v>Q2-2019</v>
          </cell>
          <cell r="F12314" t="str">
            <v>Mobile Aspiration</v>
          </cell>
          <cell r="G12314" t="str">
            <v>HUA</v>
          </cell>
          <cell r="H12314" t="str">
            <v>LTE2300 2nd Carrier</v>
          </cell>
          <cell r="I12314" t="str">
            <v>INS</v>
          </cell>
          <cell r="L12314">
            <v>43694</v>
          </cell>
          <cell r="M12314">
            <v>43696</v>
          </cell>
          <cell r="N12314">
            <v>43695</v>
          </cell>
          <cell r="O12314">
            <v>43697</v>
          </cell>
          <cell r="P12314" t="str">
            <v>No Dependency</v>
          </cell>
        </row>
        <row r="12315">
          <cell r="C12315" t="str">
            <v>ZJZ777</v>
          </cell>
          <cell r="D12315" t="str">
            <v>Expansion Sites</v>
          </cell>
          <cell r="E12315" t="str">
            <v>Q2-2019</v>
          </cell>
          <cell r="F12315" t="str">
            <v>Mobile Aspiration</v>
          </cell>
          <cell r="G12315" t="str">
            <v>HUA</v>
          </cell>
          <cell r="H12315" t="str">
            <v>LTE2300 2nd Carrier</v>
          </cell>
          <cell r="I12315" t="str">
            <v>INS</v>
          </cell>
          <cell r="L12315">
            <v>43746</v>
          </cell>
          <cell r="M12315">
            <v>43733</v>
          </cell>
          <cell r="N12315">
            <v>43747</v>
          </cell>
          <cell r="O12315">
            <v>43734</v>
          </cell>
          <cell r="P12315" t="str">
            <v>No Dependency</v>
          </cell>
        </row>
        <row r="12316">
          <cell r="C12316" t="str">
            <v>ZJZ766</v>
          </cell>
          <cell r="D12316" t="str">
            <v>Expansion Sites</v>
          </cell>
          <cell r="E12316" t="str">
            <v>Q2-2019</v>
          </cell>
          <cell r="F12316" t="str">
            <v>Mobile Aspiration</v>
          </cell>
          <cell r="G12316" t="str">
            <v>HUA</v>
          </cell>
          <cell r="H12316" t="str">
            <v>LTE2300 2nd Carrier</v>
          </cell>
          <cell r="I12316" t="str">
            <v>INS</v>
          </cell>
          <cell r="L12316">
            <v>43706</v>
          </cell>
          <cell r="M12316">
            <v>43715</v>
          </cell>
          <cell r="N12316">
            <v>43707</v>
          </cell>
          <cell r="O12316">
            <v>43716</v>
          </cell>
          <cell r="P12316" t="str">
            <v>No Dependency</v>
          </cell>
        </row>
        <row r="12317">
          <cell r="C12317" t="str">
            <v>ZWJ999</v>
          </cell>
          <cell r="D12317" t="str">
            <v>Expansion Sites</v>
          </cell>
          <cell r="E12317" t="str">
            <v>Q3-2019</v>
          </cell>
          <cell r="F12317" t="str">
            <v>Mobile Aspiration</v>
          </cell>
          <cell r="G12317" t="str">
            <v>HUA</v>
          </cell>
          <cell r="H12317" t="str">
            <v>LTE2300 2nd Carrier</v>
          </cell>
          <cell r="I12317" t="str">
            <v>INS</v>
          </cell>
          <cell r="L12317">
            <v>43746</v>
          </cell>
          <cell r="M12317">
            <v>43733</v>
          </cell>
          <cell r="N12317">
            <v>43747</v>
          </cell>
          <cell r="O12317">
            <v>43734</v>
          </cell>
          <cell r="P12317" t="str">
            <v>No Dependency</v>
          </cell>
        </row>
        <row r="12318">
          <cell r="C12318" t="str">
            <v>ZWJ019</v>
          </cell>
          <cell r="D12318" t="str">
            <v>Expansion Sites</v>
          </cell>
          <cell r="E12318" t="str">
            <v>Q3-2019</v>
          </cell>
          <cell r="F12318" t="str">
            <v>Mobile Aspiration</v>
          </cell>
          <cell r="G12318" t="str">
            <v>HUA</v>
          </cell>
          <cell r="H12318" t="str">
            <v>LTE2300 2nd Carrier</v>
          </cell>
          <cell r="I12318" t="str">
            <v>INS</v>
          </cell>
          <cell r="L12318">
            <v>43788</v>
          </cell>
          <cell r="N12318">
            <v>43789</v>
          </cell>
          <cell r="P12318" t="str">
            <v>No Dependency</v>
          </cell>
        </row>
        <row r="12319">
          <cell r="C12319" t="str">
            <v>ZWJ014</v>
          </cell>
          <cell r="D12319" t="str">
            <v>Expansion Sites</v>
          </cell>
          <cell r="E12319" t="str">
            <v>Q1-2020</v>
          </cell>
          <cell r="F12319" t="str">
            <v>Mobile Aspiration</v>
          </cell>
          <cell r="G12319" t="str">
            <v>HUA</v>
          </cell>
          <cell r="H12319" t="str">
            <v>LTE2300 2nd Carrier</v>
          </cell>
          <cell r="I12319" t="str">
            <v>INS</v>
          </cell>
          <cell r="L12319">
            <v>43853</v>
          </cell>
          <cell r="M12319">
            <v>43715</v>
          </cell>
          <cell r="N12319">
            <v>43853</v>
          </cell>
          <cell r="O12319">
            <v>43716</v>
          </cell>
          <cell r="P12319" t="str">
            <v>No Dependency</v>
          </cell>
        </row>
        <row r="12320">
          <cell r="C12320" t="str">
            <v>ZUZ991</v>
          </cell>
          <cell r="D12320" t="str">
            <v>Expansion Sites</v>
          </cell>
          <cell r="E12320" t="str">
            <v>Q4-2019</v>
          </cell>
          <cell r="F12320" t="str">
            <v>Mobile Aspiration</v>
          </cell>
          <cell r="G12320" t="str">
            <v>HUA</v>
          </cell>
          <cell r="H12320" t="str">
            <v>LTE2300 2nd Carrier</v>
          </cell>
          <cell r="I12320" t="str">
            <v>INS</v>
          </cell>
          <cell r="L12320">
            <v>43677</v>
          </cell>
          <cell r="M12320">
            <v>43659</v>
          </cell>
          <cell r="N12320">
            <v>43678</v>
          </cell>
          <cell r="O12320">
            <v>43660</v>
          </cell>
          <cell r="P12320" t="str">
            <v>No Dependency</v>
          </cell>
        </row>
        <row r="12321">
          <cell r="C12321" t="str">
            <v>ZUZ989</v>
          </cell>
          <cell r="D12321" t="str">
            <v>Expansion Sites</v>
          </cell>
          <cell r="E12321" t="str">
            <v>Q3-2019</v>
          </cell>
          <cell r="F12321" t="str">
            <v>Mobile Aspiration</v>
          </cell>
          <cell r="G12321" t="str">
            <v>HUA</v>
          </cell>
          <cell r="H12321" t="str">
            <v>LTE2300 2nd Carrier</v>
          </cell>
          <cell r="I12321" t="str">
            <v>INS</v>
          </cell>
          <cell r="L12321">
            <v>43656</v>
          </cell>
          <cell r="M12321">
            <v>43659</v>
          </cell>
          <cell r="N12321">
            <v>43657</v>
          </cell>
          <cell r="O12321">
            <v>43660</v>
          </cell>
          <cell r="P12321" t="str">
            <v>No Dependency</v>
          </cell>
        </row>
        <row r="12322">
          <cell r="C12322" t="str">
            <v>ZUZ974</v>
          </cell>
          <cell r="D12322" t="str">
            <v>Expansion Sites</v>
          </cell>
          <cell r="E12322" t="str">
            <v>Q3-2019</v>
          </cell>
          <cell r="F12322" t="str">
            <v>Mobile Aspiration</v>
          </cell>
          <cell r="G12322" t="str">
            <v>HUA</v>
          </cell>
          <cell r="H12322" t="str">
            <v>LTE2300 2nd Carrier</v>
          </cell>
          <cell r="I12322" t="str">
            <v>INS</v>
          </cell>
          <cell r="L12322">
            <v>43653</v>
          </cell>
          <cell r="M12322">
            <v>43656</v>
          </cell>
          <cell r="N12322">
            <v>43654</v>
          </cell>
          <cell r="O12322">
            <v>43657</v>
          </cell>
          <cell r="P12322" t="str">
            <v>No Dependency</v>
          </cell>
        </row>
        <row r="12323">
          <cell r="C12323" t="str">
            <v>ZUZ972</v>
          </cell>
          <cell r="D12323" t="str">
            <v>Expansion Sites</v>
          </cell>
          <cell r="E12323" t="str">
            <v>Q3-2019</v>
          </cell>
          <cell r="F12323" t="str">
            <v>Mobile Aspiration</v>
          </cell>
          <cell r="G12323" t="str">
            <v>HUA</v>
          </cell>
          <cell r="H12323" t="str">
            <v>LTE2300 2nd Carrier</v>
          </cell>
          <cell r="I12323" t="str">
            <v>INS</v>
          </cell>
          <cell r="L12323">
            <v>43638</v>
          </cell>
          <cell r="M12323">
            <v>43641</v>
          </cell>
          <cell r="N12323">
            <v>43639</v>
          </cell>
          <cell r="O12323">
            <v>43642</v>
          </cell>
          <cell r="P12323" t="str">
            <v>No Dependency</v>
          </cell>
        </row>
        <row r="12324">
          <cell r="C12324" t="str">
            <v>ZUZ969</v>
          </cell>
          <cell r="D12324" t="str">
            <v>Expansion Sites</v>
          </cell>
          <cell r="E12324" t="str">
            <v>Q3-2019</v>
          </cell>
          <cell r="F12324" t="str">
            <v>Mobile Aspiration</v>
          </cell>
          <cell r="G12324" t="str">
            <v>HUA</v>
          </cell>
          <cell r="H12324" t="str">
            <v>LTE2300 2nd Carrier</v>
          </cell>
          <cell r="I12324" t="str">
            <v>INS</v>
          </cell>
          <cell r="L12324">
            <v>43691</v>
          </cell>
          <cell r="M12324">
            <v>43693</v>
          </cell>
          <cell r="N12324">
            <v>43692</v>
          </cell>
          <cell r="O12324">
            <v>43694</v>
          </cell>
          <cell r="P12324" t="str">
            <v>No Dependency</v>
          </cell>
        </row>
        <row r="12325">
          <cell r="C12325" t="str">
            <v>ZUZ964</v>
          </cell>
          <cell r="D12325" t="str">
            <v>Expansion Sites</v>
          </cell>
          <cell r="E12325" t="str">
            <v>Q3-2019</v>
          </cell>
          <cell r="F12325" t="str">
            <v>Mobile Aspiration</v>
          </cell>
          <cell r="G12325" t="str">
            <v>HUA</v>
          </cell>
          <cell r="H12325" t="str">
            <v>LTE2300 2nd Carrier</v>
          </cell>
          <cell r="I12325" t="str">
            <v>INS</v>
          </cell>
          <cell r="L12325">
            <v>43651</v>
          </cell>
          <cell r="M12325">
            <v>43654</v>
          </cell>
          <cell r="N12325">
            <v>43652</v>
          </cell>
          <cell r="O12325">
            <v>43655</v>
          </cell>
          <cell r="P12325" t="str">
            <v>No Dependency</v>
          </cell>
        </row>
        <row r="12326">
          <cell r="C12326" t="str">
            <v>ZUZ960</v>
          </cell>
          <cell r="D12326" t="str">
            <v>Expansion Sites</v>
          </cell>
          <cell r="E12326" t="str">
            <v>Q3-2019</v>
          </cell>
          <cell r="F12326" t="str">
            <v>Mobile Aspiration</v>
          </cell>
          <cell r="G12326" t="str">
            <v>HUA</v>
          </cell>
          <cell r="H12326" t="str">
            <v>LTE2300 2nd Carrier</v>
          </cell>
          <cell r="I12326" t="str">
            <v>INS</v>
          </cell>
          <cell r="L12326">
            <v>43649</v>
          </cell>
          <cell r="M12326">
            <v>43613</v>
          </cell>
          <cell r="N12326">
            <v>43650</v>
          </cell>
          <cell r="O12326">
            <v>43614</v>
          </cell>
          <cell r="P12326" t="str">
            <v>No Dependency</v>
          </cell>
        </row>
        <row r="12327">
          <cell r="C12327" t="str">
            <v>ZUZ042</v>
          </cell>
          <cell r="D12327" t="str">
            <v>Expansion Sites</v>
          </cell>
          <cell r="E12327" t="str">
            <v>Q4-2019</v>
          </cell>
          <cell r="F12327" t="str">
            <v>Mobile Aspiration</v>
          </cell>
          <cell r="G12327" t="str">
            <v>HUA</v>
          </cell>
          <cell r="H12327" t="str">
            <v>LTE2300 2nd Carrier</v>
          </cell>
          <cell r="I12327" t="str">
            <v>INS</v>
          </cell>
          <cell r="L12327">
            <v>43802</v>
          </cell>
          <cell r="M12327">
            <v>43661</v>
          </cell>
          <cell r="N12327">
            <v>43802</v>
          </cell>
          <cell r="O12327">
            <v>43662</v>
          </cell>
          <cell r="P12327" t="str">
            <v>No Dependency</v>
          </cell>
        </row>
        <row r="12328">
          <cell r="C12328" t="str">
            <v>ZUZ032</v>
          </cell>
          <cell r="D12328" t="str">
            <v>Expansion Sites</v>
          </cell>
          <cell r="E12328" t="str">
            <v>Q3-2019</v>
          </cell>
          <cell r="F12328" t="str">
            <v>Mobile Aspiration</v>
          </cell>
          <cell r="G12328" t="str">
            <v>HUA</v>
          </cell>
          <cell r="H12328" t="str">
            <v>LTE2300 2nd Carrier</v>
          </cell>
          <cell r="I12328" t="str">
            <v>INS</v>
          </cell>
          <cell r="L12328">
            <v>43651</v>
          </cell>
          <cell r="M12328">
            <v>43653</v>
          </cell>
          <cell r="N12328">
            <v>43652</v>
          </cell>
          <cell r="O12328">
            <v>43654</v>
          </cell>
          <cell r="P12328" t="str">
            <v>No Dependency</v>
          </cell>
        </row>
        <row r="12329">
          <cell r="C12329" t="str">
            <v>ZUZ019</v>
          </cell>
          <cell r="D12329" t="str">
            <v>Expansion Sites</v>
          </cell>
          <cell r="E12329" t="str">
            <v>Q4-2019</v>
          </cell>
          <cell r="F12329" t="str">
            <v>Mobile Aspiration</v>
          </cell>
          <cell r="G12329" t="str">
            <v>HUA</v>
          </cell>
          <cell r="H12329" t="str">
            <v>LTE2300 2nd Carrier</v>
          </cell>
          <cell r="I12329" t="str">
            <v>INS</v>
          </cell>
          <cell r="L12329">
            <v>43670</v>
          </cell>
          <cell r="M12329">
            <v>43672</v>
          </cell>
          <cell r="N12329">
            <v>43671</v>
          </cell>
          <cell r="O12329">
            <v>43673</v>
          </cell>
          <cell r="P12329" t="str">
            <v>No Dependency</v>
          </cell>
        </row>
        <row r="12330">
          <cell r="C12330" t="str">
            <v>ZTY996</v>
          </cell>
          <cell r="D12330" t="str">
            <v>Expansion Sites</v>
          </cell>
          <cell r="E12330" t="str">
            <v>Q3-2019</v>
          </cell>
          <cell r="F12330" t="str">
            <v>Mobile Aspiration</v>
          </cell>
          <cell r="G12330" t="str">
            <v>HUA</v>
          </cell>
          <cell r="H12330" t="str">
            <v>LTE2300 2nd Carrier</v>
          </cell>
          <cell r="I12330" t="str">
            <v>INS</v>
          </cell>
          <cell r="L12330">
            <v>43667</v>
          </cell>
          <cell r="M12330">
            <v>43642</v>
          </cell>
          <cell r="N12330">
            <v>43668</v>
          </cell>
          <cell r="O12330">
            <v>43643</v>
          </cell>
          <cell r="P12330" t="str">
            <v>No Dependency</v>
          </cell>
        </row>
        <row r="12331">
          <cell r="C12331" t="str">
            <v>ZTR062</v>
          </cell>
          <cell r="D12331" t="str">
            <v>Expansion Sites</v>
          </cell>
          <cell r="E12331" t="str">
            <v>Q3-2019</v>
          </cell>
          <cell r="F12331" t="str">
            <v>Mobile Aspiration</v>
          </cell>
          <cell r="G12331" t="str">
            <v>HUA</v>
          </cell>
          <cell r="H12331" t="str">
            <v>LTE2300 2nd Carrier</v>
          </cell>
          <cell r="I12331" t="str">
            <v>INS</v>
          </cell>
          <cell r="L12331">
            <v>43788</v>
          </cell>
          <cell r="N12331">
            <v>43789</v>
          </cell>
          <cell r="P12331" t="str">
            <v>No Dependency</v>
          </cell>
        </row>
        <row r="12332">
          <cell r="C12332" t="str">
            <v>ZTR034</v>
          </cell>
          <cell r="D12332" t="str">
            <v>Expansion Sites</v>
          </cell>
          <cell r="E12332" t="str">
            <v>Q3-2019</v>
          </cell>
          <cell r="F12332" t="str">
            <v>Mobile Aspiration</v>
          </cell>
          <cell r="G12332" t="str">
            <v>HUA</v>
          </cell>
          <cell r="H12332" t="str">
            <v>LTE2300 2nd Carrier</v>
          </cell>
          <cell r="I12332" t="str">
            <v>INS</v>
          </cell>
          <cell r="L12332">
            <v>43788</v>
          </cell>
          <cell r="N12332">
            <v>43789</v>
          </cell>
          <cell r="P12332" t="str">
            <v>No Dependency</v>
          </cell>
        </row>
        <row r="12333">
          <cell r="C12333" t="str">
            <v>ZTR011</v>
          </cell>
          <cell r="D12333" t="str">
            <v>Expansion Sites</v>
          </cell>
          <cell r="E12333" t="str">
            <v>Q1-2020</v>
          </cell>
          <cell r="F12333" t="str">
            <v>Mobile Aspiration</v>
          </cell>
          <cell r="G12333" t="str">
            <v>HUA</v>
          </cell>
          <cell r="H12333" t="str">
            <v>LTE2300 2nd Carrier</v>
          </cell>
          <cell r="I12333" t="str">
            <v>INS</v>
          </cell>
          <cell r="L12333">
            <v>43858</v>
          </cell>
          <cell r="N12333">
            <v>43858</v>
          </cell>
          <cell r="P12333" t="str">
            <v>No Dependency</v>
          </cell>
        </row>
        <row r="12334">
          <cell r="C12334" t="str">
            <v>ZTBA030</v>
          </cell>
          <cell r="D12334" t="str">
            <v>Expansion Sites</v>
          </cell>
          <cell r="E12334" t="str">
            <v>Q3-2019</v>
          </cell>
          <cell r="F12334" t="str">
            <v>Mobile Aspiration</v>
          </cell>
          <cell r="G12334" t="str">
            <v>HUA</v>
          </cell>
          <cell r="H12334" t="str">
            <v>LTE2300 2nd Carrier</v>
          </cell>
          <cell r="I12334" t="str">
            <v>INS</v>
          </cell>
          <cell r="L12334">
            <v>43705</v>
          </cell>
          <cell r="M12334">
            <v>43653</v>
          </cell>
          <cell r="N12334">
            <v>43705</v>
          </cell>
          <cell r="O12334">
            <v>43654</v>
          </cell>
          <cell r="P12334" t="str">
            <v>No Dependency</v>
          </cell>
        </row>
        <row r="12335">
          <cell r="C12335" t="str">
            <v>ZTBA029</v>
          </cell>
          <cell r="D12335" t="str">
            <v>Expansion Sites</v>
          </cell>
          <cell r="E12335" t="str">
            <v>Q2-2019</v>
          </cell>
          <cell r="F12335" t="str">
            <v>Mobile Aspiration</v>
          </cell>
          <cell r="G12335" t="str">
            <v>HUA</v>
          </cell>
          <cell r="H12335" t="str">
            <v>LTE2300 2nd Carrier</v>
          </cell>
          <cell r="I12335" t="str">
            <v>INS</v>
          </cell>
          <cell r="L12335">
            <v>43630</v>
          </cell>
          <cell r="M12335">
            <v>43611</v>
          </cell>
          <cell r="N12335">
            <v>43631</v>
          </cell>
          <cell r="O12335">
            <v>43612</v>
          </cell>
          <cell r="P12335" t="str">
            <v>No Dependency</v>
          </cell>
        </row>
        <row r="12336">
          <cell r="C12336" t="str">
            <v>ZTBA028</v>
          </cell>
          <cell r="D12336" t="str">
            <v>Expansion Sites</v>
          </cell>
          <cell r="E12336" t="str">
            <v>Q3-2019</v>
          </cell>
          <cell r="F12336" t="str">
            <v>Mobile Aspiration</v>
          </cell>
          <cell r="G12336" t="str">
            <v>HUA</v>
          </cell>
          <cell r="H12336" t="str">
            <v>LTE2300 2nd Carrier</v>
          </cell>
          <cell r="I12336" t="str">
            <v>INS</v>
          </cell>
          <cell r="L12336">
            <v>43677</v>
          </cell>
          <cell r="M12336">
            <v>43648</v>
          </cell>
          <cell r="N12336">
            <v>43677</v>
          </cell>
          <cell r="O12336">
            <v>43649</v>
          </cell>
          <cell r="P12336" t="str">
            <v>No Dependency</v>
          </cell>
        </row>
        <row r="12337">
          <cell r="C12337" t="str">
            <v>ZTBA015</v>
          </cell>
          <cell r="D12337" t="str">
            <v>Expansion Sites</v>
          </cell>
          <cell r="E12337" t="str">
            <v>Q4-2019</v>
          </cell>
          <cell r="F12337" t="str">
            <v>Mobile Aspiration</v>
          </cell>
          <cell r="G12337" t="str">
            <v>HUA</v>
          </cell>
          <cell r="H12337" t="str">
            <v>LTE2300 2nd Carrier</v>
          </cell>
          <cell r="I12337" t="str">
            <v>INS</v>
          </cell>
          <cell r="L12337">
            <v>43741</v>
          </cell>
          <cell r="M12337">
            <v>43715</v>
          </cell>
          <cell r="N12337">
            <v>43742</v>
          </cell>
          <cell r="O12337">
            <v>43716</v>
          </cell>
          <cell r="P12337" t="str">
            <v>No Dependency</v>
          </cell>
        </row>
        <row r="12338">
          <cell r="C12338" t="str">
            <v>ZTBA010</v>
          </cell>
          <cell r="D12338" t="str">
            <v>Expansion Sites</v>
          </cell>
          <cell r="E12338" t="str">
            <v>Q3-2019</v>
          </cell>
          <cell r="F12338" t="str">
            <v>Mobile Aspiration</v>
          </cell>
          <cell r="G12338" t="str">
            <v>HUA</v>
          </cell>
          <cell r="H12338" t="str">
            <v>LTE2300 2nd Carrier</v>
          </cell>
          <cell r="I12338" t="str">
            <v>INS</v>
          </cell>
          <cell r="L12338">
            <v>43707</v>
          </cell>
          <cell r="M12338">
            <v>43638</v>
          </cell>
          <cell r="N12338">
            <v>43707</v>
          </cell>
          <cell r="O12338">
            <v>43639</v>
          </cell>
          <cell r="P12338" t="str">
            <v>No Dependency</v>
          </cell>
        </row>
        <row r="12339">
          <cell r="C12339" t="str">
            <v>ZTBA004</v>
          </cell>
          <cell r="D12339" t="str">
            <v>Expansion Sites</v>
          </cell>
          <cell r="E12339" t="str">
            <v>Q3-2019</v>
          </cell>
          <cell r="F12339" t="str">
            <v>Mobile Aspiration</v>
          </cell>
          <cell r="G12339" t="str">
            <v>HUA</v>
          </cell>
          <cell r="H12339" t="str">
            <v>LTE2300 2nd Carrier</v>
          </cell>
          <cell r="I12339" t="str">
            <v>INS</v>
          </cell>
          <cell r="L12339">
            <v>43746</v>
          </cell>
          <cell r="M12339">
            <v>43734</v>
          </cell>
          <cell r="N12339">
            <v>43747</v>
          </cell>
          <cell r="O12339">
            <v>43735</v>
          </cell>
          <cell r="P12339" t="str">
            <v>No Dependency</v>
          </cell>
        </row>
        <row r="12340">
          <cell r="C12340" t="str">
            <v>ZTB998</v>
          </cell>
          <cell r="D12340" t="str">
            <v>Expansion Sites</v>
          </cell>
          <cell r="E12340" t="str">
            <v>Q3-2019</v>
          </cell>
          <cell r="F12340" t="str">
            <v>Mobile Aspiration</v>
          </cell>
          <cell r="G12340" t="str">
            <v>HUA</v>
          </cell>
          <cell r="H12340" t="str">
            <v>LTE2300 2nd Carrier</v>
          </cell>
          <cell r="I12340" t="str">
            <v>INS</v>
          </cell>
          <cell r="L12340">
            <v>43788</v>
          </cell>
          <cell r="N12340">
            <v>43789</v>
          </cell>
          <cell r="P12340" t="str">
            <v>No Dependency</v>
          </cell>
        </row>
        <row r="12341">
          <cell r="C12341" t="str">
            <v>ZTB993</v>
          </cell>
          <cell r="D12341" t="str">
            <v>Expansion Sites</v>
          </cell>
          <cell r="E12341" t="str">
            <v>Q4-2019</v>
          </cell>
          <cell r="F12341" t="str">
            <v>Mobile Aspiration</v>
          </cell>
          <cell r="G12341" t="str">
            <v>HUA</v>
          </cell>
          <cell r="H12341" t="str">
            <v>LTE2300 2nd Carrier</v>
          </cell>
          <cell r="I12341" t="str">
            <v>INS</v>
          </cell>
          <cell r="L12341">
            <v>43608</v>
          </cell>
          <cell r="M12341">
            <v>43611</v>
          </cell>
          <cell r="N12341">
            <v>43609</v>
          </cell>
          <cell r="O12341">
            <v>43612</v>
          </cell>
          <cell r="P12341" t="str">
            <v>No Dependency</v>
          </cell>
        </row>
        <row r="12342">
          <cell r="C12342" t="str">
            <v>ZTB989</v>
          </cell>
          <cell r="D12342" t="str">
            <v>Expansion Sites</v>
          </cell>
          <cell r="E12342" t="str">
            <v>Q3-2019</v>
          </cell>
          <cell r="F12342" t="str">
            <v>Mobile Aspiration</v>
          </cell>
          <cell r="G12342" t="str">
            <v>HUA</v>
          </cell>
          <cell r="H12342" t="str">
            <v>LTE2300 2nd Carrier</v>
          </cell>
          <cell r="I12342" t="str">
            <v>INS</v>
          </cell>
          <cell r="L12342">
            <v>43691</v>
          </cell>
          <cell r="M12342">
            <v>43693</v>
          </cell>
          <cell r="N12342">
            <v>43692</v>
          </cell>
          <cell r="O12342">
            <v>43694</v>
          </cell>
          <cell r="P12342" t="str">
            <v>No Dependency</v>
          </cell>
        </row>
        <row r="12343">
          <cell r="C12343" t="str">
            <v>ZTB987</v>
          </cell>
          <cell r="D12343" t="str">
            <v>Expansion Sites</v>
          </cell>
          <cell r="E12343" t="str">
            <v>Q4-2019</v>
          </cell>
          <cell r="F12343" t="str">
            <v>Mobile Aspiration</v>
          </cell>
          <cell r="G12343" t="str">
            <v>HUA</v>
          </cell>
          <cell r="H12343" t="str">
            <v>LTE2300 2nd Carrier</v>
          </cell>
          <cell r="I12343" t="str">
            <v>INS</v>
          </cell>
          <cell r="L12343">
            <v>43685</v>
          </cell>
          <cell r="M12343">
            <v>43685</v>
          </cell>
          <cell r="N12343">
            <v>43686</v>
          </cell>
          <cell r="O12343">
            <v>43686</v>
          </cell>
          <cell r="P12343" t="str">
            <v>No Dependency</v>
          </cell>
        </row>
        <row r="12344">
          <cell r="C12344" t="str">
            <v>ZTB981</v>
          </cell>
          <cell r="D12344" t="str">
            <v>Expansion Sites</v>
          </cell>
          <cell r="E12344" t="str">
            <v>Q3-2019</v>
          </cell>
          <cell r="F12344" t="str">
            <v>Mobile Aspiration</v>
          </cell>
          <cell r="G12344" t="str">
            <v>HUA</v>
          </cell>
          <cell r="H12344" t="str">
            <v>LTE2300 2nd Carrier</v>
          </cell>
          <cell r="I12344" t="str">
            <v>INS</v>
          </cell>
          <cell r="L12344">
            <v>43635</v>
          </cell>
          <cell r="M12344">
            <v>43637</v>
          </cell>
          <cell r="N12344">
            <v>43637</v>
          </cell>
          <cell r="O12344">
            <v>43639</v>
          </cell>
          <cell r="P12344" t="str">
            <v>No Dependency</v>
          </cell>
        </row>
        <row r="12345">
          <cell r="C12345" t="str">
            <v>ZTB978</v>
          </cell>
          <cell r="D12345" t="str">
            <v>Expansion Sites</v>
          </cell>
          <cell r="E12345" t="str">
            <v>Q4-2019</v>
          </cell>
          <cell r="F12345" t="str">
            <v>Mobile Aspiration</v>
          </cell>
          <cell r="G12345" t="str">
            <v>HUA</v>
          </cell>
          <cell r="H12345" t="str">
            <v>LTE2300 2nd Carrier</v>
          </cell>
          <cell r="I12345" t="str">
            <v>INS</v>
          </cell>
          <cell r="L12345">
            <v>43753</v>
          </cell>
          <cell r="M12345">
            <v>43715</v>
          </cell>
          <cell r="N12345">
            <v>43754</v>
          </cell>
          <cell r="O12345">
            <v>43716</v>
          </cell>
          <cell r="P12345" t="str">
            <v>No Dependency</v>
          </cell>
        </row>
        <row r="12346">
          <cell r="C12346" t="str">
            <v>ZTB968</v>
          </cell>
          <cell r="D12346" t="str">
            <v>Expansion Sites</v>
          </cell>
          <cell r="E12346" t="str">
            <v>Q2-2019</v>
          </cell>
          <cell r="F12346" t="str">
            <v>Mobile Aspiration</v>
          </cell>
          <cell r="G12346" t="str">
            <v>HUA</v>
          </cell>
          <cell r="H12346" t="str">
            <v>LTE2300 2nd Carrier</v>
          </cell>
          <cell r="I12346" t="str">
            <v>INS</v>
          </cell>
          <cell r="L12346">
            <v>43641</v>
          </cell>
          <cell r="M12346">
            <v>43643</v>
          </cell>
          <cell r="N12346">
            <v>43641</v>
          </cell>
          <cell r="O12346">
            <v>43644</v>
          </cell>
          <cell r="P12346" t="str">
            <v>No Dependency</v>
          </cell>
        </row>
        <row r="12347">
          <cell r="C12347" t="str">
            <v>ZTB964</v>
          </cell>
          <cell r="D12347" t="str">
            <v>Expansion Sites</v>
          </cell>
          <cell r="E12347" t="str">
            <v>Q3-2019</v>
          </cell>
          <cell r="F12347" t="str">
            <v>Mobile Aspiration</v>
          </cell>
          <cell r="G12347" t="str">
            <v>HUA</v>
          </cell>
          <cell r="H12347" t="str">
            <v>LTE2300 2nd Carrier</v>
          </cell>
          <cell r="I12347" t="str">
            <v>INS</v>
          </cell>
          <cell r="L12347">
            <v>43637</v>
          </cell>
          <cell r="M12347">
            <v>43639</v>
          </cell>
          <cell r="N12347">
            <v>43638</v>
          </cell>
          <cell r="O12347">
            <v>43640</v>
          </cell>
          <cell r="P12347" t="str">
            <v>No Dependency</v>
          </cell>
        </row>
        <row r="12348">
          <cell r="C12348" t="str">
            <v>ZTB963</v>
          </cell>
          <cell r="D12348" t="str">
            <v>Expansion Sites</v>
          </cell>
          <cell r="E12348" t="str">
            <v>Q4-2019</v>
          </cell>
          <cell r="F12348" t="str">
            <v>Mobile Aspiration</v>
          </cell>
          <cell r="G12348" t="str">
            <v>HUA</v>
          </cell>
          <cell r="H12348" t="str">
            <v>LTE2300 2nd Carrier</v>
          </cell>
          <cell r="I12348" t="str">
            <v>INS</v>
          </cell>
          <cell r="L12348">
            <v>43753</v>
          </cell>
          <cell r="M12348">
            <v>43715</v>
          </cell>
          <cell r="N12348">
            <v>43754</v>
          </cell>
          <cell r="O12348">
            <v>43716</v>
          </cell>
          <cell r="P12348" t="str">
            <v>No Dependency</v>
          </cell>
        </row>
        <row r="12349">
          <cell r="C12349" t="str">
            <v>ZTB962</v>
          </cell>
          <cell r="D12349" t="str">
            <v>Expansion Sites</v>
          </cell>
          <cell r="E12349" t="str">
            <v>Q4-2019</v>
          </cell>
          <cell r="F12349" t="str">
            <v>Mobile Aspiration</v>
          </cell>
          <cell r="G12349" t="str">
            <v>HUA</v>
          </cell>
          <cell r="H12349" t="str">
            <v>LTE2300 2nd Carrier</v>
          </cell>
          <cell r="I12349" t="str">
            <v>INS</v>
          </cell>
          <cell r="L12349">
            <v>43691</v>
          </cell>
          <cell r="M12349">
            <v>43693</v>
          </cell>
          <cell r="N12349">
            <v>43692</v>
          </cell>
          <cell r="O12349">
            <v>43694</v>
          </cell>
          <cell r="P12349" t="str">
            <v>No Dependency</v>
          </cell>
        </row>
        <row r="12350">
          <cell r="C12350" t="str">
            <v>ZTB961</v>
          </cell>
          <cell r="D12350" t="str">
            <v>Expansion Sites</v>
          </cell>
          <cell r="E12350" t="str">
            <v>Q4-2019</v>
          </cell>
          <cell r="F12350" t="str">
            <v>Mobile Aspiration</v>
          </cell>
          <cell r="G12350" t="str">
            <v>HUA</v>
          </cell>
          <cell r="H12350" t="str">
            <v>LTE2300 2nd Carrier</v>
          </cell>
          <cell r="I12350" t="str">
            <v>INS</v>
          </cell>
          <cell r="L12350">
            <v>43691</v>
          </cell>
          <cell r="M12350">
            <v>43693</v>
          </cell>
          <cell r="N12350">
            <v>43692</v>
          </cell>
          <cell r="O12350">
            <v>43694</v>
          </cell>
          <cell r="P12350" t="str">
            <v>No Dependency</v>
          </cell>
        </row>
        <row r="12351">
          <cell r="C12351" t="str">
            <v>ZTB960</v>
          </cell>
          <cell r="D12351" t="str">
            <v>Expansion Sites</v>
          </cell>
          <cell r="E12351" t="str">
            <v>Q1-2020</v>
          </cell>
          <cell r="F12351" t="str">
            <v>Mobile Aspiration</v>
          </cell>
          <cell r="G12351" t="str">
            <v>HUA</v>
          </cell>
          <cell r="H12351" t="str">
            <v>LTE2300 2nd Carrier</v>
          </cell>
          <cell r="I12351" t="str">
            <v>INS</v>
          </cell>
          <cell r="L12351">
            <v>43830</v>
          </cell>
          <cell r="M12351">
            <v>43725</v>
          </cell>
          <cell r="N12351">
            <v>43830</v>
          </cell>
          <cell r="O12351">
            <v>43726</v>
          </cell>
          <cell r="P12351" t="str">
            <v>No Dependency</v>
          </cell>
        </row>
        <row r="12352">
          <cell r="C12352" t="str">
            <v>ZTB958</v>
          </cell>
          <cell r="D12352" t="str">
            <v>Expansion Sites</v>
          </cell>
          <cell r="E12352" t="str">
            <v>Q4-2019</v>
          </cell>
          <cell r="F12352" t="str">
            <v>Mobile Aspiration</v>
          </cell>
          <cell r="G12352" t="str">
            <v>HUA</v>
          </cell>
          <cell r="H12352" t="str">
            <v>LTE2300 2nd Carrier</v>
          </cell>
          <cell r="I12352" t="str">
            <v>INS</v>
          </cell>
          <cell r="L12352">
            <v>43753</v>
          </cell>
          <cell r="M12352">
            <v>43715</v>
          </cell>
          <cell r="N12352">
            <v>43754</v>
          </cell>
          <cell r="O12352">
            <v>43716</v>
          </cell>
          <cell r="P12352" t="str">
            <v>No Dependency</v>
          </cell>
        </row>
        <row r="12353">
          <cell r="C12353" t="str">
            <v>ZTB957</v>
          </cell>
          <cell r="D12353" t="str">
            <v>Expansion Sites</v>
          </cell>
          <cell r="E12353" t="str">
            <v>Q4-2019</v>
          </cell>
          <cell r="F12353" t="str">
            <v>Mobile Aspiration</v>
          </cell>
          <cell r="G12353" t="str">
            <v>HUA</v>
          </cell>
          <cell r="H12353" t="str">
            <v>LTE2300 2nd Carrier</v>
          </cell>
          <cell r="I12353" t="str">
            <v>INS</v>
          </cell>
          <cell r="L12353">
            <v>43802</v>
          </cell>
          <cell r="M12353">
            <v>43733</v>
          </cell>
          <cell r="N12353">
            <v>43802</v>
          </cell>
          <cell r="O12353">
            <v>43734</v>
          </cell>
          <cell r="P12353" t="str">
            <v>No Dependency</v>
          </cell>
        </row>
        <row r="12354">
          <cell r="C12354" t="str">
            <v>ZTB952</v>
          </cell>
          <cell r="D12354" t="str">
            <v>Expansion Sites</v>
          </cell>
          <cell r="E12354" t="str">
            <v>Q3-2019</v>
          </cell>
          <cell r="F12354" t="str">
            <v>Mobile Aspiration</v>
          </cell>
          <cell r="G12354" t="str">
            <v>HUA</v>
          </cell>
          <cell r="H12354" t="str">
            <v>LTE2300 2nd Carrier</v>
          </cell>
          <cell r="I12354" t="str">
            <v>INS</v>
          </cell>
          <cell r="L12354">
            <v>43636</v>
          </cell>
          <cell r="M12354">
            <v>43638</v>
          </cell>
          <cell r="N12354">
            <v>43637</v>
          </cell>
          <cell r="O12354">
            <v>43639</v>
          </cell>
          <cell r="P12354" t="str">
            <v>No Dependency</v>
          </cell>
        </row>
        <row r="12355">
          <cell r="C12355" t="str">
            <v>ZTB950</v>
          </cell>
          <cell r="D12355" t="str">
            <v>Expansion Sites</v>
          </cell>
          <cell r="E12355" t="str">
            <v>Q3-2019</v>
          </cell>
          <cell r="F12355" t="str">
            <v>Mobile Aspiration</v>
          </cell>
          <cell r="G12355" t="str">
            <v>HUA</v>
          </cell>
          <cell r="H12355" t="str">
            <v>LTE2300 2nd Carrier</v>
          </cell>
          <cell r="I12355" t="str">
            <v>INS</v>
          </cell>
          <cell r="L12355">
            <v>43677</v>
          </cell>
          <cell r="M12355">
            <v>43656</v>
          </cell>
          <cell r="N12355">
            <v>43678</v>
          </cell>
          <cell r="O12355">
            <v>43657</v>
          </cell>
          <cell r="P12355" t="str">
            <v>No Dependency</v>
          </cell>
        </row>
        <row r="12356">
          <cell r="C12356" t="str">
            <v>ZTB948</v>
          </cell>
          <cell r="D12356" t="str">
            <v>Expansion Sites</v>
          </cell>
          <cell r="E12356" t="str">
            <v>Q4-2019</v>
          </cell>
          <cell r="F12356" t="str">
            <v>Mobile Aspiration</v>
          </cell>
          <cell r="G12356" t="str">
            <v>HUA</v>
          </cell>
          <cell r="H12356" t="str">
            <v>LTE2300 2nd Carrier</v>
          </cell>
          <cell r="I12356" t="str">
            <v>INS</v>
          </cell>
          <cell r="L12356">
            <v>43741</v>
          </cell>
          <cell r="M12356">
            <v>43715</v>
          </cell>
          <cell r="N12356">
            <v>43742</v>
          </cell>
          <cell r="O12356">
            <v>43716</v>
          </cell>
          <cell r="P12356" t="str">
            <v>No Dependency</v>
          </cell>
        </row>
        <row r="12357">
          <cell r="C12357" t="str">
            <v>ZTB944</v>
          </cell>
          <cell r="D12357" t="str">
            <v>Expansion Sites</v>
          </cell>
          <cell r="E12357" t="str">
            <v>Q3-2019</v>
          </cell>
          <cell r="F12357" t="str">
            <v>Mobile Aspiration</v>
          </cell>
          <cell r="G12357" t="str">
            <v>HUA</v>
          </cell>
          <cell r="H12357" t="str">
            <v>LTE2300 2nd Carrier</v>
          </cell>
          <cell r="I12357" t="str">
            <v>INS</v>
          </cell>
          <cell r="L12357">
            <v>43614</v>
          </cell>
          <cell r="M12357">
            <v>43616</v>
          </cell>
          <cell r="N12357">
            <v>43615</v>
          </cell>
          <cell r="O12357">
            <v>43617</v>
          </cell>
          <cell r="P12357" t="str">
            <v>No Dependency</v>
          </cell>
        </row>
        <row r="12358">
          <cell r="C12358" t="str">
            <v>ZTB940</v>
          </cell>
          <cell r="D12358" t="str">
            <v>Expansion Sites</v>
          </cell>
          <cell r="E12358" t="str">
            <v>Q4-2019</v>
          </cell>
          <cell r="F12358" t="str">
            <v>Mobile Aspiration</v>
          </cell>
          <cell r="G12358" t="str">
            <v>HUA</v>
          </cell>
          <cell r="H12358" t="str">
            <v>LTE2300 2nd Carrier</v>
          </cell>
          <cell r="I12358" t="str">
            <v>INS</v>
          </cell>
          <cell r="L12358">
            <v>43649</v>
          </cell>
          <cell r="M12358">
            <v>43652</v>
          </cell>
          <cell r="N12358">
            <v>43650</v>
          </cell>
          <cell r="O12358">
            <v>43653</v>
          </cell>
          <cell r="P12358" t="str">
            <v>No Dependency</v>
          </cell>
        </row>
        <row r="12359">
          <cell r="C12359" t="str">
            <v>ZTB938</v>
          </cell>
          <cell r="D12359" t="str">
            <v>Expansion Sites</v>
          </cell>
          <cell r="E12359" t="str">
            <v>Q4-2019</v>
          </cell>
          <cell r="F12359" t="str">
            <v>Mobile Aspiration</v>
          </cell>
          <cell r="G12359" t="str">
            <v>HUA</v>
          </cell>
          <cell r="H12359" t="str">
            <v>LTE2300 2nd Carrier</v>
          </cell>
          <cell r="I12359" t="str">
            <v>INS</v>
          </cell>
          <cell r="L12359">
            <v>43753</v>
          </cell>
          <cell r="M12359">
            <v>43715</v>
          </cell>
          <cell r="N12359">
            <v>43754</v>
          </cell>
          <cell r="O12359">
            <v>43716</v>
          </cell>
          <cell r="P12359" t="str">
            <v>No Dependency</v>
          </cell>
        </row>
        <row r="12360">
          <cell r="C12360" t="str">
            <v>ZTB935</v>
          </cell>
          <cell r="D12360" t="str">
            <v>Expansion Sites</v>
          </cell>
          <cell r="E12360" t="str">
            <v>Q3-2019</v>
          </cell>
          <cell r="F12360" t="str">
            <v>Mobile Aspiration</v>
          </cell>
          <cell r="G12360" t="str">
            <v>HUA</v>
          </cell>
          <cell r="H12360" t="str">
            <v>LTE2300 2nd Carrier</v>
          </cell>
          <cell r="I12360" t="str">
            <v>INS</v>
          </cell>
          <cell r="L12360">
            <v>43706</v>
          </cell>
          <cell r="M12360">
            <v>43667</v>
          </cell>
          <cell r="N12360">
            <v>43707</v>
          </cell>
          <cell r="O12360">
            <v>43668</v>
          </cell>
          <cell r="P12360" t="str">
            <v>No Dependency</v>
          </cell>
        </row>
        <row r="12361">
          <cell r="C12361" t="str">
            <v>ZTB934</v>
          </cell>
          <cell r="D12361" t="str">
            <v>Expansion Sites</v>
          </cell>
          <cell r="E12361" t="str">
            <v>Q4-2019</v>
          </cell>
          <cell r="F12361" t="str">
            <v>Mobile Aspiration</v>
          </cell>
          <cell r="G12361" t="str">
            <v>HUA</v>
          </cell>
          <cell r="H12361" t="str">
            <v>LTE2300 2nd Carrier</v>
          </cell>
          <cell r="I12361" t="str">
            <v>INS</v>
          </cell>
          <cell r="L12361">
            <v>43648</v>
          </cell>
          <cell r="M12361">
            <v>43651</v>
          </cell>
          <cell r="N12361">
            <v>43649</v>
          </cell>
          <cell r="O12361">
            <v>43652</v>
          </cell>
          <cell r="P12361" t="str">
            <v>No Dependency</v>
          </cell>
        </row>
        <row r="12362">
          <cell r="C12362" t="str">
            <v>ZTB930</v>
          </cell>
          <cell r="D12362" t="str">
            <v>Expansion Sites</v>
          </cell>
          <cell r="E12362" t="str">
            <v>Q3-2019</v>
          </cell>
          <cell r="F12362" t="str">
            <v>Mobile Aspiration</v>
          </cell>
          <cell r="G12362" t="str">
            <v>HUA</v>
          </cell>
          <cell r="H12362" t="str">
            <v>LTE2300 2nd Carrier</v>
          </cell>
          <cell r="I12362" t="str">
            <v>INS</v>
          </cell>
          <cell r="L12362">
            <v>43639</v>
          </cell>
          <cell r="M12362">
            <v>43647</v>
          </cell>
          <cell r="N12362">
            <v>43639</v>
          </cell>
          <cell r="O12362">
            <v>43648</v>
          </cell>
          <cell r="P12362" t="str">
            <v>No Dependency</v>
          </cell>
        </row>
        <row r="12363">
          <cell r="C12363" t="str">
            <v>ZTB928</v>
          </cell>
          <cell r="D12363" t="str">
            <v>Expansion Sites</v>
          </cell>
          <cell r="E12363" t="str">
            <v>Q4-2019</v>
          </cell>
          <cell r="F12363" t="str">
            <v>Mobile Aspiration</v>
          </cell>
          <cell r="G12363" t="str">
            <v>HUA</v>
          </cell>
          <cell r="H12363" t="str">
            <v>LTE2300 2nd Carrier</v>
          </cell>
          <cell r="I12363" t="str">
            <v>INS</v>
          </cell>
          <cell r="L12363">
            <v>43691</v>
          </cell>
          <cell r="M12363">
            <v>43693</v>
          </cell>
          <cell r="N12363">
            <v>43692</v>
          </cell>
          <cell r="O12363">
            <v>43694</v>
          </cell>
          <cell r="P12363" t="str">
            <v>No Dependency</v>
          </cell>
        </row>
        <row r="12364">
          <cell r="C12364" t="str">
            <v>ZTB923</v>
          </cell>
          <cell r="D12364" t="str">
            <v>Expansion Sites</v>
          </cell>
          <cell r="E12364" t="str">
            <v>Q4-2019</v>
          </cell>
          <cell r="F12364" t="str">
            <v>Mobile Aspiration</v>
          </cell>
          <cell r="G12364" t="str">
            <v>HUA</v>
          </cell>
          <cell r="H12364" t="str">
            <v>LTE2300 2nd Carrier</v>
          </cell>
          <cell r="I12364" t="str">
            <v>INS</v>
          </cell>
          <cell r="L12364">
            <v>43655</v>
          </cell>
          <cell r="M12364">
            <v>43658</v>
          </cell>
          <cell r="N12364">
            <v>43656</v>
          </cell>
          <cell r="O12364">
            <v>43659</v>
          </cell>
          <cell r="P12364" t="str">
            <v>No Dependency</v>
          </cell>
        </row>
        <row r="12365">
          <cell r="C12365" t="str">
            <v>ZTB921</v>
          </cell>
          <cell r="D12365" t="str">
            <v>Expansion Sites</v>
          </cell>
          <cell r="E12365" t="str">
            <v>Q1-2020</v>
          </cell>
          <cell r="F12365" t="str">
            <v>Mobile Aspiration</v>
          </cell>
          <cell r="G12365" t="str">
            <v>HUA</v>
          </cell>
          <cell r="H12365" t="str">
            <v>LTE2300 2nd Carrier</v>
          </cell>
          <cell r="I12365" t="str">
            <v>INS</v>
          </cell>
          <cell r="L12365">
            <v>43853</v>
          </cell>
          <cell r="M12365">
            <v>43715</v>
          </cell>
          <cell r="N12365">
            <v>43853</v>
          </cell>
          <cell r="O12365">
            <v>43716</v>
          </cell>
          <cell r="P12365" t="str">
            <v>No Dependency</v>
          </cell>
        </row>
        <row r="12366">
          <cell r="C12366" t="str">
            <v>ZTB920</v>
          </cell>
          <cell r="D12366" t="str">
            <v>Expansion Sites</v>
          </cell>
          <cell r="E12366" t="str">
            <v>Q3-2019</v>
          </cell>
          <cell r="F12366" t="str">
            <v>Mobile Aspiration</v>
          </cell>
          <cell r="G12366" t="str">
            <v>HUA</v>
          </cell>
          <cell r="H12366" t="str">
            <v>LTE2300 2nd Carrier</v>
          </cell>
          <cell r="I12366" t="str">
            <v>INS</v>
          </cell>
          <cell r="L12366">
            <v>43671</v>
          </cell>
          <cell r="M12366">
            <v>43640</v>
          </cell>
          <cell r="N12366">
            <v>43672</v>
          </cell>
          <cell r="O12366">
            <v>43641</v>
          </cell>
          <cell r="P12366" t="str">
            <v>No Dependency</v>
          </cell>
        </row>
        <row r="12367">
          <cell r="C12367" t="str">
            <v>ZTB917</v>
          </cell>
          <cell r="D12367" t="str">
            <v>Expansion Sites</v>
          </cell>
          <cell r="E12367" t="str">
            <v>Q4-2019</v>
          </cell>
          <cell r="F12367" t="str">
            <v>Mobile Aspiration</v>
          </cell>
          <cell r="G12367" t="str">
            <v>HUA</v>
          </cell>
          <cell r="H12367" t="str">
            <v>LTE2300 2nd Carrier</v>
          </cell>
          <cell r="I12367" t="str">
            <v>INS</v>
          </cell>
          <cell r="L12367">
            <v>43753</v>
          </cell>
          <cell r="M12367">
            <v>43715</v>
          </cell>
          <cell r="N12367">
            <v>43754</v>
          </cell>
          <cell r="O12367">
            <v>43716</v>
          </cell>
          <cell r="P12367" t="str">
            <v>No Dependency</v>
          </cell>
        </row>
        <row r="12368">
          <cell r="C12368" t="str">
            <v>ZTB914</v>
          </cell>
          <cell r="D12368" t="str">
            <v>Expansion Sites</v>
          </cell>
          <cell r="E12368" t="str">
            <v>Q3-2019</v>
          </cell>
          <cell r="F12368" t="str">
            <v>Mobile Aspiration</v>
          </cell>
          <cell r="G12368" t="str">
            <v>HUA</v>
          </cell>
          <cell r="H12368" t="str">
            <v>LTE2300 2nd Carrier</v>
          </cell>
          <cell r="I12368" t="str">
            <v>INS</v>
          </cell>
          <cell r="L12368">
            <v>43643</v>
          </cell>
          <cell r="M12368">
            <v>43646</v>
          </cell>
          <cell r="N12368">
            <v>43644</v>
          </cell>
          <cell r="O12368">
            <v>43647</v>
          </cell>
          <cell r="P12368" t="str">
            <v>No Dependency</v>
          </cell>
        </row>
        <row r="12369">
          <cell r="C12369" t="str">
            <v>ZTB912</v>
          </cell>
          <cell r="D12369" t="str">
            <v>Expansion Sites</v>
          </cell>
          <cell r="E12369" t="str">
            <v>Q1-2020</v>
          </cell>
          <cell r="F12369" t="str">
            <v>Mobile Aspiration</v>
          </cell>
          <cell r="G12369" t="str">
            <v>HUA</v>
          </cell>
          <cell r="H12369" t="str">
            <v>LTE2300 2nd Carrier</v>
          </cell>
          <cell r="I12369" t="str">
            <v>INS</v>
          </cell>
          <cell r="L12369">
            <v>43853</v>
          </cell>
          <cell r="M12369">
            <v>43715</v>
          </cell>
          <cell r="N12369">
            <v>43853</v>
          </cell>
          <cell r="O12369">
            <v>43716</v>
          </cell>
          <cell r="P12369" t="str">
            <v>No Dependency</v>
          </cell>
        </row>
        <row r="12370">
          <cell r="C12370" t="str">
            <v>ZTB909</v>
          </cell>
          <cell r="D12370" t="str">
            <v>Expansion Sites</v>
          </cell>
          <cell r="E12370" t="str">
            <v>Q3-2019</v>
          </cell>
          <cell r="F12370" t="str">
            <v>Mobile Aspiration</v>
          </cell>
          <cell r="G12370" t="str">
            <v>HUA</v>
          </cell>
          <cell r="H12370" t="str">
            <v>LTE2300 2nd Carrier</v>
          </cell>
          <cell r="I12370" t="str">
            <v>INS</v>
          </cell>
          <cell r="L12370">
            <v>43703</v>
          </cell>
          <cell r="M12370">
            <v>43643</v>
          </cell>
          <cell r="N12370">
            <v>43704</v>
          </cell>
          <cell r="O12370">
            <v>43644</v>
          </cell>
          <cell r="P12370" t="str">
            <v>No Dependency</v>
          </cell>
        </row>
        <row r="12371">
          <cell r="C12371" t="str">
            <v>ZTB906</v>
          </cell>
          <cell r="D12371" t="str">
            <v>Expansion Sites</v>
          </cell>
          <cell r="E12371" t="str">
            <v>Q4-2019</v>
          </cell>
          <cell r="F12371" t="str">
            <v>Mobile Aspiration</v>
          </cell>
          <cell r="G12371" t="str">
            <v>HUA</v>
          </cell>
          <cell r="H12371" t="str">
            <v>LTE2300 2nd Carrier</v>
          </cell>
          <cell r="I12371" t="str">
            <v>INS</v>
          </cell>
          <cell r="L12371">
            <v>43655</v>
          </cell>
          <cell r="M12371">
            <v>43658</v>
          </cell>
          <cell r="N12371">
            <v>43656</v>
          </cell>
          <cell r="O12371">
            <v>43659</v>
          </cell>
          <cell r="P12371" t="str">
            <v>No Dependency</v>
          </cell>
        </row>
        <row r="12372">
          <cell r="C12372" t="str">
            <v>ZTB900</v>
          </cell>
          <cell r="D12372" t="str">
            <v>Expansion Sites</v>
          </cell>
          <cell r="E12372" t="str">
            <v>Q4-2019</v>
          </cell>
          <cell r="F12372" t="str">
            <v>Mobile Aspiration</v>
          </cell>
          <cell r="G12372" t="str">
            <v>HUA</v>
          </cell>
          <cell r="H12372" t="str">
            <v>LTE2300 2nd Carrier</v>
          </cell>
          <cell r="I12372" t="str">
            <v>INS</v>
          </cell>
          <cell r="L12372">
            <v>43753</v>
          </cell>
          <cell r="M12372">
            <v>43715</v>
          </cell>
          <cell r="N12372">
            <v>43754</v>
          </cell>
          <cell r="O12372">
            <v>43716</v>
          </cell>
          <cell r="P12372" t="str">
            <v>No Dependency</v>
          </cell>
        </row>
        <row r="12373">
          <cell r="C12373" t="str">
            <v>ZTB898</v>
          </cell>
          <cell r="D12373" t="str">
            <v>Expansion Sites</v>
          </cell>
          <cell r="E12373" t="str">
            <v>Q4-2019</v>
          </cell>
          <cell r="F12373" t="str">
            <v>Mobile Aspiration</v>
          </cell>
          <cell r="G12373" t="str">
            <v>HUA</v>
          </cell>
          <cell r="H12373" t="str">
            <v>LTE2300 2nd Carrier</v>
          </cell>
          <cell r="I12373" t="str">
            <v>INS</v>
          </cell>
          <cell r="L12373">
            <v>43663</v>
          </cell>
          <cell r="M12373">
            <v>43665</v>
          </cell>
          <cell r="N12373">
            <v>43664</v>
          </cell>
          <cell r="O12373">
            <v>43666</v>
          </cell>
          <cell r="P12373" t="str">
            <v>No Dependency</v>
          </cell>
        </row>
        <row r="12374">
          <cell r="C12374" t="str">
            <v>ZTB897</v>
          </cell>
          <cell r="D12374" t="str">
            <v>Expansion Sites</v>
          </cell>
          <cell r="E12374" t="str">
            <v>Q4-2019</v>
          </cell>
          <cell r="F12374" t="str">
            <v>Mobile Aspiration</v>
          </cell>
          <cell r="G12374" t="str">
            <v>HUA</v>
          </cell>
          <cell r="H12374" t="str">
            <v>LTE2300 2nd Carrier</v>
          </cell>
          <cell r="I12374" t="str">
            <v>INS</v>
          </cell>
          <cell r="L12374">
            <v>43753</v>
          </cell>
          <cell r="M12374">
            <v>43658</v>
          </cell>
          <cell r="N12374">
            <v>43754</v>
          </cell>
          <cell r="O12374">
            <v>43659</v>
          </cell>
          <cell r="P12374" t="str">
            <v>No Dependency</v>
          </cell>
        </row>
        <row r="12375">
          <cell r="C12375" t="str">
            <v>ZTB888</v>
          </cell>
          <cell r="D12375" t="str">
            <v>Expansion Sites</v>
          </cell>
          <cell r="E12375" t="str">
            <v>Q4-2019</v>
          </cell>
          <cell r="F12375" t="str">
            <v>Mobile Aspiration</v>
          </cell>
          <cell r="G12375" t="str">
            <v>HUA</v>
          </cell>
          <cell r="H12375" t="str">
            <v>LTE2300 2nd Carrier</v>
          </cell>
          <cell r="I12375" t="str">
            <v>INS</v>
          </cell>
          <cell r="L12375">
            <v>43691</v>
          </cell>
          <cell r="M12375">
            <v>43656</v>
          </cell>
          <cell r="N12375">
            <v>43692</v>
          </cell>
          <cell r="O12375">
            <v>43657</v>
          </cell>
          <cell r="P12375" t="str">
            <v>No Dependency</v>
          </cell>
        </row>
        <row r="12376">
          <cell r="C12376" t="str">
            <v>ZTB884</v>
          </cell>
          <cell r="D12376" t="str">
            <v>Expansion Sites</v>
          </cell>
          <cell r="E12376" t="str">
            <v>Q3-2019</v>
          </cell>
          <cell r="F12376" t="str">
            <v>Mobile Aspiration</v>
          </cell>
          <cell r="G12376" t="str">
            <v>HUA</v>
          </cell>
          <cell r="H12376" t="str">
            <v>LTE2300 2nd Carrier</v>
          </cell>
          <cell r="I12376" t="str">
            <v>INS</v>
          </cell>
          <cell r="L12376">
            <v>43636</v>
          </cell>
          <cell r="M12376">
            <v>43638</v>
          </cell>
          <cell r="N12376">
            <v>43636</v>
          </cell>
          <cell r="O12376">
            <v>43639</v>
          </cell>
          <cell r="P12376" t="str">
            <v>No Dependency</v>
          </cell>
        </row>
        <row r="12377">
          <cell r="C12377" t="str">
            <v>ZTB881</v>
          </cell>
          <cell r="D12377" t="str">
            <v>Expansion Sites</v>
          </cell>
          <cell r="E12377" t="str">
            <v>Q2-2019</v>
          </cell>
          <cell r="F12377" t="str">
            <v>Mobile Aspiration</v>
          </cell>
          <cell r="G12377" t="str">
            <v>HUA</v>
          </cell>
          <cell r="H12377" t="str">
            <v>LTE2300 2nd Carrier</v>
          </cell>
          <cell r="I12377" t="str">
            <v>INS</v>
          </cell>
          <cell r="L12377">
            <v>43630</v>
          </cell>
          <cell r="M12377">
            <v>43636</v>
          </cell>
          <cell r="N12377">
            <v>43633</v>
          </cell>
          <cell r="O12377">
            <v>43637</v>
          </cell>
          <cell r="P12377" t="str">
            <v>No Dependency</v>
          </cell>
        </row>
        <row r="12378">
          <cell r="C12378" t="str">
            <v>ZTB877</v>
          </cell>
          <cell r="D12378" t="str">
            <v>Expansion Sites</v>
          </cell>
          <cell r="E12378" t="str">
            <v>Q4-2019</v>
          </cell>
          <cell r="F12378" t="str">
            <v>Mobile Aspiration</v>
          </cell>
          <cell r="G12378" t="str">
            <v>HUA</v>
          </cell>
          <cell r="H12378" t="str">
            <v>LTE2300 2nd Carrier</v>
          </cell>
          <cell r="I12378" t="str">
            <v>INS</v>
          </cell>
          <cell r="L12378">
            <v>43741</v>
          </cell>
          <cell r="M12378">
            <v>43715</v>
          </cell>
          <cell r="N12378">
            <v>43742</v>
          </cell>
          <cell r="O12378">
            <v>43716</v>
          </cell>
          <cell r="P12378" t="str">
            <v>No Dependency</v>
          </cell>
        </row>
        <row r="12379">
          <cell r="C12379" t="str">
            <v>ZTB859</v>
          </cell>
          <cell r="D12379" t="str">
            <v>Expansion Sites</v>
          </cell>
          <cell r="E12379" t="str">
            <v>Q3-2019</v>
          </cell>
          <cell r="F12379" t="str">
            <v>Mobile Aspiration</v>
          </cell>
          <cell r="G12379" t="str">
            <v>HUA</v>
          </cell>
          <cell r="H12379" t="str">
            <v>LTE2300 2nd Carrier</v>
          </cell>
          <cell r="I12379" t="str">
            <v>INS</v>
          </cell>
          <cell r="L12379">
            <v>43759</v>
          </cell>
          <cell r="M12379">
            <v>43750</v>
          </cell>
          <cell r="N12379">
            <v>43760</v>
          </cell>
          <cell r="O12379">
            <v>43751</v>
          </cell>
          <cell r="P12379" t="str">
            <v>No Dependency</v>
          </cell>
        </row>
        <row r="12380">
          <cell r="C12380" t="str">
            <v>ZTB857</v>
          </cell>
          <cell r="D12380" t="str">
            <v>Expansion Sites</v>
          </cell>
          <cell r="E12380" t="str">
            <v>Q4-2019</v>
          </cell>
          <cell r="F12380" t="str">
            <v>Mobile Aspiration</v>
          </cell>
          <cell r="G12380" t="str">
            <v>HUA</v>
          </cell>
          <cell r="H12380" t="str">
            <v>LTE2300 2nd Carrier</v>
          </cell>
          <cell r="I12380" t="str">
            <v>INS</v>
          </cell>
          <cell r="L12380">
            <v>43802</v>
          </cell>
          <cell r="M12380">
            <v>43731</v>
          </cell>
          <cell r="N12380">
            <v>43802</v>
          </cell>
          <cell r="O12380">
            <v>43732</v>
          </cell>
          <cell r="P12380" t="str">
            <v>No Dependency</v>
          </cell>
        </row>
        <row r="12381">
          <cell r="C12381" t="str">
            <v>ZTB346</v>
          </cell>
          <cell r="D12381" t="str">
            <v>Expansion Sites</v>
          </cell>
          <cell r="E12381" t="str">
            <v>Q3-2019</v>
          </cell>
          <cell r="F12381" t="str">
            <v>Mobile Aspiration</v>
          </cell>
          <cell r="G12381" t="str">
            <v>HUA</v>
          </cell>
          <cell r="H12381" t="str">
            <v>LTE2300 2nd Carrier</v>
          </cell>
          <cell r="I12381" t="str">
            <v>INS</v>
          </cell>
          <cell r="L12381">
            <v>43634</v>
          </cell>
          <cell r="M12381">
            <v>43639</v>
          </cell>
          <cell r="N12381">
            <v>43637</v>
          </cell>
          <cell r="O12381">
            <v>43640</v>
          </cell>
          <cell r="P12381" t="str">
            <v>No Dependency</v>
          </cell>
        </row>
        <row r="12382">
          <cell r="C12382" t="str">
            <v>ZSK996</v>
          </cell>
          <cell r="D12382" t="str">
            <v>Expansion Sites</v>
          </cell>
          <cell r="E12382" t="str">
            <v>Q1-2020</v>
          </cell>
          <cell r="F12382" t="str">
            <v>Mobile Aspiration</v>
          </cell>
          <cell r="G12382" t="str">
            <v>HUA</v>
          </cell>
          <cell r="H12382" t="str">
            <v>LTE2300 2nd Carrier</v>
          </cell>
          <cell r="I12382" t="str">
            <v>INS</v>
          </cell>
          <cell r="L12382">
            <v>43853</v>
          </cell>
          <cell r="N12382">
            <v>43853</v>
          </cell>
          <cell r="P12382" t="str">
            <v>No Dependency</v>
          </cell>
        </row>
        <row r="12383">
          <cell r="C12383" t="str">
            <v>ZSK992</v>
          </cell>
          <cell r="D12383" t="str">
            <v>Expansion Sites</v>
          </cell>
          <cell r="E12383" t="str">
            <v>Q1-2020</v>
          </cell>
          <cell r="F12383" t="str">
            <v>Mobile Aspiration</v>
          </cell>
          <cell r="G12383" t="str">
            <v>HUA</v>
          </cell>
          <cell r="H12383" t="str">
            <v>LTE2300 2nd Carrier</v>
          </cell>
          <cell r="I12383" t="str">
            <v>INS</v>
          </cell>
          <cell r="L12383">
            <v>43703</v>
          </cell>
          <cell r="M12383">
            <v>43703</v>
          </cell>
          <cell r="N12383">
            <v>43704</v>
          </cell>
          <cell r="O12383">
            <v>43704</v>
          </cell>
          <cell r="P12383" t="str">
            <v>No Dependency</v>
          </cell>
        </row>
        <row r="12384">
          <cell r="C12384" t="str">
            <v>ZSK990</v>
          </cell>
          <cell r="D12384" t="str">
            <v>Expansion Sites</v>
          </cell>
          <cell r="E12384" t="str">
            <v>Q4-2019</v>
          </cell>
          <cell r="F12384" t="str">
            <v>Mobile Aspiration</v>
          </cell>
          <cell r="G12384" t="str">
            <v>HUA</v>
          </cell>
          <cell r="H12384" t="str">
            <v>LTE2300 2nd Carrier</v>
          </cell>
          <cell r="I12384" t="str">
            <v>INS</v>
          </cell>
          <cell r="L12384">
            <v>43741</v>
          </cell>
          <cell r="M12384">
            <v>43731</v>
          </cell>
          <cell r="N12384">
            <v>43742</v>
          </cell>
          <cell r="O12384">
            <v>43732</v>
          </cell>
          <cell r="P12384" t="str">
            <v>No Dependency</v>
          </cell>
        </row>
        <row r="12385">
          <cell r="C12385" t="str">
            <v>ZTB072</v>
          </cell>
          <cell r="D12385" t="str">
            <v>Expansion Sites</v>
          </cell>
          <cell r="E12385" t="str">
            <v>Q1-2020</v>
          </cell>
          <cell r="F12385" t="str">
            <v>Mobile Aspiration</v>
          </cell>
          <cell r="G12385" t="str">
            <v>HUA</v>
          </cell>
          <cell r="H12385" t="str">
            <v>LTE2300 2nd Carrier</v>
          </cell>
          <cell r="I12385" t="str">
            <v>INS</v>
          </cell>
          <cell r="L12385">
            <v>43853</v>
          </cell>
          <cell r="N12385">
            <v>43853</v>
          </cell>
          <cell r="P12385" t="str">
            <v>No Dependency</v>
          </cell>
        </row>
        <row r="12386">
          <cell r="C12386" t="str">
            <v>ZTB019</v>
          </cell>
          <cell r="D12386" t="str">
            <v>Expansion Sites</v>
          </cell>
          <cell r="E12386" t="str">
            <v>Q1-2020</v>
          </cell>
          <cell r="F12386" t="str">
            <v>Mobile Aspiration</v>
          </cell>
          <cell r="G12386" t="str">
            <v>HUA</v>
          </cell>
          <cell r="H12386" t="str">
            <v>LTE2300 2nd Carrier</v>
          </cell>
          <cell r="I12386" t="str">
            <v>INS</v>
          </cell>
          <cell r="L12386">
            <v>43853</v>
          </cell>
          <cell r="M12386">
            <v>43734</v>
          </cell>
          <cell r="N12386">
            <v>43853</v>
          </cell>
          <cell r="O12386">
            <v>43735</v>
          </cell>
          <cell r="P12386" t="str">
            <v>No Dependency</v>
          </cell>
        </row>
        <row r="12387">
          <cell r="C12387" t="str">
            <v>ZTB001</v>
          </cell>
          <cell r="D12387" t="str">
            <v>Expansion Sites</v>
          </cell>
          <cell r="E12387" t="str">
            <v>Q4-2019</v>
          </cell>
          <cell r="F12387" t="str">
            <v>Mobile Aspiration</v>
          </cell>
          <cell r="G12387" t="str">
            <v>HUA</v>
          </cell>
          <cell r="H12387" t="str">
            <v>LTE2300 2nd Carrier</v>
          </cell>
          <cell r="I12387" t="str">
            <v>INS</v>
          </cell>
          <cell r="L12387">
            <v>43802</v>
          </cell>
          <cell r="M12387">
            <v>43750</v>
          </cell>
          <cell r="N12387">
            <v>43802</v>
          </cell>
          <cell r="O12387">
            <v>43751</v>
          </cell>
          <cell r="P12387" t="str">
            <v>No Dependency</v>
          </cell>
        </row>
        <row r="12388">
          <cell r="C12388" t="str">
            <v>ZSK983</v>
          </cell>
          <cell r="D12388" t="str">
            <v>Expansion Sites</v>
          </cell>
          <cell r="E12388" t="str">
            <v>Q3-2019</v>
          </cell>
          <cell r="F12388" t="str">
            <v>Mobile Aspiration</v>
          </cell>
          <cell r="G12388" t="str">
            <v>HUA</v>
          </cell>
          <cell r="H12388" t="str">
            <v>LTE2300 2nd Carrier</v>
          </cell>
          <cell r="I12388" t="str">
            <v>INS</v>
          </cell>
          <cell r="L12388">
            <v>43706</v>
          </cell>
          <cell r="M12388">
            <v>43692</v>
          </cell>
          <cell r="N12388">
            <v>43707</v>
          </cell>
          <cell r="O12388">
            <v>43693</v>
          </cell>
          <cell r="P12388" t="str">
            <v>No Dependency</v>
          </cell>
        </row>
        <row r="12389">
          <cell r="C12389" t="str">
            <v>ZSK982</v>
          </cell>
          <cell r="D12389" t="str">
            <v>Expansion Sites</v>
          </cell>
          <cell r="E12389" t="str">
            <v>Q4-2019</v>
          </cell>
          <cell r="F12389" t="str">
            <v>Mobile Aspiration</v>
          </cell>
          <cell r="G12389" t="str">
            <v>HUA</v>
          </cell>
          <cell r="H12389" t="str">
            <v>LTE2300 2nd Carrier</v>
          </cell>
          <cell r="I12389" t="str">
            <v>INS</v>
          </cell>
          <cell r="L12389">
            <v>43741</v>
          </cell>
          <cell r="M12389">
            <v>43725</v>
          </cell>
          <cell r="N12389">
            <v>43742</v>
          </cell>
          <cell r="O12389">
            <v>43726</v>
          </cell>
          <cell r="P12389" t="str">
            <v>No Dependency</v>
          </cell>
        </row>
        <row r="12390">
          <cell r="C12390" t="str">
            <v>ZSK971</v>
          </cell>
          <cell r="D12390" t="str">
            <v>Expansion Sites</v>
          </cell>
          <cell r="E12390" t="str">
            <v>Q3-2019</v>
          </cell>
          <cell r="F12390" t="str">
            <v>Mobile Aspiration</v>
          </cell>
          <cell r="G12390" t="str">
            <v>HUA</v>
          </cell>
          <cell r="H12390" t="str">
            <v>LTE2300 2nd Carrier</v>
          </cell>
          <cell r="I12390" t="str">
            <v>INS</v>
          </cell>
          <cell r="L12390">
            <v>43666</v>
          </cell>
          <cell r="M12390">
            <v>43668</v>
          </cell>
          <cell r="N12390">
            <v>43667</v>
          </cell>
          <cell r="O12390">
            <v>43669</v>
          </cell>
          <cell r="P12390" t="str">
            <v>No Dependency</v>
          </cell>
        </row>
        <row r="12391">
          <cell r="C12391" t="str">
            <v>ZSK962</v>
          </cell>
          <cell r="D12391" t="str">
            <v>Expansion Sites</v>
          </cell>
          <cell r="E12391" t="str">
            <v>Q1-2020</v>
          </cell>
          <cell r="F12391" t="str">
            <v>Mobile Aspiration</v>
          </cell>
          <cell r="G12391" t="str">
            <v>HUA</v>
          </cell>
          <cell r="H12391" t="str">
            <v>LTE2300 2nd Carrier</v>
          </cell>
          <cell r="I12391" t="str">
            <v>INS</v>
          </cell>
          <cell r="L12391">
            <v>43853</v>
          </cell>
          <cell r="M12391">
            <v>43715</v>
          </cell>
          <cell r="N12391">
            <v>43853</v>
          </cell>
          <cell r="O12391">
            <v>43716</v>
          </cell>
          <cell r="P12391" t="str">
            <v>No Dependency</v>
          </cell>
        </row>
        <row r="12392">
          <cell r="C12392" t="str">
            <v>ZSK961</v>
          </cell>
          <cell r="D12392" t="str">
            <v>Expansion Sites</v>
          </cell>
          <cell r="E12392" t="str">
            <v>Q3-2019</v>
          </cell>
          <cell r="F12392" t="str">
            <v>Mobile Aspiration</v>
          </cell>
          <cell r="G12392" t="str">
            <v>HUA</v>
          </cell>
          <cell r="H12392" t="str">
            <v>LTE2300 2nd Carrier</v>
          </cell>
          <cell r="I12392" t="str">
            <v>INS</v>
          </cell>
          <cell r="L12392">
            <v>43706</v>
          </cell>
          <cell r="M12392">
            <v>43633</v>
          </cell>
          <cell r="N12392">
            <v>43707</v>
          </cell>
          <cell r="O12392">
            <v>43634</v>
          </cell>
          <cell r="P12392" t="str">
            <v>No Dependency</v>
          </cell>
        </row>
        <row r="12393">
          <cell r="C12393" t="str">
            <v>ZSK959</v>
          </cell>
          <cell r="D12393" t="str">
            <v>Expansion Sites</v>
          </cell>
          <cell r="E12393" t="str">
            <v>Q3-2019</v>
          </cell>
          <cell r="F12393" t="str">
            <v>Mobile Aspiration</v>
          </cell>
          <cell r="G12393" t="str">
            <v>HUA</v>
          </cell>
          <cell r="H12393" t="str">
            <v>LTE2300 2nd Carrier</v>
          </cell>
          <cell r="I12393" t="str">
            <v>INS</v>
          </cell>
          <cell r="L12393">
            <v>43632</v>
          </cell>
          <cell r="M12393">
            <v>43639</v>
          </cell>
          <cell r="N12393">
            <v>43633</v>
          </cell>
          <cell r="O12393">
            <v>43640</v>
          </cell>
          <cell r="P12393" t="str">
            <v>No Dependency</v>
          </cell>
        </row>
        <row r="12394">
          <cell r="C12394" t="str">
            <v>ZSK954</v>
          </cell>
          <cell r="D12394" t="str">
            <v>Expansion Sites</v>
          </cell>
          <cell r="E12394" t="str">
            <v>Q1-2020</v>
          </cell>
          <cell r="F12394" t="str">
            <v>Mobile Aspiration</v>
          </cell>
          <cell r="G12394" t="str">
            <v>HUA</v>
          </cell>
          <cell r="H12394" t="str">
            <v>LTE2300 2nd Carrier</v>
          </cell>
          <cell r="I12394" t="str">
            <v>INS</v>
          </cell>
          <cell r="L12394">
            <v>43853</v>
          </cell>
          <cell r="M12394">
            <v>43715</v>
          </cell>
          <cell r="N12394">
            <v>43853</v>
          </cell>
          <cell r="O12394">
            <v>43716</v>
          </cell>
          <cell r="P12394" t="str">
            <v>No Dependency</v>
          </cell>
        </row>
        <row r="12395">
          <cell r="C12395" t="str">
            <v>ZSK951</v>
          </cell>
          <cell r="D12395" t="str">
            <v>Expansion Sites</v>
          </cell>
          <cell r="E12395" t="str">
            <v>Q1-2020</v>
          </cell>
          <cell r="F12395" t="str">
            <v>Mobile Aspiration</v>
          </cell>
          <cell r="G12395" t="str">
            <v>HUA</v>
          </cell>
          <cell r="H12395" t="str">
            <v>LTE2300 2nd Carrier</v>
          </cell>
          <cell r="I12395" t="str">
            <v>INS</v>
          </cell>
          <cell r="L12395">
            <v>43858</v>
          </cell>
          <cell r="M12395">
            <v>43715</v>
          </cell>
          <cell r="N12395">
            <v>43858</v>
          </cell>
          <cell r="O12395">
            <v>43716</v>
          </cell>
          <cell r="P12395" t="str">
            <v>No Dependency</v>
          </cell>
        </row>
        <row r="12396">
          <cell r="C12396" t="str">
            <v>ZSK949</v>
          </cell>
          <cell r="D12396" t="str">
            <v>Expansion Sites</v>
          </cell>
          <cell r="E12396" t="str">
            <v>Q1-2020</v>
          </cell>
          <cell r="F12396" t="str">
            <v>Mobile Aspiration</v>
          </cell>
          <cell r="G12396" t="str">
            <v>HUA</v>
          </cell>
          <cell r="H12396" t="str">
            <v>LTE2300 2nd Carrier</v>
          </cell>
          <cell r="I12396" t="str">
            <v>INS</v>
          </cell>
          <cell r="L12396">
            <v>43853</v>
          </cell>
          <cell r="M12396">
            <v>43715</v>
          </cell>
          <cell r="N12396">
            <v>43853</v>
          </cell>
          <cell r="O12396">
            <v>43716</v>
          </cell>
          <cell r="P12396" t="str">
            <v>No Dependency</v>
          </cell>
        </row>
        <row r="12397">
          <cell r="C12397" t="str">
            <v>ZSK948</v>
          </cell>
          <cell r="D12397" t="str">
            <v>Expansion Sites</v>
          </cell>
          <cell r="E12397" t="str">
            <v>Q1-2020</v>
          </cell>
          <cell r="F12397" t="str">
            <v>Mobile Aspiration</v>
          </cell>
          <cell r="G12397" t="str">
            <v>HUA</v>
          </cell>
          <cell r="H12397" t="str">
            <v>LTE2300 2nd Carrier</v>
          </cell>
          <cell r="I12397" t="str">
            <v>INS</v>
          </cell>
          <cell r="L12397">
            <v>43853</v>
          </cell>
          <cell r="M12397">
            <v>43734</v>
          </cell>
          <cell r="N12397">
            <v>43853</v>
          </cell>
          <cell r="O12397">
            <v>43735</v>
          </cell>
          <cell r="P12397" t="str">
            <v>No Dependency</v>
          </cell>
        </row>
        <row r="12398">
          <cell r="C12398" t="str">
            <v>ZSK946</v>
          </cell>
          <cell r="D12398" t="str">
            <v>Expansion Sites</v>
          </cell>
          <cell r="E12398" t="str">
            <v>Q3-2019</v>
          </cell>
          <cell r="F12398" t="str">
            <v>Mobile Aspiration</v>
          </cell>
          <cell r="G12398" t="str">
            <v>HUA</v>
          </cell>
          <cell r="H12398" t="str">
            <v>LTE2300 2nd Carrier</v>
          </cell>
          <cell r="I12398" t="str">
            <v>INS</v>
          </cell>
          <cell r="L12398">
            <v>43706</v>
          </cell>
          <cell r="M12398">
            <v>43637</v>
          </cell>
          <cell r="N12398">
            <v>43707</v>
          </cell>
          <cell r="O12398">
            <v>43638</v>
          </cell>
          <cell r="P12398" t="str">
            <v>No Dependency</v>
          </cell>
        </row>
        <row r="12399">
          <cell r="C12399" t="str">
            <v>ZSK945</v>
          </cell>
          <cell r="D12399" t="str">
            <v>Expansion Sites</v>
          </cell>
          <cell r="E12399" t="str">
            <v>Q4-2019</v>
          </cell>
          <cell r="F12399" t="str">
            <v>Mobile Aspiration</v>
          </cell>
          <cell r="G12399" t="str">
            <v>HUA</v>
          </cell>
          <cell r="H12399" t="str">
            <v>LTE2300 2nd Carrier</v>
          </cell>
          <cell r="I12399" t="str">
            <v>INS</v>
          </cell>
          <cell r="L12399">
            <v>43753</v>
          </cell>
          <cell r="M12399">
            <v>43715</v>
          </cell>
          <cell r="N12399">
            <v>43754</v>
          </cell>
          <cell r="O12399">
            <v>43716</v>
          </cell>
          <cell r="P12399" t="str">
            <v>No Dependency</v>
          </cell>
        </row>
        <row r="12400">
          <cell r="C12400" t="str">
            <v>ZSK943</v>
          </cell>
          <cell r="D12400" t="str">
            <v>Expansion Sites</v>
          </cell>
          <cell r="E12400" t="str">
            <v>Q1-2020</v>
          </cell>
          <cell r="F12400" t="str">
            <v>Mobile Aspiration</v>
          </cell>
          <cell r="G12400" t="str">
            <v>HUA</v>
          </cell>
          <cell r="H12400" t="str">
            <v>LTE2300 2nd Carrier</v>
          </cell>
          <cell r="I12400" t="str">
            <v>INS</v>
          </cell>
          <cell r="L12400">
            <v>43854</v>
          </cell>
          <cell r="M12400">
            <v>43652</v>
          </cell>
          <cell r="N12400">
            <v>43855</v>
          </cell>
          <cell r="O12400">
            <v>43653</v>
          </cell>
          <cell r="P12400" t="str">
            <v>No Dependency</v>
          </cell>
        </row>
        <row r="12401">
          <cell r="C12401" t="str">
            <v>ZSK941</v>
          </cell>
          <cell r="D12401" t="str">
            <v>Expansion Sites</v>
          </cell>
          <cell r="E12401" t="str">
            <v>Q1-2020</v>
          </cell>
          <cell r="F12401" t="str">
            <v>Mobile Aspiration</v>
          </cell>
          <cell r="G12401" t="str">
            <v>HUA</v>
          </cell>
          <cell r="H12401" t="str">
            <v>LTE2300 2nd Carrier</v>
          </cell>
          <cell r="I12401" t="str">
            <v>INS</v>
          </cell>
          <cell r="L12401">
            <v>43853</v>
          </cell>
          <cell r="M12401">
            <v>43715</v>
          </cell>
          <cell r="N12401">
            <v>43853</v>
          </cell>
          <cell r="O12401">
            <v>43716</v>
          </cell>
          <cell r="P12401" t="str">
            <v>No Dependency</v>
          </cell>
        </row>
        <row r="12402">
          <cell r="C12402" t="str">
            <v>ZSK938</v>
          </cell>
          <cell r="D12402" t="str">
            <v>Expansion Sites</v>
          </cell>
          <cell r="E12402" t="str">
            <v>Q1-2020</v>
          </cell>
          <cell r="F12402" t="str">
            <v>Mobile Aspiration</v>
          </cell>
          <cell r="G12402" t="str">
            <v>HUA</v>
          </cell>
          <cell r="H12402" t="str">
            <v>LTE2300 2nd Carrier</v>
          </cell>
          <cell r="I12402" t="str">
            <v>INS</v>
          </cell>
          <cell r="L12402">
            <v>43858</v>
          </cell>
          <cell r="M12402">
            <v>43731</v>
          </cell>
          <cell r="N12402">
            <v>43858</v>
          </cell>
          <cell r="O12402">
            <v>43732</v>
          </cell>
          <cell r="P12402" t="str">
            <v>No Dependency</v>
          </cell>
        </row>
        <row r="12403">
          <cell r="C12403" t="str">
            <v>ZSK931</v>
          </cell>
          <cell r="D12403" t="str">
            <v>Expansion Sites</v>
          </cell>
          <cell r="E12403" t="str">
            <v>Q1-2020</v>
          </cell>
          <cell r="F12403" t="str">
            <v>Mobile Aspiration</v>
          </cell>
          <cell r="G12403" t="str">
            <v>HUA</v>
          </cell>
          <cell r="H12403" t="str">
            <v>LTE2300 2nd Carrier</v>
          </cell>
          <cell r="I12403" t="str">
            <v>INS</v>
          </cell>
          <cell r="L12403">
            <v>43854</v>
          </cell>
          <cell r="M12403">
            <v>43715</v>
          </cell>
          <cell r="N12403">
            <v>43855</v>
          </cell>
          <cell r="O12403">
            <v>43716</v>
          </cell>
          <cell r="P12403" t="str">
            <v>No Dependency</v>
          </cell>
        </row>
        <row r="12404">
          <cell r="C12404" t="str">
            <v>ZSK930</v>
          </cell>
          <cell r="D12404" t="str">
            <v>Expansion Sites</v>
          </cell>
          <cell r="E12404" t="str">
            <v>Q1-2020</v>
          </cell>
          <cell r="F12404" t="str">
            <v>Mobile Aspiration</v>
          </cell>
          <cell r="G12404" t="str">
            <v>HUA</v>
          </cell>
          <cell r="H12404" t="str">
            <v>LTE2300 2nd Carrier</v>
          </cell>
          <cell r="I12404" t="str">
            <v>INS</v>
          </cell>
          <cell r="L12404">
            <v>43853</v>
          </cell>
          <cell r="M12404">
            <v>43715</v>
          </cell>
          <cell r="N12404">
            <v>43853</v>
          </cell>
          <cell r="O12404">
            <v>43716</v>
          </cell>
          <cell r="P12404" t="str">
            <v>No Dependency</v>
          </cell>
        </row>
        <row r="12405">
          <cell r="C12405" t="str">
            <v>ZSK073</v>
          </cell>
          <cell r="D12405" t="str">
            <v>Expansion Sites</v>
          </cell>
          <cell r="E12405" t="str">
            <v>Q1-2020</v>
          </cell>
          <cell r="F12405" t="str">
            <v>Mobile Aspiration</v>
          </cell>
          <cell r="G12405" t="str">
            <v>HUA</v>
          </cell>
          <cell r="H12405" t="str">
            <v>LTE2300 2nd Carrier</v>
          </cell>
          <cell r="I12405" t="str">
            <v>INS</v>
          </cell>
          <cell r="L12405">
            <v>43703</v>
          </cell>
          <cell r="M12405">
            <v>43703</v>
          </cell>
          <cell r="N12405">
            <v>43704</v>
          </cell>
          <cell r="O12405">
            <v>43704</v>
          </cell>
          <cell r="P12405" t="str">
            <v>No Dependency</v>
          </cell>
        </row>
        <row r="12406">
          <cell r="C12406" t="str">
            <v>ZSK069</v>
          </cell>
          <cell r="D12406" t="str">
            <v>Expansion Sites</v>
          </cell>
          <cell r="E12406" t="str">
            <v>Q3-2019</v>
          </cell>
          <cell r="F12406" t="str">
            <v>Mobile Aspiration</v>
          </cell>
          <cell r="G12406" t="str">
            <v>HUA</v>
          </cell>
          <cell r="H12406" t="str">
            <v>LTE2300 2nd Carrier</v>
          </cell>
          <cell r="I12406" t="str">
            <v>INS</v>
          </cell>
          <cell r="L12406">
            <v>43660</v>
          </cell>
          <cell r="M12406">
            <v>43605</v>
          </cell>
          <cell r="N12406">
            <v>43661</v>
          </cell>
          <cell r="O12406">
            <v>43606</v>
          </cell>
          <cell r="P12406" t="str">
            <v>No Dependency</v>
          </cell>
        </row>
        <row r="12407">
          <cell r="C12407" t="str">
            <v>ZSK068</v>
          </cell>
          <cell r="D12407" t="str">
            <v>Expansion Sites</v>
          </cell>
          <cell r="E12407" t="str">
            <v>Q1-2020</v>
          </cell>
          <cell r="F12407" t="str">
            <v>Mobile Aspiration</v>
          </cell>
          <cell r="G12407" t="str">
            <v>HUA</v>
          </cell>
          <cell r="H12407" t="str">
            <v>LTE2300 2nd Carrier</v>
          </cell>
          <cell r="I12407" t="str">
            <v>INS</v>
          </cell>
          <cell r="L12407">
            <v>43853</v>
          </cell>
          <cell r="M12407">
            <v>43734</v>
          </cell>
          <cell r="N12407">
            <v>43853</v>
          </cell>
          <cell r="O12407">
            <v>43735</v>
          </cell>
          <cell r="P12407" t="str">
            <v>No Dependency</v>
          </cell>
        </row>
        <row r="12408">
          <cell r="C12408" t="str">
            <v>ZSK064</v>
          </cell>
          <cell r="D12408" t="str">
            <v>Expansion Sites</v>
          </cell>
          <cell r="E12408" t="str">
            <v>Q1-2020</v>
          </cell>
          <cell r="F12408" t="str">
            <v>Mobile Aspiration</v>
          </cell>
          <cell r="G12408" t="str">
            <v>HUA</v>
          </cell>
          <cell r="H12408" t="str">
            <v>LTE2300 2nd Carrier</v>
          </cell>
          <cell r="I12408" t="str">
            <v>INS</v>
          </cell>
          <cell r="L12408">
            <v>43853</v>
          </cell>
          <cell r="M12408">
            <v>43734</v>
          </cell>
          <cell r="N12408">
            <v>43853</v>
          </cell>
          <cell r="O12408">
            <v>43735</v>
          </cell>
          <cell r="P12408" t="str">
            <v>No Dependency</v>
          </cell>
        </row>
        <row r="12409">
          <cell r="C12409" t="str">
            <v>ZSK063</v>
          </cell>
          <cell r="D12409" t="str">
            <v>Expansion Sites</v>
          </cell>
          <cell r="E12409" t="str">
            <v>Q1-2020</v>
          </cell>
          <cell r="F12409" t="str">
            <v>Mobile Aspiration</v>
          </cell>
          <cell r="G12409" t="str">
            <v>HUA</v>
          </cell>
          <cell r="H12409" t="str">
            <v>LTE2300 2nd Carrier</v>
          </cell>
          <cell r="I12409" t="str">
            <v>INS</v>
          </cell>
          <cell r="L12409">
            <v>43853</v>
          </cell>
          <cell r="M12409">
            <v>43734</v>
          </cell>
          <cell r="N12409">
            <v>43853</v>
          </cell>
          <cell r="O12409">
            <v>43735</v>
          </cell>
          <cell r="P12409" t="str">
            <v>No Dependency</v>
          </cell>
        </row>
        <row r="12410">
          <cell r="C12410" t="str">
            <v>ZSK059</v>
          </cell>
          <cell r="D12410" t="str">
            <v>Expansion Sites</v>
          </cell>
          <cell r="E12410" t="str">
            <v>Q1-2020</v>
          </cell>
          <cell r="F12410" t="str">
            <v>Mobile Aspiration</v>
          </cell>
          <cell r="G12410" t="str">
            <v>HUA</v>
          </cell>
          <cell r="H12410" t="str">
            <v>LTE2300 2nd Carrier</v>
          </cell>
          <cell r="I12410" t="str">
            <v>INS</v>
          </cell>
          <cell r="L12410">
            <v>43853</v>
          </cell>
          <cell r="M12410">
            <v>43715</v>
          </cell>
          <cell r="N12410">
            <v>43853</v>
          </cell>
          <cell r="O12410">
            <v>43716</v>
          </cell>
          <cell r="P12410" t="str">
            <v>No Dependency</v>
          </cell>
        </row>
        <row r="12411">
          <cell r="C12411" t="str">
            <v>ZRR996</v>
          </cell>
          <cell r="D12411" t="str">
            <v>Expansion Sites</v>
          </cell>
          <cell r="E12411" t="str">
            <v>Q3-2019</v>
          </cell>
          <cell r="F12411" t="str">
            <v>Mobile Aspiration</v>
          </cell>
          <cell r="G12411" t="str">
            <v>HUA</v>
          </cell>
          <cell r="H12411" t="str">
            <v>LTE2300 2nd Carrier</v>
          </cell>
          <cell r="I12411" t="str">
            <v>INS</v>
          </cell>
          <cell r="L12411">
            <v>43703</v>
          </cell>
          <cell r="M12411">
            <v>43670</v>
          </cell>
          <cell r="N12411">
            <v>43704</v>
          </cell>
          <cell r="O12411">
            <v>43671</v>
          </cell>
          <cell r="P12411" t="str">
            <v>No Dependency</v>
          </cell>
        </row>
        <row r="12412">
          <cell r="C12412" t="str">
            <v>ZRR974</v>
          </cell>
          <cell r="D12412" t="str">
            <v>Expansion Sites</v>
          </cell>
          <cell r="E12412" t="str">
            <v>Q1-2020</v>
          </cell>
          <cell r="F12412" t="str">
            <v>Mobile Aspiration</v>
          </cell>
          <cell r="G12412" t="str">
            <v>HUA</v>
          </cell>
          <cell r="H12412" t="str">
            <v>LTE2300 2nd Carrier</v>
          </cell>
          <cell r="I12412" t="str">
            <v>INS</v>
          </cell>
          <cell r="L12412">
            <v>43854</v>
          </cell>
          <cell r="M12412">
            <v>43715</v>
          </cell>
          <cell r="N12412">
            <v>43855</v>
          </cell>
          <cell r="O12412">
            <v>43716</v>
          </cell>
          <cell r="P12412" t="str">
            <v>No Dependency</v>
          </cell>
        </row>
        <row r="12413">
          <cell r="C12413" t="str">
            <v>ZRR966</v>
          </cell>
          <cell r="D12413" t="str">
            <v>Expansion Sites</v>
          </cell>
          <cell r="E12413" t="str">
            <v>Q3-2019</v>
          </cell>
          <cell r="F12413" t="str">
            <v>Mobile Aspiration</v>
          </cell>
          <cell r="G12413" t="str">
            <v>HUA</v>
          </cell>
          <cell r="H12413" t="str">
            <v>LTE2300 2nd Carrier</v>
          </cell>
          <cell r="I12413" t="str">
            <v>INS</v>
          </cell>
          <cell r="L12413">
            <v>43636</v>
          </cell>
          <cell r="M12413">
            <v>43646</v>
          </cell>
          <cell r="N12413">
            <v>43643</v>
          </cell>
          <cell r="O12413">
            <v>43647</v>
          </cell>
          <cell r="P12413" t="str">
            <v>No Dependency</v>
          </cell>
        </row>
        <row r="12414">
          <cell r="C12414" t="str">
            <v>ZRR024</v>
          </cell>
          <cell r="D12414" t="str">
            <v>Expansion Sites</v>
          </cell>
          <cell r="E12414" t="str">
            <v>Q3-2019</v>
          </cell>
          <cell r="F12414" t="str">
            <v>Mobile Aspiration</v>
          </cell>
          <cell r="G12414" t="str">
            <v>HUA</v>
          </cell>
          <cell r="H12414" t="str">
            <v>LTE2300 2nd Carrier</v>
          </cell>
          <cell r="I12414" t="str">
            <v>INS</v>
          </cell>
          <cell r="L12414">
            <v>43703</v>
          </cell>
          <cell r="M12414">
            <v>43668</v>
          </cell>
          <cell r="N12414">
            <v>43704</v>
          </cell>
          <cell r="O12414">
            <v>43669</v>
          </cell>
          <cell r="P12414" t="str">
            <v>No Dependency</v>
          </cell>
        </row>
        <row r="12415">
          <cell r="C12415" t="str">
            <v>ZRR015</v>
          </cell>
          <cell r="D12415" t="str">
            <v>Expansion Sites</v>
          </cell>
          <cell r="E12415" t="str">
            <v>Q1-2020</v>
          </cell>
          <cell r="F12415" t="str">
            <v>Mobile Aspiration</v>
          </cell>
          <cell r="G12415" t="str">
            <v>HUA</v>
          </cell>
          <cell r="H12415" t="str">
            <v>LTE2300 2nd Carrier</v>
          </cell>
          <cell r="I12415" t="str">
            <v>INS</v>
          </cell>
          <cell r="L12415">
            <v>43853</v>
          </cell>
          <cell r="M12415">
            <v>43715</v>
          </cell>
          <cell r="N12415">
            <v>43853</v>
          </cell>
          <cell r="O12415">
            <v>43716</v>
          </cell>
          <cell r="P12415" t="str">
            <v>No Dependency</v>
          </cell>
        </row>
        <row r="12416">
          <cell r="C12416" t="str">
            <v>ZRR014</v>
          </cell>
          <cell r="D12416" t="str">
            <v>Expansion Sites</v>
          </cell>
          <cell r="E12416" t="str">
            <v>Q1-2020</v>
          </cell>
          <cell r="F12416" t="str">
            <v>Mobile Aspiration</v>
          </cell>
          <cell r="G12416" t="str">
            <v>HUA</v>
          </cell>
          <cell r="H12416" t="str">
            <v>LTE2300 2nd Carrier</v>
          </cell>
          <cell r="I12416" t="str">
            <v>INS</v>
          </cell>
          <cell r="L12416">
            <v>43699</v>
          </cell>
          <cell r="M12416">
            <v>43699</v>
          </cell>
          <cell r="N12416">
            <v>43700</v>
          </cell>
          <cell r="O12416">
            <v>43700</v>
          </cell>
          <cell r="P12416" t="str">
            <v>No Dependency</v>
          </cell>
        </row>
        <row r="12417">
          <cell r="C12417" t="str">
            <v>ZRF999</v>
          </cell>
          <cell r="D12417" t="str">
            <v>Expansion Sites</v>
          </cell>
          <cell r="E12417" t="str">
            <v>Q3-2019</v>
          </cell>
          <cell r="F12417" t="str">
            <v>Mobile Aspiration</v>
          </cell>
          <cell r="G12417" t="str">
            <v>HUA</v>
          </cell>
          <cell r="H12417" t="str">
            <v>LTE2300 2nd Carrier</v>
          </cell>
          <cell r="I12417" t="str">
            <v>INS</v>
          </cell>
          <cell r="L12417">
            <v>43621</v>
          </cell>
          <cell r="M12417">
            <v>43624</v>
          </cell>
          <cell r="N12417">
            <v>43622</v>
          </cell>
          <cell r="O12417">
            <v>43625</v>
          </cell>
          <cell r="P12417" t="str">
            <v>No Dependency</v>
          </cell>
        </row>
        <row r="12418">
          <cell r="C12418" t="str">
            <v>ZRF998</v>
          </cell>
          <cell r="D12418" t="str">
            <v>Expansion Sites</v>
          </cell>
          <cell r="E12418" t="str">
            <v>Q3-2019</v>
          </cell>
          <cell r="F12418" t="str">
            <v>Mobile Aspiration</v>
          </cell>
          <cell r="G12418" t="str">
            <v>HUA</v>
          </cell>
          <cell r="H12418" t="str">
            <v>LTE2300 2nd Carrier</v>
          </cell>
          <cell r="I12418" t="str">
            <v>INS</v>
          </cell>
          <cell r="L12418">
            <v>43663</v>
          </cell>
          <cell r="M12418">
            <v>43665</v>
          </cell>
          <cell r="N12418">
            <v>43664</v>
          </cell>
          <cell r="O12418">
            <v>43666</v>
          </cell>
          <cell r="P12418" t="str">
            <v>No Dependency</v>
          </cell>
        </row>
        <row r="12419">
          <cell r="C12419" t="str">
            <v>ZRF984</v>
          </cell>
          <cell r="D12419" t="str">
            <v>Expansion Sites</v>
          </cell>
          <cell r="E12419" t="str">
            <v>Q1-2020</v>
          </cell>
          <cell r="F12419" t="str">
            <v>Mobile Aspiration</v>
          </cell>
          <cell r="G12419" t="str">
            <v>HUA</v>
          </cell>
          <cell r="H12419" t="str">
            <v>LTE2300 2nd Carrier</v>
          </cell>
          <cell r="I12419" t="str">
            <v>INS</v>
          </cell>
          <cell r="L12419">
            <v>43691</v>
          </cell>
          <cell r="M12419">
            <v>43662</v>
          </cell>
          <cell r="N12419">
            <v>43692</v>
          </cell>
          <cell r="O12419">
            <v>43663</v>
          </cell>
          <cell r="P12419" t="str">
            <v>No Dependency</v>
          </cell>
        </row>
        <row r="12420">
          <cell r="C12420" t="str">
            <v>ZRF983</v>
          </cell>
          <cell r="D12420" t="str">
            <v>Expansion Sites</v>
          </cell>
          <cell r="E12420" t="str">
            <v>Q3-2019</v>
          </cell>
          <cell r="F12420" t="str">
            <v>Mobile Aspiration</v>
          </cell>
          <cell r="G12420" t="str">
            <v>HUA</v>
          </cell>
          <cell r="H12420" t="str">
            <v>LTE2300 2nd Carrier</v>
          </cell>
          <cell r="I12420" t="str">
            <v>INS</v>
          </cell>
          <cell r="L12420">
            <v>43643</v>
          </cell>
          <cell r="M12420">
            <v>43647</v>
          </cell>
          <cell r="N12420">
            <v>43646</v>
          </cell>
          <cell r="O12420">
            <v>43648</v>
          </cell>
          <cell r="P12420" t="str">
            <v>No Dependency</v>
          </cell>
        </row>
        <row r="12421">
          <cell r="C12421" t="str">
            <v>ZQUA005</v>
          </cell>
          <cell r="D12421" t="str">
            <v>Expansion Sites</v>
          </cell>
          <cell r="E12421" t="str">
            <v>Q3-2019</v>
          </cell>
          <cell r="F12421" t="str">
            <v>Mobile Aspiration</v>
          </cell>
          <cell r="G12421" t="str">
            <v>HUA</v>
          </cell>
          <cell r="H12421" t="str">
            <v>LTE2300 2nd Carrier</v>
          </cell>
          <cell r="I12421" t="str">
            <v>INS</v>
          </cell>
          <cell r="L12421">
            <v>43667</v>
          </cell>
          <cell r="M12421">
            <v>43614</v>
          </cell>
          <cell r="N12421">
            <v>43668</v>
          </cell>
          <cell r="O12421">
            <v>43615</v>
          </cell>
          <cell r="P12421" t="str">
            <v>No Dependency</v>
          </cell>
        </row>
        <row r="12422">
          <cell r="C12422" t="str">
            <v>ZQU997</v>
          </cell>
          <cell r="D12422" t="str">
            <v>Expansion Sites</v>
          </cell>
          <cell r="E12422" t="str">
            <v>Q1-2020</v>
          </cell>
          <cell r="F12422" t="str">
            <v>Mobile Aspiration</v>
          </cell>
          <cell r="G12422" t="str">
            <v>HUA</v>
          </cell>
          <cell r="H12422" t="str">
            <v>LTE2300 2nd Carrier</v>
          </cell>
          <cell r="I12422" t="str">
            <v>INS</v>
          </cell>
          <cell r="L12422">
            <v>43854</v>
          </cell>
          <cell r="M12422">
            <v>43715</v>
          </cell>
          <cell r="N12422">
            <v>43855</v>
          </cell>
          <cell r="O12422">
            <v>43716</v>
          </cell>
          <cell r="P12422" t="str">
            <v>No Dependency</v>
          </cell>
        </row>
        <row r="12423">
          <cell r="C12423" t="str">
            <v>ZQU996</v>
          </cell>
          <cell r="D12423" t="str">
            <v>Expansion Sites</v>
          </cell>
          <cell r="E12423" t="str">
            <v>Q1-2020</v>
          </cell>
          <cell r="F12423" t="str">
            <v>Mobile Aspiration</v>
          </cell>
          <cell r="G12423" t="str">
            <v>HUA</v>
          </cell>
          <cell r="H12423" t="str">
            <v>LTE2300 2nd Carrier</v>
          </cell>
          <cell r="I12423" t="str">
            <v>INS</v>
          </cell>
          <cell r="L12423">
            <v>43853</v>
          </cell>
          <cell r="N12423">
            <v>43853</v>
          </cell>
          <cell r="P12423" t="str">
            <v>No Dependency</v>
          </cell>
        </row>
        <row r="12424">
          <cell r="C12424" t="str">
            <v>ZQU993</v>
          </cell>
          <cell r="D12424" t="str">
            <v>Expansion Sites</v>
          </cell>
          <cell r="E12424" t="str">
            <v>Q1-2020</v>
          </cell>
          <cell r="F12424" t="str">
            <v>Mobile Aspiration</v>
          </cell>
          <cell r="G12424" t="str">
            <v>HUA</v>
          </cell>
          <cell r="H12424" t="str">
            <v>LTE2300 2nd Carrier</v>
          </cell>
          <cell r="I12424" t="str">
            <v>INS</v>
          </cell>
          <cell r="L12424">
            <v>43854</v>
          </cell>
          <cell r="M12424">
            <v>43652</v>
          </cell>
          <cell r="N12424">
            <v>43855</v>
          </cell>
          <cell r="O12424">
            <v>43653</v>
          </cell>
          <cell r="P12424" t="str">
            <v>No Dependency</v>
          </cell>
        </row>
        <row r="12425">
          <cell r="C12425" t="str">
            <v>ZQU984</v>
          </cell>
          <cell r="D12425" t="str">
            <v>Expansion Sites</v>
          </cell>
          <cell r="E12425" t="str">
            <v>Q1-2020</v>
          </cell>
          <cell r="F12425" t="str">
            <v>Mobile Aspiration</v>
          </cell>
          <cell r="G12425" t="str">
            <v>HUA</v>
          </cell>
          <cell r="H12425" t="str">
            <v>LTE2300 2nd Carrier</v>
          </cell>
          <cell r="I12425" t="str">
            <v>INS</v>
          </cell>
          <cell r="L12425">
            <v>43853</v>
          </cell>
          <cell r="M12425">
            <v>43715</v>
          </cell>
          <cell r="N12425">
            <v>43853</v>
          </cell>
          <cell r="O12425">
            <v>43716</v>
          </cell>
          <cell r="P12425" t="str">
            <v>No Dependency</v>
          </cell>
        </row>
        <row r="12426">
          <cell r="C12426" t="str">
            <v>ZQU982</v>
          </cell>
          <cell r="D12426" t="str">
            <v>Expansion Sites</v>
          </cell>
          <cell r="E12426" t="str">
            <v>Q3-2019</v>
          </cell>
          <cell r="F12426" t="str">
            <v>Mobile Aspiration</v>
          </cell>
          <cell r="G12426" t="str">
            <v>HUA</v>
          </cell>
          <cell r="H12426" t="str">
            <v>LTE2300 2nd Carrier</v>
          </cell>
          <cell r="I12426" t="str">
            <v>INS</v>
          </cell>
          <cell r="L12426">
            <v>43788</v>
          </cell>
          <cell r="N12426">
            <v>43789</v>
          </cell>
          <cell r="P12426" t="str">
            <v>No Dependency</v>
          </cell>
        </row>
        <row r="12427">
          <cell r="C12427" t="str">
            <v>ZQU981</v>
          </cell>
          <cell r="D12427" t="str">
            <v>Expansion Sites</v>
          </cell>
          <cell r="E12427" t="str">
            <v>Q1-2020</v>
          </cell>
          <cell r="F12427" t="str">
            <v>Mobile Aspiration</v>
          </cell>
          <cell r="G12427" t="str">
            <v>HUA</v>
          </cell>
          <cell r="H12427" t="str">
            <v>LTE2300 2nd Carrier</v>
          </cell>
          <cell r="I12427" t="str">
            <v>INS</v>
          </cell>
          <cell r="L12427">
            <v>43674</v>
          </cell>
          <cell r="M12427">
            <v>43676</v>
          </cell>
          <cell r="N12427">
            <v>43675</v>
          </cell>
          <cell r="O12427">
            <v>43677</v>
          </cell>
          <cell r="P12427" t="str">
            <v>No Dependency</v>
          </cell>
        </row>
        <row r="12428">
          <cell r="C12428" t="str">
            <v>ZQU980</v>
          </cell>
          <cell r="D12428" t="str">
            <v>Expansion Sites</v>
          </cell>
          <cell r="E12428" t="str">
            <v>Q1-2020</v>
          </cell>
          <cell r="F12428" t="str">
            <v>Mobile Aspiration</v>
          </cell>
          <cell r="G12428" t="str">
            <v>HUA</v>
          </cell>
          <cell r="H12428" t="str">
            <v>LTE2300 2nd Carrier</v>
          </cell>
          <cell r="I12428" t="str">
            <v>INS</v>
          </cell>
          <cell r="L12428">
            <v>43666</v>
          </cell>
          <cell r="M12428">
            <v>43668</v>
          </cell>
          <cell r="N12428">
            <v>43667</v>
          </cell>
          <cell r="O12428">
            <v>43669</v>
          </cell>
          <cell r="P12428" t="str">
            <v>No Dependency</v>
          </cell>
        </row>
        <row r="12429">
          <cell r="C12429" t="str">
            <v>ZQU979</v>
          </cell>
          <cell r="D12429" t="str">
            <v>Expansion Sites</v>
          </cell>
          <cell r="E12429" t="str">
            <v>Q1-2020</v>
          </cell>
          <cell r="F12429" t="str">
            <v>Mobile Aspiration</v>
          </cell>
          <cell r="G12429" t="str">
            <v>HUA</v>
          </cell>
          <cell r="H12429" t="str">
            <v>LTE2300 2nd Carrier</v>
          </cell>
          <cell r="I12429" t="str">
            <v>INS</v>
          </cell>
          <cell r="L12429">
            <v>43853</v>
          </cell>
          <cell r="M12429">
            <v>43715</v>
          </cell>
          <cell r="N12429">
            <v>43853</v>
          </cell>
          <cell r="O12429">
            <v>43716</v>
          </cell>
          <cell r="P12429" t="str">
            <v>No Dependency</v>
          </cell>
        </row>
        <row r="12430">
          <cell r="C12430" t="str">
            <v>ZQU973</v>
          </cell>
          <cell r="D12430" t="str">
            <v>Expansion Sites</v>
          </cell>
          <cell r="E12430" t="str">
            <v>Q1-2020</v>
          </cell>
          <cell r="F12430" t="str">
            <v>Mobile Aspiration</v>
          </cell>
          <cell r="G12430" t="str">
            <v>HUA</v>
          </cell>
          <cell r="H12430" t="str">
            <v>LTE2300 2nd Carrier</v>
          </cell>
          <cell r="I12430" t="str">
            <v>INS</v>
          </cell>
          <cell r="L12430">
            <v>43853</v>
          </cell>
          <cell r="M12430">
            <v>43734</v>
          </cell>
          <cell r="N12430">
            <v>43853</v>
          </cell>
          <cell r="O12430">
            <v>43735</v>
          </cell>
          <cell r="P12430" t="str">
            <v>No Dependency</v>
          </cell>
        </row>
        <row r="12431">
          <cell r="C12431" t="str">
            <v>ZQU971</v>
          </cell>
          <cell r="D12431" t="str">
            <v>Expansion Sites</v>
          </cell>
          <cell r="E12431" t="str">
            <v>Q1-2020</v>
          </cell>
          <cell r="F12431" t="str">
            <v>Mobile Aspiration</v>
          </cell>
          <cell r="G12431" t="str">
            <v>HUA</v>
          </cell>
          <cell r="H12431" t="str">
            <v>LTE2300 2nd Carrier</v>
          </cell>
          <cell r="I12431" t="str">
            <v>INS</v>
          </cell>
          <cell r="L12431">
            <v>43853</v>
          </cell>
          <cell r="N12431">
            <v>43853</v>
          </cell>
          <cell r="P12431" t="str">
            <v>No Dependency</v>
          </cell>
        </row>
        <row r="12432">
          <cell r="C12432" t="str">
            <v>ZQU964</v>
          </cell>
          <cell r="D12432" t="str">
            <v>Expansion Sites</v>
          </cell>
          <cell r="E12432" t="str">
            <v>Q1-2020</v>
          </cell>
          <cell r="F12432" t="str">
            <v>Mobile Aspiration</v>
          </cell>
          <cell r="G12432" t="str">
            <v>HUA</v>
          </cell>
          <cell r="H12432" t="str">
            <v>LTE2300 2nd Carrier</v>
          </cell>
          <cell r="I12432" t="str">
            <v>INS</v>
          </cell>
          <cell r="L12432">
            <v>43858</v>
          </cell>
          <cell r="M12432">
            <v>43715</v>
          </cell>
          <cell r="N12432">
            <v>43858</v>
          </cell>
          <cell r="O12432">
            <v>43716</v>
          </cell>
          <cell r="P12432" t="str">
            <v>No Dependency</v>
          </cell>
        </row>
        <row r="12433">
          <cell r="C12433" t="str">
            <v>ZQU027</v>
          </cell>
          <cell r="D12433" t="str">
            <v>Expansion Sites</v>
          </cell>
          <cell r="E12433" t="str">
            <v>Q1-2020</v>
          </cell>
          <cell r="F12433" t="str">
            <v>Mobile Aspiration</v>
          </cell>
          <cell r="G12433" t="str">
            <v>HUA</v>
          </cell>
          <cell r="H12433" t="str">
            <v>LTE2300 2nd Carrier</v>
          </cell>
          <cell r="I12433" t="str">
            <v>INS</v>
          </cell>
          <cell r="L12433">
            <v>43704</v>
          </cell>
          <cell r="M12433">
            <v>43707</v>
          </cell>
          <cell r="N12433">
            <v>43705</v>
          </cell>
          <cell r="O12433">
            <v>43708</v>
          </cell>
          <cell r="P12433" t="str">
            <v>No Dependency</v>
          </cell>
        </row>
        <row r="12434">
          <cell r="C12434" t="str">
            <v>ZQU026</v>
          </cell>
          <cell r="D12434" t="str">
            <v>Expansion Sites</v>
          </cell>
          <cell r="E12434" t="str">
            <v>Q1-2020</v>
          </cell>
          <cell r="F12434" t="str">
            <v>Mobile Aspiration</v>
          </cell>
          <cell r="G12434" t="str">
            <v>HUA</v>
          </cell>
          <cell r="H12434" t="str">
            <v>LTE2300 2nd Carrier</v>
          </cell>
          <cell r="I12434" t="str">
            <v>INS</v>
          </cell>
          <cell r="L12434">
            <v>43674</v>
          </cell>
          <cell r="M12434">
            <v>43676</v>
          </cell>
          <cell r="N12434">
            <v>43675</v>
          </cell>
          <cell r="O12434">
            <v>43677</v>
          </cell>
          <cell r="P12434" t="str">
            <v>No Dependency</v>
          </cell>
        </row>
        <row r="12435">
          <cell r="C12435" t="str">
            <v>ZQU022</v>
          </cell>
          <cell r="D12435" t="str">
            <v>Expansion Sites</v>
          </cell>
          <cell r="E12435" t="str">
            <v>Q3-2019</v>
          </cell>
          <cell r="F12435" t="str">
            <v>Mobile Aspiration</v>
          </cell>
          <cell r="G12435" t="str">
            <v>HUA</v>
          </cell>
          <cell r="H12435" t="str">
            <v>LTE2300 2nd Carrier</v>
          </cell>
          <cell r="I12435" t="str">
            <v>INS</v>
          </cell>
          <cell r="L12435">
            <v>43665</v>
          </cell>
          <cell r="M12435">
            <v>43614</v>
          </cell>
          <cell r="N12435">
            <v>43666</v>
          </cell>
          <cell r="O12435">
            <v>43615</v>
          </cell>
          <cell r="P12435" t="str">
            <v>No Dependency</v>
          </cell>
        </row>
        <row r="12436">
          <cell r="C12436" t="str">
            <v>ZND999</v>
          </cell>
          <cell r="D12436" t="str">
            <v>Expansion Sites</v>
          </cell>
          <cell r="E12436" t="str">
            <v>Q4-2019</v>
          </cell>
          <cell r="F12436" t="str">
            <v>Mobile Aspiration</v>
          </cell>
          <cell r="G12436" t="str">
            <v>HUA</v>
          </cell>
          <cell r="H12436" t="str">
            <v>LTE2300 2nd Carrier</v>
          </cell>
          <cell r="I12436" t="str">
            <v>INS</v>
          </cell>
          <cell r="L12436">
            <v>43687</v>
          </cell>
          <cell r="M12436">
            <v>43689</v>
          </cell>
          <cell r="N12436">
            <v>43688</v>
          </cell>
          <cell r="O12436">
            <v>43690</v>
          </cell>
          <cell r="P12436" t="str">
            <v>No Dependency</v>
          </cell>
        </row>
        <row r="12437">
          <cell r="C12437" t="str">
            <v>ZND997</v>
          </cell>
          <cell r="D12437" t="str">
            <v>Expansion Sites</v>
          </cell>
          <cell r="E12437" t="str">
            <v>Q3-2019</v>
          </cell>
          <cell r="F12437" t="str">
            <v>Mobile Aspiration</v>
          </cell>
          <cell r="G12437" t="str">
            <v>HUA</v>
          </cell>
          <cell r="H12437" t="str">
            <v>LTE2300 2nd Carrier</v>
          </cell>
          <cell r="I12437" t="str">
            <v>INS</v>
          </cell>
          <cell r="L12437">
            <v>43746</v>
          </cell>
          <cell r="M12437">
            <v>43731</v>
          </cell>
          <cell r="N12437">
            <v>43747</v>
          </cell>
          <cell r="O12437">
            <v>43732</v>
          </cell>
          <cell r="P12437" t="str">
            <v>No Dependency</v>
          </cell>
        </row>
        <row r="12438">
          <cell r="C12438" t="str">
            <v>ZND930</v>
          </cell>
          <cell r="D12438" t="str">
            <v>Expansion Sites</v>
          </cell>
          <cell r="E12438" t="str">
            <v>Q3-2019</v>
          </cell>
          <cell r="F12438" t="str">
            <v>Mobile Aspiration</v>
          </cell>
          <cell r="G12438" t="str">
            <v>HUA</v>
          </cell>
          <cell r="H12438" t="str">
            <v>LTE2300 2nd Carrier</v>
          </cell>
          <cell r="I12438" t="str">
            <v>INS</v>
          </cell>
          <cell r="L12438">
            <v>43746</v>
          </cell>
          <cell r="M12438">
            <v>43733</v>
          </cell>
          <cell r="N12438">
            <v>43747</v>
          </cell>
          <cell r="O12438">
            <v>43734</v>
          </cell>
          <cell r="P12438" t="str">
            <v>No Dependency</v>
          </cell>
        </row>
        <row r="12439">
          <cell r="C12439" t="str">
            <v>ZND915</v>
          </cell>
          <cell r="D12439" t="str">
            <v>Expansion Sites</v>
          </cell>
          <cell r="E12439" t="str">
            <v>Q2-2019</v>
          </cell>
          <cell r="F12439" t="str">
            <v>Mobile Aspiration</v>
          </cell>
          <cell r="G12439" t="str">
            <v>HUA</v>
          </cell>
          <cell r="H12439" t="str">
            <v>LTE2300 2nd Carrier</v>
          </cell>
          <cell r="I12439" t="str">
            <v>INS</v>
          </cell>
          <cell r="L12439">
            <v>43627</v>
          </cell>
          <cell r="M12439">
            <v>43629</v>
          </cell>
          <cell r="N12439">
            <v>43628</v>
          </cell>
          <cell r="O12439">
            <v>43630</v>
          </cell>
          <cell r="P12439" t="str">
            <v>No Dependency</v>
          </cell>
        </row>
        <row r="12440">
          <cell r="C12440" t="str">
            <v>ZND914</v>
          </cell>
          <cell r="D12440" t="str">
            <v>Expansion Sites</v>
          </cell>
          <cell r="E12440" t="str">
            <v>Q2-2019</v>
          </cell>
          <cell r="F12440" t="str">
            <v>Mobile Aspiration</v>
          </cell>
          <cell r="G12440" t="str">
            <v>HUA</v>
          </cell>
          <cell r="H12440" t="str">
            <v>LTE2300 2nd Carrier</v>
          </cell>
          <cell r="I12440" t="str">
            <v>INS</v>
          </cell>
          <cell r="L12440">
            <v>43636</v>
          </cell>
          <cell r="M12440">
            <v>43638</v>
          </cell>
          <cell r="N12440">
            <v>43637</v>
          </cell>
          <cell r="O12440">
            <v>43639</v>
          </cell>
          <cell r="P12440" t="str">
            <v>No Dependency</v>
          </cell>
        </row>
        <row r="12441">
          <cell r="C12441" t="str">
            <v>ZND912</v>
          </cell>
          <cell r="D12441" t="str">
            <v>Expansion Sites</v>
          </cell>
          <cell r="E12441" t="str">
            <v>Q3-2019</v>
          </cell>
          <cell r="F12441" t="str">
            <v>Mobile Aspiration</v>
          </cell>
          <cell r="G12441" t="str">
            <v>HUA</v>
          </cell>
          <cell r="H12441" t="str">
            <v>LTE2300 2nd Carrier</v>
          </cell>
          <cell r="I12441" t="str">
            <v>INS</v>
          </cell>
          <cell r="L12441">
            <v>43796</v>
          </cell>
          <cell r="N12441">
            <v>43797</v>
          </cell>
          <cell r="P12441" t="str">
            <v>No Dependency</v>
          </cell>
        </row>
        <row r="12442">
          <cell r="C12442" t="str">
            <v>ZND902</v>
          </cell>
          <cell r="D12442" t="str">
            <v>Expansion Sites</v>
          </cell>
          <cell r="E12442" t="str">
            <v>Q3-2019</v>
          </cell>
          <cell r="F12442" t="str">
            <v>Mobile Aspiration</v>
          </cell>
          <cell r="G12442" t="str">
            <v>HUA</v>
          </cell>
          <cell r="H12442" t="str">
            <v>LTE2300 2nd Carrier</v>
          </cell>
          <cell r="I12442" t="str">
            <v>INS</v>
          </cell>
          <cell r="L12442">
            <v>43634</v>
          </cell>
          <cell r="M12442">
            <v>43636</v>
          </cell>
          <cell r="N12442">
            <v>43635</v>
          </cell>
          <cell r="O12442">
            <v>43637</v>
          </cell>
          <cell r="P12442" t="str">
            <v>No Dependency</v>
          </cell>
        </row>
        <row r="12443">
          <cell r="C12443" t="str">
            <v>ZND871</v>
          </cell>
          <cell r="D12443" t="str">
            <v>Expansion Sites</v>
          </cell>
          <cell r="E12443" t="str">
            <v>Q1-2020</v>
          </cell>
          <cell r="F12443" t="str">
            <v>Mobile Aspiration</v>
          </cell>
          <cell r="G12443" t="str">
            <v>HUA</v>
          </cell>
          <cell r="H12443" t="str">
            <v>LTE2300 2nd Carrier</v>
          </cell>
          <cell r="I12443" t="str">
            <v>INS</v>
          </cell>
          <cell r="L12443">
            <v>43858</v>
          </cell>
          <cell r="N12443">
            <v>43858</v>
          </cell>
          <cell r="P12443" t="str">
            <v>No Dependency</v>
          </cell>
        </row>
        <row r="12444">
          <cell r="C12444" t="str">
            <v>ZND864</v>
          </cell>
          <cell r="D12444" t="str">
            <v>Expansion Sites</v>
          </cell>
          <cell r="E12444" t="str">
            <v>Q3-2019</v>
          </cell>
          <cell r="F12444" t="str">
            <v>Mobile Aspiration</v>
          </cell>
          <cell r="G12444" t="str">
            <v>HUA</v>
          </cell>
          <cell r="H12444" t="str">
            <v>LTE2300 2nd Carrier</v>
          </cell>
          <cell r="I12444" t="str">
            <v>INS</v>
          </cell>
          <cell r="L12444">
            <v>43627</v>
          </cell>
          <cell r="M12444">
            <v>43634</v>
          </cell>
          <cell r="N12444">
            <v>43633</v>
          </cell>
          <cell r="O12444">
            <v>43635</v>
          </cell>
          <cell r="P12444" t="str">
            <v>No Dependency</v>
          </cell>
        </row>
        <row r="12445">
          <cell r="C12445" t="str">
            <v>ZND851</v>
          </cell>
          <cell r="D12445" t="str">
            <v>Expansion Sites</v>
          </cell>
          <cell r="E12445" t="str">
            <v>Q2-2019</v>
          </cell>
          <cell r="F12445" t="str">
            <v>Mobile Aspiration</v>
          </cell>
          <cell r="G12445" t="str">
            <v>HUA</v>
          </cell>
          <cell r="H12445" t="str">
            <v>LTE2300 2nd Carrier</v>
          </cell>
          <cell r="I12445" t="str">
            <v>INS</v>
          </cell>
          <cell r="L12445">
            <v>43614</v>
          </cell>
          <cell r="M12445">
            <v>43617</v>
          </cell>
          <cell r="N12445">
            <v>43615</v>
          </cell>
          <cell r="O12445">
            <v>43618</v>
          </cell>
          <cell r="P12445" t="str">
            <v>No Dependency</v>
          </cell>
        </row>
        <row r="12446">
          <cell r="C12446" t="str">
            <v>ZND834</v>
          </cell>
          <cell r="D12446" t="str">
            <v>Expansion Sites</v>
          </cell>
          <cell r="E12446" t="str">
            <v>Q3-2019</v>
          </cell>
          <cell r="F12446" t="str">
            <v>Mobile Aspiration</v>
          </cell>
          <cell r="G12446" t="str">
            <v>HUA</v>
          </cell>
          <cell r="H12446" t="str">
            <v>LTE2300 2nd Carrier</v>
          </cell>
          <cell r="I12446" t="str">
            <v>INS</v>
          </cell>
          <cell r="L12446">
            <v>43637</v>
          </cell>
          <cell r="M12446">
            <v>43640</v>
          </cell>
          <cell r="N12446">
            <v>43638</v>
          </cell>
          <cell r="O12446">
            <v>43641</v>
          </cell>
          <cell r="P12446" t="str">
            <v>No Dependency</v>
          </cell>
        </row>
        <row r="12447">
          <cell r="C12447" t="str">
            <v>ZND799</v>
          </cell>
          <cell r="D12447" t="str">
            <v>Expansion Sites</v>
          </cell>
          <cell r="E12447" t="str">
            <v>Q3-2019</v>
          </cell>
          <cell r="F12447" t="str">
            <v>Mobile Aspiration</v>
          </cell>
          <cell r="G12447" t="str">
            <v>HUA</v>
          </cell>
          <cell r="H12447" t="str">
            <v>LTE2300 2nd Carrier</v>
          </cell>
          <cell r="I12447" t="str">
            <v>INS</v>
          </cell>
          <cell r="L12447">
            <v>43672</v>
          </cell>
          <cell r="M12447">
            <v>43675</v>
          </cell>
          <cell r="N12447">
            <v>43673</v>
          </cell>
          <cell r="O12447">
            <v>43676</v>
          </cell>
          <cell r="P12447" t="str">
            <v>No Dependency</v>
          </cell>
        </row>
        <row r="12448">
          <cell r="C12448" t="str">
            <v>ZND798</v>
          </cell>
          <cell r="D12448" t="str">
            <v>Expansion Sites</v>
          </cell>
          <cell r="E12448" t="str">
            <v>Q3-2019</v>
          </cell>
          <cell r="F12448" t="str">
            <v>Mobile Aspiration</v>
          </cell>
          <cell r="G12448" t="str">
            <v>HUA</v>
          </cell>
          <cell r="H12448" t="str">
            <v>LTE2300 2nd Carrier</v>
          </cell>
          <cell r="I12448" t="str">
            <v>INS</v>
          </cell>
          <cell r="L12448">
            <v>43649</v>
          </cell>
          <cell r="M12448">
            <v>43652</v>
          </cell>
          <cell r="N12448">
            <v>43650</v>
          </cell>
          <cell r="O12448">
            <v>43653</v>
          </cell>
          <cell r="P12448" t="str">
            <v>No Dependency</v>
          </cell>
        </row>
        <row r="12449">
          <cell r="C12449" t="str">
            <v>ZND750</v>
          </cell>
          <cell r="D12449" t="str">
            <v>Expansion Sites</v>
          </cell>
          <cell r="E12449" t="str">
            <v>Q1-2020</v>
          </cell>
          <cell r="F12449" t="str">
            <v>Mobile Aspiration</v>
          </cell>
          <cell r="G12449" t="str">
            <v>HUA</v>
          </cell>
          <cell r="H12449" t="str">
            <v>LTE2300 2nd Carrier</v>
          </cell>
          <cell r="I12449" t="str">
            <v>INS</v>
          </cell>
          <cell r="L12449">
            <v>43666</v>
          </cell>
          <cell r="M12449">
            <v>43668</v>
          </cell>
          <cell r="N12449">
            <v>43667</v>
          </cell>
          <cell r="O12449">
            <v>43669</v>
          </cell>
          <cell r="P12449" t="str">
            <v>No Dependency</v>
          </cell>
        </row>
        <row r="12450">
          <cell r="C12450" t="str">
            <v>ZND738</v>
          </cell>
          <cell r="D12450" t="str">
            <v>Expansion Sites</v>
          </cell>
          <cell r="E12450" t="str">
            <v>Q2-2019</v>
          </cell>
          <cell r="F12450" t="str">
            <v>Mobile Aspiration</v>
          </cell>
          <cell r="G12450" t="str">
            <v>HUA</v>
          </cell>
          <cell r="H12450" t="str">
            <v>LTE2300 2nd Carrier</v>
          </cell>
          <cell r="I12450" t="str">
            <v>INS</v>
          </cell>
          <cell r="L12450">
            <v>43663</v>
          </cell>
          <cell r="M12450">
            <v>43666</v>
          </cell>
          <cell r="N12450">
            <v>43664</v>
          </cell>
          <cell r="O12450">
            <v>43667</v>
          </cell>
          <cell r="P12450" t="str">
            <v>No Dependency</v>
          </cell>
        </row>
        <row r="12451">
          <cell r="C12451" t="str">
            <v>ZND737</v>
          </cell>
          <cell r="D12451" t="str">
            <v>Expansion Sites</v>
          </cell>
          <cell r="E12451" t="str">
            <v>Q2-2019</v>
          </cell>
          <cell r="F12451" t="str">
            <v>Mobile Aspiration</v>
          </cell>
          <cell r="G12451" t="str">
            <v>HUA</v>
          </cell>
          <cell r="H12451" t="str">
            <v>LTE2300 2nd Carrier</v>
          </cell>
          <cell r="I12451" t="str">
            <v>INS</v>
          </cell>
          <cell r="L12451">
            <v>43624</v>
          </cell>
          <cell r="M12451">
            <v>43629</v>
          </cell>
          <cell r="N12451">
            <v>43625</v>
          </cell>
          <cell r="O12451">
            <v>43630</v>
          </cell>
          <cell r="P12451" t="str">
            <v>No Dependency</v>
          </cell>
        </row>
        <row r="12452">
          <cell r="C12452" t="str">
            <v>ZND733</v>
          </cell>
          <cell r="D12452" t="str">
            <v>Expansion Sites</v>
          </cell>
          <cell r="E12452" t="str">
            <v>Q3-2019</v>
          </cell>
          <cell r="F12452" t="str">
            <v>Mobile Aspiration</v>
          </cell>
          <cell r="G12452" t="str">
            <v>HUA</v>
          </cell>
          <cell r="H12452" t="str">
            <v>LTE2300 2nd Carrier</v>
          </cell>
          <cell r="I12452" t="str">
            <v>INS</v>
          </cell>
          <cell r="L12452">
            <v>43635</v>
          </cell>
          <cell r="M12452">
            <v>43638</v>
          </cell>
          <cell r="N12452">
            <v>43636</v>
          </cell>
          <cell r="O12452">
            <v>43639</v>
          </cell>
          <cell r="P12452" t="str">
            <v>No Dependency</v>
          </cell>
        </row>
        <row r="12453">
          <cell r="C12453" t="str">
            <v>ZND731</v>
          </cell>
          <cell r="D12453" t="str">
            <v>Expansion Sites</v>
          </cell>
          <cell r="E12453" t="str">
            <v>Q3-2019</v>
          </cell>
          <cell r="F12453" t="str">
            <v>Mobile Aspiration</v>
          </cell>
          <cell r="G12453" t="str">
            <v>HUA</v>
          </cell>
          <cell r="H12453" t="str">
            <v>LTE2300 2nd Carrier</v>
          </cell>
          <cell r="I12453" t="str">
            <v>INS</v>
          </cell>
          <cell r="L12453">
            <v>43648</v>
          </cell>
          <cell r="M12453">
            <v>43651</v>
          </cell>
          <cell r="N12453">
            <v>43649</v>
          </cell>
          <cell r="O12453">
            <v>43652</v>
          </cell>
          <cell r="P12453" t="str">
            <v>No Dependency</v>
          </cell>
        </row>
        <row r="12454">
          <cell r="C12454" t="str">
            <v>ZND728</v>
          </cell>
          <cell r="D12454" t="str">
            <v>Expansion Sites</v>
          </cell>
          <cell r="E12454" t="str">
            <v>Q2-2019</v>
          </cell>
          <cell r="F12454" t="str">
            <v>Mobile Aspiration</v>
          </cell>
          <cell r="G12454" t="str">
            <v>HUA</v>
          </cell>
          <cell r="H12454" t="str">
            <v>LTE2300 2nd Carrier</v>
          </cell>
          <cell r="I12454" t="str">
            <v>INS</v>
          </cell>
          <cell r="L12454">
            <v>43630</v>
          </cell>
          <cell r="M12454">
            <v>43633</v>
          </cell>
          <cell r="N12454">
            <v>43631</v>
          </cell>
          <cell r="O12454">
            <v>43634</v>
          </cell>
          <cell r="P12454" t="str">
            <v>No Dependency</v>
          </cell>
        </row>
        <row r="12455">
          <cell r="C12455" t="str">
            <v>ZND718</v>
          </cell>
          <cell r="D12455" t="str">
            <v>Expansion Sites</v>
          </cell>
          <cell r="E12455" t="str">
            <v>Q1-2020</v>
          </cell>
          <cell r="F12455" t="str">
            <v>Mobile Aspiration</v>
          </cell>
          <cell r="G12455" t="str">
            <v>HUA</v>
          </cell>
          <cell r="H12455" t="str">
            <v>LTE2300 2nd Carrier</v>
          </cell>
          <cell r="I12455" t="str">
            <v>INS</v>
          </cell>
          <cell r="L12455">
            <v>43678</v>
          </cell>
          <cell r="M12455">
            <v>43681</v>
          </cell>
          <cell r="N12455">
            <v>43679</v>
          </cell>
          <cell r="O12455">
            <v>43682</v>
          </cell>
          <cell r="P12455" t="str">
            <v>No Dependency</v>
          </cell>
        </row>
        <row r="12456">
          <cell r="C12456" t="str">
            <v>ZND654</v>
          </cell>
          <cell r="D12456" t="str">
            <v>Expansion Sites</v>
          </cell>
          <cell r="E12456" t="str">
            <v>Q1-2020</v>
          </cell>
          <cell r="F12456" t="str">
            <v>Mobile Aspiration</v>
          </cell>
          <cell r="G12456" t="str">
            <v>HUA</v>
          </cell>
          <cell r="H12456" t="str">
            <v>LTE2300 2nd Carrier</v>
          </cell>
          <cell r="I12456" t="str">
            <v>INS</v>
          </cell>
          <cell r="L12456">
            <v>43680</v>
          </cell>
          <cell r="M12456">
            <v>43659</v>
          </cell>
          <cell r="N12456">
            <v>43681</v>
          </cell>
          <cell r="O12456">
            <v>43660</v>
          </cell>
          <cell r="P12456" t="str">
            <v>No Dependency</v>
          </cell>
        </row>
        <row r="12457">
          <cell r="C12457" t="str">
            <v>ZND653</v>
          </cell>
          <cell r="D12457" t="str">
            <v>Expansion Sites</v>
          </cell>
          <cell r="E12457" t="str">
            <v>Q2-2019</v>
          </cell>
          <cell r="F12457" t="str">
            <v>Mobile Aspiration</v>
          </cell>
          <cell r="G12457" t="str">
            <v>HUA</v>
          </cell>
          <cell r="H12457" t="str">
            <v>LTE2300 2nd Carrier</v>
          </cell>
          <cell r="I12457" t="str">
            <v>INS</v>
          </cell>
          <cell r="L12457">
            <v>43639</v>
          </cell>
          <cell r="M12457">
            <v>43641</v>
          </cell>
          <cell r="N12457">
            <v>43640</v>
          </cell>
          <cell r="O12457">
            <v>43642</v>
          </cell>
          <cell r="P12457" t="str">
            <v>No Dependency</v>
          </cell>
        </row>
        <row r="12458">
          <cell r="C12458" t="str">
            <v>ZND640</v>
          </cell>
          <cell r="D12458" t="str">
            <v>Expansion Sites</v>
          </cell>
          <cell r="E12458" t="str">
            <v>Q3-2019</v>
          </cell>
          <cell r="F12458" t="str">
            <v>Mobile Aspiration</v>
          </cell>
          <cell r="G12458" t="str">
            <v>HUA</v>
          </cell>
          <cell r="H12458" t="str">
            <v>LTE2300 2nd Carrier</v>
          </cell>
          <cell r="I12458" t="str">
            <v>INS</v>
          </cell>
          <cell r="L12458">
            <v>43662</v>
          </cell>
          <cell r="M12458">
            <v>43665</v>
          </cell>
          <cell r="N12458">
            <v>43663</v>
          </cell>
          <cell r="O12458">
            <v>43666</v>
          </cell>
          <cell r="P12458" t="str">
            <v>No Dependency</v>
          </cell>
        </row>
        <row r="12459">
          <cell r="C12459" t="str">
            <v>ZND638</v>
          </cell>
          <cell r="D12459" t="str">
            <v>Expansion Sites</v>
          </cell>
          <cell r="E12459" t="str">
            <v>Q2-2019</v>
          </cell>
          <cell r="F12459" t="str">
            <v>Mobile Aspiration</v>
          </cell>
          <cell r="G12459" t="str">
            <v>HUA</v>
          </cell>
          <cell r="H12459" t="str">
            <v>LTE2300 2nd Carrier</v>
          </cell>
          <cell r="I12459" t="str">
            <v>INS</v>
          </cell>
          <cell r="L12459">
            <v>43622</v>
          </cell>
          <cell r="M12459">
            <v>43629</v>
          </cell>
          <cell r="N12459">
            <v>43628</v>
          </cell>
          <cell r="O12459">
            <v>43630</v>
          </cell>
          <cell r="P12459" t="str">
            <v>No Dependency</v>
          </cell>
        </row>
        <row r="12460">
          <cell r="C12460" t="str">
            <v>ZND616</v>
          </cell>
          <cell r="D12460" t="str">
            <v>Expansion Sites</v>
          </cell>
          <cell r="E12460" t="str">
            <v>Q1-2020</v>
          </cell>
          <cell r="F12460" t="str">
            <v>Mobile Aspiration</v>
          </cell>
          <cell r="G12460" t="str">
            <v>HUA</v>
          </cell>
          <cell r="H12460" t="str">
            <v>LTE2300 2nd Carrier</v>
          </cell>
          <cell r="I12460" t="str">
            <v>INS</v>
          </cell>
          <cell r="L12460">
            <v>43830</v>
          </cell>
          <cell r="M12460">
            <v>43709</v>
          </cell>
          <cell r="N12460">
            <v>43830</v>
          </cell>
          <cell r="O12460">
            <v>43710</v>
          </cell>
          <cell r="P12460" t="str">
            <v>No Dependency</v>
          </cell>
        </row>
        <row r="12461">
          <cell r="C12461" t="str">
            <v>ZND610</v>
          </cell>
          <cell r="D12461" t="str">
            <v>Expansion Sites</v>
          </cell>
          <cell r="E12461" t="str">
            <v>Q2-2019</v>
          </cell>
          <cell r="F12461" t="str">
            <v>Mobile Aspiration</v>
          </cell>
          <cell r="G12461" t="str">
            <v>HUA</v>
          </cell>
          <cell r="H12461" t="str">
            <v>LTE2300 2nd Carrier</v>
          </cell>
          <cell r="I12461" t="str">
            <v>INS</v>
          </cell>
          <cell r="L12461">
            <v>43627</v>
          </cell>
          <cell r="M12461">
            <v>43627</v>
          </cell>
          <cell r="N12461">
            <v>43628</v>
          </cell>
          <cell r="O12461">
            <v>43628</v>
          </cell>
          <cell r="P12461" t="str">
            <v>No Dependency</v>
          </cell>
        </row>
        <row r="12462">
          <cell r="C12462" t="str">
            <v>ZND558</v>
          </cell>
          <cell r="D12462" t="str">
            <v>Expansion Sites</v>
          </cell>
          <cell r="E12462" t="str">
            <v>Q2-2019</v>
          </cell>
          <cell r="F12462" t="str">
            <v>Mobile Aspiration</v>
          </cell>
          <cell r="G12462" t="str">
            <v>HUA</v>
          </cell>
          <cell r="H12462" t="str">
            <v>LTE2300 2nd Carrier</v>
          </cell>
          <cell r="I12462" t="str">
            <v>INS</v>
          </cell>
          <cell r="L12462">
            <v>43664</v>
          </cell>
          <cell r="M12462">
            <v>43667</v>
          </cell>
          <cell r="N12462">
            <v>43665</v>
          </cell>
          <cell r="O12462">
            <v>43668</v>
          </cell>
          <cell r="P12462" t="str">
            <v>No Dependency</v>
          </cell>
        </row>
        <row r="12463">
          <cell r="C12463" t="str">
            <v>ZND511</v>
          </cell>
          <cell r="D12463" t="str">
            <v>Expansion Sites</v>
          </cell>
          <cell r="E12463" t="str">
            <v>Q3-2019</v>
          </cell>
          <cell r="F12463" t="str">
            <v>Mobile Aspiration</v>
          </cell>
          <cell r="G12463" t="str">
            <v>HUA</v>
          </cell>
          <cell r="H12463" t="str">
            <v>LTE2300 2nd Carrier</v>
          </cell>
          <cell r="I12463" t="str">
            <v>INS</v>
          </cell>
          <cell r="L12463">
            <v>43668</v>
          </cell>
          <cell r="M12463">
            <v>43671</v>
          </cell>
          <cell r="N12463">
            <v>43669</v>
          </cell>
          <cell r="O12463">
            <v>43672</v>
          </cell>
          <cell r="P12463" t="str">
            <v>No Dependency</v>
          </cell>
        </row>
        <row r="12464">
          <cell r="C12464" t="str">
            <v>ZND498</v>
          </cell>
          <cell r="D12464" t="str">
            <v>Expansion Sites</v>
          </cell>
          <cell r="E12464" t="str">
            <v>Q3-2019</v>
          </cell>
          <cell r="F12464" t="str">
            <v>Mobile Aspiration</v>
          </cell>
          <cell r="G12464" t="str">
            <v>HUA</v>
          </cell>
          <cell r="H12464" t="str">
            <v>LTE2300 2nd Carrier</v>
          </cell>
          <cell r="I12464" t="str">
            <v>INS</v>
          </cell>
          <cell r="L12464">
            <v>43628</v>
          </cell>
          <cell r="M12464">
            <v>43636</v>
          </cell>
          <cell r="N12464">
            <v>43630</v>
          </cell>
          <cell r="O12464">
            <v>43637</v>
          </cell>
          <cell r="P12464" t="str">
            <v>No Dependency</v>
          </cell>
        </row>
        <row r="12465">
          <cell r="C12465" t="str">
            <v>ZND490</v>
          </cell>
          <cell r="D12465" t="str">
            <v>Expansion Sites</v>
          </cell>
          <cell r="E12465" t="str">
            <v>Q1-2020</v>
          </cell>
          <cell r="F12465" t="str">
            <v>Mobile Aspiration</v>
          </cell>
          <cell r="G12465" t="str">
            <v>HUA</v>
          </cell>
          <cell r="H12465" t="str">
            <v>LTE2300 2nd Carrier</v>
          </cell>
          <cell r="I12465" t="str">
            <v>INS</v>
          </cell>
          <cell r="L12465">
            <v>43854</v>
          </cell>
          <cell r="N12465">
            <v>43855</v>
          </cell>
          <cell r="P12465" t="str">
            <v>FDED Not Approved</v>
          </cell>
        </row>
        <row r="12466">
          <cell r="C12466" t="str">
            <v>ZND485</v>
          </cell>
          <cell r="D12466" t="str">
            <v>Expansion Sites</v>
          </cell>
          <cell r="E12466" t="str">
            <v>Q1-2020</v>
          </cell>
          <cell r="F12466" t="str">
            <v>Mobile Aspiration</v>
          </cell>
          <cell r="G12466" t="str">
            <v>HUA</v>
          </cell>
          <cell r="H12466" t="str">
            <v>LTE2300 2nd Carrier</v>
          </cell>
          <cell r="I12466" t="str">
            <v>INS</v>
          </cell>
          <cell r="L12466">
            <v>43830</v>
          </cell>
          <cell r="M12466">
            <v>43772</v>
          </cell>
          <cell r="N12466">
            <v>43830</v>
          </cell>
          <cell r="O12466">
            <v>43773</v>
          </cell>
          <cell r="P12466" t="str">
            <v>No Dependency</v>
          </cell>
        </row>
        <row r="12467">
          <cell r="C12467" t="str">
            <v>ZND448</v>
          </cell>
          <cell r="D12467" t="str">
            <v>Expansion Sites</v>
          </cell>
          <cell r="E12467" t="str">
            <v>Q2-2019</v>
          </cell>
          <cell r="F12467" t="str">
            <v>Mobile Aspiration</v>
          </cell>
          <cell r="G12467" t="str">
            <v>HUA</v>
          </cell>
          <cell r="H12467" t="str">
            <v>LTE2300 2nd Carrier</v>
          </cell>
          <cell r="I12467" t="str">
            <v>INS</v>
          </cell>
          <cell r="L12467">
            <v>43614</v>
          </cell>
          <cell r="M12467">
            <v>43629</v>
          </cell>
          <cell r="N12467">
            <v>43615</v>
          </cell>
          <cell r="O12467">
            <v>43632</v>
          </cell>
          <cell r="P12467" t="str">
            <v>No Dependency</v>
          </cell>
        </row>
        <row r="12468">
          <cell r="C12468" t="str">
            <v>ZND447</v>
          </cell>
          <cell r="D12468" t="str">
            <v>Expansion Sites</v>
          </cell>
          <cell r="E12468" t="str">
            <v>Q2-2019</v>
          </cell>
          <cell r="F12468" t="str">
            <v>Mobile Aspiration</v>
          </cell>
          <cell r="G12468" t="str">
            <v>HUA</v>
          </cell>
          <cell r="H12468" t="str">
            <v>LTE2300 2nd Carrier</v>
          </cell>
          <cell r="I12468" t="str">
            <v>INS</v>
          </cell>
          <cell r="L12468">
            <v>43641</v>
          </cell>
          <cell r="M12468">
            <v>43612</v>
          </cell>
          <cell r="N12468">
            <v>43648</v>
          </cell>
          <cell r="O12468">
            <v>43613</v>
          </cell>
          <cell r="P12468" t="str">
            <v>No Dependency</v>
          </cell>
        </row>
        <row r="12469">
          <cell r="C12469" t="str">
            <v>ZND444</v>
          </cell>
          <cell r="D12469" t="str">
            <v>Expansion Sites</v>
          </cell>
          <cell r="E12469" t="str">
            <v>Q3-2019</v>
          </cell>
          <cell r="F12469" t="str">
            <v>Mobile Aspiration</v>
          </cell>
          <cell r="G12469" t="str">
            <v>HUA</v>
          </cell>
          <cell r="H12469" t="str">
            <v>LTE2300 2nd Carrier</v>
          </cell>
          <cell r="I12469" t="str">
            <v>INS</v>
          </cell>
          <cell r="L12469">
            <v>43628</v>
          </cell>
          <cell r="M12469">
            <v>43637</v>
          </cell>
          <cell r="N12469">
            <v>43631</v>
          </cell>
          <cell r="O12469">
            <v>43638</v>
          </cell>
          <cell r="P12469" t="str">
            <v>No Dependency</v>
          </cell>
        </row>
        <row r="12470">
          <cell r="C12470" t="str">
            <v>ZND439</v>
          </cell>
          <cell r="D12470" t="str">
            <v>Expansion Sites</v>
          </cell>
          <cell r="E12470" t="str">
            <v>Q2-2019</v>
          </cell>
          <cell r="F12470" t="str">
            <v>Mobile Aspiration</v>
          </cell>
          <cell r="G12470" t="str">
            <v>HUA</v>
          </cell>
          <cell r="H12470" t="str">
            <v>LTE2300 2nd Carrier</v>
          </cell>
          <cell r="I12470" t="str">
            <v>INS</v>
          </cell>
          <cell r="L12470">
            <v>43613</v>
          </cell>
          <cell r="M12470">
            <v>43596</v>
          </cell>
          <cell r="N12470">
            <v>43614</v>
          </cell>
          <cell r="O12470">
            <v>43597</v>
          </cell>
          <cell r="P12470" t="str">
            <v>No Dependency</v>
          </cell>
        </row>
        <row r="12471">
          <cell r="C12471" t="str">
            <v>ZND435</v>
          </cell>
          <cell r="D12471" t="str">
            <v>Expansion Sites</v>
          </cell>
          <cell r="E12471" t="str">
            <v>Q3-2019</v>
          </cell>
          <cell r="F12471" t="str">
            <v>Mobile Aspiration</v>
          </cell>
          <cell r="G12471" t="str">
            <v>HUA</v>
          </cell>
          <cell r="H12471" t="str">
            <v>LTE2300 2nd Carrier</v>
          </cell>
          <cell r="I12471" t="str">
            <v>INS</v>
          </cell>
          <cell r="L12471">
            <v>43635</v>
          </cell>
          <cell r="M12471">
            <v>43638</v>
          </cell>
          <cell r="N12471">
            <v>43636</v>
          </cell>
          <cell r="O12471">
            <v>43639</v>
          </cell>
          <cell r="P12471" t="str">
            <v>No Dependency</v>
          </cell>
        </row>
        <row r="12472">
          <cell r="C12472" t="str">
            <v>ZND433</v>
          </cell>
          <cell r="D12472" t="str">
            <v>Expansion Sites</v>
          </cell>
          <cell r="E12472" t="str">
            <v>Q2-2019</v>
          </cell>
          <cell r="F12472" t="str">
            <v>Mobile Aspiration</v>
          </cell>
          <cell r="G12472" t="str">
            <v>HUA</v>
          </cell>
          <cell r="H12472" t="str">
            <v>LTE2300 2nd Carrier</v>
          </cell>
          <cell r="I12472" t="str">
            <v>INS</v>
          </cell>
          <cell r="L12472">
            <v>43618</v>
          </cell>
          <cell r="M12472">
            <v>43626</v>
          </cell>
          <cell r="N12472">
            <v>43619</v>
          </cell>
          <cell r="O12472">
            <v>43627</v>
          </cell>
          <cell r="P12472" t="str">
            <v>No Dependency</v>
          </cell>
        </row>
        <row r="12473">
          <cell r="C12473" t="str">
            <v>ZND432</v>
          </cell>
          <cell r="D12473" t="str">
            <v>Expansion Sites</v>
          </cell>
          <cell r="E12473" t="str">
            <v>Q3-2019</v>
          </cell>
          <cell r="F12473" t="str">
            <v>Mobile Aspiration</v>
          </cell>
          <cell r="G12473" t="str">
            <v>HUA</v>
          </cell>
          <cell r="H12473" t="str">
            <v>LTE2300 2nd Carrier</v>
          </cell>
          <cell r="I12473" t="str">
            <v>INS</v>
          </cell>
          <cell r="L12473">
            <v>43668</v>
          </cell>
          <cell r="M12473">
            <v>43671</v>
          </cell>
          <cell r="N12473">
            <v>43669</v>
          </cell>
          <cell r="O12473">
            <v>43672</v>
          </cell>
          <cell r="P12473" t="str">
            <v>No Dependency</v>
          </cell>
        </row>
        <row r="12474">
          <cell r="C12474" t="str">
            <v>ZND427</v>
          </cell>
          <cell r="D12474" t="str">
            <v>Expansion Sites</v>
          </cell>
          <cell r="E12474" t="str">
            <v>Q3-2019</v>
          </cell>
          <cell r="F12474" t="str">
            <v>Mobile Aspiration</v>
          </cell>
          <cell r="G12474" t="str">
            <v>HUA</v>
          </cell>
          <cell r="H12474" t="str">
            <v>LTE2300 2nd Carrier</v>
          </cell>
          <cell r="I12474" t="str">
            <v>INS</v>
          </cell>
          <cell r="L12474">
            <v>43746</v>
          </cell>
          <cell r="M12474">
            <v>43734</v>
          </cell>
          <cell r="N12474">
            <v>43747</v>
          </cell>
          <cell r="O12474">
            <v>43735</v>
          </cell>
          <cell r="P12474" t="str">
            <v>No Dependency</v>
          </cell>
        </row>
        <row r="12475">
          <cell r="C12475" t="str">
            <v>ZND426</v>
          </cell>
          <cell r="D12475" t="str">
            <v>Expansion Sites</v>
          </cell>
          <cell r="E12475" t="str">
            <v>Q3-2019</v>
          </cell>
          <cell r="F12475" t="str">
            <v>Mobile Aspiration</v>
          </cell>
          <cell r="G12475" t="str">
            <v>HUA</v>
          </cell>
          <cell r="H12475" t="str">
            <v>LTE2300 2nd Carrier</v>
          </cell>
          <cell r="I12475" t="str">
            <v>INS</v>
          </cell>
          <cell r="L12475">
            <v>43649</v>
          </cell>
          <cell r="M12475">
            <v>43652</v>
          </cell>
          <cell r="N12475">
            <v>43650</v>
          </cell>
          <cell r="O12475">
            <v>43653</v>
          </cell>
          <cell r="P12475" t="str">
            <v>No Dependency</v>
          </cell>
        </row>
        <row r="12476">
          <cell r="C12476" t="str">
            <v>ZND392</v>
          </cell>
          <cell r="D12476" t="str">
            <v>Expansion Sites</v>
          </cell>
          <cell r="E12476" t="str">
            <v>Q3-2019</v>
          </cell>
          <cell r="F12476" t="str">
            <v>Mobile Aspiration</v>
          </cell>
          <cell r="G12476" t="str">
            <v>HUA</v>
          </cell>
          <cell r="H12476" t="str">
            <v>LTE2300 2nd Carrier</v>
          </cell>
          <cell r="I12476" t="str">
            <v>INS</v>
          </cell>
          <cell r="L12476">
            <v>43733</v>
          </cell>
          <cell r="M12476">
            <v>43629</v>
          </cell>
          <cell r="N12476">
            <v>43733</v>
          </cell>
          <cell r="O12476">
            <v>43630</v>
          </cell>
          <cell r="P12476" t="str">
            <v>No Dependency</v>
          </cell>
        </row>
        <row r="12477">
          <cell r="C12477" t="str">
            <v>ZND330</v>
          </cell>
          <cell r="D12477" t="str">
            <v>Expansion Sites</v>
          </cell>
          <cell r="E12477" t="str">
            <v>Q3-2019</v>
          </cell>
          <cell r="F12477" t="str">
            <v>Mobile Aspiration</v>
          </cell>
          <cell r="G12477" t="str">
            <v>HUA</v>
          </cell>
          <cell r="H12477" t="str">
            <v>LTE2300 2nd Carrier</v>
          </cell>
          <cell r="I12477" t="str">
            <v>INS</v>
          </cell>
          <cell r="L12477">
            <v>43630</v>
          </cell>
          <cell r="M12477">
            <v>43634</v>
          </cell>
          <cell r="N12477">
            <v>43635</v>
          </cell>
          <cell r="O12477">
            <v>43635</v>
          </cell>
          <cell r="P12477" t="str">
            <v>No Dependency</v>
          </cell>
        </row>
        <row r="12478">
          <cell r="C12478" t="str">
            <v>ZND315</v>
          </cell>
          <cell r="D12478" t="str">
            <v>Expansion Sites</v>
          </cell>
          <cell r="E12478" t="str">
            <v>Q3-2019</v>
          </cell>
          <cell r="F12478" t="str">
            <v>Mobile Aspiration</v>
          </cell>
          <cell r="G12478" t="str">
            <v>HUA</v>
          </cell>
          <cell r="H12478" t="str">
            <v>LTE2300 2nd Carrier</v>
          </cell>
          <cell r="I12478" t="str">
            <v>INS</v>
          </cell>
          <cell r="L12478">
            <v>43641</v>
          </cell>
          <cell r="M12478">
            <v>43644</v>
          </cell>
          <cell r="N12478">
            <v>43642</v>
          </cell>
          <cell r="O12478">
            <v>43645</v>
          </cell>
          <cell r="P12478" t="str">
            <v>No Dependency</v>
          </cell>
        </row>
        <row r="12479">
          <cell r="C12479" t="str">
            <v>ZND305</v>
          </cell>
          <cell r="D12479" t="str">
            <v>Expansion Sites</v>
          </cell>
          <cell r="E12479" t="str">
            <v>Q1-2020</v>
          </cell>
          <cell r="F12479" t="str">
            <v>Mobile Aspiration</v>
          </cell>
          <cell r="G12479" t="str">
            <v>HUA</v>
          </cell>
          <cell r="H12479" t="str">
            <v>LTE2300 2nd Carrier</v>
          </cell>
          <cell r="I12479" t="str">
            <v>INS</v>
          </cell>
          <cell r="L12479">
            <v>43684</v>
          </cell>
          <cell r="M12479">
            <v>43684</v>
          </cell>
          <cell r="N12479">
            <v>43685</v>
          </cell>
          <cell r="O12479">
            <v>43685</v>
          </cell>
          <cell r="P12479" t="str">
            <v>No Dependency</v>
          </cell>
        </row>
        <row r="12480">
          <cell r="C12480" t="str">
            <v>ZND267</v>
          </cell>
          <cell r="D12480" t="str">
            <v>Expansion Sites</v>
          </cell>
          <cell r="E12480" t="str">
            <v>Q1-2020</v>
          </cell>
          <cell r="F12480" t="str">
            <v>Mobile Aspiration</v>
          </cell>
          <cell r="G12480" t="str">
            <v>HUA</v>
          </cell>
          <cell r="H12480" t="str">
            <v>LTE2300 2nd Carrier</v>
          </cell>
          <cell r="I12480" t="str">
            <v>INS</v>
          </cell>
          <cell r="L12480">
            <v>43853</v>
          </cell>
          <cell r="M12480">
            <v>43734</v>
          </cell>
          <cell r="N12480">
            <v>43853</v>
          </cell>
          <cell r="O12480">
            <v>43735</v>
          </cell>
          <cell r="P12480" t="str">
            <v>No Dependency</v>
          </cell>
        </row>
        <row r="12481">
          <cell r="C12481" t="str">
            <v>ZND266</v>
          </cell>
          <cell r="D12481" t="str">
            <v>Expansion Sites</v>
          </cell>
          <cell r="E12481" t="str">
            <v>Q3-2019</v>
          </cell>
          <cell r="F12481" t="str">
            <v>Mobile Aspiration</v>
          </cell>
          <cell r="G12481" t="str">
            <v>HUA</v>
          </cell>
          <cell r="H12481" t="str">
            <v>LTE2300 2nd Carrier</v>
          </cell>
          <cell r="I12481" t="str">
            <v>INS</v>
          </cell>
          <cell r="L12481">
            <v>43651</v>
          </cell>
          <cell r="M12481">
            <v>43653</v>
          </cell>
          <cell r="N12481">
            <v>43651</v>
          </cell>
          <cell r="O12481">
            <v>43654</v>
          </cell>
          <cell r="P12481" t="str">
            <v>No Dependency</v>
          </cell>
        </row>
        <row r="12482">
          <cell r="C12482" t="str">
            <v>ZND265</v>
          </cell>
          <cell r="D12482" t="str">
            <v>Expansion Sites</v>
          </cell>
          <cell r="E12482" t="str">
            <v>Q3-2019</v>
          </cell>
          <cell r="F12482" t="str">
            <v>Mobile Aspiration</v>
          </cell>
          <cell r="G12482" t="str">
            <v>HUA</v>
          </cell>
          <cell r="H12482" t="str">
            <v>LTE2300 2nd Carrier</v>
          </cell>
          <cell r="I12482" t="str">
            <v>INS</v>
          </cell>
          <cell r="L12482">
            <v>43646</v>
          </cell>
          <cell r="M12482">
            <v>43654</v>
          </cell>
          <cell r="N12482">
            <v>43647</v>
          </cell>
          <cell r="O12482">
            <v>43655</v>
          </cell>
          <cell r="P12482" t="str">
            <v>No Dependency</v>
          </cell>
        </row>
        <row r="12483">
          <cell r="C12483" t="str">
            <v>ZND260</v>
          </cell>
          <cell r="D12483" t="str">
            <v>Expansion Sites</v>
          </cell>
          <cell r="E12483" t="str">
            <v>Q1-2020</v>
          </cell>
          <cell r="F12483" t="str">
            <v>Mobile Aspiration</v>
          </cell>
          <cell r="G12483" t="str">
            <v>HUA</v>
          </cell>
          <cell r="H12483" t="str">
            <v>LTE2300 2nd Carrier</v>
          </cell>
          <cell r="I12483" t="str">
            <v>INS</v>
          </cell>
          <cell r="L12483">
            <v>43854</v>
          </cell>
          <cell r="M12483">
            <v>43715</v>
          </cell>
          <cell r="N12483">
            <v>43855</v>
          </cell>
          <cell r="O12483">
            <v>43716</v>
          </cell>
          <cell r="P12483" t="str">
            <v>No Dependency</v>
          </cell>
        </row>
        <row r="12484">
          <cell r="C12484" t="str">
            <v>ZND259</v>
          </cell>
          <cell r="D12484" t="str">
            <v>Expansion Sites</v>
          </cell>
          <cell r="E12484" t="str">
            <v>Q2-2019</v>
          </cell>
          <cell r="F12484" t="str">
            <v>Mobile Aspiration</v>
          </cell>
          <cell r="G12484" t="str">
            <v>HUA</v>
          </cell>
          <cell r="H12484" t="str">
            <v>LTE2300 2nd Carrier</v>
          </cell>
          <cell r="I12484" t="str">
            <v>INS</v>
          </cell>
          <cell r="L12484">
            <v>43666</v>
          </cell>
          <cell r="M12484">
            <v>43668</v>
          </cell>
          <cell r="N12484">
            <v>43667</v>
          </cell>
          <cell r="O12484">
            <v>43669</v>
          </cell>
          <cell r="P12484" t="str">
            <v>No Dependency</v>
          </cell>
        </row>
        <row r="12485">
          <cell r="C12485" t="str">
            <v>ZND225</v>
          </cell>
          <cell r="D12485" t="str">
            <v>Expansion Sites</v>
          </cell>
          <cell r="E12485" t="str">
            <v>Q3-2019</v>
          </cell>
          <cell r="F12485" t="str">
            <v>Mobile Aspiration</v>
          </cell>
          <cell r="G12485" t="str">
            <v>HUA</v>
          </cell>
          <cell r="H12485" t="str">
            <v>LTE2300 2nd Carrier</v>
          </cell>
          <cell r="I12485" t="str">
            <v>INS</v>
          </cell>
          <cell r="L12485">
            <v>43651</v>
          </cell>
          <cell r="M12485">
            <v>43654</v>
          </cell>
          <cell r="N12485">
            <v>43652</v>
          </cell>
          <cell r="O12485">
            <v>43655</v>
          </cell>
          <cell r="P12485" t="str">
            <v>No Dependency</v>
          </cell>
        </row>
        <row r="12486">
          <cell r="C12486" t="str">
            <v>ZND211</v>
          </cell>
          <cell r="D12486" t="str">
            <v>Expansion Sites</v>
          </cell>
          <cell r="E12486" t="str">
            <v>Q2-2019</v>
          </cell>
          <cell r="F12486" t="str">
            <v>Mobile Aspiration</v>
          </cell>
          <cell r="G12486" t="str">
            <v>HUA</v>
          </cell>
          <cell r="H12486" t="str">
            <v>LTE2300 2nd Carrier</v>
          </cell>
          <cell r="I12486" t="str">
            <v>INS</v>
          </cell>
          <cell r="L12486">
            <v>43630</v>
          </cell>
          <cell r="M12486">
            <v>43605</v>
          </cell>
          <cell r="N12486">
            <v>43631</v>
          </cell>
          <cell r="O12486">
            <v>43606</v>
          </cell>
          <cell r="P12486" t="str">
            <v>No Dependency</v>
          </cell>
        </row>
        <row r="12487">
          <cell r="C12487" t="str">
            <v>ZND183</v>
          </cell>
          <cell r="D12487" t="str">
            <v>Expansion Sites</v>
          </cell>
          <cell r="E12487" t="str">
            <v>Q2-2019</v>
          </cell>
          <cell r="F12487" t="str">
            <v>Mobile Aspiration</v>
          </cell>
          <cell r="G12487" t="str">
            <v>HUA</v>
          </cell>
          <cell r="H12487" t="str">
            <v>LTE2300 2nd Carrier</v>
          </cell>
          <cell r="I12487" t="str">
            <v>INS</v>
          </cell>
          <cell r="L12487">
            <v>43623</v>
          </cell>
          <cell r="M12487">
            <v>43629</v>
          </cell>
          <cell r="N12487">
            <v>43630</v>
          </cell>
          <cell r="O12487">
            <v>43630</v>
          </cell>
          <cell r="P12487" t="str">
            <v>No Dependency</v>
          </cell>
        </row>
        <row r="12488">
          <cell r="C12488" t="str">
            <v>ZND161</v>
          </cell>
          <cell r="D12488" t="str">
            <v>Expansion Sites</v>
          </cell>
          <cell r="E12488" t="str">
            <v>Q1-2020</v>
          </cell>
          <cell r="F12488" t="str">
            <v>Mobile Aspiration</v>
          </cell>
          <cell r="G12488" t="str">
            <v>HUA</v>
          </cell>
          <cell r="H12488" t="str">
            <v>LTE2300 2nd Carrier</v>
          </cell>
          <cell r="I12488" t="str">
            <v>INS</v>
          </cell>
          <cell r="L12488">
            <v>43659</v>
          </cell>
          <cell r="M12488">
            <v>43662</v>
          </cell>
          <cell r="N12488">
            <v>43660</v>
          </cell>
          <cell r="O12488">
            <v>43663</v>
          </cell>
          <cell r="P12488" t="str">
            <v>No Dependency</v>
          </cell>
        </row>
        <row r="12489">
          <cell r="C12489" t="str">
            <v>ZND158</v>
          </cell>
          <cell r="D12489" t="str">
            <v>Expansion Sites</v>
          </cell>
          <cell r="E12489" t="str">
            <v>Q3-2019</v>
          </cell>
          <cell r="F12489" t="str">
            <v>Mobile Aspiration</v>
          </cell>
          <cell r="G12489" t="str">
            <v>HUA</v>
          </cell>
          <cell r="H12489" t="str">
            <v>LTE2300 2nd Carrier</v>
          </cell>
          <cell r="I12489" t="str">
            <v>INS</v>
          </cell>
          <cell r="L12489">
            <v>43668</v>
          </cell>
          <cell r="M12489">
            <v>43671</v>
          </cell>
          <cell r="N12489">
            <v>43669</v>
          </cell>
          <cell r="O12489">
            <v>43672</v>
          </cell>
          <cell r="P12489" t="str">
            <v>No Dependency</v>
          </cell>
        </row>
        <row r="12490">
          <cell r="C12490" t="str">
            <v>ZND115</v>
          </cell>
          <cell r="D12490" t="str">
            <v>Expansion Sites</v>
          </cell>
          <cell r="E12490" t="str">
            <v>Q4-2019</v>
          </cell>
          <cell r="F12490" t="str">
            <v>Mobile Aspiration</v>
          </cell>
          <cell r="G12490" t="str">
            <v>HUA</v>
          </cell>
          <cell r="H12490" t="str">
            <v>LTE2300 2nd Carrier</v>
          </cell>
          <cell r="I12490" t="str">
            <v>INS</v>
          </cell>
          <cell r="L12490">
            <v>43691</v>
          </cell>
          <cell r="M12490">
            <v>43693</v>
          </cell>
          <cell r="N12490">
            <v>43692</v>
          </cell>
          <cell r="O12490">
            <v>43694</v>
          </cell>
          <cell r="P12490" t="str">
            <v>No Dependency</v>
          </cell>
        </row>
        <row r="12491">
          <cell r="C12491" t="str">
            <v>ZND114</v>
          </cell>
          <cell r="D12491" t="str">
            <v>Expansion Sites</v>
          </cell>
          <cell r="E12491" t="str">
            <v>Q4-2019</v>
          </cell>
          <cell r="F12491" t="str">
            <v>Mobile Aspiration</v>
          </cell>
          <cell r="G12491" t="str">
            <v>HUA</v>
          </cell>
          <cell r="H12491" t="str">
            <v>LTE2300 2nd Carrier</v>
          </cell>
          <cell r="I12491" t="str">
            <v>INS</v>
          </cell>
          <cell r="L12491">
            <v>43670</v>
          </cell>
          <cell r="M12491">
            <v>43672</v>
          </cell>
          <cell r="N12491">
            <v>43671</v>
          </cell>
          <cell r="O12491">
            <v>43673</v>
          </cell>
          <cell r="P12491" t="str">
            <v>No Dependency</v>
          </cell>
        </row>
        <row r="12492">
          <cell r="C12492" t="str">
            <v>ZND100</v>
          </cell>
          <cell r="D12492" t="str">
            <v>Expansion Sites</v>
          </cell>
          <cell r="E12492" t="str">
            <v>Q1-2020</v>
          </cell>
          <cell r="F12492" t="str">
            <v>Mobile Aspiration</v>
          </cell>
          <cell r="G12492" t="str">
            <v>HUA</v>
          </cell>
          <cell r="H12492" t="str">
            <v>LTE2300 2nd Carrier</v>
          </cell>
          <cell r="I12492" t="str">
            <v>INS</v>
          </cell>
          <cell r="L12492">
            <v>43858</v>
          </cell>
          <cell r="M12492">
            <v>43734</v>
          </cell>
          <cell r="N12492">
            <v>43858</v>
          </cell>
          <cell r="O12492">
            <v>43735</v>
          </cell>
          <cell r="P12492" t="str">
            <v>No Dependency</v>
          </cell>
        </row>
        <row r="12493">
          <cell r="C12493" t="str">
            <v>ZND094</v>
          </cell>
          <cell r="D12493" t="str">
            <v>Expansion Sites</v>
          </cell>
          <cell r="E12493" t="str">
            <v>Q1-2020</v>
          </cell>
          <cell r="F12493" t="str">
            <v>Mobile Aspiration</v>
          </cell>
          <cell r="G12493" t="str">
            <v>HUA</v>
          </cell>
          <cell r="H12493" t="str">
            <v>LTE2300 2nd Carrier</v>
          </cell>
          <cell r="I12493" t="str">
            <v>INS</v>
          </cell>
          <cell r="L12493">
            <v>43704</v>
          </cell>
          <cell r="M12493">
            <v>43707</v>
          </cell>
          <cell r="N12493">
            <v>43705</v>
          </cell>
          <cell r="O12493">
            <v>43708</v>
          </cell>
          <cell r="P12493" t="str">
            <v>No Dependency</v>
          </cell>
        </row>
        <row r="12494">
          <cell r="C12494" t="str">
            <v>ZND062</v>
          </cell>
          <cell r="D12494" t="str">
            <v>Expansion Sites</v>
          </cell>
          <cell r="E12494" t="str">
            <v>Q3-2019</v>
          </cell>
          <cell r="F12494" t="str">
            <v>Mobile Aspiration</v>
          </cell>
          <cell r="G12494" t="str">
            <v>HUA</v>
          </cell>
          <cell r="H12494" t="str">
            <v>LTE2300 2nd Carrier</v>
          </cell>
          <cell r="I12494" t="str">
            <v>INS</v>
          </cell>
          <cell r="L12494">
            <v>43650</v>
          </cell>
          <cell r="M12494">
            <v>43653</v>
          </cell>
          <cell r="N12494">
            <v>43651</v>
          </cell>
          <cell r="O12494">
            <v>43654</v>
          </cell>
          <cell r="P12494" t="str">
            <v>No Dependency</v>
          </cell>
        </row>
        <row r="12495">
          <cell r="C12495" t="str">
            <v>ZND047</v>
          </cell>
          <cell r="D12495" t="str">
            <v>Expansion Sites</v>
          </cell>
          <cell r="E12495" t="str">
            <v>Q1-2020</v>
          </cell>
          <cell r="F12495" t="str">
            <v>Mobile Aspiration</v>
          </cell>
          <cell r="G12495" t="str">
            <v>HUA</v>
          </cell>
          <cell r="H12495" t="str">
            <v>LTE2300 2nd Carrier</v>
          </cell>
          <cell r="I12495" t="str">
            <v>INS</v>
          </cell>
          <cell r="L12495">
            <v>43691</v>
          </cell>
          <cell r="M12495">
            <v>43693</v>
          </cell>
          <cell r="N12495">
            <v>43692</v>
          </cell>
          <cell r="O12495">
            <v>43694</v>
          </cell>
          <cell r="P12495" t="str">
            <v>No Dependency</v>
          </cell>
        </row>
        <row r="12496">
          <cell r="C12496" t="str">
            <v>ZND013</v>
          </cell>
          <cell r="D12496" t="str">
            <v>Expansion Sites</v>
          </cell>
          <cell r="E12496" t="str">
            <v>Q1-2020</v>
          </cell>
          <cell r="F12496" t="str">
            <v>Mobile Aspiration</v>
          </cell>
          <cell r="G12496" t="str">
            <v>HUA</v>
          </cell>
          <cell r="H12496" t="str">
            <v>LTE2300 2nd Carrier</v>
          </cell>
          <cell r="I12496" t="str">
            <v>INS</v>
          </cell>
          <cell r="L12496">
            <v>43830</v>
          </cell>
          <cell r="M12496">
            <v>43731</v>
          </cell>
          <cell r="N12496">
            <v>43830</v>
          </cell>
          <cell r="O12496">
            <v>43732</v>
          </cell>
          <cell r="P12496" t="str">
            <v>No Dependency</v>
          </cell>
        </row>
        <row r="12497">
          <cell r="C12497" t="str">
            <v>ZMB016</v>
          </cell>
          <cell r="D12497" t="str">
            <v>Expansion Sites</v>
          </cell>
          <cell r="E12497" t="str">
            <v>Q1-2020</v>
          </cell>
          <cell r="F12497" t="str">
            <v>Mobile Aspiration</v>
          </cell>
          <cell r="G12497" t="str">
            <v>HUA</v>
          </cell>
          <cell r="H12497" t="str">
            <v>LTE2300 2nd Carrier</v>
          </cell>
          <cell r="I12497" t="str">
            <v>INS</v>
          </cell>
          <cell r="L12497">
            <v>43853</v>
          </cell>
          <cell r="M12497">
            <v>43715</v>
          </cell>
          <cell r="N12497">
            <v>43853</v>
          </cell>
          <cell r="O12497">
            <v>43716</v>
          </cell>
          <cell r="P12497" t="str">
            <v>No Dependency</v>
          </cell>
        </row>
        <row r="12498">
          <cell r="C12498" t="str">
            <v>ZMA027</v>
          </cell>
          <cell r="D12498" t="str">
            <v>Expansion Sites</v>
          </cell>
          <cell r="E12498" t="str">
            <v>Q3-2019</v>
          </cell>
          <cell r="F12498" t="str">
            <v>Mobile Aspiration</v>
          </cell>
          <cell r="G12498" t="str">
            <v>HUA</v>
          </cell>
          <cell r="H12498" t="str">
            <v>LTE2300 2nd Carrier</v>
          </cell>
          <cell r="I12498" t="str">
            <v>INS</v>
          </cell>
          <cell r="L12498">
            <v>43706</v>
          </cell>
          <cell r="M12498">
            <v>43715</v>
          </cell>
          <cell r="N12498">
            <v>43707</v>
          </cell>
          <cell r="O12498">
            <v>43716</v>
          </cell>
          <cell r="P12498" t="str">
            <v>No Dependency</v>
          </cell>
        </row>
        <row r="12499">
          <cell r="C12499" t="str">
            <v>ZMA014</v>
          </cell>
          <cell r="D12499" t="str">
            <v>Expansion Sites</v>
          </cell>
          <cell r="E12499" t="str">
            <v>Q3-2019</v>
          </cell>
          <cell r="F12499" t="str">
            <v>Mobile Aspiration</v>
          </cell>
          <cell r="G12499" t="str">
            <v>HUA</v>
          </cell>
          <cell r="H12499" t="str">
            <v>LTE2300 2nd Carrier</v>
          </cell>
          <cell r="I12499" t="str">
            <v>INS</v>
          </cell>
          <cell r="L12499">
            <v>43691</v>
          </cell>
          <cell r="M12499">
            <v>43693</v>
          </cell>
          <cell r="N12499">
            <v>43692</v>
          </cell>
          <cell r="O12499">
            <v>43694</v>
          </cell>
          <cell r="P12499" t="str">
            <v>No Dependency</v>
          </cell>
        </row>
        <row r="12500">
          <cell r="C12500" t="str">
            <v>ZKF994</v>
          </cell>
          <cell r="D12500" t="str">
            <v>Expansion Sites</v>
          </cell>
          <cell r="E12500" t="str">
            <v>Q2-2019</v>
          </cell>
          <cell r="F12500" t="str">
            <v>Mobile Aspiration</v>
          </cell>
          <cell r="G12500" t="str">
            <v>HUA</v>
          </cell>
          <cell r="H12500" t="str">
            <v>LTE2300 2nd Carrier</v>
          </cell>
          <cell r="I12500" t="str">
            <v>INS</v>
          </cell>
          <cell r="L12500">
            <v>43634</v>
          </cell>
          <cell r="M12500">
            <v>43643</v>
          </cell>
          <cell r="N12500">
            <v>43638</v>
          </cell>
          <cell r="O12500">
            <v>43644</v>
          </cell>
          <cell r="P12500" t="str">
            <v>No Dependency</v>
          </cell>
        </row>
        <row r="12501">
          <cell r="C12501" t="str">
            <v>ZKF993</v>
          </cell>
          <cell r="D12501" t="str">
            <v>Expansion Sites</v>
          </cell>
          <cell r="E12501" t="str">
            <v>Q2-2019</v>
          </cell>
          <cell r="F12501" t="str">
            <v>Mobile Aspiration</v>
          </cell>
          <cell r="G12501" t="str">
            <v>HUA</v>
          </cell>
          <cell r="H12501" t="str">
            <v>LTE2300 2nd Carrier</v>
          </cell>
          <cell r="I12501" t="str">
            <v>INS</v>
          </cell>
          <cell r="L12501">
            <v>43691</v>
          </cell>
          <cell r="M12501">
            <v>43693</v>
          </cell>
          <cell r="N12501">
            <v>43692</v>
          </cell>
          <cell r="O12501">
            <v>43694</v>
          </cell>
          <cell r="P12501" t="str">
            <v>No Dependency</v>
          </cell>
        </row>
        <row r="12502">
          <cell r="C12502" t="str">
            <v>ZKF991</v>
          </cell>
          <cell r="D12502" t="str">
            <v>Expansion Sites</v>
          </cell>
          <cell r="E12502" t="str">
            <v>Q2-2019</v>
          </cell>
          <cell r="F12502" t="str">
            <v>Mobile Aspiration</v>
          </cell>
          <cell r="G12502" t="str">
            <v>HUA</v>
          </cell>
          <cell r="H12502" t="str">
            <v>LTE2300 2nd Carrier</v>
          </cell>
          <cell r="I12502" t="str">
            <v>INS</v>
          </cell>
          <cell r="L12502">
            <v>43633</v>
          </cell>
          <cell r="M12502">
            <v>43640</v>
          </cell>
          <cell r="N12502">
            <v>43640</v>
          </cell>
          <cell r="O12502">
            <v>43641</v>
          </cell>
          <cell r="P12502" t="str">
            <v>No Dependency</v>
          </cell>
        </row>
        <row r="12503">
          <cell r="C12503" t="str">
            <v>ZKF990</v>
          </cell>
          <cell r="D12503" t="str">
            <v>Expansion Sites</v>
          </cell>
          <cell r="E12503" t="str">
            <v>Q2-2019</v>
          </cell>
          <cell r="F12503" t="str">
            <v>Mobile Aspiration</v>
          </cell>
          <cell r="G12503" t="str">
            <v>HUA</v>
          </cell>
          <cell r="H12503" t="str">
            <v>LTE2300 2nd Carrier</v>
          </cell>
          <cell r="I12503" t="str">
            <v>INS</v>
          </cell>
          <cell r="L12503">
            <v>43706</v>
          </cell>
          <cell r="M12503">
            <v>43603</v>
          </cell>
          <cell r="N12503">
            <v>43707</v>
          </cell>
          <cell r="O12503">
            <v>43604</v>
          </cell>
          <cell r="P12503" t="str">
            <v>No Dependency</v>
          </cell>
        </row>
        <row r="12504">
          <cell r="C12504" t="str">
            <v>ZKF986</v>
          </cell>
          <cell r="D12504" t="str">
            <v>Expansion Sites</v>
          </cell>
          <cell r="E12504" t="str">
            <v>Q2-2019</v>
          </cell>
          <cell r="F12504" t="str">
            <v>Mobile Aspiration</v>
          </cell>
          <cell r="G12504" t="str">
            <v>HUA</v>
          </cell>
          <cell r="H12504" t="str">
            <v>LTE2300 2nd Carrier</v>
          </cell>
          <cell r="I12504" t="str">
            <v>INS</v>
          </cell>
          <cell r="L12504">
            <v>43629</v>
          </cell>
          <cell r="M12504">
            <v>43637</v>
          </cell>
          <cell r="N12504">
            <v>43634</v>
          </cell>
          <cell r="O12504">
            <v>43638</v>
          </cell>
          <cell r="P12504" t="str">
            <v>No Dependency</v>
          </cell>
        </row>
        <row r="12505">
          <cell r="C12505" t="str">
            <v>ZKF064</v>
          </cell>
          <cell r="D12505" t="str">
            <v>Expansion Sites</v>
          </cell>
          <cell r="E12505" t="str">
            <v>Q2-2019</v>
          </cell>
          <cell r="F12505" t="str">
            <v>Mobile Aspiration</v>
          </cell>
          <cell r="G12505" t="str">
            <v>HUA</v>
          </cell>
          <cell r="H12505" t="str">
            <v>LTE2300 2nd Carrier</v>
          </cell>
          <cell r="I12505" t="str">
            <v>INS</v>
          </cell>
          <cell r="L12505">
            <v>43641</v>
          </cell>
          <cell r="M12505">
            <v>43643</v>
          </cell>
          <cell r="N12505">
            <v>43642</v>
          </cell>
          <cell r="O12505">
            <v>43644</v>
          </cell>
          <cell r="P12505" t="str">
            <v>No Dependency</v>
          </cell>
        </row>
        <row r="12506">
          <cell r="C12506" t="str">
            <v>ZJB998</v>
          </cell>
          <cell r="D12506" t="str">
            <v>Expansion Sites</v>
          </cell>
          <cell r="E12506" t="str">
            <v>Q3-2019</v>
          </cell>
          <cell r="F12506" t="str">
            <v>Mobile Aspiration</v>
          </cell>
          <cell r="G12506" t="str">
            <v>HUA</v>
          </cell>
          <cell r="H12506" t="str">
            <v>LTE2300 2nd Carrier</v>
          </cell>
          <cell r="I12506" t="str">
            <v>INS</v>
          </cell>
          <cell r="L12506">
            <v>43638</v>
          </cell>
          <cell r="M12506">
            <v>43640</v>
          </cell>
          <cell r="N12506">
            <v>43639</v>
          </cell>
          <cell r="O12506">
            <v>43641</v>
          </cell>
          <cell r="P12506" t="str">
            <v>No Dependency</v>
          </cell>
        </row>
        <row r="12507">
          <cell r="C12507" t="str">
            <v>ZJB972</v>
          </cell>
          <cell r="D12507" t="str">
            <v>Expansion Sites</v>
          </cell>
          <cell r="E12507" t="str">
            <v>Q1-2020</v>
          </cell>
          <cell r="F12507" t="str">
            <v>Mobile Aspiration</v>
          </cell>
          <cell r="G12507" t="str">
            <v>HUA</v>
          </cell>
          <cell r="H12507" t="str">
            <v>LTE2300 2nd Carrier</v>
          </cell>
          <cell r="I12507" t="str">
            <v>INS</v>
          </cell>
          <cell r="L12507">
            <v>43853</v>
          </cell>
          <cell r="M12507">
            <v>43733</v>
          </cell>
          <cell r="N12507">
            <v>43853</v>
          </cell>
          <cell r="O12507">
            <v>43734</v>
          </cell>
          <cell r="P12507" t="str">
            <v>No Dependency</v>
          </cell>
        </row>
        <row r="12508">
          <cell r="C12508" t="str">
            <v>ZJB971</v>
          </cell>
          <cell r="D12508" t="str">
            <v>Expansion Sites</v>
          </cell>
          <cell r="E12508" t="str">
            <v>Q4-2019</v>
          </cell>
          <cell r="F12508" t="str">
            <v>Mobile Aspiration</v>
          </cell>
          <cell r="G12508" t="str">
            <v>HUA</v>
          </cell>
          <cell r="H12508" t="str">
            <v>LTE2300 2nd Carrier</v>
          </cell>
          <cell r="I12508" t="str">
            <v>INS</v>
          </cell>
          <cell r="L12508">
            <v>43802</v>
          </cell>
          <cell r="M12508">
            <v>43715</v>
          </cell>
          <cell r="N12508">
            <v>43802</v>
          </cell>
          <cell r="O12508">
            <v>43716</v>
          </cell>
          <cell r="P12508" t="str">
            <v>No Dependency</v>
          </cell>
        </row>
        <row r="12509">
          <cell r="C12509" t="str">
            <v>ZJB966</v>
          </cell>
          <cell r="D12509" t="str">
            <v>Expansion Sites</v>
          </cell>
          <cell r="E12509" t="str">
            <v>Q3-2019</v>
          </cell>
          <cell r="F12509" t="str">
            <v>Mobile Aspiration</v>
          </cell>
          <cell r="G12509" t="str">
            <v>HUA</v>
          </cell>
          <cell r="H12509" t="str">
            <v>LTE2300 2nd Carrier</v>
          </cell>
          <cell r="I12509" t="str">
            <v>INS</v>
          </cell>
          <cell r="L12509">
            <v>43706</v>
          </cell>
          <cell r="M12509">
            <v>43692</v>
          </cell>
          <cell r="N12509">
            <v>43707</v>
          </cell>
          <cell r="O12509">
            <v>43693</v>
          </cell>
          <cell r="P12509" t="str">
            <v>No Dependency</v>
          </cell>
        </row>
        <row r="12510">
          <cell r="C12510" t="str">
            <v>ZJB964</v>
          </cell>
          <cell r="D12510" t="str">
            <v>Expansion Sites</v>
          </cell>
          <cell r="E12510" t="str">
            <v>Q3-2019</v>
          </cell>
          <cell r="F12510" t="str">
            <v>Mobile Aspiration</v>
          </cell>
          <cell r="G12510" t="str">
            <v>HUA</v>
          </cell>
          <cell r="H12510" t="str">
            <v>LTE2300 2nd Carrier</v>
          </cell>
          <cell r="I12510" t="str">
            <v>INS</v>
          </cell>
          <cell r="L12510">
            <v>43788</v>
          </cell>
          <cell r="N12510">
            <v>43789</v>
          </cell>
          <cell r="P12510" t="str">
            <v>No Dependency</v>
          </cell>
        </row>
        <row r="12511">
          <cell r="C12511" t="str">
            <v>ZJB952</v>
          </cell>
          <cell r="D12511" t="str">
            <v>Expansion Sites</v>
          </cell>
          <cell r="E12511" t="str">
            <v>Q3-2019</v>
          </cell>
          <cell r="F12511" t="str">
            <v>Mobile Aspiration</v>
          </cell>
          <cell r="G12511" t="str">
            <v>HUA</v>
          </cell>
          <cell r="H12511" t="str">
            <v>LTE2300 2nd Carrier</v>
          </cell>
          <cell r="I12511" t="str">
            <v>INS</v>
          </cell>
          <cell r="L12511">
            <v>43651</v>
          </cell>
          <cell r="M12511">
            <v>43654</v>
          </cell>
          <cell r="N12511">
            <v>43652</v>
          </cell>
          <cell r="O12511">
            <v>43655</v>
          </cell>
          <cell r="P12511" t="str">
            <v>No Dependency</v>
          </cell>
        </row>
        <row r="12512">
          <cell r="C12512" t="str">
            <v>ZJB951</v>
          </cell>
          <cell r="D12512" t="str">
            <v>Expansion Sites</v>
          </cell>
          <cell r="E12512" t="str">
            <v>Q3-2019</v>
          </cell>
          <cell r="F12512" t="str">
            <v>Mobile Aspiration</v>
          </cell>
          <cell r="G12512" t="str">
            <v>HUA</v>
          </cell>
          <cell r="H12512" t="str">
            <v>LTE2300 2nd Carrier</v>
          </cell>
          <cell r="I12512" t="str">
            <v>INS</v>
          </cell>
          <cell r="L12512">
            <v>43607</v>
          </cell>
          <cell r="M12512">
            <v>43609</v>
          </cell>
          <cell r="N12512">
            <v>43608</v>
          </cell>
          <cell r="O12512">
            <v>43610</v>
          </cell>
          <cell r="P12512" t="str">
            <v>No Dependency</v>
          </cell>
        </row>
        <row r="12513">
          <cell r="C12513" t="str">
            <v>ZJB940</v>
          </cell>
          <cell r="D12513" t="str">
            <v>Expansion Sites</v>
          </cell>
          <cell r="E12513" t="str">
            <v>Q3-2019</v>
          </cell>
          <cell r="F12513" t="str">
            <v>Mobile Aspiration</v>
          </cell>
          <cell r="G12513" t="str">
            <v>HUA</v>
          </cell>
          <cell r="H12513" t="str">
            <v>LTE2300 2nd Carrier</v>
          </cell>
          <cell r="I12513" t="str">
            <v>INS</v>
          </cell>
          <cell r="L12513">
            <v>43674</v>
          </cell>
          <cell r="M12513">
            <v>43676</v>
          </cell>
          <cell r="N12513">
            <v>43675</v>
          </cell>
          <cell r="O12513">
            <v>43677</v>
          </cell>
          <cell r="P12513" t="str">
            <v>No Dependency</v>
          </cell>
        </row>
        <row r="12514">
          <cell r="C12514" t="str">
            <v>ZJB934</v>
          </cell>
          <cell r="D12514" t="str">
            <v>Expansion Sites</v>
          </cell>
          <cell r="E12514" t="str">
            <v>Q3-2019</v>
          </cell>
          <cell r="F12514" t="str">
            <v>Mobile Aspiration</v>
          </cell>
          <cell r="G12514" t="str">
            <v>HUA</v>
          </cell>
          <cell r="H12514" t="str">
            <v>LTE2300 2nd Carrier</v>
          </cell>
          <cell r="I12514" t="str">
            <v>INS</v>
          </cell>
          <cell r="L12514">
            <v>43624</v>
          </cell>
          <cell r="M12514">
            <v>43627</v>
          </cell>
          <cell r="N12514">
            <v>43625</v>
          </cell>
          <cell r="O12514">
            <v>43628</v>
          </cell>
          <cell r="P12514" t="str">
            <v>No Dependency</v>
          </cell>
        </row>
        <row r="12515">
          <cell r="C12515" t="str">
            <v>ZJB926</v>
          </cell>
          <cell r="D12515" t="str">
            <v>Expansion Sites</v>
          </cell>
          <cell r="E12515" t="str">
            <v>Q3-2019</v>
          </cell>
          <cell r="F12515" t="str">
            <v>Mobile Aspiration</v>
          </cell>
          <cell r="G12515" t="str">
            <v>HUA</v>
          </cell>
          <cell r="H12515" t="str">
            <v>LTE2300 2nd Carrier</v>
          </cell>
          <cell r="I12515" t="str">
            <v>INS</v>
          </cell>
          <cell r="L12515">
            <v>43615</v>
          </cell>
          <cell r="M12515">
            <v>43617</v>
          </cell>
          <cell r="N12515">
            <v>43616</v>
          </cell>
          <cell r="O12515">
            <v>43618</v>
          </cell>
          <cell r="P12515" t="str">
            <v>No Dependency</v>
          </cell>
        </row>
        <row r="12516">
          <cell r="C12516" t="str">
            <v>ZJB921</v>
          </cell>
          <cell r="D12516" t="str">
            <v>Expansion Sites</v>
          </cell>
          <cell r="E12516" t="str">
            <v>Q3-2019</v>
          </cell>
          <cell r="F12516" t="str">
            <v>Mobile Aspiration</v>
          </cell>
          <cell r="G12516" t="str">
            <v>HUA</v>
          </cell>
          <cell r="H12516" t="str">
            <v>LTE2300 2nd Carrier</v>
          </cell>
          <cell r="I12516" t="str">
            <v>INS</v>
          </cell>
          <cell r="L12516">
            <v>43645</v>
          </cell>
          <cell r="M12516">
            <v>43648</v>
          </cell>
          <cell r="N12516">
            <v>43646</v>
          </cell>
          <cell r="O12516">
            <v>43649</v>
          </cell>
          <cell r="P12516" t="str">
            <v>No Dependency</v>
          </cell>
        </row>
        <row r="12517">
          <cell r="C12517" t="str">
            <v>ZJB920</v>
          </cell>
          <cell r="D12517" t="str">
            <v>Expansion Sites</v>
          </cell>
          <cell r="E12517" t="str">
            <v>Q3-2019</v>
          </cell>
          <cell r="F12517" t="str">
            <v>Mobile Aspiration</v>
          </cell>
          <cell r="G12517" t="str">
            <v>HUA</v>
          </cell>
          <cell r="H12517" t="str">
            <v>LTE2300 2nd Carrier</v>
          </cell>
          <cell r="I12517" t="str">
            <v>INS</v>
          </cell>
          <cell r="L12517">
            <v>43674</v>
          </cell>
          <cell r="M12517">
            <v>43676</v>
          </cell>
          <cell r="N12517">
            <v>43675</v>
          </cell>
          <cell r="O12517">
            <v>43677</v>
          </cell>
          <cell r="P12517" t="str">
            <v>No Dependency</v>
          </cell>
        </row>
        <row r="12518">
          <cell r="C12518" t="str">
            <v>ZJB916</v>
          </cell>
          <cell r="D12518" t="str">
            <v>Expansion Sites</v>
          </cell>
          <cell r="E12518" t="str">
            <v>Q1-2020</v>
          </cell>
          <cell r="F12518" t="str">
            <v>Mobile Aspiration</v>
          </cell>
          <cell r="G12518" t="str">
            <v>HUA</v>
          </cell>
          <cell r="H12518" t="str">
            <v>LTE2300 2nd Carrier</v>
          </cell>
          <cell r="I12518" t="str">
            <v>INS</v>
          </cell>
          <cell r="L12518">
            <v>43830</v>
          </cell>
          <cell r="N12518">
            <v>43830</v>
          </cell>
          <cell r="P12518" t="str">
            <v>No Dependency</v>
          </cell>
        </row>
        <row r="12519">
          <cell r="C12519" t="str">
            <v>ZJB887</v>
          </cell>
          <cell r="D12519" t="str">
            <v>Expansion Sites</v>
          </cell>
          <cell r="E12519" t="str">
            <v>Q1-2020</v>
          </cell>
          <cell r="F12519" t="str">
            <v>Mobile Aspiration</v>
          </cell>
          <cell r="G12519" t="str">
            <v>HUA</v>
          </cell>
          <cell r="H12519" t="str">
            <v>LTE2300 2nd Carrier</v>
          </cell>
          <cell r="I12519" t="str">
            <v>INS</v>
          </cell>
          <cell r="L12519">
            <v>43853</v>
          </cell>
          <cell r="M12519">
            <v>43715</v>
          </cell>
          <cell r="N12519">
            <v>43853</v>
          </cell>
          <cell r="O12519">
            <v>43716</v>
          </cell>
          <cell r="P12519" t="str">
            <v>No Dependency</v>
          </cell>
        </row>
        <row r="12520">
          <cell r="C12520" t="str">
            <v>ZJB881</v>
          </cell>
          <cell r="D12520" t="str">
            <v>Expansion Sites</v>
          </cell>
          <cell r="E12520" t="str">
            <v>Q3-2019</v>
          </cell>
          <cell r="F12520" t="str">
            <v>Mobile Aspiration</v>
          </cell>
          <cell r="G12520" t="str">
            <v>HUA</v>
          </cell>
          <cell r="H12520" t="str">
            <v>LTE2300 2nd Carrier</v>
          </cell>
          <cell r="I12520" t="str">
            <v>INS</v>
          </cell>
          <cell r="L12520">
            <v>43642</v>
          </cell>
          <cell r="M12520">
            <v>43646</v>
          </cell>
          <cell r="N12520">
            <v>43645</v>
          </cell>
          <cell r="O12520">
            <v>43647</v>
          </cell>
          <cell r="P12520" t="str">
            <v>No Dependency</v>
          </cell>
        </row>
        <row r="12521">
          <cell r="C12521" t="str">
            <v>ZJB866</v>
          </cell>
          <cell r="D12521" t="str">
            <v>Expansion Sites</v>
          </cell>
          <cell r="E12521" t="str">
            <v>Q3-2019</v>
          </cell>
          <cell r="F12521" t="str">
            <v>Mobile Aspiration</v>
          </cell>
          <cell r="G12521" t="str">
            <v>HUA</v>
          </cell>
          <cell r="H12521" t="str">
            <v>LTE2300 2nd Carrier</v>
          </cell>
          <cell r="I12521" t="str">
            <v>INS</v>
          </cell>
          <cell r="L12521">
            <v>43753</v>
          </cell>
          <cell r="M12521">
            <v>43640</v>
          </cell>
          <cell r="N12521">
            <v>43754</v>
          </cell>
          <cell r="O12521">
            <v>43641</v>
          </cell>
          <cell r="P12521" t="str">
            <v>FDED Not Approved</v>
          </cell>
        </row>
        <row r="12522">
          <cell r="C12522" t="str">
            <v>ZJB860</v>
          </cell>
          <cell r="D12522" t="str">
            <v>Expansion Sites</v>
          </cell>
          <cell r="E12522" t="str">
            <v>Q3-2019</v>
          </cell>
          <cell r="F12522" t="str">
            <v>Mobile Aspiration</v>
          </cell>
          <cell r="G12522" t="str">
            <v>HUA</v>
          </cell>
          <cell r="H12522" t="str">
            <v>LTE2300 2nd Carrier</v>
          </cell>
          <cell r="I12522" t="str">
            <v>INS</v>
          </cell>
          <cell r="L12522">
            <v>43706</v>
          </cell>
          <cell r="M12522">
            <v>43648</v>
          </cell>
          <cell r="N12522">
            <v>43707</v>
          </cell>
          <cell r="O12522">
            <v>43649</v>
          </cell>
          <cell r="P12522" t="str">
            <v>No Dependency</v>
          </cell>
        </row>
        <row r="12523">
          <cell r="C12523" t="str">
            <v>ZJB842</v>
          </cell>
          <cell r="D12523" t="str">
            <v>Expansion Sites</v>
          </cell>
          <cell r="E12523" t="str">
            <v>Q3-2019</v>
          </cell>
          <cell r="F12523" t="str">
            <v>Mobile Aspiration</v>
          </cell>
          <cell r="G12523" t="str">
            <v>HUA</v>
          </cell>
          <cell r="H12523" t="str">
            <v>LTE2300 2nd Carrier</v>
          </cell>
          <cell r="I12523" t="str">
            <v>INS</v>
          </cell>
          <cell r="L12523">
            <v>43767</v>
          </cell>
          <cell r="M12523">
            <v>43758</v>
          </cell>
          <cell r="N12523">
            <v>43768</v>
          </cell>
          <cell r="O12523">
            <v>43759</v>
          </cell>
          <cell r="P12523" t="str">
            <v>No Dependency</v>
          </cell>
        </row>
        <row r="12524">
          <cell r="C12524" t="str">
            <v>ZJB839</v>
          </cell>
          <cell r="D12524" t="str">
            <v>Expansion Sites</v>
          </cell>
          <cell r="E12524" t="str">
            <v>Q3-2019</v>
          </cell>
          <cell r="F12524" t="str">
            <v>Mobile Aspiration</v>
          </cell>
          <cell r="G12524" t="str">
            <v>HUA</v>
          </cell>
          <cell r="H12524" t="str">
            <v>LTE2300 2nd Carrier</v>
          </cell>
          <cell r="I12524" t="str">
            <v>INS</v>
          </cell>
          <cell r="L12524">
            <v>43601</v>
          </cell>
          <cell r="M12524">
            <v>43603</v>
          </cell>
          <cell r="N12524">
            <v>43602</v>
          </cell>
          <cell r="O12524">
            <v>43604</v>
          </cell>
          <cell r="P12524" t="str">
            <v>No Dependency</v>
          </cell>
        </row>
        <row r="12525">
          <cell r="C12525" t="str">
            <v>ZJB824</v>
          </cell>
          <cell r="D12525" t="str">
            <v>Expansion Sites</v>
          </cell>
          <cell r="E12525" t="str">
            <v>Q3-2019</v>
          </cell>
          <cell r="F12525" t="str">
            <v>Mobile Aspiration</v>
          </cell>
          <cell r="G12525" t="str">
            <v>HUA</v>
          </cell>
          <cell r="H12525" t="str">
            <v>LTE2300 2nd Carrier</v>
          </cell>
          <cell r="I12525" t="str">
            <v>INS</v>
          </cell>
          <cell r="L12525">
            <v>43657</v>
          </cell>
          <cell r="M12525">
            <v>43659</v>
          </cell>
          <cell r="N12525">
            <v>43658</v>
          </cell>
          <cell r="O12525">
            <v>43660</v>
          </cell>
          <cell r="P12525" t="str">
            <v>No Dependency</v>
          </cell>
        </row>
        <row r="12526">
          <cell r="C12526" t="str">
            <v>ZJB822</v>
          </cell>
          <cell r="D12526" t="str">
            <v>Expansion Sites</v>
          </cell>
          <cell r="E12526" t="str">
            <v>Q3-2019</v>
          </cell>
          <cell r="F12526" t="str">
            <v>Mobile Aspiration</v>
          </cell>
          <cell r="G12526" t="str">
            <v>HUA</v>
          </cell>
          <cell r="H12526" t="str">
            <v>LTE2300 2nd Carrier</v>
          </cell>
          <cell r="I12526" t="str">
            <v>INS</v>
          </cell>
          <cell r="L12526">
            <v>43642</v>
          </cell>
          <cell r="M12526">
            <v>43644</v>
          </cell>
          <cell r="N12526">
            <v>43643</v>
          </cell>
          <cell r="O12526">
            <v>43645</v>
          </cell>
          <cell r="P12526" t="str">
            <v>No Dependency</v>
          </cell>
        </row>
        <row r="12527">
          <cell r="C12527" t="str">
            <v>ZJB226</v>
          </cell>
          <cell r="D12527" t="str">
            <v>Expansion Sites</v>
          </cell>
          <cell r="E12527" t="str">
            <v>Q3-2019</v>
          </cell>
          <cell r="F12527" t="str">
            <v>Mobile Aspiration</v>
          </cell>
          <cell r="G12527" t="str">
            <v>HUA</v>
          </cell>
          <cell r="H12527" t="str">
            <v>LTE2300 2nd Carrier</v>
          </cell>
          <cell r="I12527" t="str">
            <v>INS</v>
          </cell>
          <cell r="L12527">
            <v>43706</v>
          </cell>
          <cell r="M12527">
            <v>43715</v>
          </cell>
          <cell r="N12527">
            <v>43707</v>
          </cell>
          <cell r="O12527">
            <v>43716</v>
          </cell>
          <cell r="P12527" t="str">
            <v>No Dependency</v>
          </cell>
        </row>
        <row r="12528">
          <cell r="C12528" t="str">
            <v>ZJB216</v>
          </cell>
          <cell r="D12528" t="str">
            <v>Expansion Sites</v>
          </cell>
          <cell r="E12528" t="str">
            <v>Q3-2019</v>
          </cell>
          <cell r="F12528" t="str">
            <v>Mobile Aspiration</v>
          </cell>
          <cell r="G12528" t="str">
            <v>HUA</v>
          </cell>
          <cell r="H12528" t="str">
            <v>LTE2300 2nd Carrier</v>
          </cell>
          <cell r="I12528" t="str">
            <v>INS</v>
          </cell>
          <cell r="L12528">
            <v>43627</v>
          </cell>
          <cell r="M12528">
            <v>43635</v>
          </cell>
          <cell r="N12528">
            <v>43631</v>
          </cell>
          <cell r="O12528">
            <v>43636</v>
          </cell>
          <cell r="P12528" t="str">
            <v>No Dependency</v>
          </cell>
        </row>
        <row r="12529">
          <cell r="C12529" t="str">
            <v>ZJB200</v>
          </cell>
          <cell r="D12529" t="str">
            <v>Expansion Sites</v>
          </cell>
          <cell r="E12529" t="str">
            <v>Q3-2019</v>
          </cell>
          <cell r="F12529" t="str">
            <v>Mobile Aspiration</v>
          </cell>
          <cell r="G12529" t="str">
            <v>HUA</v>
          </cell>
          <cell r="H12529" t="str">
            <v>LTE2300 2nd Carrier</v>
          </cell>
          <cell r="I12529" t="str">
            <v>INS</v>
          </cell>
          <cell r="L12529">
            <v>43634</v>
          </cell>
          <cell r="M12529">
            <v>43612</v>
          </cell>
          <cell r="N12529">
            <v>43635</v>
          </cell>
          <cell r="O12529">
            <v>43613</v>
          </cell>
          <cell r="P12529" t="str">
            <v>No Dependency</v>
          </cell>
        </row>
        <row r="12530">
          <cell r="C12530" t="str">
            <v>ZJB195</v>
          </cell>
          <cell r="D12530" t="str">
            <v>Expansion Sites</v>
          </cell>
          <cell r="E12530" t="str">
            <v>Q3-2019</v>
          </cell>
          <cell r="F12530" t="str">
            <v>Mobile Aspiration</v>
          </cell>
          <cell r="G12530" t="str">
            <v>HUA</v>
          </cell>
          <cell r="H12530" t="str">
            <v>LTE2300 2nd Carrier</v>
          </cell>
          <cell r="I12530" t="str">
            <v>INS</v>
          </cell>
          <cell r="L12530">
            <v>43703</v>
          </cell>
          <cell r="M12530">
            <v>43692</v>
          </cell>
          <cell r="N12530">
            <v>43704</v>
          </cell>
          <cell r="O12530">
            <v>43693</v>
          </cell>
          <cell r="P12530" t="str">
            <v>No Dependency</v>
          </cell>
        </row>
        <row r="12531">
          <cell r="C12531" t="str">
            <v>ZJB071</v>
          </cell>
          <cell r="D12531" t="str">
            <v>Expansion Sites</v>
          </cell>
          <cell r="E12531" t="str">
            <v>Q4-2019</v>
          </cell>
          <cell r="F12531" t="str">
            <v>Mobile Aspiration</v>
          </cell>
          <cell r="G12531" t="str">
            <v>HUA</v>
          </cell>
          <cell r="H12531" t="str">
            <v>LTE2300 2nd Carrier</v>
          </cell>
          <cell r="I12531" t="str">
            <v>INS</v>
          </cell>
          <cell r="L12531">
            <v>43802</v>
          </cell>
          <cell r="M12531">
            <v>43715</v>
          </cell>
          <cell r="N12531">
            <v>43802</v>
          </cell>
          <cell r="O12531">
            <v>43716</v>
          </cell>
          <cell r="P12531" t="str">
            <v>No Dependency</v>
          </cell>
        </row>
        <row r="12532">
          <cell r="C12532" t="str">
            <v>ZJB008</v>
          </cell>
          <cell r="D12532" t="str">
            <v>Expansion Sites</v>
          </cell>
          <cell r="E12532" t="str">
            <v>Q1-2020</v>
          </cell>
          <cell r="F12532" t="str">
            <v>Mobile Aspiration</v>
          </cell>
          <cell r="G12532" t="str">
            <v>HUA</v>
          </cell>
          <cell r="H12532" t="str">
            <v>LTE2300 2nd Carrier</v>
          </cell>
          <cell r="I12532" t="str">
            <v>INS</v>
          </cell>
          <cell r="L12532">
            <v>43830</v>
          </cell>
          <cell r="M12532">
            <v>43725</v>
          </cell>
          <cell r="N12532">
            <v>43830</v>
          </cell>
          <cell r="O12532">
            <v>43726</v>
          </cell>
          <cell r="P12532" t="str">
            <v>No Dependency</v>
          </cell>
        </row>
        <row r="12533">
          <cell r="C12533" t="str">
            <v>ZJB007</v>
          </cell>
          <cell r="D12533" t="str">
            <v>Expansion Sites</v>
          </cell>
          <cell r="E12533" t="str">
            <v>Q3-2019</v>
          </cell>
          <cell r="F12533" t="str">
            <v>Mobile Aspiration</v>
          </cell>
          <cell r="G12533" t="str">
            <v>HUA</v>
          </cell>
          <cell r="H12533" t="str">
            <v>LTE2300 2nd Carrier</v>
          </cell>
          <cell r="I12533" t="str">
            <v>INS</v>
          </cell>
          <cell r="L12533">
            <v>43621</v>
          </cell>
          <cell r="M12533">
            <v>43624</v>
          </cell>
          <cell r="N12533">
            <v>43622</v>
          </cell>
          <cell r="O12533">
            <v>43625</v>
          </cell>
          <cell r="P12533" t="str">
            <v>No Dependency</v>
          </cell>
        </row>
        <row r="12534">
          <cell r="C12534" t="str">
            <v>ZHQA001</v>
          </cell>
          <cell r="D12534" t="str">
            <v>Expansion Sites</v>
          </cell>
          <cell r="E12534" t="str">
            <v>Q4-2019</v>
          </cell>
          <cell r="F12534" t="str">
            <v>Mobile Aspiration</v>
          </cell>
          <cell r="G12534" t="str">
            <v>HUA</v>
          </cell>
          <cell r="H12534" t="str">
            <v>LTE2300 2nd Carrier</v>
          </cell>
          <cell r="I12534" t="str">
            <v>INS</v>
          </cell>
          <cell r="L12534">
            <v>43704</v>
          </cell>
          <cell r="M12534">
            <v>43704</v>
          </cell>
          <cell r="N12534">
            <v>43705</v>
          </cell>
          <cell r="O12534">
            <v>43705</v>
          </cell>
          <cell r="P12534" t="str">
            <v>No Dependency</v>
          </cell>
        </row>
        <row r="12535">
          <cell r="C12535" t="str">
            <v>ZHQ021</v>
          </cell>
          <cell r="D12535" t="str">
            <v>Expansion Sites</v>
          </cell>
          <cell r="E12535" t="str">
            <v>Q1-2020</v>
          </cell>
          <cell r="F12535" t="str">
            <v>Mobile Aspiration</v>
          </cell>
          <cell r="G12535" t="str">
            <v>HUA</v>
          </cell>
          <cell r="H12535" t="str">
            <v>LTE2300 2nd Carrier</v>
          </cell>
          <cell r="I12535" t="str">
            <v>INS</v>
          </cell>
          <cell r="L12535">
            <v>43853</v>
          </cell>
          <cell r="M12535">
            <v>43715</v>
          </cell>
          <cell r="N12535">
            <v>43853</v>
          </cell>
          <cell r="O12535">
            <v>43716</v>
          </cell>
          <cell r="P12535" t="str">
            <v>No Dependency</v>
          </cell>
        </row>
        <row r="12536">
          <cell r="C12536" t="str">
            <v>ZHQ015</v>
          </cell>
          <cell r="D12536" t="str">
            <v>Expansion Sites</v>
          </cell>
          <cell r="E12536" t="str">
            <v>Q4-2019</v>
          </cell>
          <cell r="F12536" t="str">
            <v>Mobile Aspiration</v>
          </cell>
          <cell r="G12536" t="str">
            <v>HUA</v>
          </cell>
          <cell r="H12536" t="str">
            <v>LTE2300 2nd Carrier</v>
          </cell>
          <cell r="I12536" t="str">
            <v>INS</v>
          </cell>
          <cell r="L12536">
            <v>43741</v>
          </cell>
          <cell r="M12536">
            <v>43734</v>
          </cell>
          <cell r="N12536">
            <v>43742</v>
          </cell>
          <cell r="O12536">
            <v>43735</v>
          </cell>
          <cell r="P12536" t="str">
            <v>No Dependency</v>
          </cell>
        </row>
        <row r="12537">
          <cell r="C12537" t="str">
            <v>ZHQ012</v>
          </cell>
          <cell r="D12537" t="str">
            <v>Expansion Sites</v>
          </cell>
          <cell r="E12537" t="str">
            <v>Q1-2020</v>
          </cell>
          <cell r="F12537" t="str">
            <v>Mobile Aspiration</v>
          </cell>
          <cell r="G12537" t="str">
            <v>HUA</v>
          </cell>
          <cell r="H12537" t="str">
            <v>LTE2300 2nd Carrier</v>
          </cell>
          <cell r="I12537" t="str">
            <v>INS</v>
          </cell>
          <cell r="L12537">
            <v>43853</v>
          </cell>
          <cell r="M12537">
            <v>43733</v>
          </cell>
          <cell r="N12537">
            <v>43853</v>
          </cell>
          <cell r="O12537">
            <v>43734</v>
          </cell>
          <cell r="P12537" t="str">
            <v>No Dependency</v>
          </cell>
        </row>
        <row r="12538">
          <cell r="C12538" t="str">
            <v>ZHQ010</v>
          </cell>
          <cell r="D12538" t="str">
            <v>Expansion Sites</v>
          </cell>
          <cell r="E12538" t="str">
            <v>Q3-2019</v>
          </cell>
          <cell r="F12538" t="str">
            <v>Mobile Aspiration</v>
          </cell>
          <cell r="G12538" t="str">
            <v>HUA</v>
          </cell>
          <cell r="H12538" t="str">
            <v>LTE2300 2nd Carrier</v>
          </cell>
          <cell r="I12538" t="str">
            <v>INS</v>
          </cell>
          <cell r="L12538">
            <v>43691</v>
          </cell>
          <cell r="M12538">
            <v>43693</v>
          </cell>
          <cell r="N12538">
            <v>43692</v>
          </cell>
          <cell r="O12538">
            <v>43694</v>
          </cell>
          <cell r="P12538" t="str">
            <v>No Dependency</v>
          </cell>
        </row>
        <row r="12539">
          <cell r="C12539" t="str">
            <v>ZHQ005</v>
          </cell>
          <cell r="D12539" t="str">
            <v>Expansion Sites</v>
          </cell>
          <cell r="E12539" t="str">
            <v>Q3-2019</v>
          </cell>
          <cell r="F12539" t="str">
            <v>Mobile Aspiration</v>
          </cell>
          <cell r="G12539" t="str">
            <v>HUA</v>
          </cell>
          <cell r="H12539" t="str">
            <v>LTE2300 2nd Carrier</v>
          </cell>
          <cell r="I12539" t="str">
            <v>INS</v>
          </cell>
          <cell r="L12539">
            <v>43635</v>
          </cell>
          <cell r="M12539">
            <v>43638</v>
          </cell>
          <cell r="N12539">
            <v>43636</v>
          </cell>
          <cell r="O12539">
            <v>43639</v>
          </cell>
          <cell r="P12539" t="str">
            <v>No Dependency</v>
          </cell>
        </row>
        <row r="12540">
          <cell r="C12540" t="str">
            <v>ZHQ004</v>
          </cell>
          <cell r="D12540" t="str">
            <v>Expansion Sites</v>
          </cell>
          <cell r="E12540" t="str">
            <v>Q3-2019</v>
          </cell>
          <cell r="F12540" t="str">
            <v>Mobile Aspiration</v>
          </cell>
          <cell r="G12540" t="str">
            <v>HUA</v>
          </cell>
          <cell r="H12540" t="str">
            <v>LTE2300 2nd Carrier</v>
          </cell>
          <cell r="I12540" t="str">
            <v>INS</v>
          </cell>
          <cell r="L12540">
            <v>43687</v>
          </cell>
          <cell r="M12540">
            <v>43689</v>
          </cell>
          <cell r="N12540">
            <v>43688</v>
          </cell>
          <cell r="O12540">
            <v>43690</v>
          </cell>
          <cell r="P12540" t="str">
            <v>No Dependency</v>
          </cell>
        </row>
        <row r="12541">
          <cell r="C12541" t="str">
            <v>ZHF990</v>
          </cell>
          <cell r="D12541" t="str">
            <v>Expansion Sites</v>
          </cell>
          <cell r="E12541" t="str">
            <v>Q1-2020</v>
          </cell>
          <cell r="F12541" t="str">
            <v>Mobile Aspiration</v>
          </cell>
          <cell r="G12541" t="str">
            <v>HUA</v>
          </cell>
          <cell r="H12541" t="str">
            <v>LTE2300 2nd Carrier</v>
          </cell>
          <cell r="I12541" t="str">
            <v>INS</v>
          </cell>
          <cell r="L12541">
            <v>43670</v>
          </cell>
          <cell r="M12541">
            <v>43672</v>
          </cell>
          <cell r="N12541">
            <v>43671</v>
          </cell>
          <cell r="O12541">
            <v>43673</v>
          </cell>
          <cell r="P12541" t="str">
            <v>No Dependency</v>
          </cell>
        </row>
        <row r="12542">
          <cell r="C12542" t="str">
            <v>ZHF972</v>
          </cell>
          <cell r="D12542" t="str">
            <v>Expansion Sites</v>
          </cell>
          <cell r="E12542" t="str">
            <v>Q3-2019</v>
          </cell>
          <cell r="F12542" t="str">
            <v>Mobile Aspiration</v>
          </cell>
          <cell r="G12542" t="str">
            <v>HUA</v>
          </cell>
          <cell r="H12542" t="str">
            <v>LTE2300 2nd Carrier</v>
          </cell>
          <cell r="I12542" t="str">
            <v>INS</v>
          </cell>
          <cell r="L12542">
            <v>43657</v>
          </cell>
          <cell r="M12542">
            <v>43660</v>
          </cell>
          <cell r="N12542">
            <v>43658</v>
          </cell>
          <cell r="O12542">
            <v>43661</v>
          </cell>
          <cell r="P12542" t="str">
            <v>No Dependency</v>
          </cell>
        </row>
        <row r="12543">
          <cell r="C12543" t="str">
            <v>ZHF969</v>
          </cell>
          <cell r="D12543" t="str">
            <v>Expansion Sites</v>
          </cell>
          <cell r="E12543" t="str">
            <v>Q1-2020</v>
          </cell>
          <cell r="F12543" t="str">
            <v>Mobile Aspiration</v>
          </cell>
          <cell r="G12543" t="str">
            <v>HUA</v>
          </cell>
          <cell r="H12543" t="str">
            <v>LTE2300 2nd Carrier</v>
          </cell>
          <cell r="I12543" t="str">
            <v>INS</v>
          </cell>
          <cell r="L12543">
            <v>43691</v>
          </cell>
          <cell r="M12543">
            <v>43693</v>
          </cell>
          <cell r="N12543">
            <v>43692</v>
          </cell>
          <cell r="O12543">
            <v>43694</v>
          </cell>
          <cell r="P12543" t="str">
            <v>No Dependency</v>
          </cell>
        </row>
        <row r="12544">
          <cell r="C12544" t="str">
            <v>ZHF966</v>
          </cell>
          <cell r="D12544" t="str">
            <v>Expansion Sites</v>
          </cell>
          <cell r="E12544" t="str">
            <v>Q1-2020</v>
          </cell>
          <cell r="F12544" t="str">
            <v>Mobile Aspiration</v>
          </cell>
          <cell r="G12544" t="str">
            <v>HUA</v>
          </cell>
          <cell r="H12544" t="str">
            <v>LTE2300 2nd Carrier</v>
          </cell>
          <cell r="I12544" t="str">
            <v>INS</v>
          </cell>
          <cell r="L12544">
            <v>43674</v>
          </cell>
          <cell r="M12544">
            <v>43676</v>
          </cell>
          <cell r="N12544">
            <v>43675</v>
          </cell>
          <cell r="O12544">
            <v>43677</v>
          </cell>
          <cell r="P12544" t="str">
            <v>No Dependency</v>
          </cell>
        </row>
        <row r="12545">
          <cell r="C12545" t="str">
            <v>ZHF957</v>
          </cell>
          <cell r="D12545" t="str">
            <v>Expansion Sites</v>
          </cell>
          <cell r="E12545" t="str">
            <v>Q2-2019</v>
          </cell>
          <cell r="F12545" t="str">
            <v>Mobile Aspiration</v>
          </cell>
          <cell r="G12545" t="str">
            <v>HUA</v>
          </cell>
          <cell r="H12545" t="str">
            <v>LTE2300 2nd Carrier</v>
          </cell>
          <cell r="I12545" t="str">
            <v>INS</v>
          </cell>
          <cell r="L12545">
            <v>43652</v>
          </cell>
          <cell r="M12545">
            <v>43655</v>
          </cell>
          <cell r="N12545">
            <v>43653</v>
          </cell>
          <cell r="O12545">
            <v>43656</v>
          </cell>
          <cell r="P12545" t="str">
            <v>No Dependency</v>
          </cell>
        </row>
        <row r="12546">
          <cell r="C12546" t="str">
            <v>ZHF954</v>
          </cell>
          <cell r="D12546" t="str">
            <v>Expansion Sites</v>
          </cell>
          <cell r="E12546" t="str">
            <v>Q3-2019</v>
          </cell>
          <cell r="F12546" t="str">
            <v>Mobile Aspiration</v>
          </cell>
          <cell r="G12546" t="str">
            <v>HUA</v>
          </cell>
          <cell r="H12546" t="str">
            <v>LTE2300 2nd Carrier</v>
          </cell>
          <cell r="I12546" t="str">
            <v>INS</v>
          </cell>
          <cell r="L12546">
            <v>43651</v>
          </cell>
          <cell r="M12546">
            <v>43653</v>
          </cell>
          <cell r="N12546">
            <v>43652</v>
          </cell>
          <cell r="O12546">
            <v>43654</v>
          </cell>
          <cell r="P12546" t="str">
            <v>No Dependency</v>
          </cell>
        </row>
        <row r="12547">
          <cell r="C12547" t="str">
            <v>ZHF952</v>
          </cell>
          <cell r="D12547" t="str">
            <v>Expansion Sites</v>
          </cell>
          <cell r="E12547" t="str">
            <v>Q1-2020</v>
          </cell>
          <cell r="F12547" t="str">
            <v>Mobile Aspiration</v>
          </cell>
          <cell r="G12547" t="str">
            <v>HUA</v>
          </cell>
          <cell r="H12547" t="str">
            <v>LTE2300 2nd Carrier</v>
          </cell>
          <cell r="I12547" t="str">
            <v>INS</v>
          </cell>
          <cell r="L12547">
            <v>43687</v>
          </cell>
          <cell r="M12547">
            <v>43689</v>
          </cell>
          <cell r="N12547">
            <v>43688</v>
          </cell>
          <cell r="O12547">
            <v>43690</v>
          </cell>
          <cell r="P12547" t="str">
            <v>No Dependency</v>
          </cell>
        </row>
        <row r="12548">
          <cell r="C12548" t="str">
            <v>ZHF949</v>
          </cell>
          <cell r="D12548" t="str">
            <v>Expansion Sites</v>
          </cell>
          <cell r="E12548" t="str">
            <v>Q3-2019</v>
          </cell>
          <cell r="F12548" t="str">
            <v>Mobile Aspiration</v>
          </cell>
          <cell r="G12548" t="str">
            <v>HUA</v>
          </cell>
          <cell r="H12548" t="str">
            <v>LTE2300 2nd Carrier</v>
          </cell>
          <cell r="I12548" t="str">
            <v>INS</v>
          </cell>
          <cell r="L12548">
            <v>43746</v>
          </cell>
          <cell r="M12548">
            <v>43731</v>
          </cell>
          <cell r="N12548">
            <v>43747</v>
          </cell>
          <cell r="O12548">
            <v>43732</v>
          </cell>
          <cell r="P12548" t="str">
            <v>No Dependency</v>
          </cell>
        </row>
        <row r="12549">
          <cell r="C12549" t="str">
            <v>ZHF924</v>
          </cell>
          <cell r="D12549" t="str">
            <v>Expansion Sites</v>
          </cell>
          <cell r="E12549" t="str">
            <v>Q3-2019</v>
          </cell>
          <cell r="F12549" t="str">
            <v>Mobile Aspiration</v>
          </cell>
          <cell r="G12549" t="str">
            <v>HUA</v>
          </cell>
          <cell r="H12549" t="str">
            <v>LTE2300 2nd Carrier</v>
          </cell>
          <cell r="I12549" t="str">
            <v>INS</v>
          </cell>
          <cell r="L12549">
            <v>43611</v>
          </cell>
          <cell r="M12549">
            <v>43613</v>
          </cell>
          <cell r="N12549">
            <v>43612</v>
          </cell>
          <cell r="O12549">
            <v>43614</v>
          </cell>
          <cell r="P12549" t="str">
            <v>No Dependency</v>
          </cell>
        </row>
        <row r="12550">
          <cell r="C12550" t="str">
            <v>ZHF921</v>
          </cell>
          <cell r="D12550" t="str">
            <v>Expansion Sites</v>
          </cell>
          <cell r="E12550" t="str">
            <v>Q3-2019</v>
          </cell>
          <cell r="F12550" t="str">
            <v>Mobile Aspiration</v>
          </cell>
          <cell r="G12550" t="str">
            <v>HUA</v>
          </cell>
          <cell r="H12550" t="str">
            <v>LTE2300 2nd Carrier</v>
          </cell>
          <cell r="I12550" t="str">
            <v>INS</v>
          </cell>
          <cell r="L12550">
            <v>43663</v>
          </cell>
          <cell r="M12550">
            <v>43666</v>
          </cell>
          <cell r="N12550">
            <v>43664</v>
          </cell>
          <cell r="O12550">
            <v>43667</v>
          </cell>
          <cell r="P12550" t="str">
            <v>No Dependency</v>
          </cell>
        </row>
        <row r="12551">
          <cell r="C12551" t="str">
            <v>ZHF920</v>
          </cell>
          <cell r="D12551" t="str">
            <v>Expansion Sites</v>
          </cell>
          <cell r="E12551" t="str">
            <v>Q2-2019</v>
          </cell>
          <cell r="F12551" t="str">
            <v>Mobile Aspiration</v>
          </cell>
          <cell r="G12551" t="str">
            <v>HUA</v>
          </cell>
          <cell r="H12551" t="str">
            <v>LTE2300 2nd Carrier</v>
          </cell>
          <cell r="I12551" t="str">
            <v>INS</v>
          </cell>
          <cell r="L12551">
            <v>43691</v>
          </cell>
          <cell r="M12551">
            <v>43693</v>
          </cell>
          <cell r="N12551">
            <v>43692</v>
          </cell>
          <cell r="O12551">
            <v>43694</v>
          </cell>
          <cell r="P12551" t="str">
            <v>No Dependency</v>
          </cell>
        </row>
        <row r="12552">
          <cell r="C12552" t="str">
            <v>ZHF912</v>
          </cell>
          <cell r="D12552" t="str">
            <v>Expansion Sites</v>
          </cell>
          <cell r="E12552" t="str">
            <v>Q2-2019</v>
          </cell>
          <cell r="F12552" t="str">
            <v>Mobile Aspiration</v>
          </cell>
          <cell r="G12552" t="str">
            <v>HUA</v>
          </cell>
          <cell r="H12552" t="str">
            <v>LTE2300 2nd Carrier</v>
          </cell>
          <cell r="I12552" t="str">
            <v>INS</v>
          </cell>
          <cell r="L12552">
            <v>43641</v>
          </cell>
          <cell r="M12552">
            <v>43644</v>
          </cell>
          <cell r="N12552">
            <v>43642</v>
          </cell>
          <cell r="O12552">
            <v>43645</v>
          </cell>
          <cell r="P12552" t="str">
            <v>No Dependency</v>
          </cell>
        </row>
        <row r="12553">
          <cell r="C12553" t="str">
            <v>ZHF901</v>
          </cell>
          <cell r="D12553" t="str">
            <v>Expansion Sites</v>
          </cell>
          <cell r="E12553" t="str">
            <v>Q3-2019</v>
          </cell>
          <cell r="F12553" t="str">
            <v>Mobile Aspiration</v>
          </cell>
          <cell r="G12553" t="str">
            <v>HUA</v>
          </cell>
          <cell r="H12553" t="str">
            <v>LTE2300 2nd Carrier</v>
          </cell>
          <cell r="I12553" t="str">
            <v>INS</v>
          </cell>
          <cell r="L12553">
            <v>43691</v>
          </cell>
          <cell r="M12553">
            <v>43693</v>
          </cell>
          <cell r="N12553">
            <v>43692</v>
          </cell>
          <cell r="O12553">
            <v>43694</v>
          </cell>
          <cell r="P12553" t="str">
            <v>No Dependency</v>
          </cell>
        </row>
        <row r="12554">
          <cell r="C12554" t="str">
            <v>ZHF899</v>
          </cell>
          <cell r="D12554" t="str">
            <v>Expansion Sites</v>
          </cell>
          <cell r="E12554" t="str">
            <v>Q2-2019</v>
          </cell>
          <cell r="F12554" t="str">
            <v>Mobile Aspiration</v>
          </cell>
          <cell r="G12554" t="str">
            <v>HUA</v>
          </cell>
          <cell r="H12554" t="str">
            <v>LTE2300 2nd Carrier</v>
          </cell>
          <cell r="I12554" t="str">
            <v>INS</v>
          </cell>
          <cell r="L12554">
            <v>43746</v>
          </cell>
          <cell r="M12554">
            <v>43734</v>
          </cell>
          <cell r="N12554">
            <v>43747</v>
          </cell>
          <cell r="O12554">
            <v>43735</v>
          </cell>
          <cell r="P12554" t="str">
            <v>No Dependency</v>
          </cell>
        </row>
        <row r="12555">
          <cell r="C12555" t="str">
            <v>ZHF870</v>
          </cell>
          <cell r="D12555" t="str">
            <v>Expansion Sites</v>
          </cell>
          <cell r="E12555" t="str">
            <v>Q1-2020</v>
          </cell>
          <cell r="F12555" t="str">
            <v>Mobile Aspiration</v>
          </cell>
          <cell r="G12555" t="str">
            <v>HUA</v>
          </cell>
          <cell r="H12555" t="str">
            <v>LTE2300 2nd Carrier</v>
          </cell>
          <cell r="I12555" t="str">
            <v>INS</v>
          </cell>
          <cell r="L12555">
            <v>43653</v>
          </cell>
          <cell r="M12555">
            <v>43655</v>
          </cell>
          <cell r="N12555">
            <v>43654</v>
          </cell>
          <cell r="O12555">
            <v>43656</v>
          </cell>
          <cell r="P12555" t="str">
            <v>No Dependency</v>
          </cell>
        </row>
        <row r="12556">
          <cell r="C12556" t="str">
            <v>ZHF861</v>
          </cell>
          <cell r="D12556" t="str">
            <v>Expansion Sites</v>
          </cell>
          <cell r="E12556" t="str">
            <v>Q2-2019</v>
          </cell>
          <cell r="F12556" t="str">
            <v>Mobile Aspiration</v>
          </cell>
          <cell r="G12556" t="str">
            <v>HUA</v>
          </cell>
          <cell r="H12556" t="str">
            <v>LTE2300 2nd Carrier</v>
          </cell>
          <cell r="I12556" t="str">
            <v>INS</v>
          </cell>
          <cell r="L12556">
            <v>43691</v>
          </cell>
          <cell r="M12556">
            <v>43693</v>
          </cell>
          <cell r="N12556">
            <v>43692</v>
          </cell>
          <cell r="O12556">
            <v>43694</v>
          </cell>
          <cell r="P12556" t="str">
            <v>No Dependency</v>
          </cell>
        </row>
        <row r="12557">
          <cell r="C12557" t="str">
            <v>ZHF831</v>
          </cell>
          <cell r="D12557" t="str">
            <v>Expansion Sites</v>
          </cell>
          <cell r="E12557" t="str">
            <v>Q1-2020</v>
          </cell>
          <cell r="F12557" t="str">
            <v>Mobile Aspiration</v>
          </cell>
          <cell r="G12557" t="str">
            <v>HUA</v>
          </cell>
          <cell r="H12557" t="str">
            <v>LTE2300 2nd Carrier</v>
          </cell>
          <cell r="I12557" t="str">
            <v>INS</v>
          </cell>
          <cell r="L12557">
            <v>43674</v>
          </cell>
          <cell r="M12557">
            <v>43676</v>
          </cell>
          <cell r="N12557">
            <v>43675</v>
          </cell>
          <cell r="O12557">
            <v>43677</v>
          </cell>
          <cell r="P12557" t="str">
            <v>No Dependency</v>
          </cell>
        </row>
        <row r="12558">
          <cell r="C12558" t="str">
            <v>ZHF827</v>
          </cell>
          <cell r="D12558" t="str">
            <v>Expansion Sites</v>
          </cell>
          <cell r="E12558" t="str">
            <v>Q3-2019</v>
          </cell>
          <cell r="F12558" t="str">
            <v>Mobile Aspiration</v>
          </cell>
          <cell r="G12558" t="str">
            <v>HUA</v>
          </cell>
          <cell r="H12558" t="str">
            <v>LTE2300 2nd Carrier</v>
          </cell>
          <cell r="I12558" t="str">
            <v>INS</v>
          </cell>
          <cell r="L12558">
            <v>43637</v>
          </cell>
          <cell r="M12558">
            <v>43642</v>
          </cell>
          <cell r="N12558">
            <v>43639</v>
          </cell>
          <cell r="O12558">
            <v>43643</v>
          </cell>
          <cell r="P12558" t="str">
            <v>No Dependency</v>
          </cell>
        </row>
        <row r="12559">
          <cell r="C12559" t="str">
            <v>ZHF826</v>
          </cell>
          <cell r="D12559" t="str">
            <v>Expansion Sites</v>
          </cell>
          <cell r="E12559" t="str">
            <v>Q3-2019</v>
          </cell>
          <cell r="F12559" t="str">
            <v>Mobile Aspiration</v>
          </cell>
          <cell r="G12559" t="str">
            <v>HUA</v>
          </cell>
          <cell r="H12559" t="str">
            <v>LTE2300 2nd Carrier</v>
          </cell>
          <cell r="I12559" t="str">
            <v>INS</v>
          </cell>
          <cell r="L12559">
            <v>43636</v>
          </cell>
          <cell r="M12559">
            <v>43643</v>
          </cell>
          <cell r="N12559">
            <v>43639</v>
          </cell>
          <cell r="O12559">
            <v>43644</v>
          </cell>
          <cell r="P12559" t="str">
            <v>No Dependency</v>
          </cell>
        </row>
        <row r="12560">
          <cell r="C12560" t="str">
            <v>ZHF795</v>
          </cell>
          <cell r="D12560" t="str">
            <v>Expansion Sites</v>
          </cell>
          <cell r="E12560" t="str">
            <v>Q2-2019</v>
          </cell>
          <cell r="F12560" t="str">
            <v>Mobile Aspiration</v>
          </cell>
          <cell r="G12560" t="str">
            <v>HUA</v>
          </cell>
          <cell r="H12560" t="str">
            <v>LTE2300 2nd Carrier</v>
          </cell>
          <cell r="I12560" t="str">
            <v>INS</v>
          </cell>
          <cell r="L12560">
            <v>43632</v>
          </cell>
          <cell r="M12560">
            <v>43634</v>
          </cell>
          <cell r="N12560">
            <v>43633</v>
          </cell>
          <cell r="O12560">
            <v>43635</v>
          </cell>
          <cell r="P12560" t="str">
            <v>No Dependency</v>
          </cell>
        </row>
        <row r="12561">
          <cell r="C12561" t="str">
            <v>ZHF793</v>
          </cell>
          <cell r="D12561" t="str">
            <v>Expansion Sites</v>
          </cell>
          <cell r="E12561" t="str">
            <v>Q3-2019</v>
          </cell>
          <cell r="F12561" t="str">
            <v>Mobile Aspiration</v>
          </cell>
          <cell r="G12561" t="str">
            <v>HUA</v>
          </cell>
          <cell r="H12561" t="str">
            <v>LTE2300 2nd Carrier</v>
          </cell>
          <cell r="I12561" t="str">
            <v>INS</v>
          </cell>
          <cell r="L12561">
            <v>43638</v>
          </cell>
          <cell r="M12561">
            <v>43640</v>
          </cell>
          <cell r="N12561">
            <v>43639</v>
          </cell>
          <cell r="O12561">
            <v>43641</v>
          </cell>
          <cell r="P12561" t="str">
            <v>No Dependency</v>
          </cell>
        </row>
        <row r="12562">
          <cell r="C12562" t="str">
            <v>ZHF331</v>
          </cell>
          <cell r="D12562" t="str">
            <v>Expansion Sites</v>
          </cell>
          <cell r="E12562" t="str">
            <v>Q3-2019</v>
          </cell>
          <cell r="F12562" t="str">
            <v>Mobile Aspiration</v>
          </cell>
          <cell r="G12562" t="str">
            <v>HUA</v>
          </cell>
          <cell r="H12562" t="str">
            <v>LTE2300 2nd Carrier</v>
          </cell>
          <cell r="I12562" t="str">
            <v>INS</v>
          </cell>
          <cell r="L12562">
            <v>43635</v>
          </cell>
          <cell r="M12562">
            <v>43637</v>
          </cell>
          <cell r="N12562">
            <v>43636</v>
          </cell>
          <cell r="O12562">
            <v>43638</v>
          </cell>
          <cell r="P12562" t="str">
            <v>No Dependency</v>
          </cell>
        </row>
        <row r="12563">
          <cell r="C12563" t="str">
            <v>ZHF246</v>
          </cell>
          <cell r="D12563" t="str">
            <v>Expansion Sites</v>
          </cell>
          <cell r="E12563" t="str">
            <v>Q1-2020</v>
          </cell>
          <cell r="F12563" t="str">
            <v>Mobile Aspiration</v>
          </cell>
          <cell r="G12563" t="str">
            <v>HUA</v>
          </cell>
          <cell r="H12563" t="str">
            <v>LTE2300 2nd Carrier</v>
          </cell>
          <cell r="I12563" t="str">
            <v>INS</v>
          </cell>
          <cell r="L12563">
            <v>43853</v>
          </cell>
          <cell r="M12563">
            <v>43750</v>
          </cell>
          <cell r="N12563">
            <v>43853</v>
          </cell>
          <cell r="O12563">
            <v>43751</v>
          </cell>
          <cell r="P12563" t="str">
            <v>No Dependency</v>
          </cell>
        </row>
        <row r="12564">
          <cell r="C12564" t="str">
            <v>ZHF244</v>
          </cell>
          <cell r="D12564" t="str">
            <v>Expansion Sites</v>
          </cell>
          <cell r="E12564" t="str">
            <v>Q1-2020</v>
          </cell>
          <cell r="F12564" t="str">
            <v>Mobile Aspiration</v>
          </cell>
          <cell r="G12564" t="str">
            <v>HUA</v>
          </cell>
          <cell r="H12564" t="str">
            <v>LTE2300 2nd Carrier</v>
          </cell>
          <cell r="I12564" t="str">
            <v>INS</v>
          </cell>
          <cell r="L12564">
            <v>43704</v>
          </cell>
          <cell r="M12564">
            <v>43707</v>
          </cell>
          <cell r="N12564">
            <v>43705</v>
          </cell>
          <cell r="O12564">
            <v>43708</v>
          </cell>
          <cell r="P12564" t="str">
            <v>No Dependency</v>
          </cell>
        </row>
        <row r="12565">
          <cell r="C12565" t="str">
            <v>ZHF242</v>
          </cell>
          <cell r="D12565" t="str">
            <v>Expansion Sites</v>
          </cell>
          <cell r="E12565" t="str">
            <v>Q1-2020</v>
          </cell>
          <cell r="F12565" t="str">
            <v>Mobile Aspiration</v>
          </cell>
          <cell r="G12565" t="str">
            <v>HUA</v>
          </cell>
          <cell r="H12565" t="str">
            <v>LTE2300 2nd Carrier</v>
          </cell>
          <cell r="I12565" t="str">
            <v>INS</v>
          </cell>
          <cell r="L12565">
            <v>43853</v>
          </cell>
          <cell r="N12565">
            <v>43853</v>
          </cell>
          <cell r="P12565" t="str">
            <v>No Dependency</v>
          </cell>
        </row>
        <row r="12566">
          <cell r="C12566" t="str">
            <v>ZHF216</v>
          </cell>
          <cell r="D12566" t="str">
            <v>Expansion Sites</v>
          </cell>
          <cell r="E12566" t="str">
            <v>Q3-2019</v>
          </cell>
          <cell r="F12566" t="str">
            <v>Mobile Aspiration</v>
          </cell>
          <cell r="G12566" t="str">
            <v>HUA</v>
          </cell>
          <cell r="H12566" t="str">
            <v>LTE2300 2nd Carrier</v>
          </cell>
          <cell r="I12566" t="str">
            <v>INS</v>
          </cell>
          <cell r="L12566">
            <v>43635</v>
          </cell>
          <cell r="M12566">
            <v>43646</v>
          </cell>
          <cell r="N12566">
            <v>43641</v>
          </cell>
          <cell r="O12566">
            <v>43647</v>
          </cell>
          <cell r="P12566" t="str">
            <v>No Dependency</v>
          </cell>
        </row>
        <row r="12567">
          <cell r="C12567" t="str">
            <v>ZHF212</v>
          </cell>
          <cell r="D12567" t="str">
            <v>Expansion Sites</v>
          </cell>
          <cell r="E12567" t="str">
            <v>Q2-2019</v>
          </cell>
          <cell r="F12567" t="str">
            <v>Mobile Aspiration</v>
          </cell>
          <cell r="G12567" t="str">
            <v>HUA</v>
          </cell>
          <cell r="H12567" t="str">
            <v>LTE2300 2nd Carrier</v>
          </cell>
          <cell r="I12567" t="str">
            <v>INS</v>
          </cell>
          <cell r="L12567">
            <v>43626</v>
          </cell>
          <cell r="M12567">
            <v>43634</v>
          </cell>
          <cell r="N12567">
            <v>43627</v>
          </cell>
          <cell r="O12567">
            <v>43635</v>
          </cell>
          <cell r="P12567" t="str">
            <v>No Dependency</v>
          </cell>
        </row>
        <row r="12568">
          <cell r="C12568" t="str">
            <v>ZHF206</v>
          </cell>
          <cell r="D12568" t="str">
            <v>Expansion Sites</v>
          </cell>
          <cell r="E12568" t="str">
            <v>Q1-2020</v>
          </cell>
          <cell r="F12568" t="str">
            <v>Mobile Aspiration</v>
          </cell>
          <cell r="G12568" t="str">
            <v>HUA</v>
          </cell>
          <cell r="H12568" t="str">
            <v>LTE2300 2nd Carrier</v>
          </cell>
          <cell r="I12568" t="str">
            <v>INS</v>
          </cell>
          <cell r="L12568">
            <v>43853</v>
          </cell>
          <cell r="M12568">
            <v>43709</v>
          </cell>
          <cell r="N12568">
            <v>43853</v>
          </cell>
          <cell r="O12568">
            <v>43710</v>
          </cell>
          <cell r="P12568" t="str">
            <v>No Dependency</v>
          </cell>
        </row>
        <row r="12569">
          <cell r="C12569" t="str">
            <v>ZHF200</v>
          </cell>
          <cell r="D12569" t="str">
            <v>Expansion Sites</v>
          </cell>
          <cell r="E12569" t="str">
            <v>Q1-2020</v>
          </cell>
          <cell r="F12569" t="str">
            <v>Mobile Aspiration</v>
          </cell>
          <cell r="G12569" t="str">
            <v>HUA</v>
          </cell>
          <cell r="H12569" t="str">
            <v>LTE2300 2nd Carrier</v>
          </cell>
          <cell r="I12569" t="str">
            <v>INS</v>
          </cell>
          <cell r="L12569">
            <v>43853</v>
          </cell>
          <cell r="N12569">
            <v>43853</v>
          </cell>
          <cell r="P12569" t="str">
            <v>No Dependency</v>
          </cell>
        </row>
        <row r="12570">
          <cell r="C12570" t="str">
            <v>ZHF085</v>
          </cell>
          <cell r="D12570" t="str">
            <v>Expansion Sites</v>
          </cell>
          <cell r="E12570" t="str">
            <v>Q2-2019</v>
          </cell>
          <cell r="F12570" t="str">
            <v>Mobile Aspiration</v>
          </cell>
          <cell r="G12570" t="str">
            <v>HUA</v>
          </cell>
          <cell r="H12570" t="str">
            <v>LTE2300 2nd Carrier</v>
          </cell>
          <cell r="I12570" t="str">
            <v>INS</v>
          </cell>
          <cell r="L12570">
            <v>43623</v>
          </cell>
          <cell r="M12570">
            <v>43597</v>
          </cell>
          <cell r="N12570">
            <v>43624</v>
          </cell>
          <cell r="O12570">
            <v>43598</v>
          </cell>
          <cell r="P12570" t="str">
            <v>No Dependency</v>
          </cell>
        </row>
        <row r="12571">
          <cell r="C12571" t="str">
            <v>ZHF084</v>
          </cell>
          <cell r="D12571" t="str">
            <v>Expansion Sites</v>
          </cell>
          <cell r="E12571" t="str">
            <v>Q3-2019</v>
          </cell>
          <cell r="F12571" t="str">
            <v>Mobile Aspiration</v>
          </cell>
          <cell r="G12571" t="str">
            <v>HUA</v>
          </cell>
          <cell r="H12571" t="str">
            <v>LTE2300 2nd Carrier</v>
          </cell>
          <cell r="I12571" t="str">
            <v>INS</v>
          </cell>
          <cell r="L12571">
            <v>43656</v>
          </cell>
          <cell r="M12571">
            <v>43659</v>
          </cell>
          <cell r="N12571">
            <v>43657</v>
          </cell>
          <cell r="O12571">
            <v>43660</v>
          </cell>
          <cell r="P12571" t="str">
            <v>No Dependency</v>
          </cell>
        </row>
        <row r="12572">
          <cell r="C12572" t="str">
            <v>ZHF029</v>
          </cell>
          <cell r="D12572" t="str">
            <v>Expansion Sites</v>
          </cell>
          <cell r="E12572" t="str">
            <v>Q1-2020</v>
          </cell>
          <cell r="F12572" t="str">
            <v>Mobile Aspiration</v>
          </cell>
          <cell r="G12572" t="str">
            <v>HUA</v>
          </cell>
          <cell r="H12572" t="str">
            <v>LTE2300 2nd Carrier</v>
          </cell>
          <cell r="I12572" t="str">
            <v>INS</v>
          </cell>
          <cell r="L12572">
            <v>43657</v>
          </cell>
          <cell r="M12572">
            <v>43659</v>
          </cell>
          <cell r="N12572">
            <v>43658</v>
          </cell>
          <cell r="O12572">
            <v>43660</v>
          </cell>
          <cell r="P12572" t="str">
            <v>No Dependency</v>
          </cell>
        </row>
        <row r="12573">
          <cell r="C12573" t="str">
            <v>ZHF024</v>
          </cell>
          <cell r="D12573" t="str">
            <v>Expansion Sites</v>
          </cell>
          <cell r="E12573" t="str">
            <v>Q3-2019</v>
          </cell>
          <cell r="F12573" t="str">
            <v>Mobile Aspiration</v>
          </cell>
          <cell r="G12573" t="str">
            <v>HUA</v>
          </cell>
          <cell r="H12573" t="str">
            <v>LTE2300 2nd Carrier</v>
          </cell>
          <cell r="I12573" t="str">
            <v>INS</v>
          </cell>
          <cell r="L12573">
            <v>43634</v>
          </cell>
          <cell r="M12573">
            <v>43626</v>
          </cell>
          <cell r="N12573">
            <v>43634</v>
          </cell>
          <cell r="O12573">
            <v>43627</v>
          </cell>
          <cell r="P12573" t="str">
            <v>No Dependency</v>
          </cell>
        </row>
        <row r="12574">
          <cell r="C12574" t="str">
            <v>ZHF021</v>
          </cell>
          <cell r="D12574" t="str">
            <v>Expansion Sites</v>
          </cell>
          <cell r="E12574" t="str">
            <v>Q4-2019</v>
          </cell>
          <cell r="F12574" t="str">
            <v>Mobile Aspiration</v>
          </cell>
          <cell r="G12574" t="str">
            <v>HUA</v>
          </cell>
          <cell r="H12574" t="str">
            <v>LTE2300 2nd Carrier</v>
          </cell>
          <cell r="I12574" t="str">
            <v>INS</v>
          </cell>
          <cell r="L12574">
            <v>43674</v>
          </cell>
          <cell r="M12574">
            <v>43676</v>
          </cell>
          <cell r="N12574">
            <v>43675</v>
          </cell>
          <cell r="O12574">
            <v>43677</v>
          </cell>
          <cell r="P12574" t="str">
            <v>No Dependency</v>
          </cell>
        </row>
        <row r="12575">
          <cell r="C12575" t="str">
            <v>ZHF006</v>
          </cell>
          <cell r="D12575" t="str">
            <v>Expansion Sites</v>
          </cell>
          <cell r="E12575" t="str">
            <v>Q2-2019</v>
          </cell>
          <cell r="F12575" t="str">
            <v>Mobile Aspiration</v>
          </cell>
          <cell r="G12575" t="str">
            <v>HUA</v>
          </cell>
          <cell r="H12575" t="str">
            <v>LTE2300 2nd Carrier</v>
          </cell>
          <cell r="I12575" t="str">
            <v>INS</v>
          </cell>
          <cell r="L12575">
            <v>43634</v>
          </cell>
          <cell r="M12575">
            <v>43600</v>
          </cell>
          <cell r="N12575">
            <v>43635</v>
          </cell>
          <cell r="O12575">
            <v>43601</v>
          </cell>
          <cell r="P12575" t="str">
            <v>No Dependency</v>
          </cell>
        </row>
        <row r="12576">
          <cell r="C12576" t="str">
            <v>ZHB997</v>
          </cell>
          <cell r="D12576" t="str">
            <v>Expansion Sites</v>
          </cell>
          <cell r="E12576" t="str">
            <v>Q2-2019</v>
          </cell>
          <cell r="F12576" t="str">
            <v>Mobile Aspiration</v>
          </cell>
          <cell r="G12576" t="str">
            <v>HUA</v>
          </cell>
          <cell r="H12576" t="str">
            <v>LTE2300 2nd Carrier</v>
          </cell>
          <cell r="I12576" t="str">
            <v>INS</v>
          </cell>
          <cell r="L12576">
            <v>43638</v>
          </cell>
          <cell r="M12576">
            <v>43640</v>
          </cell>
          <cell r="N12576">
            <v>43639</v>
          </cell>
          <cell r="O12576">
            <v>43641</v>
          </cell>
          <cell r="P12576" t="str">
            <v>No Dependency</v>
          </cell>
        </row>
        <row r="12577">
          <cell r="C12577" t="str">
            <v>ZHB976</v>
          </cell>
          <cell r="D12577" t="str">
            <v>Expansion Sites</v>
          </cell>
          <cell r="E12577" t="str">
            <v>Q2-2019</v>
          </cell>
          <cell r="F12577" t="str">
            <v>Mobile Aspiration</v>
          </cell>
          <cell r="G12577" t="str">
            <v>HUA</v>
          </cell>
          <cell r="H12577" t="str">
            <v>LTE2300 2nd Carrier</v>
          </cell>
          <cell r="I12577" t="str">
            <v>INS</v>
          </cell>
          <cell r="L12577">
            <v>43636</v>
          </cell>
          <cell r="M12577">
            <v>43615</v>
          </cell>
          <cell r="N12577">
            <v>43640</v>
          </cell>
          <cell r="O12577">
            <v>43616</v>
          </cell>
          <cell r="P12577" t="str">
            <v>No Dependency</v>
          </cell>
        </row>
        <row r="12578">
          <cell r="C12578" t="str">
            <v>ZHB967</v>
          </cell>
          <cell r="D12578" t="str">
            <v>Expansion Sites</v>
          </cell>
          <cell r="E12578" t="str">
            <v>Q3-2019</v>
          </cell>
          <cell r="F12578" t="str">
            <v>Mobile Aspiration</v>
          </cell>
          <cell r="G12578" t="str">
            <v>HUA</v>
          </cell>
          <cell r="H12578" t="str">
            <v>LTE2300 2nd Carrier</v>
          </cell>
          <cell r="I12578" t="str">
            <v>INS</v>
          </cell>
          <cell r="L12578">
            <v>43623</v>
          </cell>
          <cell r="M12578">
            <v>43625</v>
          </cell>
          <cell r="N12578">
            <v>43624</v>
          </cell>
          <cell r="O12578">
            <v>43626</v>
          </cell>
          <cell r="P12578" t="str">
            <v>No Dependency</v>
          </cell>
        </row>
        <row r="12579">
          <cell r="C12579" t="str">
            <v>ZHB964</v>
          </cell>
          <cell r="D12579" t="str">
            <v>Expansion Sites</v>
          </cell>
          <cell r="E12579" t="str">
            <v>Q2-2019</v>
          </cell>
          <cell r="F12579" t="str">
            <v>Mobile Aspiration</v>
          </cell>
          <cell r="G12579" t="str">
            <v>HUA</v>
          </cell>
          <cell r="H12579" t="str">
            <v>LTE2300 2nd Carrier</v>
          </cell>
          <cell r="I12579" t="str">
            <v>INS</v>
          </cell>
          <cell r="L12579">
            <v>43637</v>
          </cell>
          <cell r="M12579">
            <v>43640</v>
          </cell>
          <cell r="N12579">
            <v>43638</v>
          </cell>
          <cell r="O12579">
            <v>43641</v>
          </cell>
          <cell r="P12579" t="str">
            <v>No Dependency</v>
          </cell>
        </row>
        <row r="12580">
          <cell r="C12580" t="str">
            <v>ZHB954</v>
          </cell>
          <cell r="D12580" t="str">
            <v>Expansion Sites</v>
          </cell>
          <cell r="E12580" t="str">
            <v>Q4-2019</v>
          </cell>
          <cell r="F12580" t="str">
            <v>Mobile Aspiration</v>
          </cell>
          <cell r="G12580" t="str">
            <v>HUA</v>
          </cell>
          <cell r="H12580" t="str">
            <v>LTE2300 2nd Carrier</v>
          </cell>
          <cell r="I12580" t="str">
            <v>INS</v>
          </cell>
          <cell r="L12580">
            <v>43658</v>
          </cell>
          <cell r="M12580">
            <v>43660</v>
          </cell>
          <cell r="N12580">
            <v>43659</v>
          </cell>
          <cell r="O12580">
            <v>43661</v>
          </cell>
          <cell r="P12580" t="str">
            <v>No Dependency</v>
          </cell>
        </row>
        <row r="12581">
          <cell r="C12581" t="str">
            <v>ZHB950</v>
          </cell>
          <cell r="D12581" t="str">
            <v>Expansion Sites</v>
          </cell>
          <cell r="E12581" t="str">
            <v>Q3-2019</v>
          </cell>
          <cell r="F12581" t="str">
            <v>Mobile Aspiration</v>
          </cell>
          <cell r="G12581" t="str">
            <v>HUA</v>
          </cell>
          <cell r="H12581" t="str">
            <v>LTE2300 2nd Carrier</v>
          </cell>
          <cell r="I12581" t="str">
            <v>INS</v>
          </cell>
          <cell r="L12581">
            <v>43670</v>
          </cell>
          <cell r="M12581">
            <v>43673</v>
          </cell>
          <cell r="N12581">
            <v>43671</v>
          </cell>
          <cell r="O12581">
            <v>43674</v>
          </cell>
          <cell r="P12581" t="str">
            <v>No Dependency</v>
          </cell>
        </row>
        <row r="12582">
          <cell r="C12582" t="str">
            <v>ZHB934</v>
          </cell>
          <cell r="D12582" t="str">
            <v>Expansion Sites</v>
          </cell>
          <cell r="E12582" t="str">
            <v>Q1-2020</v>
          </cell>
          <cell r="F12582" t="str">
            <v>Mobile Aspiration</v>
          </cell>
          <cell r="G12582" t="str">
            <v>HUA</v>
          </cell>
          <cell r="H12582" t="str">
            <v>LTE2300 2nd Carrier</v>
          </cell>
          <cell r="I12582" t="str">
            <v>INS</v>
          </cell>
          <cell r="L12582">
            <v>43663</v>
          </cell>
          <cell r="M12582">
            <v>43665</v>
          </cell>
          <cell r="N12582">
            <v>43664</v>
          </cell>
          <cell r="O12582">
            <v>43666</v>
          </cell>
          <cell r="P12582" t="str">
            <v>No Dependency</v>
          </cell>
        </row>
        <row r="12583">
          <cell r="C12583" t="str">
            <v>ZHB933</v>
          </cell>
          <cell r="D12583" t="str">
            <v>Expansion Sites</v>
          </cell>
          <cell r="E12583" t="str">
            <v>Q2-2019</v>
          </cell>
          <cell r="F12583" t="str">
            <v>Mobile Aspiration</v>
          </cell>
          <cell r="G12583" t="str">
            <v>HUA</v>
          </cell>
          <cell r="H12583" t="str">
            <v>LTE2300 2nd Carrier</v>
          </cell>
          <cell r="I12583" t="str">
            <v>INS</v>
          </cell>
          <cell r="L12583">
            <v>43643</v>
          </cell>
          <cell r="M12583">
            <v>43646</v>
          </cell>
          <cell r="N12583">
            <v>43644</v>
          </cell>
          <cell r="O12583">
            <v>43647</v>
          </cell>
          <cell r="P12583" t="str">
            <v>No Dependency</v>
          </cell>
        </row>
        <row r="12584">
          <cell r="C12584" t="str">
            <v>ZHB931</v>
          </cell>
          <cell r="D12584" t="str">
            <v>Expansion Sites</v>
          </cell>
          <cell r="E12584" t="str">
            <v>Q3-2019</v>
          </cell>
          <cell r="F12584" t="str">
            <v>Mobile Aspiration</v>
          </cell>
          <cell r="G12584" t="str">
            <v>HUA</v>
          </cell>
          <cell r="H12584" t="str">
            <v>LTE2300 2nd Carrier</v>
          </cell>
          <cell r="I12584" t="str">
            <v>INS</v>
          </cell>
          <cell r="L12584">
            <v>43656</v>
          </cell>
          <cell r="M12584">
            <v>43659</v>
          </cell>
          <cell r="N12584">
            <v>43657</v>
          </cell>
          <cell r="O12584">
            <v>43660</v>
          </cell>
          <cell r="P12584" t="str">
            <v>No Dependency</v>
          </cell>
        </row>
        <row r="12585">
          <cell r="C12585" t="str">
            <v>ZHB930</v>
          </cell>
          <cell r="D12585" t="str">
            <v>Expansion Sites</v>
          </cell>
          <cell r="E12585" t="str">
            <v>Q1-2020</v>
          </cell>
          <cell r="F12585" t="str">
            <v>Mobile Aspiration</v>
          </cell>
          <cell r="G12585" t="str">
            <v>HUA</v>
          </cell>
          <cell r="H12585" t="str">
            <v>LTE2300 2nd Carrier</v>
          </cell>
          <cell r="I12585" t="str">
            <v>INS</v>
          </cell>
          <cell r="L12585">
            <v>43664</v>
          </cell>
          <cell r="M12585">
            <v>43666</v>
          </cell>
          <cell r="N12585">
            <v>43665</v>
          </cell>
          <cell r="O12585">
            <v>43667</v>
          </cell>
          <cell r="P12585" t="str">
            <v>No Dependency</v>
          </cell>
        </row>
        <row r="12586">
          <cell r="C12586" t="str">
            <v>ZHB913</v>
          </cell>
          <cell r="D12586" t="str">
            <v>Expansion Sites</v>
          </cell>
          <cell r="E12586" t="str">
            <v>Q2-2019</v>
          </cell>
          <cell r="F12586" t="str">
            <v>Mobile Aspiration</v>
          </cell>
          <cell r="G12586" t="str">
            <v>HUA</v>
          </cell>
          <cell r="H12586" t="str">
            <v>LTE2300 2nd Carrier</v>
          </cell>
          <cell r="I12586" t="str">
            <v>INS</v>
          </cell>
          <cell r="L12586">
            <v>43632</v>
          </cell>
          <cell r="M12586">
            <v>43600</v>
          </cell>
          <cell r="N12586">
            <v>43633</v>
          </cell>
          <cell r="O12586">
            <v>43601</v>
          </cell>
          <cell r="P12586" t="str">
            <v>No Dependency</v>
          </cell>
        </row>
        <row r="12587">
          <cell r="C12587" t="str">
            <v>ZHB906</v>
          </cell>
          <cell r="D12587" t="str">
            <v>Expansion Sites</v>
          </cell>
          <cell r="E12587" t="str">
            <v>Q3-2019</v>
          </cell>
          <cell r="F12587" t="str">
            <v>Mobile Aspiration</v>
          </cell>
          <cell r="G12587" t="str">
            <v>HUA</v>
          </cell>
          <cell r="H12587" t="str">
            <v>LTE2300 2nd Carrier</v>
          </cell>
          <cell r="I12587" t="str">
            <v>INS</v>
          </cell>
          <cell r="L12587">
            <v>43664</v>
          </cell>
          <cell r="M12587">
            <v>43666</v>
          </cell>
          <cell r="N12587">
            <v>43665</v>
          </cell>
          <cell r="O12587">
            <v>43667</v>
          </cell>
          <cell r="P12587" t="str">
            <v>No Dependency</v>
          </cell>
        </row>
        <row r="12588">
          <cell r="C12588" t="str">
            <v>ZHB035</v>
          </cell>
          <cell r="D12588" t="str">
            <v>Expansion Sites</v>
          </cell>
          <cell r="E12588" t="str">
            <v>Q2-2019</v>
          </cell>
          <cell r="F12588" t="str">
            <v>Mobile Aspiration</v>
          </cell>
          <cell r="G12588" t="str">
            <v>HUA</v>
          </cell>
          <cell r="H12588" t="str">
            <v>LTE2300 2nd Carrier</v>
          </cell>
          <cell r="I12588" t="str">
            <v>INS</v>
          </cell>
          <cell r="L12588">
            <v>43788</v>
          </cell>
          <cell r="N12588">
            <v>43789</v>
          </cell>
          <cell r="P12588" t="str">
            <v>No Dependency</v>
          </cell>
        </row>
        <row r="12589">
          <cell r="C12589" t="str">
            <v>ZHB026</v>
          </cell>
          <cell r="D12589" t="str">
            <v>Expansion Sites</v>
          </cell>
          <cell r="E12589" t="str">
            <v>Q3-2019</v>
          </cell>
          <cell r="F12589" t="str">
            <v>Mobile Aspiration</v>
          </cell>
          <cell r="G12589" t="str">
            <v>HUA</v>
          </cell>
          <cell r="H12589" t="str">
            <v>LTE2300 2nd Carrier</v>
          </cell>
          <cell r="I12589" t="str">
            <v>INS</v>
          </cell>
          <cell r="L12589">
            <v>43746</v>
          </cell>
          <cell r="M12589">
            <v>43734</v>
          </cell>
          <cell r="N12589">
            <v>43747</v>
          </cell>
          <cell r="O12589">
            <v>43735</v>
          </cell>
          <cell r="P12589" t="str">
            <v>No Dependency</v>
          </cell>
        </row>
        <row r="12590">
          <cell r="C12590" t="str">
            <v>ZHAA016</v>
          </cell>
          <cell r="D12590" t="str">
            <v>Expansion Sites</v>
          </cell>
          <cell r="E12590" t="str">
            <v>Q3-2019</v>
          </cell>
          <cell r="F12590" t="str">
            <v>Mobile Aspiration</v>
          </cell>
          <cell r="G12590" t="str">
            <v>HUA</v>
          </cell>
          <cell r="H12590" t="str">
            <v>LTE2300 2nd Carrier</v>
          </cell>
          <cell r="I12590" t="str">
            <v>INS</v>
          </cell>
          <cell r="L12590">
            <v>43648</v>
          </cell>
          <cell r="M12590">
            <v>43651</v>
          </cell>
          <cell r="N12590">
            <v>43649</v>
          </cell>
          <cell r="O12590">
            <v>43652</v>
          </cell>
          <cell r="P12590" t="str">
            <v>No Dependency</v>
          </cell>
        </row>
        <row r="12591">
          <cell r="C12591" t="str">
            <v>ZHAA015</v>
          </cell>
          <cell r="D12591" t="str">
            <v>Expansion Sites</v>
          </cell>
          <cell r="E12591" t="str">
            <v>Q2-2019</v>
          </cell>
          <cell r="F12591" t="str">
            <v>Mobile Aspiration</v>
          </cell>
          <cell r="G12591" t="str">
            <v>HUA</v>
          </cell>
          <cell r="H12591" t="str">
            <v>LTE2300 2nd Carrier</v>
          </cell>
          <cell r="I12591" t="str">
            <v>INS</v>
          </cell>
          <cell r="L12591">
            <v>43622</v>
          </cell>
          <cell r="M12591">
            <v>43612</v>
          </cell>
          <cell r="N12591">
            <v>43623</v>
          </cell>
          <cell r="O12591">
            <v>43613</v>
          </cell>
          <cell r="P12591" t="str">
            <v>No Dependency</v>
          </cell>
        </row>
        <row r="12592">
          <cell r="C12592" t="str">
            <v>ZHAA011</v>
          </cell>
          <cell r="D12592" t="str">
            <v>Expansion Sites</v>
          </cell>
          <cell r="E12592" t="str">
            <v>Q4-2019</v>
          </cell>
          <cell r="F12592" t="str">
            <v>Mobile Aspiration</v>
          </cell>
          <cell r="G12592" t="str">
            <v>HUA</v>
          </cell>
          <cell r="H12592" t="str">
            <v>LTE2300 2nd Carrier</v>
          </cell>
          <cell r="I12592" t="str">
            <v>INS</v>
          </cell>
          <cell r="L12592">
            <v>43741</v>
          </cell>
          <cell r="M12592">
            <v>43688</v>
          </cell>
          <cell r="N12592">
            <v>43742</v>
          </cell>
          <cell r="O12592">
            <v>43689</v>
          </cell>
          <cell r="P12592" t="str">
            <v>No Dependency</v>
          </cell>
        </row>
        <row r="12593">
          <cell r="C12593" t="str">
            <v>ZHAA008</v>
          </cell>
          <cell r="D12593" t="str">
            <v>Expansion Sites</v>
          </cell>
          <cell r="E12593" t="str">
            <v>Q3-2019</v>
          </cell>
          <cell r="F12593" t="str">
            <v>Mobile Aspiration</v>
          </cell>
          <cell r="G12593" t="str">
            <v>HUA</v>
          </cell>
          <cell r="H12593" t="str">
            <v>LTE2300 2nd Carrier</v>
          </cell>
          <cell r="I12593" t="str">
            <v>INS</v>
          </cell>
          <cell r="L12593">
            <v>43647</v>
          </cell>
          <cell r="M12593">
            <v>43638</v>
          </cell>
          <cell r="N12593">
            <v>43648</v>
          </cell>
          <cell r="O12593">
            <v>43639</v>
          </cell>
          <cell r="P12593" t="str">
            <v>No Dependency</v>
          </cell>
        </row>
        <row r="12594">
          <cell r="C12594" t="str">
            <v>ZHAA005</v>
          </cell>
          <cell r="D12594" t="str">
            <v>Expansion Sites</v>
          </cell>
          <cell r="E12594" t="str">
            <v>Q2-2019</v>
          </cell>
          <cell r="F12594" t="str">
            <v>Mobile Aspiration</v>
          </cell>
          <cell r="G12594" t="str">
            <v>HUA</v>
          </cell>
          <cell r="H12594" t="str">
            <v>LTE2300 2nd Carrier</v>
          </cell>
          <cell r="I12594" t="str">
            <v>INS</v>
          </cell>
          <cell r="L12594">
            <v>43691</v>
          </cell>
          <cell r="M12594">
            <v>43693</v>
          </cell>
          <cell r="N12594">
            <v>43692</v>
          </cell>
          <cell r="O12594">
            <v>43694</v>
          </cell>
          <cell r="P12594" t="str">
            <v>No Dependency</v>
          </cell>
        </row>
        <row r="12595">
          <cell r="C12595" t="str">
            <v>ZHA988</v>
          </cell>
          <cell r="D12595" t="str">
            <v>Expansion Sites</v>
          </cell>
          <cell r="E12595" t="str">
            <v>Q3-2019</v>
          </cell>
          <cell r="F12595" t="str">
            <v>Mobile Aspiration</v>
          </cell>
          <cell r="G12595" t="str">
            <v>HUA</v>
          </cell>
          <cell r="H12595" t="str">
            <v>LTE2300 2nd Carrier</v>
          </cell>
          <cell r="I12595" t="str">
            <v>INS</v>
          </cell>
          <cell r="L12595">
            <v>43687</v>
          </cell>
          <cell r="M12595">
            <v>43689</v>
          </cell>
          <cell r="N12595">
            <v>43688</v>
          </cell>
          <cell r="O12595">
            <v>43690</v>
          </cell>
          <cell r="P12595" t="str">
            <v>No Dependency</v>
          </cell>
        </row>
        <row r="12596">
          <cell r="C12596" t="str">
            <v>ZHA976</v>
          </cell>
          <cell r="D12596" t="str">
            <v>Expansion Sites</v>
          </cell>
          <cell r="E12596" t="str">
            <v>Q4-2019</v>
          </cell>
          <cell r="F12596" t="str">
            <v>Mobile Aspiration</v>
          </cell>
          <cell r="G12596" t="str">
            <v>HUA</v>
          </cell>
          <cell r="H12596" t="str">
            <v>LTE2300 2nd Carrier</v>
          </cell>
          <cell r="I12596" t="str">
            <v>INS</v>
          </cell>
          <cell r="L12596">
            <v>43798</v>
          </cell>
          <cell r="M12596">
            <v>43676</v>
          </cell>
          <cell r="N12596">
            <v>43799</v>
          </cell>
          <cell r="O12596">
            <v>43677</v>
          </cell>
          <cell r="P12596" t="str">
            <v>No Dependency</v>
          </cell>
        </row>
        <row r="12597">
          <cell r="C12597" t="str">
            <v>ZHA974</v>
          </cell>
          <cell r="D12597" t="str">
            <v>Expansion Sites</v>
          </cell>
          <cell r="E12597" t="str">
            <v>Q3-2019</v>
          </cell>
          <cell r="F12597" t="str">
            <v>Mobile Aspiration</v>
          </cell>
          <cell r="G12597" t="str">
            <v>HUA</v>
          </cell>
          <cell r="H12597" t="str">
            <v>LTE2300 2nd Carrier</v>
          </cell>
          <cell r="I12597" t="str">
            <v>INS</v>
          </cell>
          <cell r="L12597">
            <v>43753</v>
          </cell>
          <cell r="M12597">
            <v>43711</v>
          </cell>
          <cell r="N12597">
            <v>43754</v>
          </cell>
          <cell r="O12597">
            <v>43712</v>
          </cell>
          <cell r="P12597" t="str">
            <v>No Dependency</v>
          </cell>
        </row>
        <row r="12598">
          <cell r="C12598" t="str">
            <v>ZHA972</v>
          </cell>
          <cell r="D12598" t="str">
            <v>Expansion Sites</v>
          </cell>
          <cell r="E12598" t="str">
            <v>Q1-2020</v>
          </cell>
          <cell r="F12598" t="str">
            <v>Mobile Aspiration</v>
          </cell>
          <cell r="G12598" t="str">
            <v>HUA</v>
          </cell>
          <cell r="H12598" t="str">
            <v>LTE2300 2nd Carrier</v>
          </cell>
          <cell r="I12598" t="str">
            <v>INS</v>
          </cell>
          <cell r="L12598">
            <v>43830</v>
          </cell>
          <cell r="M12598">
            <v>43743</v>
          </cell>
          <cell r="N12598">
            <v>43830</v>
          </cell>
          <cell r="O12598">
            <v>43744</v>
          </cell>
          <cell r="P12598" t="str">
            <v>No Dependency</v>
          </cell>
        </row>
        <row r="12599">
          <cell r="C12599" t="str">
            <v>ZHA970</v>
          </cell>
          <cell r="D12599" t="str">
            <v>Expansion Sites</v>
          </cell>
          <cell r="E12599" t="str">
            <v>Q3-2019</v>
          </cell>
          <cell r="F12599" t="str">
            <v>Mobile Aspiration</v>
          </cell>
          <cell r="G12599" t="str">
            <v>HUA</v>
          </cell>
          <cell r="H12599" t="str">
            <v>LTE2300 2nd Carrier</v>
          </cell>
          <cell r="I12599" t="str">
            <v>INS</v>
          </cell>
          <cell r="L12599">
            <v>43691</v>
          </cell>
          <cell r="M12599">
            <v>43693</v>
          </cell>
          <cell r="N12599">
            <v>43692</v>
          </cell>
          <cell r="O12599">
            <v>43694</v>
          </cell>
          <cell r="P12599" t="str">
            <v>No Dependency</v>
          </cell>
        </row>
        <row r="12600">
          <cell r="C12600" t="str">
            <v>ZHA966</v>
          </cell>
          <cell r="D12600" t="str">
            <v>Expansion Sites</v>
          </cell>
          <cell r="E12600" t="str">
            <v>Q3-2019</v>
          </cell>
          <cell r="F12600" t="str">
            <v>Mobile Aspiration</v>
          </cell>
          <cell r="G12600" t="str">
            <v>HUA</v>
          </cell>
          <cell r="H12600" t="str">
            <v>LTE2300 2nd Carrier</v>
          </cell>
          <cell r="I12600" t="str">
            <v>INS</v>
          </cell>
          <cell r="L12600">
            <v>43657</v>
          </cell>
          <cell r="M12600">
            <v>43659</v>
          </cell>
          <cell r="N12600">
            <v>43658</v>
          </cell>
          <cell r="O12600">
            <v>43660</v>
          </cell>
          <cell r="P12600" t="str">
            <v>No Dependency</v>
          </cell>
        </row>
        <row r="12601">
          <cell r="C12601" t="str">
            <v>ZHA963</v>
          </cell>
          <cell r="D12601" t="str">
            <v>Expansion Sites</v>
          </cell>
          <cell r="E12601" t="str">
            <v>Q1-2020</v>
          </cell>
          <cell r="F12601" t="str">
            <v>Mobile Aspiration</v>
          </cell>
          <cell r="G12601" t="str">
            <v>HUA</v>
          </cell>
          <cell r="H12601" t="str">
            <v>LTE2300 2nd Carrier</v>
          </cell>
          <cell r="I12601" t="str">
            <v>INS</v>
          </cell>
          <cell r="L12601">
            <v>43673</v>
          </cell>
          <cell r="M12601">
            <v>43676</v>
          </cell>
          <cell r="N12601">
            <v>43674</v>
          </cell>
          <cell r="O12601">
            <v>43677</v>
          </cell>
          <cell r="P12601" t="str">
            <v>No Dependency</v>
          </cell>
        </row>
        <row r="12602">
          <cell r="C12602" t="str">
            <v>ZHA961</v>
          </cell>
          <cell r="D12602" t="str">
            <v>Expansion Sites</v>
          </cell>
          <cell r="E12602" t="str">
            <v>Q3-2019</v>
          </cell>
          <cell r="F12602" t="str">
            <v>Mobile Aspiration</v>
          </cell>
          <cell r="G12602" t="str">
            <v>HUA</v>
          </cell>
          <cell r="H12602" t="str">
            <v>LTE2300 2nd Carrier</v>
          </cell>
          <cell r="I12602" t="str">
            <v>INS</v>
          </cell>
          <cell r="L12602">
            <v>43610</v>
          </cell>
          <cell r="M12602">
            <v>43613</v>
          </cell>
          <cell r="N12602">
            <v>43611</v>
          </cell>
          <cell r="O12602">
            <v>43614</v>
          </cell>
          <cell r="P12602" t="str">
            <v>No Dependency</v>
          </cell>
        </row>
        <row r="12603">
          <cell r="C12603" t="str">
            <v>ZHA959</v>
          </cell>
          <cell r="D12603" t="str">
            <v>Expansion Sites</v>
          </cell>
          <cell r="E12603" t="str">
            <v>Q3-2019</v>
          </cell>
          <cell r="F12603" t="str">
            <v>Mobile Aspiration</v>
          </cell>
          <cell r="G12603" t="str">
            <v>HUA</v>
          </cell>
          <cell r="H12603" t="str">
            <v>LTE2300 2nd Carrier</v>
          </cell>
          <cell r="I12603" t="str">
            <v>INS</v>
          </cell>
          <cell r="L12603">
            <v>43632</v>
          </cell>
          <cell r="M12603">
            <v>43634</v>
          </cell>
          <cell r="N12603">
            <v>43633</v>
          </cell>
          <cell r="O12603">
            <v>43635</v>
          </cell>
          <cell r="P12603" t="str">
            <v>No Dependency</v>
          </cell>
        </row>
        <row r="12604">
          <cell r="C12604" t="str">
            <v>ZHA955</v>
          </cell>
          <cell r="D12604" t="str">
            <v>Expansion Sites</v>
          </cell>
          <cell r="E12604" t="str">
            <v>Q3-2019</v>
          </cell>
          <cell r="F12604" t="str">
            <v>Mobile Aspiration</v>
          </cell>
          <cell r="G12604" t="str">
            <v>HUA</v>
          </cell>
          <cell r="H12604" t="str">
            <v>LTE2300 2nd Carrier</v>
          </cell>
          <cell r="I12604" t="str">
            <v>INS</v>
          </cell>
          <cell r="L12604">
            <v>43642</v>
          </cell>
          <cell r="M12604">
            <v>43644</v>
          </cell>
          <cell r="N12604">
            <v>43643</v>
          </cell>
          <cell r="O12604">
            <v>43645</v>
          </cell>
          <cell r="P12604" t="str">
            <v>No Dependency</v>
          </cell>
        </row>
        <row r="12605">
          <cell r="C12605" t="str">
            <v>ZHA949</v>
          </cell>
          <cell r="D12605" t="str">
            <v>Expansion Sites</v>
          </cell>
          <cell r="E12605" t="str">
            <v>Q3-2019</v>
          </cell>
          <cell r="F12605" t="str">
            <v>Mobile Aspiration</v>
          </cell>
          <cell r="G12605" t="str">
            <v>HUA</v>
          </cell>
          <cell r="H12605" t="str">
            <v>LTE2300 2nd Carrier</v>
          </cell>
          <cell r="I12605" t="str">
            <v>INS</v>
          </cell>
          <cell r="L12605">
            <v>43643</v>
          </cell>
          <cell r="M12605">
            <v>43646</v>
          </cell>
          <cell r="N12605">
            <v>43644</v>
          </cell>
          <cell r="O12605">
            <v>43647</v>
          </cell>
          <cell r="P12605" t="str">
            <v>No Dependency</v>
          </cell>
        </row>
        <row r="12606">
          <cell r="C12606" t="str">
            <v>ZHA940</v>
          </cell>
          <cell r="D12606" t="str">
            <v>Expansion Sites</v>
          </cell>
          <cell r="E12606" t="str">
            <v>Q3-2019</v>
          </cell>
          <cell r="F12606" t="str">
            <v>Mobile Aspiration</v>
          </cell>
          <cell r="G12606" t="str">
            <v>HUA</v>
          </cell>
          <cell r="H12606" t="str">
            <v>LTE2300 2nd Carrier</v>
          </cell>
          <cell r="I12606" t="str">
            <v>INS</v>
          </cell>
          <cell r="L12606">
            <v>43660</v>
          </cell>
          <cell r="M12606">
            <v>43663</v>
          </cell>
          <cell r="N12606">
            <v>43661</v>
          </cell>
          <cell r="O12606">
            <v>43664</v>
          </cell>
          <cell r="P12606" t="str">
            <v>No Dependency</v>
          </cell>
        </row>
        <row r="12607">
          <cell r="C12607" t="str">
            <v>ZHA928</v>
          </cell>
          <cell r="D12607" t="str">
            <v>Expansion Sites</v>
          </cell>
          <cell r="E12607" t="str">
            <v>Q2-2019</v>
          </cell>
          <cell r="F12607" t="str">
            <v>Mobile Aspiration</v>
          </cell>
          <cell r="G12607" t="str">
            <v>HUA</v>
          </cell>
          <cell r="H12607" t="str">
            <v>LTE2300 2nd Carrier</v>
          </cell>
          <cell r="I12607" t="str">
            <v>INS</v>
          </cell>
          <cell r="L12607">
            <v>43649</v>
          </cell>
          <cell r="M12607">
            <v>43652</v>
          </cell>
          <cell r="N12607">
            <v>43650</v>
          </cell>
          <cell r="O12607">
            <v>43653</v>
          </cell>
          <cell r="P12607" t="str">
            <v>No Dependency</v>
          </cell>
        </row>
        <row r="12608">
          <cell r="C12608" t="str">
            <v>ZHA920</v>
          </cell>
          <cell r="D12608" t="str">
            <v>Expansion Sites</v>
          </cell>
          <cell r="E12608" t="str">
            <v>Q1-2020</v>
          </cell>
          <cell r="F12608" t="str">
            <v>Mobile Aspiration</v>
          </cell>
          <cell r="G12608" t="str">
            <v>HUA</v>
          </cell>
          <cell r="H12608" t="str">
            <v>LTE2300 2nd Carrier</v>
          </cell>
          <cell r="I12608" t="str">
            <v>INS</v>
          </cell>
          <cell r="L12608">
            <v>43853</v>
          </cell>
          <cell r="M12608">
            <v>43760</v>
          </cell>
          <cell r="N12608">
            <v>43853</v>
          </cell>
          <cell r="O12608">
            <v>43761</v>
          </cell>
          <cell r="P12608" t="str">
            <v>No Dependency</v>
          </cell>
        </row>
        <row r="12609">
          <cell r="C12609" t="str">
            <v>ZHA344</v>
          </cell>
          <cell r="D12609" t="str">
            <v>Expansion Sites</v>
          </cell>
          <cell r="E12609" t="str">
            <v>Q3-2019</v>
          </cell>
          <cell r="F12609" t="str">
            <v>Mobile Aspiration</v>
          </cell>
          <cell r="G12609" t="str">
            <v>HUA</v>
          </cell>
          <cell r="H12609" t="str">
            <v>LTE2300 2nd Carrier</v>
          </cell>
          <cell r="I12609" t="str">
            <v>INS</v>
          </cell>
          <cell r="L12609">
            <v>43706</v>
          </cell>
          <cell r="M12609">
            <v>43707</v>
          </cell>
          <cell r="N12609">
            <v>43707</v>
          </cell>
          <cell r="O12609">
            <v>43708</v>
          </cell>
          <cell r="P12609" t="str">
            <v>No Dependency</v>
          </cell>
        </row>
        <row r="12610">
          <cell r="C12610" t="str">
            <v>ZHA325</v>
          </cell>
          <cell r="D12610" t="str">
            <v>Expansion Sites</v>
          </cell>
          <cell r="E12610" t="str">
            <v>Q2-2019</v>
          </cell>
          <cell r="F12610" t="str">
            <v>Mobile Aspiration</v>
          </cell>
          <cell r="G12610" t="str">
            <v>HUA</v>
          </cell>
          <cell r="H12610" t="str">
            <v>LTE2300 2nd Carrier</v>
          </cell>
          <cell r="I12610" t="str">
            <v>INS</v>
          </cell>
          <cell r="L12610">
            <v>43706</v>
          </cell>
          <cell r="M12610">
            <v>43707</v>
          </cell>
          <cell r="N12610">
            <v>43707</v>
          </cell>
          <cell r="O12610">
            <v>43708</v>
          </cell>
          <cell r="P12610" t="str">
            <v>No Dependency</v>
          </cell>
        </row>
        <row r="12611">
          <cell r="C12611" t="str">
            <v>ZHA318</v>
          </cell>
          <cell r="D12611" t="str">
            <v>Expansion Sites</v>
          </cell>
          <cell r="E12611" t="str">
            <v>Q2-2019</v>
          </cell>
          <cell r="F12611" t="str">
            <v>Mobile Aspiration</v>
          </cell>
          <cell r="G12611" t="str">
            <v>HUA</v>
          </cell>
          <cell r="H12611" t="str">
            <v>LTE2300 2nd Carrier</v>
          </cell>
          <cell r="I12611" t="str">
            <v>INS</v>
          </cell>
          <cell r="L12611">
            <v>43703</v>
          </cell>
          <cell r="M12611">
            <v>43642</v>
          </cell>
          <cell r="N12611">
            <v>43704</v>
          </cell>
          <cell r="O12611">
            <v>43643</v>
          </cell>
          <cell r="P12611" t="str">
            <v>No Dependency</v>
          </cell>
        </row>
        <row r="12612">
          <cell r="C12612" t="str">
            <v>ZHA306</v>
          </cell>
          <cell r="D12612" t="str">
            <v>Expansion Sites</v>
          </cell>
          <cell r="E12612" t="str">
            <v>Q4-2019</v>
          </cell>
          <cell r="F12612" t="str">
            <v>Mobile Aspiration</v>
          </cell>
          <cell r="G12612" t="str">
            <v>HUA</v>
          </cell>
          <cell r="H12612" t="str">
            <v>LTE2300 2nd Carrier</v>
          </cell>
          <cell r="I12612" t="str">
            <v>INS</v>
          </cell>
          <cell r="L12612">
            <v>43802</v>
          </cell>
          <cell r="N12612">
            <v>43802</v>
          </cell>
          <cell r="P12612" t="str">
            <v>No Dependency</v>
          </cell>
        </row>
        <row r="12613">
          <cell r="C12613" t="str">
            <v>ZDM106</v>
          </cell>
          <cell r="D12613" t="str">
            <v>Expansion Sites</v>
          </cell>
          <cell r="E12613" t="str">
            <v>Q1-2020</v>
          </cell>
          <cell r="F12613" t="str">
            <v>Mobile Aspiration</v>
          </cell>
          <cell r="G12613" t="str">
            <v>HUA</v>
          </cell>
          <cell r="H12613" t="str">
            <v>LTE2300 2nd Carrier</v>
          </cell>
          <cell r="I12613" t="str">
            <v>INS</v>
          </cell>
          <cell r="L12613">
            <v>43652</v>
          </cell>
          <cell r="M12613">
            <v>43654</v>
          </cell>
          <cell r="N12613">
            <v>43653</v>
          </cell>
          <cell r="O12613">
            <v>43655</v>
          </cell>
          <cell r="P12613" t="str">
            <v>No Dependency</v>
          </cell>
        </row>
        <row r="12614">
          <cell r="C12614" t="str">
            <v>ZDB999</v>
          </cell>
          <cell r="D12614" t="str">
            <v>Expansion Sites</v>
          </cell>
          <cell r="E12614" t="str">
            <v>Q1-2020</v>
          </cell>
          <cell r="F12614" t="str">
            <v>Mobile Aspiration</v>
          </cell>
          <cell r="G12614" t="str">
            <v>HUA</v>
          </cell>
          <cell r="H12614" t="str">
            <v>LTE2300 2nd Carrier</v>
          </cell>
          <cell r="I12614" t="str">
            <v>INS</v>
          </cell>
          <cell r="L12614">
            <v>43853</v>
          </cell>
          <cell r="M12614">
            <v>43709</v>
          </cell>
          <cell r="N12614">
            <v>43853</v>
          </cell>
          <cell r="O12614">
            <v>43710</v>
          </cell>
          <cell r="P12614" t="str">
            <v>No Dependency</v>
          </cell>
        </row>
        <row r="12615">
          <cell r="C12615" t="str">
            <v>ZDB998</v>
          </cell>
          <cell r="D12615" t="str">
            <v>Expansion Sites</v>
          </cell>
          <cell r="E12615" t="str">
            <v>Q4-2019</v>
          </cell>
          <cell r="F12615" t="str">
            <v>Mobile Aspiration</v>
          </cell>
          <cell r="G12615" t="str">
            <v>HUA</v>
          </cell>
          <cell r="H12615" t="str">
            <v>LTE2300 2nd Carrier</v>
          </cell>
          <cell r="I12615" t="str">
            <v>INS</v>
          </cell>
          <cell r="L12615">
            <v>43693</v>
          </cell>
          <cell r="M12615">
            <v>43695</v>
          </cell>
          <cell r="N12615">
            <v>43694</v>
          </cell>
          <cell r="O12615">
            <v>43696</v>
          </cell>
          <cell r="P12615" t="str">
            <v>No Dependency</v>
          </cell>
        </row>
        <row r="12616">
          <cell r="C12616" t="str">
            <v>ZDB997</v>
          </cell>
          <cell r="D12616" t="str">
            <v>Expansion Sites</v>
          </cell>
          <cell r="E12616" t="str">
            <v>Q4-2019</v>
          </cell>
          <cell r="F12616" t="str">
            <v>Mobile Aspiration</v>
          </cell>
          <cell r="G12616" t="str">
            <v>HUA</v>
          </cell>
          <cell r="H12616" t="str">
            <v>LTE2300 2nd Carrier</v>
          </cell>
          <cell r="I12616" t="str">
            <v>INS</v>
          </cell>
          <cell r="L12616">
            <v>43741</v>
          </cell>
          <cell r="M12616">
            <v>43709</v>
          </cell>
          <cell r="N12616">
            <v>43742</v>
          </cell>
          <cell r="O12616">
            <v>43710</v>
          </cell>
          <cell r="P12616" t="str">
            <v>No Dependency</v>
          </cell>
        </row>
        <row r="12617">
          <cell r="C12617" t="str">
            <v>ZDB003</v>
          </cell>
          <cell r="D12617" t="str">
            <v>Expansion Sites</v>
          </cell>
          <cell r="E12617" t="str">
            <v>Q4-2019</v>
          </cell>
          <cell r="F12617" t="str">
            <v>Mobile Aspiration</v>
          </cell>
          <cell r="G12617" t="str">
            <v>HUA</v>
          </cell>
          <cell r="H12617" t="str">
            <v>LTE2300 2nd Carrier</v>
          </cell>
          <cell r="I12617" t="str">
            <v>INS</v>
          </cell>
          <cell r="L12617">
            <v>43753</v>
          </cell>
          <cell r="M12617">
            <v>43709</v>
          </cell>
          <cell r="N12617">
            <v>43754</v>
          </cell>
          <cell r="O12617">
            <v>43710</v>
          </cell>
          <cell r="P12617" t="str">
            <v>No Dependency</v>
          </cell>
        </row>
        <row r="12618">
          <cell r="C12618" t="str">
            <v>ZBR990</v>
          </cell>
          <cell r="D12618" t="str">
            <v>Expansion Sites</v>
          </cell>
          <cell r="E12618" t="str">
            <v>Q4-2019</v>
          </cell>
          <cell r="F12618" t="str">
            <v>Mobile Aspiration</v>
          </cell>
          <cell r="G12618" t="str">
            <v>HUA</v>
          </cell>
          <cell r="H12618" t="str">
            <v>LTE2300 2nd Carrier</v>
          </cell>
          <cell r="I12618" t="str">
            <v>INS</v>
          </cell>
          <cell r="L12618">
            <v>43688</v>
          </cell>
          <cell r="M12618">
            <v>43690</v>
          </cell>
          <cell r="N12618">
            <v>43689</v>
          </cell>
          <cell r="O12618">
            <v>43691</v>
          </cell>
          <cell r="P12618" t="str">
            <v>No Dependency</v>
          </cell>
        </row>
        <row r="12619">
          <cell r="C12619" t="str">
            <v>ZBR989</v>
          </cell>
          <cell r="D12619" t="str">
            <v>Expansion Sites</v>
          </cell>
          <cell r="E12619" t="str">
            <v>Q2-2019</v>
          </cell>
          <cell r="F12619" t="str">
            <v>Mobile Aspiration</v>
          </cell>
          <cell r="G12619" t="str">
            <v>HUA</v>
          </cell>
          <cell r="H12619" t="str">
            <v>LTE2300 2nd Carrier</v>
          </cell>
          <cell r="I12619" t="str">
            <v>INS</v>
          </cell>
          <cell r="L12619">
            <v>43706</v>
          </cell>
          <cell r="M12619">
            <v>43709</v>
          </cell>
          <cell r="N12619">
            <v>43707</v>
          </cell>
          <cell r="O12619">
            <v>43710</v>
          </cell>
          <cell r="P12619" t="str">
            <v>No Dependency</v>
          </cell>
        </row>
        <row r="12620">
          <cell r="C12620" t="str">
            <v>ZBR988</v>
          </cell>
          <cell r="D12620" t="str">
            <v>Expansion Sites</v>
          </cell>
          <cell r="E12620" t="str">
            <v>Q3-2019</v>
          </cell>
          <cell r="F12620" t="str">
            <v>Mobile Aspiration</v>
          </cell>
          <cell r="G12620" t="str">
            <v>HUA</v>
          </cell>
          <cell r="H12620" t="str">
            <v>LTE2300 2nd Carrier</v>
          </cell>
          <cell r="I12620" t="str">
            <v>INS</v>
          </cell>
          <cell r="L12620">
            <v>43634</v>
          </cell>
          <cell r="M12620">
            <v>43634</v>
          </cell>
          <cell r="N12620">
            <v>43635</v>
          </cell>
          <cell r="O12620">
            <v>43635</v>
          </cell>
          <cell r="P12620" t="str">
            <v>No Dependency</v>
          </cell>
        </row>
        <row r="12621">
          <cell r="C12621" t="str">
            <v>ZBR983</v>
          </cell>
          <cell r="D12621" t="str">
            <v>Expansion Sites</v>
          </cell>
          <cell r="E12621" t="str">
            <v>Q2-2019</v>
          </cell>
          <cell r="F12621" t="str">
            <v>Mobile Aspiration</v>
          </cell>
          <cell r="G12621" t="str">
            <v>HUA</v>
          </cell>
          <cell r="H12621" t="str">
            <v>LTE2300 2nd Carrier</v>
          </cell>
          <cell r="I12621" t="str">
            <v>INS</v>
          </cell>
          <cell r="L12621">
            <v>43636</v>
          </cell>
          <cell r="M12621">
            <v>43634</v>
          </cell>
          <cell r="N12621">
            <v>43637</v>
          </cell>
          <cell r="O12621">
            <v>43635</v>
          </cell>
          <cell r="P12621" t="str">
            <v>No Dependency</v>
          </cell>
        </row>
        <row r="12622">
          <cell r="C12622" t="str">
            <v>ZBR973</v>
          </cell>
          <cell r="D12622" t="str">
            <v>Expansion Sites</v>
          </cell>
          <cell r="E12622" t="str">
            <v>Q4-2019</v>
          </cell>
          <cell r="F12622" t="str">
            <v>Mobile Aspiration</v>
          </cell>
          <cell r="G12622" t="str">
            <v>HUA</v>
          </cell>
          <cell r="H12622" t="str">
            <v>LTE2300 2nd Carrier</v>
          </cell>
          <cell r="I12622" t="str">
            <v>INS</v>
          </cell>
          <cell r="L12622">
            <v>43660</v>
          </cell>
          <cell r="M12622">
            <v>43662</v>
          </cell>
          <cell r="N12622">
            <v>43661</v>
          </cell>
          <cell r="O12622">
            <v>43663</v>
          </cell>
          <cell r="P12622" t="str">
            <v>No Dependency</v>
          </cell>
        </row>
        <row r="12623">
          <cell r="C12623" t="str">
            <v>ZBR956</v>
          </cell>
          <cell r="D12623" t="str">
            <v>Expansion Sites</v>
          </cell>
          <cell r="E12623" t="str">
            <v>Q2-2019</v>
          </cell>
          <cell r="F12623" t="str">
            <v>Mobile Aspiration</v>
          </cell>
          <cell r="G12623" t="str">
            <v>HUA</v>
          </cell>
          <cell r="H12623" t="str">
            <v>LTE2300 2nd Carrier</v>
          </cell>
          <cell r="I12623" t="str">
            <v>INS</v>
          </cell>
          <cell r="L12623">
            <v>43654</v>
          </cell>
          <cell r="M12623">
            <v>43657</v>
          </cell>
          <cell r="N12623">
            <v>43655</v>
          </cell>
          <cell r="O12623">
            <v>43658</v>
          </cell>
          <cell r="P12623" t="str">
            <v>No Dependency</v>
          </cell>
        </row>
        <row r="12624">
          <cell r="C12624" t="str">
            <v>ZBR947</v>
          </cell>
          <cell r="D12624" t="str">
            <v>Expansion Sites</v>
          </cell>
          <cell r="E12624" t="str">
            <v>Q3-2019</v>
          </cell>
          <cell r="F12624" t="str">
            <v>Mobile Aspiration</v>
          </cell>
          <cell r="G12624" t="str">
            <v>HUA</v>
          </cell>
          <cell r="H12624" t="str">
            <v>LTE2300 2nd Carrier</v>
          </cell>
          <cell r="I12624" t="str">
            <v>INS</v>
          </cell>
          <cell r="L12624">
            <v>43691</v>
          </cell>
          <cell r="M12624">
            <v>43693</v>
          </cell>
          <cell r="N12624">
            <v>43692</v>
          </cell>
          <cell r="O12624">
            <v>43694</v>
          </cell>
          <cell r="P12624" t="str">
            <v>No Dependency</v>
          </cell>
        </row>
        <row r="12625">
          <cell r="C12625" t="str">
            <v>ZBR943</v>
          </cell>
          <cell r="D12625" t="str">
            <v>Expansion Sites</v>
          </cell>
          <cell r="E12625" t="str">
            <v>Q3-2019</v>
          </cell>
          <cell r="F12625" t="str">
            <v>Mobile Aspiration</v>
          </cell>
          <cell r="G12625" t="str">
            <v>HUA</v>
          </cell>
          <cell r="H12625" t="str">
            <v>LTE2300 2nd Carrier</v>
          </cell>
          <cell r="I12625" t="str">
            <v>INS</v>
          </cell>
          <cell r="L12625">
            <v>43634</v>
          </cell>
          <cell r="M12625">
            <v>43636</v>
          </cell>
          <cell r="N12625">
            <v>43635</v>
          </cell>
          <cell r="O12625">
            <v>43637</v>
          </cell>
          <cell r="P12625" t="str">
            <v>No Dependency</v>
          </cell>
        </row>
        <row r="12626">
          <cell r="C12626" t="str">
            <v>ZBR942</v>
          </cell>
          <cell r="D12626" t="str">
            <v>Expansion Sites</v>
          </cell>
          <cell r="E12626" t="str">
            <v>Q3-2019</v>
          </cell>
          <cell r="F12626" t="str">
            <v>Mobile Aspiration</v>
          </cell>
          <cell r="G12626" t="str">
            <v>HUA</v>
          </cell>
          <cell r="H12626" t="str">
            <v>LTE2300 2nd Carrier</v>
          </cell>
          <cell r="I12626" t="str">
            <v>INS</v>
          </cell>
          <cell r="L12626">
            <v>43606</v>
          </cell>
          <cell r="M12626">
            <v>43608</v>
          </cell>
          <cell r="N12626">
            <v>43607</v>
          </cell>
          <cell r="O12626">
            <v>43609</v>
          </cell>
          <cell r="P12626" t="str">
            <v>No Dependency</v>
          </cell>
        </row>
        <row r="12627">
          <cell r="C12627" t="str">
            <v>ZBR934</v>
          </cell>
          <cell r="D12627" t="str">
            <v>Expansion Sites</v>
          </cell>
          <cell r="E12627" t="str">
            <v>Q3-2019</v>
          </cell>
          <cell r="F12627" t="str">
            <v>Mobile Aspiration</v>
          </cell>
          <cell r="G12627" t="str">
            <v>HUA</v>
          </cell>
          <cell r="H12627" t="str">
            <v>LTE2300 2nd Carrier</v>
          </cell>
          <cell r="I12627" t="str">
            <v>INS</v>
          </cell>
          <cell r="L12627">
            <v>43629</v>
          </cell>
          <cell r="M12627">
            <v>43634</v>
          </cell>
          <cell r="N12627">
            <v>43632</v>
          </cell>
          <cell r="O12627">
            <v>43635</v>
          </cell>
          <cell r="P12627" t="str">
            <v>No Dependency</v>
          </cell>
        </row>
        <row r="12628">
          <cell r="C12628" t="str">
            <v>ZBR932</v>
          </cell>
          <cell r="D12628" t="str">
            <v>Expansion Sites</v>
          </cell>
          <cell r="E12628" t="str">
            <v>Q4-2019</v>
          </cell>
          <cell r="F12628" t="str">
            <v>Mobile Aspiration</v>
          </cell>
          <cell r="G12628" t="str">
            <v>HUA</v>
          </cell>
          <cell r="H12628" t="str">
            <v>LTE2300 2nd Carrier</v>
          </cell>
          <cell r="I12628" t="str">
            <v>INS</v>
          </cell>
          <cell r="L12628">
            <v>43691</v>
          </cell>
          <cell r="M12628">
            <v>43693</v>
          </cell>
          <cell r="N12628">
            <v>43692</v>
          </cell>
          <cell r="O12628">
            <v>43694</v>
          </cell>
          <cell r="P12628" t="str">
            <v>No Dependency</v>
          </cell>
        </row>
        <row r="12629">
          <cell r="C12629" t="str">
            <v>ZBR928</v>
          </cell>
          <cell r="D12629" t="str">
            <v>Expansion Sites</v>
          </cell>
          <cell r="E12629" t="str">
            <v>Q3-2019</v>
          </cell>
          <cell r="F12629" t="str">
            <v>Mobile Aspiration</v>
          </cell>
          <cell r="G12629" t="str">
            <v>HUA</v>
          </cell>
          <cell r="H12629" t="str">
            <v>LTE2300 2nd Carrier</v>
          </cell>
          <cell r="I12629" t="str">
            <v>INS</v>
          </cell>
          <cell r="L12629">
            <v>43638</v>
          </cell>
          <cell r="M12629">
            <v>43640</v>
          </cell>
          <cell r="N12629">
            <v>43639</v>
          </cell>
          <cell r="O12629">
            <v>43641</v>
          </cell>
          <cell r="P12629" t="str">
            <v>No Dependency</v>
          </cell>
        </row>
        <row r="12630">
          <cell r="C12630" t="str">
            <v>ZBR925</v>
          </cell>
          <cell r="D12630" t="str">
            <v>Expansion Sites</v>
          </cell>
          <cell r="E12630" t="str">
            <v>Q3-2019</v>
          </cell>
          <cell r="F12630" t="str">
            <v>Mobile Aspiration</v>
          </cell>
          <cell r="G12630" t="str">
            <v>HUA</v>
          </cell>
          <cell r="H12630" t="str">
            <v>LTE2300 2nd Carrier</v>
          </cell>
          <cell r="I12630" t="str">
            <v>INS</v>
          </cell>
          <cell r="L12630">
            <v>43691</v>
          </cell>
          <cell r="M12630">
            <v>43693</v>
          </cell>
          <cell r="N12630">
            <v>43692</v>
          </cell>
          <cell r="O12630">
            <v>43694</v>
          </cell>
          <cell r="P12630" t="str">
            <v>No Dependency</v>
          </cell>
        </row>
        <row r="12631">
          <cell r="C12631" t="str">
            <v>ZBR916</v>
          </cell>
          <cell r="D12631" t="str">
            <v>Expansion Sites</v>
          </cell>
          <cell r="E12631" t="str">
            <v>Q3-2019</v>
          </cell>
          <cell r="F12631" t="str">
            <v>Mobile Aspiration</v>
          </cell>
          <cell r="G12631" t="str">
            <v>HUA</v>
          </cell>
          <cell r="H12631" t="str">
            <v>LTE2300 2nd Carrier</v>
          </cell>
          <cell r="I12631" t="str">
            <v>INS</v>
          </cell>
          <cell r="L12631">
            <v>43691</v>
          </cell>
          <cell r="M12631">
            <v>43693</v>
          </cell>
          <cell r="N12631">
            <v>43692</v>
          </cell>
          <cell r="O12631">
            <v>43694</v>
          </cell>
          <cell r="P12631" t="str">
            <v>No Dependency</v>
          </cell>
        </row>
        <row r="12632">
          <cell r="C12632" t="str">
            <v>ZBR906</v>
          </cell>
          <cell r="D12632" t="str">
            <v>Expansion Sites</v>
          </cell>
          <cell r="E12632" t="str">
            <v>Q3-2019</v>
          </cell>
          <cell r="F12632" t="str">
            <v>Mobile Aspiration</v>
          </cell>
          <cell r="G12632" t="str">
            <v>HUA</v>
          </cell>
          <cell r="H12632" t="str">
            <v>LTE2300 2nd Carrier</v>
          </cell>
          <cell r="I12632" t="str">
            <v>INS</v>
          </cell>
          <cell r="L12632">
            <v>43634</v>
          </cell>
          <cell r="M12632">
            <v>43634</v>
          </cell>
          <cell r="N12632">
            <v>43638</v>
          </cell>
          <cell r="O12632">
            <v>43635</v>
          </cell>
          <cell r="P12632" t="str">
            <v>No Dependency</v>
          </cell>
        </row>
        <row r="12633">
          <cell r="C12633" t="str">
            <v>ZBR901</v>
          </cell>
          <cell r="D12633" t="str">
            <v>Expansion Sites</v>
          </cell>
          <cell r="E12633" t="str">
            <v>Q2-2019</v>
          </cell>
          <cell r="F12633" t="str">
            <v>Mobile Aspiration</v>
          </cell>
          <cell r="G12633" t="str">
            <v>HUA</v>
          </cell>
          <cell r="H12633" t="str">
            <v>LTE2300 2nd Carrier</v>
          </cell>
          <cell r="I12633" t="str">
            <v>INS</v>
          </cell>
          <cell r="L12633">
            <v>43616</v>
          </cell>
          <cell r="M12633">
            <v>43634</v>
          </cell>
          <cell r="N12633">
            <v>43618</v>
          </cell>
          <cell r="O12633">
            <v>43635</v>
          </cell>
          <cell r="P12633" t="str">
            <v>No Dependency</v>
          </cell>
        </row>
        <row r="12634">
          <cell r="C12634" t="str">
            <v>ZBR891</v>
          </cell>
          <cell r="D12634" t="str">
            <v>Expansion Sites</v>
          </cell>
          <cell r="E12634" t="str">
            <v>Q3-2019</v>
          </cell>
          <cell r="F12634" t="str">
            <v>Mobile Aspiration</v>
          </cell>
          <cell r="G12634" t="str">
            <v>HUA</v>
          </cell>
          <cell r="H12634" t="str">
            <v>LTE2300 2nd Carrier</v>
          </cell>
          <cell r="I12634" t="str">
            <v>INS</v>
          </cell>
          <cell r="L12634">
            <v>43603</v>
          </cell>
          <cell r="M12634">
            <v>43605</v>
          </cell>
          <cell r="N12634">
            <v>43604</v>
          </cell>
          <cell r="O12634">
            <v>43606</v>
          </cell>
          <cell r="P12634" t="str">
            <v>No Dependency</v>
          </cell>
        </row>
        <row r="12635">
          <cell r="C12635" t="str">
            <v>ZBR122</v>
          </cell>
          <cell r="D12635" t="str">
            <v>Expansion Sites</v>
          </cell>
          <cell r="E12635" t="str">
            <v>Q2-2019</v>
          </cell>
          <cell r="F12635" t="str">
            <v>Mobile Aspiration</v>
          </cell>
          <cell r="G12635" t="str">
            <v>HUA</v>
          </cell>
          <cell r="H12635" t="str">
            <v>LTE2300 2nd Carrier</v>
          </cell>
          <cell r="I12635" t="str">
            <v>INS</v>
          </cell>
          <cell r="L12635">
            <v>43623</v>
          </cell>
          <cell r="M12635">
            <v>43590</v>
          </cell>
          <cell r="N12635">
            <v>43624</v>
          </cell>
          <cell r="O12635">
            <v>43591</v>
          </cell>
          <cell r="P12635" t="str">
            <v>No Dependency</v>
          </cell>
        </row>
        <row r="12636">
          <cell r="C12636" t="str">
            <v>ZBR114</v>
          </cell>
          <cell r="D12636" t="str">
            <v>Expansion Sites</v>
          </cell>
          <cell r="E12636" t="str">
            <v>Q3-2019</v>
          </cell>
          <cell r="F12636" t="str">
            <v>Mobile Aspiration</v>
          </cell>
          <cell r="G12636" t="str">
            <v>HUA</v>
          </cell>
          <cell r="H12636" t="str">
            <v>LTE2300 2nd Carrier</v>
          </cell>
          <cell r="I12636" t="str">
            <v>INS</v>
          </cell>
          <cell r="L12636">
            <v>43788</v>
          </cell>
          <cell r="N12636">
            <v>43789</v>
          </cell>
          <cell r="P12636" t="str">
            <v>No Dependency</v>
          </cell>
        </row>
        <row r="12637">
          <cell r="C12637" t="str">
            <v>ZBR098</v>
          </cell>
          <cell r="D12637" t="str">
            <v>Expansion Sites</v>
          </cell>
          <cell r="E12637" t="str">
            <v>Q2-2019</v>
          </cell>
          <cell r="F12637" t="str">
            <v>Mobile Aspiration</v>
          </cell>
          <cell r="G12637" t="str">
            <v>HUA</v>
          </cell>
          <cell r="H12637" t="str">
            <v>LTE2300 2nd Carrier</v>
          </cell>
          <cell r="I12637" t="str">
            <v>INS</v>
          </cell>
          <cell r="L12637">
            <v>43706</v>
          </cell>
          <cell r="M12637">
            <v>43709</v>
          </cell>
          <cell r="N12637">
            <v>43707</v>
          </cell>
          <cell r="O12637">
            <v>43710</v>
          </cell>
          <cell r="P12637" t="str">
            <v>No Dependency</v>
          </cell>
        </row>
        <row r="12638">
          <cell r="C12638" t="str">
            <v>ZBR073</v>
          </cell>
          <cell r="D12638" t="str">
            <v>Expansion Sites</v>
          </cell>
          <cell r="E12638" t="str">
            <v>Q2-2019</v>
          </cell>
          <cell r="F12638" t="str">
            <v>Mobile Aspiration</v>
          </cell>
          <cell r="G12638" t="str">
            <v>HUA</v>
          </cell>
          <cell r="H12638" t="str">
            <v>LTE2300 2nd Carrier</v>
          </cell>
          <cell r="I12638" t="str">
            <v>INS</v>
          </cell>
          <cell r="L12638">
            <v>43613</v>
          </cell>
          <cell r="M12638">
            <v>43615</v>
          </cell>
          <cell r="N12638">
            <v>43614</v>
          </cell>
          <cell r="O12638">
            <v>43616</v>
          </cell>
          <cell r="P12638" t="str">
            <v>No Dependency</v>
          </cell>
        </row>
        <row r="12639">
          <cell r="C12639" t="str">
            <v>ZBR052</v>
          </cell>
          <cell r="D12639" t="str">
            <v>Expansion Sites</v>
          </cell>
          <cell r="E12639" t="str">
            <v>Q1-2020</v>
          </cell>
          <cell r="F12639" t="str">
            <v>Mobile Aspiration</v>
          </cell>
          <cell r="G12639" t="str">
            <v>HUA</v>
          </cell>
          <cell r="H12639" t="str">
            <v>LTE2300 2nd Carrier</v>
          </cell>
          <cell r="I12639" t="str">
            <v>INS</v>
          </cell>
          <cell r="L12639">
            <v>43853</v>
          </cell>
          <cell r="M12639">
            <v>43709</v>
          </cell>
          <cell r="N12639">
            <v>43853</v>
          </cell>
          <cell r="O12639">
            <v>43710</v>
          </cell>
          <cell r="P12639" t="str">
            <v>No Dependency</v>
          </cell>
        </row>
        <row r="12640">
          <cell r="C12640" t="str">
            <v>ZBR036</v>
          </cell>
          <cell r="D12640" t="str">
            <v>Expansion Sites</v>
          </cell>
          <cell r="E12640" t="str">
            <v>Q3-2019</v>
          </cell>
          <cell r="F12640" t="str">
            <v>Mobile Aspiration</v>
          </cell>
          <cell r="G12640" t="str">
            <v>HUA</v>
          </cell>
          <cell r="H12640" t="str">
            <v>LTE2300 2nd Carrier</v>
          </cell>
          <cell r="I12640" t="str">
            <v>INS</v>
          </cell>
          <cell r="L12640">
            <v>43627</v>
          </cell>
          <cell r="M12640">
            <v>43634</v>
          </cell>
          <cell r="N12640">
            <v>43634</v>
          </cell>
          <cell r="O12640">
            <v>43635</v>
          </cell>
          <cell r="P12640" t="str">
            <v>No Dependency</v>
          </cell>
        </row>
        <row r="12641">
          <cell r="C12641" t="str">
            <v>ZBR029</v>
          </cell>
          <cell r="D12641" t="str">
            <v>Expansion Sites</v>
          </cell>
          <cell r="E12641" t="str">
            <v>Q2-2019</v>
          </cell>
          <cell r="F12641" t="str">
            <v>Mobile Aspiration</v>
          </cell>
          <cell r="G12641" t="str">
            <v>HUA</v>
          </cell>
          <cell r="H12641" t="str">
            <v>LTE2300 2nd Carrier</v>
          </cell>
          <cell r="I12641" t="str">
            <v>INS</v>
          </cell>
          <cell r="L12641">
            <v>43621</v>
          </cell>
          <cell r="M12641">
            <v>43597</v>
          </cell>
          <cell r="N12641">
            <v>43626</v>
          </cell>
          <cell r="O12641">
            <v>43598</v>
          </cell>
          <cell r="P12641" t="str">
            <v>No Dependency</v>
          </cell>
        </row>
        <row r="12642">
          <cell r="C12642" t="str">
            <v>ZBR023</v>
          </cell>
          <cell r="D12642" t="str">
            <v>Expansion Sites</v>
          </cell>
          <cell r="E12642" t="str">
            <v>Q1-2020</v>
          </cell>
          <cell r="F12642" t="str">
            <v>Mobile Aspiration</v>
          </cell>
          <cell r="G12642" t="str">
            <v>HUA</v>
          </cell>
          <cell r="H12642" t="str">
            <v>LTE2300 2nd Carrier</v>
          </cell>
          <cell r="I12642" t="str">
            <v>INS</v>
          </cell>
          <cell r="L12642">
            <v>43853</v>
          </cell>
          <cell r="N12642">
            <v>43853</v>
          </cell>
          <cell r="P12642" t="str">
            <v>No Dependency</v>
          </cell>
        </row>
        <row r="12643">
          <cell r="C12643" t="str">
            <v>ZBR020</v>
          </cell>
          <cell r="D12643" t="str">
            <v>Expansion Sites</v>
          </cell>
          <cell r="E12643" t="str">
            <v>Q2-2019</v>
          </cell>
          <cell r="F12643" t="str">
            <v>Mobile Aspiration</v>
          </cell>
          <cell r="G12643" t="str">
            <v>HUA</v>
          </cell>
          <cell r="H12643" t="str">
            <v>LTE2300 2nd Carrier</v>
          </cell>
          <cell r="I12643" t="str">
            <v>INS</v>
          </cell>
          <cell r="L12643">
            <v>43705</v>
          </cell>
          <cell r="M12643">
            <v>43668</v>
          </cell>
          <cell r="N12643">
            <v>43706</v>
          </cell>
          <cell r="O12643">
            <v>43669</v>
          </cell>
          <cell r="P12643" t="str">
            <v>No Dependency</v>
          </cell>
        </row>
        <row r="12644">
          <cell r="C12644" t="str">
            <v>ZBR018</v>
          </cell>
          <cell r="D12644" t="str">
            <v>Expansion Sites</v>
          </cell>
          <cell r="E12644" t="str">
            <v>Q3-2019</v>
          </cell>
          <cell r="F12644" t="str">
            <v>Mobile Aspiration</v>
          </cell>
          <cell r="G12644" t="str">
            <v>HUA</v>
          </cell>
          <cell r="H12644" t="str">
            <v>LTE2300 2nd Carrier</v>
          </cell>
          <cell r="I12644" t="str">
            <v>INS</v>
          </cell>
          <cell r="L12644">
            <v>43634</v>
          </cell>
          <cell r="M12644">
            <v>43634</v>
          </cell>
          <cell r="N12644">
            <v>43636</v>
          </cell>
          <cell r="O12644">
            <v>43635</v>
          </cell>
          <cell r="P12644" t="str">
            <v>No Dependency</v>
          </cell>
        </row>
        <row r="12645">
          <cell r="C12645" t="str">
            <v>ZBR014</v>
          </cell>
          <cell r="D12645" t="str">
            <v>Expansion Sites</v>
          </cell>
          <cell r="E12645" t="str">
            <v>Q2-2019</v>
          </cell>
          <cell r="F12645" t="str">
            <v>Mobile Aspiration</v>
          </cell>
          <cell r="G12645" t="str">
            <v>HUA</v>
          </cell>
          <cell r="H12645" t="str">
            <v>LTE2300 2nd Carrier</v>
          </cell>
          <cell r="I12645" t="str">
            <v>INS</v>
          </cell>
          <cell r="L12645">
            <v>43691</v>
          </cell>
          <cell r="M12645">
            <v>43693</v>
          </cell>
          <cell r="N12645">
            <v>43692</v>
          </cell>
          <cell r="O12645">
            <v>43694</v>
          </cell>
          <cell r="P12645" t="str">
            <v>No Dependency</v>
          </cell>
        </row>
        <row r="12646">
          <cell r="C12646" t="str">
            <v>ZBR009</v>
          </cell>
          <cell r="D12646" t="str">
            <v>Expansion Sites</v>
          </cell>
          <cell r="E12646" t="str">
            <v>Q4-2019</v>
          </cell>
          <cell r="F12646" t="str">
            <v>Mobile Aspiration</v>
          </cell>
          <cell r="G12646" t="str">
            <v>HUA</v>
          </cell>
          <cell r="H12646" t="str">
            <v>LTE2300 2nd Carrier</v>
          </cell>
          <cell r="I12646" t="str">
            <v>INS</v>
          </cell>
          <cell r="L12646">
            <v>43741</v>
          </cell>
          <cell r="M12646">
            <v>43734</v>
          </cell>
          <cell r="N12646">
            <v>43742</v>
          </cell>
          <cell r="O12646">
            <v>43735</v>
          </cell>
          <cell r="P12646" t="str">
            <v>No Dependency</v>
          </cell>
        </row>
        <row r="12647">
          <cell r="C12647" t="str">
            <v>ZBK004</v>
          </cell>
          <cell r="D12647" t="str">
            <v>Expansion Sites</v>
          </cell>
          <cell r="E12647" t="str">
            <v>Q3-2019</v>
          </cell>
          <cell r="F12647" t="str">
            <v>Mobile Aspiration</v>
          </cell>
          <cell r="G12647" t="str">
            <v>HUA</v>
          </cell>
          <cell r="H12647" t="str">
            <v>LTE2300 2nd Carrier</v>
          </cell>
          <cell r="I12647" t="str">
            <v>INS</v>
          </cell>
          <cell r="L12647">
            <v>43641</v>
          </cell>
          <cell r="M12647">
            <v>43644</v>
          </cell>
          <cell r="N12647">
            <v>43643</v>
          </cell>
          <cell r="O12647">
            <v>43645</v>
          </cell>
          <cell r="P12647" t="str">
            <v>No Dependency</v>
          </cell>
        </row>
        <row r="12648">
          <cell r="C12648" t="str">
            <v>ZBD014</v>
          </cell>
          <cell r="D12648" t="str">
            <v>Expansion Sites</v>
          </cell>
          <cell r="E12648" t="str">
            <v>Q1-2020</v>
          </cell>
          <cell r="F12648" t="str">
            <v>Mobile Aspiration</v>
          </cell>
          <cell r="G12648" t="str">
            <v>HUA</v>
          </cell>
          <cell r="H12648" t="str">
            <v>LTE2300 2nd Carrier</v>
          </cell>
          <cell r="I12648" t="str">
            <v>INS</v>
          </cell>
          <cell r="L12648">
            <v>43691</v>
          </cell>
          <cell r="M12648">
            <v>43693</v>
          </cell>
          <cell r="N12648">
            <v>43692</v>
          </cell>
          <cell r="O12648">
            <v>43694</v>
          </cell>
          <cell r="P12648" t="str">
            <v>No Dependency</v>
          </cell>
        </row>
        <row r="12649">
          <cell r="C12649" t="str">
            <v>ZAR989</v>
          </cell>
          <cell r="D12649" t="str">
            <v>Expansion Sites</v>
          </cell>
          <cell r="E12649" t="str">
            <v>Q2-2019</v>
          </cell>
          <cell r="F12649" t="str">
            <v>Mobile Aspiration</v>
          </cell>
          <cell r="G12649" t="str">
            <v>HUA</v>
          </cell>
          <cell r="H12649" t="str">
            <v>LTE2300 2nd Carrier</v>
          </cell>
          <cell r="I12649" t="str">
            <v>INS</v>
          </cell>
          <cell r="L12649">
            <v>43630</v>
          </cell>
          <cell r="M12649">
            <v>43632</v>
          </cell>
          <cell r="N12649">
            <v>43631</v>
          </cell>
          <cell r="O12649">
            <v>43633</v>
          </cell>
          <cell r="P12649" t="str">
            <v>No Dependency</v>
          </cell>
        </row>
        <row r="12650">
          <cell r="C12650" t="str">
            <v>ZAR985</v>
          </cell>
          <cell r="D12650" t="str">
            <v>Expansion Sites</v>
          </cell>
          <cell r="E12650" t="str">
            <v>Q3-2019</v>
          </cell>
          <cell r="F12650" t="str">
            <v>Mobile Aspiration</v>
          </cell>
          <cell r="G12650" t="str">
            <v>HUA</v>
          </cell>
          <cell r="H12650" t="str">
            <v>LTE2300 2nd Carrier</v>
          </cell>
          <cell r="I12650" t="str">
            <v>INS</v>
          </cell>
          <cell r="L12650">
            <v>43658</v>
          </cell>
          <cell r="M12650">
            <v>43661</v>
          </cell>
          <cell r="N12650">
            <v>43659</v>
          </cell>
          <cell r="O12650">
            <v>43662</v>
          </cell>
          <cell r="P12650" t="str">
            <v>No Dependency</v>
          </cell>
        </row>
        <row r="12651">
          <cell r="C12651" t="str">
            <v>ZAR029</v>
          </cell>
          <cell r="D12651" t="str">
            <v>Expansion Sites</v>
          </cell>
          <cell r="E12651" t="str">
            <v>Q2-2019</v>
          </cell>
          <cell r="F12651" t="str">
            <v>Mobile Aspiration</v>
          </cell>
          <cell r="G12651" t="str">
            <v>HUA</v>
          </cell>
          <cell r="H12651" t="str">
            <v>LTE2300 2nd Carrier</v>
          </cell>
          <cell r="I12651" t="str">
            <v>INS</v>
          </cell>
          <cell r="L12651">
            <v>43634</v>
          </cell>
          <cell r="M12651">
            <v>43643</v>
          </cell>
          <cell r="N12651">
            <v>43640</v>
          </cell>
          <cell r="O12651">
            <v>43644</v>
          </cell>
          <cell r="P12651" t="str">
            <v>No Dependency</v>
          </cell>
        </row>
        <row r="12652">
          <cell r="C12652" t="str">
            <v>ZAR028</v>
          </cell>
          <cell r="D12652" t="str">
            <v>Expansion Sites</v>
          </cell>
          <cell r="E12652" t="str">
            <v>Q2-2019</v>
          </cell>
          <cell r="F12652" t="str">
            <v>Mobile Aspiration</v>
          </cell>
          <cell r="G12652" t="str">
            <v>HUA</v>
          </cell>
          <cell r="H12652" t="str">
            <v>LTE2300 2nd Carrier</v>
          </cell>
          <cell r="I12652" t="str">
            <v>INS</v>
          </cell>
          <cell r="L12652">
            <v>43703</v>
          </cell>
          <cell r="M12652">
            <v>43666</v>
          </cell>
          <cell r="N12652">
            <v>43704</v>
          </cell>
          <cell r="O12652">
            <v>43667</v>
          </cell>
          <cell r="P12652" t="str">
            <v>No Dependency</v>
          </cell>
        </row>
        <row r="12653">
          <cell r="C12653" t="str">
            <v>ZAR014</v>
          </cell>
          <cell r="D12653" t="str">
            <v>Expansion Sites</v>
          </cell>
          <cell r="E12653" t="str">
            <v>Q2-2019</v>
          </cell>
          <cell r="F12653" t="str">
            <v>Mobile Aspiration</v>
          </cell>
          <cell r="G12653" t="str">
            <v>HUA</v>
          </cell>
          <cell r="H12653" t="str">
            <v>LTE2300 2nd Carrier</v>
          </cell>
          <cell r="I12653" t="str">
            <v>INS</v>
          </cell>
          <cell r="L12653">
            <v>43691</v>
          </cell>
          <cell r="M12653">
            <v>43693</v>
          </cell>
          <cell r="N12653">
            <v>43692</v>
          </cell>
          <cell r="O12653">
            <v>43694</v>
          </cell>
          <cell r="P12653" t="str">
            <v>No Dependency</v>
          </cell>
        </row>
        <row r="12654">
          <cell r="C12654" t="str">
            <v>ZAQ036</v>
          </cell>
          <cell r="D12654" t="str">
            <v>Expansion Sites</v>
          </cell>
          <cell r="E12654" t="str">
            <v>Q3-2019</v>
          </cell>
          <cell r="F12654" t="str">
            <v>Mobile Aspiration</v>
          </cell>
          <cell r="G12654" t="str">
            <v>HUA</v>
          </cell>
          <cell r="H12654" t="str">
            <v>LTE2300 2nd Carrier</v>
          </cell>
          <cell r="I12654" t="str">
            <v>INS</v>
          </cell>
          <cell r="L12654">
            <v>43703</v>
          </cell>
          <cell r="M12654">
            <v>43692</v>
          </cell>
          <cell r="N12654">
            <v>43704</v>
          </cell>
          <cell r="O12654">
            <v>43693</v>
          </cell>
          <cell r="P12654" t="str">
            <v>No Dependency</v>
          </cell>
        </row>
        <row r="12655">
          <cell r="C12655" t="str">
            <v>ZAQ020</v>
          </cell>
          <cell r="D12655" t="str">
            <v>Expansion Sites</v>
          </cell>
          <cell r="E12655" t="str">
            <v>Q3-2019</v>
          </cell>
          <cell r="F12655" t="str">
            <v>Mobile Aspiration</v>
          </cell>
          <cell r="G12655" t="str">
            <v>HUA</v>
          </cell>
          <cell r="H12655" t="str">
            <v>LTE2300 2nd Carrier</v>
          </cell>
          <cell r="I12655" t="str">
            <v>INS</v>
          </cell>
          <cell r="L12655">
            <v>43642</v>
          </cell>
          <cell r="M12655">
            <v>43644</v>
          </cell>
          <cell r="N12655">
            <v>43643</v>
          </cell>
          <cell r="O12655">
            <v>43645</v>
          </cell>
          <cell r="P12655" t="str">
            <v>No Dependency</v>
          </cell>
        </row>
        <row r="12656">
          <cell r="C12656" t="str">
            <v>ZAQ014</v>
          </cell>
          <cell r="D12656" t="str">
            <v>Expansion Sites</v>
          </cell>
          <cell r="E12656" t="str">
            <v>Q3-2019</v>
          </cell>
          <cell r="F12656" t="str">
            <v>Mobile Aspiration</v>
          </cell>
          <cell r="G12656" t="str">
            <v>HUA</v>
          </cell>
          <cell r="H12656" t="str">
            <v>LTE2300 2nd Carrier</v>
          </cell>
          <cell r="I12656" t="str">
            <v>INS</v>
          </cell>
          <cell r="L12656">
            <v>43676</v>
          </cell>
          <cell r="M12656">
            <v>43679</v>
          </cell>
          <cell r="N12656">
            <v>43677</v>
          </cell>
          <cell r="O12656">
            <v>43680</v>
          </cell>
          <cell r="P12656" t="str">
            <v>No Dependency</v>
          </cell>
        </row>
        <row r="12657">
          <cell r="C12657" t="str">
            <v>FHQU04</v>
          </cell>
          <cell r="D12657" t="str">
            <v>Expansion Sites</v>
          </cell>
          <cell r="E12657" t="str">
            <v>Q1-2020</v>
          </cell>
          <cell r="F12657" t="str">
            <v>Mobile Aspiration</v>
          </cell>
          <cell r="G12657" t="str">
            <v>HUA</v>
          </cell>
          <cell r="H12657" t="str">
            <v>LTE2300 2nd Carrier</v>
          </cell>
          <cell r="I12657" t="str">
            <v>INS</v>
          </cell>
          <cell r="L12657">
            <v>43853</v>
          </cell>
          <cell r="N12657">
            <v>43853</v>
          </cell>
          <cell r="P12657" t="str">
            <v>No Dependency</v>
          </cell>
        </row>
        <row r="12658">
          <cell r="C12658" t="str">
            <v>CWS813</v>
          </cell>
          <cell r="D12658" t="str">
            <v>Expansion Sites</v>
          </cell>
          <cell r="E12658" t="str">
            <v>Q3-2019</v>
          </cell>
          <cell r="F12658" t="str">
            <v>Mobile Aspiration</v>
          </cell>
          <cell r="G12658" t="str">
            <v>HUA</v>
          </cell>
          <cell r="H12658" t="str">
            <v>LTE2300 2nd Carrier</v>
          </cell>
          <cell r="I12658" t="str">
            <v>INS</v>
          </cell>
          <cell r="L12658">
            <v>43788</v>
          </cell>
          <cell r="N12658">
            <v>43789</v>
          </cell>
          <cell r="P12658" t="str">
            <v>No Dependency</v>
          </cell>
        </row>
        <row r="12659">
          <cell r="C12659" t="str">
            <v>CWA003</v>
          </cell>
          <cell r="D12659" t="str">
            <v>Expansion Sites</v>
          </cell>
          <cell r="E12659" t="str">
            <v>Q4-2019</v>
          </cell>
          <cell r="F12659" t="str">
            <v>Mobile Aspiration</v>
          </cell>
          <cell r="G12659" t="str">
            <v>HUA</v>
          </cell>
          <cell r="H12659" t="str">
            <v>LTE2300 2nd Carrier</v>
          </cell>
          <cell r="I12659" t="str">
            <v>INS</v>
          </cell>
          <cell r="L12659">
            <v>43687</v>
          </cell>
          <cell r="M12659">
            <v>43689</v>
          </cell>
          <cell r="N12659">
            <v>43688</v>
          </cell>
          <cell r="O12659">
            <v>43690</v>
          </cell>
          <cell r="P12659" t="str">
            <v>No Dependency</v>
          </cell>
        </row>
        <row r="12660">
          <cell r="C12660" t="str">
            <v>COW660</v>
          </cell>
          <cell r="D12660" t="str">
            <v>Expansion Sites</v>
          </cell>
          <cell r="E12660" t="str">
            <v>Q3-2019</v>
          </cell>
          <cell r="F12660" t="str">
            <v>Mobile Aspiration</v>
          </cell>
          <cell r="G12660" t="str">
            <v>HUA</v>
          </cell>
          <cell r="H12660" t="str">
            <v>LTE2300 2nd Carrier</v>
          </cell>
          <cell r="I12660" t="str">
            <v>INS</v>
          </cell>
          <cell r="L12660">
            <v>43788</v>
          </cell>
          <cell r="N12660">
            <v>43789</v>
          </cell>
          <cell r="P12660" t="str">
            <v>No Dependency</v>
          </cell>
        </row>
        <row r="12661">
          <cell r="C12661" t="str">
            <v>COW658</v>
          </cell>
          <cell r="D12661" t="str">
            <v>Expansion Sites</v>
          </cell>
          <cell r="E12661" t="str">
            <v>Q1-2020</v>
          </cell>
          <cell r="F12661" t="str">
            <v>Mobile Aspiration</v>
          </cell>
          <cell r="G12661" t="str">
            <v>HUA</v>
          </cell>
          <cell r="H12661" t="str">
            <v>LTE2300 2nd Carrier</v>
          </cell>
          <cell r="I12661" t="str">
            <v>INS</v>
          </cell>
          <cell r="L12661">
            <v>43830</v>
          </cell>
          <cell r="N12661">
            <v>43830</v>
          </cell>
          <cell r="P12661" t="str">
            <v>No Dependency</v>
          </cell>
        </row>
        <row r="12662">
          <cell r="C12662" t="str">
            <v>COW657</v>
          </cell>
          <cell r="D12662" t="str">
            <v>Expansion Sites</v>
          </cell>
          <cell r="E12662" t="str">
            <v>Q4-2019</v>
          </cell>
          <cell r="F12662" t="str">
            <v>Mobile Aspiration</v>
          </cell>
          <cell r="G12662" t="str">
            <v>HUA</v>
          </cell>
          <cell r="H12662" t="str">
            <v>LTE2300 2nd Carrier</v>
          </cell>
          <cell r="I12662" t="str">
            <v>INS</v>
          </cell>
          <cell r="L12662">
            <v>43796</v>
          </cell>
          <cell r="N12662">
            <v>43797</v>
          </cell>
          <cell r="P12662" t="str">
            <v>No Dependency</v>
          </cell>
        </row>
        <row r="12663">
          <cell r="C12663" t="str">
            <v>COW655</v>
          </cell>
          <cell r="D12663" t="str">
            <v>Expansion Sites</v>
          </cell>
          <cell r="E12663" t="str">
            <v>Q3-2019</v>
          </cell>
          <cell r="F12663" t="str">
            <v>Mobile Aspiration</v>
          </cell>
          <cell r="G12663" t="str">
            <v>HUA</v>
          </cell>
          <cell r="H12663" t="str">
            <v>LTE2300 2nd Carrier</v>
          </cell>
          <cell r="I12663" t="str">
            <v>INS</v>
          </cell>
          <cell r="L12663">
            <v>43669</v>
          </cell>
          <cell r="M12663">
            <v>43671</v>
          </cell>
          <cell r="N12663">
            <v>43670</v>
          </cell>
          <cell r="O12663">
            <v>43672</v>
          </cell>
          <cell r="P12663" t="str">
            <v>No Dependency</v>
          </cell>
        </row>
        <row r="12664">
          <cell r="C12664" t="str">
            <v>COW654</v>
          </cell>
          <cell r="D12664" t="str">
            <v>Expansion Sites</v>
          </cell>
          <cell r="E12664" t="str">
            <v>Q3-2019</v>
          </cell>
          <cell r="F12664" t="str">
            <v>Mobile Aspiration</v>
          </cell>
          <cell r="G12664" t="str">
            <v>HUA</v>
          </cell>
          <cell r="H12664" t="str">
            <v>LTE2300 2nd Carrier</v>
          </cell>
          <cell r="I12664" t="str">
            <v>INS</v>
          </cell>
          <cell r="L12664">
            <v>43671</v>
          </cell>
          <cell r="M12664">
            <v>43673</v>
          </cell>
          <cell r="N12664">
            <v>43672</v>
          </cell>
          <cell r="O12664">
            <v>43674</v>
          </cell>
          <cell r="P12664" t="str">
            <v>No Dependency</v>
          </cell>
        </row>
        <row r="12665">
          <cell r="C12665" t="str">
            <v>COW545</v>
          </cell>
          <cell r="D12665" t="str">
            <v>Expansion Sites</v>
          </cell>
          <cell r="E12665" t="str">
            <v>Q3-2019</v>
          </cell>
          <cell r="F12665" t="str">
            <v>Mobile Aspiration</v>
          </cell>
          <cell r="G12665" t="str">
            <v>HUA</v>
          </cell>
          <cell r="H12665" t="str">
            <v>LTE2300 2nd Carrier</v>
          </cell>
          <cell r="I12665" t="str">
            <v>INS</v>
          </cell>
          <cell r="L12665">
            <v>43788</v>
          </cell>
          <cell r="N12665">
            <v>43789</v>
          </cell>
          <cell r="P12665" t="str">
            <v>No Dependency</v>
          </cell>
        </row>
        <row r="12666">
          <cell r="C12666">
            <v>60400</v>
          </cell>
          <cell r="D12666" t="str">
            <v>Expansion Sites</v>
          </cell>
          <cell r="E12666" t="str">
            <v>Q2-2019</v>
          </cell>
          <cell r="F12666" t="str">
            <v>Mobile Aspiration</v>
          </cell>
          <cell r="G12666" t="str">
            <v>HUA</v>
          </cell>
          <cell r="H12666" t="str">
            <v>LTE2300 2nd Carrier</v>
          </cell>
          <cell r="I12666" t="str">
            <v>INS</v>
          </cell>
          <cell r="L12666">
            <v>43788</v>
          </cell>
          <cell r="N12666">
            <v>43789</v>
          </cell>
          <cell r="P12666" t="str">
            <v>No Dependency</v>
          </cell>
        </row>
        <row r="12667">
          <cell r="C12667">
            <v>34200</v>
          </cell>
          <cell r="D12667" t="str">
            <v>Expansion Sites</v>
          </cell>
          <cell r="E12667" t="str">
            <v>Q1-2020</v>
          </cell>
          <cell r="F12667" t="str">
            <v>Mobile Aspiration</v>
          </cell>
          <cell r="G12667" t="str">
            <v>HUA</v>
          </cell>
          <cell r="H12667" t="str">
            <v>LTE2300 2nd Carrier</v>
          </cell>
          <cell r="I12667" t="str">
            <v>INS</v>
          </cell>
          <cell r="L12667">
            <v>43853</v>
          </cell>
          <cell r="N12667">
            <v>43853</v>
          </cell>
          <cell r="P12667" t="str">
            <v>No Dependency</v>
          </cell>
        </row>
        <row r="12668">
          <cell r="C12668">
            <v>33711</v>
          </cell>
          <cell r="D12668" t="str">
            <v>Expansion Sites</v>
          </cell>
          <cell r="E12668" t="str">
            <v>Q3-2019</v>
          </cell>
          <cell r="F12668" t="str">
            <v>Mobile Aspiration</v>
          </cell>
          <cell r="G12668" t="str">
            <v>HUA</v>
          </cell>
          <cell r="H12668" t="str">
            <v>LTE2300 2nd Carrier</v>
          </cell>
          <cell r="I12668" t="str">
            <v>INS</v>
          </cell>
          <cell r="L12668">
            <v>43686</v>
          </cell>
          <cell r="M12668">
            <v>43638</v>
          </cell>
          <cell r="N12668">
            <v>43686</v>
          </cell>
          <cell r="O12668">
            <v>43639</v>
          </cell>
          <cell r="P12668" t="str">
            <v>No Dependency</v>
          </cell>
        </row>
        <row r="12669">
          <cell r="C12669">
            <v>33600</v>
          </cell>
          <cell r="D12669" t="str">
            <v>Expansion Sites</v>
          </cell>
          <cell r="E12669" t="str">
            <v>Q3-2019</v>
          </cell>
          <cell r="F12669" t="str">
            <v>Mobile Aspiration</v>
          </cell>
          <cell r="G12669" t="str">
            <v>HUA</v>
          </cell>
          <cell r="H12669" t="str">
            <v>LTE2300 2nd Carrier</v>
          </cell>
          <cell r="I12669" t="str">
            <v>INS</v>
          </cell>
          <cell r="L12669">
            <v>43746</v>
          </cell>
          <cell r="M12669">
            <v>43740</v>
          </cell>
          <cell r="N12669">
            <v>43747</v>
          </cell>
          <cell r="O12669">
            <v>43741</v>
          </cell>
          <cell r="P12669" t="str">
            <v>No Dependency</v>
          </cell>
        </row>
        <row r="12670">
          <cell r="C12670">
            <v>33500</v>
          </cell>
          <cell r="D12670" t="str">
            <v>Expansion Sites</v>
          </cell>
          <cell r="E12670" t="str">
            <v>Q3-2019</v>
          </cell>
          <cell r="F12670" t="str">
            <v>Mobile Aspiration</v>
          </cell>
          <cell r="G12670" t="str">
            <v>HUA</v>
          </cell>
          <cell r="H12670" t="str">
            <v>LTE2300 2nd Carrier</v>
          </cell>
          <cell r="I12670" t="str">
            <v>INS</v>
          </cell>
          <cell r="L12670">
            <v>43788</v>
          </cell>
          <cell r="N12670">
            <v>43789</v>
          </cell>
          <cell r="P12670" t="str">
            <v>No Dependency</v>
          </cell>
        </row>
        <row r="12671">
          <cell r="C12671">
            <v>32300</v>
          </cell>
          <cell r="D12671" t="str">
            <v>Expansion Sites</v>
          </cell>
          <cell r="E12671" t="str">
            <v>Q2-2019</v>
          </cell>
          <cell r="F12671" t="str">
            <v>Mobile Aspiration</v>
          </cell>
          <cell r="G12671" t="str">
            <v>HUA</v>
          </cell>
          <cell r="H12671" t="str">
            <v>LTE2300 2nd Carrier</v>
          </cell>
          <cell r="I12671" t="str">
            <v>INS</v>
          </cell>
          <cell r="L12671">
            <v>43788</v>
          </cell>
          <cell r="N12671">
            <v>43789</v>
          </cell>
          <cell r="P12671" t="str">
            <v>No Dependency</v>
          </cell>
        </row>
        <row r="12672">
          <cell r="C12672">
            <v>30600</v>
          </cell>
          <cell r="D12672" t="str">
            <v>Expansion Sites</v>
          </cell>
          <cell r="E12672" t="str">
            <v>Q3-2019</v>
          </cell>
          <cell r="F12672" t="str">
            <v>Mobile Aspiration</v>
          </cell>
          <cell r="G12672" t="str">
            <v>HUA</v>
          </cell>
          <cell r="H12672" t="str">
            <v>LTE2300 2nd Carrier</v>
          </cell>
          <cell r="I12672" t="str">
            <v>INS</v>
          </cell>
          <cell r="L12672">
            <v>43788</v>
          </cell>
          <cell r="N12672">
            <v>43789</v>
          </cell>
          <cell r="P12672" t="str">
            <v>No Dependency</v>
          </cell>
        </row>
        <row r="12673">
          <cell r="C12673" t="str">
            <v>ZHA049</v>
          </cell>
          <cell r="D12673" t="str">
            <v>Expansion Sites</v>
          </cell>
          <cell r="E12673" t="str">
            <v>Q3-2019</v>
          </cell>
          <cell r="F12673" t="str">
            <v>Mobile Aspiration</v>
          </cell>
          <cell r="G12673" t="str">
            <v>HUA</v>
          </cell>
          <cell r="H12673" t="str">
            <v>LTE2300 2nd Carrier</v>
          </cell>
          <cell r="I12673" t="str">
            <v>INS</v>
          </cell>
          <cell r="L12673">
            <v>43691</v>
          </cell>
          <cell r="M12673">
            <v>43693</v>
          </cell>
          <cell r="N12673">
            <v>43692</v>
          </cell>
          <cell r="O12673">
            <v>43694</v>
          </cell>
          <cell r="P12673" t="str">
            <v>No Dependency</v>
          </cell>
        </row>
        <row r="12674">
          <cell r="C12674" t="str">
            <v>ZAQ017</v>
          </cell>
          <cell r="D12674" t="str">
            <v>Expansion Sites</v>
          </cell>
          <cell r="E12674" t="str">
            <v>Q1-2020</v>
          </cell>
          <cell r="F12674" t="str">
            <v>Mobile Aspiration</v>
          </cell>
          <cell r="G12674" t="str">
            <v>HUA</v>
          </cell>
          <cell r="H12674" t="str">
            <v>LTE2300 2nd Carrier</v>
          </cell>
          <cell r="I12674" t="str">
            <v>INS</v>
          </cell>
          <cell r="L12674">
            <v>43699</v>
          </cell>
          <cell r="M12674">
            <v>43699</v>
          </cell>
          <cell r="N12674">
            <v>43700</v>
          </cell>
          <cell r="O12674">
            <v>43700</v>
          </cell>
          <cell r="P12674" t="str">
            <v>No Dependency</v>
          </cell>
        </row>
        <row r="12675">
          <cell r="C12675" t="str">
            <v>ZAQ005</v>
          </cell>
          <cell r="D12675" t="str">
            <v>Expansion Sites</v>
          </cell>
          <cell r="E12675" t="str">
            <v>Q3-2019</v>
          </cell>
          <cell r="F12675" t="str">
            <v>Mobile Aspiration</v>
          </cell>
          <cell r="G12675" t="str">
            <v>HUA</v>
          </cell>
          <cell r="H12675" t="str">
            <v>LTE2300 2nd Carrier</v>
          </cell>
          <cell r="I12675" t="str">
            <v>INS</v>
          </cell>
          <cell r="L12675">
            <v>43661</v>
          </cell>
          <cell r="M12675">
            <v>43664</v>
          </cell>
          <cell r="N12675">
            <v>43662</v>
          </cell>
          <cell r="O12675">
            <v>43665</v>
          </cell>
          <cell r="P12675" t="str">
            <v>No Dependency</v>
          </cell>
        </row>
        <row r="12676">
          <cell r="C12676" t="str">
            <v>ZQU009</v>
          </cell>
          <cell r="D12676" t="str">
            <v>Expansion Sites</v>
          </cell>
          <cell r="E12676" t="str">
            <v>Q1-2020</v>
          </cell>
          <cell r="F12676" t="str">
            <v>Mobile Aspiration</v>
          </cell>
          <cell r="G12676" t="str">
            <v>HUA</v>
          </cell>
          <cell r="H12676" t="str">
            <v>LTE2300 2nd Carrier</v>
          </cell>
          <cell r="I12676" t="str">
            <v>INS</v>
          </cell>
          <cell r="L12676">
            <v>43853</v>
          </cell>
          <cell r="M12676">
            <v>43715</v>
          </cell>
          <cell r="N12676">
            <v>43853</v>
          </cell>
          <cell r="O12676">
            <v>43716</v>
          </cell>
          <cell r="P12676" t="str">
            <v>No Dependency</v>
          </cell>
        </row>
        <row r="12677">
          <cell r="C12677" t="str">
            <v>ZSK077</v>
          </cell>
          <cell r="D12677" t="str">
            <v>Expansion Sites</v>
          </cell>
          <cell r="E12677" t="str">
            <v>Q3-2019</v>
          </cell>
          <cell r="F12677" t="str">
            <v>Mobile Aspiration</v>
          </cell>
          <cell r="G12677" t="str">
            <v>HUA</v>
          </cell>
          <cell r="H12677" t="str">
            <v>LTE2300 2nd Carrier</v>
          </cell>
          <cell r="I12677" t="str">
            <v>INS</v>
          </cell>
          <cell r="L12677">
            <v>43657</v>
          </cell>
          <cell r="M12677">
            <v>43659</v>
          </cell>
          <cell r="N12677">
            <v>43658</v>
          </cell>
          <cell r="O12677">
            <v>43660</v>
          </cell>
          <cell r="P12677" t="str">
            <v>No Dependency</v>
          </cell>
        </row>
        <row r="12678">
          <cell r="C12678" t="str">
            <v>ZQS986</v>
          </cell>
          <cell r="D12678" t="str">
            <v>Expansion Sites</v>
          </cell>
          <cell r="E12678" t="str">
            <v>Q3-2019</v>
          </cell>
          <cell r="F12678" t="str">
            <v>Mobile Aspiration</v>
          </cell>
          <cell r="G12678" t="str">
            <v>HUA</v>
          </cell>
          <cell r="H12678" t="str">
            <v>LTE2300 2nd Carrier</v>
          </cell>
          <cell r="I12678" t="str">
            <v>INS</v>
          </cell>
          <cell r="L12678">
            <v>43706</v>
          </cell>
          <cell r="M12678">
            <v>43637</v>
          </cell>
          <cell r="N12678">
            <v>43707</v>
          </cell>
          <cell r="O12678">
            <v>43638</v>
          </cell>
          <cell r="P12678" t="str">
            <v>No Dependency</v>
          </cell>
        </row>
        <row r="12679">
          <cell r="C12679" t="str">
            <v>ZND493</v>
          </cell>
          <cell r="D12679" t="str">
            <v>Expansion Sites</v>
          </cell>
          <cell r="E12679" t="str">
            <v>Q3-2019</v>
          </cell>
          <cell r="F12679" t="str">
            <v>Mobile Aspiration</v>
          </cell>
          <cell r="G12679" t="str">
            <v>HUA</v>
          </cell>
          <cell r="H12679" t="str">
            <v>LTE2300 2nd Carrier</v>
          </cell>
          <cell r="I12679" t="str">
            <v>INS</v>
          </cell>
          <cell r="L12679">
            <v>43706</v>
          </cell>
          <cell r="M12679">
            <v>43598</v>
          </cell>
          <cell r="N12679">
            <v>43707</v>
          </cell>
          <cell r="O12679">
            <v>43599</v>
          </cell>
          <cell r="P12679" t="str">
            <v>No Dependency</v>
          </cell>
        </row>
        <row r="12680">
          <cell r="C12680" t="str">
            <v>ZND454</v>
          </cell>
          <cell r="D12680" t="str">
            <v>Expansion Sites</v>
          </cell>
          <cell r="E12680" t="str">
            <v>Q3-2019</v>
          </cell>
          <cell r="F12680" t="str">
            <v>Mobile Aspiration</v>
          </cell>
          <cell r="G12680" t="str">
            <v>HUA</v>
          </cell>
          <cell r="H12680" t="str">
            <v>LTE2300 2nd Carrier</v>
          </cell>
          <cell r="I12680" t="str">
            <v>INS</v>
          </cell>
          <cell r="L12680">
            <v>43670</v>
          </cell>
          <cell r="M12680">
            <v>43672</v>
          </cell>
          <cell r="N12680">
            <v>43671</v>
          </cell>
          <cell r="O12680">
            <v>43673</v>
          </cell>
          <cell r="P12680" t="str">
            <v>No Dependency</v>
          </cell>
        </row>
        <row r="12681">
          <cell r="C12681" t="str">
            <v>ZHF133</v>
          </cell>
          <cell r="D12681" t="str">
            <v>Expansion Sites</v>
          </cell>
          <cell r="E12681" t="str">
            <v>Q3-2019</v>
          </cell>
          <cell r="F12681" t="str">
            <v>Mobile Aspiration</v>
          </cell>
          <cell r="G12681" t="str">
            <v>HUA</v>
          </cell>
          <cell r="H12681" t="str">
            <v>LTE2300 2nd Carrier</v>
          </cell>
          <cell r="I12681" t="str">
            <v>INS</v>
          </cell>
          <cell r="L12681">
            <v>43623</v>
          </cell>
          <cell r="M12681">
            <v>43625</v>
          </cell>
          <cell r="N12681">
            <v>43624</v>
          </cell>
          <cell r="O12681">
            <v>43626</v>
          </cell>
          <cell r="P12681" t="str">
            <v>No Dependency</v>
          </cell>
        </row>
        <row r="12682">
          <cell r="C12682" t="str">
            <v>ZAQ015</v>
          </cell>
          <cell r="D12682" t="str">
            <v>Expansion Sites</v>
          </cell>
          <cell r="E12682" t="str">
            <v>Q1-2020</v>
          </cell>
          <cell r="F12682" t="str">
            <v>Mobile Aspiration</v>
          </cell>
          <cell r="G12682" t="str">
            <v>HUA</v>
          </cell>
          <cell r="H12682" t="str">
            <v>LTE2300 2nd Carrier</v>
          </cell>
          <cell r="I12682" t="str">
            <v>INS</v>
          </cell>
          <cell r="L12682">
            <v>43830</v>
          </cell>
          <cell r="N12682">
            <v>43830</v>
          </cell>
          <cell r="P12682" t="str">
            <v>No Dependency</v>
          </cell>
        </row>
        <row r="12683">
          <cell r="C12683" t="str">
            <v>ZQN996</v>
          </cell>
          <cell r="D12683" t="str">
            <v>Expansion Sites</v>
          </cell>
          <cell r="E12683" t="str">
            <v>Q3-2019</v>
          </cell>
          <cell r="F12683" t="str">
            <v>Mobile Aspiration</v>
          </cell>
          <cell r="G12683" t="str">
            <v>HUA</v>
          </cell>
          <cell r="H12683" t="str">
            <v>LTE2300 2nd Carrier</v>
          </cell>
          <cell r="I12683" t="str">
            <v>INS</v>
          </cell>
          <cell r="L12683">
            <v>43623</v>
          </cell>
          <cell r="M12683">
            <v>43625</v>
          </cell>
          <cell r="N12683">
            <v>43624</v>
          </cell>
          <cell r="O12683">
            <v>43626</v>
          </cell>
          <cell r="P12683" t="str">
            <v>No Dependency</v>
          </cell>
        </row>
        <row r="12684">
          <cell r="C12684" t="str">
            <v>ZHA101</v>
          </cell>
          <cell r="D12684" t="str">
            <v>Expansion Sites</v>
          </cell>
          <cell r="E12684" t="str">
            <v>Q3-2019</v>
          </cell>
          <cell r="F12684" t="str">
            <v>Mobile Aspiration</v>
          </cell>
          <cell r="G12684" t="str">
            <v>HUA</v>
          </cell>
          <cell r="H12684" t="str">
            <v>LTE2300 2nd Carrier</v>
          </cell>
          <cell r="I12684" t="str">
            <v>INS</v>
          </cell>
          <cell r="L12684">
            <v>43652</v>
          </cell>
          <cell r="M12684">
            <v>43654</v>
          </cell>
          <cell r="N12684">
            <v>43653</v>
          </cell>
          <cell r="O12684">
            <v>43655</v>
          </cell>
          <cell r="P12684" t="str">
            <v>No Dependency</v>
          </cell>
        </row>
        <row r="12685">
          <cell r="C12685" t="str">
            <v>ZBR889</v>
          </cell>
          <cell r="D12685" t="str">
            <v>Expansion Sites</v>
          </cell>
          <cell r="E12685" t="str">
            <v>Q2-2019</v>
          </cell>
          <cell r="F12685" t="str">
            <v>Mobile Aspiration</v>
          </cell>
          <cell r="G12685" t="str">
            <v>HUA</v>
          </cell>
          <cell r="H12685" t="str">
            <v>LTE2300 2nd Carrier</v>
          </cell>
          <cell r="I12685" t="str">
            <v>INS</v>
          </cell>
          <cell r="L12685">
            <v>43616</v>
          </cell>
          <cell r="M12685">
            <v>43600</v>
          </cell>
          <cell r="N12685">
            <v>43623</v>
          </cell>
          <cell r="O12685">
            <v>43601</v>
          </cell>
          <cell r="P12685" t="str">
            <v>No Dependency</v>
          </cell>
        </row>
        <row r="12686">
          <cell r="C12686" t="str">
            <v>ZND730</v>
          </cell>
          <cell r="D12686" t="str">
            <v>Expansion Sites</v>
          </cell>
          <cell r="E12686" t="str">
            <v>Q1-2020</v>
          </cell>
          <cell r="F12686" t="str">
            <v>Mobile Aspiration</v>
          </cell>
          <cell r="G12686" t="str">
            <v>HUA</v>
          </cell>
          <cell r="H12686" t="str">
            <v>LTE2300 2nd Carrier</v>
          </cell>
          <cell r="I12686" t="str">
            <v>INS</v>
          </cell>
          <cell r="L12686">
            <v>43692</v>
          </cell>
          <cell r="M12686">
            <v>43653</v>
          </cell>
          <cell r="N12686">
            <v>43693</v>
          </cell>
          <cell r="O12686">
            <v>43654</v>
          </cell>
          <cell r="P12686" t="str">
            <v>No Dependency</v>
          </cell>
        </row>
        <row r="12687">
          <cell r="C12687" t="str">
            <v>ZND451</v>
          </cell>
          <cell r="D12687" t="str">
            <v>Expansion Sites</v>
          </cell>
          <cell r="E12687" t="str">
            <v>Q3-2019</v>
          </cell>
          <cell r="F12687" t="str">
            <v>Mobile Aspiration</v>
          </cell>
          <cell r="G12687" t="str">
            <v>HUA</v>
          </cell>
          <cell r="H12687" t="str">
            <v>LTE2300 2nd Carrier</v>
          </cell>
          <cell r="I12687" t="str">
            <v>INS</v>
          </cell>
          <cell r="L12687">
            <v>43691</v>
          </cell>
          <cell r="M12687">
            <v>43693</v>
          </cell>
          <cell r="N12687">
            <v>43692</v>
          </cell>
          <cell r="O12687">
            <v>43694</v>
          </cell>
          <cell r="P12687" t="str">
            <v>No Dependency</v>
          </cell>
        </row>
        <row r="12688">
          <cell r="C12688" t="str">
            <v>ZND385</v>
          </cell>
          <cell r="D12688" t="str">
            <v>Expansion Sites</v>
          </cell>
          <cell r="E12688" t="str">
            <v>Q4-2019</v>
          </cell>
          <cell r="F12688" t="str">
            <v>Mobile Aspiration</v>
          </cell>
          <cell r="G12688" t="str">
            <v>HUA</v>
          </cell>
          <cell r="H12688" t="str">
            <v>LTE2300 2nd Carrier</v>
          </cell>
          <cell r="I12688" t="str">
            <v>INS</v>
          </cell>
          <cell r="L12688">
            <v>43691</v>
          </cell>
          <cell r="M12688">
            <v>43693</v>
          </cell>
          <cell r="N12688">
            <v>43692</v>
          </cell>
          <cell r="O12688">
            <v>43694</v>
          </cell>
          <cell r="P12688" t="str">
            <v>No Dependency</v>
          </cell>
        </row>
        <row r="12689">
          <cell r="C12689" t="str">
            <v>ZND256</v>
          </cell>
          <cell r="D12689" t="str">
            <v>Expansion Sites</v>
          </cell>
          <cell r="E12689" t="str">
            <v>Q4-2019</v>
          </cell>
          <cell r="F12689" t="str">
            <v>Mobile Aspiration</v>
          </cell>
          <cell r="G12689" t="str">
            <v>HUA</v>
          </cell>
          <cell r="H12689" t="str">
            <v>LTE2300 2nd Carrier</v>
          </cell>
          <cell r="I12689" t="str">
            <v>INS</v>
          </cell>
          <cell r="L12689">
            <v>43679</v>
          </cell>
          <cell r="M12689">
            <v>43655</v>
          </cell>
          <cell r="N12689">
            <v>43680</v>
          </cell>
          <cell r="O12689">
            <v>43656</v>
          </cell>
          <cell r="P12689" t="str">
            <v>No Dependency</v>
          </cell>
        </row>
        <row r="12690">
          <cell r="C12690" t="str">
            <v>ZND255</v>
          </cell>
          <cell r="D12690" t="str">
            <v>Expansion Sites</v>
          </cell>
          <cell r="E12690" t="str">
            <v>Q1-2020</v>
          </cell>
          <cell r="F12690" t="str">
            <v>Mobile Aspiration</v>
          </cell>
          <cell r="G12690" t="str">
            <v>HUA</v>
          </cell>
          <cell r="H12690" t="str">
            <v>LTE2300 2nd Carrier</v>
          </cell>
          <cell r="I12690" t="str">
            <v>INS</v>
          </cell>
          <cell r="L12690">
            <v>43802</v>
          </cell>
          <cell r="M12690">
            <v>43734</v>
          </cell>
          <cell r="N12690">
            <v>43802</v>
          </cell>
          <cell r="O12690">
            <v>43735</v>
          </cell>
          <cell r="P12690" t="str">
            <v>No Dependency</v>
          </cell>
        </row>
        <row r="12691">
          <cell r="C12691" t="str">
            <v>ZND254</v>
          </cell>
          <cell r="D12691" t="str">
            <v>Expansion Sites</v>
          </cell>
          <cell r="E12691" t="str">
            <v>Q3-2019</v>
          </cell>
          <cell r="F12691" t="str">
            <v>Mobile Aspiration</v>
          </cell>
          <cell r="G12691" t="str">
            <v>HUA</v>
          </cell>
          <cell r="H12691" t="str">
            <v>LTE2300 2nd Carrier</v>
          </cell>
          <cell r="I12691" t="str">
            <v>INS</v>
          </cell>
          <cell r="L12691">
            <v>43650</v>
          </cell>
          <cell r="M12691">
            <v>43654</v>
          </cell>
          <cell r="N12691">
            <v>43650</v>
          </cell>
          <cell r="O12691">
            <v>43655</v>
          </cell>
          <cell r="P12691" t="str">
            <v>No Dependency</v>
          </cell>
        </row>
        <row r="12692">
          <cell r="C12692" t="str">
            <v>ZND037</v>
          </cell>
          <cell r="D12692" t="str">
            <v>Expansion Sites</v>
          </cell>
          <cell r="E12692" t="str">
            <v>Q4-2019</v>
          </cell>
          <cell r="F12692" t="str">
            <v>Mobile Aspiration</v>
          </cell>
          <cell r="G12692" t="str">
            <v>HUA</v>
          </cell>
          <cell r="H12692" t="str">
            <v>LTE2300 2nd Carrier</v>
          </cell>
          <cell r="I12692" t="str">
            <v>INS</v>
          </cell>
          <cell r="L12692">
            <v>43691</v>
          </cell>
          <cell r="M12692">
            <v>43693</v>
          </cell>
          <cell r="N12692">
            <v>43692</v>
          </cell>
          <cell r="O12692">
            <v>43694</v>
          </cell>
          <cell r="P12692" t="str">
            <v>No Dependency</v>
          </cell>
        </row>
        <row r="12693">
          <cell r="C12693" t="str">
            <v>ZHB016</v>
          </cell>
          <cell r="D12693" t="str">
            <v>Expansion Sites</v>
          </cell>
          <cell r="E12693" t="str">
            <v>Q4-2019</v>
          </cell>
          <cell r="F12693" t="str">
            <v>Mobile Aspiration</v>
          </cell>
          <cell r="G12693" t="str">
            <v>HUA</v>
          </cell>
          <cell r="H12693" t="str">
            <v>LTE2300 2nd Carrier</v>
          </cell>
          <cell r="I12693" t="str">
            <v>INS</v>
          </cell>
          <cell r="L12693">
            <v>43753</v>
          </cell>
          <cell r="M12693">
            <v>43709</v>
          </cell>
          <cell r="N12693">
            <v>43754</v>
          </cell>
          <cell r="O12693">
            <v>43710</v>
          </cell>
          <cell r="P12693" t="str">
            <v>No Dependency</v>
          </cell>
        </row>
        <row r="12694">
          <cell r="C12694" t="str">
            <v>ZBR035</v>
          </cell>
          <cell r="D12694" t="str">
            <v>Expansion Sites</v>
          </cell>
          <cell r="E12694" t="str">
            <v>Q3-2019</v>
          </cell>
          <cell r="F12694" t="str">
            <v>Mobile Aspiration</v>
          </cell>
          <cell r="G12694" t="str">
            <v>HUA</v>
          </cell>
          <cell r="H12694" t="str">
            <v>LTE2300 2nd Carrier</v>
          </cell>
          <cell r="I12694" t="str">
            <v>INS</v>
          </cell>
          <cell r="L12694">
            <v>43635</v>
          </cell>
          <cell r="M12694">
            <v>43637</v>
          </cell>
          <cell r="N12694">
            <v>43636</v>
          </cell>
          <cell r="O12694">
            <v>43638</v>
          </cell>
          <cell r="P12694" t="str">
            <v>No Dependency</v>
          </cell>
        </row>
        <row r="12695">
          <cell r="C12695" t="str">
            <v>ZQU011</v>
          </cell>
          <cell r="D12695" t="str">
            <v>Expansion Sites</v>
          </cell>
          <cell r="E12695" t="str">
            <v>Q1-2020</v>
          </cell>
          <cell r="F12695" t="str">
            <v>Mobile Aspiration</v>
          </cell>
          <cell r="G12695" t="str">
            <v>HUA</v>
          </cell>
          <cell r="H12695" t="str">
            <v>LTE2300 2nd Carrier</v>
          </cell>
          <cell r="I12695" t="str">
            <v>INS</v>
          </cell>
          <cell r="L12695">
            <v>43853</v>
          </cell>
          <cell r="M12695">
            <v>43733</v>
          </cell>
          <cell r="N12695">
            <v>43853</v>
          </cell>
          <cell r="O12695">
            <v>43734</v>
          </cell>
          <cell r="P12695" t="str">
            <v>No Dependency</v>
          </cell>
        </row>
        <row r="12696">
          <cell r="C12696" t="str">
            <v>ZKF007</v>
          </cell>
          <cell r="D12696" t="str">
            <v>Expansion Sites</v>
          </cell>
          <cell r="E12696" t="str">
            <v>Q1-2020</v>
          </cell>
          <cell r="F12696" t="str">
            <v>Mobile Aspiration</v>
          </cell>
          <cell r="G12696" t="str">
            <v>HUA</v>
          </cell>
          <cell r="H12696" t="str">
            <v>LTE2300 2nd Carrier</v>
          </cell>
          <cell r="I12696" t="str">
            <v>INS</v>
          </cell>
          <cell r="L12696">
            <v>43853</v>
          </cell>
          <cell r="M12696">
            <v>43715</v>
          </cell>
          <cell r="N12696">
            <v>43853</v>
          </cell>
          <cell r="O12696">
            <v>43716</v>
          </cell>
          <cell r="P12696" t="str">
            <v>No Dependency</v>
          </cell>
        </row>
        <row r="12697">
          <cell r="C12697" t="str">
            <v>ZJB096</v>
          </cell>
          <cell r="D12697" t="str">
            <v>Expansion Sites</v>
          </cell>
          <cell r="E12697" t="str">
            <v>Q3-2019</v>
          </cell>
          <cell r="F12697" t="str">
            <v>Mobile Aspiration</v>
          </cell>
          <cell r="G12697" t="str">
            <v>HUA</v>
          </cell>
          <cell r="H12697" t="str">
            <v>LTE2300 2nd Carrier</v>
          </cell>
          <cell r="I12697" t="str">
            <v>INS</v>
          </cell>
          <cell r="L12697">
            <v>43796</v>
          </cell>
          <cell r="N12697">
            <v>43797</v>
          </cell>
          <cell r="P12697" t="str">
            <v>No Dependency</v>
          </cell>
        </row>
        <row r="12698">
          <cell r="C12698" t="str">
            <v>FHQU08</v>
          </cell>
          <cell r="D12698" t="str">
            <v>Expansion Sites</v>
          </cell>
          <cell r="E12698" t="str">
            <v>Q3-2019</v>
          </cell>
          <cell r="F12698" t="str">
            <v>Mobile Aspiration</v>
          </cell>
          <cell r="G12698" t="str">
            <v>HUA</v>
          </cell>
          <cell r="H12698" t="str">
            <v>LTE2300 2nd Carrier</v>
          </cell>
          <cell r="I12698" t="str">
            <v>INS</v>
          </cell>
          <cell r="L12698">
            <v>43746</v>
          </cell>
          <cell r="M12698">
            <v>43734</v>
          </cell>
          <cell r="N12698">
            <v>43747</v>
          </cell>
          <cell r="O12698">
            <v>43735</v>
          </cell>
          <cell r="P12698" t="str">
            <v>No Dependency</v>
          </cell>
        </row>
        <row r="12699">
          <cell r="C12699" t="str">
            <v>395-31-402</v>
          </cell>
          <cell r="D12699" t="str">
            <v>Expansion Sites</v>
          </cell>
          <cell r="E12699" t="str">
            <v>Q1-2020</v>
          </cell>
          <cell r="F12699" t="str">
            <v>Mobile Aspiration</v>
          </cell>
          <cell r="G12699" t="str">
            <v>HUA</v>
          </cell>
          <cell r="H12699" t="str">
            <v>LTE2300 2nd Carrier</v>
          </cell>
          <cell r="I12699" t="str">
            <v>INS</v>
          </cell>
          <cell r="L12699">
            <v>43853</v>
          </cell>
          <cell r="N12699">
            <v>43853</v>
          </cell>
          <cell r="P12699" t="str">
            <v>No Dependency</v>
          </cell>
        </row>
        <row r="12700">
          <cell r="C12700" t="str">
            <v>ZHAA039</v>
          </cell>
          <cell r="D12700" t="str">
            <v>Expansion Sites</v>
          </cell>
          <cell r="E12700" t="str">
            <v>Q3-2019</v>
          </cell>
          <cell r="F12700" t="str">
            <v>Mobile Aspiration</v>
          </cell>
          <cell r="G12700" t="str">
            <v>HUA</v>
          </cell>
          <cell r="H12700" t="str">
            <v>LTE2300 2nd Carrier</v>
          </cell>
          <cell r="I12700" t="str">
            <v>INS</v>
          </cell>
          <cell r="L12700">
            <v>43719</v>
          </cell>
          <cell r="M12700">
            <v>43640</v>
          </cell>
          <cell r="N12700">
            <v>43719</v>
          </cell>
          <cell r="O12700">
            <v>43641</v>
          </cell>
          <cell r="P12700" t="str">
            <v>No Dependency</v>
          </cell>
        </row>
        <row r="12701">
          <cell r="C12701" t="str">
            <v>ZHA084</v>
          </cell>
          <cell r="D12701" t="str">
            <v>Expansion Sites</v>
          </cell>
          <cell r="E12701" t="str">
            <v>Q3-2019</v>
          </cell>
          <cell r="F12701" t="str">
            <v>Mobile Aspiration</v>
          </cell>
          <cell r="G12701" t="str">
            <v>HUA</v>
          </cell>
          <cell r="H12701" t="str">
            <v>LTE2300 2nd Carrier</v>
          </cell>
          <cell r="I12701" t="str">
            <v>INS</v>
          </cell>
          <cell r="L12701">
            <v>43635</v>
          </cell>
          <cell r="M12701">
            <v>43637</v>
          </cell>
          <cell r="N12701">
            <v>43636</v>
          </cell>
          <cell r="O12701">
            <v>43638</v>
          </cell>
          <cell r="P12701" t="str">
            <v>No Dependency</v>
          </cell>
        </row>
        <row r="12702">
          <cell r="C12702" t="str">
            <v>ZHA070</v>
          </cell>
          <cell r="D12702" t="str">
            <v>Expansion Sites</v>
          </cell>
          <cell r="E12702" t="str">
            <v>Q3-2019</v>
          </cell>
          <cell r="F12702" t="str">
            <v>Mobile Aspiration</v>
          </cell>
          <cell r="G12702" t="str">
            <v>HUA</v>
          </cell>
          <cell r="H12702" t="str">
            <v>LTE2300 2nd Carrier</v>
          </cell>
          <cell r="I12702" t="str">
            <v>INS</v>
          </cell>
          <cell r="L12702">
            <v>43746</v>
          </cell>
          <cell r="M12702">
            <v>43733</v>
          </cell>
          <cell r="N12702">
            <v>43747</v>
          </cell>
          <cell r="O12702">
            <v>43734</v>
          </cell>
          <cell r="P12702" t="str">
            <v>No Dependency</v>
          </cell>
        </row>
        <row r="12703">
          <cell r="C12703" t="str">
            <v>ZBR067</v>
          </cell>
          <cell r="D12703" t="str">
            <v>Expansion Sites</v>
          </cell>
          <cell r="E12703" t="str">
            <v>Q1-2020</v>
          </cell>
          <cell r="F12703" t="str">
            <v>Mobile Aspiration</v>
          </cell>
          <cell r="G12703" t="str">
            <v>HUA</v>
          </cell>
          <cell r="H12703" t="str">
            <v>LTE2300 2nd Carrier</v>
          </cell>
          <cell r="I12703" t="str">
            <v>INS</v>
          </cell>
          <cell r="L12703">
            <v>43830</v>
          </cell>
          <cell r="M12703">
            <v>43734</v>
          </cell>
          <cell r="N12703">
            <v>43830</v>
          </cell>
          <cell r="O12703">
            <v>43735</v>
          </cell>
          <cell r="P12703" t="str">
            <v>No Dependency</v>
          </cell>
        </row>
        <row r="12704">
          <cell r="C12704" t="str">
            <v>ZHA316</v>
          </cell>
          <cell r="D12704" t="str">
            <v>Expansion Sites</v>
          </cell>
          <cell r="E12704" t="str">
            <v>Q3-2019</v>
          </cell>
          <cell r="F12704" t="str">
            <v>Mobile Aspiration</v>
          </cell>
          <cell r="G12704" t="str">
            <v>HUA</v>
          </cell>
          <cell r="H12704" t="str">
            <v>LTE2300 2nd Carrier</v>
          </cell>
          <cell r="I12704" t="str">
            <v>INS</v>
          </cell>
          <cell r="L12704">
            <v>43706</v>
          </cell>
          <cell r="M12704">
            <v>43709</v>
          </cell>
          <cell r="N12704">
            <v>43707</v>
          </cell>
          <cell r="O12704">
            <v>43710</v>
          </cell>
          <cell r="P12704" t="str">
            <v>No Dependency</v>
          </cell>
        </row>
        <row r="12705">
          <cell r="C12705" t="str">
            <v>ZHA059</v>
          </cell>
          <cell r="D12705" t="str">
            <v>Expansion Sites</v>
          </cell>
          <cell r="E12705" t="str">
            <v>Q3-2019</v>
          </cell>
          <cell r="F12705" t="str">
            <v>Mobile Aspiration</v>
          </cell>
          <cell r="G12705" t="str">
            <v>HUA</v>
          </cell>
          <cell r="H12705" t="str">
            <v>LTE2300 2nd Carrier</v>
          </cell>
          <cell r="I12705" t="str">
            <v>INS</v>
          </cell>
          <cell r="L12705">
            <v>43788</v>
          </cell>
          <cell r="N12705">
            <v>43789</v>
          </cell>
          <cell r="P12705" t="str">
            <v>No Dependency</v>
          </cell>
        </row>
        <row r="12706">
          <cell r="C12706" t="str">
            <v>ZHF077</v>
          </cell>
          <cell r="D12706" t="str">
            <v>Expansion Sites</v>
          </cell>
          <cell r="E12706" t="str">
            <v>Q1-2020</v>
          </cell>
          <cell r="F12706" t="str">
            <v>Mobile Aspiration</v>
          </cell>
          <cell r="G12706" t="str">
            <v>HUA</v>
          </cell>
          <cell r="H12706" t="str">
            <v>LTE2300 2nd Carrier</v>
          </cell>
          <cell r="I12706" t="str">
            <v>INS</v>
          </cell>
          <cell r="L12706">
            <v>43699</v>
          </cell>
          <cell r="M12706">
            <v>43699</v>
          </cell>
          <cell r="N12706">
            <v>43700</v>
          </cell>
          <cell r="O12706">
            <v>43700</v>
          </cell>
          <cell r="P12706" t="str">
            <v>No Dependency</v>
          </cell>
        </row>
        <row r="12707">
          <cell r="C12707" t="str">
            <v>ZAS001</v>
          </cell>
          <cell r="D12707" t="str">
            <v>Expansion Sites</v>
          </cell>
          <cell r="E12707" t="str">
            <v>Q3-2019</v>
          </cell>
          <cell r="F12707" t="str">
            <v>Mobile Aspiration</v>
          </cell>
          <cell r="G12707" t="str">
            <v>HUA</v>
          </cell>
          <cell r="H12707" t="str">
            <v>LTE2300 2nd Carrier</v>
          </cell>
          <cell r="I12707" t="str">
            <v>INS</v>
          </cell>
          <cell r="L12707">
            <v>43671</v>
          </cell>
          <cell r="M12707">
            <v>43640</v>
          </cell>
          <cell r="N12707">
            <v>43672</v>
          </cell>
          <cell r="O12707">
            <v>43641</v>
          </cell>
          <cell r="P12707" t="str">
            <v>No Dependency</v>
          </cell>
        </row>
        <row r="12708">
          <cell r="C12708" t="str">
            <v>ZQW989</v>
          </cell>
          <cell r="D12708" t="str">
            <v>Expansion Sites</v>
          </cell>
          <cell r="E12708" t="str">
            <v>Q3-2019</v>
          </cell>
          <cell r="F12708" t="str">
            <v>Mobile Aspiration</v>
          </cell>
          <cell r="G12708" t="str">
            <v>HUA</v>
          </cell>
          <cell r="H12708" t="str">
            <v>LTE2300 2nd Carrier</v>
          </cell>
          <cell r="I12708" t="str">
            <v>INS</v>
          </cell>
          <cell r="L12708">
            <v>43674</v>
          </cell>
          <cell r="M12708">
            <v>43676</v>
          </cell>
          <cell r="N12708">
            <v>43675</v>
          </cell>
          <cell r="O12708">
            <v>43677</v>
          </cell>
          <cell r="P12708" t="str">
            <v>No Dependency</v>
          </cell>
        </row>
        <row r="12709">
          <cell r="C12709" t="str">
            <v>COW601</v>
          </cell>
          <cell r="D12709" t="str">
            <v>Expansion Sites</v>
          </cell>
          <cell r="E12709" t="str">
            <v>Q1-2020</v>
          </cell>
          <cell r="F12709" t="str">
            <v>Mobile Aspiration</v>
          </cell>
          <cell r="G12709" t="str">
            <v>HUA</v>
          </cell>
          <cell r="H12709" t="str">
            <v>LTE2300 2nd Carrier</v>
          </cell>
          <cell r="I12709" t="str">
            <v>INS</v>
          </cell>
          <cell r="L12709">
            <v>43853</v>
          </cell>
          <cell r="M12709">
            <v>43758</v>
          </cell>
          <cell r="N12709">
            <v>43853</v>
          </cell>
          <cell r="O12709">
            <v>43759</v>
          </cell>
          <cell r="P12709" t="str">
            <v>No Dependency</v>
          </cell>
        </row>
        <row r="12710">
          <cell r="C12710" t="str">
            <v>COW303</v>
          </cell>
          <cell r="D12710" t="str">
            <v>Expansion Sites</v>
          </cell>
          <cell r="E12710" t="str">
            <v>Q3-2019</v>
          </cell>
          <cell r="F12710" t="str">
            <v>Mobile Aspiration</v>
          </cell>
          <cell r="G12710" t="str">
            <v>HUA</v>
          </cell>
          <cell r="H12710" t="str">
            <v>LTE2300 2nd Carrier</v>
          </cell>
          <cell r="I12710" t="str">
            <v>INS</v>
          </cell>
          <cell r="K12710">
            <v>43664</v>
          </cell>
          <cell r="L12710">
            <v>43788</v>
          </cell>
          <cell r="N12710">
            <v>43789</v>
          </cell>
          <cell r="P12710" t="str">
            <v>No Dependency</v>
          </cell>
        </row>
        <row r="12711">
          <cell r="C12711" t="str">
            <v>ZSK030</v>
          </cell>
          <cell r="D12711" t="str">
            <v>Expansion Sites</v>
          </cell>
          <cell r="E12711" t="str">
            <v>Q1-2020</v>
          </cell>
          <cell r="F12711" t="str">
            <v>Mobile Aspiration</v>
          </cell>
          <cell r="G12711" t="str">
            <v>HUA</v>
          </cell>
          <cell r="H12711" t="str">
            <v>LTE2300 2nd Carrier</v>
          </cell>
          <cell r="I12711" t="str">
            <v>INS</v>
          </cell>
          <cell r="L12711">
            <v>43853</v>
          </cell>
          <cell r="M12711">
            <v>43733</v>
          </cell>
          <cell r="N12711">
            <v>43853</v>
          </cell>
          <cell r="O12711">
            <v>43734</v>
          </cell>
          <cell r="P12711" t="str">
            <v>No Dependency</v>
          </cell>
        </row>
        <row r="12712">
          <cell r="C12712" t="str">
            <v>ZRW917</v>
          </cell>
          <cell r="D12712" t="str">
            <v>Expansion Sites</v>
          </cell>
          <cell r="E12712" t="str">
            <v>Q3-2019</v>
          </cell>
          <cell r="F12712" t="str">
            <v>Mobile Aspiration</v>
          </cell>
          <cell r="G12712" t="str">
            <v>HUA</v>
          </cell>
          <cell r="H12712" t="str">
            <v>LTE2300 2nd Carrier</v>
          </cell>
          <cell r="I12712" t="str">
            <v>INS</v>
          </cell>
          <cell r="L12712">
            <v>43733</v>
          </cell>
          <cell r="M12712">
            <v>43633</v>
          </cell>
          <cell r="N12712">
            <v>43733</v>
          </cell>
          <cell r="O12712">
            <v>43634</v>
          </cell>
          <cell r="P12712" t="str">
            <v>No Dependency</v>
          </cell>
        </row>
        <row r="12713">
          <cell r="C12713" t="str">
            <v>ZR4001</v>
          </cell>
          <cell r="D12713" t="str">
            <v>Expansion Sites</v>
          </cell>
          <cell r="E12713" t="str">
            <v>Q3-2019</v>
          </cell>
          <cell r="F12713" t="str">
            <v>Mobile Aspiration</v>
          </cell>
          <cell r="G12713" t="str">
            <v>HUA</v>
          </cell>
          <cell r="H12713" t="str">
            <v>LTE2300 2nd Carrier</v>
          </cell>
          <cell r="I12713" t="str">
            <v>INS</v>
          </cell>
          <cell r="L12713">
            <v>43691</v>
          </cell>
          <cell r="M12713">
            <v>43693</v>
          </cell>
          <cell r="N12713">
            <v>43692</v>
          </cell>
          <cell r="O12713">
            <v>43694</v>
          </cell>
          <cell r="P12713" t="str">
            <v>No Dependency</v>
          </cell>
        </row>
        <row r="12714">
          <cell r="C12714" t="str">
            <v>ZHA946</v>
          </cell>
          <cell r="D12714" t="str">
            <v>Expansion Sites</v>
          </cell>
          <cell r="E12714" t="str">
            <v>Q4-2019</v>
          </cell>
          <cell r="F12714" t="str">
            <v>Mobile Aspiration</v>
          </cell>
          <cell r="G12714" t="str">
            <v>HUA</v>
          </cell>
          <cell r="H12714" t="str">
            <v>LTE2300 2nd Carrier</v>
          </cell>
          <cell r="I12714" t="str">
            <v>INS</v>
          </cell>
          <cell r="L12714">
            <v>43741</v>
          </cell>
          <cell r="M12714">
            <v>43709</v>
          </cell>
          <cell r="N12714">
            <v>43742</v>
          </cell>
          <cell r="O12714">
            <v>43710</v>
          </cell>
          <cell r="P12714" t="str">
            <v>No Dependency</v>
          </cell>
        </row>
        <row r="12715">
          <cell r="C12715" t="str">
            <v>ZHA352</v>
          </cell>
          <cell r="D12715" t="str">
            <v>Expansion Sites</v>
          </cell>
          <cell r="E12715" t="str">
            <v>Q3-2019</v>
          </cell>
          <cell r="F12715" t="str">
            <v>Mobile Aspiration</v>
          </cell>
          <cell r="G12715" t="str">
            <v>HUA</v>
          </cell>
          <cell r="H12715" t="str">
            <v>LTE2300 2nd Carrier</v>
          </cell>
          <cell r="I12715" t="str">
            <v>INS</v>
          </cell>
          <cell r="L12715">
            <v>43649</v>
          </cell>
          <cell r="M12715">
            <v>43654</v>
          </cell>
          <cell r="N12715">
            <v>43649</v>
          </cell>
          <cell r="O12715">
            <v>43655</v>
          </cell>
          <cell r="P12715" t="str">
            <v>No Dependency</v>
          </cell>
        </row>
        <row r="12716">
          <cell r="C12716" t="str">
            <v>ZBK200</v>
          </cell>
          <cell r="D12716" t="str">
            <v>Expansion Sites</v>
          </cell>
          <cell r="E12716" t="str">
            <v>Q4-2019</v>
          </cell>
          <cell r="F12716" t="str">
            <v>Mobile Aspiration</v>
          </cell>
          <cell r="G12716" t="str">
            <v>HUA</v>
          </cell>
          <cell r="H12716" t="str">
            <v>LTE2300 2nd Carrier</v>
          </cell>
          <cell r="I12716" t="str">
            <v>INS</v>
          </cell>
          <cell r="L12716">
            <v>43670</v>
          </cell>
          <cell r="M12716">
            <v>43672</v>
          </cell>
          <cell r="N12716">
            <v>43671</v>
          </cell>
          <cell r="O12716">
            <v>43673</v>
          </cell>
          <cell r="P12716" t="str">
            <v>No Dependency</v>
          </cell>
        </row>
        <row r="12717">
          <cell r="C12717" t="str">
            <v>Z22001</v>
          </cell>
          <cell r="D12717" t="str">
            <v>Expansion Sites</v>
          </cell>
          <cell r="E12717" t="str">
            <v>Q1-2020</v>
          </cell>
          <cell r="F12717" t="str">
            <v>Mobile Aspiration</v>
          </cell>
          <cell r="G12717" t="str">
            <v>HUA</v>
          </cell>
          <cell r="H12717" t="str">
            <v>LTE2300 2nd Carrier</v>
          </cell>
          <cell r="I12717" t="str">
            <v>INS</v>
          </cell>
          <cell r="L12717">
            <v>43853</v>
          </cell>
          <cell r="M12717">
            <v>43753</v>
          </cell>
          <cell r="N12717">
            <v>43853</v>
          </cell>
          <cell r="O12717">
            <v>43754</v>
          </cell>
          <cell r="P12717" t="str">
            <v>No Dependency</v>
          </cell>
        </row>
        <row r="12718">
          <cell r="C12718" t="str">
            <v>FRB011</v>
          </cell>
          <cell r="D12718" t="str">
            <v>Expansion Sites</v>
          </cell>
          <cell r="E12718" t="str">
            <v>Q1-2020</v>
          </cell>
          <cell r="F12718" t="str">
            <v>Mobile Aspiration</v>
          </cell>
          <cell r="G12718" t="str">
            <v>HUA</v>
          </cell>
          <cell r="H12718" t="str">
            <v>LTE2300 2nd Carrier</v>
          </cell>
          <cell r="I12718" t="str">
            <v>INS</v>
          </cell>
          <cell r="L12718">
            <v>43853</v>
          </cell>
          <cell r="N12718">
            <v>43853</v>
          </cell>
          <cell r="P12718" t="str">
            <v>No Dependency</v>
          </cell>
        </row>
        <row r="12719">
          <cell r="C12719" t="str">
            <v>CWH319</v>
          </cell>
          <cell r="D12719" t="str">
            <v>Expansion Sites</v>
          </cell>
          <cell r="E12719" t="str">
            <v>Q1-2020</v>
          </cell>
          <cell r="F12719" t="str">
            <v>Mobile Aspiration</v>
          </cell>
          <cell r="G12719" t="str">
            <v>HUA</v>
          </cell>
          <cell r="H12719" t="str">
            <v>LTE2300 2nd Carrier</v>
          </cell>
          <cell r="I12719" t="str">
            <v>INS</v>
          </cell>
          <cell r="L12719">
            <v>43858</v>
          </cell>
          <cell r="N12719">
            <v>43858</v>
          </cell>
          <cell r="P12719" t="str">
            <v>No Dependency</v>
          </cell>
        </row>
        <row r="12720">
          <cell r="C12720" t="str">
            <v>COW310</v>
          </cell>
          <cell r="D12720" t="str">
            <v>Expansion Sites</v>
          </cell>
          <cell r="E12720" t="str">
            <v>Q1-2020</v>
          </cell>
          <cell r="F12720" t="str">
            <v>Mobile Aspiration</v>
          </cell>
          <cell r="G12720" t="str">
            <v>HUA</v>
          </cell>
          <cell r="H12720" t="str">
            <v>LTE2300 2nd Carrier</v>
          </cell>
          <cell r="I12720" t="str">
            <v>INS</v>
          </cell>
          <cell r="L12720">
            <v>43853</v>
          </cell>
          <cell r="N12720">
            <v>43853</v>
          </cell>
          <cell r="P12720" t="str">
            <v>No Dependency</v>
          </cell>
        </row>
        <row r="12721">
          <cell r="C12721" t="str">
            <v>ZQW967</v>
          </cell>
          <cell r="D12721" t="str">
            <v>Expansion Sites</v>
          </cell>
          <cell r="E12721" t="str">
            <v>Q3-2019</v>
          </cell>
          <cell r="F12721" t="str">
            <v>Mobile Aspiration</v>
          </cell>
          <cell r="G12721" t="str">
            <v>HUA</v>
          </cell>
          <cell r="H12721" t="str">
            <v>LTE2300 2nd Carrier</v>
          </cell>
          <cell r="I12721" t="str">
            <v>INS</v>
          </cell>
          <cell r="L12721">
            <v>43657</v>
          </cell>
          <cell r="M12721">
            <v>43660</v>
          </cell>
          <cell r="N12721">
            <v>43658</v>
          </cell>
          <cell r="O12721">
            <v>43661</v>
          </cell>
          <cell r="P12721" t="str">
            <v>No Dependency</v>
          </cell>
        </row>
        <row r="12722">
          <cell r="C12722" t="str">
            <v>ZQW942</v>
          </cell>
          <cell r="D12722" t="str">
            <v>Expansion Sites</v>
          </cell>
          <cell r="E12722" t="str">
            <v>Q3-2019</v>
          </cell>
          <cell r="F12722" t="str">
            <v>Mobile Aspiration</v>
          </cell>
          <cell r="G12722" t="str">
            <v>HUA</v>
          </cell>
          <cell r="H12722" t="str">
            <v>LTE2300 2nd Carrier</v>
          </cell>
          <cell r="I12722" t="str">
            <v>INS</v>
          </cell>
          <cell r="L12722">
            <v>43651</v>
          </cell>
          <cell r="M12722">
            <v>43654</v>
          </cell>
          <cell r="N12722">
            <v>43652</v>
          </cell>
          <cell r="O12722">
            <v>43655</v>
          </cell>
          <cell r="P12722" t="str">
            <v>No Dependency</v>
          </cell>
        </row>
        <row r="12723">
          <cell r="C12723" t="str">
            <v>ZQS998</v>
          </cell>
          <cell r="D12723" t="str">
            <v>Expansion Sites</v>
          </cell>
          <cell r="E12723" t="str">
            <v>Q3-2019</v>
          </cell>
          <cell r="F12723" t="str">
            <v>Mobile Aspiration</v>
          </cell>
          <cell r="G12723" t="str">
            <v>HUA</v>
          </cell>
          <cell r="H12723" t="str">
            <v>LTE2300 2nd Carrier</v>
          </cell>
          <cell r="I12723" t="str">
            <v>INS</v>
          </cell>
          <cell r="L12723">
            <v>43733</v>
          </cell>
          <cell r="M12723">
            <v>43622</v>
          </cell>
          <cell r="N12723">
            <v>43733</v>
          </cell>
          <cell r="O12723">
            <v>43623</v>
          </cell>
          <cell r="P12723" t="str">
            <v>No Dependency</v>
          </cell>
        </row>
        <row r="12724">
          <cell r="C12724" t="str">
            <v>ZKF009</v>
          </cell>
          <cell r="D12724" t="str">
            <v>Expansion Sites</v>
          </cell>
          <cell r="E12724" t="str">
            <v>Q1-2020</v>
          </cell>
          <cell r="F12724" t="str">
            <v>Mobile Aspiration</v>
          </cell>
          <cell r="G12724" t="str">
            <v>HUA</v>
          </cell>
          <cell r="H12724" t="str">
            <v>LTE2300 2nd Carrier</v>
          </cell>
          <cell r="I12724" t="str">
            <v>INS</v>
          </cell>
          <cell r="L12724">
            <v>43853</v>
          </cell>
          <cell r="M12724">
            <v>43733</v>
          </cell>
          <cell r="N12724">
            <v>43853</v>
          </cell>
          <cell r="O12724">
            <v>43734</v>
          </cell>
          <cell r="P12724" t="str">
            <v>No Dependency</v>
          </cell>
        </row>
        <row r="12725">
          <cell r="C12725" t="str">
            <v>ZHA108</v>
          </cell>
          <cell r="D12725" t="str">
            <v>Expansion Sites</v>
          </cell>
          <cell r="E12725" t="str">
            <v>Q1-2020</v>
          </cell>
          <cell r="F12725" t="str">
            <v>Mobile Aspiration</v>
          </cell>
          <cell r="G12725" t="str">
            <v>HUA</v>
          </cell>
          <cell r="H12725" t="str">
            <v>LTE2300 2nd Carrier</v>
          </cell>
          <cell r="I12725" t="str">
            <v>INS</v>
          </cell>
          <cell r="L12725">
            <v>43830</v>
          </cell>
          <cell r="N12725">
            <v>43830</v>
          </cell>
          <cell r="P12725" t="str">
            <v>No Dependency</v>
          </cell>
        </row>
        <row r="12726">
          <cell r="C12726" t="str">
            <v>CWS837</v>
          </cell>
          <cell r="D12726" t="str">
            <v>Expansion Sites</v>
          </cell>
          <cell r="E12726" t="str">
            <v>Q1-2020</v>
          </cell>
          <cell r="F12726" t="str">
            <v>Mobile Aspiration</v>
          </cell>
          <cell r="G12726" t="str">
            <v>HUA</v>
          </cell>
          <cell r="H12726" t="str">
            <v>LTE2300 2nd Carrier</v>
          </cell>
          <cell r="I12726" t="str">
            <v>INS</v>
          </cell>
          <cell r="L12726">
            <v>43853</v>
          </cell>
          <cell r="N12726">
            <v>43853</v>
          </cell>
          <cell r="P12726" t="str">
            <v>No Dependency</v>
          </cell>
        </row>
        <row r="12727">
          <cell r="C12727" t="str">
            <v>COW553</v>
          </cell>
          <cell r="D12727" t="str">
            <v>Expansion Sites</v>
          </cell>
          <cell r="E12727" t="str">
            <v>Q3-2019</v>
          </cell>
          <cell r="F12727" t="str">
            <v>Mobile Aspiration</v>
          </cell>
          <cell r="G12727" t="str">
            <v>HUA</v>
          </cell>
          <cell r="H12727" t="str">
            <v>LTE2300 2nd Carrier</v>
          </cell>
          <cell r="I12727" t="str">
            <v>INS</v>
          </cell>
          <cell r="L12727">
            <v>43788</v>
          </cell>
          <cell r="M12727">
            <v>43772</v>
          </cell>
          <cell r="N12727">
            <v>43789</v>
          </cell>
          <cell r="O12727">
            <v>43773</v>
          </cell>
          <cell r="P12727" t="str">
            <v>No Dependency</v>
          </cell>
        </row>
        <row r="12728">
          <cell r="C12728" t="str">
            <v>ZQN998</v>
          </cell>
          <cell r="D12728" t="str">
            <v>Expansion Sites</v>
          </cell>
          <cell r="E12728" t="str">
            <v>Q1-2020</v>
          </cell>
          <cell r="F12728" t="str">
            <v>Mobile Aspiration</v>
          </cell>
          <cell r="G12728" t="str">
            <v>HUA</v>
          </cell>
          <cell r="H12728" t="str">
            <v>LTE2300 2nd Carrier</v>
          </cell>
          <cell r="I12728" t="str">
            <v>INS</v>
          </cell>
          <cell r="L12728">
            <v>43853</v>
          </cell>
          <cell r="M12728">
            <v>43744</v>
          </cell>
          <cell r="N12728">
            <v>43853</v>
          </cell>
          <cell r="O12728">
            <v>43745</v>
          </cell>
          <cell r="P12728" t="str">
            <v>No Dependency</v>
          </cell>
        </row>
        <row r="12729">
          <cell r="C12729" t="str">
            <v>ZHF041</v>
          </cell>
          <cell r="D12729" t="str">
            <v>Expansion Sites</v>
          </cell>
          <cell r="E12729" t="str">
            <v>Q3-2019</v>
          </cell>
          <cell r="F12729" t="str">
            <v>Mobile Aspiration</v>
          </cell>
          <cell r="G12729" t="str">
            <v>HUA</v>
          </cell>
          <cell r="H12729" t="str">
            <v>LTE2300 2nd Carrier</v>
          </cell>
          <cell r="I12729" t="str">
            <v>INS</v>
          </cell>
          <cell r="L12729">
            <v>43623</v>
          </cell>
          <cell r="M12729">
            <v>43625</v>
          </cell>
          <cell r="N12729">
            <v>43624</v>
          </cell>
          <cell r="O12729">
            <v>43626</v>
          </cell>
          <cell r="P12729" t="str">
            <v>No Dependency</v>
          </cell>
        </row>
        <row r="12730">
          <cell r="C12730" t="str">
            <v>ZBR112</v>
          </cell>
          <cell r="D12730" t="str">
            <v>Expansion Sites</v>
          </cell>
          <cell r="E12730" t="str">
            <v>Q1-2020</v>
          </cell>
          <cell r="F12730" t="str">
            <v>Mobile Aspiration</v>
          </cell>
          <cell r="G12730" t="str">
            <v>HUA</v>
          </cell>
          <cell r="H12730" t="str">
            <v>LTE2300 2nd Carrier</v>
          </cell>
          <cell r="I12730" t="str">
            <v>INS</v>
          </cell>
          <cell r="L12730">
            <v>43830</v>
          </cell>
          <cell r="M12730">
            <v>43734</v>
          </cell>
          <cell r="N12730">
            <v>43830</v>
          </cell>
          <cell r="O12730">
            <v>43735</v>
          </cell>
          <cell r="P12730" t="str">
            <v>No Dependency</v>
          </cell>
        </row>
        <row r="12731">
          <cell r="C12731" t="str">
            <v>CWH317</v>
          </cell>
          <cell r="D12731" t="str">
            <v>Expansion Sites</v>
          </cell>
          <cell r="E12731" t="str">
            <v>Q1-2020</v>
          </cell>
          <cell r="F12731" t="str">
            <v>Mobile Aspiration</v>
          </cell>
          <cell r="G12731" t="str">
            <v>HUA</v>
          </cell>
          <cell r="H12731" t="str">
            <v>LTE2300 2nd Carrier</v>
          </cell>
          <cell r="I12731" t="str">
            <v>INS</v>
          </cell>
          <cell r="L12731">
            <v>43858</v>
          </cell>
          <cell r="N12731">
            <v>43858</v>
          </cell>
          <cell r="P12731" t="str">
            <v>No Dependency</v>
          </cell>
        </row>
        <row r="12732">
          <cell r="C12732" t="str">
            <v>COW543</v>
          </cell>
          <cell r="D12732" t="str">
            <v>Expansion Sites</v>
          </cell>
          <cell r="E12732" t="str">
            <v>Q1-2020</v>
          </cell>
          <cell r="F12732" t="str">
            <v>Mobile Aspiration</v>
          </cell>
          <cell r="G12732" t="str">
            <v>HUA</v>
          </cell>
          <cell r="H12732" t="str">
            <v>LTE2300 2nd Carrier</v>
          </cell>
          <cell r="I12732" t="str">
            <v>INS</v>
          </cell>
          <cell r="L12732">
            <v>43853</v>
          </cell>
          <cell r="N12732">
            <v>43853</v>
          </cell>
          <cell r="P12732" t="str">
            <v>No Dependency</v>
          </cell>
        </row>
        <row r="12733">
          <cell r="C12733" t="str">
            <v>ZND149</v>
          </cell>
          <cell r="D12733" t="str">
            <v>Expansion Sites</v>
          </cell>
          <cell r="E12733" t="str">
            <v>Q1-2020</v>
          </cell>
          <cell r="F12733" t="str">
            <v>Mobile Aspiration</v>
          </cell>
          <cell r="G12733" t="str">
            <v>HUA</v>
          </cell>
          <cell r="H12733" t="str">
            <v>LTE2300 2nd Carrier</v>
          </cell>
          <cell r="I12733" t="str">
            <v>INS</v>
          </cell>
          <cell r="L12733">
            <v>43830</v>
          </cell>
          <cell r="M12733">
            <v>43725</v>
          </cell>
          <cell r="N12733">
            <v>43830</v>
          </cell>
          <cell r="O12733">
            <v>43726</v>
          </cell>
          <cell r="P12733" t="str">
            <v>No Dependency</v>
          </cell>
        </row>
        <row r="12734">
          <cell r="C12734" t="str">
            <v>ZAZ020</v>
          </cell>
          <cell r="D12734" t="str">
            <v>Expansion Sites</v>
          </cell>
          <cell r="E12734" t="str">
            <v>Q2-2019</v>
          </cell>
          <cell r="F12734" t="str">
            <v>Mobile Aspiration</v>
          </cell>
          <cell r="G12734" t="str">
            <v>HUA</v>
          </cell>
          <cell r="H12734" t="str">
            <v>LTE2300 2nd Carrier</v>
          </cell>
          <cell r="I12734" t="str">
            <v>INS</v>
          </cell>
          <cell r="L12734">
            <v>43622</v>
          </cell>
          <cell r="M12734">
            <v>43596</v>
          </cell>
          <cell r="N12734">
            <v>43623</v>
          </cell>
          <cell r="O12734">
            <v>43597</v>
          </cell>
          <cell r="P12734" t="str">
            <v>No Dependency</v>
          </cell>
        </row>
        <row r="12735">
          <cell r="C12735" t="str">
            <v>RB7</v>
          </cell>
          <cell r="D12735" t="str">
            <v>Expansion Sites</v>
          </cell>
          <cell r="E12735" t="str">
            <v>Q3-2019</v>
          </cell>
          <cell r="F12735" t="str">
            <v>Mobile Aspiration</v>
          </cell>
          <cell r="G12735" t="str">
            <v>HUA</v>
          </cell>
          <cell r="H12735" t="str">
            <v>LTE2300 2nd Carrier</v>
          </cell>
          <cell r="I12735" t="str">
            <v>INS</v>
          </cell>
          <cell r="L12735">
            <v>43788</v>
          </cell>
          <cell r="N12735">
            <v>43789</v>
          </cell>
          <cell r="P12735" t="str">
            <v>No Dependency</v>
          </cell>
        </row>
        <row r="12736">
          <cell r="C12736" t="str">
            <v>ZQU021</v>
          </cell>
          <cell r="D12736" t="str">
            <v>Expansion Sites</v>
          </cell>
          <cell r="E12736" t="str">
            <v>Q1-2020</v>
          </cell>
          <cell r="F12736" t="str">
            <v>Mobile Aspiration</v>
          </cell>
          <cell r="G12736" t="str">
            <v>HUA</v>
          </cell>
          <cell r="H12736" t="str">
            <v>LTE2300 2nd Carrier</v>
          </cell>
          <cell r="I12736" t="str">
            <v>INS</v>
          </cell>
          <cell r="L12736">
            <v>43853</v>
          </cell>
          <cell r="N12736">
            <v>43853</v>
          </cell>
          <cell r="P12736" t="str">
            <v>No Dependency</v>
          </cell>
        </row>
        <row r="12737">
          <cell r="C12737" t="str">
            <v>Z16006</v>
          </cell>
          <cell r="D12737" t="str">
            <v>Expansion Sites</v>
          </cell>
          <cell r="E12737" t="str">
            <v>Q3-2019</v>
          </cell>
          <cell r="F12737" t="str">
            <v>Mobile Aspiration</v>
          </cell>
          <cell r="G12737" t="str">
            <v>HUA</v>
          </cell>
          <cell r="H12737" t="str">
            <v>LTE2300 2nd Carrier</v>
          </cell>
          <cell r="I12737" t="str">
            <v>INS</v>
          </cell>
          <cell r="L12737">
            <v>43643</v>
          </cell>
          <cell r="M12737">
            <v>43645</v>
          </cell>
          <cell r="N12737">
            <v>43644</v>
          </cell>
          <cell r="O12737">
            <v>43646</v>
          </cell>
          <cell r="P12737" t="str">
            <v>No Dependency</v>
          </cell>
        </row>
        <row r="12738">
          <cell r="C12738" t="str">
            <v>CWN016</v>
          </cell>
          <cell r="D12738" t="str">
            <v>Expansion Sites</v>
          </cell>
          <cell r="E12738" t="str">
            <v>Q3-2019</v>
          </cell>
          <cell r="F12738" t="str">
            <v>Mobile Aspiration</v>
          </cell>
          <cell r="G12738" t="str">
            <v>HUA</v>
          </cell>
          <cell r="H12738" t="str">
            <v>LTE2300 2nd Carrier</v>
          </cell>
          <cell r="I12738" t="str">
            <v>INS</v>
          </cell>
          <cell r="L12738">
            <v>43767</v>
          </cell>
          <cell r="M12738">
            <v>43759</v>
          </cell>
          <cell r="N12738">
            <v>43768</v>
          </cell>
          <cell r="O12738">
            <v>43760</v>
          </cell>
          <cell r="P12738" t="str">
            <v>No Dependency</v>
          </cell>
        </row>
        <row r="12739">
          <cell r="C12739" t="str">
            <v>ZHA139</v>
          </cell>
          <cell r="D12739" t="str">
            <v>Expansion Sites</v>
          </cell>
          <cell r="E12739" t="str">
            <v>Q4-2019</v>
          </cell>
          <cell r="F12739" t="str">
            <v>Mobile Aspiration</v>
          </cell>
          <cell r="G12739" t="str">
            <v>HUA</v>
          </cell>
          <cell r="H12739" t="str">
            <v>LTE2300 2nd Carrier</v>
          </cell>
          <cell r="I12739" t="str">
            <v>INS</v>
          </cell>
          <cell r="L12739">
            <v>43670</v>
          </cell>
          <cell r="M12739">
            <v>43672</v>
          </cell>
          <cell r="N12739">
            <v>43671</v>
          </cell>
          <cell r="O12739">
            <v>43673</v>
          </cell>
          <cell r="P12739" t="str">
            <v>No Dependency</v>
          </cell>
        </row>
        <row r="12740">
          <cell r="C12740" t="str">
            <v>ZND823</v>
          </cell>
          <cell r="D12740" t="str">
            <v>Expansion Sites</v>
          </cell>
          <cell r="E12740" t="str">
            <v>Q4-2019</v>
          </cell>
          <cell r="F12740" t="str">
            <v>Mobile Aspiration</v>
          </cell>
          <cell r="G12740" t="str">
            <v>HUA</v>
          </cell>
          <cell r="H12740" t="str">
            <v>LTE2300 2nd Carrier</v>
          </cell>
          <cell r="I12740" t="str">
            <v>INS</v>
          </cell>
          <cell r="L12740">
            <v>43796</v>
          </cell>
          <cell r="N12740">
            <v>43797</v>
          </cell>
          <cell r="P12740" t="str">
            <v>No Dependency</v>
          </cell>
        </row>
        <row r="12741">
          <cell r="C12741" t="str">
            <v>ZAQ009</v>
          </cell>
          <cell r="D12741" t="str">
            <v>Expansion Sites</v>
          </cell>
          <cell r="E12741" t="str">
            <v>Q4-2019</v>
          </cell>
          <cell r="F12741" t="str">
            <v>Mobile Aspiration</v>
          </cell>
          <cell r="G12741" t="str">
            <v>HUA</v>
          </cell>
          <cell r="H12741" t="str">
            <v>LTE2300 2nd Carrier</v>
          </cell>
          <cell r="I12741" t="str">
            <v>INS</v>
          </cell>
          <cell r="L12741">
            <v>43796</v>
          </cell>
          <cell r="N12741">
            <v>43797</v>
          </cell>
          <cell r="P12741" t="str">
            <v>No Dependency</v>
          </cell>
        </row>
        <row r="12742">
          <cell r="C12742" t="str">
            <v>ZHF050</v>
          </cell>
          <cell r="D12742" t="str">
            <v>Expansion Sites</v>
          </cell>
          <cell r="E12742" t="str">
            <v>Q3-2019</v>
          </cell>
          <cell r="F12742" t="str">
            <v>Mobile Aspiration</v>
          </cell>
          <cell r="G12742" t="str">
            <v>HUA</v>
          </cell>
          <cell r="H12742" t="str">
            <v>LTE2300 2nd Carrier</v>
          </cell>
          <cell r="I12742" t="str">
            <v>INS</v>
          </cell>
          <cell r="L12742">
            <v>43788</v>
          </cell>
          <cell r="N12742">
            <v>43789</v>
          </cell>
          <cell r="P12742" t="str">
            <v>No Dependency</v>
          </cell>
        </row>
        <row r="12743">
          <cell r="C12743" t="str">
            <v>ZHAA020</v>
          </cell>
          <cell r="D12743" t="str">
            <v>Expansion Sites</v>
          </cell>
          <cell r="E12743" t="str">
            <v>Q3-2019</v>
          </cell>
          <cell r="F12743" t="str">
            <v>Mobile Aspiration</v>
          </cell>
          <cell r="G12743" t="str">
            <v>HUA</v>
          </cell>
          <cell r="H12743" t="str">
            <v>LTE2300 2nd Carrier</v>
          </cell>
          <cell r="I12743" t="str">
            <v>INS</v>
          </cell>
          <cell r="L12743">
            <v>43657</v>
          </cell>
          <cell r="M12743">
            <v>43660</v>
          </cell>
          <cell r="N12743">
            <v>43658</v>
          </cell>
          <cell r="O12743">
            <v>43661</v>
          </cell>
          <cell r="P12743" t="str">
            <v>No Dependency</v>
          </cell>
        </row>
        <row r="12744">
          <cell r="C12744" t="str">
            <v>Z6G010</v>
          </cell>
          <cell r="D12744" t="str">
            <v>Expansion Sites</v>
          </cell>
          <cell r="E12744" t="str">
            <v>Q4-2019</v>
          </cell>
          <cell r="F12744" t="str">
            <v>Mobile Aspiration</v>
          </cell>
          <cell r="G12744" t="str">
            <v>HUA</v>
          </cell>
          <cell r="H12744" t="str">
            <v>LTE2300 2nd Carrier</v>
          </cell>
          <cell r="I12744" t="str">
            <v>INS</v>
          </cell>
          <cell r="L12744">
            <v>43753</v>
          </cell>
          <cell r="M12744">
            <v>43709</v>
          </cell>
          <cell r="N12744">
            <v>43754</v>
          </cell>
          <cell r="O12744">
            <v>43710</v>
          </cell>
          <cell r="P12744" t="str">
            <v>No Dependency</v>
          </cell>
        </row>
        <row r="12745">
          <cell r="C12745" t="str">
            <v>COW313</v>
          </cell>
          <cell r="D12745" t="str">
            <v>Expansion Sites</v>
          </cell>
          <cell r="E12745" t="str">
            <v>Q4-2019</v>
          </cell>
          <cell r="F12745" t="str">
            <v>Mobile Aspiration</v>
          </cell>
          <cell r="G12745" t="str">
            <v>HUA</v>
          </cell>
          <cell r="H12745" t="str">
            <v>LTE2300 2nd Carrier</v>
          </cell>
          <cell r="I12745" t="str">
            <v>INS</v>
          </cell>
          <cell r="L12745">
            <v>43657</v>
          </cell>
          <cell r="M12745">
            <v>43659</v>
          </cell>
          <cell r="N12745">
            <v>43658</v>
          </cell>
          <cell r="O12745">
            <v>43660</v>
          </cell>
          <cell r="P12745" t="str">
            <v>No Dependency</v>
          </cell>
        </row>
        <row r="12746">
          <cell r="C12746" t="str">
            <v>ZHF109</v>
          </cell>
          <cell r="D12746" t="str">
            <v>Expansion Sites</v>
          </cell>
          <cell r="E12746" t="str">
            <v>Q1-2020</v>
          </cell>
          <cell r="F12746" t="str">
            <v>Mobile Aspiration</v>
          </cell>
          <cell r="G12746" t="str">
            <v>HUA</v>
          </cell>
          <cell r="H12746" t="str">
            <v>LTE2300 2nd Carrier</v>
          </cell>
          <cell r="I12746" t="str">
            <v>INS</v>
          </cell>
          <cell r="L12746">
            <v>43853</v>
          </cell>
          <cell r="M12746">
            <v>43734</v>
          </cell>
          <cell r="N12746">
            <v>43853</v>
          </cell>
          <cell r="O12746">
            <v>43735</v>
          </cell>
          <cell r="P12746" t="str">
            <v>No Dependency</v>
          </cell>
        </row>
        <row r="12747">
          <cell r="C12747" t="str">
            <v>COW302</v>
          </cell>
          <cell r="D12747" t="str">
            <v>Expansion Sites</v>
          </cell>
          <cell r="E12747" t="str">
            <v>Q4-2019</v>
          </cell>
          <cell r="F12747" t="str">
            <v>Mobile Aspiration</v>
          </cell>
          <cell r="G12747" t="str">
            <v>HUA</v>
          </cell>
          <cell r="H12747" t="str">
            <v>LTE2300 2nd Carrier</v>
          </cell>
          <cell r="I12747" t="str">
            <v>INS</v>
          </cell>
          <cell r="L12747">
            <v>43796</v>
          </cell>
          <cell r="N12747">
            <v>43797</v>
          </cell>
          <cell r="P12747" t="str">
            <v>No Dependency</v>
          </cell>
        </row>
        <row r="12748">
          <cell r="C12748" t="str">
            <v>COW659</v>
          </cell>
          <cell r="D12748" t="str">
            <v>Expansion Sites</v>
          </cell>
          <cell r="E12748" t="str">
            <v>Q3-2019</v>
          </cell>
          <cell r="F12748" t="str">
            <v>Mobile Aspiration</v>
          </cell>
          <cell r="G12748" t="str">
            <v>HUA</v>
          </cell>
          <cell r="H12748" t="str">
            <v>LTE2300 2nd Carrier</v>
          </cell>
          <cell r="I12748" t="str">
            <v>INS</v>
          </cell>
          <cell r="L12748">
            <v>43788</v>
          </cell>
          <cell r="N12748">
            <v>43789</v>
          </cell>
          <cell r="P12748" t="str">
            <v>No Dependency</v>
          </cell>
        </row>
        <row r="12749">
          <cell r="C12749" t="str">
            <v>CWS816</v>
          </cell>
          <cell r="D12749" t="str">
            <v>Expansion Sites</v>
          </cell>
          <cell r="E12749" t="str">
            <v>Q1-2020</v>
          </cell>
          <cell r="F12749" t="str">
            <v>Mobile Aspiration</v>
          </cell>
          <cell r="G12749" t="str">
            <v>HUA</v>
          </cell>
          <cell r="H12749" t="str">
            <v>LTE2300 2nd Carrier</v>
          </cell>
          <cell r="I12749" t="str">
            <v>INS</v>
          </cell>
          <cell r="L12749">
            <v>43853</v>
          </cell>
          <cell r="N12749">
            <v>43853</v>
          </cell>
          <cell r="P12749" t="str">
            <v>No Dependency</v>
          </cell>
        </row>
        <row r="12750">
          <cell r="C12750" t="str">
            <v>CWH023</v>
          </cell>
          <cell r="D12750" t="str">
            <v>Expansion Sites</v>
          </cell>
          <cell r="E12750" t="str">
            <v>Q3-2019</v>
          </cell>
          <cell r="F12750" t="str">
            <v>Mobile Aspiration</v>
          </cell>
          <cell r="G12750" t="str">
            <v>HUA</v>
          </cell>
          <cell r="H12750" t="str">
            <v>LTE2300 2nd Carrier</v>
          </cell>
          <cell r="I12750" t="str">
            <v>INS</v>
          </cell>
          <cell r="L12750">
            <v>43788</v>
          </cell>
          <cell r="N12750">
            <v>43789</v>
          </cell>
          <cell r="P12750" t="str">
            <v>No Dependency</v>
          </cell>
        </row>
        <row r="12751">
          <cell r="C12751" t="str">
            <v>CWS833</v>
          </cell>
          <cell r="D12751" t="str">
            <v>Expansion Sites</v>
          </cell>
          <cell r="E12751" t="str">
            <v>Q3-2019</v>
          </cell>
          <cell r="F12751" t="str">
            <v>Mobile Aspiration</v>
          </cell>
          <cell r="G12751" t="str">
            <v>HUA</v>
          </cell>
          <cell r="H12751" t="str">
            <v>LTE2300 2nd Carrier</v>
          </cell>
          <cell r="I12751" t="str">
            <v>INS</v>
          </cell>
          <cell r="L12751">
            <v>43788</v>
          </cell>
          <cell r="N12751">
            <v>43789</v>
          </cell>
          <cell r="P12751" t="str">
            <v>No Dependency</v>
          </cell>
        </row>
        <row r="12752">
          <cell r="C12752" t="str">
            <v>ZHB024</v>
          </cell>
          <cell r="D12752" t="str">
            <v>Expansion Sites</v>
          </cell>
          <cell r="E12752" t="str">
            <v>Q2-2019</v>
          </cell>
          <cell r="F12752" t="str">
            <v>Mobile Aspiration</v>
          </cell>
          <cell r="G12752" t="str">
            <v>HUA</v>
          </cell>
          <cell r="H12752" t="str">
            <v>LTE2300 2nd Carrier</v>
          </cell>
          <cell r="I12752" t="str">
            <v>INS</v>
          </cell>
          <cell r="L12752">
            <v>43637</v>
          </cell>
          <cell r="M12752">
            <v>43640</v>
          </cell>
          <cell r="N12752">
            <v>43638</v>
          </cell>
          <cell r="O12752">
            <v>43641</v>
          </cell>
          <cell r="P12752" t="str">
            <v>No Dependency</v>
          </cell>
        </row>
        <row r="12753">
          <cell r="C12753" t="str">
            <v>CWS814</v>
          </cell>
          <cell r="D12753" t="str">
            <v>Expansion Sites</v>
          </cell>
          <cell r="E12753" t="str">
            <v>Q3-2019</v>
          </cell>
          <cell r="F12753" t="str">
            <v>Mobile Aspiration</v>
          </cell>
          <cell r="G12753" t="str">
            <v>HUA</v>
          </cell>
          <cell r="H12753" t="str">
            <v>LTE2300 2nd Carrier</v>
          </cell>
          <cell r="I12753" t="str">
            <v>INS</v>
          </cell>
          <cell r="L12753">
            <v>43788</v>
          </cell>
          <cell r="N12753">
            <v>43789</v>
          </cell>
          <cell r="P12753" t="str">
            <v>No Dependency</v>
          </cell>
        </row>
        <row r="12754">
          <cell r="C12754" t="str">
            <v>COW551</v>
          </cell>
          <cell r="D12754" t="str">
            <v>Expansion Sites</v>
          </cell>
          <cell r="E12754" t="str">
            <v>Q1-2020</v>
          </cell>
          <cell r="F12754" t="str">
            <v>Mobile Aspiration</v>
          </cell>
          <cell r="G12754" t="str">
            <v>HUA</v>
          </cell>
          <cell r="H12754" t="str">
            <v>LTE2300 2nd Carrier</v>
          </cell>
          <cell r="I12754" t="str">
            <v>INS</v>
          </cell>
          <cell r="L12754">
            <v>43830</v>
          </cell>
          <cell r="N12754">
            <v>43830</v>
          </cell>
          <cell r="P12754" t="str">
            <v>No Dependency</v>
          </cell>
        </row>
        <row r="12755">
          <cell r="C12755" t="str">
            <v>CWS821</v>
          </cell>
          <cell r="D12755" t="str">
            <v>Expansion Sites</v>
          </cell>
          <cell r="E12755" t="str">
            <v>Q4-2019</v>
          </cell>
          <cell r="F12755" t="str">
            <v>Mobile Aspiration</v>
          </cell>
          <cell r="G12755" t="str">
            <v>HUA</v>
          </cell>
          <cell r="H12755" t="str">
            <v>LTE2300 2nd Carrier</v>
          </cell>
          <cell r="I12755" t="str">
            <v>INS</v>
          </cell>
          <cell r="K12755">
            <v>43664</v>
          </cell>
          <cell r="L12755">
            <v>43796</v>
          </cell>
          <cell r="N12755">
            <v>43797</v>
          </cell>
          <cell r="P12755" t="str">
            <v>No Dependency</v>
          </cell>
        </row>
        <row r="12756">
          <cell r="C12756" t="str">
            <v>CWH001</v>
          </cell>
          <cell r="D12756" t="str">
            <v>Expansion Sites</v>
          </cell>
          <cell r="E12756" t="str">
            <v>Q1-2020</v>
          </cell>
          <cell r="F12756" t="str">
            <v>Mobile Aspiration</v>
          </cell>
          <cell r="G12756" t="str">
            <v>HUA</v>
          </cell>
          <cell r="H12756" t="str">
            <v>LTE2300 2nd Carrier</v>
          </cell>
          <cell r="I12756" t="str">
            <v>INS</v>
          </cell>
          <cell r="L12756">
            <v>43853</v>
          </cell>
          <cell r="N12756">
            <v>43853</v>
          </cell>
          <cell r="P12756" t="str">
            <v>No Dependency</v>
          </cell>
        </row>
        <row r="12757">
          <cell r="C12757" t="str">
            <v>CWH030</v>
          </cell>
          <cell r="D12757" t="str">
            <v>Expansion Sites</v>
          </cell>
          <cell r="E12757" t="str">
            <v>Q1-2020</v>
          </cell>
          <cell r="F12757" t="str">
            <v>Mobile Aspiration</v>
          </cell>
          <cell r="G12757" t="str">
            <v>HUA</v>
          </cell>
          <cell r="H12757" t="str">
            <v>LTE2300 2nd Carrier</v>
          </cell>
          <cell r="I12757" t="str">
            <v>INS</v>
          </cell>
          <cell r="L12757">
            <v>43830</v>
          </cell>
          <cell r="N12757">
            <v>43830</v>
          </cell>
          <cell r="P12757" t="str">
            <v>No Dependency</v>
          </cell>
        </row>
        <row r="12758">
          <cell r="C12758" t="str">
            <v>ZQS985</v>
          </cell>
          <cell r="D12758" t="str">
            <v>Expansion Sites</v>
          </cell>
          <cell r="E12758" t="str">
            <v>Q1-2020</v>
          </cell>
          <cell r="F12758" t="str">
            <v>Mobile Aspiration</v>
          </cell>
          <cell r="G12758" t="str">
            <v>HUA</v>
          </cell>
          <cell r="H12758" t="str">
            <v>LTE2300 2nd Carrier</v>
          </cell>
          <cell r="I12758" t="str">
            <v>INS</v>
          </cell>
          <cell r="L12758">
            <v>43853</v>
          </cell>
          <cell r="N12758">
            <v>43853</v>
          </cell>
          <cell r="P12758" t="str">
            <v>No Dependency</v>
          </cell>
        </row>
        <row r="12759">
          <cell r="C12759" t="str">
            <v>ZQS992</v>
          </cell>
          <cell r="D12759" t="str">
            <v>Expansion Sites</v>
          </cell>
          <cell r="E12759" t="str">
            <v>Q1-2020</v>
          </cell>
          <cell r="F12759" t="str">
            <v>Mobile Aspiration</v>
          </cell>
          <cell r="G12759" t="str">
            <v>HUA</v>
          </cell>
          <cell r="H12759" t="str">
            <v>LTE2300 2nd Carrier</v>
          </cell>
          <cell r="I12759" t="str">
            <v>INS</v>
          </cell>
          <cell r="L12759">
            <v>43853</v>
          </cell>
          <cell r="M12759">
            <v>43743</v>
          </cell>
          <cell r="N12759">
            <v>43853</v>
          </cell>
          <cell r="O12759">
            <v>43744</v>
          </cell>
          <cell r="P12759" t="str">
            <v>No Dependency</v>
          </cell>
        </row>
        <row r="12760">
          <cell r="C12760" t="str">
            <v>ZBR904</v>
          </cell>
          <cell r="D12760" t="str">
            <v>Expansion Sites</v>
          </cell>
          <cell r="E12760" t="str">
            <v>Q3-2019</v>
          </cell>
          <cell r="F12760" t="str">
            <v>Mobile Aspiration</v>
          </cell>
          <cell r="G12760" t="str">
            <v>HUA</v>
          </cell>
          <cell r="H12760" t="str">
            <v>LTE2300 2nd Carrier</v>
          </cell>
          <cell r="I12760" t="str">
            <v>INS</v>
          </cell>
          <cell r="L12760">
            <v>43621</v>
          </cell>
          <cell r="M12760">
            <v>43623</v>
          </cell>
          <cell r="N12760">
            <v>43622</v>
          </cell>
          <cell r="O12760">
            <v>43624</v>
          </cell>
          <cell r="P12760" t="str">
            <v>No Dependency</v>
          </cell>
        </row>
        <row r="12761">
          <cell r="C12761" t="str">
            <v>ZBR999</v>
          </cell>
          <cell r="D12761" t="str">
            <v>Expansion Sites</v>
          </cell>
          <cell r="E12761" t="str">
            <v>Q3-2019</v>
          </cell>
          <cell r="F12761" t="str">
            <v>Mobile Aspiration</v>
          </cell>
          <cell r="G12761" t="str">
            <v>HUA</v>
          </cell>
          <cell r="H12761" t="str">
            <v>LTE2300 2nd Carrier</v>
          </cell>
          <cell r="I12761" t="str">
            <v>INS</v>
          </cell>
          <cell r="L12761">
            <v>43631</v>
          </cell>
          <cell r="M12761">
            <v>43634</v>
          </cell>
          <cell r="N12761">
            <v>43632</v>
          </cell>
          <cell r="O12761">
            <v>43635</v>
          </cell>
          <cell r="P12761" t="str">
            <v>No Dependency</v>
          </cell>
        </row>
        <row r="12762">
          <cell r="C12762" t="str">
            <v>641-13</v>
          </cell>
          <cell r="D12762" t="str">
            <v>Expansion Sites</v>
          </cell>
          <cell r="E12762" t="str">
            <v>Q1-2020</v>
          </cell>
          <cell r="F12762" t="str">
            <v>Mobile Aspiration</v>
          </cell>
          <cell r="G12762" t="str">
            <v>HUA</v>
          </cell>
          <cell r="H12762" t="str">
            <v>LTE2300 2nd Carrier</v>
          </cell>
          <cell r="I12762" t="str">
            <v>INS</v>
          </cell>
          <cell r="L12762">
            <v>43853</v>
          </cell>
          <cell r="M12762">
            <v>43734</v>
          </cell>
          <cell r="N12762">
            <v>43853</v>
          </cell>
          <cell r="O12762">
            <v>43735</v>
          </cell>
          <cell r="P12762" t="str">
            <v>No Dependency</v>
          </cell>
        </row>
        <row r="12763">
          <cell r="C12763" t="str">
            <v>ZDK001</v>
          </cell>
          <cell r="D12763" t="str">
            <v>Expansion Sites</v>
          </cell>
          <cell r="E12763" t="str">
            <v>Q1-2020</v>
          </cell>
          <cell r="F12763" t="str">
            <v>Mobile Aspiration</v>
          </cell>
          <cell r="G12763" t="str">
            <v>HUA</v>
          </cell>
          <cell r="H12763" t="str">
            <v>LTE2300 2nd Carrier</v>
          </cell>
          <cell r="I12763" t="str">
            <v>INS</v>
          </cell>
          <cell r="L12763">
            <v>43830</v>
          </cell>
          <cell r="N12763">
            <v>43830</v>
          </cell>
          <cell r="P12763" t="str">
            <v>No Dependency</v>
          </cell>
        </row>
        <row r="12764">
          <cell r="C12764" t="str">
            <v>ZHA140</v>
          </cell>
          <cell r="D12764" t="str">
            <v>Expansion Sites</v>
          </cell>
          <cell r="E12764" t="str">
            <v>Q1-2020</v>
          </cell>
          <cell r="F12764" t="str">
            <v>Mobile Aspiration</v>
          </cell>
          <cell r="G12764" t="str">
            <v>HUA</v>
          </cell>
          <cell r="H12764" t="str">
            <v>LTE2300 2nd Carrier</v>
          </cell>
          <cell r="I12764" t="str">
            <v>INS</v>
          </cell>
          <cell r="L12764">
            <v>43664</v>
          </cell>
          <cell r="M12764">
            <v>43666</v>
          </cell>
          <cell r="N12764">
            <v>43665</v>
          </cell>
          <cell r="O12764">
            <v>43667</v>
          </cell>
          <cell r="P12764" t="str">
            <v>No Dependency</v>
          </cell>
        </row>
        <row r="12765">
          <cell r="C12765">
            <v>488</v>
          </cell>
          <cell r="D12765" t="str">
            <v>Expansion Sites</v>
          </cell>
          <cell r="E12765" t="str">
            <v>Q3-2019</v>
          </cell>
          <cell r="F12765" t="str">
            <v>Mobile Aspiration</v>
          </cell>
          <cell r="G12765" t="str">
            <v>HUA</v>
          </cell>
          <cell r="H12765" t="str">
            <v>LTE2300 2nd Carrier</v>
          </cell>
          <cell r="I12765" t="str">
            <v>INS</v>
          </cell>
          <cell r="L12765">
            <v>43746</v>
          </cell>
          <cell r="M12765">
            <v>43734</v>
          </cell>
          <cell r="N12765">
            <v>43747</v>
          </cell>
          <cell r="O12765">
            <v>43735</v>
          </cell>
          <cell r="P12765" t="str">
            <v>No Dependency</v>
          </cell>
        </row>
        <row r="12766">
          <cell r="C12766" t="str">
            <v>ZRR009</v>
          </cell>
          <cell r="D12766" t="str">
            <v>Expansion Sites</v>
          </cell>
          <cell r="E12766" t="str">
            <v>Q1-2020</v>
          </cell>
          <cell r="F12766" t="str">
            <v>Mobile Aspiration</v>
          </cell>
          <cell r="G12766" t="str">
            <v>HUA</v>
          </cell>
          <cell r="H12766" t="str">
            <v>LTE2300 2nd Carrier</v>
          </cell>
          <cell r="I12766" t="str">
            <v>INS</v>
          </cell>
          <cell r="L12766">
            <v>43858</v>
          </cell>
          <cell r="M12766">
            <v>43734</v>
          </cell>
          <cell r="N12766">
            <v>43858</v>
          </cell>
          <cell r="O12766">
            <v>43735</v>
          </cell>
          <cell r="P12766" t="str">
            <v>No Dependency</v>
          </cell>
        </row>
        <row r="12767">
          <cell r="C12767" t="str">
            <v>ZQW986</v>
          </cell>
          <cell r="D12767" t="str">
            <v>Expansion Sites</v>
          </cell>
          <cell r="E12767" t="str">
            <v>Q3-2019</v>
          </cell>
          <cell r="F12767" t="str">
            <v>Mobile Aspiration</v>
          </cell>
          <cell r="G12767" t="str">
            <v>HUA</v>
          </cell>
          <cell r="H12767" t="str">
            <v>LTE2300 2nd Carrier</v>
          </cell>
          <cell r="I12767" t="str">
            <v>INS</v>
          </cell>
          <cell r="L12767">
            <v>43706</v>
          </cell>
          <cell r="M12767">
            <v>43630</v>
          </cell>
          <cell r="N12767">
            <v>43707</v>
          </cell>
          <cell r="O12767">
            <v>43631</v>
          </cell>
          <cell r="P12767" t="str">
            <v>No Dependency</v>
          </cell>
        </row>
        <row r="12768">
          <cell r="C12768" t="str">
            <v>ZHF039</v>
          </cell>
          <cell r="D12768" t="str">
            <v>Expansion Sites</v>
          </cell>
          <cell r="E12768" t="str">
            <v>Q3-2019</v>
          </cell>
          <cell r="F12768" t="str">
            <v>Mobile Aspiration</v>
          </cell>
          <cell r="G12768" t="str">
            <v>HUA</v>
          </cell>
          <cell r="H12768" t="str">
            <v>LTE2300 2nd Carrier</v>
          </cell>
          <cell r="I12768" t="str">
            <v>INS</v>
          </cell>
          <cell r="L12768">
            <v>43635</v>
          </cell>
          <cell r="M12768">
            <v>43637</v>
          </cell>
          <cell r="N12768">
            <v>43636</v>
          </cell>
          <cell r="O12768">
            <v>43638</v>
          </cell>
          <cell r="P12768" t="str">
            <v>No Dependency</v>
          </cell>
        </row>
        <row r="12769">
          <cell r="C12769" t="str">
            <v>ZQS999</v>
          </cell>
          <cell r="D12769" t="str">
            <v>Expansion Sites</v>
          </cell>
          <cell r="E12769" t="str">
            <v>Q1-2020</v>
          </cell>
          <cell r="F12769" t="str">
            <v>Mobile Aspiration</v>
          </cell>
          <cell r="G12769" t="str">
            <v>HUA</v>
          </cell>
          <cell r="H12769" t="str">
            <v>LTE2300 2nd Carrier</v>
          </cell>
          <cell r="I12769" t="str">
            <v>INS</v>
          </cell>
          <cell r="L12769">
            <v>43858</v>
          </cell>
          <cell r="N12769">
            <v>43858</v>
          </cell>
          <cell r="P12769" t="str">
            <v>No Dependency</v>
          </cell>
        </row>
        <row r="12770">
          <cell r="C12770" t="str">
            <v>ZMB002</v>
          </cell>
          <cell r="D12770" t="str">
            <v>Expansion Sites</v>
          </cell>
          <cell r="E12770" t="str">
            <v>Q3-2019</v>
          </cell>
          <cell r="F12770" t="str">
            <v>Mobile Aspiration</v>
          </cell>
          <cell r="G12770" t="str">
            <v>HUA</v>
          </cell>
          <cell r="H12770" t="str">
            <v>LTE2300 2nd Carrier</v>
          </cell>
          <cell r="I12770" t="str">
            <v>INS</v>
          </cell>
          <cell r="L12770">
            <v>43691</v>
          </cell>
          <cell r="M12770">
            <v>43693</v>
          </cell>
          <cell r="N12770">
            <v>43692</v>
          </cell>
          <cell r="O12770">
            <v>43694</v>
          </cell>
          <cell r="P12770" t="str">
            <v>No Dependency</v>
          </cell>
        </row>
        <row r="12771">
          <cell r="C12771" t="str">
            <v>ZHQ011</v>
          </cell>
          <cell r="D12771" t="str">
            <v>Expansion Sites</v>
          </cell>
          <cell r="E12771" t="str">
            <v>Q3-2019</v>
          </cell>
          <cell r="F12771" t="str">
            <v>Mobile Aspiration</v>
          </cell>
          <cell r="G12771" t="str">
            <v>HUA</v>
          </cell>
          <cell r="H12771" t="str">
            <v>LTE2300 2nd Carrier</v>
          </cell>
          <cell r="I12771" t="str">
            <v>INS</v>
          </cell>
          <cell r="L12771">
            <v>43630</v>
          </cell>
          <cell r="M12771">
            <v>43632</v>
          </cell>
          <cell r="N12771">
            <v>43631</v>
          </cell>
          <cell r="O12771">
            <v>43633</v>
          </cell>
          <cell r="P12771" t="str">
            <v>No Dependency</v>
          </cell>
        </row>
        <row r="12772">
          <cell r="C12772" t="str">
            <v>ZSK042</v>
          </cell>
          <cell r="D12772" t="str">
            <v>Expansion Sites</v>
          </cell>
          <cell r="E12772" t="str">
            <v>Q4-2019</v>
          </cell>
          <cell r="F12772" t="str">
            <v>Mobile Aspiration</v>
          </cell>
          <cell r="G12772" t="str">
            <v>HUA</v>
          </cell>
          <cell r="H12772" t="str">
            <v>LTE2300 2nd Carrier</v>
          </cell>
          <cell r="I12772" t="str">
            <v>INS</v>
          </cell>
          <cell r="L12772">
            <v>43741</v>
          </cell>
          <cell r="M12772">
            <v>43733</v>
          </cell>
          <cell r="N12772">
            <v>43742</v>
          </cell>
          <cell r="O12772">
            <v>43734</v>
          </cell>
          <cell r="P12772" t="str">
            <v>No Dependency</v>
          </cell>
        </row>
        <row r="12773">
          <cell r="C12773" t="str">
            <v>FTJS#11</v>
          </cell>
          <cell r="D12773" t="str">
            <v>Expansion Sites</v>
          </cell>
          <cell r="E12773" t="str">
            <v>Q1-2020</v>
          </cell>
          <cell r="F12773" t="str">
            <v>Mobile Aspiration</v>
          </cell>
          <cell r="G12773" t="str">
            <v>HUA</v>
          </cell>
          <cell r="H12773" t="str">
            <v>LTE2300 2nd Carrier</v>
          </cell>
          <cell r="I12773" t="str">
            <v>INS</v>
          </cell>
          <cell r="L12773">
            <v>43830</v>
          </cell>
          <cell r="M12773">
            <v>43734</v>
          </cell>
          <cell r="N12773">
            <v>43830</v>
          </cell>
          <cell r="O12773">
            <v>43735</v>
          </cell>
          <cell r="P12773" t="str">
            <v>No Dependency</v>
          </cell>
        </row>
        <row r="12774">
          <cell r="C12774" t="str">
            <v>ZKF011</v>
          </cell>
          <cell r="D12774" t="str">
            <v>Expansion Sites</v>
          </cell>
          <cell r="E12774" t="str">
            <v>Q1-2020</v>
          </cell>
          <cell r="F12774" t="str">
            <v>Mobile Aspiration</v>
          </cell>
          <cell r="G12774" t="str">
            <v>HUA</v>
          </cell>
          <cell r="H12774" t="str">
            <v>LTE2300 2nd Carrier</v>
          </cell>
          <cell r="I12774" t="str">
            <v>INS</v>
          </cell>
          <cell r="L12774">
            <v>43849</v>
          </cell>
          <cell r="M12774">
            <v>43715</v>
          </cell>
          <cell r="N12774">
            <v>43850</v>
          </cell>
          <cell r="O12774">
            <v>43716</v>
          </cell>
          <cell r="P12774" t="str">
            <v>No Dependency</v>
          </cell>
        </row>
        <row r="12775">
          <cell r="C12775" t="str">
            <v>ZDB015</v>
          </cell>
          <cell r="D12775" t="str">
            <v>Expansion Sites</v>
          </cell>
          <cell r="E12775" t="str">
            <v>Q4-2019</v>
          </cell>
          <cell r="F12775" t="str">
            <v>Mobile Aspiration</v>
          </cell>
          <cell r="G12775" t="str">
            <v>HUA</v>
          </cell>
          <cell r="H12775" t="str">
            <v>LTE2300 2nd Carrier</v>
          </cell>
          <cell r="I12775" t="str">
            <v>INS</v>
          </cell>
          <cell r="L12775">
            <v>43741</v>
          </cell>
          <cell r="M12775">
            <v>43734</v>
          </cell>
          <cell r="N12775">
            <v>43742</v>
          </cell>
          <cell r="O12775">
            <v>43735</v>
          </cell>
          <cell r="P12775" t="str">
            <v>No Dependency</v>
          </cell>
        </row>
        <row r="12776">
          <cell r="C12776" t="str">
            <v>Z23031</v>
          </cell>
          <cell r="D12776" t="str">
            <v>Expansion Sites</v>
          </cell>
          <cell r="E12776" t="str">
            <v>Q1-2020</v>
          </cell>
          <cell r="F12776" t="str">
            <v>Mobile Aspiration</v>
          </cell>
          <cell r="G12776" t="str">
            <v>HUA</v>
          </cell>
          <cell r="H12776" t="str">
            <v>LTE2300 2nd Carrier</v>
          </cell>
          <cell r="I12776" t="str">
            <v>INS</v>
          </cell>
          <cell r="L12776">
            <v>43853</v>
          </cell>
          <cell r="M12776">
            <v>43709</v>
          </cell>
          <cell r="N12776">
            <v>43853</v>
          </cell>
          <cell r="O12776">
            <v>43710</v>
          </cell>
          <cell r="P12776" t="str">
            <v>No Dependency</v>
          </cell>
        </row>
        <row r="12777">
          <cell r="C12777" t="str">
            <v>496-00</v>
          </cell>
          <cell r="D12777" t="str">
            <v>Expansion Sites</v>
          </cell>
          <cell r="E12777" t="str">
            <v>Q1-2020</v>
          </cell>
          <cell r="F12777" t="str">
            <v>Mobile Aspiration</v>
          </cell>
          <cell r="G12777" t="str">
            <v>HUA</v>
          </cell>
          <cell r="H12777" t="str">
            <v>LTE2300 2nd Carrier</v>
          </cell>
          <cell r="I12777" t="str">
            <v>INS</v>
          </cell>
          <cell r="L12777">
            <v>43853</v>
          </cell>
          <cell r="N12777">
            <v>43853</v>
          </cell>
          <cell r="P12777" t="str">
            <v>No Dependency</v>
          </cell>
        </row>
        <row r="12778">
          <cell r="C12778" t="str">
            <v>ZND626</v>
          </cell>
          <cell r="D12778" t="str">
            <v>Expansion Sites</v>
          </cell>
          <cell r="E12778" t="str">
            <v>Q3-2019</v>
          </cell>
          <cell r="F12778" t="str">
            <v>Mobile Aspiration</v>
          </cell>
          <cell r="G12778" t="str">
            <v>HUA</v>
          </cell>
          <cell r="H12778" t="str">
            <v>LTE2300 2nd Carrier</v>
          </cell>
          <cell r="I12778" t="str">
            <v>INS</v>
          </cell>
          <cell r="L12778">
            <v>43706</v>
          </cell>
          <cell r="M12778">
            <v>43637</v>
          </cell>
          <cell r="N12778">
            <v>43707</v>
          </cell>
          <cell r="O12778">
            <v>43638</v>
          </cell>
          <cell r="P12778" t="str">
            <v>No Dependency</v>
          </cell>
        </row>
        <row r="12779">
          <cell r="C12779" t="str">
            <v>ZHA056</v>
          </cell>
          <cell r="D12779" t="str">
            <v>Expansion Sites</v>
          </cell>
          <cell r="E12779" t="str">
            <v>Q4-2019</v>
          </cell>
          <cell r="F12779" t="str">
            <v>Mobile Aspiration</v>
          </cell>
          <cell r="G12779" t="str">
            <v>HUA</v>
          </cell>
          <cell r="H12779" t="str">
            <v>LTE2300 2nd Carrier</v>
          </cell>
          <cell r="I12779" t="str">
            <v>INS</v>
          </cell>
          <cell r="L12779">
            <v>43741</v>
          </cell>
          <cell r="M12779">
            <v>43733</v>
          </cell>
          <cell r="N12779">
            <v>43742</v>
          </cell>
          <cell r="O12779">
            <v>43734</v>
          </cell>
          <cell r="P12779" t="str">
            <v>No Dependency</v>
          </cell>
        </row>
        <row r="12780">
          <cell r="C12780" t="str">
            <v>ZRR986</v>
          </cell>
          <cell r="D12780" t="str">
            <v>Expansion Sites</v>
          </cell>
          <cell r="E12780" t="str">
            <v>Q3-2019</v>
          </cell>
          <cell r="F12780" t="str">
            <v>Mobile Aspiration</v>
          </cell>
          <cell r="G12780" t="str">
            <v>HUA</v>
          </cell>
          <cell r="H12780" t="str">
            <v>LTE2300 2nd Carrier</v>
          </cell>
          <cell r="I12780" t="str">
            <v>INS</v>
          </cell>
          <cell r="L12780">
            <v>43691</v>
          </cell>
          <cell r="M12780">
            <v>43693</v>
          </cell>
          <cell r="N12780">
            <v>43692</v>
          </cell>
          <cell r="O12780">
            <v>43694</v>
          </cell>
          <cell r="P12780" t="str">
            <v>No Dependency</v>
          </cell>
        </row>
        <row r="12781">
          <cell r="C12781" t="str">
            <v>COWJN1</v>
          </cell>
          <cell r="D12781" t="str">
            <v>Expansion Sites</v>
          </cell>
          <cell r="E12781" t="str">
            <v>Q1-2020</v>
          </cell>
          <cell r="F12781" t="str">
            <v>Mobile Aspiration</v>
          </cell>
          <cell r="G12781" t="str">
            <v>HUA</v>
          </cell>
          <cell r="H12781" t="str">
            <v>LTE2300 2nd Carrier</v>
          </cell>
          <cell r="I12781" t="str">
            <v>INS</v>
          </cell>
          <cell r="L12781">
            <v>43853</v>
          </cell>
          <cell r="N12781">
            <v>43853</v>
          </cell>
          <cell r="P12781" t="str">
            <v>No Dependency</v>
          </cell>
        </row>
        <row r="12782">
          <cell r="C12782" t="str">
            <v>ZRR001</v>
          </cell>
          <cell r="D12782" t="str">
            <v>Expansion Sites</v>
          </cell>
          <cell r="E12782" t="str">
            <v>Q3-2019</v>
          </cell>
          <cell r="F12782" t="str">
            <v>Mobile Aspiration</v>
          </cell>
          <cell r="G12782" t="str">
            <v>HUA</v>
          </cell>
          <cell r="H12782" t="str">
            <v>LTE2300 2nd Carrier</v>
          </cell>
          <cell r="I12782" t="str">
            <v>INS</v>
          </cell>
          <cell r="L12782">
            <v>43691</v>
          </cell>
          <cell r="M12782">
            <v>43693</v>
          </cell>
          <cell r="N12782">
            <v>43692</v>
          </cell>
          <cell r="O12782">
            <v>43694</v>
          </cell>
          <cell r="P12782" t="str">
            <v>No Dependency</v>
          </cell>
        </row>
        <row r="12783">
          <cell r="C12783" t="str">
            <v>ZQN995</v>
          </cell>
          <cell r="D12783" t="str">
            <v>Expansion Sites</v>
          </cell>
          <cell r="E12783" t="str">
            <v>Q3-2019</v>
          </cell>
          <cell r="F12783" t="str">
            <v>Mobile Aspiration</v>
          </cell>
          <cell r="G12783" t="str">
            <v>HUA</v>
          </cell>
          <cell r="H12783" t="str">
            <v>LTE2300 2nd Carrier</v>
          </cell>
          <cell r="I12783" t="str">
            <v>INS</v>
          </cell>
          <cell r="L12783">
            <v>43788</v>
          </cell>
          <cell r="N12783">
            <v>43789</v>
          </cell>
          <cell r="P12783" t="str">
            <v>No Dependency</v>
          </cell>
        </row>
        <row r="12784">
          <cell r="C12784" t="str">
            <v>ZQE990</v>
          </cell>
          <cell r="D12784" t="str">
            <v>Expansion Sites</v>
          </cell>
          <cell r="E12784" t="str">
            <v>Q1-2020</v>
          </cell>
          <cell r="F12784" t="str">
            <v>Mobile Aspiration</v>
          </cell>
          <cell r="G12784" t="str">
            <v>HUA</v>
          </cell>
          <cell r="H12784" t="str">
            <v>LTE2300 2nd Carrier</v>
          </cell>
          <cell r="I12784" t="str">
            <v>INS</v>
          </cell>
          <cell r="L12784">
            <v>43849</v>
          </cell>
          <cell r="M12784">
            <v>43715</v>
          </cell>
          <cell r="N12784">
            <v>43850</v>
          </cell>
          <cell r="O12784">
            <v>43716</v>
          </cell>
          <cell r="P12784" t="str">
            <v>No Dependency</v>
          </cell>
        </row>
        <row r="12785">
          <cell r="C12785" t="str">
            <v>ZHB981</v>
          </cell>
          <cell r="D12785" t="str">
            <v>Expansion Sites</v>
          </cell>
          <cell r="E12785" t="str">
            <v>Q2-2019</v>
          </cell>
          <cell r="F12785" t="str">
            <v>Mobile Aspiration</v>
          </cell>
          <cell r="G12785" t="str">
            <v>HUA</v>
          </cell>
          <cell r="H12785" t="str">
            <v>LTE2300 2nd Carrier</v>
          </cell>
          <cell r="I12785" t="str">
            <v>INS</v>
          </cell>
          <cell r="L12785">
            <v>43702</v>
          </cell>
          <cell r="M12785">
            <v>43627</v>
          </cell>
          <cell r="N12785">
            <v>43702</v>
          </cell>
          <cell r="O12785">
            <v>43628</v>
          </cell>
          <cell r="P12785" t="str">
            <v>No Dependency</v>
          </cell>
        </row>
        <row r="12786">
          <cell r="C12786" t="str">
            <v>ZND637</v>
          </cell>
          <cell r="D12786" t="str">
            <v>Expansion Sites</v>
          </cell>
          <cell r="E12786" t="str">
            <v>Q4-2019</v>
          </cell>
          <cell r="F12786" t="str">
            <v>Mobile Aspiration</v>
          </cell>
          <cell r="G12786" t="str">
            <v>HUA</v>
          </cell>
          <cell r="H12786" t="str">
            <v>LTE2300 2nd Carrier</v>
          </cell>
          <cell r="I12786" t="str">
            <v>INS</v>
          </cell>
          <cell r="L12786">
            <v>43691</v>
          </cell>
          <cell r="M12786">
            <v>43693</v>
          </cell>
          <cell r="N12786">
            <v>43692</v>
          </cell>
          <cell r="O12786">
            <v>43694</v>
          </cell>
          <cell r="P12786" t="str">
            <v>No Dependency</v>
          </cell>
        </row>
        <row r="12787">
          <cell r="C12787" t="str">
            <v>ZRF003</v>
          </cell>
          <cell r="D12787" t="str">
            <v>Expansion Sites</v>
          </cell>
          <cell r="E12787" t="str">
            <v>Q1-2020</v>
          </cell>
          <cell r="F12787" t="str">
            <v>Mobile Aspiration</v>
          </cell>
          <cell r="G12787" t="str">
            <v>HUA</v>
          </cell>
          <cell r="H12787" t="str">
            <v>LTE2300 2nd Carrier</v>
          </cell>
          <cell r="I12787" t="str">
            <v>INS</v>
          </cell>
          <cell r="L12787">
            <v>43858</v>
          </cell>
          <cell r="M12787">
            <v>43715</v>
          </cell>
          <cell r="N12787">
            <v>43858</v>
          </cell>
          <cell r="O12787">
            <v>43716</v>
          </cell>
          <cell r="P12787" t="str">
            <v>No Dependency</v>
          </cell>
        </row>
        <row r="12788">
          <cell r="C12788" t="str">
            <v>ZJB263</v>
          </cell>
          <cell r="D12788" t="str">
            <v>Expansion Sites</v>
          </cell>
          <cell r="E12788" t="str">
            <v>Q3-2019</v>
          </cell>
          <cell r="F12788" t="str">
            <v>Mobile Aspiration</v>
          </cell>
          <cell r="G12788" t="str">
            <v>HUA</v>
          </cell>
          <cell r="H12788" t="str">
            <v>LTE2300 2nd Carrier</v>
          </cell>
          <cell r="I12788" t="str">
            <v>INS</v>
          </cell>
          <cell r="L12788">
            <v>43788</v>
          </cell>
          <cell r="N12788">
            <v>43789</v>
          </cell>
          <cell r="P12788" t="str">
            <v>No Dependency</v>
          </cell>
        </row>
        <row r="12789">
          <cell r="C12789" t="str">
            <v>ZND992</v>
          </cell>
          <cell r="D12789" t="str">
            <v>Expansion Sites</v>
          </cell>
          <cell r="E12789" t="str">
            <v>Q1-2020</v>
          </cell>
          <cell r="F12789" t="str">
            <v>Mobile Aspiration</v>
          </cell>
          <cell r="G12789" t="str">
            <v>HUA</v>
          </cell>
          <cell r="H12789" t="str">
            <v>LTE2300 2nd Carrier</v>
          </cell>
          <cell r="I12789" t="str">
            <v>INS</v>
          </cell>
          <cell r="L12789">
            <v>43854</v>
          </cell>
          <cell r="M12789">
            <v>43667</v>
          </cell>
          <cell r="N12789">
            <v>43855</v>
          </cell>
          <cell r="O12789">
            <v>43668</v>
          </cell>
          <cell r="P12789" t="str">
            <v>No Dependency</v>
          </cell>
        </row>
        <row r="12790">
          <cell r="C12790" t="str">
            <v>ZND975</v>
          </cell>
          <cell r="D12790" t="str">
            <v>Expansion Sites</v>
          </cell>
          <cell r="E12790" t="str">
            <v>Q3-2019</v>
          </cell>
          <cell r="F12790" t="str">
            <v>Mobile Aspiration</v>
          </cell>
          <cell r="G12790" t="str">
            <v>HUA</v>
          </cell>
          <cell r="H12790" t="str">
            <v>LTE2300 2nd Carrier</v>
          </cell>
          <cell r="I12790" t="str">
            <v>INS</v>
          </cell>
          <cell r="L12790">
            <v>43729</v>
          </cell>
          <cell r="M12790">
            <v>43709</v>
          </cell>
          <cell r="N12790">
            <v>43730</v>
          </cell>
          <cell r="O12790">
            <v>43710</v>
          </cell>
          <cell r="P12790" t="str">
            <v>No Dependency</v>
          </cell>
        </row>
        <row r="12791">
          <cell r="C12791" t="str">
            <v>ZND971</v>
          </cell>
          <cell r="D12791" t="str">
            <v>Expansion Sites</v>
          </cell>
          <cell r="E12791" t="str">
            <v>Q3-2019</v>
          </cell>
          <cell r="F12791" t="str">
            <v>Mobile Aspiration</v>
          </cell>
          <cell r="G12791" t="str">
            <v>HUA</v>
          </cell>
          <cell r="H12791" t="str">
            <v>LTE2300 2nd Carrier</v>
          </cell>
          <cell r="I12791" t="str">
            <v>INS</v>
          </cell>
          <cell r="L12791">
            <v>43622</v>
          </cell>
          <cell r="M12791">
            <v>43624</v>
          </cell>
          <cell r="N12791">
            <v>43623</v>
          </cell>
          <cell r="O12791">
            <v>43625</v>
          </cell>
          <cell r="P12791" t="str">
            <v>No Dependency</v>
          </cell>
        </row>
        <row r="12792">
          <cell r="C12792" t="str">
            <v>ZND968</v>
          </cell>
          <cell r="D12792" t="str">
            <v>Expansion Sites</v>
          </cell>
          <cell r="E12792" t="str">
            <v>Q3-2019</v>
          </cell>
          <cell r="F12792" t="str">
            <v>Mobile Aspiration</v>
          </cell>
          <cell r="G12792" t="str">
            <v>HUA</v>
          </cell>
          <cell r="H12792" t="str">
            <v>LTE2300 2nd Carrier</v>
          </cell>
          <cell r="I12792" t="str">
            <v>INS</v>
          </cell>
          <cell r="L12792">
            <v>43653</v>
          </cell>
          <cell r="M12792">
            <v>43656</v>
          </cell>
          <cell r="N12792">
            <v>43654</v>
          </cell>
          <cell r="O12792">
            <v>43657</v>
          </cell>
          <cell r="P12792" t="str">
            <v>No Dependency</v>
          </cell>
        </row>
        <row r="12793">
          <cell r="C12793" t="str">
            <v>ZND952</v>
          </cell>
          <cell r="D12793" t="str">
            <v>Expansion Sites</v>
          </cell>
          <cell r="E12793" t="str">
            <v>Q3-2019</v>
          </cell>
          <cell r="F12793" t="str">
            <v>Mobile Aspiration</v>
          </cell>
          <cell r="G12793" t="str">
            <v>HUA</v>
          </cell>
          <cell r="H12793" t="str">
            <v>LTE2300 2nd Carrier</v>
          </cell>
          <cell r="I12793" t="str">
            <v>INS</v>
          </cell>
          <cell r="L12793">
            <v>43604</v>
          </cell>
          <cell r="M12793">
            <v>43606</v>
          </cell>
          <cell r="N12793">
            <v>43605</v>
          </cell>
          <cell r="O12793">
            <v>43607</v>
          </cell>
          <cell r="P12793" t="str">
            <v>No Dependency</v>
          </cell>
        </row>
        <row r="12794">
          <cell r="C12794" t="str">
            <v>ZND951</v>
          </cell>
          <cell r="D12794" t="str">
            <v>Expansion Sites</v>
          </cell>
          <cell r="E12794" t="str">
            <v>Q1-2020</v>
          </cell>
          <cell r="F12794" t="str">
            <v>Mobile Aspiration</v>
          </cell>
          <cell r="G12794" t="str">
            <v>HUA</v>
          </cell>
          <cell r="H12794" t="str">
            <v>LTE2300 2nd Carrier</v>
          </cell>
          <cell r="I12794" t="str">
            <v>INS</v>
          </cell>
          <cell r="L12794">
            <v>43853</v>
          </cell>
          <cell r="M12794">
            <v>43725</v>
          </cell>
          <cell r="N12794">
            <v>43853</v>
          </cell>
          <cell r="O12794">
            <v>43726</v>
          </cell>
          <cell r="P12794" t="str">
            <v>No Dependency</v>
          </cell>
        </row>
        <row r="12795">
          <cell r="C12795" t="str">
            <v>ZND935</v>
          </cell>
          <cell r="D12795" t="str">
            <v>Expansion Sites</v>
          </cell>
          <cell r="E12795" t="str">
            <v>Q3-2019</v>
          </cell>
          <cell r="F12795" t="str">
            <v>Mobile Aspiration</v>
          </cell>
          <cell r="G12795" t="str">
            <v>HUA</v>
          </cell>
          <cell r="H12795" t="str">
            <v>LTE2300 2nd Carrier</v>
          </cell>
          <cell r="I12795" t="str">
            <v>INS</v>
          </cell>
          <cell r="L12795">
            <v>43691</v>
          </cell>
          <cell r="M12795">
            <v>43693</v>
          </cell>
          <cell r="N12795">
            <v>43692</v>
          </cell>
          <cell r="O12795">
            <v>43694</v>
          </cell>
          <cell r="P12795" t="str">
            <v>No Dependency</v>
          </cell>
        </row>
        <row r="12796">
          <cell r="C12796" t="str">
            <v>ZND933</v>
          </cell>
          <cell r="D12796" t="str">
            <v>Expansion Sites</v>
          </cell>
          <cell r="E12796" t="str">
            <v>Q4-2019</v>
          </cell>
          <cell r="F12796" t="str">
            <v>Mobile Aspiration</v>
          </cell>
          <cell r="G12796" t="str">
            <v>HUA</v>
          </cell>
          <cell r="H12796" t="str">
            <v>LTE2300 2nd Carrier</v>
          </cell>
          <cell r="I12796" t="str">
            <v>INS</v>
          </cell>
          <cell r="L12796">
            <v>43802</v>
          </cell>
          <cell r="M12796">
            <v>43733</v>
          </cell>
          <cell r="N12796">
            <v>43802</v>
          </cell>
          <cell r="O12796">
            <v>43734</v>
          </cell>
          <cell r="P12796" t="str">
            <v>No Dependency</v>
          </cell>
        </row>
        <row r="12797">
          <cell r="C12797" t="str">
            <v>ZND925</v>
          </cell>
          <cell r="D12797" t="str">
            <v>Expansion Sites</v>
          </cell>
          <cell r="E12797" t="str">
            <v>Q3-2019</v>
          </cell>
          <cell r="F12797" t="str">
            <v>Mobile Aspiration</v>
          </cell>
          <cell r="G12797" t="str">
            <v>HUA</v>
          </cell>
          <cell r="H12797" t="str">
            <v>LTE2300 2nd Carrier</v>
          </cell>
          <cell r="I12797" t="str">
            <v>INS</v>
          </cell>
          <cell r="L12797">
            <v>43706</v>
          </cell>
          <cell r="M12797">
            <v>43629</v>
          </cell>
          <cell r="N12797">
            <v>43707</v>
          </cell>
          <cell r="O12797">
            <v>43630</v>
          </cell>
          <cell r="P12797" t="str">
            <v>No Dependency</v>
          </cell>
        </row>
        <row r="12798">
          <cell r="C12798" t="str">
            <v>ZND922</v>
          </cell>
          <cell r="D12798" t="str">
            <v>Expansion Sites</v>
          </cell>
          <cell r="E12798" t="str">
            <v>Q3-2019</v>
          </cell>
          <cell r="F12798" t="str">
            <v>Mobile Aspiration</v>
          </cell>
          <cell r="G12798" t="str">
            <v>HUA</v>
          </cell>
          <cell r="H12798" t="str">
            <v>LTE2300 2nd Carrier</v>
          </cell>
          <cell r="I12798" t="str">
            <v>INS</v>
          </cell>
          <cell r="L12798">
            <v>43704</v>
          </cell>
          <cell r="M12798">
            <v>43707</v>
          </cell>
          <cell r="N12798">
            <v>43705</v>
          </cell>
          <cell r="O12798">
            <v>43708</v>
          </cell>
          <cell r="P12798" t="str">
            <v>No Dependency</v>
          </cell>
        </row>
        <row r="12799">
          <cell r="C12799" t="str">
            <v>ZND917</v>
          </cell>
          <cell r="D12799" t="str">
            <v>Expansion Sites</v>
          </cell>
          <cell r="E12799" t="str">
            <v>Q2-2019</v>
          </cell>
          <cell r="F12799" t="str">
            <v>Mobile Aspiration</v>
          </cell>
          <cell r="G12799" t="str">
            <v>HUA</v>
          </cell>
          <cell r="H12799" t="str">
            <v>LTE2300 2nd Carrier</v>
          </cell>
          <cell r="I12799" t="str">
            <v>INS</v>
          </cell>
          <cell r="L12799">
            <v>43637</v>
          </cell>
          <cell r="M12799">
            <v>43640</v>
          </cell>
          <cell r="N12799">
            <v>43638</v>
          </cell>
          <cell r="O12799">
            <v>43641</v>
          </cell>
          <cell r="P12799" t="str">
            <v>No Dependency</v>
          </cell>
        </row>
        <row r="12800">
          <cell r="C12800" t="str">
            <v>ZND911</v>
          </cell>
          <cell r="D12800" t="str">
            <v>Expansion Sites</v>
          </cell>
          <cell r="E12800" t="str">
            <v>Q3-2019</v>
          </cell>
          <cell r="F12800" t="str">
            <v>Mobile Aspiration</v>
          </cell>
          <cell r="G12800" t="str">
            <v>HUA</v>
          </cell>
          <cell r="H12800" t="str">
            <v>LTE2300 2nd Carrier</v>
          </cell>
          <cell r="I12800" t="str">
            <v>INS</v>
          </cell>
          <cell r="L12800">
            <v>43670</v>
          </cell>
          <cell r="M12800">
            <v>43673</v>
          </cell>
          <cell r="N12800">
            <v>43671</v>
          </cell>
          <cell r="O12800">
            <v>43674</v>
          </cell>
          <cell r="P12800" t="str">
            <v>No Dependency</v>
          </cell>
        </row>
        <row r="12801">
          <cell r="C12801" t="str">
            <v>ZND906</v>
          </cell>
          <cell r="D12801" t="str">
            <v>Expansion Sites</v>
          </cell>
          <cell r="E12801" t="str">
            <v>Q1-2020</v>
          </cell>
          <cell r="F12801" t="str">
            <v>Mobile Aspiration</v>
          </cell>
          <cell r="G12801" t="str">
            <v>HUA</v>
          </cell>
          <cell r="H12801" t="str">
            <v>LTE2300 2nd Carrier</v>
          </cell>
          <cell r="I12801" t="str">
            <v>INS</v>
          </cell>
          <cell r="L12801">
            <v>43826</v>
          </cell>
          <cell r="M12801">
            <v>43715</v>
          </cell>
          <cell r="N12801">
            <v>43827</v>
          </cell>
          <cell r="O12801">
            <v>43716</v>
          </cell>
          <cell r="P12801" t="str">
            <v>No Dependency</v>
          </cell>
        </row>
        <row r="12802">
          <cell r="C12802" t="str">
            <v>ZND901</v>
          </cell>
          <cell r="D12802" t="str">
            <v>Expansion Sites</v>
          </cell>
          <cell r="E12802" t="str">
            <v>Q1-2020</v>
          </cell>
          <cell r="F12802" t="str">
            <v>Mobile Aspiration</v>
          </cell>
          <cell r="G12802" t="str">
            <v>HUA</v>
          </cell>
          <cell r="H12802" t="str">
            <v>LTE2300 2nd Carrier</v>
          </cell>
          <cell r="I12802" t="str">
            <v>INS</v>
          </cell>
          <cell r="L12802">
            <v>43691</v>
          </cell>
          <cell r="M12802">
            <v>43652</v>
          </cell>
          <cell r="N12802">
            <v>43692</v>
          </cell>
          <cell r="O12802">
            <v>43653</v>
          </cell>
          <cell r="P12802" t="str">
            <v>No Dependency</v>
          </cell>
        </row>
        <row r="12803">
          <cell r="C12803" t="str">
            <v>ZND896</v>
          </cell>
          <cell r="D12803" t="str">
            <v>Expansion Sites</v>
          </cell>
          <cell r="E12803" t="str">
            <v>Q3-2019</v>
          </cell>
          <cell r="F12803" t="str">
            <v>Mobile Aspiration</v>
          </cell>
          <cell r="G12803" t="str">
            <v>HUA</v>
          </cell>
          <cell r="H12803" t="str">
            <v>LTE2300 2nd Carrier</v>
          </cell>
          <cell r="I12803" t="str">
            <v>INS</v>
          </cell>
          <cell r="L12803">
            <v>43691</v>
          </cell>
          <cell r="M12803">
            <v>43693</v>
          </cell>
          <cell r="N12803">
            <v>43692</v>
          </cell>
          <cell r="O12803">
            <v>43694</v>
          </cell>
          <cell r="P12803" t="str">
            <v>No Dependency</v>
          </cell>
        </row>
        <row r="12804">
          <cell r="C12804" t="str">
            <v>ZND878</v>
          </cell>
          <cell r="D12804" t="str">
            <v>Expansion Sites</v>
          </cell>
          <cell r="E12804" t="str">
            <v>Q1-2020</v>
          </cell>
          <cell r="F12804" t="str">
            <v>Mobile Aspiration</v>
          </cell>
          <cell r="G12804" t="str">
            <v>HUA</v>
          </cell>
          <cell r="H12804" t="str">
            <v>LTE2300 2nd Carrier</v>
          </cell>
          <cell r="I12804" t="str">
            <v>INS</v>
          </cell>
          <cell r="L12804">
            <v>43663</v>
          </cell>
          <cell r="M12804">
            <v>43666</v>
          </cell>
          <cell r="N12804">
            <v>43664</v>
          </cell>
          <cell r="O12804">
            <v>43667</v>
          </cell>
          <cell r="P12804" t="str">
            <v>No Dependency</v>
          </cell>
        </row>
        <row r="12805">
          <cell r="C12805" t="str">
            <v>ZND860</v>
          </cell>
          <cell r="D12805" t="str">
            <v>Expansion Sites</v>
          </cell>
          <cell r="E12805" t="str">
            <v>Q4-2019</v>
          </cell>
          <cell r="F12805" t="str">
            <v>Mobile Aspiration</v>
          </cell>
          <cell r="G12805" t="str">
            <v>HUA</v>
          </cell>
          <cell r="H12805" t="str">
            <v>LTE2300 2nd Carrier</v>
          </cell>
          <cell r="I12805" t="str">
            <v>INS</v>
          </cell>
          <cell r="L12805">
            <v>43798</v>
          </cell>
          <cell r="M12805">
            <v>43659</v>
          </cell>
          <cell r="N12805">
            <v>43799</v>
          </cell>
          <cell r="O12805">
            <v>43660</v>
          </cell>
          <cell r="P12805" t="str">
            <v>No Dependency</v>
          </cell>
        </row>
        <row r="12806">
          <cell r="C12806" t="str">
            <v>ZND857</v>
          </cell>
          <cell r="D12806" t="str">
            <v>Expansion Sites</v>
          </cell>
          <cell r="E12806" t="str">
            <v>Q3-2019</v>
          </cell>
          <cell r="F12806" t="str">
            <v>Mobile Aspiration</v>
          </cell>
          <cell r="G12806" t="str">
            <v>HUA</v>
          </cell>
          <cell r="H12806" t="str">
            <v>LTE2300 2nd Carrier</v>
          </cell>
          <cell r="I12806" t="str">
            <v>INS</v>
          </cell>
          <cell r="L12806">
            <v>43621</v>
          </cell>
          <cell r="M12806">
            <v>43624</v>
          </cell>
          <cell r="N12806">
            <v>43622</v>
          </cell>
          <cell r="O12806">
            <v>43625</v>
          </cell>
          <cell r="P12806" t="str">
            <v>No Dependency</v>
          </cell>
        </row>
        <row r="12807">
          <cell r="C12807" t="str">
            <v>ZND853</v>
          </cell>
          <cell r="D12807" t="str">
            <v>Expansion Sites</v>
          </cell>
          <cell r="E12807" t="str">
            <v>Q3-2019</v>
          </cell>
          <cell r="F12807" t="str">
            <v>Mobile Aspiration</v>
          </cell>
          <cell r="G12807" t="str">
            <v>HUA</v>
          </cell>
          <cell r="H12807" t="str">
            <v>LTE2300 2nd Carrier</v>
          </cell>
          <cell r="I12807" t="str">
            <v>INS</v>
          </cell>
          <cell r="L12807">
            <v>43654</v>
          </cell>
          <cell r="M12807">
            <v>43656</v>
          </cell>
          <cell r="N12807">
            <v>43655</v>
          </cell>
          <cell r="O12807">
            <v>43657</v>
          </cell>
          <cell r="P12807" t="str">
            <v>No Dependency</v>
          </cell>
        </row>
        <row r="12808">
          <cell r="C12808" t="str">
            <v>ZND848</v>
          </cell>
          <cell r="D12808" t="str">
            <v>Expansion Sites</v>
          </cell>
          <cell r="E12808" t="str">
            <v>Q3-2019</v>
          </cell>
          <cell r="F12808" t="str">
            <v>Mobile Aspiration</v>
          </cell>
          <cell r="G12808" t="str">
            <v>HUA</v>
          </cell>
          <cell r="H12808" t="str">
            <v>LTE2300 2nd Carrier</v>
          </cell>
          <cell r="I12808" t="str">
            <v>INS</v>
          </cell>
          <cell r="L12808">
            <v>43706</v>
          </cell>
          <cell r="M12808">
            <v>43715</v>
          </cell>
          <cell r="N12808">
            <v>43707</v>
          </cell>
          <cell r="O12808">
            <v>43716</v>
          </cell>
          <cell r="P12808" t="str">
            <v>No Dependency</v>
          </cell>
        </row>
        <row r="12809">
          <cell r="C12809" t="str">
            <v>ZND840</v>
          </cell>
          <cell r="D12809" t="str">
            <v>Expansion Sites</v>
          </cell>
          <cell r="E12809" t="str">
            <v>Q3-2019</v>
          </cell>
          <cell r="F12809" t="str">
            <v>Mobile Aspiration</v>
          </cell>
          <cell r="G12809" t="str">
            <v>HUA</v>
          </cell>
          <cell r="H12809" t="str">
            <v>LTE2300 2nd Carrier</v>
          </cell>
          <cell r="I12809" t="str">
            <v>INS</v>
          </cell>
          <cell r="L12809">
            <v>43664</v>
          </cell>
          <cell r="M12809">
            <v>43667</v>
          </cell>
          <cell r="N12809">
            <v>43665</v>
          </cell>
          <cell r="O12809">
            <v>43668</v>
          </cell>
          <cell r="P12809" t="str">
            <v>No Dependency</v>
          </cell>
        </row>
        <row r="12810">
          <cell r="C12810" t="str">
            <v>ZND830</v>
          </cell>
          <cell r="D12810" t="str">
            <v>Expansion Sites</v>
          </cell>
          <cell r="E12810" t="str">
            <v>Q3-2019</v>
          </cell>
          <cell r="F12810" t="str">
            <v>Mobile Aspiration</v>
          </cell>
          <cell r="G12810" t="str">
            <v>HUA</v>
          </cell>
          <cell r="H12810" t="str">
            <v>LTE2300 2nd Carrier</v>
          </cell>
          <cell r="I12810" t="str">
            <v>INS</v>
          </cell>
          <cell r="L12810">
            <v>43703</v>
          </cell>
          <cell r="M12810">
            <v>43692</v>
          </cell>
          <cell r="N12810">
            <v>43704</v>
          </cell>
          <cell r="O12810">
            <v>43693</v>
          </cell>
          <cell r="P12810" t="str">
            <v>No Dependency</v>
          </cell>
        </row>
        <row r="12811">
          <cell r="C12811" t="str">
            <v>ZND829</v>
          </cell>
          <cell r="D12811" t="str">
            <v>Expansion Sites</v>
          </cell>
          <cell r="E12811" t="str">
            <v>Q4-2019</v>
          </cell>
          <cell r="F12811" t="str">
            <v>Mobile Aspiration</v>
          </cell>
          <cell r="G12811" t="str">
            <v>HUA</v>
          </cell>
          <cell r="H12811" t="str">
            <v>LTE2300 2nd Carrier</v>
          </cell>
          <cell r="I12811" t="str">
            <v>INS</v>
          </cell>
          <cell r="L12811">
            <v>43691</v>
          </cell>
          <cell r="M12811">
            <v>43693</v>
          </cell>
          <cell r="N12811">
            <v>43692</v>
          </cell>
          <cell r="O12811">
            <v>43694</v>
          </cell>
          <cell r="P12811" t="str">
            <v>No Dependency</v>
          </cell>
        </row>
        <row r="12812">
          <cell r="C12812" t="str">
            <v>ZND818</v>
          </cell>
          <cell r="D12812" t="str">
            <v>Expansion Sites</v>
          </cell>
          <cell r="E12812" t="str">
            <v>Q3-2019</v>
          </cell>
          <cell r="F12812" t="str">
            <v>Mobile Aspiration</v>
          </cell>
          <cell r="G12812" t="str">
            <v>HUA</v>
          </cell>
          <cell r="H12812" t="str">
            <v>LTE2300 2nd Carrier</v>
          </cell>
          <cell r="I12812" t="str">
            <v>INS</v>
          </cell>
          <cell r="L12812">
            <v>43788</v>
          </cell>
          <cell r="N12812">
            <v>43789</v>
          </cell>
          <cell r="P12812" t="str">
            <v>No Dependency</v>
          </cell>
        </row>
        <row r="12813">
          <cell r="C12813" t="str">
            <v>ZND788</v>
          </cell>
          <cell r="D12813" t="str">
            <v>Expansion Sites</v>
          </cell>
          <cell r="E12813" t="str">
            <v>Q3-2019</v>
          </cell>
          <cell r="F12813" t="str">
            <v>Mobile Aspiration</v>
          </cell>
          <cell r="G12813" t="str">
            <v>HUA</v>
          </cell>
          <cell r="H12813" t="str">
            <v>LTE2300 2nd Carrier</v>
          </cell>
          <cell r="I12813" t="str">
            <v>INS</v>
          </cell>
          <cell r="L12813">
            <v>43706</v>
          </cell>
          <cell r="M12813">
            <v>43637</v>
          </cell>
          <cell r="N12813">
            <v>43707</v>
          </cell>
          <cell r="O12813">
            <v>43638</v>
          </cell>
          <cell r="P12813" t="str">
            <v>No Dependency</v>
          </cell>
        </row>
        <row r="12814">
          <cell r="C12814" t="str">
            <v>ZND765</v>
          </cell>
          <cell r="D12814" t="str">
            <v>Expansion Sites</v>
          </cell>
          <cell r="E12814" t="str">
            <v>Q4-2019</v>
          </cell>
          <cell r="F12814" t="str">
            <v>Mobile Aspiration</v>
          </cell>
          <cell r="G12814" t="str">
            <v>HUA</v>
          </cell>
          <cell r="H12814" t="str">
            <v>LTE2300 2nd Carrier</v>
          </cell>
          <cell r="I12814" t="str">
            <v>INS</v>
          </cell>
          <cell r="L12814">
            <v>43802</v>
          </cell>
          <cell r="M12814">
            <v>43733</v>
          </cell>
          <cell r="N12814">
            <v>43802</v>
          </cell>
          <cell r="O12814">
            <v>43734</v>
          </cell>
          <cell r="P12814" t="str">
            <v>No Dependency</v>
          </cell>
        </row>
        <row r="12815">
          <cell r="C12815" t="str">
            <v>ZND764</v>
          </cell>
          <cell r="D12815" t="str">
            <v>Expansion Sites</v>
          </cell>
          <cell r="E12815" t="str">
            <v>Q3-2019</v>
          </cell>
          <cell r="F12815" t="str">
            <v>Mobile Aspiration</v>
          </cell>
          <cell r="G12815" t="str">
            <v>HUA</v>
          </cell>
          <cell r="H12815" t="str">
            <v>LTE2300 2nd Carrier</v>
          </cell>
          <cell r="I12815" t="str">
            <v>INS</v>
          </cell>
          <cell r="L12815">
            <v>43767</v>
          </cell>
          <cell r="M12815">
            <v>43758</v>
          </cell>
          <cell r="N12815">
            <v>43768</v>
          </cell>
          <cell r="O12815">
            <v>43759</v>
          </cell>
          <cell r="P12815" t="str">
            <v>No Dependency</v>
          </cell>
        </row>
        <row r="12816">
          <cell r="C12816" t="str">
            <v>ZND753</v>
          </cell>
          <cell r="D12816" t="str">
            <v>Expansion Sites</v>
          </cell>
          <cell r="E12816" t="str">
            <v>Q3-2019</v>
          </cell>
          <cell r="F12816" t="str">
            <v>Mobile Aspiration</v>
          </cell>
          <cell r="G12816" t="str">
            <v>HUA</v>
          </cell>
          <cell r="H12816" t="str">
            <v>LTE2300 2nd Carrier</v>
          </cell>
          <cell r="I12816" t="str">
            <v>INS</v>
          </cell>
          <cell r="L12816">
            <v>43788</v>
          </cell>
          <cell r="N12816">
            <v>43789</v>
          </cell>
          <cell r="P12816" t="str">
            <v>No Dependency</v>
          </cell>
        </row>
        <row r="12817">
          <cell r="C12817" t="str">
            <v>ZND749</v>
          </cell>
          <cell r="D12817" t="str">
            <v>Expansion Sites</v>
          </cell>
          <cell r="E12817" t="str">
            <v>Q3-2019</v>
          </cell>
          <cell r="F12817" t="str">
            <v>Mobile Aspiration</v>
          </cell>
          <cell r="G12817" t="str">
            <v>HUA</v>
          </cell>
          <cell r="H12817" t="str">
            <v>LTE2300 2nd Carrier</v>
          </cell>
          <cell r="I12817" t="str">
            <v>INS</v>
          </cell>
          <cell r="L12817">
            <v>43636</v>
          </cell>
          <cell r="M12817">
            <v>43637</v>
          </cell>
          <cell r="N12817">
            <v>43637</v>
          </cell>
          <cell r="O12817">
            <v>43638</v>
          </cell>
          <cell r="P12817" t="str">
            <v>No Dependency</v>
          </cell>
        </row>
        <row r="12818">
          <cell r="C12818" t="str">
            <v>ZND717</v>
          </cell>
          <cell r="D12818" t="str">
            <v>Expansion Sites</v>
          </cell>
          <cell r="E12818" t="str">
            <v>Q4-2019</v>
          </cell>
          <cell r="F12818" t="str">
            <v>Mobile Aspiration</v>
          </cell>
          <cell r="G12818" t="str">
            <v>HUA</v>
          </cell>
          <cell r="H12818" t="str">
            <v>LTE2300 2nd Carrier</v>
          </cell>
          <cell r="I12818" t="str">
            <v>INS</v>
          </cell>
          <cell r="L12818">
            <v>43691</v>
          </cell>
          <cell r="M12818">
            <v>43693</v>
          </cell>
          <cell r="N12818">
            <v>43692</v>
          </cell>
          <cell r="O12818">
            <v>43694</v>
          </cell>
          <cell r="P12818" t="str">
            <v>No Dependency</v>
          </cell>
        </row>
        <row r="12819">
          <cell r="C12819" t="str">
            <v>ZND716</v>
          </cell>
          <cell r="D12819" t="str">
            <v>Expansion Sites</v>
          </cell>
          <cell r="E12819" t="str">
            <v>Q3-2019</v>
          </cell>
          <cell r="F12819" t="str">
            <v>Mobile Aspiration</v>
          </cell>
          <cell r="G12819" t="str">
            <v>HUA</v>
          </cell>
          <cell r="H12819" t="str">
            <v>LTE2300 2nd Carrier</v>
          </cell>
          <cell r="I12819" t="str">
            <v>INS</v>
          </cell>
          <cell r="L12819">
            <v>43669</v>
          </cell>
          <cell r="M12819">
            <v>43672</v>
          </cell>
          <cell r="N12819">
            <v>43670</v>
          </cell>
          <cell r="O12819">
            <v>43673</v>
          </cell>
          <cell r="P12819" t="str">
            <v>No Dependency</v>
          </cell>
        </row>
        <row r="12820">
          <cell r="C12820" t="str">
            <v>ZND715</v>
          </cell>
          <cell r="D12820" t="str">
            <v>Expansion Sites</v>
          </cell>
          <cell r="E12820" t="str">
            <v>Q1-2020</v>
          </cell>
          <cell r="F12820" t="str">
            <v>Mobile Aspiration</v>
          </cell>
          <cell r="G12820" t="str">
            <v>HUA</v>
          </cell>
          <cell r="H12820" t="str">
            <v>LTE2300 2nd Carrier</v>
          </cell>
          <cell r="I12820" t="str">
            <v>INS</v>
          </cell>
          <cell r="L12820">
            <v>43853</v>
          </cell>
          <cell r="M12820">
            <v>43715</v>
          </cell>
          <cell r="N12820">
            <v>43853</v>
          </cell>
          <cell r="O12820">
            <v>43716</v>
          </cell>
          <cell r="P12820" t="str">
            <v>No Dependency</v>
          </cell>
        </row>
        <row r="12821">
          <cell r="C12821" t="str">
            <v>ZND714</v>
          </cell>
          <cell r="D12821" t="str">
            <v>Expansion Sites</v>
          </cell>
          <cell r="E12821" t="str">
            <v>Q2-2019</v>
          </cell>
          <cell r="F12821" t="str">
            <v>Mobile Aspiration</v>
          </cell>
          <cell r="G12821" t="str">
            <v>HUA</v>
          </cell>
          <cell r="H12821" t="str">
            <v>LTE2300 2nd Carrier</v>
          </cell>
          <cell r="I12821" t="str">
            <v>INS</v>
          </cell>
          <cell r="L12821">
            <v>43624</v>
          </cell>
          <cell r="M12821">
            <v>43633</v>
          </cell>
          <cell r="N12821">
            <v>43626</v>
          </cell>
          <cell r="O12821">
            <v>43634</v>
          </cell>
          <cell r="P12821" t="str">
            <v>No Dependency</v>
          </cell>
        </row>
        <row r="12822">
          <cell r="C12822" t="str">
            <v>ZND713</v>
          </cell>
          <cell r="D12822" t="str">
            <v>Expansion Sites</v>
          </cell>
          <cell r="E12822" t="str">
            <v>Q1-2020</v>
          </cell>
          <cell r="F12822" t="str">
            <v>Mobile Aspiration</v>
          </cell>
          <cell r="G12822" t="str">
            <v>HUA</v>
          </cell>
          <cell r="H12822" t="str">
            <v>LTE2300 2nd Carrier</v>
          </cell>
          <cell r="I12822" t="str">
            <v>INS</v>
          </cell>
          <cell r="L12822">
            <v>43676</v>
          </cell>
          <cell r="M12822">
            <v>43679</v>
          </cell>
          <cell r="N12822">
            <v>43677</v>
          </cell>
          <cell r="O12822">
            <v>43680</v>
          </cell>
          <cell r="P12822" t="str">
            <v>No Dependency</v>
          </cell>
        </row>
        <row r="12823">
          <cell r="C12823" t="str">
            <v>ZND681</v>
          </cell>
          <cell r="D12823" t="str">
            <v>Expansion Sites</v>
          </cell>
          <cell r="E12823" t="str">
            <v>Q1-2020</v>
          </cell>
          <cell r="F12823" t="str">
            <v>Mobile Aspiration</v>
          </cell>
          <cell r="G12823" t="str">
            <v>HUA</v>
          </cell>
          <cell r="H12823" t="str">
            <v>LTE2300 2nd Carrier</v>
          </cell>
          <cell r="I12823" t="str">
            <v>INS</v>
          </cell>
          <cell r="L12823">
            <v>43830</v>
          </cell>
          <cell r="M12823">
            <v>43734</v>
          </cell>
          <cell r="N12823">
            <v>43830</v>
          </cell>
          <cell r="O12823">
            <v>43735</v>
          </cell>
          <cell r="P12823" t="str">
            <v>No Dependency</v>
          </cell>
        </row>
        <row r="12824">
          <cell r="C12824" t="str">
            <v>ZND673</v>
          </cell>
          <cell r="D12824" t="str">
            <v>Expansion Sites</v>
          </cell>
          <cell r="E12824" t="str">
            <v>Q1-2020</v>
          </cell>
          <cell r="F12824" t="str">
            <v>Mobile Aspiration</v>
          </cell>
          <cell r="G12824" t="str">
            <v>HUA</v>
          </cell>
          <cell r="H12824" t="str">
            <v>LTE2300 2nd Carrier</v>
          </cell>
          <cell r="I12824" t="str">
            <v>INS</v>
          </cell>
          <cell r="L12824">
            <v>43691</v>
          </cell>
          <cell r="M12824">
            <v>43693</v>
          </cell>
          <cell r="N12824">
            <v>43692</v>
          </cell>
          <cell r="O12824">
            <v>43694</v>
          </cell>
          <cell r="P12824" t="str">
            <v>No Dependency</v>
          </cell>
        </row>
        <row r="12825">
          <cell r="C12825" t="str">
            <v>ZND672</v>
          </cell>
          <cell r="D12825" t="str">
            <v>Expansion Sites</v>
          </cell>
          <cell r="E12825" t="str">
            <v>Q4-2019</v>
          </cell>
          <cell r="F12825" t="str">
            <v>Mobile Aspiration</v>
          </cell>
          <cell r="G12825" t="str">
            <v>HUA</v>
          </cell>
          <cell r="H12825" t="str">
            <v>LTE2300 2nd Carrier</v>
          </cell>
          <cell r="I12825" t="str">
            <v>INS</v>
          </cell>
          <cell r="L12825">
            <v>43690</v>
          </cell>
          <cell r="M12825">
            <v>43663</v>
          </cell>
          <cell r="N12825">
            <v>43691</v>
          </cell>
          <cell r="O12825">
            <v>43664</v>
          </cell>
          <cell r="P12825" t="str">
            <v>No Dependency</v>
          </cell>
        </row>
        <row r="12826">
          <cell r="C12826" t="str">
            <v>ZND642</v>
          </cell>
          <cell r="D12826" t="str">
            <v>Expansion Sites</v>
          </cell>
          <cell r="E12826" t="str">
            <v>Q3-2019</v>
          </cell>
          <cell r="F12826" t="str">
            <v>Mobile Aspiration</v>
          </cell>
          <cell r="G12826" t="str">
            <v>HUA</v>
          </cell>
          <cell r="H12826" t="str">
            <v>LTE2300 2nd Carrier</v>
          </cell>
          <cell r="I12826" t="str">
            <v>INS</v>
          </cell>
          <cell r="L12826">
            <v>43691</v>
          </cell>
          <cell r="M12826">
            <v>43693</v>
          </cell>
          <cell r="N12826">
            <v>43692</v>
          </cell>
          <cell r="O12826">
            <v>43694</v>
          </cell>
          <cell r="P12826" t="str">
            <v>No Dependency</v>
          </cell>
        </row>
        <row r="12827">
          <cell r="C12827" t="str">
            <v>ZND574</v>
          </cell>
          <cell r="D12827" t="str">
            <v>Expansion Sites</v>
          </cell>
          <cell r="E12827" t="str">
            <v>Q3-2019</v>
          </cell>
          <cell r="F12827" t="str">
            <v>Mobile Aspiration</v>
          </cell>
          <cell r="G12827" t="str">
            <v>HUA</v>
          </cell>
          <cell r="H12827" t="str">
            <v>LTE2300 2nd Carrier</v>
          </cell>
          <cell r="I12827" t="str">
            <v>INS</v>
          </cell>
          <cell r="L12827">
            <v>43651</v>
          </cell>
          <cell r="M12827">
            <v>43654</v>
          </cell>
          <cell r="N12827">
            <v>43652</v>
          </cell>
          <cell r="O12827">
            <v>43655</v>
          </cell>
          <cell r="P12827" t="str">
            <v>No Dependency</v>
          </cell>
        </row>
        <row r="12828">
          <cell r="C12828" t="str">
            <v>ZND549</v>
          </cell>
          <cell r="D12828" t="str">
            <v>Expansion Sites</v>
          </cell>
          <cell r="E12828" t="str">
            <v>Q1-2020</v>
          </cell>
          <cell r="F12828" t="str">
            <v>Mobile Aspiration</v>
          </cell>
          <cell r="G12828" t="str">
            <v>HUA</v>
          </cell>
          <cell r="H12828" t="str">
            <v>LTE2300 2nd Carrier</v>
          </cell>
          <cell r="I12828" t="str">
            <v>INS</v>
          </cell>
          <cell r="L12828">
            <v>43674</v>
          </cell>
          <cell r="M12828">
            <v>43676</v>
          </cell>
          <cell r="N12828">
            <v>43675</v>
          </cell>
          <cell r="O12828">
            <v>43677</v>
          </cell>
          <cell r="P12828" t="str">
            <v>No Dependency</v>
          </cell>
        </row>
        <row r="12829">
          <cell r="C12829" t="str">
            <v>ZND532</v>
          </cell>
          <cell r="D12829" t="str">
            <v>Expansion Sites</v>
          </cell>
          <cell r="E12829" t="str">
            <v>Q3-2019</v>
          </cell>
          <cell r="F12829" t="str">
            <v>Mobile Aspiration</v>
          </cell>
          <cell r="G12829" t="str">
            <v>HUA</v>
          </cell>
          <cell r="H12829" t="str">
            <v>LTE2300 2nd Carrier</v>
          </cell>
          <cell r="I12829" t="str">
            <v>INS</v>
          </cell>
          <cell r="L12829">
            <v>43733</v>
          </cell>
          <cell r="M12829">
            <v>43633</v>
          </cell>
          <cell r="N12829">
            <v>43733</v>
          </cell>
          <cell r="O12829">
            <v>43634</v>
          </cell>
          <cell r="P12829" t="str">
            <v>No Dependency</v>
          </cell>
        </row>
        <row r="12830">
          <cell r="C12830" t="str">
            <v>ZND530</v>
          </cell>
          <cell r="D12830" t="str">
            <v>Expansion Sites</v>
          </cell>
          <cell r="E12830" t="str">
            <v>Q3-2019</v>
          </cell>
          <cell r="F12830" t="str">
            <v>Mobile Aspiration</v>
          </cell>
          <cell r="G12830" t="str">
            <v>HUA</v>
          </cell>
          <cell r="H12830" t="str">
            <v>LTE2300 2nd Carrier</v>
          </cell>
          <cell r="I12830" t="str">
            <v>INS</v>
          </cell>
          <cell r="L12830">
            <v>43638</v>
          </cell>
          <cell r="M12830">
            <v>43642</v>
          </cell>
          <cell r="N12830">
            <v>43640</v>
          </cell>
          <cell r="O12830">
            <v>43643</v>
          </cell>
          <cell r="P12830" t="str">
            <v>No Dependency</v>
          </cell>
        </row>
        <row r="12831">
          <cell r="C12831" t="str">
            <v>ZND517</v>
          </cell>
          <cell r="D12831" t="str">
            <v>Expansion Sites</v>
          </cell>
          <cell r="E12831" t="str">
            <v>Q4-2019</v>
          </cell>
          <cell r="F12831" t="str">
            <v>Mobile Aspiration</v>
          </cell>
          <cell r="G12831" t="str">
            <v>HUA</v>
          </cell>
          <cell r="H12831" t="str">
            <v>LTE2300 2nd Carrier</v>
          </cell>
          <cell r="I12831" t="str">
            <v>INS</v>
          </cell>
          <cell r="L12831">
            <v>43674</v>
          </cell>
          <cell r="M12831">
            <v>43676</v>
          </cell>
          <cell r="N12831">
            <v>43675</v>
          </cell>
          <cell r="O12831">
            <v>43677</v>
          </cell>
          <cell r="P12831" t="str">
            <v>No Dependency</v>
          </cell>
        </row>
        <row r="12832">
          <cell r="C12832" t="str">
            <v>ZND514</v>
          </cell>
          <cell r="D12832" t="str">
            <v>Expansion Sites</v>
          </cell>
          <cell r="E12832" t="str">
            <v>Q3-2019</v>
          </cell>
          <cell r="F12832" t="str">
            <v>Mobile Aspiration</v>
          </cell>
          <cell r="G12832" t="str">
            <v>HUA</v>
          </cell>
          <cell r="H12832" t="str">
            <v>LTE2300 2nd Carrier</v>
          </cell>
          <cell r="I12832" t="str">
            <v>INS</v>
          </cell>
          <cell r="L12832">
            <v>43644</v>
          </cell>
          <cell r="M12832">
            <v>43625</v>
          </cell>
          <cell r="N12832">
            <v>43645</v>
          </cell>
          <cell r="O12832">
            <v>43626</v>
          </cell>
          <cell r="P12832" t="str">
            <v>No Dependency</v>
          </cell>
        </row>
        <row r="12833">
          <cell r="C12833" t="str">
            <v>ZND504</v>
          </cell>
          <cell r="D12833" t="str">
            <v>Expansion Sites</v>
          </cell>
          <cell r="E12833" t="str">
            <v>Q1-2020</v>
          </cell>
          <cell r="F12833" t="str">
            <v>Mobile Aspiration</v>
          </cell>
          <cell r="G12833" t="str">
            <v>HUA</v>
          </cell>
          <cell r="H12833" t="str">
            <v>LTE2300 2nd Carrier</v>
          </cell>
          <cell r="I12833" t="str">
            <v>INS</v>
          </cell>
          <cell r="L12833">
            <v>43826</v>
          </cell>
          <cell r="M12833">
            <v>43667</v>
          </cell>
          <cell r="N12833">
            <v>43827</v>
          </cell>
          <cell r="O12833">
            <v>43668</v>
          </cell>
          <cell r="P12833" t="str">
            <v>No Dependency</v>
          </cell>
        </row>
        <row r="12834">
          <cell r="C12834" t="str">
            <v>ZND495</v>
          </cell>
          <cell r="D12834" t="str">
            <v>Expansion Sites</v>
          </cell>
          <cell r="E12834" t="str">
            <v>Q3-2019</v>
          </cell>
          <cell r="F12834" t="str">
            <v>Mobile Aspiration</v>
          </cell>
          <cell r="G12834" t="str">
            <v>HUA</v>
          </cell>
          <cell r="H12834" t="str">
            <v>LTE2300 2nd Carrier</v>
          </cell>
          <cell r="I12834" t="str">
            <v>INS</v>
          </cell>
          <cell r="L12834">
            <v>43631</v>
          </cell>
          <cell r="M12834">
            <v>43634</v>
          </cell>
          <cell r="N12834">
            <v>43633</v>
          </cell>
          <cell r="O12834">
            <v>43635</v>
          </cell>
          <cell r="P12834" t="str">
            <v>No Dependency</v>
          </cell>
        </row>
        <row r="12835">
          <cell r="C12835" t="str">
            <v>ZND484</v>
          </cell>
          <cell r="D12835" t="str">
            <v>Expansion Sites</v>
          </cell>
          <cell r="E12835" t="str">
            <v>Q1-2020</v>
          </cell>
          <cell r="F12835" t="str">
            <v>Mobile Aspiration</v>
          </cell>
          <cell r="G12835" t="str">
            <v>HUA</v>
          </cell>
          <cell r="H12835" t="str">
            <v>LTE2300 2nd Carrier</v>
          </cell>
          <cell r="I12835" t="str">
            <v>INS</v>
          </cell>
          <cell r="L12835">
            <v>43853</v>
          </cell>
          <cell r="N12835">
            <v>43853</v>
          </cell>
          <cell r="P12835" t="str">
            <v>No Dependency</v>
          </cell>
        </row>
        <row r="12836">
          <cell r="C12836" t="str">
            <v>ZND476</v>
          </cell>
          <cell r="D12836" t="str">
            <v>Expansion Sites</v>
          </cell>
          <cell r="E12836" t="str">
            <v>Q3-2019</v>
          </cell>
          <cell r="F12836" t="str">
            <v>Mobile Aspiration</v>
          </cell>
          <cell r="G12836" t="str">
            <v>HUA</v>
          </cell>
          <cell r="H12836" t="str">
            <v>LTE2300 2nd Carrier</v>
          </cell>
          <cell r="I12836" t="str">
            <v>INS</v>
          </cell>
          <cell r="L12836">
            <v>43788</v>
          </cell>
          <cell r="N12836">
            <v>43789</v>
          </cell>
          <cell r="P12836" t="str">
            <v>No Dependency</v>
          </cell>
        </row>
        <row r="12837">
          <cell r="C12837" t="str">
            <v>ZND468</v>
          </cell>
          <cell r="D12837" t="str">
            <v>Expansion Sites</v>
          </cell>
          <cell r="E12837" t="str">
            <v>Q1-2020</v>
          </cell>
          <cell r="F12837" t="str">
            <v>Mobile Aspiration</v>
          </cell>
          <cell r="G12837" t="str">
            <v>HUA</v>
          </cell>
          <cell r="H12837" t="str">
            <v>LTE2300 2nd Carrier</v>
          </cell>
          <cell r="I12837" t="str">
            <v>INS</v>
          </cell>
          <cell r="L12837">
            <v>43849</v>
          </cell>
          <cell r="M12837">
            <v>43715</v>
          </cell>
          <cell r="N12837">
            <v>43850</v>
          </cell>
          <cell r="O12837">
            <v>43716</v>
          </cell>
          <cell r="P12837" t="str">
            <v>No Dependency</v>
          </cell>
        </row>
        <row r="12838">
          <cell r="C12838" t="str">
            <v>ZND403</v>
          </cell>
          <cell r="D12838" t="str">
            <v>Expansion Sites</v>
          </cell>
          <cell r="E12838" t="str">
            <v>Q3-2019</v>
          </cell>
          <cell r="F12838" t="str">
            <v>Mobile Aspiration</v>
          </cell>
          <cell r="G12838" t="str">
            <v>HUA</v>
          </cell>
          <cell r="H12838" t="str">
            <v>LTE2300 2nd Carrier</v>
          </cell>
          <cell r="I12838" t="str">
            <v>INS</v>
          </cell>
          <cell r="L12838">
            <v>43645</v>
          </cell>
          <cell r="M12838">
            <v>43610</v>
          </cell>
          <cell r="N12838">
            <v>43646</v>
          </cell>
          <cell r="O12838">
            <v>43611</v>
          </cell>
          <cell r="P12838" t="str">
            <v>No Dependency</v>
          </cell>
        </row>
        <row r="12839">
          <cell r="C12839" t="str">
            <v>ZND397</v>
          </cell>
          <cell r="D12839" t="str">
            <v>Expansion Sites</v>
          </cell>
          <cell r="E12839" t="str">
            <v>Q1-2020</v>
          </cell>
          <cell r="F12839" t="str">
            <v>Mobile Aspiration</v>
          </cell>
          <cell r="G12839" t="str">
            <v>HUA</v>
          </cell>
          <cell r="H12839" t="str">
            <v>LTE2300 2nd Carrier</v>
          </cell>
          <cell r="I12839" t="str">
            <v>INS</v>
          </cell>
          <cell r="L12839">
            <v>43690</v>
          </cell>
          <cell r="M12839">
            <v>43652</v>
          </cell>
          <cell r="N12839">
            <v>43691</v>
          </cell>
          <cell r="O12839">
            <v>43653</v>
          </cell>
          <cell r="P12839" t="str">
            <v>No Dependency</v>
          </cell>
        </row>
        <row r="12840">
          <cell r="C12840" t="str">
            <v>ZND393</v>
          </cell>
          <cell r="D12840" t="str">
            <v>Expansion Sites</v>
          </cell>
          <cell r="E12840" t="str">
            <v>Q1-2020</v>
          </cell>
          <cell r="F12840" t="str">
            <v>Mobile Aspiration</v>
          </cell>
          <cell r="G12840" t="str">
            <v>HUA</v>
          </cell>
          <cell r="H12840" t="str">
            <v>LTE2300 2nd Carrier</v>
          </cell>
          <cell r="I12840" t="str">
            <v>INS</v>
          </cell>
          <cell r="L12840">
            <v>43690</v>
          </cell>
          <cell r="M12840">
            <v>43653</v>
          </cell>
          <cell r="N12840">
            <v>43691</v>
          </cell>
          <cell r="O12840">
            <v>43654</v>
          </cell>
          <cell r="P12840" t="str">
            <v>No Dependency</v>
          </cell>
        </row>
        <row r="12841">
          <cell r="C12841" t="str">
            <v>ZND374</v>
          </cell>
          <cell r="D12841" t="str">
            <v>Expansion Sites</v>
          </cell>
          <cell r="E12841" t="str">
            <v>Q3-2019</v>
          </cell>
          <cell r="F12841" t="str">
            <v>Mobile Aspiration</v>
          </cell>
          <cell r="G12841" t="str">
            <v>HUA</v>
          </cell>
          <cell r="H12841" t="str">
            <v>LTE2300 2nd Carrier</v>
          </cell>
          <cell r="I12841" t="str">
            <v>INS</v>
          </cell>
          <cell r="L12841">
            <v>43674</v>
          </cell>
          <cell r="M12841">
            <v>43676</v>
          </cell>
          <cell r="N12841">
            <v>43675</v>
          </cell>
          <cell r="O12841">
            <v>43677</v>
          </cell>
          <cell r="P12841" t="str">
            <v>No Dependency</v>
          </cell>
        </row>
        <row r="12842">
          <cell r="C12842" t="str">
            <v>ZND354</v>
          </cell>
          <cell r="D12842" t="str">
            <v>Expansion Sites</v>
          </cell>
          <cell r="E12842" t="str">
            <v>Q3-2019</v>
          </cell>
          <cell r="F12842" t="str">
            <v>Mobile Aspiration</v>
          </cell>
          <cell r="G12842" t="str">
            <v>HUA</v>
          </cell>
          <cell r="H12842" t="str">
            <v>LTE2300 2nd Carrier</v>
          </cell>
          <cell r="I12842" t="str">
            <v>INS</v>
          </cell>
          <cell r="L12842">
            <v>43602</v>
          </cell>
          <cell r="M12842">
            <v>43605</v>
          </cell>
          <cell r="N12842">
            <v>43603</v>
          </cell>
          <cell r="O12842">
            <v>43606</v>
          </cell>
          <cell r="P12842" t="str">
            <v>No Dependency</v>
          </cell>
        </row>
        <row r="12843">
          <cell r="C12843" t="str">
            <v>ZND347</v>
          </cell>
          <cell r="D12843" t="str">
            <v>Expansion Sites</v>
          </cell>
          <cell r="E12843" t="str">
            <v>Q3-2019</v>
          </cell>
          <cell r="F12843" t="str">
            <v>Mobile Aspiration</v>
          </cell>
          <cell r="G12843" t="str">
            <v>HUA</v>
          </cell>
          <cell r="H12843" t="str">
            <v>LTE2300 2nd Carrier</v>
          </cell>
          <cell r="I12843" t="str">
            <v>INS</v>
          </cell>
          <cell r="L12843">
            <v>43703</v>
          </cell>
          <cell r="M12843">
            <v>43664</v>
          </cell>
          <cell r="N12843">
            <v>43704</v>
          </cell>
          <cell r="O12843">
            <v>43665</v>
          </cell>
          <cell r="P12843" t="str">
            <v>No Dependency</v>
          </cell>
        </row>
        <row r="12844">
          <cell r="C12844" t="str">
            <v>ZND331</v>
          </cell>
          <cell r="D12844" t="str">
            <v>Expansion Sites</v>
          </cell>
          <cell r="E12844" t="str">
            <v>Q1-2020</v>
          </cell>
          <cell r="F12844" t="str">
            <v>Mobile Aspiration</v>
          </cell>
          <cell r="G12844" t="str">
            <v>HUA</v>
          </cell>
          <cell r="H12844" t="str">
            <v>LTE2300 2nd Carrier</v>
          </cell>
          <cell r="I12844" t="str">
            <v>INS</v>
          </cell>
          <cell r="L12844">
            <v>43853</v>
          </cell>
          <cell r="M12844">
            <v>43715</v>
          </cell>
          <cell r="N12844">
            <v>43853</v>
          </cell>
          <cell r="O12844">
            <v>43716</v>
          </cell>
          <cell r="P12844" t="str">
            <v>No Dependency</v>
          </cell>
        </row>
        <row r="12845">
          <cell r="C12845" t="str">
            <v>ZND310</v>
          </cell>
          <cell r="D12845" t="str">
            <v>Expansion Sites</v>
          </cell>
          <cell r="E12845" t="str">
            <v>Q3-2019</v>
          </cell>
          <cell r="F12845" t="str">
            <v>Mobile Aspiration</v>
          </cell>
          <cell r="G12845" t="str">
            <v>HUA</v>
          </cell>
          <cell r="H12845" t="str">
            <v>LTE2300 2nd Carrier</v>
          </cell>
          <cell r="I12845" t="str">
            <v>INS</v>
          </cell>
          <cell r="L12845">
            <v>43626</v>
          </cell>
          <cell r="M12845">
            <v>43634</v>
          </cell>
          <cell r="N12845">
            <v>43626</v>
          </cell>
          <cell r="O12845">
            <v>43635</v>
          </cell>
          <cell r="P12845" t="str">
            <v>No Dependency</v>
          </cell>
        </row>
        <row r="12846">
          <cell r="C12846" t="str">
            <v>ZND309</v>
          </cell>
          <cell r="D12846" t="str">
            <v>Expansion Sites</v>
          </cell>
          <cell r="E12846" t="str">
            <v>Q3-2019</v>
          </cell>
          <cell r="F12846" t="str">
            <v>Mobile Aspiration</v>
          </cell>
          <cell r="G12846" t="str">
            <v>HUA</v>
          </cell>
          <cell r="H12846" t="str">
            <v>LTE2300 2nd Carrier</v>
          </cell>
          <cell r="I12846" t="str">
            <v>INS</v>
          </cell>
          <cell r="L12846">
            <v>43621</v>
          </cell>
          <cell r="M12846">
            <v>43624</v>
          </cell>
          <cell r="N12846">
            <v>43622</v>
          </cell>
          <cell r="O12846">
            <v>43625</v>
          </cell>
          <cell r="P12846" t="str">
            <v>No Dependency</v>
          </cell>
        </row>
        <row r="12847">
          <cell r="C12847" t="str">
            <v>ZND299</v>
          </cell>
          <cell r="D12847" t="str">
            <v>Expansion Sites</v>
          </cell>
          <cell r="E12847" t="str">
            <v>Q3-2019</v>
          </cell>
          <cell r="F12847" t="str">
            <v>Mobile Aspiration</v>
          </cell>
          <cell r="G12847" t="str">
            <v>HUA</v>
          </cell>
          <cell r="H12847" t="str">
            <v>LTE2300 2nd Carrier</v>
          </cell>
          <cell r="I12847" t="str">
            <v>INS</v>
          </cell>
          <cell r="L12847">
            <v>43667</v>
          </cell>
          <cell r="M12847">
            <v>43669</v>
          </cell>
          <cell r="N12847">
            <v>43668</v>
          </cell>
          <cell r="O12847">
            <v>43670</v>
          </cell>
          <cell r="P12847" t="str">
            <v>No Dependency</v>
          </cell>
        </row>
        <row r="12848">
          <cell r="C12848" t="str">
            <v>ZND281</v>
          </cell>
          <cell r="D12848" t="str">
            <v>Expansion Sites</v>
          </cell>
          <cell r="E12848" t="str">
            <v>Q3-2019</v>
          </cell>
          <cell r="F12848" t="str">
            <v>Mobile Aspiration</v>
          </cell>
          <cell r="G12848" t="str">
            <v>HUA</v>
          </cell>
          <cell r="H12848" t="str">
            <v>LTE2300 2nd Carrier</v>
          </cell>
          <cell r="I12848" t="str">
            <v>INS</v>
          </cell>
          <cell r="L12848">
            <v>43621</v>
          </cell>
          <cell r="M12848">
            <v>43624</v>
          </cell>
          <cell r="N12848">
            <v>43622</v>
          </cell>
          <cell r="O12848">
            <v>43625</v>
          </cell>
          <cell r="P12848" t="str">
            <v>No Dependency</v>
          </cell>
        </row>
        <row r="12849">
          <cell r="C12849" t="str">
            <v>ZND275</v>
          </cell>
          <cell r="D12849" t="str">
            <v>Expansion Sites</v>
          </cell>
          <cell r="E12849" t="str">
            <v>Q4-2019</v>
          </cell>
          <cell r="F12849" t="str">
            <v>Mobile Aspiration</v>
          </cell>
          <cell r="G12849" t="str">
            <v>HUA</v>
          </cell>
          <cell r="H12849" t="str">
            <v>LTE2300 2nd Carrier</v>
          </cell>
          <cell r="I12849" t="str">
            <v>INS</v>
          </cell>
          <cell r="L12849">
            <v>43674</v>
          </cell>
          <cell r="M12849">
            <v>43676</v>
          </cell>
          <cell r="N12849">
            <v>43675</v>
          </cell>
          <cell r="O12849">
            <v>43677</v>
          </cell>
          <cell r="P12849" t="str">
            <v>No Dependency</v>
          </cell>
        </row>
        <row r="12850">
          <cell r="C12850" t="str">
            <v>ZND233</v>
          </cell>
          <cell r="D12850" t="str">
            <v>Expansion Sites</v>
          </cell>
          <cell r="E12850" t="str">
            <v>Q3-2019</v>
          </cell>
          <cell r="F12850" t="str">
            <v>Mobile Aspiration</v>
          </cell>
          <cell r="G12850" t="str">
            <v>HUA</v>
          </cell>
          <cell r="H12850" t="str">
            <v>LTE2300 2nd Carrier</v>
          </cell>
          <cell r="I12850" t="str">
            <v>INS</v>
          </cell>
          <cell r="L12850">
            <v>43719</v>
          </cell>
          <cell r="M12850">
            <v>43715</v>
          </cell>
          <cell r="N12850">
            <v>43719</v>
          </cell>
          <cell r="O12850">
            <v>43716</v>
          </cell>
          <cell r="P12850" t="str">
            <v>No Dependency</v>
          </cell>
        </row>
        <row r="12851">
          <cell r="C12851" t="str">
            <v>ZND209</v>
          </cell>
          <cell r="D12851" t="str">
            <v>Expansion Sites</v>
          </cell>
          <cell r="E12851" t="str">
            <v>Q1-2020</v>
          </cell>
          <cell r="F12851" t="str">
            <v>Mobile Aspiration</v>
          </cell>
          <cell r="G12851" t="str">
            <v>HUA</v>
          </cell>
          <cell r="H12851" t="str">
            <v>LTE2300 2nd Carrier</v>
          </cell>
          <cell r="I12851" t="str">
            <v>INS</v>
          </cell>
          <cell r="L12851">
            <v>43853</v>
          </cell>
          <cell r="M12851">
            <v>43734</v>
          </cell>
          <cell r="N12851">
            <v>43853</v>
          </cell>
          <cell r="O12851">
            <v>43735</v>
          </cell>
          <cell r="P12851" t="str">
            <v>No Dependency</v>
          </cell>
        </row>
        <row r="12852">
          <cell r="C12852" t="str">
            <v>ZND205</v>
          </cell>
          <cell r="D12852" t="str">
            <v>Expansion Sites</v>
          </cell>
          <cell r="E12852" t="str">
            <v>Q3-2019</v>
          </cell>
          <cell r="F12852" t="str">
            <v>Mobile Aspiration</v>
          </cell>
          <cell r="G12852" t="str">
            <v>HUA</v>
          </cell>
          <cell r="H12852" t="str">
            <v>LTE2300 2nd Carrier</v>
          </cell>
          <cell r="I12852" t="str">
            <v>INS</v>
          </cell>
          <cell r="L12852">
            <v>43676</v>
          </cell>
          <cell r="M12852">
            <v>43679</v>
          </cell>
          <cell r="N12852">
            <v>43677</v>
          </cell>
          <cell r="O12852">
            <v>43680</v>
          </cell>
          <cell r="P12852" t="str">
            <v>No Dependency</v>
          </cell>
        </row>
        <row r="12853">
          <cell r="C12853" t="str">
            <v>ZND201</v>
          </cell>
          <cell r="D12853" t="str">
            <v>Expansion Sites</v>
          </cell>
          <cell r="E12853" t="str">
            <v>Q3-2019</v>
          </cell>
          <cell r="F12853" t="str">
            <v>Mobile Aspiration</v>
          </cell>
          <cell r="G12853" t="str">
            <v>HUA</v>
          </cell>
          <cell r="H12853" t="str">
            <v>LTE2300 2nd Carrier</v>
          </cell>
          <cell r="I12853" t="str">
            <v>INS</v>
          </cell>
          <cell r="L12853">
            <v>43706</v>
          </cell>
          <cell r="M12853">
            <v>43715</v>
          </cell>
          <cell r="N12853">
            <v>43707</v>
          </cell>
          <cell r="O12853">
            <v>43716</v>
          </cell>
          <cell r="P12853" t="str">
            <v>No Dependency</v>
          </cell>
        </row>
        <row r="12854">
          <cell r="C12854" t="str">
            <v>ZND191</v>
          </cell>
          <cell r="D12854" t="str">
            <v>Expansion Sites</v>
          </cell>
          <cell r="E12854" t="str">
            <v>Q4-2019</v>
          </cell>
          <cell r="F12854" t="str">
            <v>Mobile Aspiration</v>
          </cell>
          <cell r="G12854" t="str">
            <v>HUA</v>
          </cell>
          <cell r="H12854" t="str">
            <v>LTE2300 2nd Carrier</v>
          </cell>
          <cell r="I12854" t="str">
            <v>INS</v>
          </cell>
          <cell r="L12854">
            <v>43674</v>
          </cell>
          <cell r="M12854">
            <v>43676</v>
          </cell>
          <cell r="N12854">
            <v>43675</v>
          </cell>
          <cell r="O12854">
            <v>43677</v>
          </cell>
          <cell r="P12854" t="str">
            <v>No Dependency</v>
          </cell>
        </row>
        <row r="12855">
          <cell r="C12855" t="str">
            <v>ZND184</v>
          </cell>
          <cell r="D12855" t="str">
            <v>Expansion Sites</v>
          </cell>
          <cell r="E12855" t="str">
            <v>Q3-2019</v>
          </cell>
          <cell r="F12855" t="str">
            <v>Mobile Aspiration</v>
          </cell>
          <cell r="G12855" t="str">
            <v>HUA</v>
          </cell>
          <cell r="H12855" t="str">
            <v>LTE2300 2nd Carrier</v>
          </cell>
          <cell r="I12855" t="str">
            <v>INS</v>
          </cell>
          <cell r="L12855">
            <v>43664</v>
          </cell>
          <cell r="M12855">
            <v>43667</v>
          </cell>
          <cell r="N12855">
            <v>43665</v>
          </cell>
          <cell r="O12855">
            <v>43668</v>
          </cell>
          <cell r="P12855" t="str">
            <v>No Dependency</v>
          </cell>
        </row>
        <row r="12856">
          <cell r="C12856" t="str">
            <v>ZND145</v>
          </cell>
          <cell r="D12856" t="str">
            <v>Expansion Sites</v>
          </cell>
          <cell r="E12856" t="str">
            <v>Q3-2019</v>
          </cell>
          <cell r="F12856" t="str">
            <v>Mobile Aspiration</v>
          </cell>
          <cell r="G12856" t="str">
            <v>HUA</v>
          </cell>
          <cell r="H12856" t="str">
            <v>LTE2300 2nd Carrier</v>
          </cell>
          <cell r="I12856" t="str">
            <v>INS</v>
          </cell>
          <cell r="L12856">
            <v>43706</v>
          </cell>
          <cell r="M12856">
            <v>43613</v>
          </cell>
          <cell r="N12856">
            <v>43707</v>
          </cell>
          <cell r="O12856">
            <v>43614</v>
          </cell>
          <cell r="P12856" t="str">
            <v>No Dependency</v>
          </cell>
        </row>
        <row r="12857">
          <cell r="C12857" t="str">
            <v>ZND131</v>
          </cell>
          <cell r="D12857" t="str">
            <v>Expansion Sites</v>
          </cell>
          <cell r="E12857" t="str">
            <v>Q4-2019</v>
          </cell>
          <cell r="F12857" t="str">
            <v>Mobile Aspiration</v>
          </cell>
          <cell r="G12857" t="str">
            <v>HUA</v>
          </cell>
          <cell r="H12857" t="str">
            <v>LTE2300 2nd Carrier</v>
          </cell>
          <cell r="I12857" t="str">
            <v>INS</v>
          </cell>
          <cell r="L12857">
            <v>43602</v>
          </cell>
          <cell r="M12857">
            <v>43605</v>
          </cell>
          <cell r="N12857">
            <v>43603</v>
          </cell>
          <cell r="O12857">
            <v>43606</v>
          </cell>
          <cell r="P12857" t="str">
            <v>No Dependency</v>
          </cell>
        </row>
        <row r="12858">
          <cell r="C12858" t="str">
            <v>ZND130</v>
          </cell>
          <cell r="D12858" t="str">
            <v>Expansion Sites</v>
          </cell>
          <cell r="E12858" t="str">
            <v>Q3-2019</v>
          </cell>
          <cell r="F12858" t="str">
            <v>Mobile Aspiration</v>
          </cell>
          <cell r="G12858" t="str">
            <v>HUA</v>
          </cell>
          <cell r="H12858" t="str">
            <v>LTE2300 2nd Carrier</v>
          </cell>
          <cell r="I12858" t="str">
            <v>INS</v>
          </cell>
          <cell r="L12858">
            <v>43746</v>
          </cell>
          <cell r="M12858">
            <v>43734</v>
          </cell>
          <cell r="N12858">
            <v>43747</v>
          </cell>
          <cell r="O12858">
            <v>43735</v>
          </cell>
          <cell r="P12858" t="str">
            <v>No Dependency</v>
          </cell>
        </row>
        <row r="12859">
          <cell r="C12859" t="str">
            <v>ZND120</v>
          </cell>
          <cell r="D12859" t="str">
            <v>Expansion Sites</v>
          </cell>
          <cell r="E12859" t="str">
            <v>Q3-2019</v>
          </cell>
          <cell r="F12859" t="str">
            <v>Mobile Aspiration</v>
          </cell>
          <cell r="G12859" t="str">
            <v>HUA</v>
          </cell>
          <cell r="H12859" t="str">
            <v>LTE2300 2nd Carrier</v>
          </cell>
          <cell r="I12859" t="str">
            <v>INS</v>
          </cell>
          <cell r="L12859">
            <v>43654</v>
          </cell>
          <cell r="M12859">
            <v>43657</v>
          </cell>
          <cell r="N12859">
            <v>43655</v>
          </cell>
          <cell r="O12859">
            <v>43658</v>
          </cell>
          <cell r="P12859" t="str">
            <v>No Dependency</v>
          </cell>
        </row>
        <row r="12860">
          <cell r="C12860" t="str">
            <v>ZND109</v>
          </cell>
          <cell r="D12860" t="str">
            <v>Expansion Sites</v>
          </cell>
          <cell r="E12860" t="str">
            <v>Q1-2020</v>
          </cell>
          <cell r="F12860" t="str">
            <v>Mobile Aspiration</v>
          </cell>
          <cell r="G12860" t="str">
            <v>HUA</v>
          </cell>
          <cell r="H12860" t="str">
            <v>LTE2300 2nd Carrier</v>
          </cell>
          <cell r="I12860" t="str">
            <v>INS</v>
          </cell>
          <cell r="L12860">
            <v>43830</v>
          </cell>
          <cell r="M12860">
            <v>43734</v>
          </cell>
          <cell r="N12860">
            <v>43830</v>
          </cell>
          <cell r="O12860">
            <v>43735</v>
          </cell>
          <cell r="P12860" t="str">
            <v>No Dependency</v>
          </cell>
        </row>
        <row r="12861">
          <cell r="C12861" t="str">
            <v>ZND104</v>
          </cell>
          <cell r="D12861" t="str">
            <v>Expansion Sites</v>
          </cell>
          <cell r="E12861" t="str">
            <v>Q1-2020</v>
          </cell>
          <cell r="F12861" t="str">
            <v>Mobile Aspiration</v>
          </cell>
          <cell r="G12861" t="str">
            <v>HUA</v>
          </cell>
          <cell r="H12861" t="str">
            <v>LTE2300 2nd Carrier</v>
          </cell>
          <cell r="I12861" t="str">
            <v>INS</v>
          </cell>
          <cell r="L12861">
            <v>43691</v>
          </cell>
          <cell r="M12861">
            <v>43693</v>
          </cell>
          <cell r="N12861">
            <v>43692</v>
          </cell>
          <cell r="O12861">
            <v>43694</v>
          </cell>
          <cell r="P12861" t="str">
            <v>No Dependency</v>
          </cell>
        </row>
        <row r="12862">
          <cell r="C12862" t="str">
            <v>ZND098</v>
          </cell>
          <cell r="D12862" t="str">
            <v>Expansion Sites</v>
          </cell>
          <cell r="E12862" t="str">
            <v>Q3-2019</v>
          </cell>
          <cell r="F12862" t="str">
            <v>Mobile Aspiration</v>
          </cell>
          <cell r="G12862" t="str">
            <v>HUA</v>
          </cell>
          <cell r="H12862" t="str">
            <v>LTE2300 2nd Carrier</v>
          </cell>
          <cell r="I12862" t="str">
            <v>INS</v>
          </cell>
          <cell r="L12862">
            <v>43746</v>
          </cell>
          <cell r="M12862">
            <v>43734</v>
          </cell>
          <cell r="N12862">
            <v>43747</v>
          </cell>
          <cell r="O12862">
            <v>43735</v>
          </cell>
          <cell r="P12862" t="str">
            <v>No Dependency</v>
          </cell>
        </row>
        <row r="12863">
          <cell r="C12863" t="str">
            <v>ZND082</v>
          </cell>
          <cell r="D12863" t="str">
            <v>Expansion Sites</v>
          </cell>
          <cell r="E12863" t="str">
            <v>Q3-2019</v>
          </cell>
          <cell r="F12863" t="str">
            <v>Mobile Aspiration</v>
          </cell>
          <cell r="G12863" t="str">
            <v>HUA</v>
          </cell>
          <cell r="H12863" t="str">
            <v>LTE2300 2nd Carrier</v>
          </cell>
          <cell r="I12863" t="str">
            <v>INS</v>
          </cell>
          <cell r="L12863">
            <v>43691</v>
          </cell>
          <cell r="M12863">
            <v>43693</v>
          </cell>
          <cell r="N12863">
            <v>43692</v>
          </cell>
          <cell r="O12863">
            <v>43694</v>
          </cell>
          <cell r="P12863" t="str">
            <v>No Dependency</v>
          </cell>
        </row>
        <row r="12864">
          <cell r="C12864" t="str">
            <v>ZND066</v>
          </cell>
          <cell r="D12864" t="str">
            <v>Expansion Sites</v>
          </cell>
          <cell r="E12864" t="str">
            <v>Q4-2019</v>
          </cell>
          <cell r="F12864" t="str">
            <v>Mobile Aspiration</v>
          </cell>
          <cell r="G12864" t="str">
            <v>HUA</v>
          </cell>
          <cell r="H12864" t="str">
            <v>LTE2300 2nd Carrier</v>
          </cell>
          <cell r="I12864" t="str">
            <v>INS</v>
          </cell>
          <cell r="L12864">
            <v>43796</v>
          </cell>
          <cell r="N12864">
            <v>43797</v>
          </cell>
          <cell r="P12864" t="str">
            <v>No Dependency</v>
          </cell>
        </row>
        <row r="12865">
          <cell r="C12865" t="str">
            <v>ZND041</v>
          </cell>
          <cell r="D12865" t="str">
            <v>Expansion Sites</v>
          </cell>
          <cell r="E12865" t="str">
            <v>Q3-2019</v>
          </cell>
          <cell r="F12865" t="str">
            <v>Mobile Aspiration</v>
          </cell>
          <cell r="G12865" t="str">
            <v>HUA</v>
          </cell>
          <cell r="H12865" t="str">
            <v>LTE2300 2nd Carrier</v>
          </cell>
          <cell r="I12865" t="str">
            <v>INS</v>
          </cell>
          <cell r="L12865">
            <v>43707</v>
          </cell>
          <cell r="M12865">
            <v>43639</v>
          </cell>
          <cell r="N12865">
            <v>43707</v>
          </cell>
          <cell r="O12865">
            <v>43640</v>
          </cell>
          <cell r="P12865" t="str">
            <v>No Dependency</v>
          </cell>
        </row>
        <row r="12866">
          <cell r="C12866" t="str">
            <v>ZND034</v>
          </cell>
          <cell r="D12866" t="str">
            <v>Expansion Sites</v>
          </cell>
          <cell r="E12866" t="str">
            <v>Q4-2019</v>
          </cell>
          <cell r="F12866" t="str">
            <v>Mobile Aspiration</v>
          </cell>
          <cell r="G12866" t="str">
            <v>HUA</v>
          </cell>
          <cell r="H12866" t="str">
            <v>LTE2300 2nd Carrier</v>
          </cell>
          <cell r="I12866" t="str">
            <v>INS</v>
          </cell>
          <cell r="L12866">
            <v>43802</v>
          </cell>
          <cell r="M12866">
            <v>43734</v>
          </cell>
          <cell r="N12866">
            <v>43802</v>
          </cell>
          <cell r="O12866">
            <v>43735</v>
          </cell>
          <cell r="P12866" t="str">
            <v>No Dependency</v>
          </cell>
        </row>
        <row r="12867">
          <cell r="C12867" t="str">
            <v>ZND015</v>
          </cell>
          <cell r="D12867" t="str">
            <v>Expansion Sites</v>
          </cell>
          <cell r="E12867" t="str">
            <v>Q1-2020</v>
          </cell>
          <cell r="F12867" t="str">
            <v>Mobile Aspiration</v>
          </cell>
          <cell r="G12867" t="str">
            <v>HUA</v>
          </cell>
          <cell r="H12867" t="str">
            <v>LTE2300 2nd Carrier</v>
          </cell>
          <cell r="I12867" t="str">
            <v>INS</v>
          </cell>
          <cell r="L12867">
            <v>43679</v>
          </cell>
          <cell r="M12867">
            <v>43681</v>
          </cell>
          <cell r="N12867">
            <v>43680</v>
          </cell>
          <cell r="O12867">
            <v>43682</v>
          </cell>
          <cell r="P12867" t="str">
            <v>No Dependency</v>
          </cell>
        </row>
        <row r="12868">
          <cell r="C12868" t="str">
            <v>ZKU029</v>
          </cell>
          <cell r="D12868" t="str">
            <v>Expansion Sites</v>
          </cell>
          <cell r="E12868" t="str">
            <v>Q4-2019</v>
          </cell>
          <cell r="F12868" t="str">
            <v>Mobile Aspiration</v>
          </cell>
          <cell r="G12868" t="str">
            <v>HUA</v>
          </cell>
          <cell r="H12868" t="str">
            <v>LTE2300 2nd Carrier</v>
          </cell>
          <cell r="I12868" t="str">
            <v>INS</v>
          </cell>
          <cell r="L12868">
            <v>43753</v>
          </cell>
          <cell r="M12868">
            <v>43666</v>
          </cell>
          <cell r="N12868">
            <v>43754</v>
          </cell>
          <cell r="O12868">
            <v>43667</v>
          </cell>
          <cell r="P12868" t="str">
            <v>No Dependency</v>
          </cell>
        </row>
        <row r="12869">
          <cell r="C12869" t="str">
            <v>ZKU025</v>
          </cell>
          <cell r="D12869" t="str">
            <v>Expansion Sites</v>
          </cell>
          <cell r="E12869" t="str">
            <v>Q3-2019</v>
          </cell>
          <cell r="F12869" t="str">
            <v>Mobile Aspiration</v>
          </cell>
          <cell r="G12869" t="str">
            <v>HUA</v>
          </cell>
          <cell r="H12869" t="str">
            <v>LTE2300 2nd Carrier</v>
          </cell>
          <cell r="I12869" t="str">
            <v>INS</v>
          </cell>
          <cell r="L12869">
            <v>43706</v>
          </cell>
          <cell r="M12869">
            <v>43605</v>
          </cell>
          <cell r="N12869">
            <v>43707</v>
          </cell>
          <cell r="O12869">
            <v>43606</v>
          </cell>
          <cell r="P12869" t="str">
            <v>No Dependency</v>
          </cell>
        </row>
        <row r="12870">
          <cell r="C12870" t="str">
            <v>ZKU011</v>
          </cell>
          <cell r="D12870" t="str">
            <v>Expansion Sites</v>
          </cell>
          <cell r="E12870" t="str">
            <v>Q4-2019</v>
          </cell>
          <cell r="F12870" t="str">
            <v>Mobile Aspiration</v>
          </cell>
          <cell r="G12870" t="str">
            <v>HUA</v>
          </cell>
          <cell r="H12870" t="str">
            <v>LTE2300 2nd Carrier</v>
          </cell>
          <cell r="I12870" t="str">
            <v>INS</v>
          </cell>
          <cell r="L12870">
            <v>43664</v>
          </cell>
          <cell r="M12870">
            <v>43667</v>
          </cell>
          <cell r="N12870">
            <v>43665</v>
          </cell>
          <cell r="O12870">
            <v>43668</v>
          </cell>
          <cell r="P12870" t="str">
            <v>No Dependency</v>
          </cell>
        </row>
        <row r="12871">
          <cell r="C12871" t="str">
            <v>ZDM002</v>
          </cell>
          <cell r="D12871" t="str">
            <v>Expansion Sites</v>
          </cell>
          <cell r="E12871" t="str">
            <v>Q3-2019</v>
          </cell>
          <cell r="F12871" t="str">
            <v>Mobile Aspiration</v>
          </cell>
          <cell r="G12871" t="str">
            <v>HUA</v>
          </cell>
          <cell r="H12871" t="str">
            <v>LTE2300 2nd Carrier</v>
          </cell>
          <cell r="I12871" t="str">
            <v>INS</v>
          </cell>
          <cell r="L12871">
            <v>43608</v>
          </cell>
          <cell r="M12871">
            <v>43610</v>
          </cell>
          <cell r="N12871">
            <v>43609</v>
          </cell>
          <cell r="O12871">
            <v>43611</v>
          </cell>
          <cell r="P12871" t="str">
            <v>No Dependency</v>
          </cell>
        </row>
        <row r="12872">
          <cell r="C12872" t="str">
            <v>ZDH007</v>
          </cell>
          <cell r="D12872" t="str">
            <v>Expansion Sites</v>
          </cell>
          <cell r="E12872" t="str">
            <v>Q3-2019</v>
          </cell>
          <cell r="F12872" t="str">
            <v>Mobile Aspiration</v>
          </cell>
          <cell r="G12872" t="str">
            <v>HUA</v>
          </cell>
          <cell r="H12872" t="str">
            <v>LTE2300 2nd Carrier</v>
          </cell>
          <cell r="I12872" t="str">
            <v>INS</v>
          </cell>
          <cell r="L12872">
            <v>43753</v>
          </cell>
          <cell r="M12872">
            <v>43744</v>
          </cell>
          <cell r="N12872">
            <v>43754</v>
          </cell>
          <cell r="O12872">
            <v>43745</v>
          </cell>
          <cell r="P12872" t="str">
            <v>No Dependency</v>
          </cell>
        </row>
        <row r="12873">
          <cell r="C12873">
            <v>30800</v>
          </cell>
          <cell r="D12873" t="str">
            <v>Expansion Sites</v>
          </cell>
          <cell r="E12873" t="str">
            <v>Q1-2020</v>
          </cell>
          <cell r="F12873" t="str">
            <v>Mobile Aspiration</v>
          </cell>
          <cell r="G12873" t="str">
            <v>HUA</v>
          </cell>
          <cell r="H12873" t="str">
            <v>LTE2300 2nd Carrier</v>
          </cell>
          <cell r="I12873" t="str">
            <v>INS</v>
          </cell>
          <cell r="L12873">
            <v>43853</v>
          </cell>
          <cell r="N12873">
            <v>43853</v>
          </cell>
          <cell r="P12873" t="str">
            <v>No Dependency</v>
          </cell>
        </row>
        <row r="12874">
          <cell r="C12874" t="str">
            <v>ZBH909</v>
          </cell>
          <cell r="D12874" t="str">
            <v>Collocated Sites</v>
          </cell>
          <cell r="E12874" t="str">
            <v>Q1-2020</v>
          </cell>
          <cell r="F12874" t="str">
            <v>Mobile Aspiration</v>
          </cell>
          <cell r="G12874" t="str">
            <v>HUA</v>
          </cell>
          <cell r="H12874" t="str">
            <v>LTE700 Collocated (20Mhz)</v>
          </cell>
          <cell r="I12874" t="str">
            <v>INS</v>
          </cell>
          <cell r="L12874">
            <v>43858</v>
          </cell>
          <cell r="N12874">
            <v>43858</v>
          </cell>
          <cell r="P12874" t="str">
            <v>No Dependency</v>
          </cell>
        </row>
        <row r="12875">
          <cell r="C12875" t="str">
            <v>ZBH661</v>
          </cell>
          <cell r="D12875" t="str">
            <v>New Sites</v>
          </cell>
          <cell r="E12875" t="str">
            <v>Q3-2019</v>
          </cell>
          <cell r="F12875" t="str">
            <v>Mobile Aspiration</v>
          </cell>
          <cell r="G12875" t="str">
            <v>HUA</v>
          </cell>
          <cell r="H12875" t="str">
            <v>2GNEW</v>
          </cell>
          <cell r="I12875" t="str">
            <v>INS</v>
          </cell>
          <cell r="J12875">
            <v>43815</v>
          </cell>
          <cell r="L12875">
            <v>43830</v>
          </cell>
          <cell r="N12875">
            <v>43860</v>
          </cell>
          <cell r="P12875" t="str">
            <v>Pending HOC</v>
          </cell>
        </row>
        <row r="12876">
          <cell r="C12876" t="str">
            <v>ZBH661</v>
          </cell>
          <cell r="D12876" t="str">
            <v>New Sites</v>
          </cell>
          <cell r="E12876" t="str">
            <v>Q3-2019</v>
          </cell>
          <cell r="F12876" t="str">
            <v>Mobile Aspiration</v>
          </cell>
          <cell r="G12876" t="str">
            <v>HUA</v>
          </cell>
          <cell r="H12876" t="str">
            <v>3GNEW_900</v>
          </cell>
          <cell r="I12876" t="str">
            <v>INS</v>
          </cell>
          <cell r="J12876">
            <v>43815</v>
          </cell>
          <cell r="L12876">
            <v>43830</v>
          </cell>
          <cell r="N12876">
            <v>43860</v>
          </cell>
          <cell r="P12876" t="str">
            <v>Pending HOC</v>
          </cell>
        </row>
        <row r="12877">
          <cell r="C12877" t="str">
            <v>ZBH661</v>
          </cell>
          <cell r="D12877" t="str">
            <v>New Sites</v>
          </cell>
          <cell r="E12877" t="str">
            <v>Q3-2019</v>
          </cell>
          <cell r="F12877" t="str">
            <v>Mobile Aspiration</v>
          </cell>
          <cell r="G12877" t="str">
            <v>HUA</v>
          </cell>
          <cell r="H12877" t="str">
            <v>LTE2300NEW</v>
          </cell>
          <cell r="I12877" t="str">
            <v>INS</v>
          </cell>
          <cell r="J12877">
            <v>43815</v>
          </cell>
          <cell r="L12877">
            <v>43830</v>
          </cell>
          <cell r="N12877">
            <v>43860</v>
          </cell>
          <cell r="P12877" t="str">
            <v>Pending HOC</v>
          </cell>
        </row>
        <row r="12878">
          <cell r="C12878" t="str">
            <v>ZBH661</v>
          </cell>
          <cell r="D12878" t="str">
            <v>New Sites</v>
          </cell>
          <cell r="E12878" t="str">
            <v>Q3-2019</v>
          </cell>
          <cell r="F12878" t="str">
            <v>Mobile Aspiration</v>
          </cell>
          <cell r="G12878" t="str">
            <v>HUA</v>
          </cell>
          <cell r="H12878" t="str">
            <v>LTE1800NEW</v>
          </cell>
          <cell r="I12878" t="str">
            <v>INS</v>
          </cell>
          <cell r="J12878">
            <v>43815</v>
          </cell>
          <cell r="L12878">
            <v>43830</v>
          </cell>
          <cell r="N12878">
            <v>43860</v>
          </cell>
          <cell r="P12878" t="str">
            <v>Pending HOC</v>
          </cell>
        </row>
        <row r="12879">
          <cell r="C12879" t="str">
            <v>ZBH661</v>
          </cell>
          <cell r="D12879" t="str">
            <v>New Sites</v>
          </cell>
          <cell r="E12879" t="str">
            <v>Q3-2019</v>
          </cell>
          <cell r="F12879" t="str">
            <v>Mobile Aspiration</v>
          </cell>
          <cell r="G12879" t="str">
            <v>HUA</v>
          </cell>
          <cell r="H12879" t="str">
            <v>LTE2100NEW</v>
          </cell>
          <cell r="I12879" t="str">
            <v>INS</v>
          </cell>
          <cell r="J12879">
            <v>43815</v>
          </cell>
          <cell r="L12879">
            <v>43830</v>
          </cell>
          <cell r="N12879">
            <v>43860</v>
          </cell>
          <cell r="P12879" t="str">
            <v>Pending HOC</v>
          </cell>
        </row>
        <row r="12880">
          <cell r="C12880" t="str">
            <v>ZBH661</v>
          </cell>
          <cell r="D12880" t="str">
            <v>New Sites</v>
          </cell>
          <cell r="E12880" t="str">
            <v>Q3-2019</v>
          </cell>
          <cell r="F12880" t="str">
            <v>Mobile Aspiration</v>
          </cell>
          <cell r="G12880" t="str">
            <v>HUA</v>
          </cell>
          <cell r="H12880" t="str">
            <v>LTE700NEW( with IoT)</v>
          </cell>
          <cell r="I12880" t="str">
            <v>INS</v>
          </cell>
          <cell r="J12880">
            <v>43815</v>
          </cell>
          <cell r="L12880">
            <v>43830</v>
          </cell>
          <cell r="N12880">
            <v>43860</v>
          </cell>
          <cell r="P12880" t="str">
            <v>Pending HOC</v>
          </cell>
        </row>
        <row r="12881">
          <cell r="C12881" t="str">
            <v>ZNN676</v>
          </cell>
          <cell r="D12881" t="str">
            <v>New Sites</v>
          </cell>
          <cell r="E12881" t="str">
            <v>Q4-2019</v>
          </cell>
          <cell r="F12881" t="str">
            <v>Mobile Aspiration</v>
          </cell>
          <cell r="G12881" t="str">
            <v>HUA</v>
          </cell>
          <cell r="H12881" t="str">
            <v>2GNEW</v>
          </cell>
          <cell r="I12881" t="str">
            <v>INS</v>
          </cell>
          <cell r="J12881">
            <v>43815</v>
          </cell>
          <cell r="L12881">
            <v>43836</v>
          </cell>
          <cell r="N12881">
            <v>43866</v>
          </cell>
          <cell r="P12881" t="str">
            <v>Pending HOC</v>
          </cell>
        </row>
        <row r="12882">
          <cell r="C12882" t="str">
            <v>ZNN676</v>
          </cell>
          <cell r="D12882" t="str">
            <v>New Sites</v>
          </cell>
          <cell r="E12882" t="str">
            <v>Q4-2019</v>
          </cell>
          <cell r="F12882" t="str">
            <v>Mobile Aspiration</v>
          </cell>
          <cell r="G12882" t="str">
            <v>HUA</v>
          </cell>
          <cell r="H12882" t="str">
            <v>3GNEW_900</v>
          </cell>
          <cell r="I12882" t="str">
            <v>INS</v>
          </cell>
          <cell r="J12882">
            <v>43815</v>
          </cell>
          <cell r="L12882">
            <v>43836</v>
          </cell>
          <cell r="N12882">
            <v>43866</v>
          </cell>
          <cell r="P12882" t="str">
            <v>Pending HOC</v>
          </cell>
        </row>
        <row r="12883">
          <cell r="C12883" t="str">
            <v>ZNN676</v>
          </cell>
          <cell r="D12883" t="str">
            <v>New Sites</v>
          </cell>
          <cell r="E12883" t="str">
            <v>Q4-2019</v>
          </cell>
          <cell r="F12883" t="str">
            <v>Mobile Aspiration</v>
          </cell>
          <cell r="G12883" t="str">
            <v>HUA</v>
          </cell>
          <cell r="H12883" t="str">
            <v>LTE2300NEW</v>
          </cell>
          <cell r="I12883" t="str">
            <v>INS</v>
          </cell>
          <cell r="J12883">
            <v>43815</v>
          </cell>
          <cell r="L12883">
            <v>43836</v>
          </cell>
          <cell r="N12883">
            <v>43866</v>
          </cell>
          <cell r="P12883" t="str">
            <v>Pending HOC</v>
          </cell>
        </row>
        <row r="12884">
          <cell r="C12884" t="str">
            <v>ZNN676</v>
          </cell>
          <cell r="D12884" t="str">
            <v>New Sites</v>
          </cell>
          <cell r="E12884" t="str">
            <v>Q4-2019</v>
          </cell>
          <cell r="F12884" t="str">
            <v>Mobile Aspiration</v>
          </cell>
          <cell r="G12884" t="str">
            <v>HUA</v>
          </cell>
          <cell r="H12884" t="str">
            <v>LTE1800NEW</v>
          </cell>
          <cell r="I12884" t="str">
            <v>INS</v>
          </cell>
          <cell r="J12884">
            <v>43815</v>
          </cell>
          <cell r="L12884">
            <v>43836</v>
          </cell>
          <cell r="N12884">
            <v>43866</v>
          </cell>
          <cell r="P12884" t="str">
            <v>Pending HOC</v>
          </cell>
        </row>
        <row r="12885">
          <cell r="C12885" t="str">
            <v>ZNN676</v>
          </cell>
          <cell r="D12885" t="str">
            <v>New Sites</v>
          </cell>
          <cell r="E12885" t="str">
            <v>Q4-2019</v>
          </cell>
          <cell r="F12885" t="str">
            <v>Mobile Aspiration</v>
          </cell>
          <cell r="G12885" t="str">
            <v>HUA</v>
          </cell>
          <cell r="H12885" t="str">
            <v>LTE2100NEW</v>
          </cell>
          <cell r="I12885" t="str">
            <v>INS</v>
          </cell>
          <cell r="J12885">
            <v>43815</v>
          </cell>
          <cell r="L12885">
            <v>43836</v>
          </cell>
          <cell r="N12885">
            <v>43866</v>
          </cell>
          <cell r="P12885" t="str">
            <v>Pending HOC</v>
          </cell>
        </row>
        <row r="12886">
          <cell r="C12886" t="str">
            <v>ZNN676</v>
          </cell>
          <cell r="D12886" t="str">
            <v>New Sites</v>
          </cell>
          <cell r="E12886" t="str">
            <v>Q4-2019</v>
          </cell>
          <cell r="F12886" t="str">
            <v>Mobile Aspiration</v>
          </cell>
          <cell r="G12886" t="str">
            <v>HUA</v>
          </cell>
          <cell r="H12886" t="str">
            <v>LTE700NEW( with IoT)</v>
          </cell>
          <cell r="I12886" t="str">
            <v>INS</v>
          </cell>
          <cell r="J12886">
            <v>43815</v>
          </cell>
          <cell r="L12886">
            <v>43843</v>
          </cell>
          <cell r="N12886">
            <v>43873</v>
          </cell>
          <cell r="P12886" t="str">
            <v>Pending HOC</v>
          </cell>
        </row>
        <row r="12887">
          <cell r="C12887" t="str">
            <v>ZTF745</v>
          </cell>
          <cell r="D12887" t="str">
            <v>Expansion Sites</v>
          </cell>
          <cell r="E12887" t="str">
            <v>Q1-2020</v>
          </cell>
          <cell r="F12887" t="str">
            <v>Mobile Aspiration</v>
          </cell>
          <cell r="G12887" t="str">
            <v>HUA</v>
          </cell>
          <cell r="H12887" t="str">
            <v>IoT</v>
          </cell>
          <cell r="I12887" t="str">
            <v>INS</v>
          </cell>
          <cell r="L12887">
            <v>43853</v>
          </cell>
          <cell r="M12887">
            <v>43733</v>
          </cell>
          <cell r="N12887">
            <v>43853</v>
          </cell>
          <cell r="O12887">
            <v>43734</v>
          </cell>
          <cell r="P12887" t="str">
            <v>No Dependency</v>
          </cell>
        </row>
        <row r="12888">
          <cell r="C12888" t="str">
            <v>ZSR995</v>
          </cell>
          <cell r="D12888" t="str">
            <v>Expansion Sites</v>
          </cell>
          <cell r="E12888" t="str">
            <v>Q2-2019</v>
          </cell>
          <cell r="F12888" t="str">
            <v>Mobile Aspiration</v>
          </cell>
          <cell r="G12888" t="str">
            <v>HUA</v>
          </cell>
          <cell r="H12888" t="str">
            <v>IoT</v>
          </cell>
          <cell r="I12888" t="str">
            <v>INS</v>
          </cell>
          <cell r="L12888">
            <v>43737</v>
          </cell>
          <cell r="M12888">
            <v>43715</v>
          </cell>
          <cell r="N12888">
            <v>43738</v>
          </cell>
          <cell r="O12888">
            <v>43716</v>
          </cell>
          <cell r="P12888" t="str">
            <v>No Dependency</v>
          </cell>
        </row>
        <row r="12889">
          <cell r="C12889" t="str">
            <v>ZSR038</v>
          </cell>
          <cell r="D12889" t="str">
            <v>Expansion Sites</v>
          </cell>
          <cell r="E12889" t="str">
            <v>Q2-2019</v>
          </cell>
          <cell r="F12889" t="str">
            <v>Mobile Aspiration</v>
          </cell>
          <cell r="G12889" t="str">
            <v>HUA</v>
          </cell>
          <cell r="H12889" t="str">
            <v>IoT</v>
          </cell>
          <cell r="I12889" t="str">
            <v>INS</v>
          </cell>
          <cell r="L12889">
            <v>43706</v>
          </cell>
          <cell r="M12889">
            <v>43715</v>
          </cell>
          <cell r="N12889">
            <v>43707</v>
          </cell>
          <cell r="O12889">
            <v>43716</v>
          </cell>
          <cell r="P12889" t="str">
            <v>No Dependency</v>
          </cell>
        </row>
        <row r="12890">
          <cell r="C12890" t="str">
            <v>ZTF609</v>
          </cell>
          <cell r="D12890" t="str">
            <v>Expansion Sites</v>
          </cell>
          <cell r="E12890" t="str">
            <v>Q1-2020</v>
          </cell>
          <cell r="F12890" t="str">
            <v>Mobile Aspiration</v>
          </cell>
          <cell r="G12890" t="str">
            <v>HUA</v>
          </cell>
          <cell r="H12890" t="str">
            <v>IoT</v>
          </cell>
          <cell r="I12890" t="str">
            <v>INS</v>
          </cell>
          <cell r="L12890">
            <v>43853</v>
          </cell>
          <cell r="M12890">
            <v>43734</v>
          </cell>
          <cell r="N12890">
            <v>43853</v>
          </cell>
          <cell r="O12890">
            <v>43735</v>
          </cell>
          <cell r="P12890" t="str">
            <v>No Dependency</v>
          </cell>
        </row>
        <row r="12891">
          <cell r="C12891" t="str">
            <v>ZNNA998</v>
          </cell>
          <cell r="D12891" t="str">
            <v>Expansion Sites</v>
          </cell>
          <cell r="E12891" t="str">
            <v>Q3-2019</v>
          </cell>
          <cell r="F12891" t="str">
            <v>Mobile Aspiration</v>
          </cell>
          <cell r="G12891" t="str">
            <v>HUA</v>
          </cell>
          <cell r="H12891" t="str">
            <v>IoT</v>
          </cell>
          <cell r="I12891" t="str">
            <v>INS</v>
          </cell>
          <cell r="L12891">
            <v>43737</v>
          </cell>
          <cell r="M12891">
            <v>43709</v>
          </cell>
          <cell r="N12891">
            <v>43738</v>
          </cell>
          <cell r="O12891">
            <v>43710</v>
          </cell>
          <cell r="P12891" t="str">
            <v>No Dependency</v>
          </cell>
        </row>
        <row r="12892">
          <cell r="C12892" t="str">
            <v>ZNNA012</v>
          </cell>
          <cell r="D12892" t="str">
            <v>Expansion Sites</v>
          </cell>
          <cell r="E12892" t="str">
            <v>Q3-2019</v>
          </cell>
          <cell r="F12892" t="str">
            <v>Mobile Aspiration</v>
          </cell>
          <cell r="G12892" t="str">
            <v>HUA</v>
          </cell>
          <cell r="H12892" t="str">
            <v>IoT</v>
          </cell>
          <cell r="I12892" t="str">
            <v>INS</v>
          </cell>
          <cell r="L12892">
            <v>43638</v>
          </cell>
          <cell r="M12892">
            <v>43640</v>
          </cell>
          <cell r="N12892">
            <v>43639</v>
          </cell>
          <cell r="O12892">
            <v>43641</v>
          </cell>
          <cell r="P12892" t="str">
            <v>No Dependency</v>
          </cell>
        </row>
        <row r="12893">
          <cell r="C12893" t="str">
            <v>ZSRA999</v>
          </cell>
          <cell r="D12893" t="str">
            <v>Expansion Sites</v>
          </cell>
          <cell r="E12893" t="str">
            <v>Q3-2019</v>
          </cell>
          <cell r="F12893" t="str">
            <v>Mobile Aspiration</v>
          </cell>
          <cell r="G12893" t="str">
            <v>HUA</v>
          </cell>
          <cell r="H12893" t="str">
            <v>IoT</v>
          </cell>
          <cell r="I12893" t="str">
            <v>INS</v>
          </cell>
          <cell r="L12893">
            <v>43793</v>
          </cell>
          <cell r="N12893">
            <v>43794</v>
          </cell>
          <cell r="P12893" t="str">
            <v>No Dependency</v>
          </cell>
        </row>
        <row r="12894">
          <cell r="C12894" t="str">
            <v>ZSR032</v>
          </cell>
          <cell r="D12894" t="str">
            <v>Expansion Sites</v>
          </cell>
          <cell r="E12894" t="str">
            <v>Q3-2019</v>
          </cell>
          <cell r="F12894" t="str">
            <v>Mobile Aspiration</v>
          </cell>
          <cell r="G12894" t="str">
            <v>HUA</v>
          </cell>
          <cell r="H12894" t="str">
            <v>IoT</v>
          </cell>
          <cell r="I12894" t="str">
            <v>INS</v>
          </cell>
          <cell r="L12894">
            <v>43600</v>
          </cell>
          <cell r="M12894">
            <v>43602</v>
          </cell>
          <cell r="N12894">
            <v>43601</v>
          </cell>
          <cell r="O12894">
            <v>43603</v>
          </cell>
          <cell r="P12894" t="str">
            <v>No Dependency</v>
          </cell>
        </row>
        <row r="12895">
          <cell r="C12895" t="str">
            <v>ZSR014</v>
          </cell>
          <cell r="D12895" t="str">
            <v>Expansion Sites</v>
          </cell>
          <cell r="E12895" t="str">
            <v>Q3-2019</v>
          </cell>
          <cell r="F12895" t="str">
            <v>Mobile Aspiration</v>
          </cell>
          <cell r="G12895" t="str">
            <v>HUA</v>
          </cell>
          <cell r="H12895" t="str">
            <v>IoT</v>
          </cell>
          <cell r="I12895" t="str">
            <v>INS</v>
          </cell>
          <cell r="L12895">
            <v>43706</v>
          </cell>
          <cell r="M12895">
            <v>43620</v>
          </cell>
          <cell r="N12895">
            <v>43707</v>
          </cell>
          <cell r="O12895">
            <v>43621</v>
          </cell>
          <cell r="P12895" t="str">
            <v>No Dependency</v>
          </cell>
        </row>
        <row r="12896">
          <cell r="C12896" t="str">
            <v>ZSR012</v>
          </cell>
          <cell r="D12896" t="str">
            <v>Expansion Sites</v>
          </cell>
          <cell r="E12896" t="str">
            <v>Q3-2019</v>
          </cell>
          <cell r="F12896" t="str">
            <v>Mobile Aspiration</v>
          </cell>
          <cell r="G12896" t="str">
            <v>HUA</v>
          </cell>
          <cell r="H12896" t="str">
            <v>IoT</v>
          </cell>
          <cell r="I12896" t="str">
            <v>INS</v>
          </cell>
          <cell r="L12896">
            <v>43796</v>
          </cell>
          <cell r="N12896">
            <v>43797</v>
          </cell>
          <cell r="P12896" t="str">
            <v>No Dependency</v>
          </cell>
        </row>
        <row r="12897">
          <cell r="C12897" t="str">
            <v>ZSR010</v>
          </cell>
          <cell r="D12897" t="str">
            <v>Expansion Sites</v>
          </cell>
          <cell r="E12897" t="str">
            <v>Q3-2019</v>
          </cell>
          <cell r="F12897" t="str">
            <v>Mobile Aspiration</v>
          </cell>
          <cell r="G12897" t="str">
            <v>HUA</v>
          </cell>
          <cell r="H12897" t="str">
            <v>IoT</v>
          </cell>
          <cell r="I12897" t="str">
            <v>INS</v>
          </cell>
          <cell r="L12897">
            <v>43706</v>
          </cell>
          <cell r="M12897">
            <v>43639</v>
          </cell>
          <cell r="N12897">
            <v>43707</v>
          </cell>
          <cell r="O12897">
            <v>43640</v>
          </cell>
          <cell r="P12897" t="str">
            <v>No Dependency</v>
          </cell>
        </row>
        <row r="12898">
          <cell r="C12898" t="str">
            <v>ZNNA011</v>
          </cell>
          <cell r="D12898" t="str">
            <v>Expansion Sites</v>
          </cell>
          <cell r="E12898" t="str">
            <v>Q3-2019</v>
          </cell>
          <cell r="F12898" t="str">
            <v>Mobile Aspiration</v>
          </cell>
          <cell r="G12898" t="str">
            <v>HUA</v>
          </cell>
          <cell r="H12898" t="str">
            <v>IoT</v>
          </cell>
          <cell r="I12898" t="str">
            <v>INS</v>
          </cell>
          <cell r="L12898">
            <v>43706</v>
          </cell>
          <cell r="M12898">
            <v>43645</v>
          </cell>
          <cell r="N12898">
            <v>43707</v>
          </cell>
          <cell r="O12898">
            <v>43646</v>
          </cell>
          <cell r="P12898" t="str">
            <v>No Dependency</v>
          </cell>
        </row>
        <row r="12899">
          <cell r="C12899" t="str">
            <v>ZNNA009</v>
          </cell>
          <cell r="D12899" t="str">
            <v>Expansion Sites</v>
          </cell>
          <cell r="E12899" t="str">
            <v>Q1-2020</v>
          </cell>
          <cell r="F12899" t="str">
            <v>Mobile Aspiration</v>
          </cell>
          <cell r="G12899" t="str">
            <v>HUA</v>
          </cell>
          <cell r="H12899" t="str">
            <v>IoT</v>
          </cell>
          <cell r="I12899" t="str">
            <v>INS</v>
          </cell>
          <cell r="L12899">
            <v>43853</v>
          </cell>
          <cell r="N12899">
            <v>43853</v>
          </cell>
          <cell r="P12899" t="str">
            <v>No Dependency</v>
          </cell>
        </row>
        <row r="12900">
          <cell r="C12900" t="str">
            <v>ZNNA008</v>
          </cell>
          <cell r="D12900" t="str">
            <v>Expansion Sites</v>
          </cell>
          <cell r="E12900" t="str">
            <v>Q3-2019</v>
          </cell>
          <cell r="F12900" t="str">
            <v>Mobile Aspiration</v>
          </cell>
          <cell r="G12900" t="str">
            <v>HUA</v>
          </cell>
          <cell r="H12900" t="str">
            <v>IoT</v>
          </cell>
          <cell r="I12900" t="str">
            <v>INS</v>
          </cell>
          <cell r="L12900">
            <v>43719</v>
          </cell>
          <cell r="M12900">
            <v>43638</v>
          </cell>
          <cell r="N12900">
            <v>43719</v>
          </cell>
          <cell r="O12900">
            <v>43639</v>
          </cell>
          <cell r="P12900" t="str">
            <v>No Dependency</v>
          </cell>
        </row>
        <row r="12901">
          <cell r="C12901" t="str">
            <v>ZNNA002</v>
          </cell>
          <cell r="D12901" t="str">
            <v>Expansion Sites</v>
          </cell>
          <cell r="E12901" t="str">
            <v>Q3-2019</v>
          </cell>
          <cell r="F12901" t="str">
            <v>Mobile Aspiration</v>
          </cell>
          <cell r="G12901" t="str">
            <v>HUA</v>
          </cell>
          <cell r="H12901" t="str">
            <v>IoT</v>
          </cell>
          <cell r="I12901" t="str">
            <v>INS</v>
          </cell>
          <cell r="L12901">
            <v>43719</v>
          </cell>
          <cell r="M12901">
            <v>43638</v>
          </cell>
          <cell r="N12901">
            <v>43719</v>
          </cell>
          <cell r="O12901">
            <v>43639</v>
          </cell>
          <cell r="P12901" t="str">
            <v>No Dependency</v>
          </cell>
        </row>
        <row r="12902">
          <cell r="C12902" t="str">
            <v>ZNN993</v>
          </cell>
          <cell r="D12902" t="str">
            <v>Expansion Sites</v>
          </cell>
          <cell r="E12902" t="str">
            <v>Q3-2019</v>
          </cell>
          <cell r="F12902" t="str">
            <v>Mobile Aspiration</v>
          </cell>
          <cell r="G12902" t="str">
            <v>HUA</v>
          </cell>
          <cell r="H12902" t="str">
            <v>IoT</v>
          </cell>
          <cell r="I12902" t="str">
            <v>INS</v>
          </cell>
          <cell r="L12902">
            <v>43692</v>
          </cell>
          <cell r="M12902">
            <v>43694</v>
          </cell>
          <cell r="N12902">
            <v>43693</v>
          </cell>
          <cell r="O12902">
            <v>43695</v>
          </cell>
          <cell r="P12902" t="str">
            <v>No Dependency</v>
          </cell>
        </row>
        <row r="12903">
          <cell r="C12903" t="str">
            <v>ZNN992</v>
          </cell>
          <cell r="D12903" t="str">
            <v>Expansion Sites</v>
          </cell>
          <cell r="E12903" t="str">
            <v>Q1-2020</v>
          </cell>
          <cell r="F12903" t="str">
            <v>Mobile Aspiration</v>
          </cell>
          <cell r="G12903" t="str">
            <v>HUA</v>
          </cell>
          <cell r="H12903" t="str">
            <v>IoT</v>
          </cell>
          <cell r="I12903" t="str">
            <v>INS</v>
          </cell>
          <cell r="L12903">
            <v>43853</v>
          </cell>
          <cell r="N12903">
            <v>43853</v>
          </cell>
          <cell r="P12903" t="str">
            <v>No Dependency</v>
          </cell>
        </row>
        <row r="12904">
          <cell r="C12904" t="str">
            <v>ZNN988</v>
          </cell>
          <cell r="D12904" t="str">
            <v>Expansion Sites</v>
          </cell>
          <cell r="E12904" t="str">
            <v>Q3-2019</v>
          </cell>
          <cell r="F12904" t="str">
            <v>Mobile Aspiration</v>
          </cell>
          <cell r="G12904" t="str">
            <v>HUA</v>
          </cell>
          <cell r="H12904" t="str">
            <v>IoT</v>
          </cell>
          <cell r="I12904" t="str">
            <v>INS</v>
          </cell>
          <cell r="L12904">
            <v>43601</v>
          </cell>
          <cell r="M12904">
            <v>43603</v>
          </cell>
          <cell r="N12904">
            <v>43602</v>
          </cell>
          <cell r="O12904">
            <v>43604</v>
          </cell>
          <cell r="P12904" t="str">
            <v>No Dependency</v>
          </cell>
        </row>
        <row r="12905">
          <cell r="C12905" t="str">
            <v>ZNN969</v>
          </cell>
          <cell r="D12905" t="str">
            <v>Expansion Sites</v>
          </cell>
          <cell r="E12905" t="str">
            <v>Q3-2019</v>
          </cell>
          <cell r="F12905" t="str">
            <v>Mobile Aspiration</v>
          </cell>
          <cell r="G12905" t="str">
            <v>HUA</v>
          </cell>
          <cell r="H12905" t="str">
            <v>IoT</v>
          </cell>
          <cell r="I12905" t="str">
            <v>INS</v>
          </cell>
          <cell r="L12905">
            <v>43603</v>
          </cell>
          <cell r="M12905">
            <v>43605</v>
          </cell>
          <cell r="N12905">
            <v>43604</v>
          </cell>
          <cell r="O12905">
            <v>43606</v>
          </cell>
          <cell r="P12905" t="str">
            <v>No Dependency</v>
          </cell>
        </row>
        <row r="12906">
          <cell r="C12906" t="str">
            <v>ZNN968</v>
          </cell>
          <cell r="D12906" t="str">
            <v>Expansion Sites</v>
          </cell>
          <cell r="E12906" t="str">
            <v>Q3-2019</v>
          </cell>
          <cell r="F12906" t="str">
            <v>Mobile Aspiration</v>
          </cell>
          <cell r="G12906" t="str">
            <v>HUA</v>
          </cell>
          <cell r="H12906" t="str">
            <v>IoT</v>
          </cell>
          <cell r="I12906" t="str">
            <v>INS</v>
          </cell>
          <cell r="L12906">
            <v>43719</v>
          </cell>
          <cell r="M12906">
            <v>43632</v>
          </cell>
          <cell r="N12906">
            <v>43719</v>
          </cell>
          <cell r="O12906">
            <v>43633</v>
          </cell>
          <cell r="P12906" t="str">
            <v>No Dependency</v>
          </cell>
        </row>
        <row r="12907">
          <cell r="C12907" t="str">
            <v>ZNN707</v>
          </cell>
          <cell r="D12907" t="str">
            <v>Expansion Sites</v>
          </cell>
          <cell r="E12907" t="str">
            <v>Q2-2019</v>
          </cell>
          <cell r="F12907" t="str">
            <v>Mobile Aspiration</v>
          </cell>
          <cell r="G12907" t="str">
            <v>HUA</v>
          </cell>
          <cell r="H12907" t="str">
            <v>IoT</v>
          </cell>
          <cell r="I12907" t="str">
            <v>INS</v>
          </cell>
          <cell r="L12907">
            <v>43637</v>
          </cell>
          <cell r="M12907">
            <v>43639</v>
          </cell>
          <cell r="N12907">
            <v>43638</v>
          </cell>
          <cell r="O12907">
            <v>43640</v>
          </cell>
          <cell r="P12907" t="str">
            <v>No Dependency</v>
          </cell>
        </row>
        <row r="12908">
          <cell r="C12908" t="str">
            <v>ZNN958</v>
          </cell>
          <cell r="D12908" t="str">
            <v>Expansion Sites</v>
          </cell>
          <cell r="E12908" t="str">
            <v>Q3-2019</v>
          </cell>
          <cell r="F12908" t="str">
            <v>Mobile Aspiration</v>
          </cell>
          <cell r="G12908" t="str">
            <v>HUA</v>
          </cell>
          <cell r="H12908" t="str">
            <v>IoT</v>
          </cell>
          <cell r="I12908" t="str">
            <v>INS</v>
          </cell>
          <cell r="L12908">
            <v>43719</v>
          </cell>
          <cell r="M12908">
            <v>43715</v>
          </cell>
          <cell r="N12908">
            <v>43719</v>
          </cell>
          <cell r="O12908">
            <v>43716</v>
          </cell>
          <cell r="P12908" t="str">
            <v>No Dependency</v>
          </cell>
        </row>
        <row r="12909">
          <cell r="C12909" t="str">
            <v>ZNN699</v>
          </cell>
          <cell r="D12909" t="str">
            <v>Expansion Sites</v>
          </cell>
          <cell r="E12909" t="str">
            <v>Q3-2019</v>
          </cell>
          <cell r="F12909" t="str">
            <v>Mobile Aspiration</v>
          </cell>
          <cell r="G12909" t="str">
            <v>HUA</v>
          </cell>
          <cell r="H12909" t="str">
            <v>IoT</v>
          </cell>
          <cell r="I12909" t="str">
            <v>INS</v>
          </cell>
          <cell r="L12909">
            <v>43719</v>
          </cell>
          <cell r="M12909">
            <v>43637</v>
          </cell>
          <cell r="N12909">
            <v>43719</v>
          </cell>
          <cell r="O12909">
            <v>43638</v>
          </cell>
          <cell r="P12909" t="str">
            <v>No Dependency</v>
          </cell>
        </row>
        <row r="12910">
          <cell r="C12910" t="str">
            <v>ZNN698</v>
          </cell>
          <cell r="D12910" t="str">
            <v>Expansion Sites</v>
          </cell>
          <cell r="E12910" t="str">
            <v>Q1-2020</v>
          </cell>
          <cell r="F12910" t="str">
            <v>Mobile Aspiration</v>
          </cell>
          <cell r="G12910" t="str">
            <v>HUA</v>
          </cell>
          <cell r="H12910" t="str">
            <v>IoT</v>
          </cell>
          <cell r="I12910" t="str">
            <v>INS</v>
          </cell>
          <cell r="L12910">
            <v>43853</v>
          </cell>
          <cell r="M12910">
            <v>43734</v>
          </cell>
          <cell r="N12910">
            <v>43853</v>
          </cell>
          <cell r="O12910">
            <v>43735</v>
          </cell>
          <cell r="P12910" t="str">
            <v>No Dependency</v>
          </cell>
        </row>
        <row r="12911">
          <cell r="C12911" t="str">
            <v>ZNN954</v>
          </cell>
          <cell r="D12911" t="str">
            <v>Expansion Sites</v>
          </cell>
          <cell r="E12911" t="str">
            <v>Q3-2019</v>
          </cell>
          <cell r="F12911" t="str">
            <v>Mobile Aspiration</v>
          </cell>
          <cell r="G12911" t="str">
            <v>HUA</v>
          </cell>
          <cell r="H12911" t="str">
            <v>IoT</v>
          </cell>
          <cell r="I12911" t="str">
            <v>INS</v>
          </cell>
          <cell r="L12911">
            <v>43719</v>
          </cell>
          <cell r="M12911">
            <v>43637</v>
          </cell>
          <cell r="N12911">
            <v>43719</v>
          </cell>
          <cell r="O12911">
            <v>43638</v>
          </cell>
          <cell r="P12911" t="str">
            <v>No Dependency</v>
          </cell>
        </row>
        <row r="12912">
          <cell r="C12912" t="str">
            <v>ZNN931</v>
          </cell>
          <cell r="D12912" t="str">
            <v>Expansion Sites</v>
          </cell>
          <cell r="E12912" t="str">
            <v>Q3-2019</v>
          </cell>
          <cell r="F12912" t="str">
            <v>Mobile Aspiration</v>
          </cell>
          <cell r="G12912" t="str">
            <v>HUA</v>
          </cell>
          <cell r="H12912" t="str">
            <v>IoT</v>
          </cell>
          <cell r="I12912" t="str">
            <v>INS</v>
          </cell>
          <cell r="L12912">
            <v>43623</v>
          </cell>
          <cell r="M12912">
            <v>43625</v>
          </cell>
          <cell r="N12912">
            <v>43624</v>
          </cell>
          <cell r="O12912">
            <v>43626</v>
          </cell>
          <cell r="P12912" t="str">
            <v>No Dependency</v>
          </cell>
        </row>
        <row r="12913">
          <cell r="C12913" t="str">
            <v>ZNN912</v>
          </cell>
          <cell r="D12913" t="str">
            <v>Expansion Sites</v>
          </cell>
          <cell r="E12913" t="str">
            <v>Q3-2019</v>
          </cell>
          <cell r="F12913" t="str">
            <v>Mobile Aspiration</v>
          </cell>
          <cell r="G12913" t="str">
            <v>HUA</v>
          </cell>
          <cell r="H12913" t="str">
            <v>IoT</v>
          </cell>
          <cell r="I12913" t="str">
            <v>INS</v>
          </cell>
          <cell r="L12913">
            <v>43598</v>
          </cell>
          <cell r="M12913">
            <v>43600</v>
          </cell>
          <cell r="N12913">
            <v>43599</v>
          </cell>
          <cell r="O12913">
            <v>43601</v>
          </cell>
          <cell r="P12913" t="str">
            <v>No Dependency</v>
          </cell>
        </row>
        <row r="12914">
          <cell r="C12914" t="str">
            <v>ZNN904</v>
          </cell>
          <cell r="D12914" t="str">
            <v>Expansion Sites</v>
          </cell>
          <cell r="E12914" t="str">
            <v>Q3-2019</v>
          </cell>
          <cell r="F12914" t="str">
            <v>Mobile Aspiration</v>
          </cell>
          <cell r="G12914" t="str">
            <v>HUA</v>
          </cell>
          <cell r="H12914" t="str">
            <v>IoT</v>
          </cell>
          <cell r="I12914" t="str">
            <v>INS</v>
          </cell>
          <cell r="L12914">
            <v>43706</v>
          </cell>
          <cell r="M12914">
            <v>43652</v>
          </cell>
          <cell r="N12914">
            <v>43707</v>
          </cell>
          <cell r="O12914">
            <v>43653</v>
          </cell>
          <cell r="P12914" t="str">
            <v>No Dependency</v>
          </cell>
        </row>
        <row r="12915">
          <cell r="C12915" t="str">
            <v>ZNN897</v>
          </cell>
          <cell r="D12915" t="str">
            <v>Expansion Sites</v>
          </cell>
          <cell r="E12915" t="str">
            <v>Q1-2020</v>
          </cell>
          <cell r="F12915" t="str">
            <v>Mobile Aspiration</v>
          </cell>
          <cell r="G12915" t="str">
            <v>HUA</v>
          </cell>
          <cell r="H12915" t="str">
            <v>IoT</v>
          </cell>
          <cell r="I12915" t="str">
            <v>INS</v>
          </cell>
          <cell r="L12915">
            <v>43683</v>
          </cell>
          <cell r="M12915">
            <v>43683</v>
          </cell>
          <cell r="N12915">
            <v>43684</v>
          </cell>
          <cell r="O12915">
            <v>43684</v>
          </cell>
          <cell r="P12915" t="str">
            <v>No Dependency</v>
          </cell>
        </row>
        <row r="12916">
          <cell r="C12916" t="str">
            <v>ZNN891</v>
          </cell>
          <cell r="D12916" t="str">
            <v>Expansion Sites</v>
          </cell>
          <cell r="E12916" t="str">
            <v>Q3-2019</v>
          </cell>
          <cell r="F12916" t="str">
            <v>Mobile Aspiration</v>
          </cell>
          <cell r="G12916" t="str">
            <v>HUA</v>
          </cell>
          <cell r="H12916" t="str">
            <v>IoT</v>
          </cell>
          <cell r="I12916" t="str">
            <v>INS</v>
          </cell>
          <cell r="L12916">
            <v>43719</v>
          </cell>
          <cell r="M12916">
            <v>43652</v>
          </cell>
          <cell r="N12916">
            <v>43719</v>
          </cell>
          <cell r="O12916">
            <v>43653</v>
          </cell>
          <cell r="P12916" t="str">
            <v>No Dependency</v>
          </cell>
        </row>
        <row r="12917">
          <cell r="C12917" t="str">
            <v>ZNN887</v>
          </cell>
          <cell r="D12917" t="str">
            <v>Expansion Sites</v>
          </cell>
          <cell r="E12917" t="str">
            <v>Q3-2019</v>
          </cell>
          <cell r="F12917" t="str">
            <v>Mobile Aspiration</v>
          </cell>
          <cell r="G12917" t="str">
            <v>HUA</v>
          </cell>
          <cell r="H12917" t="str">
            <v>IoT</v>
          </cell>
          <cell r="I12917" t="str">
            <v>INS</v>
          </cell>
          <cell r="L12917">
            <v>43608</v>
          </cell>
          <cell r="M12917">
            <v>43610</v>
          </cell>
          <cell r="N12917">
            <v>43609</v>
          </cell>
          <cell r="O12917">
            <v>43611</v>
          </cell>
          <cell r="P12917" t="str">
            <v>No Dependency</v>
          </cell>
        </row>
        <row r="12918">
          <cell r="C12918" t="str">
            <v>ZNN882</v>
          </cell>
          <cell r="D12918" t="str">
            <v>Expansion Sites</v>
          </cell>
          <cell r="E12918" t="str">
            <v>Q2-2019</v>
          </cell>
          <cell r="F12918" t="str">
            <v>Mobile Aspiration</v>
          </cell>
          <cell r="G12918" t="str">
            <v>HUA</v>
          </cell>
          <cell r="H12918" t="str">
            <v>IoT</v>
          </cell>
          <cell r="I12918" t="str">
            <v>INS</v>
          </cell>
          <cell r="L12918">
            <v>43702</v>
          </cell>
          <cell r="M12918">
            <v>43624</v>
          </cell>
          <cell r="N12918">
            <v>43702</v>
          </cell>
          <cell r="O12918">
            <v>43625</v>
          </cell>
          <cell r="P12918" t="str">
            <v>No Dependency</v>
          </cell>
        </row>
        <row r="12919">
          <cell r="C12919" t="str">
            <v>ZNN873</v>
          </cell>
          <cell r="D12919" t="str">
            <v>Expansion Sites</v>
          </cell>
          <cell r="E12919" t="str">
            <v>Q3-2019</v>
          </cell>
          <cell r="F12919" t="str">
            <v>Mobile Aspiration</v>
          </cell>
          <cell r="G12919" t="str">
            <v>HUA</v>
          </cell>
          <cell r="H12919" t="str">
            <v>IoT</v>
          </cell>
          <cell r="I12919" t="str">
            <v>INS</v>
          </cell>
          <cell r="L12919">
            <v>43719</v>
          </cell>
          <cell r="M12919">
            <v>43620</v>
          </cell>
          <cell r="N12919">
            <v>43719</v>
          </cell>
          <cell r="O12919">
            <v>43621</v>
          </cell>
          <cell r="P12919" t="str">
            <v>No Dependency</v>
          </cell>
        </row>
        <row r="12920">
          <cell r="C12920" t="str">
            <v>ZNN865</v>
          </cell>
          <cell r="D12920" t="str">
            <v>Expansion Sites</v>
          </cell>
          <cell r="E12920" t="str">
            <v>Q3-2019</v>
          </cell>
          <cell r="F12920" t="str">
            <v>Mobile Aspiration</v>
          </cell>
          <cell r="G12920" t="str">
            <v>HUA</v>
          </cell>
          <cell r="H12920" t="str">
            <v>IoT</v>
          </cell>
          <cell r="I12920" t="str">
            <v>INS</v>
          </cell>
          <cell r="L12920">
            <v>43691</v>
          </cell>
          <cell r="M12920">
            <v>43693</v>
          </cell>
          <cell r="N12920">
            <v>43692</v>
          </cell>
          <cell r="O12920">
            <v>43694</v>
          </cell>
          <cell r="P12920" t="str">
            <v>No Dependency</v>
          </cell>
        </row>
        <row r="12921">
          <cell r="C12921" t="str">
            <v>ZNN863</v>
          </cell>
          <cell r="D12921" t="str">
            <v>Expansion Sites</v>
          </cell>
          <cell r="E12921" t="str">
            <v>Q3-2019</v>
          </cell>
          <cell r="F12921" t="str">
            <v>Mobile Aspiration</v>
          </cell>
          <cell r="G12921" t="str">
            <v>HUA</v>
          </cell>
          <cell r="H12921" t="str">
            <v>IoT</v>
          </cell>
          <cell r="I12921" t="str">
            <v>INS</v>
          </cell>
          <cell r="L12921">
            <v>43691</v>
          </cell>
          <cell r="M12921">
            <v>43693</v>
          </cell>
          <cell r="N12921">
            <v>43692</v>
          </cell>
          <cell r="O12921">
            <v>43694</v>
          </cell>
          <cell r="P12921" t="str">
            <v>No Dependency</v>
          </cell>
        </row>
        <row r="12922">
          <cell r="C12922" t="str">
            <v>ZNN859</v>
          </cell>
          <cell r="D12922" t="str">
            <v>Expansion Sites</v>
          </cell>
          <cell r="E12922" t="str">
            <v>Q3-2019</v>
          </cell>
          <cell r="F12922" t="str">
            <v>Mobile Aspiration</v>
          </cell>
          <cell r="G12922" t="str">
            <v>HUA</v>
          </cell>
          <cell r="H12922" t="str">
            <v>IoT</v>
          </cell>
          <cell r="I12922" t="str">
            <v>INS</v>
          </cell>
          <cell r="L12922">
            <v>43719</v>
          </cell>
          <cell r="M12922">
            <v>43639</v>
          </cell>
          <cell r="N12922">
            <v>43719</v>
          </cell>
          <cell r="O12922">
            <v>43640</v>
          </cell>
          <cell r="P12922" t="str">
            <v>No Dependency</v>
          </cell>
        </row>
        <row r="12923">
          <cell r="C12923" t="str">
            <v>ZNN858</v>
          </cell>
          <cell r="D12923" t="str">
            <v>Expansion Sites</v>
          </cell>
          <cell r="E12923" t="str">
            <v>Q3-2019</v>
          </cell>
          <cell r="F12923" t="str">
            <v>Mobile Aspiration</v>
          </cell>
          <cell r="G12923" t="str">
            <v>HUA</v>
          </cell>
          <cell r="H12923" t="str">
            <v>IoT</v>
          </cell>
          <cell r="I12923" t="str">
            <v>INS</v>
          </cell>
          <cell r="L12923">
            <v>43691</v>
          </cell>
          <cell r="M12923">
            <v>43693</v>
          </cell>
          <cell r="N12923">
            <v>43692</v>
          </cell>
          <cell r="O12923">
            <v>43694</v>
          </cell>
          <cell r="P12923" t="str">
            <v>No Dependency</v>
          </cell>
        </row>
        <row r="12924">
          <cell r="C12924" t="str">
            <v>ZNN855</v>
          </cell>
          <cell r="D12924" t="str">
            <v>Expansion Sites</v>
          </cell>
          <cell r="E12924" t="str">
            <v>Q3-2019</v>
          </cell>
          <cell r="F12924" t="str">
            <v>Mobile Aspiration</v>
          </cell>
          <cell r="G12924" t="str">
            <v>HUA</v>
          </cell>
          <cell r="H12924" t="str">
            <v>IoT</v>
          </cell>
          <cell r="I12924" t="str">
            <v>INS</v>
          </cell>
          <cell r="L12924">
            <v>43719</v>
          </cell>
          <cell r="M12924">
            <v>43613</v>
          </cell>
          <cell r="N12924">
            <v>43719</v>
          </cell>
          <cell r="O12924">
            <v>43614</v>
          </cell>
          <cell r="P12924" t="str">
            <v>No Dependency</v>
          </cell>
        </row>
        <row r="12925">
          <cell r="C12925" t="str">
            <v>ZNN844</v>
          </cell>
          <cell r="D12925" t="str">
            <v>Expansion Sites</v>
          </cell>
          <cell r="E12925" t="str">
            <v>Q1-2020</v>
          </cell>
          <cell r="F12925" t="str">
            <v>Mobile Aspiration</v>
          </cell>
          <cell r="G12925" t="str">
            <v>HUA</v>
          </cell>
          <cell r="H12925" t="str">
            <v>IoT</v>
          </cell>
          <cell r="I12925" t="str">
            <v>INS</v>
          </cell>
          <cell r="L12925">
            <v>43691</v>
          </cell>
          <cell r="M12925">
            <v>43693</v>
          </cell>
          <cell r="N12925">
            <v>43692</v>
          </cell>
          <cell r="O12925">
            <v>43694</v>
          </cell>
          <cell r="P12925" t="str">
            <v>No Dependency</v>
          </cell>
        </row>
        <row r="12926">
          <cell r="C12926" t="str">
            <v>ZNN848</v>
          </cell>
          <cell r="D12926" t="str">
            <v>Expansion Sites</v>
          </cell>
          <cell r="E12926" t="str">
            <v>Q3-2019</v>
          </cell>
          <cell r="F12926" t="str">
            <v>Mobile Aspiration</v>
          </cell>
          <cell r="G12926" t="str">
            <v>HUA</v>
          </cell>
          <cell r="H12926" t="str">
            <v>IoT</v>
          </cell>
          <cell r="I12926" t="str">
            <v>INS</v>
          </cell>
          <cell r="L12926">
            <v>43788</v>
          </cell>
          <cell r="N12926">
            <v>43789</v>
          </cell>
          <cell r="P12926" t="str">
            <v>No Dependency</v>
          </cell>
        </row>
        <row r="12927">
          <cell r="C12927" t="str">
            <v>ZNN767</v>
          </cell>
          <cell r="D12927" t="str">
            <v>Expansion Sites</v>
          </cell>
          <cell r="E12927" t="str">
            <v>Q2-2019</v>
          </cell>
          <cell r="F12927" t="str">
            <v>Mobile Aspiration</v>
          </cell>
          <cell r="G12927" t="str">
            <v>HUA</v>
          </cell>
          <cell r="H12927" t="str">
            <v>IoT</v>
          </cell>
          <cell r="I12927" t="str">
            <v>INS</v>
          </cell>
          <cell r="L12927">
            <v>43636</v>
          </cell>
          <cell r="M12927">
            <v>43638</v>
          </cell>
          <cell r="N12927">
            <v>43637</v>
          </cell>
          <cell r="O12927">
            <v>43639</v>
          </cell>
          <cell r="P12927" t="str">
            <v>No Dependency</v>
          </cell>
        </row>
        <row r="12928">
          <cell r="C12928" t="str">
            <v>ZNN760</v>
          </cell>
          <cell r="D12928" t="str">
            <v>Expansion Sites</v>
          </cell>
          <cell r="E12928" t="str">
            <v>Q1-2020</v>
          </cell>
          <cell r="F12928" t="str">
            <v>Mobile Aspiration</v>
          </cell>
          <cell r="G12928" t="str">
            <v>HUA</v>
          </cell>
          <cell r="H12928" t="str">
            <v>IoT</v>
          </cell>
          <cell r="I12928" t="str">
            <v>INS</v>
          </cell>
          <cell r="L12928">
            <v>43853</v>
          </cell>
          <cell r="M12928">
            <v>43715</v>
          </cell>
          <cell r="N12928">
            <v>43853</v>
          </cell>
          <cell r="O12928">
            <v>43716</v>
          </cell>
          <cell r="P12928" t="str">
            <v>No Dependency</v>
          </cell>
        </row>
        <row r="12929">
          <cell r="C12929" t="str">
            <v>ZNN759</v>
          </cell>
          <cell r="D12929" t="str">
            <v>Expansion Sites</v>
          </cell>
          <cell r="E12929" t="str">
            <v>Q3-2019</v>
          </cell>
          <cell r="F12929" t="str">
            <v>Mobile Aspiration</v>
          </cell>
          <cell r="G12929" t="str">
            <v>HUA</v>
          </cell>
          <cell r="H12929" t="str">
            <v>IoT</v>
          </cell>
          <cell r="I12929" t="str">
            <v>INS</v>
          </cell>
          <cell r="L12929">
            <v>43686</v>
          </cell>
          <cell r="M12929">
            <v>43688</v>
          </cell>
          <cell r="N12929">
            <v>43687</v>
          </cell>
          <cell r="O12929">
            <v>43689</v>
          </cell>
          <cell r="P12929" t="str">
            <v>No Dependency</v>
          </cell>
        </row>
        <row r="12930">
          <cell r="C12930" t="str">
            <v>ZNN753</v>
          </cell>
          <cell r="D12930" t="str">
            <v>Expansion Sites</v>
          </cell>
          <cell r="E12930" t="str">
            <v>Q3-2019</v>
          </cell>
          <cell r="F12930" t="str">
            <v>Mobile Aspiration</v>
          </cell>
          <cell r="G12930" t="str">
            <v>HUA</v>
          </cell>
          <cell r="H12930" t="str">
            <v>IoT</v>
          </cell>
          <cell r="I12930" t="str">
            <v>INS</v>
          </cell>
          <cell r="L12930">
            <v>43640</v>
          </cell>
          <cell r="M12930">
            <v>43642</v>
          </cell>
          <cell r="N12930">
            <v>43641</v>
          </cell>
          <cell r="O12930">
            <v>43643</v>
          </cell>
          <cell r="P12930" t="str">
            <v>No Dependency</v>
          </cell>
        </row>
        <row r="12931">
          <cell r="C12931" t="str">
            <v>ZNN748</v>
          </cell>
          <cell r="D12931" t="str">
            <v>Expansion Sites</v>
          </cell>
          <cell r="E12931" t="str">
            <v>Q3-2019</v>
          </cell>
          <cell r="F12931" t="str">
            <v>Mobile Aspiration</v>
          </cell>
          <cell r="G12931" t="str">
            <v>HUA</v>
          </cell>
          <cell r="H12931" t="str">
            <v>IoT</v>
          </cell>
          <cell r="I12931" t="str">
            <v>INS</v>
          </cell>
          <cell r="L12931">
            <v>43653</v>
          </cell>
          <cell r="M12931">
            <v>43653</v>
          </cell>
          <cell r="N12931">
            <v>43654</v>
          </cell>
          <cell r="O12931">
            <v>43654</v>
          </cell>
          <cell r="P12931" t="str">
            <v>No Dependency</v>
          </cell>
        </row>
        <row r="12932">
          <cell r="C12932" t="str">
            <v>ZNN747</v>
          </cell>
          <cell r="D12932" t="str">
            <v>Expansion Sites</v>
          </cell>
          <cell r="E12932" t="str">
            <v>Q3-2019</v>
          </cell>
          <cell r="F12932" t="str">
            <v>Mobile Aspiration</v>
          </cell>
          <cell r="G12932" t="str">
            <v>HUA</v>
          </cell>
          <cell r="H12932" t="str">
            <v>IoT</v>
          </cell>
          <cell r="I12932" t="str">
            <v>INS</v>
          </cell>
          <cell r="L12932">
            <v>43691</v>
          </cell>
          <cell r="M12932">
            <v>43626</v>
          </cell>
          <cell r="N12932">
            <v>43691</v>
          </cell>
          <cell r="O12932">
            <v>43627</v>
          </cell>
          <cell r="P12932" t="str">
            <v>No Dependency</v>
          </cell>
        </row>
        <row r="12933">
          <cell r="C12933" t="str">
            <v>ZNN746</v>
          </cell>
          <cell r="D12933" t="str">
            <v>Expansion Sites</v>
          </cell>
          <cell r="E12933" t="str">
            <v>Q3-2019</v>
          </cell>
          <cell r="F12933" t="str">
            <v>Mobile Aspiration</v>
          </cell>
          <cell r="G12933" t="str">
            <v>HUA</v>
          </cell>
          <cell r="H12933" t="str">
            <v>IoT</v>
          </cell>
          <cell r="I12933" t="str">
            <v>INS</v>
          </cell>
          <cell r="L12933">
            <v>43705</v>
          </cell>
          <cell r="M12933">
            <v>43633</v>
          </cell>
          <cell r="N12933">
            <v>43705</v>
          </cell>
          <cell r="O12933">
            <v>43634</v>
          </cell>
          <cell r="P12933" t="str">
            <v>No Dependency</v>
          </cell>
        </row>
        <row r="12934">
          <cell r="C12934" t="str">
            <v>ZNN742</v>
          </cell>
          <cell r="D12934" t="str">
            <v>Expansion Sites</v>
          </cell>
          <cell r="E12934" t="str">
            <v>Q1-2020</v>
          </cell>
          <cell r="F12934" t="str">
            <v>Mobile Aspiration</v>
          </cell>
          <cell r="G12934" t="str">
            <v>HUA</v>
          </cell>
          <cell r="H12934" t="str">
            <v>IoT</v>
          </cell>
          <cell r="I12934" t="str">
            <v>INS</v>
          </cell>
          <cell r="L12934">
            <v>43853</v>
          </cell>
          <cell r="M12934">
            <v>43661</v>
          </cell>
          <cell r="N12934">
            <v>43853</v>
          </cell>
          <cell r="O12934">
            <v>43662</v>
          </cell>
          <cell r="P12934" t="str">
            <v>No Dependency</v>
          </cell>
        </row>
        <row r="12935">
          <cell r="C12935" t="str">
            <v>ZNN683</v>
          </cell>
          <cell r="D12935" t="str">
            <v>Expansion Sites</v>
          </cell>
          <cell r="E12935" t="str">
            <v>Q3-2019</v>
          </cell>
          <cell r="F12935" t="str">
            <v>Mobile Aspiration</v>
          </cell>
          <cell r="G12935" t="str">
            <v>HUA</v>
          </cell>
          <cell r="H12935" t="str">
            <v>IoT</v>
          </cell>
          <cell r="I12935" t="str">
            <v>INS</v>
          </cell>
          <cell r="L12935">
            <v>43649</v>
          </cell>
          <cell r="M12935">
            <v>43651</v>
          </cell>
          <cell r="N12935">
            <v>43650</v>
          </cell>
          <cell r="O12935">
            <v>43652</v>
          </cell>
          <cell r="P12935" t="str">
            <v>No Dependency</v>
          </cell>
        </row>
        <row r="12936">
          <cell r="C12936" t="str">
            <v>ZNN681</v>
          </cell>
          <cell r="D12936" t="str">
            <v>Expansion Sites</v>
          </cell>
          <cell r="E12936" t="str">
            <v>Q3-2019</v>
          </cell>
          <cell r="F12936" t="str">
            <v>Mobile Aspiration</v>
          </cell>
          <cell r="G12936" t="str">
            <v>HUA</v>
          </cell>
          <cell r="H12936" t="str">
            <v>IoT</v>
          </cell>
          <cell r="I12936" t="str">
            <v>INS</v>
          </cell>
          <cell r="L12936">
            <v>43706</v>
          </cell>
          <cell r="M12936">
            <v>43638</v>
          </cell>
          <cell r="N12936">
            <v>43707</v>
          </cell>
          <cell r="O12936">
            <v>43639</v>
          </cell>
          <cell r="P12936" t="str">
            <v>No Dependency</v>
          </cell>
        </row>
        <row r="12937">
          <cell r="C12937" t="str">
            <v>ZNM009</v>
          </cell>
          <cell r="D12937" t="str">
            <v>Expansion Sites</v>
          </cell>
          <cell r="E12937" t="str">
            <v>Q1-2020</v>
          </cell>
          <cell r="F12937" t="str">
            <v>Mobile Aspiration</v>
          </cell>
          <cell r="G12937" t="str">
            <v>HUA</v>
          </cell>
          <cell r="H12937" t="str">
            <v>IoT</v>
          </cell>
          <cell r="I12937" t="str">
            <v>INS</v>
          </cell>
          <cell r="L12937">
            <v>43853</v>
          </cell>
          <cell r="M12937">
            <v>43715</v>
          </cell>
          <cell r="N12937">
            <v>43853</v>
          </cell>
          <cell r="O12937">
            <v>43716</v>
          </cell>
          <cell r="P12937" t="str">
            <v>No Dependency</v>
          </cell>
        </row>
        <row r="12938">
          <cell r="C12938" t="str">
            <v>ZNM019</v>
          </cell>
          <cell r="D12938" t="str">
            <v>Expansion Sites</v>
          </cell>
          <cell r="E12938" t="str">
            <v>Q3-2019</v>
          </cell>
          <cell r="F12938" t="str">
            <v>Mobile Aspiration</v>
          </cell>
          <cell r="G12938" t="str">
            <v>HUA</v>
          </cell>
          <cell r="H12938" t="str">
            <v>IoT</v>
          </cell>
          <cell r="I12938" t="str">
            <v>INS</v>
          </cell>
          <cell r="L12938">
            <v>43733</v>
          </cell>
          <cell r="M12938">
            <v>43715</v>
          </cell>
          <cell r="N12938">
            <v>43733</v>
          </cell>
          <cell r="O12938">
            <v>43716</v>
          </cell>
          <cell r="P12938" t="str">
            <v>No Dependency</v>
          </cell>
        </row>
        <row r="12939">
          <cell r="C12939" t="str">
            <v>ZMK590</v>
          </cell>
          <cell r="D12939" t="str">
            <v>Expansion Sites</v>
          </cell>
          <cell r="E12939" t="str">
            <v>Q2-2019</v>
          </cell>
          <cell r="F12939" t="str">
            <v>Mobile Aspiration</v>
          </cell>
          <cell r="G12939" t="str">
            <v>HUA</v>
          </cell>
          <cell r="H12939" t="str">
            <v>IoT</v>
          </cell>
          <cell r="I12939" t="str">
            <v>INS</v>
          </cell>
          <cell r="L12939">
            <v>43637</v>
          </cell>
          <cell r="M12939">
            <v>43639</v>
          </cell>
          <cell r="N12939">
            <v>43638</v>
          </cell>
          <cell r="O12939">
            <v>43640</v>
          </cell>
          <cell r="P12939" t="str">
            <v>No Dependency</v>
          </cell>
        </row>
        <row r="12940">
          <cell r="C12940" t="str">
            <v>ZMJ071</v>
          </cell>
          <cell r="D12940" t="str">
            <v>Expansion Sites</v>
          </cell>
          <cell r="E12940" t="str">
            <v>Q3-2019</v>
          </cell>
          <cell r="F12940" t="str">
            <v>Mobile Aspiration</v>
          </cell>
          <cell r="G12940" t="str">
            <v>HUA</v>
          </cell>
          <cell r="H12940" t="str">
            <v>IoT</v>
          </cell>
          <cell r="I12940" t="str">
            <v>INS</v>
          </cell>
          <cell r="L12940">
            <v>43733</v>
          </cell>
          <cell r="M12940">
            <v>43612</v>
          </cell>
          <cell r="N12940">
            <v>43733</v>
          </cell>
          <cell r="O12940">
            <v>43613</v>
          </cell>
          <cell r="P12940" t="str">
            <v>No Dependency</v>
          </cell>
        </row>
        <row r="12941">
          <cell r="C12941" t="str">
            <v>ZJZ756</v>
          </cell>
          <cell r="D12941" t="str">
            <v>Expansion Sites</v>
          </cell>
          <cell r="E12941" t="str">
            <v>Q2-2019</v>
          </cell>
          <cell r="F12941" t="str">
            <v>Mobile Aspiration</v>
          </cell>
          <cell r="G12941" t="str">
            <v>HUA</v>
          </cell>
          <cell r="H12941" t="str">
            <v>IoT</v>
          </cell>
          <cell r="I12941" t="str">
            <v>INS</v>
          </cell>
          <cell r="L12941">
            <v>43603</v>
          </cell>
          <cell r="M12941">
            <v>43605</v>
          </cell>
          <cell r="N12941">
            <v>43604</v>
          </cell>
          <cell r="O12941">
            <v>43606</v>
          </cell>
          <cell r="P12941" t="str">
            <v>No Dependency</v>
          </cell>
        </row>
        <row r="12942">
          <cell r="C12942" t="str">
            <v>ZJZ754</v>
          </cell>
          <cell r="D12942" t="str">
            <v>Expansion Sites</v>
          </cell>
          <cell r="E12942" t="str">
            <v>Q3-2019</v>
          </cell>
          <cell r="F12942" t="str">
            <v>Mobile Aspiration</v>
          </cell>
          <cell r="G12942" t="str">
            <v>HUA</v>
          </cell>
          <cell r="H12942" t="str">
            <v>IoT</v>
          </cell>
          <cell r="I12942" t="str">
            <v>INS</v>
          </cell>
          <cell r="L12942">
            <v>43611</v>
          </cell>
          <cell r="M12942">
            <v>43613</v>
          </cell>
          <cell r="N12942">
            <v>43612</v>
          </cell>
          <cell r="O12942">
            <v>43614</v>
          </cell>
          <cell r="P12942" t="str">
            <v>No Dependency</v>
          </cell>
        </row>
        <row r="12943">
          <cell r="C12943" t="str">
            <v>ZJZ753</v>
          </cell>
          <cell r="D12943" t="str">
            <v>Expansion Sites</v>
          </cell>
          <cell r="E12943" t="str">
            <v>Q3-2019</v>
          </cell>
          <cell r="F12943" t="str">
            <v>Mobile Aspiration</v>
          </cell>
          <cell r="G12943" t="str">
            <v>HUA</v>
          </cell>
          <cell r="H12943" t="str">
            <v>IoT</v>
          </cell>
          <cell r="I12943" t="str">
            <v>INS</v>
          </cell>
          <cell r="L12943">
            <v>43691</v>
          </cell>
          <cell r="M12943">
            <v>43693</v>
          </cell>
          <cell r="N12943">
            <v>43692</v>
          </cell>
          <cell r="O12943">
            <v>43694</v>
          </cell>
          <cell r="P12943" t="str">
            <v>No Dependency</v>
          </cell>
        </row>
        <row r="12944">
          <cell r="C12944" t="str">
            <v>ZJZ733</v>
          </cell>
          <cell r="D12944" t="str">
            <v>Expansion Sites</v>
          </cell>
          <cell r="E12944" t="str">
            <v>Q4-2019</v>
          </cell>
          <cell r="F12944" t="str">
            <v>Mobile Aspiration</v>
          </cell>
          <cell r="G12944" t="str">
            <v>HUA</v>
          </cell>
          <cell r="H12944" t="str">
            <v>IoT</v>
          </cell>
          <cell r="I12944" t="str">
            <v>INS</v>
          </cell>
          <cell r="L12944">
            <v>43691</v>
          </cell>
          <cell r="M12944">
            <v>43693</v>
          </cell>
          <cell r="N12944">
            <v>43692</v>
          </cell>
          <cell r="O12944">
            <v>43694</v>
          </cell>
          <cell r="P12944" t="str">
            <v>No Dependency</v>
          </cell>
        </row>
        <row r="12945">
          <cell r="C12945" t="str">
            <v>ZJZ716</v>
          </cell>
          <cell r="D12945" t="str">
            <v>Expansion Sites</v>
          </cell>
          <cell r="E12945" t="str">
            <v>Q2-2019</v>
          </cell>
          <cell r="F12945" t="str">
            <v>Mobile Aspiration</v>
          </cell>
          <cell r="G12945" t="str">
            <v>HUA</v>
          </cell>
          <cell r="H12945" t="str">
            <v>IoT</v>
          </cell>
          <cell r="I12945" t="str">
            <v>INS</v>
          </cell>
          <cell r="L12945">
            <v>43596</v>
          </cell>
          <cell r="M12945">
            <v>43598</v>
          </cell>
          <cell r="N12945">
            <v>43597</v>
          </cell>
          <cell r="O12945">
            <v>43599</v>
          </cell>
          <cell r="P12945" t="str">
            <v>No Dependency</v>
          </cell>
        </row>
        <row r="12946">
          <cell r="C12946" t="str">
            <v>ZJZ713</v>
          </cell>
          <cell r="D12946" t="str">
            <v>Expansion Sites</v>
          </cell>
          <cell r="E12946" t="str">
            <v>Q3-2019</v>
          </cell>
          <cell r="F12946" t="str">
            <v>Mobile Aspiration</v>
          </cell>
          <cell r="G12946" t="str">
            <v>HUA</v>
          </cell>
          <cell r="H12946" t="str">
            <v>IoT</v>
          </cell>
          <cell r="I12946" t="str">
            <v>INS</v>
          </cell>
          <cell r="L12946">
            <v>43620</v>
          </cell>
          <cell r="M12946">
            <v>43622</v>
          </cell>
          <cell r="N12946">
            <v>43621</v>
          </cell>
          <cell r="O12946">
            <v>43623</v>
          </cell>
          <cell r="P12946" t="str">
            <v>No Dependency</v>
          </cell>
        </row>
        <row r="12947">
          <cell r="C12947" t="str">
            <v>ZJZ710</v>
          </cell>
          <cell r="D12947" t="str">
            <v>Expansion Sites</v>
          </cell>
          <cell r="E12947" t="str">
            <v>Q2-2019</v>
          </cell>
          <cell r="F12947" t="str">
            <v>Mobile Aspiration</v>
          </cell>
          <cell r="G12947" t="str">
            <v>HUA</v>
          </cell>
          <cell r="H12947" t="str">
            <v>IoT</v>
          </cell>
          <cell r="I12947" t="str">
            <v>INS</v>
          </cell>
          <cell r="L12947">
            <v>43635</v>
          </cell>
          <cell r="M12947">
            <v>43637</v>
          </cell>
          <cell r="N12947">
            <v>43636</v>
          </cell>
          <cell r="O12947">
            <v>43638</v>
          </cell>
          <cell r="P12947" t="str">
            <v>No Dependency</v>
          </cell>
        </row>
        <row r="12948">
          <cell r="C12948" t="str">
            <v>ZJZ707</v>
          </cell>
          <cell r="D12948" t="str">
            <v>Expansion Sites</v>
          </cell>
          <cell r="E12948" t="str">
            <v>Q2-2019</v>
          </cell>
          <cell r="F12948" t="str">
            <v>Mobile Aspiration</v>
          </cell>
          <cell r="G12948" t="str">
            <v>HUA</v>
          </cell>
          <cell r="H12948" t="str">
            <v>IoT</v>
          </cell>
          <cell r="I12948" t="str">
            <v>INS</v>
          </cell>
          <cell r="L12948">
            <v>43624</v>
          </cell>
          <cell r="M12948">
            <v>43626</v>
          </cell>
          <cell r="N12948">
            <v>43625</v>
          </cell>
          <cell r="O12948">
            <v>43627</v>
          </cell>
          <cell r="P12948" t="str">
            <v>No Dependency</v>
          </cell>
        </row>
        <row r="12949">
          <cell r="C12949" t="str">
            <v>ZJZ680</v>
          </cell>
          <cell r="D12949" t="str">
            <v>Expansion Sites</v>
          </cell>
          <cell r="E12949" t="str">
            <v>Q3-2019</v>
          </cell>
          <cell r="F12949" t="str">
            <v>Mobile Aspiration</v>
          </cell>
          <cell r="G12949" t="str">
            <v>HUA</v>
          </cell>
          <cell r="H12949" t="str">
            <v>IoT</v>
          </cell>
          <cell r="I12949" t="str">
            <v>INS</v>
          </cell>
          <cell r="L12949">
            <v>43658</v>
          </cell>
          <cell r="M12949">
            <v>43660</v>
          </cell>
          <cell r="N12949">
            <v>43659</v>
          </cell>
          <cell r="O12949">
            <v>43661</v>
          </cell>
          <cell r="P12949" t="str">
            <v>No Dependency</v>
          </cell>
        </row>
        <row r="12950">
          <cell r="C12950" t="str">
            <v>ZJZ676</v>
          </cell>
          <cell r="D12950" t="str">
            <v>Expansion Sites</v>
          </cell>
          <cell r="E12950" t="str">
            <v>Q3-2019</v>
          </cell>
          <cell r="F12950" t="str">
            <v>Mobile Aspiration</v>
          </cell>
          <cell r="G12950" t="str">
            <v>HUA</v>
          </cell>
          <cell r="H12950" t="str">
            <v>IoT</v>
          </cell>
          <cell r="I12950" t="str">
            <v>INS</v>
          </cell>
          <cell r="L12950">
            <v>43637</v>
          </cell>
          <cell r="M12950">
            <v>43639</v>
          </cell>
          <cell r="N12950">
            <v>43638</v>
          </cell>
          <cell r="O12950">
            <v>43640</v>
          </cell>
          <cell r="P12950" t="str">
            <v>No Dependency</v>
          </cell>
        </row>
        <row r="12951">
          <cell r="C12951" t="str">
            <v>ZBH713</v>
          </cell>
          <cell r="D12951" t="str">
            <v>Expansion Sites</v>
          </cell>
          <cell r="E12951" t="str">
            <v>Q1-2020</v>
          </cell>
          <cell r="F12951" t="str">
            <v>Mobile Aspiration</v>
          </cell>
          <cell r="G12951" t="str">
            <v>HUA</v>
          </cell>
          <cell r="H12951" t="str">
            <v>IoT</v>
          </cell>
          <cell r="I12951" t="str">
            <v>INS</v>
          </cell>
          <cell r="L12951">
            <v>43853</v>
          </cell>
          <cell r="M12951">
            <v>43668</v>
          </cell>
          <cell r="N12951">
            <v>43853</v>
          </cell>
          <cell r="O12951">
            <v>43669</v>
          </cell>
          <cell r="P12951" t="str">
            <v>No Dependency</v>
          </cell>
        </row>
        <row r="12952">
          <cell r="C12952" t="str">
            <v>ZJZ669</v>
          </cell>
          <cell r="D12952" t="str">
            <v>Expansion Sites</v>
          </cell>
          <cell r="E12952" t="str">
            <v>Q4-2019</v>
          </cell>
          <cell r="F12952" t="str">
            <v>Mobile Aspiration</v>
          </cell>
          <cell r="G12952" t="str">
            <v>HUA</v>
          </cell>
          <cell r="H12952" t="str">
            <v>IoT</v>
          </cell>
          <cell r="I12952" t="str">
            <v>INS</v>
          </cell>
          <cell r="L12952">
            <v>43741</v>
          </cell>
          <cell r="M12952">
            <v>43646</v>
          </cell>
          <cell r="N12952">
            <v>43742</v>
          </cell>
          <cell r="O12952">
            <v>43647</v>
          </cell>
          <cell r="P12952" t="str">
            <v>No Dependency</v>
          </cell>
        </row>
        <row r="12953">
          <cell r="C12953" t="str">
            <v>ZJZ668</v>
          </cell>
          <cell r="D12953" t="str">
            <v>Expansion Sites</v>
          </cell>
          <cell r="E12953" t="str">
            <v>Q3-2019</v>
          </cell>
          <cell r="F12953" t="str">
            <v>Mobile Aspiration</v>
          </cell>
          <cell r="G12953" t="str">
            <v>HUA</v>
          </cell>
          <cell r="H12953" t="str">
            <v>IoT</v>
          </cell>
          <cell r="I12953" t="str">
            <v>INS</v>
          </cell>
          <cell r="L12953">
            <v>43637</v>
          </cell>
          <cell r="M12953">
            <v>43639</v>
          </cell>
          <cell r="N12953">
            <v>43638</v>
          </cell>
          <cell r="O12953">
            <v>43640</v>
          </cell>
          <cell r="P12953" t="str">
            <v>No Dependency</v>
          </cell>
        </row>
        <row r="12954">
          <cell r="C12954" t="str">
            <v>ZJZ653</v>
          </cell>
          <cell r="D12954" t="str">
            <v>Expansion Sites</v>
          </cell>
          <cell r="E12954" t="str">
            <v>Q2-2019</v>
          </cell>
          <cell r="F12954" t="str">
            <v>Mobile Aspiration</v>
          </cell>
          <cell r="G12954" t="str">
            <v>HUA</v>
          </cell>
          <cell r="H12954" t="str">
            <v>IoT</v>
          </cell>
          <cell r="I12954" t="str">
            <v>INS</v>
          </cell>
          <cell r="L12954">
            <v>43625</v>
          </cell>
          <cell r="M12954">
            <v>43627</v>
          </cell>
          <cell r="N12954">
            <v>43626</v>
          </cell>
          <cell r="O12954">
            <v>43628</v>
          </cell>
          <cell r="P12954" t="str">
            <v>No Dependency</v>
          </cell>
        </row>
        <row r="12955">
          <cell r="C12955" t="str">
            <v>ZJZ650</v>
          </cell>
          <cell r="D12955" t="str">
            <v>Expansion Sites</v>
          </cell>
          <cell r="E12955" t="str">
            <v>Q3-2019</v>
          </cell>
          <cell r="F12955" t="str">
            <v>Mobile Aspiration</v>
          </cell>
          <cell r="G12955" t="str">
            <v>HUA</v>
          </cell>
          <cell r="H12955" t="str">
            <v>IoT</v>
          </cell>
          <cell r="I12955" t="str">
            <v>INS</v>
          </cell>
          <cell r="L12955">
            <v>43601</v>
          </cell>
          <cell r="M12955">
            <v>43603</v>
          </cell>
          <cell r="N12955">
            <v>43602</v>
          </cell>
          <cell r="O12955">
            <v>43604</v>
          </cell>
          <cell r="P12955" t="str">
            <v>No Dependency</v>
          </cell>
        </row>
        <row r="12956">
          <cell r="C12956" t="str">
            <v>ZJZ625</v>
          </cell>
          <cell r="D12956" t="str">
            <v>Expansion Sites</v>
          </cell>
          <cell r="E12956" t="str">
            <v>Q3-2019</v>
          </cell>
          <cell r="F12956" t="str">
            <v>Mobile Aspiration</v>
          </cell>
          <cell r="G12956" t="str">
            <v>HUA</v>
          </cell>
          <cell r="H12956" t="str">
            <v>IoT</v>
          </cell>
          <cell r="I12956" t="str">
            <v>INS</v>
          </cell>
          <cell r="L12956">
            <v>43622</v>
          </cell>
          <cell r="M12956">
            <v>43624</v>
          </cell>
          <cell r="N12956">
            <v>43623</v>
          </cell>
          <cell r="O12956">
            <v>43625</v>
          </cell>
          <cell r="P12956" t="str">
            <v>No Dependency</v>
          </cell>
        </row>
        <row r="12957">
          <cell r="C12957" t="str">
            <v>ZJZ620</v>
          </cell>
          <cell r="D12957" t="str">
            <v>Expansion Sites</v>
          </cell>
          <cell r="E12957" t="str">
            <v>Q2-2019</v>
          </cell>
          <cell r="F12957" t="str">
            <v>Mobile Aspiration</v>
          </cell>
          <cell r="G12957" t="str">
            <v>HUA</v>
          </cell>
          <cell r="H12957" t="str">
            <v>IoT</v>
          </cell>
          <cell r="I12957" t="str">
            <v>INS</v>
          </cell>
          <cell r="L12957">
            <v>43635</v>
          </cell>
          <cell r="M12957">
            <v>43637</v>
          </cell>
          <cell r="N12957">
            <v>43636</v>
          </cell>
          <cell r="O12957">
            <v>43638</v>
          </cell>
          <cell r="P12957" t="str">
            <v>No Dependency</v>
          </cell>
        </row>
        <row r="12958">
          <cell r="C12958" t="str">
            <v>ZJZ609</v>
          </cell>
          <cell r="D12958" t="str">
            <v>Expansion Sites</v>
          </cell>
          <cell r="E12958" t="str">
            <v>Q2-2019</v>
          </cell>
          <cell r="F12958" t="str">
            <v>Mobile Aspiration</v>
          </cell>
          <cell r="G12958" t="str">
            <v>HUA</v>
          </cell>
          <cell r="H12958" t="str">
            <v>IoT</v>
          </cell>
          <cell r="I12958" t="str">
            <v>INS</v>
          </cell>
          <cell r="L12958">
            <v>43627</v>
          </cell>
          <cell r="M12958">
            <v>43629</v>
          </cell>
          <cell r="N12958">
            <v>43628</v>
          </cell>
          <cell r="O12958">
            <v>43630</v>
          </cell>
          <cell r="P12958" t="str">
            <v>No Dependency</v>
          </cell>
        </row>
        <row r="12959">
          <cell r="C12959" t="str">
            <v>ZJZ606</v>
          </cell>
          <cell r="D12959" t="str">
            <v>Expansion Sites</v>
          </cell>
          <cell r="E12959" t="str">
            <v>Q2-2019</v>
          </cell>
          <cell r="F12959" t="str">
            <v>Mobile Aspiration</v>
          </cell>
          <cell r="G12959" t="str">
            <v>HUA</v>
          </cell>
          <cell r="H12959" t="str">
            <v>IoT</v>
          </cell>
          <cell r="I12959" t="str">
            <v>INS</v>
          </cell>
          <cell r="L12959">
            <v>43632</v>
          </cell>
          <cell r="M12959">
            <v>43634</v>
          </cell>
          <cell r="N12959">
            <v>43633</v>
          </cell>
          <cell r="O12959">
            <v>43635</v>
          </cell>
          <cell r="P12959" t="str">
            <v>No Dependency</v>
          </cell>
        </row>
        <row r="12960">
          <cell r="C12960" t="str">
            <v>ZJZ586</v>
          </cell>
          <cell r="D12960" t="str">
            <v>Expansion Sites</v>
          </cell>
          <cell r="E12960" t="str">
            <v>Q3-2019</v>
          </cell>
          <cell r="F12960" t="str">
            <v>Mobile Aspiration</v>
          </cell>
          <cell r="G12960" t="str">
            <v>HUA</v>
          </cell>
          <cell r="H12960" t="str">
            <v>IoT</v>
          </cell>
          <cell r="I12960" t="str">
            <v>INS</v>
          </cell>
          <cell r="L12960">
            <v>43705</v>
          </cell>
          <cell r="M12960">
            <v>43638</v>
          </cell>
          <cell r="N12960">
            <v>43705</v>
          </cell>
          <cell r="O12960">
            <v>43639</v>
          </cell>
          <cell r="P12960" t="str">
            <v>No Dependency</v>
          </cell>
        </row>
        <row r="12961">
          <cell r="C12961" t="str">
            <v>ZJZ566</v>
          </cell>
          <cell r="D12961" t="str">
            <v>Expansion Sites</v>
          </cell>
          <cell r="E12961" t="str">
            <v>Q1-2020</v>
          </cell>
          <cell r="F12961" t="str">
            <v>Mobile Aspiration</v>
          </cell>
          <cell r="G12961" t="str">
            <v>HUA</v>
          </cell>
          <cell r="H12961" t="str">
            <v>IoT</v>
          </cell>
          <cell r="I12961" t="str">
            <v>INS</v>
          </cell>
          <cell r="L12961">
            <v>43858</v>
          </cell>
          <cell r="M12961">
            <v>43715</v>
          </cell>
          <cell r="N12961">
            <v>43858</v>
          </cell>
          <cell r="O12961">
            <v>43716</v>
          </cell>
          <cell r="P12961" t="str">
            <v>No Dependency</v>
          </cell>
        </row>
        <row r="12962">
          <cell r="C12962" t="str">
            <v>ZJZ576</v>
          </cell>
          <cell r="D12962" t="str">
            <v>Expansion Sites</v>
          </cell>
          <cell r="E12962" t="str">
            <v>Q3-2019</v>
          </cell>
          <cell r="F12962" t="str">
            <v>Mobile Aspiration</v>
          </cell>
          <cell r="G12962" t="str">
            <v>HUA</v>
          </cell>
          <cell r="H12962" t="str">
            <v>IoT</v>
          </cell>
          <cell r="I12962" t="str">
            <v>INS</v>
          </cell>
          <cell r="L12962">
            <v>43596</v>
          </cell>
          <cell r="M12962">
            <v>43598</v>
          </cell>
          <cell r="N12962">
            <v>43597</v>
          </cell>
          <cell r="O12962">
            <v>43599</v>
          </cell>
          <cell r="P12962" t="str">
            <v>No Dependency</v>
          </cell>
        </row>
        <row r="12963">
          <cell r="C12963" t="str">
            <v>ZJZ527</v>
          </cell>
          <cell r="D12963" t="str">
            <v>Expansion Sites</v>
          </cell>
          <cell r="E12963" t="str">
            <v>Q1-2020</v>
          </cell>
          <cell r="F12963" t="str">
            <v>Mobile Aspiration</v>
          </cell>
          <cell r="G12963" t="str">
            <v>HUA</v>
          </cell>
          <cell r="H12963" t="str">
            <v>IoT</v>
          </cell>
          <cell r="I12963" t="str">
            <v>INS</v>
          </cell>
          <cell r="L12963">
            <v>43853</v>
          </cell>
          <cell r="M12963">
            <v>43734</v>
          </cell>
          <cell r="N12963">
            <v>43853</v>
          </cell>
          <cell r="O12963">
            <v>43735</v>
          </cell>
          <cell r="P12963" t="str">
            <v>No Dependency</v>
          </cell>
        </row>
        <row r="12964">
          <cell r="C12964" t="str">
            <v>ZJZ506</v>
          </cell>
          <cell r="D12964" t="str">
            <v>Expansion Sites</v>
          </cell>
          <cell r="E12964" t="str">
            <v>Q1-2020</v>
          </cell>
          <cell r="F12964" t="str">
            <v>Mobile Aspiration</v>
          </cell>
          <cell r="G12964" t="str">
            <v>HUA</v>
          </cell>
          <cell r="H12964" t="str">
            <v>IoT</v>
          </cell>
          <cell r="I12964" t="str">
            <v>INS</v>
          </cell>
          <cell r="L12964">
            <v>43853</v>
          </cell>
          <cell r="M12964">
            <v>43715</v>
          </cell>
          <cell r="N12964">
            <v>43853</v>
          </cell>
          <cell r="O12964">
            <v>43716</v>
          </cell>
          <cell r="P12964" t="str">
            <v>No Dependency</v>
          </cell>
        </row>
        <row r="12965">
          <cell r="C12965" t="str">
            <v>ZJZ486</v>
          </cell>
          <cell r="D12965" t="str">
            <v>Expansion Sites</v>
          </cell>
          <cell r="E12965" t="str">
            <v>Q1-2020</v>
          </cell>
          <cell r="F12965" t="str">
            <v>Mobile Aspiration</v>
          </cell>
          <cell r="G12965" t="str">
            <v>HUA</v>
          </cell>
          <cell r="H12965" t="str">
            <v>IoT</v>
          </cell>
          <cell r="I12965" t="str">
            <v>INS</v>
          </cell>
          <cell r="L12965">
            <v>43853</v>
          </cell>
          <cell r="M12965">
            <v>43715</v>
          </cell>
          <cell r="N12965">
            <v>43853</v>
          </cell>
          <cell r="O12965">
            <v>43716</v>
          </cell>
          <cell r="P12965" t="str">
            <v>No Dependency</v>
          </cell>
        </row>
        <row r="12966">
          <cell r="C12966" t="str">
            <v>ZJZ483</v>
          </cell>
          <cell r="D12966" t="str">
            <v>Expansion Sites</v>
          </cell>
          <cell r="E12966" t="str">
            <v>Q3-2019</v>
          </cell>
          <cell r="F12966" t="str">
            <v>Mobile Aspiration</v>
          </cell>
          <cell r="G12966" t="str">
            <v>HUA</v>
          </cell>
          <cell r="H12966" t="str">
            <v>IoT</v>
          </cell>
          <cell r="I12966" t="str">
            <v>INS</v>
          </cell>
          <cell r="L12966">
            <v>43706</v>
          </cell>
          <cell r="M12966">
            <v>43709</v>
          </cell>
          <cell r="N12966">
            <v>43707</v>
          </cell>
          <cell r="O12966">
            <v>43710</v>
          </cell>
          <cell r="P12966" t="str">
            <v>No Dependency</v>
          </cell>
        </row>
        <row r="12967">
          <cell r="C12967" t="str">
            <v>ZJZ482</v>
          </cell>
          <cell r="D12967" t="str">
            <v>Expansion Sites</v>
          </cell>
          <cell r="E12967" t="str">
            <v>Q3-2019</v>
          </cell>
          <cell r="F12967" t="str">
            <v>Mobile Aspiration</v>
          </cell>
          <cell r="G12967" t="str">
            <v>HUA</v>
          </cell>
          <cell r="H12967" t="str">
            <v>IoT</v>
          </cell>
          <cell r="I12967" t="str">
            <v>INS</v>
          </cell>
          <cell r="L12967">
            <v>43706</v>
          </cell>
          <cell r="M12967">
            <v>43709</v>
          </cell>
          <cell r="N12967">
            <v>43707</v>
          </cell>
          <cell r="O12967">
            <v>43710</v>
          </cell>
          <cell r="P12967" t="str">
            <v>No Dependency</v>
          </cell>
        </row>
        <row r="12968">
          <cell r="C12968" t="str">
            <v>ZJZ480</v>
          </cell>
          <cell r="D12968" t="str">
            <v>Expansion Sites</v>
          </cell>
          <cell r="E12968" t="str">
            <v>Q3-2019</v>
          </cell>
          <cell r="F12968" t="str">
            <v>Mobile Aspiration</v>
          </cell>
          <cell r="G12968" t="str">
            <v>HUA</v>
          </cell>
          <cell r="H12968" t="str">
            <v>IoT</v>
          </cell>
          <cell r="I12968" t="str">
            <v>INS</v>
          </cell>
          <cell r="L12968">
            <v>43604</v>
          </cell>
          <cell r="M12968">
            <v>43606</v>
          </cell>
          <cell r="N12968">
            <v>43605</v>
          </cell>
          <cell r="O12968">
            <v>43607</v>
          </cell>
          <cell r="P12968" t="str">
            <v>No Dependency</v>
          </cell>
        </row>
        <row r="12969">
          <cell r="C12969" t="str">
            <v>ZJZ471</v>
          </cell>
          <cell r="D12969" t="str">
            <v>Expansion Sites</v>
          </cell>
          <cell r="E12969" t="str">
            <v>Q3-2019</v>
          </cell>
          <cell r="F12969" t="str">
            <v>Mobile Aspiration</v>
          </cell>
          <cell r="G12969" t="str">
            <v>HUA</v>
          </cell>
          <cell r="H12969" t="str">
            <v>IoT</v>
          </cell>
          <cell r="I12969" t="str">
            <v>INS</v>
          </cell>
          <cell r="L12969">
            <v>43706</v>
          </cell>
          <cell r="M12969">
            <v>43634</v>
          </cell>
          <cell r="N12969">
            <v>43707</v>
          </cell>
          <cell r="O12969">
            <v>43635</v>
          </cell>
          <cell r="P12969" t="str">
            <v>No Dependency</v>
          </cell>
        </row>
        <row r="12970">
          <cell r="C12970" t="str">
            <v>ZJZ470</v>
          </cell>
          <cell r="D12970" t="str">
            <v>Expansion Sites</v>
          </cell>
          <cell r="E12970" t="str">
            <v>Q2-2019</v>
          </cell>
          <cell r="F12970" t="str">
            <v>Mobile Aspiration</v>
          </cell>
          <cell r="G12970" t="str">
            <v>HUA</v>
          </cell>
          <cell r="H12970" t="str">
            <v>IoT</v>
          </cell>
          <cell r="I12970" t="str">
            <v>INS</v>
          </cell>
          <cell r="L12970">
            <v>43658</v>
          </cell>
          <cell r="M12970">
            <v>43660</v>
          </cell>
          <cell r="N12970">
            <v>43659</v>
          </cell>
          <cell r="O12970">
            <v>43661</v>
          </cell>
          <cell r="P12970" t="str">
            <v>No Dependency</v>
          </cell>
        </row>
        <row r="12971">
          <cell r="C12971" t="str">
            <v>ZJZ469</v>
          </cell>
          <cell r="D12971" t="str">
            <v>Expansion Sites</v>
          </cell>
          <cell r="E12971" t="str">
            <v>Q3-2019</v>
          </cell>
          <cell r="F12971" t="str">
            <v>Mobile Aspiration</v>
          </cell>
          <cell r="G12971" t="str">
            <v>HUA</v>
          </cell>
          <cell r="H12971" t="str">
            <v>IoT</v>
          </cell>
          <cell r="I12971" t="str">
            <v>INS</v>
          </cell>
          <cell r="L12971">
            <v>43706</v>
          </cell>
          <cell r="M12971">
            <v>43715</v>
          </cell>
          <cell r="N12971">
            <v>43707</v>
          </cell>
          <cell r="O12971">
            <v>43716</v>
          </cell>
          <cell r="P12971" t="str">
            <v>No Dependency</v>
          </cell>
        </row>
        <row r="12972">
          <cell r="C12972" t="str">
            <v>ZJZ455</v>
          </cell>
          <cell r="D12972" t="str">
            <v>Expansion Sites</v>
          </cell>
          <cell r="E12972" t="str">
            <v>Q2-2019</v>
          </cell>
          <cell r="F12972" t="str">
            <v>Mobile Aspiration</v>
          </cell>
          <cell r="G12972" t="str">
            <v>HUA</v>
          </cell>
          <cell r="H12972" t="str">
            <v>IoT</v>
          </cell>
          <cell r="I12972" t="str">
            <v>INS</v>
          </cell>
          <cell r="L12972">
            <v>43706</v>
          </cell>
          <cell r="M12972">
            <v>43715</v>
          </cell>
          <cell r="N12972">
            <v>43707</v>
          </cell>
          <cell r="O12972">
            <v>43716</v>
          </cell>
          <cell r="P12972" t="str">
            <v>No Dependency</v>
          </cell>
        </row>
        <row r="12973">
          <cell r="C12973" t="str">
            <v>ZJZ444</v>
          </cell>
          <cell r="D12973" t="str">
            <v>Expansion Sites</v>
          </cell>
          <cell r="E12973" t="str">
            <v>Q3-2019</v>
          </cell>
          <cell r="F12973" t="str">
            <v>Mobile Aspiration</v>
          </cell>
          <cell r="G12973" t="str">
            <v>HUA</v>
          </cell>
          <cell r="H12973" t="str">
            <v>IoT</v>
          </cell>
          <cell r="I12973" t="str">
            <v>INS</v>
          </cell>
          <cell r="L12973">
            <v>43633</v>
          </cell>
          <cell r="M12973">
            <v>43635</v>
          </cell>
          <cell r="N12973">
            <v>43634</v>
          </cell>
          <cell r="O12973">
            <v>43636</v>
          </cell>
          <cell r="P12973" t="str">
            <v>No Dependency</v>
          </cell>
        </row>
        <row r="12974">
          <cell r="C12974" t="str">
            <v>ZJZ437</v>
          </cell>
          <cell r="D12974" t="str">
            <v>Expansion Sites</v>
          </cell>
          <cell r="E12974" t="str">
            <v>Q2-2019</v>
          </cell>
          <cell r="F12974" t="str">
            <v>Mobile Aspiration</v>
          </cell>
          <cell r="G12974" t="str">
            <v>HUA</v>
          </cell>
          <cell r="H12974" t="str">
            <v>IoT</v>
          </cell>
          <cell r="I12974" t="str">
            <v>INS</v>
          </cell>
          <cell r="L12974">
            <v>43666</v>
          </cell>
          <cell r="M12974">
            <v>43668</v>
          </cell>
          <cell r="N12974">
            <v>43667</v>
          </cell>
          <cell r="O12974">
            <v>43669</v>
          </cell>
          <cell r="P12974" t="str">
            <v>No Dependency</v>
          </cell>
        </row>
        <row r="12975">
          <cell r="C12975" t="str">
            <v>ZJZ435</v>
          </cell>
          <cell r="D12975" t="str">
            <v>Expansion Sites</v>
          </cell>
          <cell r="E12975" t="str">
            <v>Q3-2019</v>
          </cell>
          <cell r="F12975" t="str">
            <v>Mobile Aspiration</v>
          </cell>
          <cell r="G12975" t="str">
            <v>HUA</v>
          </cell>
          <cell r="H12975" t="str">
            <v>IoT</v>
          </cell>
          <cell r="I12975" t="str">
            <v>INS</v>
          </cell>
          <cell r="L12975">
            <v>43629</v>
          </cell>
          <cell r="M12975">
            <v>43631</v>
          </cell>
          <cell r="N12975">
            <v>43630</v>
          </cell>
          <cell r="O12975">
            <v>43632</v>
          </cell>
          <cell r="P12975" t="str">
            <v>No Dependency</v>
          </cell>
        </row>
        <row r="12976">
          <cell r="C12976" t="str">
            <v>ZJZ428</v>
          </cell>
          <cell r="D12976" t="str">
            <v>Expansion Sites</v>
          </cell>
          <cell r="E12976" t="str">
            <v>Q1-2020</v>
          </cell>
          <cell r="F12976" t="str">
            <v>Mobile Aspiration</v>
          </cell>
          <cell r="G12976" t="str">
            <v>HUA</v>
          </cell>
          <cell r="H12976" t="str">
            <v>IoT</v>
          </cell>
          <cell r="I12976" t="str">
            <v>INS</v>
          </cell>
          <cell r="L12976">
            <v>43853</v>
          </cell>
          <cell r="M12976">
            <v>43723</v>
          </cell>
          <cell r="N12976">
            <v>43853</v>
          </cell>
          <cell r="O12976">
            <v>43724</v>
          </cell>
          <cell r="P12976" t="str">
            <v>No Dependency</v>
          </cell>
        </row>
        <row r="12977">
          <cell r="C12977" t="str">
            <v>ZJZ427</v>
          </cell>
          <cell r="D12977" t="str">
            <v>Expansion Sites</v>
          </cell>
          <cell r="E12977" t="str">
            <v>Q1-2020</v>
          </cell>
          <cell r="F12977" t="str">
            <v>Mobile Aspiration</v>
          </cell>
          <cell r="G12977" t="str">
            <v>HUA</v>
          </cell>
          <cell r="H12977" t="str">
            <v>IoT</v>
          </cell>
          <cell r="I12977" t="str">
            <v>INS</v>
          </cell>
          <cell r="L12977">
            <v>43853</v>
          </cell>
          <cell r="M12977">
            <v>43715</v>
          </cell>
          <cell r="N12977">
            <v>43853</v>
          </cell>
          <cell r="O12977">
            <v>43716</v>
          </cell>
          <cell r="P12977" t="str">
            <v>No Dependency</v>
          </cell>
        </row>
        <row r="12978">
          <cell r="C12978" t="str">
            <v>ZJZ433</v>
          </cell>
          <cell r="D12978" t="str">
            <v>Expansion Sites</v>
          </cell>
          <cell r="E12978" t="str">
            <v>Q2-2019</v>
          </cell>
          <cell r="F12978" t="str">
            <v>Mobile Aspiration</v>
          </cell>
          <cell r="G12978" t="str">
            <v>HUA</v>
          </cell>
          <cell r="H12978" t="str">
            <v>IoT</v>
          </cell>
          <cell r="I12978" t="str">
            <v>INS</v>
          </cell>
          <cell r="L12978">
            <v>43604</v>
          </cell>
          <cell r="M12978">
            <v>43606</v>
          </cell>
          <cell r="N12978">
            <v>43605</v>
          </cell>
          <cell r="O12978">
            <v>43607</v>
          </cell>
          <cell r="P12978" t="str">
            <v>No Dependency</v>
          </cell>
        </row>
        <row r="12979">
          <cell r="C12979" t="str">
            <v>ZJZ430</v>
          </cell>
          <cell r="D12979" t="str">
            <v>Expansion Sites</v>
          </cell>
          <cell r="E12979" t="str">
            <v>Q3-2019</v>
          </cell>
          <cell r="F12979" t="str">
            <v>Mobile Aspiration</v>
          </cell>
          <cell r="G12979" t="str">
            <v>HUA</v>
          </cell>
          <cell r="H12979" t="str">
            <v>IoT</v>
          </cell>
          <cell r="I12979" t="str">
            <v>INS</v>
          </cell>
          <cell r="L12979">
            <v>43706</v>
          </cell>
          <cell r="M12979">
            <v>43638</v>
          </cell>
          <cell r="N12979">
            <v>43707</v>
          </cell>
          <cell r="O12979">
            <v>43639</v>
          </cell>
          <cell r="P12979" t="str">
            <v>No Dependency</v>
          </cell>
        </row>
        <row r="12980">
          <cell r="C12980" t="str">
            <v>ZJZ422</v>
          </cell>
          <cell r="D12980" t="str">
            <v>Expansion Sites</v>
          </cell>
          <cell r="E12980" t="str">
            <v>Q3-2019</v>
          </cell>
          <cell r="F12980" t="str">
            <v>Mobile Aspiration</v>
          </cell>
          <cell r="G12980" t="str">
            <v>HUA</v>
          </cell>
          <cell r="H12980" t="str">
            <v>IoT</v>
          </cell>
          <cell r="I12980" t="str">
            <v>INS</v>
          </cell>
          <cell r="L12980">
            <v>43706</v>
          </cell>
          <cell r="M12980">
            <v>43654</v>
          </cell>
          <cell r="N12980">
            <v>43707</v>
          </cell>
          <cell r="O12980">
            <v>43655</v>
          </cell>
          <cell r="P12980" t="str">
            <v>No Dependency</v>
          </cell>
        </row>
        <row r="12981">
          <cell r="C12981" t="str">
            <v>ZJZ414</v>
          </cell>
          <cell r="D12981" t="str">
            <v>Expansion Sites</v>
          </cell>
          <cell r="E12981" t="str">
            <v>Q4-2019</v>
          </cell>
          <cell r="F12981" t="str">
            <v>Mobile Aspiration</v>
          </cell>
          <cell r="G12981" t="str">
            <v>HUA</v>
          </cell>
          <cell r="H12981" t="str">
            <v>IoT</v>
          </cell>
          <cell r="I12981" t="str">
            <v>INS</v>
          </cell>
          <cell r="L12981">
            <v>43753</v>
          </cell>
          <cell r="M12981">
            <v>43715</v>
          </cell>
          <cell r="N12981">
            <v>43754</v>
          </cell>
          <cell r="O12981">
            <v>43716</v>
          </cell>
          <cell r="P12981" t="str">
            <v>No Dependency</v>
          </cell>
        </row>
        <row r="12982">
          <cell r="C12982" t="str">
            <v>ZJZ395</v>
          </cell>
          <cell r="D12982" t="str">
            <v>Expansion Sites</v>
          </cell>
          <cell r="E12982" t="str">
            <v>Q3-2019</v>
          </cell>
          <cell r="F12982" t="str">
            <v>Mobile Aspiration</v>
          </cell>
          <cell r="G12982" t="str">
            <v>HUA</v>
          </cell>
          <cell r="H12982" t="str">
            <v>IoT</v>
          </cell>
          <cell r="I12982" t="str">
            <v>INS</v>
          </cell>
          <cell r="L12982">
            <v>43733</v>
          </cell>
          <cell r="M12982">
            <v>43715</v>
          </cell>
          <cell r="N12982">
            <v>43733</v>
          </cell>
          <cell r="O12982">
            <v>43716</v>
          </cell>
          <cell r="P12982" t="str">
            <v>No Dependency</v>
          </cell>
        </row>
        <row r="12983">
          <cell r="C12983" t="str">
            <v>ZJZ360</v>
          </cell>
          <cell r="D12983" t="str">
            <v>Expansion Sites</v>
          </cell>
          <cell r="E12983" t="str">
            <v>Q3-2019</v>
          </cell>
          <cell r="F12983" t="str">
            <v>Mobile Aspiration</v>
          </cell>
          <cell r="G12983" t="str">
            <v>HUA</v>
          </cell>
          <cell r="H12983" t="str">
            <v>IoT</v>
          </cell>
          <cell r="I12983" t="str">
            <v>INS</v>
          </cell>
          <cell r="L12983">
            <v>43665</v>
          </cell>
          <cell r="M12983">
            <v>43667</v>
          </cell>
          <cell r="N12983">
            <v>43666</v>
          </cell>
          <cell r="O12983">
            <v>43668</v>
          </cell>
          <cell r="P12983" t="str">
            <v>No Dependency</v>
          </cell>
        </row>
        <row r="12984">
          <cell r="C12984" t="str">
            <v>ZJZ359</v>
          </cell>
          <cell r="D12984" t="str">
            <v>Expansion Sites</v>
          </cell>
          <cell r="E12984" t="str">
            <v>Q3-2019</v>
          </cell>
          <cell r="F12984" t="str">
            <v>Mobile Aspiration</v>
          </cell>
          <cell r="G12984" t="str">
            <v>HUA</v>
          </cell>
          <cell r="H12984" t="str">
            <v>IoT</v>
          </cell>
          <cell r="I12984" t="str">
            <v>INS</v>
          </cell>
          <cell r="L12984">
            <v>43618</v>
          </cell>
          <cell r="M12984">
            <v>43620</v>
          </cell>
          <cell r="N12984">
            <v>43619</v>
          </cell>
          <cell r="O12984">
            <v>43621</v>
          </cell>
          <cell r="P12984" t="str">
            <v>No Dependency</v>
          </cell>
        </row>
        <row r="12985">
          <cell r="C12985" t="str">
            <v>ZJZ352</v>
          </cell>
          <cell r="D12985" t="str">
            <v>Expansion Sites</v>
          </cell>
          <cell r="E12985" t="str">
            <v>Q2-2019</v>
          </cell>
          <cell r="F12985" t="str">
            <v>Mobile Aspiration</v>
          </cell>
          <cell r="G12985" t="str">
            <v>HUA</v>
          </cell>
          <cell r="H12985" t="str">
            <v>IoT</v>
          </cell>
          <cell r="I12985" t="str">
            <v>INS</v>
          </cell>
          <cell r="L12985">
            <v>43796</v>
          </cell>
          <cell r="N12985">
            <v>43797</v>
          </cell>
          <cell r="P12985" t="str">
            <v>No Dependency</v>
          </cell>
        </row>
        <row r="12986">
          <cell r="C12986" t="str">
            <v>721-41-701</v>
          </cell>
          <cell r="D12986" t="str">
            <v>Expansion Sites</v>
          </cell>
          <cell r="E12986" t="str">
            <v>Q1-2020</v>
          </cell>
          <cell r="F12986" t="str">
            <v>Mobile Aspiration</v>
          </cell>
          <cell r="G12986" t="str">
            <v>HUA</v>
          </cell>
          <cell r="H12986" t="str">
            <v>IoT</v>
          </cell>
          <cell r="I12986" t="str">
            <v>INS</v>
          </cell>
          <cell r="L12986">
            <v>43853</v>
          </cell>
          <cell r="M12986">
            <v>43724</v>
          </cell>
          <cell r="N12986">
            <v>43853</v>
          </cell>
          <cell r="O12986">
            <v>43725</v>
          </cell>
          <cell r="P12986" t="str">
            <v>No Dependency</v>
          </cell>
        </row>
        <row r="12987">
          <cell r="C12987" t="str">
            <v>ZJZ226</v>
          </cell>
          <cell r="D12987" t="str">
            <v>Expansion Sites</v>
          </cell>
          <cell r="E12987" t="str">
            <v>Q3-2019</v>
          </cell>
          <cell r="F12987" t="str">
            <v>Mobile Aspiration</v>
          </cell>
          <cell r="G12987" t="str">
            <v>HUA</v>
          </cell>
          <cell r="H12987" t="str">
            <v>IoT</v>
          </cell>
          <cell r="I12987" t="str">
            <v>INS</v>
          </cell>
          <cell r="L12987">
            <v>43636</v>
          </cell>
          <cell r="M12987">
            <v>43638</v>
          </cell>
          <cell r="N12987">
            <v>43637</v>
          </cell>
          <cell r="O12987">
            <v>43639</v>
          </cell>
          <cell r="P12987" t="str">
            <v>No Dependency</v>
          </cell>
        </row>
        <row r="12988">
          <cell r="C12988" t="str">
            <v>ZJZ211</v>
          </cell>
          <cell r="D12988" t="str">
            <v>Expansion Sites</v>
          </cell>
          <cell r="E12988" t="str">
            <v>Q1-2020</v>
          </cell>
          <cell r="F12988" t="str">
            <v>Mobile Aspiration</v>
          </cell>
          <cell r="G12988" t="str">
            <v>HUA</v>
          </cell>
          <cell r="H12988" t="str">
            <v>IoT</v>
          </cell>
          <cell r="I12988" t="str">
            <v>INS</v>
          </cell>
          <cell r="L12988">
            <v>43853</v>
          </cell>
          <cell r="M12988">
            <v>43752</v>
          </cell>
          <cell r="N12988">
            <v>43853</v>
          </cell>
          <cell r="O12988">
            <v>43753</v>
          </cell>
          <cell r="P12988" t="str">
            <v>No Dependency</v>
          </cell>
        </row>
        <row r="12989">
          <cell r="C12989" t="str">
            <v>ZJZ198</v>
          </cell>
          <cell r="D12989" t="str">
            <v>Expansion Sites</v>
          </cell>
          <cell r="E12989" t="str">
            <v>Q3-2019</v>
          </cell>
          <cell r="F12989" t="str">
            <v>Mobile Aspiration</v>
          </cell>
          <cell r="G12989" t="str">
            <v>HUA</v>
          </cell>
          <cell r="H12989" t="str">
            <v>IoT</v>
          </cell>
          <cell r="I12989" t="str">
            <v>INS</v>
          </cell>
          <cell r="L12989">
            <v>43706</v>
          </cell>
          <cell r="M12989">
            <v>43715</v>
          </cell>
          <cell r="N12989">
            <v>43707</v>
          </cell>
          <cell r="O12989">
            <v>43716</v>
          </cell>
          <cell r="P12989" t="str">
            <v>No Dependency</v>
          </cell>
        </row>
        <row r="12990">
          <cell r="C12990" t="str">
            <v>ZJZ187</v>
          </cell>
          <cell r="D12990" t="str">
            <v>Expansion Sites</v>
          </cell>
          <cell r="E12990" t="str">
            <v>Q4-2019</v>
          </cell>
          <cell r="F12990" t="str">
            <v>Mobile Aspiration</v>
          </cell>
          <cell r="G12990" t="str">
            <v>HUA</v>
          </cell>
          <cell r="H12990" t="str">
            <v>IoT</v>
          </cell>
          <cell r="I12990" t="str">
            <v>INS</v>
          </cell>
          <cell r="L12990">
            <v>43798</v>
          </cell>
          <cell r="M12990">
            <v>43715</v>
          </cell>
          <cell r="N12990">
            <v>43799</v>
          </cell>
          <cell r="O12990">
            <v>43716</v>
          </cell>
          <cell r="P12990" t="str">
            <v>No Dependency</v>
          </cell>
        </row>
        <row r="12991">
          <cell r="C12991" t="str">
            <v>ZJZ185</v>
          </cell>
          <cell r="D12991" t="str">
            <v>Expansion Sites</v>
          </cell>
          <cell r="E12991" t="str">
            <v>Q3-2019</v>
          </cell>
          <cell r="F12991" t="str">
            <v>Mobile Aspiration</v>
          </cell>
          <cell r="G12991" t="str">
            <v>HUA</v>
          </cell>
          <cell r="H12991" t="str">
            <v>IoT</v>
          </cell>
          <cell r="I12991" t="str">
            <v>INS</v>
          </cell>
          <cell r="L12991">
            <v>43706</v>
          </cell>
          <cell r="M12991">
            <v>43629</v>
          </cell>
          <cell r="N12991">
            <v>43707</v>
          </cell>
          <cell r="O12991">
            <v>43630</v>
          </cell>
          <cell r="P12991" t="str">
            <v>No Dependency</v>
          </cell>
        </row>
        <row r="12992">
          <cell r="C12992" t="str">
            <v>ZJZ184</v>
          </cell>
          <cell r="D12992" t="str">
            <v>Expansion Sites</v>
          </cell>
          <cell r="E12992" t="str">
            <v>Q3-2019</v>
          </cell>
          <cell r="F12992" t="str">
            <v>Mobile Aspiration</v>
          </cell>
          <cell r="G12992" t="str">
            <v>HUA</v>
          </cell>
          <cell r="H12992" t="str">
            <v>IoT</v>
          </cell>
          <cell r="I12992" t="str">
            <v>INS</v>
          </cell>
          <cell r="L12992">
            <v>43706</v>
          </cell>
          <cell r="M12992">
            <v>43715</v>
          </cell>
          <cell r="N12992">
            <v>43707</v>
          </cell>
          <cell r="O12992">
            <v>43716</v>
          </cell>
          <cell r="P12992" t="str">
            <v>No Dependency</v>
          </cell>
        </row>
        <row r="12993">
          <cell r="C12993" t="str">
            <v>ZJZ182</v>
          </cell>
          <cell r="D12993" t="str">
            <v>Expansion Sites</v>
          </cell>
          <cell r="E12993" t="str">
            <v>Q3-2019</v>
          </cell>
          <cell r="F12993" t="str">
            <v>Mobile Aspiration</v>
          </cell>
          <cell r="G12993" t="str">
            <v>HUA</v>
          </cell>
          <cell r="H12993" t="str">
            <v>IoT</v>
          </cell>
          <cell r="I12993" t="str">
            <v>INS</v>
          </cell>
          <cell r="L12993">
            <v>43623</v>
          </cell>
          <cell r="M12993">
            <v>43625</v>
          </cell>
          <cell r="N12993">
            <v>43624</v>
          </cell>
          <cell r="O12993">
            <v>43626</v>
          </cell>
          <cell r="P12993" t="str">
            <v>No Dependency</v>
          </cell>
        </row>
        <row r="12994">
          <cell r="C12994" t="str">
            <v>ZJZ176</v>
          </cell>
          <cell r="D12994" t="str">
            <v>Expansion Sites</v>
          </cell>
          <cell r="E12994" t="str">
            <v>Q3-2019</v>
          </cell>
          <cell r="F12994" t="str">
            <v>Mobile Aspiration</v>
          </cell>
          <cell r="G12994" t="str">
            <v>HUA</v>
          </cell>
          <cell r="H12994" t="str">
            <v>IoT</v>
          </cell>
          <cell r="I12994" t="str">
            <v>INS</v>
          </cell>
          <cell r="L12994">
            <v>43636</v>
          </cell>
          <cell r="M12994">
            <v>43638</v>
          </cell>
          <cell r="N12994">
            <v>43637</v>
          </cell>
          <cell r="O12994">
            <v>43639</v>
          </cell>
          <cell r="P12994" t="str">
            <v>No Dependency</v>
          </cell>
        </row>
        <row r="12995">
          <cell r="C12995" t="str">
            <v>ZBS120</v>
          </cell>
          <cell r="D12995" t="str">
            <v>Expansion Sites</v>
          </cell>
          <cell r="E12995" t="str">
            <v>Q3-2019</v>
          </cell>
          <cell r="F12995" t="str">
            <v>Mobile Aspiration</v>
          </cell>
          <cell r="G12995" t="str">
            <v>HUA</v>
          </cell>
          <cell r="H12995" t="str">
            <v>IoT</v>
          </cell>
          <cell r="I12995" t="str">
            <v>INS</v>
          </cell>
          <cell r="L12995">
            <v>43625</v>
          </cell>
          <cell r="M12995">
            <v>43627</v>
          </cell>
          <cell r="N12995">
            <v>43626</v>
          </cell>
          <cell r="O12995">
            <v>43628</v>
          </cell>
          <cell r="P12995" t="str">
            <v>No Dependency</v>
          </cell>
        </row>
        <row r="12996">
          <cell r="C12996" t="str">
            <v>ZABA225</v>
          </cell>
          <cell r="D12996" t="str">
            <v>Expansion Sites</v>
          </cell>
          <cell r="E12996" t="str">
            <v>Q3-2019</v>
          </cell>
          <cell r="F12996" t="str">
            <v>Mobile Aspiration</v>
          </cell>
          <cell r="G12996" t="str">
            <v>HUA</v>
          </cell>
          <cell r="H12996" t="str">
            <v>IoT</v>
          </cell>
          <cell r="I12996" t="str">
            <v>INS</v>
          </cell>
          <cell r="L12996">
            <v>43631</v>
          </cell>
          <cell r="M12996">
            <v>43633</v>
          </cell>
          <cell r="N12996">
            <v>43632</v>
          </cell>
          <cell r="O12996">
            <v>43634</v>
          </cell>
          <cell r="P12996" t="str">
            <v>No Dependency</v>
          </cell>
        </row>
        <row r="12997">
          <cell r="C12997" t="str">
            <v>ZABA219</v>
          </cell>
          <cell r="D12997" t="str">
            <v>Expansion Sites</v>
          </cell>
          <cell r="E12997" t="str">
            <v>Q1-2020</v>
          </cell>
          <cell r="F12997" t="str">
            <v>Mobile Aspiration</v>
          </cell>
          <cell r="G12997" t="str">
            <v>HUA</v>
          </cell>
          <cell r="H12997" t="str">
            <v>IoT</v>
          </cell>
          <cell r="I12997" t="str">
            <v>INS</v>
          </cell>
          <cell r="L12997">
            <v>43853</v>
          </cell>
          <cell r="M12997">
            <v>43724</v>
          </cell>
          <cell r="N12997">
            <v>43853</v>
          </cell>
          <cell r="O12997">
            <v>43725</v>
          </cell>
          <cell r="P12997" t="str">
            <v>No Dependency</v>
          </cell>
        </row>
        <row r="12998">
          <cell r="C12998" t="str">
            <v>ZBS093</v>
          </cell>
          <cell r="D12998" t="str">
            <v>Expansion Sites</v>
          </cell>
          <cell r="E12998" t="str">
            <v>Q1-2020</v>
          </cell>
          <cell r="F12998" t="str">
            <v>Mobile Aspiration</v>
          </cell>
          <cell r="G12998" t="str">
            <v>HUA</v>
          </cell>
          <cell r="H12998" t="str">
            <v>IoT</v>
          </cell>
          <cell r="I12998" t="str">
            <v>INS</v>
          </cell>
          <cell r="L12998">
            <v>43802</v>
          </cell>
          <cell r="M12998">
            <v>43734</v>
          </cell>
          <cell r="N12998">
            <v>43802</v>
          </cell>
          <cell r="O12998">
            <v>43735</v>
          </cell>
          <cell r="P12998" t="str">
            <v>No Dependency</v>
          </cell>
        </row>
        <row r="12999">
          <cell r="C12999" t="str">
            <v>ZAB918</v>
          </cell>
          <cell r="D12999" t="str">
            <v>Expansion Sites</v>
          </cell>
          <cell r="E12999" t="str">
            <v>Q1-2020</v>
          </cell>
          <cell r="F12999" t="str">
            <v>Mobile Aspiration</v>
          </cell>
          <cell r="G12999" t="str">
            <v>HUA</v>
          </cell>
          <cell r="H12999" t="str">
            <v>IoT</v>
          </cell>
          <cell r="I12999" t="str">
            <v>INS</v>
          </cell>
          <cell r="L12999">
            <v>43830</v>
          </cell>
          <cell r="M12999">
            <v>43667</v>
          </cell>
          <cell r="N12999">
            <v>43830</v>
          </cell>
          <cell r="O12999">
            <v>43668</v>
          </cell>
          <cell r="P12999" t="str">
            <v>No Dependency</v>
          </cell>
        </row>
        <row r="13000">
          <cell r="C13000" t="str">
            <v>ZAB897</v>
          </cell>
          <cell r="D13000" t="str">
            <v>Expansion Sites</v>
          </cell>
          <cell r="E13000" t="str">
            <v>Q1-2020</v>
          </cell>
          <cell r="F13000" t="str">
            <v>Mobile Aspiration</v>
          </cell>
          <cell r="G13000" t="str">
            <v>HUA</v>
          </cell>
          <cell r="H13000" t="str">
            <v>IoT</v>
          </cell>
          <cell r="I13000" t="str">
            <v>INS</v>
          </cell>
          <cell r="L13000">
            <v>43853</v>
          </cell>
          <cell r="M13000">
            <v>43724</v>
          </cell>
          <cell r="N13000">
            <v>43853</v>
          </cell>
          <cell r="O13000">
            <v>43725</v>
          </cell>
          <cell r="P13000" t="str">
            <v>No Dependency</v>
          </cell>
        </row>
        <row r="13001">
          <cell r="C13001" t="str">
            <v>ZBS024</v>
          </cell>
          <cell r="D13001" t="str">
            <v>Expansion Sites</v>
          </cell>
          <cell r="E13001" t="str">
            <v>Q1-2020</v>
          </cell>
          <cell r="F13001" t="str">
            <v>Mobile Aspiration</v>
          </cell>
          <cell r="G13001" t="str">
            <v>HUA</v>
          </cell>
          <cell r="H13001" t="str">
            <v>IoT</v>
          </cell>
          <cell r="I13001" t="str">
            <v>INS</v>
          </cell>
          <cell r="L13001">
            <v>43853</v>
          </cell>
          <cell r="M13001">
            <v>43733</v>
          </cell>
          <cell r="N13001">
            <v>43853</v>
          </cell>
          <cell r="O13001">
            <v>43734</v>
          </cell>
          <cell r="P13001" t="str">
            <v>No Dependency</v>
          </cell>
        </row>
        <row r="13002">
          <cell r="C13002" t="str">
            <v>ZBS022</v>
          </cell>
          <cell r="D13002" t="str">
            <v>Expansion Sites</v>
          </cell>
          <cell r="E13002" t="str">
            <v>Q4-2019</v>
          </cell>
          <cell r="F13002" t="str">
            <v>Mobile Aspiration</v>
          </cell>
          <cell r="G13002" t="str">
            <v>HUA</v>
          </cell>
          <cell r="H13002" t="str">
            <v>IoT</v>
          </cell>
          <cell r="I13002" t="str">
            <v>INS</v>
          </cell>
          <cell r="L13002">
            <v>43802</v>
          </cell>
          <cell r="M13002">
            <v>43709</v>
          </cell>
          <cell r="N13002">
            <v>43802</v>
          </cell>
          <cell r="O13002">
            <v>43710</v>
          </cell>
          <cell r="P13002" t="str">
            <v>No Dependency</v>
          </cell>
        </row>
        <row r="13003">
          <cell r="C13003" t="str">
            <v>ZBH709</v>
          </cell>
          <cell r="D13003" t="str">
            <v>Expansion Sites</v>
          </cell>
          <cell r="E13003" t="str">
            <v>Q1-2020</v>
          </cell>
          <cell r="F13003" t="str">
            <v>Mobile Aspiration</v>
          </cell>
          <cell r="G13003" t="str">
            <v>HUA</v>
          </cell>
          <cell r="H13003" t="str">
            <v>IoT</v>
          </cell>
          <cell r="I13003" t="str">
            <v>INS</v>
          </cell>
          <cell r="L13003">
            <v>43853</v>
          </cell>
          <cell r="M13003">
            <v>43750</v>
          </cell>
          <cell r="N13003">
            <v>43853</v>
          </cell>
          <cell r="O13003">
            <v>43751</v>
          </cell>
          <cell r="P13003" t="str">
            <v>No Dependency</v>
          </cell>
        </row>
        <row r="13004">
          <cell r="C13004" t="str">
            <v>ZBH964</v>
          </cell>
          <cell r="D13004" t="str">
            <v>Expansion Sites</v>
          </cell>
          <cell r="E13004" t="str">
            <v>Q3-2019</v>
          </cell>
          <cell r="F13004" t="str">
            <v>Mobile Aspiration</v>
          </cell>
          <cell r="G13004" t="str">
            <v>HUA</v>
          </cell>
          <cell r="H13004" t="str">
            <v>IoT</v>
          </cell>
          <cell r="I13004" t="str">
            <v>INS</v>
          </cell>
          <cell r="L13004">
            <v>43706</v>
          </cell>
          <cell r="M13004">
            <v>43709</v>
          </cell>
          <cell r="N13004">
            <v>43707</v>
          </cell>
          <cell r="O13004">
            <v>43710</v>
          </cell>
          <cell r="P13004" t="str">
            <v>No Dependency</v>
          </cell>
        </row>
        <row r="13005">
          <cell r="C13005" t="str">
            <v>ZBH956</v>
          </cell>
          <cell r="D13005" t="str">
            <v>Expansion Sites</v>
          </cell>
          <cell r="E13005" t="str">
            <v>Q3-2019</v>
          </cell>
          <cell r="F13005" t="str">
            <v>Mobile Aspiration</v>
          </cell>
          <cell r="G13005" t="str">
            <v>HUA</v>
          </cell>
          <cell r="H13005" t="str">
            <v>IoT</v>
          </cell>
          <cell r="I13005" t="str">
            <v>INS</v>
          </cell>
          <cell r="L13005">
            <v>43706</v>
          </cell>
          <cell r="M13005">
            <v>43676</v>
          </cell>
          <cell r="N13005">
            <v>43707</v>
          </cell>
          <cell r="O13005">
            <v>43677</v>
          </cell>
          <cell r="P13005" t="str">
            <v>No Dependency</v>
          </cell>
        </row>
        <row r="13006">
          <cell r="C13006" t="str">
            <v>ZBH934</v>
          </cell>
          <cell r="D13006" t="str">
            <v>Expansion Sites</v>
          </cell>
          <cell r="E13006" t="str">
            <v>Q3-2019</v>
          </cell>
          <cell r="F13006" t="str">
            <v>Mobile Aspiration</v>
          </cell>
          <cell r="G13006" t="str">
            <v>HUA</v>
          </cell>
          <cell r="H13006" t="str">
            <v>IoT</v>
          </cell>
          <cell r="I13006" t="str">
            <v>INS</v>
          </cell>
          <cell r="L13006">
            <v>43706</v>
          </cell>
          <cell r="M13006">
            <v>43709</v>
          </cell>
          <cell r="N13006">
            <v>43707</v>
          </cell>
          <cell r="O13006">
            <v>43710</v>
          </cell>
          <cell r="P13006" t="str">
            <v>No Dependency</v>
          </cell>
        </row>
        <row r="13007">
          <cell r="C13007" t="str">
            <v>ZBH928</v>
          </cell>
          <cell r="D13007" t="str">
            <v>Expansion Sites</v>
          </cell>
          <cell r="E13007" t="str">
            <v>Q3-2019</v>
          </cell>
          <cell r="F13007" t="str">
            <v>Mobile Aspiration</v>
          </cell>
          <cell r="G13007" t="str">
            <v>HUA</v>
          </cell>
          <cell r="H13007" t="str">
            <v>IoT</v>
          </cell>
          <cell r="I13007" t="str">
            <v>INS</v>
          </cell>
          <cell r="L13007">
            <v>43635</v>
          </cell>
          <cell r="M13007">
            <v>43637</v>
          </cell>
          <cell r="N13007">
            <v>43636</v>
          </cell>
          <cell r="O13007">
            <v>43638</v>
          </cell>
          <cell r="P13007" t="str">
            <v>No Dependency</v>
          </cell>
        </row>
        <row r="13008">
          <cell r="C13008" t="str">
            <v>ZBA994</v>
          </cell>
          <cell r="D13008" t="str">
            <v>Expansion Sites</v>
          </cell>
          <cell r="E13008" t="str">
            <v>Q3-2019</v>
          </cell>
          <cell r="F13008" t="str">
            <v>Mobile Aspiration</v>
          </cell>
          <cell r="G13008" t="str">
            <v>HUA</v>
          </cell>
          <cell r="H13008" t="str">
            <v>IoT</v>
          </cell>
          <cell r="I13008" t="str">
            <v>INS</v>
          </cell>
          <cell r="L13008">
            <v>43630</v>
          </cell>
          <cell r="M13008">
            <v>43632</v>
          </cell>
          <cell r="N13008">
            <v>43631</v>
          </cell>
          <cell r="O13008">
            <v>43633</v>
          </cell>
          <cell r="P13008" t="str">
            <v>No Dependency</v>
          </cell>
        </row>
        <row r="13009">
          <cell r="C13009" t="str">
            <v>ZBA991</v>
          </cell>
          <cell r="D13009" t="str">
            <v>Expansion Sites</v>
          </cell>
          <cell r="E13009" t="str">
            <v>Q3-2019</v>
          </cell>
          <cell r="F13009" t="str">
            <v>Mobile Aspiration</v>
          </cell>
          <cell r="G13009" t="str">
            <v>HUA</v>
          </cell>
          <cell r="H13009" t="str">
            <v>IoT</v>
          </cell>
          <cell r="I13009" t="str">
            <v>INS</v>
          </cell>
          <cell r="L13009">
            <v>43637</v>
          </cell>
          <cell r="M13009">
            <v>43639</v>
          </cell>
          <cell r="N13009">
            <v>43638</v>
          </cell>
          <cell r="O13009">
            <v>43640</v>
          </cell>
          <cell r="P13009" t="str">
            <v>No Dependency</v>
          </cell>
        </row>
        <row r="13010">
          <cell r="C13010" t="str">
            <v>ZAB947</v>
          </cell>
          <cell r="D13010" t="str">
            <v>Expansion Sites</v>
          </cell>
          <cell r="E13010" t="str">
            <v>Q1-2020</v>
          </cell>
          <cell r="F13010" t="str">
            <v>Mobile Aspiration</v>
          </cell>
          <cell r="G13010" t="str">
            <v>HUA</v>
          </cell>
          <cell r="H13010" t="str">
            <v>IoT</v>
          </cell>
          <cell r="I13010" t="str">
            <v>INS</v>
          </cell>
          <cell r="L13010">
            <v>43853</v>
          </cell>
          <cell r="M13010">
            <v>43709</v>
          </cell>
          <cell r="N13010">
            <v>43853</v>
          </cell>
          <cell r="O13010">
            <v>43710</v>
          </cell>
          <cell r="P13010" t="str">
            <v>No Dependency</v>
          </cell>
        </row>
        <row r="13011">
          <cell r="C13011" t="str">
            <v>ZAB852</v>
          </cell>
          <cell r="D13011" t="str">
            <v>Expansion Sites</v>
          </cell>
          <cell r="E13011" t="str">
            <v>Q1-2020</v>
          </cell>
          <cell r="F13011" t="str">
            <v>Mobile Aspiration</v>
          </cell>
          <cell r="G13011" t="str">
            <v>HUA</v>
          </cell>
          <cell r="H13011" t="str">
            <v>IoT</v>
          </cell>
          <cell r="I13011" t="str">
            <v>INS</v>
          </cell>
          <cell r="L13011">
            <v>43853</v>
          </cell>
          <cell r="M13011">
            <v>43723</v>
          </cell>
          <cell r="N13011">
            <v>43853</v>
          </cell>
          <cell r="O13011">
            <v>43724</v>
          </cell>
          <cell r="P13011" t="str">
            <v>No Dependency</v>
          </cell>
        </row>
        <row r="13012">
          <cell r="C13012" t="str">
            <v>ZAB851</v>
          </cell>
          <cell r="D13012" t="str">
            <v>Expansion Sites</v>
          </cell>
          <cell r="E13012" t="str">
            <v>Q1-2020</v>
          </cell>
          <cell r="F13012" t="str">
            <v>Mobile Aspiration</v>
          </cell>
          <cell r="G13012" t="str">
            <v>HUA</v>
          </cell>
          <cell r="H13012" t="str">
            <v>IoT</v>
          </cell>
          <cell r="I13012" t="str">
            <v>INS</v>
          </cell>
          <cell r="L13012">
            <v>43853</v>
          </cell>
          <cell r="M13012">
            <v>43744</v>
          </cell>
          <cell r="N13012">
            <v>43853</v>
          </cell>
          <cell r="O13012">
            <v>43745</v>
          </cell>
          <cell r="P13012" t="str">
            <v>No Dependency</v>
          </cell>
        </row>
        <row r="13013">
          <cell r="C13013" t="str">
            <v>ZAB701</v>
          </cell>
          <cell r="D13013" t="str">
            <v>Expansion Sites</v>
          </cell>
          <cell r="E13013" t="str">
            <v>Q3-2019</v>
          </cell>
          <cell r="F13013" t="str">
            <v>Mobile Aspiration</v>
          </cell>
          <cell r="G13013" t="str">
            <v>HUA</v>
          </cell>
          <cell r="H13013" t="str">
            <v>IoT</v>
          </cell>
          <cell r="I13013" t="str">
            <v>INS</v>
          </cell>
          <cell r="L13013">
            <v>43691</v>
          </cell>
          <cell r="M13013">
            <v>43693</v>
          </cell>
          <cell r="N13013">
            <v>43692</v>
          </cell>
          <cell r="O13013">
            <v>43694</v>
          </cell>
          <cell r="P13013" t="str">
            <v>No Dependency</v>
          </cell>
        </row>
        <row r="13014">
          <cell r="C13014" t="str">
            <v>ZAB564</v>
          </cell>
          <cell r="D13014" t="str">
            <v>Expansion Sites</v>
          </cell>
          <cell r="E13014" t="str">
            <v>Q3-2019</v>
          </cell>
          <cell r="F13014" t="str">
            <v>Mobile Aspiration</v>
          </cell>
          <cell r="G13014" t="str">
            <v>HUA</v>
          </cell>
          <cell r="H13014" t="str">
            <v>IoT</v>
          </cell>
          <cell r="I13014" t="str">
            <v>INS</v>
          </cell>
          <cell r="L13014">
            <v>43788</v>
          </cell>
          <cell r="M13014">
            <v>43772</v>
          </cell>
          <cell r="N13014">
            <v>43789</v>
          </cell>
          <cell r="O13014">
            <v>43773</v>
          </cell>
          <cell r="P13014" t="str">
            <v>No Dependency</v>
          </cell>
        </row>
        <row r="13015">
          <cell r="C13015" t="str">
            <v>ZAB550</v>
          </cell>
          <cell r="D13015" t="str">
            <v>Expansion Sites</v>
          </cell>
          <cell r="E13015" t="str">
            <v>Q1-2020</v>
          </cell>
          <cell r="F13015" t="str">
            <v>Mobile Aspiration</v>
          </cell>
          <cell r="G13015" t="str">
            <v>HUA</v>
          </cell>
          <cell r="H13015" t="str">
            <v>IoT</v>
          </cell>
          <cell r="I13015" t="str">
            <v>INS</v>
          </cell>
          <cell r="L13015">
            <v>43853</v>
          </cell>
          <cell r="M13015">
            <v>43734</v>
          </cell>
          <cell r="N13015">
            <v>43853</v>
          </cell>
          <cell r="O13015">
            <v>43735</v>
          </cell>
          <cell r="P13015" t="str">
            <v>No Dependency</v>
          </cell>
        </row>
        <row r="13016">
          <cell r="C13016" t="str">
            <v>Z99013</v>
          </cell>
          <cell r="D13016" t="str">
            <v>Expansion Sites</v>
          </cell>
          <cell r="E13016" t="str">
            <v>Q3-2019</v>
          </cell>
          <cell r="F13016" t="str">
            <v>Mobile Aspiration</v>
          </cell>
          <cell r="G13016" t="str">
            <v>HUA</v>
          </cell>
          <cell r="H13016" t="str">
            <v>IoT</v>
          </cell>
          <cell r="I13016" t="str">
            <v>INS</v>
          </cell>
          <cell r="L13016">
            <v>43636</v>
          </cell>
          <cell r="M13016">
            <v>43638</v>
          </cell>
          <cell r="N13016">
            <v>43637</v>
          </cell>
          <cell r="O13016">
            <v>43639</v>
          </cell>
          <cell r="P13016" t="str">
            <v>No Dependency</v>
          </cell>
        </row>
        <row r="13017">
          <cell r="C13017" t="str">
            <v>Z96017</v>
          </cell>
          <cell r="D13017" t="str">
            <v>Expansion Sites</v>
          </cell>
          <cell r="E13017" t="str">
            <v>Q2-2019</v>
          </cell>
          <cell r="F13017" t="str">
            <v>Mobile Aspiration</v>
          </cell>
          <cell r="G13017" t="str">
            <v>HUA</v>
          </cell>
          <cell r="H13017" t="str">
            <v>IoT</v>
          </cell>
          <cell r="I13017" t="str">
            <v>INS</v>
          </cell>
          <cell r="L13017">
            <v>43604</v>
          </cell>
          <cell r="M13017">
            <v>43606</v>
          </cell>
          <cell r="N13017">
            <v>43605</v>
          </cell>
          <cell r="O13017">
            <v>43607</v>
          </cell>
          <cell r="P13017" t="str">
            <v>No Dependency</v>
          </cell>
        </row>
        <row r="13018">
          <cell r="C13018" t="str">
            <v>Z96013</v>
          </cell>
          <cell r="D13018" t="str">
            <v>Expansion Sites</v>
          </cell>
          <cell r="E13018" t="str">
            <v>Q1-2020</v>
          </cell>
          <cell r="F13018" t="str">
            <v>Mobile Aspiration</v>
          </cell>
          <cell r="G13018" t="str">
            <v>HUA</v>
          </cell>
          <cell r="H13018" t="str">
            <v>IoT</v>
          </cell>
          <cell r="I13018" t="str">
            <v>INS</v>
          </cell>
          <cell r="L13018">
            <v>43853</v>
          </cell>
          <cell r="M13018">
            <v>43709</v>
          </cell>
          <cell r="N13018">
            <v>43853</v>
          </cell>
          <cell r="O13018">
            <v>43710</v>
          </cell>
          <cell r="P13018" t="str">
            <v>No Dependency</v>
          </cell>
        </row>
        <row r="13019">
          <cell r="C13019" t="str">
            <v>Z96012</v>
          </cell>
          <cell r="D13019" t="str">
            <v>Expansion Sites</v>
          </cell>
          <cell r="E13019" t="str">
            <v>Q1-2020</v>
          </cell>
          <cell r="F13019" t="str">
            <v>Mobile Aspiration</v>
          </cell>
          <cell r="G13019" t="str">
            <v>HUA</v>
          </cell>
          <cell r="H13019" t="str">
            <v>IoT</v>
          </cell>
          <cell r="I13019" t="str">
            <v>INS</v>
          </cell>
          <cell r="L13019">
            <v>43853</v>
          </cell>
          <cell r="M13019">
            <v>43724</v>
          </cell>
          <cell r="N13019">
            <v>43853</v>
          </cell>
          <cell r="O13019">
            <v>43725</v>
          </cell>
          <cell r="P13019" t="str">
            <v>No Dependency</v>
          </cell>
        </row>
        <row r="13020">
          <cell r="C13020" t="str">
            <v>Z95015</v>
          </cell>
          <cell r="D13020" t="str">
            <v>Expansion Sites</v>
          </cell>
          <cell r="E13020" t="str">
            <v>Q1-2020</v>
          </cell>
          <cell r="F13020" t="str">
            <v>Mobile Aspiration</v>
          </cell>
          <cell r="G13020" t="str">
            <v>HUA</v>
          </cell>
          <cell r="H13020" t="str">
            <v>IoT</v>
          </cell>
          <cell r="I13020" t="str">
            <v>INS</v>
          </cell>
          <cell r="L13020">
            <v>43853</v>
          </cell>
          <cell r="M13020">
            <v>43724</v>
          </cell>
          <cell r="N13020">
            <v>43853</v>
          </cell>
          <cell r="O13020">
            <v>43725</v>
          </cell>
          <cell r="P13020" t="str">
            <v>No Dependency</v>
          </cell>
        </row>
        <row r="13021">
          <cell r="C13021" t="str">
            <v>Z86011</v>
          </cell>
          <cell r="D13021" t="str">
            <v>Expansion Sites</v>
          </cell>
          <cell r="E13021" t="str">
            <v>Q1-2020</v>
          </cell>
          <cell r="F13021" t="str">
            <v>Mobile Aspiration</v>
          </cell>
          <cell r="G13021" t="str">
            <v>HUA</v>
          </cell>
          <cell r="H13021" t="str">
            <v>IoT</v>
          </cell>
          <cell r="I13021" t="str">
            <v>INS</v>
          </cell>
          <cell r="L13021">
            <v>43853</v>
          </cell>
          <cell r="M13021">
            <v>43733</v>
          </cell>
          <cell r="N13021">
            <v>43853</v>
          </cell>
          <cell r="O13021">
            <v>43734</v>
          </cell>
          <cell r="P13021" t="str">
            <v>No Dependency</v>
          </cell>
        </row>
        <row r="13022">
          <cell r="C13022" t="str">
            <v>Z86010</v>
          </cell>
          <cell r="D13022" t="str">
            <v>Expansion Sites</v>
          </cell>
          <cell r="E13022" t="str">
            <v>Q1-2020</v>
          </cell>
          <cell r="F13022" t="str">
            <v>Mobile Aspiration</v>
          </cell>
          <cell r="G13022" t="str">
            <v>HUA</v>
          </cell>
          <cell r="H13022" t="str">
            <v>IoT</v>
          </cell>
          <cell r="I13022" t="str">
            <v>INS</v>
          </cell>
          <cell r="L13022">
            <v>43853</v>
          </cell>
          <cell r="M13022">
            <v>43759</v>
          </cell>
          <cell r="N13022">
            <v>43853</v>
          </cell>
          <cell r="O13022">
            <v>43760</v>
          </cell>
          <cell r="P13022" t="str">
            <v>No Dependency</v>
          </cell>
        </row>
        <row r="13023">
          <cell r="C13023" t="str">
            <v>Z86009</v>
          </cell>
          <cell r="D13023" t="str">
            <v>Expansion Sites</v>
          </cell>
          <cell r="E13023" t="str">
            <v>Q1-2020</v>
          </cell>
          <cell r="F13023" t="str">
            <v>Mobile Aspiration</v>
          </cell>
          <cell r="G13023" t="str">
            <v>HUA</v>
          </cell>
          <cell r="H13023" t="str">
            <v>IoT</v>
          </cell>
          <cell r="I13023" t="str">
            <v>INS</v>
          </cell>
          <cell r="L13023">
            <v>43853</v>
          </cell>
          <cell r="N13023">
            <v>43853</v>
          </cell>
          <cell r="P13023" t="str">
            <v>No Dependency</v>
          </cell>
        </row>
        <row r="13024">
          <cell r="C13024" t="str">
            <v>Z86008</v>
          </cell>
          <cell r="D13024" t="str">
            <v>Expansion Sites</v>
          </cell>
          <cell r="E13024" t="str">
            <v>Q1-2020</v>
          </cell>
          <cell r="F13024" t="str">
            <v>Mobile Aspiration</v>
          </cell>
          <cell r="G13024" t="str">
            <v>HUA</v>
          </cell>
          <cell r="H13024" t="str">
            <v>IoT</v>
          </cell>
          <cell r="I13024" t="str">
            <v>INS</v>
          </cell>
          <cell r="L13024">
            <v>43853</v>
          </cell>
          <cell r="N13024">
            <v>43853</v>
          </cell>
          <cell r="P13024" t="str">
            <v>No Dependency</v>
          </cell>
        </row>
        <row r="13025">
          <cell r="C13025" t="str">
            <v>Z86007</v>
          </cell>
          <cell r="D13025" t="str">
            <v>Expansion Sites</v>
          </cell>
          <cell r="E13025" t="str">
            <v>Q1-2020</v>
          </cell>
          <cell r="F13025" t="str">
            <v>Mobile Aspiration</v>
          </cell>
          <cell r="G13025" t="str">
            <v>HUA</v>
          </cell>
          <cell r="H13025" t="str">
            <v>IoT</v>
          </cell>
          <cell r="I13025" t="str">
            <v>INS</v>
          </cell>
          <cell r="L13025">
            <v>43853</v>
          </cell>
          <cell r="M13025">
            <v>43733</v>
          </cell>
          <cell r="N13025">
            <v>43853</v>
          </cell>
          <cell r="O13025">
            <v>43734</v>
          </cell>
          <cell r="P13025" t="str">
            <v>No Dependency</v>
          </cell>
        </row>
        <row r="13026">
          <cell r="C13026" t="str">
            <v>Z86005</v>
          </cell>
          <cell r="D13026" t="str">
            <v>Expansion Sites</v>
          </cell>
          <cell r="E13026" t="str">
            <v>Q1-2020</v>
          </cell>
          <cell r="F13026" t="str">
            <v>Mobile Aspiration</v>
          </cell>
          <cell r="G13026" t="str">
            <v>HUA</v>
          </cell>
          <cell r="H13026" t="str">
            <v>IoT</v>
          </cell>
          <cell r="I13026" t="str">
            <v>INS</v>
          </cell>
          <cell r="L13026">
            <v>43853</v>
          </cell>
          <cell r="M13026">
            <v>43740</v>
          </cell>
          <cell r="N13026">
            <v>43853</v>
          </cell>
          <cell r="O13026">
            <v>43741</v>
          </cell>
          <cell r="P13026" t="str">
            <v>No Dependency</v>
          </cell>
        </row>
        <row r="13027">
          <cell r="C13027" t="str">
            <v>Z86004</v>
          </cell>
          <cell r="D13027" t="str">
            <v>Expansion Sites</v>
          </cell>
          <cell r="E13027" t="str">
            <v>Q1-2020</v>
          </cell>
          <cell r="F13027" t="str">
            <v>Mobile Aspiration</v>
          </cell>
          <cell r="G13027" t="str">
            <v>HUA</v>
          </cell>
          <cell r="H13027" t="str">
            <v>IoT</v>
          </cell>
          <cell r="I13027" t="str">
            <v>INS</v>
          </cell>
          <cell r="L13027">
            <v>43853</v>
          </cell>
          <cell r="M13027">
            <v>43733</v>
          </cell>
          <cell r="N13027">
            <v>43853</v>
          </cell>
          <cell r="O13027">
            <v>43734</v>
          </cell>
          <cell r="P13027" t="str">
            <v>No Dependency</v>
          </cell>
        </row>
        <row r="13028">
          <cell r="C13028" t="str">
            <v>Z86003</v>
          </cell>
          <cell r="D13028" t="str">
            <v>Expansion Sites</v>
          </cell>
          <cell r="E13028" t="str">
            <v>Q1-2020</v>
          </cell>
          <cell r="F13028" t="str">
            <v>Mobile Aspiration</v>
          </cell>
          <cell r="G13028" t="str">
            <v>HUA</v>
          </cell>
          <cell r="H13028" t="str">
            <v>IoT</v>
          </cell>
          <cell r="I13028" t="str">
            <v>INS</v>
          </cell>
          <cell r="L13028">
            <v>43853</v>
          </cell>
          <cell r="M13028">
            <v>43724</v>
          </cell>
          <cell r="N13028">
            <v>43853</v>
          </cell>
          <cell r="O13028">
            <v>43725</v>
          </cell>
          <cell r="P13028" t="str">
            <v>No Dependency</v>
          </cell>
        </row>
        <row r="13029">
          <cell r="C13029" t="str">
            <v>Z86002</v>
          </cell>
          <cell r="D13029" t="str">
            <v>Expansion Sites</v>
          </cell>
          <cell r="E13029" t="str">
            <v>Q1-2020</v>
          </cell>
          <cell r="F13029" t="str">
            <v>Mobile Aspiration</v>
          </cell>
          <cell r="G13029" t="str">
            <v>HUA</v>
          </cell>
          <cell r="H13029" t="str">
            <v>IoT</v>
          </cell>
          <cell r="I13029" t="str">
            <v>INS</v>
          </cell>
          <cell r="L13029">
            <v>43853</v>
          </cell>
          <cell r="M13029">
            <v>43733</v>
          </cell>
          <cell r="N13029">
            <v>43853</v>
          </cell>
          <cell r="O13029">
            <v>43734</v>
          </cell>
          <cell r="P13029" t="str">
            <v>No Dependency</v>
          </cell>
        </row>
        <row r="13030">
          <cell r="C13030" t="str">
            <v>Z85001</v>
          </cell>
          <cell r="D13030" t="str">
            <v>Expansion Sites</v>
          </cell>
          <cell r="E13030" t="str">
            <v>Q1-2020</v>
          </cell>
          <cell r="F13030" t="str">
            <v>Mobile Aspiration</v>
          </cell>
          <cell r="G13030" t="str">
            <v>HUA</v>
          </cell>
          <cell r="H13030" t="str">
            <v>IoT</v>
          </cell>
          <cell r="I13030" t="str">
            <v>INS</v>
          </cell>
          <cell r="L13030">
            <v>43853</v>
          </cell>
          <cell r="M13030">
            <v>43724</v>
          </cell>
          <cell r="N13030">
            <v>43853</v>
          </cell>
          <cell r="O13030">
            <v>43725</v>
          </cell>
          <cell r="P13030" t="str">
            <v>No Dependency</v>
          </cell>
        </row>
        <row r="13031">
          <cell r="C13031" t="str">
            <v>Z82006</v>
          </cell>
          <cell r="D13031" t="str">
            <v>Expansion Sites</v>
          </cell>
          <cell r="E13031" t="str">
            <v>Q1-2020</v>
          </cell>
          <cell r="F13031" t="str">
            <v>Mobile Aspiration</v>
          </cell>
          <cell r="G13031" t="str">
            <v>HUA</v>
          </cell>
          <cell r="H13031" t="str">
            <v>IoT</v>
          </cell>
          <cell r="I13031" t="str">
            <v>INS</v>
          </cell>
          <cell r="L13031">
            <v>43853</v>
          </cell>
          <cell r="M13031">
            <v>43760</v>
          </cell>
          <cell r="N13031">
            <v>43853</v>
          </cell>
          <cell r="O13031">
            <v>43761</v>
          </cell>
          <cell r="P13031" t="str">
            <v>No Dependency</v>
          </cell>
        </row>
        <row r="13032">
          <cell r="C13032" t="str">
            <v>Z82005</v>
          </cell>
          <cell r="D13032" t="str">
            <v>Expansion Sites</v>
          </cell>
          <cell r="E13032" t="str">
            <v>Q1-2020</v>
          </cell>
          <cell r="F13032" t="str">
            <v>Mobile Aspiration</v>
          </cell>
          <cell r="G13032" t="str">
            <v>HUA</v>
          </cell>
          <cell r="H13032" t="str">
            <v>IoT</v>
          </cell>
          <cell r="I13032" t="str">
            <v>INS</v>
          </cell>
          <cell r="L13032">
            <v>43853</v>
          </cell>
          <cell r="M13032">
            <v>43733</v>
          </cell>
          <cell r="N13032">
            <v>43853</v>
          </cell>
          <cell r="O13032">
            <v>43734</v>
          </cell>
          <cell r="P13032" t="str">
            <v>No Dependency</v>
          </cell>
        </row>
        <row r="13033">
          <cell r="C13033" t="str">
            <v>Z82004</v>
          </cell>
          <cell r="D13033" t="str">
            <v>Expansion Sites</v>
          </cell>
          <cell r="E13033" t="str">
            <v>Q1-2020</v>
          </cell>
          <cell r="F13033" t="str">
            <v>Mobile Aspiration</v>
          </cell>
          <cell r="G13033" t="str">
            <v>HUA</v>
          </cell>
          <cell r="H13033" t="str">
            <v>IoT</v>
          </cell>
          <cell r="I13033" t="str">
            <v>INS</v>
          </cell>
          <cell r="L13033">
            <v>43853</v>
          </cell>
          <cell r="M13033">
            <v>43724</v>
          </cell>
          <cell r="N13033">
            <v>43853</v>
          </cell>
          <cell r="O13033">
            <v>43725</v>
          </cell>
          <cell r="P13033" t="str">
            <v>No Dependency</v>
          </cell>
        </row>
        <row r="13034">
          <cell r="C13034" t="str">
            <v>Z81007</v>
          </cell>
          <cell r="D13034" t="str">
            <v>Expansion Sites</v>
          </cell>
          <cell r="E13034" t="str">
            <v>Q1-2020</v>
          </cell>
          <cell r="F13034" t="str">
            <v>Mobile Aspiration</v>
          </cell>
          <cell r="G13034" t="str">
            <v>HUA</v>
          </cell>
          <cell r="H13034" t="str">
            <v>IoT</v>
          </cell>
          <cell r="I13034" t="str">
            <v>INS</v>
          </cell>
          <cell r="L13034">
            <v>43853</v>
          </cell>
          <cell r="M13034">
            <v>43709</v>
          </cell>
          <cell r="N13034">
            <v>43853</v>
          </cell>
          <cell r="O13034">
            <v>43710</v>
          </cell>
          <cell r="P13034" t="str">
            <v>No Dependency</v>
          </cell>
        </row>
        <row r="13035">
          <cell r="C13035" t="str">
            <v>Z7D018</v>
          </cell>
          <cell r="D13035" t="str">
            <v>Expansion Sites</v>
          </cell>
          <cell r="E13035" t="str">
            <v>Q1-2020</v>
          </cell>
          <cell r="F13035" t="str">
            <v>Mobile Aspiration</v>
          </cell>
          <cell r="G13035" t="str">
            <v>HUA</v>
          </cell>
          <cell r="H13035" t="str">
            <v>IoT</v>
          </cell>
          <cell r="I13035" t="str">
            <v>INS</v>
          </cell>
          <cell r="L13035">
            <v>43853</v>
          </cell>
          <cell r="M13035">
            <v>43724</v>
          </cell>
          <cell r="N13035">
            <v>43853</v>
          </cell>
          <cell r="O13035">
            <v>43725</v>
          </cell>
          <cell r="P13035" t="str">
            <v>No Dependency</v>
          </cell>
        </row>
        <row r="13036">
          <cell r="C13036" t="str">
            <v>Z7E002</v>
          </cell>
          <cell r="D13036" t="str">
            <v>Expansion Sites</v>
          </cell>
          <cell r="E13036" t="str">
            <v>Q1-2020</v>
          </cell>
          <cell r="F13036" t="str">
            <v>Mobile Aspiration</v>
          </cell>
          <cell r="G13036" t="str">
            <v>HUA</v>
          </cell>
          <cell r="H13036" t="str">
            <v>IoT</v>
          </cell>
          <cell r="I13036" t="str">
            <v>INS</v>
          </cell>
          <cell r="L13036">
            <v>43853</v>
          </cell>
          <cell r="M13036">
            <v>43733</v>
          </cell>
          <cell r="N13036">
            <v>43853</v>
          </cell>
          <cell r="O13036">
            <v>43734</v>
          </cell>
          <cell r="P13036" t="str">
            <v>No Dependency</v>
          </cell>
        </row>
        <row r="13037">
          <cell r="C13037" t="str">
            <v>Z7D012</v>
          </cell>
          <cell r="D13037" t="str">
            <v>Expansion Sites</v>
          </cell>
          <cell r="E13037" t="str">
            <v>Q1-2020</v>
          </cell>
          <cell r="F13037" t="str">
            <v>Mobile Aspiration</v>
          </cell>
          <cell r="G13037" t="str">
            <v>HUA</v>
          </cell>
          <cell r="H13037" t="str">
            <v>IoT</v>
          </cell>
          <cell r="I13037" t="str">
            <v>INS</v>
          </cell>
          <cell r="L13037">
            <v>43853</v>
          </cell>
          <cell r="N13037">
            <v>43853</v>
          </cell>
          <cell r="P13037" t="str">
            <v>No Dependency</v>
          </cell>
        </row>
        <row r="13038">
          <cell r="C13038" t="str">
            <v>Z73010</v>
          </cell>
          <cell r="D13038" t="str">
            <v>Expansion Sites</v>
          </cell>
          <cell r="E13038" t="str">
            <v>Q1-2020</v>
          </cell>
          <cell r="F13038" t="str">
            <v>Mobile Aspiration</v>
          </cell>
          <cell r="G13038" t="str">
            <v>HUA</v>
          </cell>
          <cell r="H13038" t="str">
            <v>IoT</v>
          </cell>
          <cell r="I13038" t="str">
            <v>INS</v>
          </cell>
          <cell r="L13038">
            <v>43853</v>
          </cell>
          <cell r="M13038">
            <v>43733</v>
          </cell>
          <cell r="N13038">
            <v>43853</v>
          </cell>
          <cell r="O13038">
            <v>43734</v>
          </cell>
          <cell r="P13038" t="str">
            <v>No Dependency</v>
          </cell>
        </row>
        <row r="13039">
          <cell r="C13039" t="str">
            <v>Z73001</v>
          </cell>
          <cell r="D13039" t="str">
            <v>Expansion Sites</v>
          </cell>
          <cell r="E13039" t="str">
            <v>Q1-2020</v>
          </cell>
          <cell r="F13039" t="str">
            <v>Mobile Aspiration</v>
          </cell>
          <cell r="G13039" t="str">
            <v>HUA</v>
          </cell>
          <cell r="H13039" t="str">
            <v>IoT</v>
          </cell>
          <cell r="I13039" t="str">
            <v>INS</v>
          </cell>
          <cell r="L13039">
            <v>43853</v>
          </cell>
          <cell r="M13039">
            <v>43733</v>
          </cell>
          <cell r="N13039">
            <v>43853</v>
          </cell>
          <cell r="O13039">
            <v>43734</v>
          </cell>
          <cell r="P13039" t="str">
            <v>No Dependency</v>
          </cell>
        </row>
        <row r="13040">
          <cell r="C13040" t="str">
            <v>Z6D007</v>
          </cell>
          <cell r="D13040" t="str">
            <v>Expansion Sites</v>
          </cell>
          <cell r="E13040" t="str">
            <v>Q1-2020</v>
          </cell>
          <cell r="F13040" t="str">
            <v>Mobile Aspiration</v>
          </cell>
          <cell r="G13040" t="str">
            <v>HUA</v>
          </cell>
          <cell r="H13040" t="str">
            <v>IoT</v>
          </cell>
          <cell r="I13040" t="str">
            <v>INS</v>
          </cell>
          <cell r="L13040">
            <v>43703</v>
          </cell>
          <cell r="M13040">
            <v>43703</v>
          </cell>
          <cell r="N13040">
            <v>43704</v>
          </cell>
          <cell r="O13040">
            <v>43704</v>
          </cell>
          <cell r="P13040" t="str">
            <v>No Dependency</v>
          </cell>
        </row>
        <row r="13041">
          <cell r="C13041" t="str">
            <v>MW2151</v>
          </cell>
          <cell r="D13041" t="str">
            <v>Expansion Sites</v>
          </cell>
          <cell r="E13041" t="str">
            <v>Q3-2019</v>
          </cell>
          <cell r="F13041" t="str">
            <v>Mobile Aspiration</v>
          </cell>
          <cell r="G13041" t="str">
            <v>HUA</v>
          </cell>
          <cell r="H13041" t="str">
            <v>IoT</v>
          </cell>
          <cell r="I13041" t="str">
            <v>INS</v>
          </cell>
          <cell r="L13041">
            <v>43759</v>
          </cell>
          <cell r="M13041">
            <v>43752</v>
          </cell>
          <cell r="N13041">
            <v>43760</v>
          </cell>
          <cell r="O13041">
            <v>43753</v>
          </cell>
          <cell r="P13041" t="str">
            <v>No Dependency</v>
          </cell>
        </row>
        <row r="13042">
          <cell r="C13042" t="str">
            <v>CWN910</v>
          </cell>
          <cell r="D13042" t="str">
            <v>Expansion Sites</v>
          </cell>
          <cell r="E13042" t="str">
            <v>Q1-2020</v>
          </cell>
          <cell r="F13042" t="str">
            <v>Mobile Aspiration</v>
          </cell>
          <cell r="G13042" t="str">
            <v>HUA</v>
          </cell>
          <cell r="H13042" t="str">
            <v>IoT</v>
          </cell>
          <cell r="I13042" t="str">
            <v>INS</v>
          </cell>
          <cell r="L13042">
            <v>43853</v>
          </cell>
          <cell r="N13042">
            <v>43853</v>
          </cell>
          <cell r="P13042" t="str">
            <v>No Dependency</v>
          </cell>
        </row>
        <row r="13043">
          <cell r="C13043" t="str">
            <v>CWN900</v>
          </cell>
          <cell r="D13043" t="str">
            <v>Expansion Sites</v>
          </cell>
          <cell r="E13043" t="str">
            <v>Q1-2020</v>
          </cell>
          <cell r="F13043" t="str">
            <v>Mobile Aspiration</v>
          </cell>
          <cell r="G13043" t="str">
            <v>HUA</v>
          </cell>
          <cell r="H13043" t="str">
            <v>IoT</v>
          </cell>
          <cell r="I13043" t="str">
            <v>INS</v>
          </cell>
          <cell r="L13043">
            <v>43802</v>
          </cell>
          <cell r="N13043">
            <v>43802</v>
          </cell>
          <cell r="P13043" t="str">
            <v>No Dependency</v>
          </cell>
        </row>
        <row r="13044">
          <cell r="C13044" t="str">
            <v>FAM02</v>
          </cell>
          <cell r="D13044" t="str">
            <v>Expansion Sites</v>
          </cell>
          <cell r="E13044" t="str">
            <v>Q1-2020</v>
          </cell>
          <cell r="F13044" t="str">
            <v>Mobile Aspiration</v>
          </cell>
          <cell r="G13044" t="str">
            <v>HUA</v>
          </cell>
          <cell r="H13044" t="str">
            <v>IoT</v>
          </cell>
          <cell r="I13044" t="str">
            <v>INS</v>
          </cell>
          <cell r="L13044">
            <v>43853</v>
          </cell>
          <cell r="N13044">
            <v>43853</v>
          </cell>
          <cell r="P13044" t="str">
            <v>No Dependency</v>
          </cell>
        </row>
        <row r="13045">
          <cell r="C13045" t="str">
            <v>CWN985</v>
          </cell>
          <cell r="D13045" t="str">
            <v>Expansion Sites</v>
          </cell>
          <cell r="E13045" t="str">
            <v>Q1-2020</v>
          </cell>
          <cell r="F13045" t="str">
            <v>Mobile Aspiration</v>
          </cell>
          <cell r="G13045" t="str">
            <v>HUA</v>
          </cell>
          <cell r="H13045" t="str">
            <v>IoT</v>
          </cell>
          <cell r="I13045" t="str">
            <v>INS</v>
          </cell>
          <cell r="L13045">
            <v>43853</v>
          </cell>
          <cell r="N13045">
            <v>43853</v>
          </cell>
          <cell r="P13045" t="str">
            <v>No Dependency</v>
          </cell>
        </row>
        <row r="13046">
          <cell r="C13046" t="str">
            <v>CWN925</v>
          </cell>
          <cell r="D13046" t="str">
            <v>Expansion Sites</v>
          </cell>
          <cell r="E13046" t="str">
            <v>Q3-2019</v>
          </cell>
          <cell r="F13046" t="str">
            <v>Mobile Aspiration</v>
          </cell>
          <cell r="G13046" t="str">
            <v>HUA</v>
          </cell>
          <cell r="H13046" t="str">
            <v>IoT</v>
          </cell>
          <cell r="I13046" t="str">
            <v>INS</v>
          </cell>
          <cell r="L13046">
            <v>43788</v>
          </cell>
          <cell r="N13046">
            <v>43789</v>
          </cell>
          <cell r="P13046" t="str">
            <v>No Dependency</v>
          </cell>
        </row>
        <row r="13047">
          <cell r="C13047" t="str">
            <v>CWN918</v>
          </cell>
          <cell r="D13047" t="str">
            <v>Expansion Sites</v>
          </cell>
          <cell r="E13047" t="str">
            <v>Q3-2019</v>
          </cell>
          <cell r="F13047" t="str">
            <v>Mobile Aspiration</v>
          </cell>
          <cell r="G13047" t="str">
            <v>HUA</v>
          </cell>
          <cell r="H13047" t="str">
            <v>IoT</v>
          </cell>
          <cell r="I13047" t="str">
            <v>INS</v>
          </cell>
          <cell r="L13047">
            <v>43788</v>
          </cell>
          <cell r="N13047">
            <v>43789</v>
          </cell>
          <cell r="P13047" t="str">
            <v>No Dependency</v>
          </cell>
        </row>
        <row r="13048">
          <cell r="C13048" t="str">
            <v>CWN911</v>
          </cell>
          <cell r="D13048" t="str">
            <v>Expansion Sites</v>
          </cell>
          <cell r="E13048" t="str">
            <v>Q1-2020</v>
          </cell>
          <cell r="F13048" t="str">
            <v>Mobile Aspiration</v>
          </cell>
          <cell r="G13048" t="str">
            <v>HUA</v>
          </cell>
          <cell r="H13048" t="str">
            <v>IoT</v>
          </cell>
          <cell r="I13048" t="str">
            <v>INS</v>
          </cell>
          <cell r="L13048">
            <v>43853</v>
          </cell>
          <cell r="N13048">
            <v>43853</v>
          </cell>
          <cell r="P13048" t="str">
            <v>No Dependency</v>
          </cell>
        </row>
        <row r="13049">
          <cell r="C13049" t="str">
            <v>CWN904</v>
          </cell>
          <cell r="D13049" t="str">
            <v>Expansion Sites</v>
          </cell>
          <cell r="E13049" t="str">
            <v>Q3-2019</v>
          </cell>
          <cell r="F13049" t="str">
            <v>Mobile Aspiration</v>
          </cell>
          <cell r="G13049" t="str">
            <v>HUA</v>
          </cell>
          <cell r="H13049" t="str">
            <v>IoT</v>
          </cell>
          <cell r="I13049" t="str">
            <v>INS</v>
          </cell>
          <cell r="L13049">
            <v>43788</v>
          </cell>
          <cell r="N13049">
            <v>43789</v>
          </cell>
          <cell r="P13049" t="str">
            <v>No Dependency</v>
          </cell>
        </row>
        <row r="13050">
          <cell r="C13050" t="str">
            <v>CWN057</v>
          </cell>
          <cell r="D13050" t="str">
            <v>Expansion Sites</v>
          </cell>
          <cell r="E13050" t="str">
            <v>Q1-2020</v>
          </cell>
          <cell r="F13050" t="str">
            <v>Mobile Aspiration</v>
          </cell>
          <cell r="G13050" t="str">
            <v>HUA</v>
          </cell>
          <cell r="H13050" t="str">
            <v>IoT</v>
          </cell>
          <cell r="I13050" t="str">
            <v>INS</v>
          </cell>
          <cell r="L13050">
            <v>43853</v>
          </cell>
          <cell r="N13050">
            <v>43853</v>
          </cell>
          <cell r="P13050" t="str">
            <v>No Dependency</v>
          </cell>
        </row>
        <row r="13051">
          <cell r="C13051" t="str">
            <v>CWN054</v>
          </cell>
          <cell r="D13051" t="str">
            <v>Expansion Sites</v>
          </cell>
          <cell r="E13051" t="str">
            <v>Q1-2020</v>
          </cell>
          <cell r="F13051" t="str">
            <v>Mobile Aspiration</v>
          </cell>
          <cell r="G13051" t="str">
            <v>HUA</v>
          </cell>
          <cell r="H13051" t="str">
            <v>IoT</v>
          </cell>
          <cell r="I13051" t="str">
            <v>INS</v>
          </cell>
          <cell r="L13051">
            <v>43853</v>
          </cell>
          <cell r="N13051">
            <v>43853</v>
          </cell>
          <cell r="P13051" t="str">
            <v>No Dependency</v>
          </cell>
        </row>
        <row r="13052">
          <cell r="C13052" t="str">
            <v>CWN042</v>
          </cell>
          <cell r="D13052" t="str">
            <v>Expansion Sites</v>
          </cell>
          <cell r="E13052" t="str">
            <v>Q1-2020</v>
          </cell>
          <cell r="F13052" t="str">
            <v>Mobile Aspiration</v>
          </cell>
          <cell r="G13052" t="str">
            <v>HUA</v>
          </cell>
          <cell r="H13052" t="str">
            <v>IoT</v>
          </cell>
          <cell r="I13052" t="str">
            <v>INS</v>
          </cell>
          <cell r="L13052">
            <v>43853</v>
          </cell>
          <cell r="N13052">
            <v>43853</v>
          </cell>
          <cell r="P13052" t="str">
            <v>No Dependency</v>
          </cell>
        </row>
        <row r="13053">
          <cell r="C13053" t="str">
            <v>CWN037</v>
          </cell>
          <cell r="D13053" t="str">
            <v>Expansion Sites</v>
          </cell>
          <cell r="E13053" t="str">
            <v>Q3-2019</v>
          </cell>
          <cell r="F13053" t="str">
            <v>Mobile Aspiration</v>
          </cell>
          <cell r="G13053" t="str">
            <v>HUA</v>
          </cell>
          <cell r="H13053" t="str">
            <v>IoT</v>
          </cell>
          <cell r="I13053" t="str">
            <v>INS</v>
          </cell>
          <cell r="L13053">
            <v>43788</v>
          </cell>
          <cell r="M13053">
            <v>43767</v>
          </cell>
          <cell r="N13053">
            <v>43789</v>
          </cell>
          <cell r="O13053">
            <v>43768</v>
          </cell>
          <cell r="P13053" t="str">
            <v>No Dependency</v>
          </cell>
        </row>
        <row r="13054">
          <cell r="C13054" t="str">
            <v>CWN018</v>
          </cell>
          <cell r="D13054" t="str">
            <v>Expansion Sites</v>
          </cell>
          <cell r="E13054" t="str">
            <v>Q2-2019</v>
          </cell>
          <cell r="F13054" t="str">
            <v>Mobile Aspiration</v>
          </cell>
          <cell r="G13054" t="str">
            <v>HUA</v>
          </cell>
          <cell r="H13054" t="str">
            <v>IoT</v>
          </cell>
          <cell r="I13054" t="str">
            <v>INS</v>
          </cell>
          <cell r="L13054">
            <v>43636</v>
          </cell>
          <cell r="M13054">
            <v>43638</v>
          </cell>
          <cell r="N13054">
            <v>43637</v>
          </cell>
          <cell r="O13054">
            <v>43639</v>
          </cell>
          <cell r="P13054" t="str">
            <v>No Dependency</v>
          </cell>
        </row>
        <row r="13055">
          <cell r="C13055" t="str">
            <v>CWN006</v>
          </cell>
          <cell r="D13055" t="str">
            <v>Expansion Sites</v>
          </cell>
          <cell r="E13055" t="str">
            <v>Q1-2020</v>
          </cell>
          <cell r="F13055" t="str">
            <v>Mobile Aspiration</v>
          </cell>
          <cell r="G13055" t="str">
            <v>HUA</v>
          </cell>
          <cell r="H13055" t="str">
            <v>IoT</v>
          </cell>
          <cell r="I13055" t="str">
            <v>INS</v>
          </cell>
          <cell r="L13055">
            <v>43853</v>
          </cell>
          <cell r="N13055">
            <v>43853</v>
          </cell>
          <cell r="P13055" t="str">
            <v>No Dependency</v>
          </cell>
        </row>
        <row r="13056">
          <cell r="C13056" t="str">
            <v>CWN003</v>
          </cell>
          <cell r="D13056" t="str">
            <v>Expansion Sites</v>
          </cell>
          <cell r="E13056" t="str">
            <v>Q1-2020</v>
          </cell>
          <cell r="F13056" t="str">
            <v>Mobile Aspiration</v>
          </cell>
          <cell r="G13056" t="str">
            <v>HUA</v>
          </cell>
          <cell r="H13056" t="str">
            <v>IoT</v>
          </cell>
          <cell r="I13056" t="str">
            <v>INS</v>
          </cell>
          <cell r="L13056">
            <v>43858</v>
          </cell>
          <cell r="N13056">
            <v>43858</v>
          </cell>
          <cell r="P13056" t="str">
            <v>No Dependency</v>
          </cell>
        </row>
        <row r="13057">
          <cell r="C13057" t="str">
            <v>CWH047</v>
          </cell>
          <cell r="D13057" t="str">
            <v>Expansion Sites</v>
          </cell>
          <cell r="E13057" t="str">
            <v>Q1-2020</v>
          </cell>
          <cell r="F13057" t="str">
            <v>Mobile Aspiration</v>
          </cell>
          <cell r="G13057" t="str">
            <v>HUA</v>
          </cell>
          <cell r="H13057" t="str">
            <v>IoT</v>
          </cell>
          <cell r="I13057" t="str">
            <v>INS</v>
          </cell>
          <cell r="L13057">
            <v>43853</v>
          </cell>
          <cell r="N13057">
            <v>43853</v>
          </cell>
          <cell r="P13057" t="str">
            <v>No Dependency</v>
          </cell>
        </row>
        <row r="13058">
          <cell r="C13058" t="str">
            <v>CWH043</v>
          </cell>
          <cell r="D13058" t="str">
            <v>Expansion Sites</v>
          </cell>
          <cell r="E13058" t="str">
            <v>Q1-2020</v>
          </cell>
          <cell r="F13058" t="str">
            <v>Mobile Aspiration</v>
          </cell>
          <cell r="G13058" t="str">
            <v>HUA</v>
          </cell>
          <cell r="H13058" t="str">
            <v>IoT</v>
          </cell>
          <cell r="I13058" t="str">
            <v>INS</v>
          </cell>
          <cell r="L13058">
            <v>43853</v>
          </cell>
          <cell r="N13058">
            <v>43853</v>
          </cell>
          <cell r="P13058" t="str">
            <v>No Dependency</v>
          </cell>
        </row>
        <row r="13059">
          <cell r="C13059" t="str">
            <v>CWH042</v>
          </cell>
          <cell r="D13059" t="str">
            <v>Expansion Sites</v>
          </cell>
          <cell r="E13059" t="str">
            <v>Q1-2020</v>
          </cell>
          <cell r="F13059" t="str">
            <v>Mobile Aspiration</v>
          </cell>
          <cell r="G13059" t="str">
            <v>HUA</v>
          </cell>
          <cell r="H13059" t="str">
            <v>IoT</v>
          </cell>
          <cell r="I13059" t="str">
            <v>INS</v>
          </cell>
          <cell r="L13059">
            <v>43853</v>
          </cell>
          <cell r="N13059">
            <v>43853</v>
          </cell>
          <cell r="P13059" t="str">
            <v>No Dependency</v>
          </cell>
        </row>
        <row r="13060">
          <cell r="C13060" t="str">
            <v>CWH037</v>
          </cell>
          <cell r="D13060" t="str">
            <v>Expansion Sites</v>
          </cell>
          <cell r="E13060" t="str">
            <v>Q1-2020</v>
          </cell>
          <cell r="F13060" t="str">
            <v>Mobile Aspiration</v>
          </cell>
          <cell r="G13060" t="str">
            <v>HUA</v>
          </cell>
          <cell r="H13060" t="str">
            <v>IoT</v>
          </cell>
          <cell r="I13060" t="str">
            <v>INS</v>
          </cell>
          <cell r="L13060">
            <v>43853</v>
          </cell>
          <cell r="M13060">
            <v>43750</v>
          </cell>
          <cell r="N13060">
            <v>43853</v>
          </cell>
          <cell r="O13060">
            <v>43751</v>
          </cell>
          <cell r="P13060" t="str">
            <v>No Dependency</v>
          </cell>
        </row>
        <row r="13061">
          <cell r="C13061" t="str">
            <v>CWH025</v>
          </cell>
          <cell r="D13061" t="str">
            <v>Expansion Sites</v>
          </cell>
          <cell r="E13061" t="str">
            <v>Q1-2020</v>
          </cell>
          <cell r="F13061" t="str">
            <v>Mobile Aspiration</v>
          </cell>
          <cell r="G13061" t="str">
            <v>HUA</v>
          </cell>
          <cell r="H13061" t="str">
            <v>IoT</v>
          </cell>
          <cell r="I13061" t="str">
            <v>INS</v>
          </cell>
          <cell r="L13061">
            <v>43853</v>
          </cell>
          <cell r="N13061">
            <v>43853</v>
          </cell>
          <cell r="P13061" t="str">
            <v>No Dependency</v>
          </cell>
        </row>
        <row r="13062">
          <cell r="C13062" t="str">
            <v>CWH018</v>
          </cell>
          <cell r="D13062" t="str">
            <v>Expansion Sites</v>
          </cell>
          <cell r="E13062" t="str">
            <v>Q1-2020</v>
          </cell>
          <cell r="F13062" t="str">
            <v>Mobile Aspiration</v>
          </cell>
          <cell r="G13062" t="str">
            <v>HUA</v>
          </cell>
          <cell r="H13062" t="str">
            <v>IoT</v>
          </cell>
          <cell r="I13062" t="str">
            <v>INS</v>
          </cell>
          <cell r="L13062">
            <v>43853</v>
          </cell>
          <cell r="M13062">
            <v>43750</v>
          </cell>
          <cell r="N13062">
            <v>43853</v>
          </cell>
          <cell r="O13062">
            <v>43751</v>
          </cell>
          <cell r="P13062" t="str">
            <v>No Dependency</v>
          </cell>
        </row>
        <row r="13063">
          <cell r="C13063" t="str">
            <v>CWH017</v>
          </cell>
          <cell r="D13063" t="str">
            <v>Expansion Sites</v>
          </cell>
          <cell r="E13063" t="str">
            <v>Q3-2019</v>
          </cell>
          <cell r="F13063" t="str">
            <v>Mobile Aspiration</v>
          </cell>
          <cell r="G13063" t="str">
            <v>HUA</v>
          </cell>
          <cell r="H13063" t="str">
            <v>IoT</v>
          </cell>
          <cell r="I13063" t="str">
            <v>INS</v>
          </cell>
          <cell r="L13063">
            <v>43788</v>
          </cell>
          <cell r="N13063">
            <v>43789</v>
          </cell>
          <cell r="P13063" t="str">
            <v>No Dependency</v>
          </cell>
        </row>
        <row r="13064">
          <cell r="C13064" t="str">
            <v>CWH015</v>
          </cell>
          <cell r="D13064" t="str">
            <v>Expansion Sites</v>
          </cell>
          <cell r="E13064" t="str">
            <v>Q3-2019</v>
          </cell>
          <cell r="F13064" t="str">
            <v>Mobile Aspiration</v>
          </cell>
          <cell r="G13064" t="str">
            <v>HUA</v>
          </cell>
          <cell r="H13064" t="str">
            <v>IoT</v>
          </cell>
          <cell r="I13064" t="str">
            <v>INS</v>
          </cell>
          <cell r="L13064">
            <v>43687</v>
          </cell>
          <cell r="M13064">
            <v>43689</v>
          </cell>
          <cell r="N13064">
            <v>43688</v>
          </cell>
          <cell r="O13064">
            <v>43690</v>
          </cell>
          <cell r="P13064" t="str">
            <v>No Dependency</v>
          </cell>
        </row>
        <row r="13065">
          <cell r="C13065" t="str">
            <v>704-11-116</v>
          </cell>
          <cell r="D13065" t="str">
            <v>Expansion Sites</v>
          </cell>
          <cell r="E13065" t="str">
            <v>Q1-2020</v>
          </cell>
          <cell r="F13065" t="str">
            <v>Mobile Aspiration</v>
          </cell>
          <cell r="G13065" t="str">
            <v>HUA</v>
          </cell>
          <cell r="H13065" t="str">
            <v>IoT</v>
          </cell>
          <cell r="I13065" t="str">
            <v>INS</v>
          </cell>
          <cell r="L13065">
            <v>43699</v>
          </cell>
          <cell r="M13065">
            <v>43699</v>
          </cell>
          <cell r="N13065">
            <v>43700</v>
          </cell>
          <cell r="O13065">
            <v>43700</v>
          </cell>
          <cell r="P13065" t="str">
            <v>No Dependency</v>
          </cell>
        </row>
        <row r="13066">
          <cell r="C13066" t="str">
            <v>CWH013</v>
          </cell>
          <cell r="D13066" t="str">
            <v>Expansion Sites</v>
          </cell>
          <cell r="E13066" t="str">
            <v>Q3-2019</v>
          </cell>
          <cell r="F13066" t="str">
            <v>Mobile Aspiration</v>
          </cell>
          <cell r="G13066" t="str">
            <v>HUA</v>
          </cell>
          <cell r="H13066" t="str">
            <v>IoT</v>
          </cell>
          <cell r="I13066" t="str">
            <v>INS</v>
          </cell>
          <cell r="L13066">
            <v>43788</v>
          </cell>
          <cell r="N13066">
            <v>43789</v>
          </cell>
          <cell r="P13066" t="str">
            <v>No Dependency</v>
          </cell>
        </row>
        <row r="13067">
          <cell r="C13067" t="str">
            <v>CWH011</v>
          </cell>
          <cell r="D13067" t="str">
            <v>Expansion Sites</v>
          </cell>
          <cell r="E13067" t="str">
            <v>Q3-2019</v>
          </cell>
          <cell r="F13067" t="str">
            <v>Mobile Aspiration</v>
          </cell>
          <cell r="G13067" t="str">
            <v>HUA</v>
          </cell>
          <cell r="H13067" t="str">
            <v>IoT</v>
          </cell>
          <cell r="I13067" t="str">
            <v>INS</v>
          </cell>
          <cell r="L13067">
            <v>43650</v>
          </cell>
          <cell r="M13067">
            <v>43652</v>
          </cell>
          <cell r="N13067">
            <v>43651</v>
          </cell>
          <cell r="O13067">
            <v>43653</v>
          </cell>
          <cell r="P13067" t="str">
            <v>No Dependency</v>
          </cell>
        </row>
        <row r="13068">
          <cell r="C13068" t="str">
            <v>CWH003</v>
          </cell>
          <cell r="D13068" t="str">
            <v>Expansion Sites</v>
          </cell>
          <cell r="E13068" t="str">
            <v>Q1-2020</v>
          </cell>
          <cell r="F13068" t="str">
            <v>Mobile Aspiration</v>
          </cell>
          <cell r="G13068" t="str">
            <v>HUA</v>
          </cell>
          <cell r="H13068" t="str">
            <v>IoT</v>
          </cell>
          <cell r="I13068" t="str">
            <v>INS</v>
          </cell>
          <cell r="L13068">
            <v>43853</v>
          </cell>
          <cell r="N13068">
            <v>43853</v>
          </cell>
          <cell r="P13068" t="str">
            <v>No Dependency</v>
          </cell>
        </row>
        <row r="13069">
          <cell r="C13069" t="str">
            <v>717-00-103</v>
          </cell>
          <cell r="D13069" t="str">
            <v>Expansion Sites</v>
          </cell>
          <cell r="E13069" t="str">
            <v>Q1-2020</v>
          </cell>
          <cell r="F13069" t="str">
            <v>Mobile Aspiration</v>
          </cell>
          <cell r="G13069" t="str">
            <v>HUA</v>
          </cell>
          <cell r="H13069" t="str">
            <v>IoT</v>
          </cell>
          <cell r="I13069" t="str">
            <v>INS</v>
          </cell>
          <cell r="L13069">
            <v>43853</v>
          </cell>
          <cell r="M13069">
            <v>43750</v>
          </cell>
          <cell r="N13069">
            <v>43853</v>
          </cell>
          <cell r="O13069">
            <v>43751</v>
          </cell>
          <cell r="P13069" t="str">
            <v>No Dependency</v>
          </cell>
        </row>
        <row r="13070">
          <cell r="C13070">
            <v>71513</v>
          </cell>
          <cell r="D13070" t="str">
            <v>Expansion Sites</v>
          </cell>
          <cell r="E13070" t="str">
            <v>Q3-2019</v>
          </cell>
          <cell r="F13070" t="str">
            <v>Mobile Aspiration</v>
          </cell>
          <cell r="G13070" t="str">
            <v>HUA</v>
          </cell>
          <cell r="H13070" t="str">
            <v>IoT</v>
          </cell>
          <cell r="I13070" t="str">
            <v>INS</v>
          </cell>
          <cell r="L13070">
            <v>43788</v>
          </cell>
          <cell r="N13070">
            <v>43789</v>
          </cell>
          <cell r="P13070" t="str">
            <v>No Dependency</v>
          </cell>
        </row>
        <row r="13071">
          <cell r="C13071">
            <v>71500</v>
          </cell>
          <cell r="D13071" t="str">
            <v>Expansion Sites</v>
          </cell>
          <cell r="E13071" t="str">
            <v>Q3-2019</v>
          </cell>
          <cell r="F13071" t="str">
            <v>Mobile Aspiration</v>
          </cell>
          <cell r="G13071" t="str">
            <v>HUA</v>
          </cell>
          <cell r="H13071" t="str">
            <v>IoT</v>
          </cell>
          <cell r="I13071" t="str">
            <v>INS</v>
          </cell>
          <cell r="L13071">
            <v>43788</v>
          </cell>
          <cell r="N13071">
            <v>43789</v>
          </cell>
          <cell r="P13071" t="str">
            <v>No Dependency</v>
          </cell>
        </row>
        <row r="13072">
          <cell r="C13072">
            <v>70321</v>
          </cell>
          <cell r="D13072" t="str">
            <v>Expansion Sites</v>
          </cell>
          <cell r="E13072" t="str">
            <v>Q1-2020</v>
          </cell>
          <cell r="F13072" t="str">
            <v>Mobile Aspiration</v>
          </cell>
          <cell r="G13072" t="str">
            <v>HUA</v>
          </cell>
          <cell r="H13072" t="str">
            <v>IoT</v>
          </cell>
          <cell r="I13072" t="str">
            <v>INS</v>
          </cell>
          <cell r="L13072">
            <v>43858</v>
          </cell>
          <cell r="M13072">
            <v>43734</v>
          </cell>
          <cell r="N13072">
            <v>43858</v>
          </cell>
          <cell r="O13072">
            <v>43735</v>
          </cell>
          <cell r="P13072" t="str">
            <v>No Dependency</v>
          </cell>
        </row>
        <row r="13073">
          <cell r="C13073" t="str">
            <v>ZMH029</v>
          </cell>
          <cell r="D13073" t="str">
            <v>Expansion Sites</v>
          </cell>
          <cell r="E13073" t="str">
            <v>Q1-2020</v>
          </cell>
          <cell r="F13073" t="str">
            <v>Mobile Aspiration</v>
          </cell>
          <cell r="G13073" t="str">
            <v>HUA</v>
          </cell>
          <cell r="H13073" t="str">
            <v>IoT</v>
          </cell>
          <cell r="I13073" t="str">
            <v>INS</v>
          </cell>
          <cell r="L13073">
            <v>43700</v>
          </cell>
          <cell r="M13073">
            <v>43700</v>
          </cell>
          <cell r="N13073">
            <v>43701</v>
          </cell>
          <cell r="O13073">
            <v>43701</v>
          </cell>
          <cell r="P13073" t="str">
            <v>No Dependency</v>
          </cell>
        </row>
        <row r="13074">
          <cell r="C13074" t="str">
            <v>ZMH021</v>
          </cell>
          <cell r="D13074" t="str">
            <v>Expansion Sites</v>
          </cell>
          <cell r="E13074" t="str">
            <v>Q1-2020</v>
          </cell>
          <cell r="F13074" t="str">
            <v>Mobile Aspiration</v>
          </cell>
          <cell r="G13074" t="str">
            <v>HUA</v>
          </cell>
          <cell r="H13074" t="str">
            <v>IoT</v>
          </cell>
          <cell r="I13074" t="str">
            <v>INS</v>
          </cell>
          <cell r="L13074">
            <v>43853</v>
          </cell>
          <cell r="N13074">
            <v>43853</v>
          </cell>
          <cell r="P13074" t="str">
            <v>No Dependency</v>
          </cell>
        </row>
        <row r="13075">
          <cell r="C13075" t="str">
            <v>ZMD814</v>
          </cell>
          <cell r="D13075" t="str">
            <v>Expansion Sites</v>
          </cell>
          <cell r="E13075" t="str">
            <v>Q1-2020</v>
          </cell>
          <cell r="F13075" t="str">
            <v>Mobile Aspiration</v>
          </cell>
          <cell r="G13075" t="str">
            <v>HUA</v>
          </cell>
          <cell r="H13075" t="str">
            <v>IoT</v>
          </cell>
          <cell r="I13075" t="str">
            <v>INS</v>
          </cell>
          <cell r="L13075">
            <v>43674</v>
          </cell>
          <cell r="M13075">
            <v>43676</v>
          </cell>
          <cell r="N13075">
            <v>43675</v>
          </cell>
          <cell r="O13075">
            <v>43677</v>
          </cell>
          <cell r="P13075" t="str">
            <v>No Dependency</v>
          </cell>
        </row>
        <row r="13076">
          <cell r="C13076" t="str">
            <v>ZMC282</v>
          </cell>
          <cell r="D13076" t="str">
            <v>Expansion Sites</v>
          </cell>
          <cell r="E13076" t="str">
            <v>Q1-2020</v>
          </cell>
          <cell r="F13076" t="str">
            <v>Mobile Aspiration</v>
          </cell>
          <cell r="G13076" t="str">
            <v>HUA</v>
          </cell>
          <cell r="H13076" t="str">
            <v>IoT</v>
          </cell>
          <cell r="I13076" t="str">
            <v>INS</v>
          </cell>
          <cell r="L13076">
            <v>43853</v>
          </cell>
          <cell r="M13076">
            <v>43715</v>
          </cell>
          <cell r="N13076">
            <v>43853</v>
          </cell>
          <cell r="O13076">
            <v>43716</v>
          </cell>
          <cell r="P13076" t="str">
            <v>No Dependency</v>
          </cell>
        </row>
        <row r="13077">
          <cell r="C13077" t="str">
            <v>ZKH921</v>
          </cell>
          <cell r="D13077" t="str">
            <v>Expansion Sites</v>
          </cell>
          <cell r="E13077" t="str">
            <v>Q1-2020</v>
          </cell>
          <cell r="F13077" t="str">
            <v>Mobile Aspiration</v>
          </cell>
          <cell r="G13077" t="str">
            <v>HUA</v>
          </cell>
          <cell r="H13077" t="str">
            <v>IoT</v>
          </cell>
          <cell r="I13077" t="str">
            <v>INS</v>
          </cell>
          <cell r="L13077">
            <v>43853</v>
          </cell>
          <cell r="M13077">
            <v>43733</v>
          </cell>
          <cell r="N13077">
            <v>43853</v>
          </cell>
          <cell r="O13077">
            <v>43734</v>
          </cell>
          <cell r="P13077" t="str">
            <v>No Dependency</v>
          </cell>
        </row>
        <row r="13078">
          <cell r="C13078" t="str">
            <v>ZKH928</v>
          </cell>
          <cell r="D13078" t="str">
            <v>Expansion Sites</v>
          </cell>
          <cell r="E13078" t="str">
            <v>Q1-2020</v>
          </cell>
          <cell r="F13078" t="str">
            <v>Mobile Aspiration</v>
          </cell>
          <cell r="G13078" t="str">
            <v>HUA</v>
          </cell>
          <cell r="H13078" t="str">
            <v>IoT</v>
          </cell>
          <cell r="I13078" t="str">
            <v>INS</v>
          </cell>
          <cell r="L13078">
            <v>43853</v>
          </cell>
          <cell r="M13078">
            <v>43715</v>
          </cell>
          <cell r="N13078">
            <v>43853</v>
          </cell>
          <cell r="O13078">
            <v>43716</v>
          </cell>
          <cell r="P13078" t="str">
            <v>No Dependency</v>
          </cell>
        </row>
        <row r="13079">
          <cell r="C13079" t="str">
            <v>ZKH887</v>
          </cell>
          <cell r="D13079" t="str">
            <v>Expansion Sites</v>
          </cell>
          <cell r="E13079" t="str">
            <v>Q1-2020</v>
          </cell>
          <cell r="F13079" t="str">
            <v>Mobile Aspiration</v>
          </cell>
          <cell r="G13079" t="str">
            <v>HUA</v>
          </cell>
          <cell r="H13079" t="str">
            <v>IoT</v>
          </cell>
          <cell r="I13079" t="str">
            <v>INS</v>
          </cell>
          <cell r="L13079">
            <v>43695</v>
          </cell>
          <cell r="M13079">
            <v>43695</v>
          </cell>
          <cell r="N13079">
            <v>43696</v>
          </cell>
          <cell r="O13079">
            <v>43696</v>
          </cell>
          <cell r="P13079" t="str">
            <v>No Dependency</v>
          </cell>
        </row>
        <row r="13080">
          <cell r="C13080" t="str">
            <v>ZKH907</v>
          </cell>
          <cell r="D13080" t="str">
            <v>Expansion Sites</v>
          </cell>
          <cell r="E13080" t="str">
            <v>Q3-2019</v>
          </cell>
          <cell r="F13080" t="str">
            <v>Mobile Aspiration</v>
          </cell>
          <cell r="G13080" t="str">
            <v>HUA</v>
          </cell>
          <cell r="H13080" t="str">
            <v>IoT</v>
          </cell>
          <cell r="I13080" t="str">
            <v>INS</v>
          </cell>
          <cell r="L13080">
            <v>43691</v>
          </cell>
          <cell r="M13080">
            <v>43693</v>
          </cell>
          <cell r="N13080">
            <v>43692</v>
          </cell>
          <cell r="O13080">
            <v>43694</v>
          </cell>
          <cell r="P13080" t="str">
            <v>No Dependency</v>
          </cell>
        </row>
        <row r="13081">
          <cell r="C13081" t="str">
            <v>ZKH873</v>
          </cell>
          <cell r="D13081" t="str">
            <v>Expansion Sites</v>
          </cell>
          <cell r="E13081" t="str">
            <v>Q3-2019</v>
          </cell>
          <cell r="F13081" t="str">
            <v>Mobile Aspiration</v>
          </cell>
          <cell r="G13081" t="str">
            <v>HUA</v>
          </cell>
          <cell r="H13081" t="str">
            <v>IoT</v>
          </cell>
          <cell r="I13081" t="str">
            <v>INS</v>
          </cell>
          <cell r="L13081">
            <v>43660</v>
          </cell>
          <cell r="M13081">
            <v>43662</v>
          </cell>
          <cell r="N13081">
            <v>43661</v>
          </cell>
          <cell r="O13081">
            <v>43663</v>
          </cell>
          <cell r="P13081" t="str">
            <v>No Dependency</v>
          </cell>
        </row>
        <row r="13082">
          <cell r="C13082" t="str">
            <v>ZKH872</v>
          </cell>
          <cell r="D13082" t="str">
            <v>Expansion Sites</v>
          </cell>
          <cell r="E13082" t="str">
            <v>Q1-2020</v>
          </cell>
          <cell r="F13082" t="str">
            <v>Mobile Aspiration</v>
          </cell>
          <cell r="G13082" t="str">
            <v>HUA</v>
          </cell>
          <cell r="H13082" t="str">
            <v>IoT</v>
          </cell>
          <cell r="I13082" t="str">
            <v>INS</v>
          </cell>
          <cell r="L13082">
            <v>43687</v>
          </cell>
          <cell r="M13082">
            <v>43689</v>
          </cell>
          <cell r="N13082">
            <v>43688</v>
          </cell>
          <cell r="O13082">
            <v>43690</v>
          </cell>
          <cell r="P13082" t="str">
            <v>No Dependency</v>
          </cell>
        </row>
        <row r="13083">
          <cell r="C13083" t="str">
            <v>ZKH847</v>
          </cell>
          <cell r="D13083" t="str">
            <v>Expansion Sites</v>
          </cell>
          <cell r="E13083" t="str">
            <v>Q1-2020</v>
          </cell>
          <cell r="F13083" t="str">
            <v>Mobile Aspiration</v>
          </cell>
          <cell r="G13083" t="str">
            <v>HUA</v>
          </cell>
          <cell r="H13083" t="str">
            <v>IoT</v>
          </cell>
          <cell r="I13083" t="str">
            <v>INS</v>
          </cell>
          <cell r="L13083">
            <v>43853</v>
          </cell>
          <cell r="M13083">
            <v>43723</v>
          </cell>
          <cell r="N13083">
            <v>43853</v>
          </cell>
          <cell r="O13083">
            <v>43724</v>
          </cell>
          <cell r="P13083" t="str">
            <v>No Dependency</v>
          </cell>
        </row>
        <row r="13084">
          <cell r="C13084" t="str">
            <v>ZKH828</v>
          </cell>
          <cell r="D13084" t="str">
            <v>Expansion Sites</v>
          </cell>
          <cell r="E13084" t="str">
            <v>Q1-2020</v>
          </cell>
          <cell r="F13084" t="str">
            <v>Mobile Aspiration</v>
          </cell>
          <cell r="G13084" t="str">
            <v>HUA</v>
          </cell>
          <cell r="H13084" t="str">
            <v>IoT</v>
          </cell>
          <cell r="I13084" t="str">
            <v>INS</v>
          </cell>
          <cell r="L13084">
            <v>43853</v>
          </cell>
          <cell r="M13084">
            <v>43715</v>
          </cell>
          <cell r="N13084">
            <v>43853</v>
          </cell>
          <cell r="O13084">
            <v>43716</v>
          </cell>
          <cell r="P13084" t="str">
            <v>No Dependency</v>
          </cell>
        </row>
        <row r="13085">
          <cell r="C13085" t="str">
            <v>ZJZA018</v>
          </cell>
          <cell r="D13085" t="str">
            <v>Expansion Sites</v>
          </cell>
          <cell r="E13085" t="str">
            <v>Q3-2019</v>
          </cell>
          <cell r="F13085" t="str">
            <v>Mobile Aspiration</v>
          </cell>
          <cell r="G13085" t="str">
            <v>HUA</v>
          </cell>
          <cell r="H13085" t="str">
            <v>IoT</v>
          </cell>
          <cell r="I13085" t="str">
            <v>INS</v>
          </cell>
          <cell r="L13085">
            <v>43788</v>
          </cell>
          <cell r="N13085">
            <v>43789</v>
          </cell>
          <cell r="P13085" t="str">
            <v>No Dependency</v>
          </cell>
        </row>
        <row r="13086">
          <cell r="C13086" t="str">
            <v>ZJZA013</v>
          </cell>
          <cell r="D13086" t="str">
            <v>Expansion Sites</v>
          </cell>
          <cell r="E13086" t="str">
            <v>Q3-2019</v>
          </cell>
          <cell r="F13086" t="str">
            <v>Mobile Aspiration</v>
          </cell>
          <cell r="G13086" t="str">
            <v>HUA</v>
          </cell>
          <cell r="H13086" t="str">
            <v>IoT</v>
          </cell>
          <cell r="I13086" t="str">
            <v>INS</v>
          </cell>
          <cell r="L13086">
            <v>43746</v>
          </cell>
          <cell r="M13086">
            <v>43734</v>
          </cell>
          <cell r="N13086">
            <v>43747</v>
          </cell>
          <cell r="O13086">
            <v>43735</v>
          </cell>
          <cell r="P13086" t="str">
            <v>No Dependency</v>
          </cell>
        </row>
        <row r="13087">
          <cell r="C13087" t="str">
            <v>ZJZA001</v>
          </cell>
          <cell r="D13087" t="str">
            <v>Expansion Sites</v>
          </cell>
          <cell r="E13087" t="str">
            <v>Q3-2019</v>
          </cell>
          <cell r="F13087" t="str">
            <v>Mobile Aspiration</v>
          </cell>
          <cell r="G13087" t="str">
            <v>HUA</v>
          </cell>
          <cell r="H13087" t="str">
            <v>IoT</v>
          </cell>
          <cell r="I13087" t="str">
            <v>INS</v>
          </cell>
          <cell r="L13087">
            <v>43706</v>
          </cell>
          <cell r="M13087">
            <v>43715</v>
          </cell>
          <cell r="N13087">
            <v>43707</v>
          </cell>
          <cell r="O13087">
            <v>43716</v>
          </cell>
          <cell r="P13087" t="str">
            <v>No Dependency</v>
          </cell>
        </row>
        <row r="13088">
          <cell r="C13088" t="str">
            <v>ZJZ972</v>
          </cell>
          <cell r="D13088" t="str">
            <v>Expansion Sites</v>
          </cell>
          <cell r="E13088" t="str">
            <v>Q2-2019</v>
          </cell>
          <cell r="F13088" t="str">
            <v>Mobile Aspiration</v>
          </cell>
          <cell r="G13088" t="str">
            <v>HUA</v>
          </cell>
          <cell r="H13088" t="str">
            <v>IoT</v>
          </cell>
          <cell r="I13088" t="str">
            <v>INS</v>
          </cell>
          <cell r="L13088">
            <v>43746</v>
          </cell>
          <cell r="M13088">
            <v>43733</v>
          </cell>
          <cell r="N13088">
            <v>43747</v>
          </cell>
          <cell r="O13088">
            <v>43734</v>
          </cell>
          <cell r="P13088" t="str">
            <v>No Dependency</v>
          </cell>
        </row>
        <row r="13089">
          <cell r="C13089" t="str">
            <v>ZJZ967</v>
          </cell>
          <cell r="D13089" t="str">
            <v>Expansion Sites</v>
          </cell>
          <cell r="E13089" t="str">
            <v>Q3-2019</v>
          </cell>
          <cell r="F13089" t="str">
            <v>Mobile Aspiration</v>
          </cell>
          <cell r="G13089" t="str">
            <v>HUA</v>
          </cell>
          <cell r="H13089" t="str">
            <v>IoT</v>
          </cell>
          <cell r="I13089" t="str">
            <v>INS</v>
          </cell>
          <cell r="L13089">
            <v>43788</v>
          </cell>
          <cell r="N13089">
            <v>43789</v>
          </cell>
          <cell r="P13089" t="str">
            <v>No Dependency</v>
          </cell>
        </row>
        <row r="13090">
          <cell r="C13090" t="str">
            <v>ZJZ959</v>
          </cell>
          <cell r="D13090" t="str">
            <v>Expansion Sites</v>
          </cell>
          <cell r="E13090" t="str">
            <v>Q3-2019</v>
          </cell>
          <cell r="F13090" t="str">
            <v>Mobile Aspiration</v>
          </cell>
          <cell r="G13090" t="str">
            <v>HUA</v>
          </cell>
          <cell r="H13090" t="str">
            <v>IoT</v>
          </cell>
          <cell r="I13090" t="str">
            <v>INS</v>
          </cell>
          <cell r="L13090">
            <v>43753</v>
          </cell>
          <cell r="M13090">
            <v>43744</v>
          </cell>
          <cell r="N13090">
            <v>43754</v>
          </cell>
          <cell r="O13090">
            <v>43745</v>
          </cell>
          <cell r="P13090" t="str">
            <v>No Dependency</v>
          </cell>
        </row>
        <row r="13091">
          <cell r="C13091" t="str">
            <v>ZJZ958</v>
          </cell>
          <cell r="D13091" t="str">
            <v>Expansion Sites</v>
          </cell>
          <cell r="E13091" t="str">
            <v>Q3-2019</v>
          </cell>
          <cell r="F13091" t="str">
            <v>Mobile Aspiration</v>
          </cell>
          <cell r="G13091" t="str">
            <v>HUA</v>
          </cell>
          <cell r="H13091" t="str">
            <v>IoT</v>
          </cell>
          <cell r="I13091" t="str">
            <v>INS</v>
          </cell>
          <cell r="L13091">
            <v>43687</v>
          </cell>
          <cell r="M13091">
            <v>43689</v>
          </cell>
          <cell r="N13091">
            <v>43688</v>
          </cell>
          <cell r="O13091">
            <v>43690</v>
          </cell>
          <cell r="P13091" t="str">
            <v>No Dependency</v>
          </cell>
        </row>
        <row r="13092">
          <cell r="C13092" t="str">
            <v>ZJZ943</v>
          </cell>
          <cell r="D13092" t="str">
            <v>Expansion Sites</v>
          </cell>
          <cell r="E13092" t="str">
            <v>Q1-2020</v>
          </cell>
          <cell r="F13092" t="str">
            <v>Mobile Aspiration</v>
          </cell>
          <cell r="G13092" t="str">
            <v>HUA</v>
          </cell>
          <cell r="H13092" t="str">
            <v>IoT</v>
          </cell>
          <cell r="I13092" t="str">
            <v>INS</v>
          </cell>
          <cell r="L13092">
            <v>43853</v>
          </cell>
          <cell r="M13092">
            <v>43715</v>
          </cell>
          <cell r="N13092">
            <v>43853</v>
          </cell>
          <cell r="O13092">
            <v>43716</v>
          </cell>
          <cell r="P13092" t="str">
            <v>No Dependency</v>
          </cell>
        </row>
        <row r="13093">
          <cell r="C13093" t="str">
            <v>ZJZ940</v>
          </cell>
          <cell r="D13093" t="str">
            <v>Expansion Sites</v>
          </cell>
          <cell r="E13093" t="str">
            <v>Q1-2020</v>
          </cell>
          <cell r="F13093" t="str">
            <v>Mobile Aspiration</v>
          </cell>
          <cell r="G13093" t="str">
            <v>HUA</v>
          </cell>
          <cell r="H13093" t="str">
            <v>IoT</v>
          </cell>
          <cell r="I13093" t="str">
            <v>INS</v>
          </cell>
          <cell r="L13093">
            <v>43674</v>
          </cell>
          <cell r="M13093">
            <v>43676</v>
          </cell>
          <cell r="N13093">
            <v>43675</v>
          </cell>
          <cell r="O13093">
            <v>43677</v>
          </cell>
          <cell r="P13093" t="str">
            <v>No Dependency</v>
          </cell>
        </row>
        <row r="13094">
          <cell r="C13094" t="str">
            <v>ZJZ937</v>
          </cell>
          <cell r="D13094" t="str">
            <v>Expansion Sites</v>
          </cell>
          <cell r="E13094" t="str">
            <v>Q3-2019</v>
          </cell>
          <cell r="F13094" t="str">
            <v>Mobile Aspiration</v>
          </cell>
          <cell r="G13094" t="str">
            <v>HUA</v>
          </cell>
          <cell r="H13094" t="str">
            <v>IoT</v>
          </cell>
          <cell r="I13094" t="str">
            <v>INS</v>
          </cell>
          <cell r="L13094">
            <v>43691</v>
          </cell>
          <cell r="M13094">
            <v>43693</v>
          </cell>
          <cell r="N13094">
            <v>43692</v>
          </cell>
          <cell r="O13094">
            <v>43694</v>
          </cell>
          <cell r="P13094" t="str">
            <v>No Dependency</v>
          </cell>
        </row>
        <row r="13095">
          <cell r="C13095" t="str">
            <v>ZJZ936</v>
          </cell>
          <cell r="D13095" t="str">
            <v>Expansion Sites</v>
          </cell>
          <cell r="E13095" t="str">
            <v>Q3-2019</v>
          </cell>
          <cell r="F13095" t="str">
            <v>Mobile Aspiration</v>
          </cell>
          <cell r="G13095" t="str">
            <v>HUA</v>
          </cell>
          <cell r="H13095" t="str">
            <v>IoT</v>
          </cell>
          <cell r="I13095" t="str">
            <v>INS</v>
          </cell>
          <cell r="L13095">
            <v>43677</v>
          </cell>
          <cell r="M13095">
            <v>43633</v>
          </cell>
          <cell r="N13095">
            <v>43677</v>
          </cell>
          <cell r="O13095">
            <v>43634</v>
          </cell>
          <cell r="P13095" t="str">
            <v>No Dependency</v>
          </cell>
        </row>
        <row r="13096">
          <cell r="C13096" t="str">
            <v>ZJZ930</v>
          </cell>
          <cell r="D13096" t="str">
            <v>Expansion Sites</v>
          </cell>
          <cell r="E13096" t="str">
            <v>Q2-2019</v>
          </cell>
          <cell r="F13096" t="str">
            <v>Mobile Aspiration</v>
          </cell>
          <cell r="G13096" t="str">
            <v>HUA</v>
          </cell>
          <cell r="H13096" t="str">
            <v>IoT</v>
          </cell>
          <cell r="I13096" t="str">
            <v>INS</v>
          </cell>
          <cell r="L13096">
            <v>43635</v>
          </cell>
          <cell r="M13096">
            <v>43639</v>
          </cell>
          <cell r="N13096">
            <v>43636</v>
          </cell>
          <cell r="O13096">
            <v>43640</v>
          </cell>
          <cell r="P13096" t="str">
            <v>No Dependency</v>
          </cell>
        </row>
        <row r="13097">
          <cell r="C13097" t="str">
            <v>ZJZ927</v>
          </cell>
          <cell r="D13097" t="str">
            <v>Expansion Sites</v>
          </cell>
          <cell r="E13097" t="str">
            <v>Q2-2019</v>
          </cell>
          <cell r="F13097" t="str">
            <v>Mobile Aspiration</v>
          </cell>
          <cell r="G13097" t="str">
            <v>HUA</v>
          </cell>
          <cell r="H13097" t="str">
            <v>IoT</v>
          </cell>
          <cell r="I13097" t="str">
            <v>INS</v>
          </cell>
          <cell r="L13097">
            <v>43737</v>
          </cell>
          <cell r="M13097">
            <v>43715</v>
          </cell>
          <cell r="N13097">
            <v>43738</v>
          </cell>
          <cell r="O13097">
            <v>43716</v>
          </cell>
          <cell r="P13097" t="str">
            <v>No Dependency</v>
          </cell>
        </row>
        <row r="13098">
          <cell r="C13098" t="str">
            <v>ZJZ925</v>
          </cell>
          <cell r="D13098" t="str">
            <v>Expansion Sites</v>
          </cell>
          <cell r="E13098" t="str">
            <v>Q3-2019</v>
          </cell>
          <cell r="F13098" t="str">
            <v>Mobile Aspiration</v>
          </cell>
          <cell r="G13098" t="str">
            <v>HUA</v>
          </cell>
          <cell r="H13098" t="str">
            <v>IoT</v>
          </cell>
          <cell r="I13098" t="str">
            <v>INS</v>
          </cell>
          <cell r="L13098">
            <v>43621</v>
          </cell>
          <cell r="M13098">
            <v>43623</v>
          </cell>
          <cell r="N13098">
            <v>43622</v>
          </cell>
          <cell r="O13098">
            <v>43624</v>
          </cell>
          <cell r="P13098" t="str">
            <v>No Dependency</v>
          </cell>
        </row>
        <row r="13099">
          <cell r="C13099" t="str">
            <v>ZJZ924</v>
          </cell>
          <cell r="D13099" t="str">
            <v>Expansion Sites</v>
          </cell>
          <cell r="E13099" t="str">
            <v>Q3-2019</v>
          </cell>
          <cell r="F13099" t="str">
            <v>Mobile Aspiration</v>
          </cell>
          <cell r="G13099" t="str">
            <v>HUA</v>
          </cell>
          <cell r="H13099" t="str">
            <v>IoT</v>
          </cell>
          <cell r="I13099" t="str">
            <v>INS</v>
          </cell>
          <cell r="L13099">
            <v>43599</v>
          </cell>
          <cell r="M13099">
            <v>43601</v>
          </cell>
          <cell r="N13099">
            <v>43600</v>
          </cell>
          <cell r="O13099">
            <v>43602</v>
          </cell>
          <cell r="P13099" t="str">
            <v>No Dependency</v>
          </cell>
        </row>
        <row r="13100">
          <cell r="C13100" t="str">
            <v>ZJZ921</v>
          </cell>
          <cell r="D13100" t="str">
            <v>Expansion Sites</v>
          </cell>
          <cell r="E13100" t="str">
            <v>Q3-2019</v>
          </cell>
          <cell r="F13100" t="str">
            <v>Mobile Aspiration</v>
          </cell>
          <cell r="G13100" t="str">
            <v>HUA</v>
          </cell>
          <cell r="H13100" t="str">
            <v>IoT</v>
          </cell>
          <cell r="I13100" t="str">
            <v>INS</v>
          </cell>
          <cell r="L13100">
            <v>43627</v>
          </cell>
          <cell r="M13100">
            <v>43629</v>
          </cell>
          <cell r="N13100">
            <v>43628</v>
          </cell>
          <cell r="O13100">
            <v>43630</v>
          </cell>
          <cell r="P13100" t="str">
            <v>No Dependency</v>
          </cell>
        </row>
        <row r="13101">
          <cell r="C13101" t="str">
            <v>ZJZ919</v>
          </cell>
          <cell r="D13101" t="str">
            <v>Expansion Sites</v>
          </cell>
          <cell r="E13101" t="str">
            <v>Q4-2019</v>
          </cell>
          <cell r="F13101" t="str">
            <v>Mobile Aspiration</v>
          </cell>
          <cell r="G13101" t="str">
            <v>HUA</v>
          </cell>
          <cell r="H13101" t="str">
            <v>IoT</v>
          </cell>
          <cell r="I13101" t="str">
            <v>INS</v>
          </cell>
          <cell r="L13101">
            <v>43691</v>
          </cell>
          <cell r="M13101">
            <v>43693</v>
          </cell>
          <cell r="N13101">
            <v>43692</v>
          </cell>
          <cell r="O13101">
            <v>43694</v>
          </cell>
          <cell r="P13101" t="str">
            <v>No Dependency</v>
          </cell>
        </row>
        <row r="13102">
          <cell r="C13102" t="str">
            <v>ZJZ905</v>
          </cell>
          <cell r="D13102" t="str">
            <v>Expansion Sites</v>
          </cell>
          <cell r="E13102" t="str">
            <v>Q1-2020</v>
          </cell>
          <cell r="F13102" t="str">
            <v>Mobile Aspiration</v>
          </cell>
          <cell r="G13102" t="str">
            <v>HUA</v>
          </cell>
          <cell r="H13102" t="str">
            <v>IoT</v>
          </cell>
          <cell r="I13102" t="str">
            <v>INS</v>
          </cell>
          <cell r="L13102">
            <v>43853</v>
          </cell>
          <cell r="M13102">
            <v>43733</v>
          </cell>
          <cell r="N13102">
            <v>43853</v>
          </cell>
          <cell r="O13102">
            <v>43734</v>
          </cell>
          <cell r="P13102" t="str">
            <v>No Dependency</v>
          </cell>
        </row>
        <row r="13103">
          <cell r="C13103" t="str">
            <v>ZJZ907</v>
          </cell>
          <cell r="D13103" t="str">
            <v>Expansion Sites</v>
          </cell>
          <cell r="E13103" t="str">
            <v>Q2-2019</v>
          </cell>
          <cell r="F13103" t="str">
            <v>Mobile Aspiration</v>
          </cell>
          <cell r="G13103" t="str">
            <v>HUA</v>
          </cell>
          <cell r="H13103" t="str">
            <v>IoT</v>
          </cell>
          <cell r="I13103" t="str">
            <v>INS</v>
          </cell>
          <cell r="L13103">
            <v>43622</v>
          </cell>
          <cell r="M13103">
            <v>43624</v>
          </cell>
          <cell r="N13103">
            <v>43623</v>
          </cell>
          <cell r="O13103">
            <v>43625</v>
          </cell>
          <cell r="P13103" t="str">
            <v>No Dependency</v>
          </cell>
        </row>
        <row r="13104">
          <cell r="C13104" t="str">
            <v>ZJZ894</v>
          </cell>
          <cell r="D13104" t="str">
            <v>Expansion Sites</v>
          </cell>
          <cell r="E13104" t="str">
            <v>Q2-2019</v>
          </cell>
          <cell r="F13104" t="str">
            <v>Mobile Aspiration</v>
          </cell>
          <cell r="G13104" t="str">
            <v>HUA</v>
          </cell>
          <cell r="H13104" t="str">
            <v>IoT</v>
          </cell>
          <cell r="I13104" t="str">
            <v>INS</v>
          </cell>
          <cell r="L13104">
            <v>43753</v>
          </cell>
          <cell r="M13104">
            <v>43649</v>
          </cell>
          <cell r="N13104">
            <v>43754</v>
          </cell>
          <cell r="O13104">
            <v>43650</v>
          </cell>
          <cell r="P13104" t="str">
            <v>FDED Not Approved</v>
          </cell>
        </row>
        <row r="13105">
          <cell r="C13105" t="str">
            <v>ZJZ887</v>
          </cell>
          <cell r="D13105" t="str">
            <v>Expansion Sites</v>
          </cell>
          <cell r="E13105" t="str">
            <v>Q3-2019</v>
          </cell>
          <cell r="F13105" t="str">
            <v>Mobile Aspiration</v>
          </cell>
          <cell r="G13105" t="str">
            <v>HUA</v>
          </cell>
          <cell r="H13105" t="str">
            <v>IoT</v>
          </cell>
          <cell r="I13105" t="str">
            <v>INS</v>
          </cell>
          <cell r="L13105">
            <v>43686</v>
          </cell>
          <cell r="M13105">
            <v>43639</v>
          </cell>
          <cell r="N13105">
            <v>43686</v>
          </cell>
          <cell r="O13105">
            <v>43640</v>
          </cell>
          <cell r="P13105" t="str">
            <v>No Dependency</v>
          </cell>
        </row>
        <row r="13106">
          <cell r="C13106" t="str">
            <v>ZJZ872</v>
          </cell>
          <cell r="D13106" t="str">
            <v>Expansion Sites</v>
          </cell>
          <cell r="E13106" t="str">
            <v>Q1-2020</v>
          </cell>
          <cell r="F13106" t="str">
            <v>Mobile Aspiration</v>
          </cell>
          <cell r="G13106" t="str">
            <v>HUA</v>
          </cell>
          <cell r="H13106" t="str">
            <v>IoT</v>
          </cell>
          <cell r="I13106" t="str">
            <v>INS</v>
          </cell>
          <cell r="L13106">
            <v>43858</v>
          </cell>
          <cell r="N13106">
            <v>43858</v>
          </cell>
          <cell r="P13106" t="str">
            <v>No Dependency</v>
          </cell>
        </row>
        <row r="13107">
          <cell r="C13107" t="str">
            <v>ZJZ868</v>
          </cell>
          <cell r="D13107" t="str">
            <v>Expansion Sites</v>
          </cell>
          <cell r="E13107" t="str">
            <v>Q1-2020</v>
          </cell>
          <cell r="F13107" t="str">
            <v>Mobile Aspiration</v>
          </cell>
          <cell r="G13107" t="str">
            <v>HUA</v>
          </cell>
          <cell r="H13107" t="str">
            <v>IoT</v>
          </cell>
          <cell r="I13107" t="str">
            <v>INS</v>
          </cell>
          <cell r="L13107">
            <v>43802</v>
          </cell>
          <cell r="M13107">
            <v>43745</v>
          </cell>
          <cell r="N13107">
            <v>43802</v>
          </cell>
          <cell r="O13107">
            <v>43746</v>
          </cell>
          <cell r="P13107" t="str">
            <v>No Dependency</v>
          </cell>
        </row>
        <row r="13108">
          <cell r="C13108" t="str">
            <v>ZJZ842</v>
          </cell>
          <cell r="D13108" t="str">
            <v>Expansion Sites</v>
          </cell>
          <cell r="E13108" t="str">
            <v>Q1-2020</v>
          </cell>
          <cell r="F13108" t="str">
            <v>Mobile Aspiration</v>
          </cell>
          <cell r="G13108" t="str">
            <v>HUA</v>
          </cell>
          <cell r="H13108" t="str">
            <v>IoT</v>
          </cell>
          <cell r="I13108" t="str">
            <v>INS</v>
          </cell>
          <cell r="L13108">
            <v>43853</v>
          </cell>
          <cell r="N13108">
            <v>43853</v>
          </cell>
          <cell r="P13108" t="str">
            <v>No Dependency</v>
          </cell>
        </row>
        <row r="13109">
          <cell r="C13109" t="str">
            <v>ZJZ824</v>
          </cell>
          <cell r="D13109" t="str">
            <v>Expansion Sites</v>
          </cell>
          <cell r="E13109" t="str">
            <v>Q3-2019</v>
          </cell>
          <cell r="F13109" t="str">
            <v>Mobile Aspiration</v>
          </cell>
          <cell r="G13109" t="str">
            <v>HUA</v>
          </cell>
          <cell r="H13109" t="str">
            <v>IoT</v>
          </cell>
          <cell r="I13109" t="str">
            <v>INS</v>
          </cell>
          <cell r="L13109">
            <v>43622</v>
          </cell>
          <cell r="M13109">
            <v>43624</v>
          </cell>
          <cell r="N13109">
            <v>43623</v>
          </cell>
          <cell r="O13109">
            <v>43625</v>
          </cell>
          <cell r="P13109" t="str">
            <v>No Dependency</v>
          </cell>
        </row>
        <row r="13110">
          <cell r="C13110" t="str">
            <v>ZJZ797</v>
          </cell>
          <cell r="D13110" t="str">
            <v>Expansion Sites</v>
          </cell>
          <cell r="E13110" t="str">
            <v>Q3-2019</v>
          </cell>
          <cell r="F13110" t="str">
            <v>Mobile Aspiration</v>
          </cell>
          <cell r="G13110" t="str">
            <v>HUA</v>
          </cell>
          <cell r="H13110" t="str">
            <v>IoT</v>
          </cell>
          <cell r="I13110" t="str">
            <v>INS</v>
          </cell>
          <cell r="L13110">
            <v>43691</v>
          </cell>
          <cell r="M13110">
            <v>43638</v>
          </cell>
          <cell r="N13110">
            <v>43691</v>
          </cell>
          <cell r="O13110">
            <v>43639</v>
          </cell>
          <cell r="P13110" t="str">
            <v>No Dependency</v>
          </cell>
        </row>
        <row r="13111">
          <cell r="C13111" t="str">
            <v>ZJZ787</v>
          </cell>
          <cell r="D13111" t="str">
            <v>Expansion Sites</v>
          </cell>
          <cell r="E13111" t="str">
            <v>Q1-2020</v>
          </cell>
          <cell r="F13111" t="str">
            <v>Mobile Aspiration</v>
          </cell>
          <cell r="G13111" t="str">
            <v>HUA</v>
          </cell>
          <cell r="H13111" t="str">
            <v>IoT</v>
          </cell>
          <cell r="I13111" t="str">
            <v>INS</v>
          </cell>
          <cell r="L13111">
            <v>43853</v>
          </cell>
          <cell r="M13111">
            <v>43668</v>
          </cell>
          <cell r="N13111">
            <v>43853</v>
          </cell>
          <cell r="O13111">
            <v>43669</v>
          </cell>
          <cell r="P13111" t="str">
            <v>No Dependency</v>
          </cell>
        </row>
        <row r="13112">
          <cell r="C13112" t="str">
            <v>ZJZ784</v>
          </cell>
          <cell r="D13112" t="str">
            <v>Expansion Sites</v>
          </cell>
          <cell r="E13112" t="str">
            <v>Q2-2019</v>
          </cell>
          <cell r="F13112" t="str">
            <v>Mobile Aspiration</v>
          </cell>
          <cell r="G13112" t="str">
            <v>HUA</v>
          </cell>
          <cell r="H13112" t="str">
            <v>IoT</v>
          </cell>
          <cell r="I13112" t="str">
            <v>INS</v>
          </cell>
          <cell r="L13112">
            <v>43694</v>
          </cell>
          <cell r="M13112">
            <v>43696</v>
          </cell>
          <cell r="N13112">
            <v>43695</v>
          </cell>
          <cell r="O13112">
            <v>43697</v>
          </cell>
          <cell r="P13112" t="str">
            <v>No Dependency</v>
          </cell>
        </row>
        <row r="13113">
          <cell r="C13113" t="str">
            <v>ZJZ766</v>
          </cell>
          <cell r="D13113" t="str">
            <v>Expansion Sites</v>
          </cell>
          <cell r="E13113" t="str">
            <v>Q2-2019</v>
          </cell>
          <cell r="F13113" t="str">
            <v>Mobile Aspiration</v>
          </cell>
          <cell r="G13113" t="str">
            <v>HUA</v>
          </cell>
          <cell r="H13113" t="str">
            <v>IoT</v>
          </cell>
          <cell r="I13113" t="str">
            <v>INS</v>
          </cell>
          <cell r="L13113">
            <v>43706</v>
          </cell>
          <cell r="M13113">
            <v>43715</v>
          </cell>
          <cell r="N13113">
            <v>43707</v>
          </cell>
          <cell r="O13113">
            <v>43716</v>
          </cell>
          <cell r="P13113" t="str">
            <v>No Dependency</v>
          </cell>
        </row>
        <row r="13114">
          <cell r="C13114" t="str">
            <v>ZUZ986</v>
          </cell>
          <cell r="D13114" t="str">
            <v>Expansion Sites</v>
          </cell>
          <cell r="E13114" t="str">
            <v>Q3-2019</v>
          </cell>
          <cell r="F13114" t="str">
            <v>Mobile Aspiration</v>
          </cell>
          <cell r="G13114" t="str">
            <v>HUA</v>
          </cell>
          <cell r="H13114" t="str">
            <v>IoT</v>
          </cell>
          <cell r="I13114" t="str">
            <v>INS</v>
          </cell>
          <cell r="L13114">
            <v>43632</v>
          </cell>
          <cell r="M13114">
            <v>43634</v>
          </cell>
          <cell r="N13114">
            <v>43633</v>
          </cell>
          <cell r="O13114">
            <v>43635</v>
          </cell>
          <cell r="P13114" t="str">
            <v>No Dependency</v>
          </cell>
        </row>
        <row r="13115">
          <cell r="C13115" t="str">
            <v>ZUZ982</v>
          </cell>
          <cell r="D13115" t="str">
            <v>Expansion Sites</v>
          </cell>
          <cell r="E13115" t="str">
            <v>Q3-2019</v>
          </cell>
          <cell r="F13115" t="str">
            <v>Mobile Aspiration</v>
          </cell>
          <cell r="G13115" t="str">
            <v>HUA</v>
          </cell>
          <cell r="H13115" t="str">
            <v>IoT</v>
          </cell>
          <cell r="I13115" t="str">
            <v>INS</v>
          </cell>
          <cell r="L13115">
            <v>43746</v>
          </cell>
          <cell r="M13115">
            <v>43733</v>
          </cell>
          <cell r="N13115">
            <v>43747</v>
          </cell>
          <cell r="O13115">
            <v>43734</v>
          </cell>
          <cell r="P13115" t="str">
            <v>No Dependency</v>
          </cell>
        </row>
        <row r="13116">
          <cell r="C13116" t="str">
            <v>ZUZ977</v>
          </cell>
          <cell r="D13116" t="str">
            <v>Expansion Sites</v>
          </cell>
          <cell r="E13116" t="str">
            <v>Q3-2019</v>
          </cell>
          <cell r="F13116" t="str">
            <v>Mobile Aspiration</v>
          </cell>
          <cell r="G13116" t="str">
            <v>HUA</v>
          </cell>
          <cell r="H13116" t="str">
            <v>IoT</v>
          </cell>
          <cell r="I13116" t="str">
            <v>INS</v>
          </cell>
          <cell r="L13116">
            <v>43691</v>
          </cell>
          <cell r="M13116">
            <v>43693</v>
          </cell>
          <cell r="N13116">
            <v>43692</v>
          </cell>
          <cell r="O13116">
            <v>43694</v>
          </cell>
          <cell r="P13116" t="str">
            <v>No Dependency</v>
          </cell>
        </row>
        <row r="13117">
          <cell r="C13117" t="str">
            <v>ZUZ970</v>
          </cell>
          <cell r="D13117" t="str">
            <v>Expansion Sites</v>
          </cell>
          <cell r="E13117" t="str">
            <v>Q3-2019</v>
          </cell>
          <cell r="F13117" t="str">
            <v>Mobile Aspiration</v>
          </cell>
          <cell r="G13117" t="str">
            <v>HUA</v>
          </cell>
          <cell r="H13117" t="str">
            <v>IoT</v>
          </cell>
          <cell r="I13117" t="str">
            <v>INS</v>
          </cell>
          <cell r="L13117">
            <v>43636</v>
          </cell>
          <cell r="M13117">
            <v>43639</v>
          </cell>
          <cell r="N13117">
            <v>43637</v>
          </cell>
          <cell r="O13117">
            <v>43640</v>
          </cell>
          <cell r="P13117" t="str">
            <v>No Dependency</v>
          </cell>
        </row>
        <row r="13118">
          <cell r="C13118" t="str">
            <v>ZUL067</v>
          </cell>
          <cell r="D13118" t="str">
            <v>Expansion Sites</v>
          </cell>
          <cell r="E13118" t="str">
            <v>Q1-2020</v>
          </cell>
          <cell r="F13118" t="str">
            <v>Mobile Aspiration</v>
          </cell>
          <cell r="G13118" t="str">
            <v>HUA</v>
          </cell>
          <cell r="H13118" t="str">
            <v>IoT</v>
          </cell>
          <cell r="I13118" t="str">
            <v>INS</v>
          </cell>
          <cell r="L13118">
            <v>43853</v>
          </cell>
          <cell r="M13118">
            <v>43734</v>
          </cell>
          <cell r="N13118">
            <v>43853</v>
          </cell>
          <cell r="O13118">
            <v>43735</v>
          </cell>
          <cell r="P13118" t="str">
            <v>No Dependency</v>
          </cell>
        </row>
        <row r="13119">
          <cell r="C13119" t="str">
            <v>ZUL028</v>
          </cell>
          <cell r="D13119" t="str">
            <v>Expansion Sites</v>
          </cell>
          <cell r="E13119" t="str">
            <v>Q1-2020</v>
          </cell>
          <cell r="F13119" t="str">
            <v>Mobile Aspiration</v>
          </cell>
          <cell r="G13119" t="str">
            <v>HUA</v>
          </cell>
          <cell r="H13119" t="str">
            <v>IoT</v>
          </cell>
          <cell r="I13119" t="str">
            <v>INS</v>
          </cell>
          <cell r="L13119">
            <v>43853</v>
          </cell>
          <cell r="N13119">
            <v>43853</v>
          </cell>
          <cell r="P13119" t="str">
            <v>No Dependency</v>
          </cell>
        </row>
        <row r="13120">
          <cell r="C13120" t="str">
            <v>ZUL018</v>
          </cell>
          <cell r="D13120" t="str">
            <v>Expansion Sites</v>
          </cell>
          <cell r="E13120" t="str">
            <v>Q4-2019</v>
          </cell>
          <cell r="F13120" t="str">
            <v>Mobile Aspiration</v>
          </cell>
          <cell r="G13120" t="str">
            <v>HUA</v>
          </cell>
          <cell r="H13120" t="str">
            <v>IoT</v>
          </cell>
          <cell r="I13120" t="str">
            <v>INS</v>
          </cell>
          <cell r="L13120">
            <v>43741</v>
          </cell>
          <cell r="M13120">
            <v>43715</v>
          </cell>
          <cell r="N13120">
            <v>43742</v>
          </cell>
          <cell r="O13120">
            <v>43716</v>
          </cell>
          <cell r="P13120" t="str">
            <v>No Dependency</v>
          </cell>
        </row>
        <row r="13121">
          <cell r="C13121" t="str">
            <v>ZUL015</v>
          </cell>
          <cell r="D13121" t="str">
            <v>Expansion Sites</v>
          </cell>
          <cell r="E13121" t="str">
            <v>Q3-2019</v>
          </cell>
          <cell r="F13121" t="str">
            <v>Mobile Aspiration</v>
          </cell>
          <cell r="G13121" t="str">
            <v>HUA</v>
          </cell>
          <cell r="H13121" t="str">
            <v>IoT</v>
          </cell>
          <cell r="I13121" t="str">
            <v>INS</v>
          </cell>
          <cell r="L13121">
            <v>43635</v>
          </cell>
          <cell r="M13121">
            <v>43637</v>
          </cell>
          <cell r="N13121">
            <v>43636</v>
          </cell>
          <cell r="O13121">
            <v>43638</v>
          </cell>
          <cell r="P13121" t="str">
            <v>No Dependency</v>
          </cell>
        </row>
        <row r="13122">
          <cell r="C13122" t="str">
            <v>ZUZ004</v>
          </cell>
          <cell r="D13122" t="str">
            <v>Expansion Sites</v>
          </cell>
          <cell r="E13122" t="str">
            <v>Q1-2020</v>
          </cell>
          <cell r="F13122" t="str">
            <v>Mobile Aspiration</v>
          </cell>
          <cell r="G13122" t="str">
            <v>HUA</v>
          </cell>
          <cell r="H13122" t="str">
            <v>IoT</v>
          </cell>
          <cell r="I13122" t="str">
            <v>INS</v>
          </cell>
          <cell r="L13122">
            <v>43854</v>
          </cell>
          <cell r="M13122">
            <v>43715</v>
          </cell>
          <cell r="N13122">
            <v>43855</v>
          </cell>
          <cell r="O13122">
            <v>43716</v>
          </cell>
          <cell r="P13122" t="str">
            <v>No Dependency</v>
          </cell>
        </row>
        <row r="13123">
          <cell r="C13123" t="str">
            <v>ZUL066</v>
          </cell>
          <cell r="D13123" t="str">
            <v>Expansion Sites</v>
          </cell>
          <cell r="E13123" t="str">
            <v>Q1-2020</v>
          </cell>
          <cell r="F13123" t="str">
            <v>Mobile Aspiration</v>
          </cell>
          <cell r="G13123" t="str">
            <v>HUA</v>
          </cell>
          <cell r="H13123" t="str">
            <v>IoT</v>
          </cell>
          <cell r="I13123" t="str">
            <v>INS</v>
          </cell>
          <cell r="L13123">
            <v>43853</v>
          </cell>
          <cell r="M13123">
            <v>43734</v>
          </cell>
          <cell r="N13123">
            <v>43853</v>
          </cell>
          <cell r="O13123">
            <v>43735</v>
          </cell>
          <cell r="P13123" t="str">
            <v>No Dependency</v>
          </cell>
        </row>
        <row r="13124">
          <cell r="C13124" t="str">
            <v>ZUL013</v>
          </cell>
          <cell r="D13124" t="str">
            <v>Expansion Sites</v>
          </cell>
          <cell r="E13124" t="str">
            <v>Q1-2020</v>
          </cell>
          <cell r="F13124" t="str">
            <v>Mobile Aspiration</v>
          </cell>
          <cell r="G13124" t="str">
            <v>HUA</v>
          </cell>
          <cell r="H13124" t="str">
            <v>IoT</v>
          </cell>
          <cell r="I13124" t="str">
            <v>INS</v>
          </cell>
          <cell r="L13124">
            <v>43853</v>
          </cell>
          <cell r="M13124">
            <v>43733</v>
          </cell>
          <cell r="N13124">
            <v>43853</v>
          </cell>
          <cell r="O13124">
            <v>43734</v>
          </cell>
          <cell r="P13124" t="str">
            <v>No Dependency</v>
          </cell>
        </row>
        <row r="13125">
          <cell r="C13125" t="str">
            <v>ZTR994</v>
          </cell>
          <cell r="D13125" t="str">
            <v>Expansion Sites</v>
          </cell>
          <cell r="E13125" t="str">
            <v>Q4-2019</v>
          </cell>
          <cell r="F13125" t="str">
            <v>Mobile Aspiration</v>
          </cell>
          <cell r="G13125" t="str">
            <v>HUA</v>
          </cell>
          <cell r="H13125" t="str">
            <v>IoT</v>
          </cell>
          <cell r="I13125" t="str">
            <v>INS</v>
          </cell>
          <cell r="L13125">
            <v>43691</v>
          </cell>
          <cell r="M13125">
            <v>43693</v>
          </cell>
          <cell r="N13125">
            <v>43692</v>
          </cell>
          <cell r="O13125">
            <v>43694</v>
          </cell>
          <cell r="P13125" t="str">
            <v>No Dependency</v>
          </cell>
        </row>
        <row r="13126">
          <cell r="C13126" t="str">
            <v>ZTR062</v>
          </cell>
          <cell r="D13126" t="str">
            <v>Expansion Sites</v>
          </cell>
          <cell r="E13126" t="str">
            <v>Q3-2019</v>
          </cell>
          <cell r="F13126" t="str">
            <v>Mobile Aspiration</v>
          </cell>
          <cell r="G13126" t="str">
            <v>HUA</v>
          </cell>
          <cell r="H13126" t="str">
            <v>IoT</v>
          </cell>
          <cell r="I13126" t="str">
            <v>INS</v>
          </cell>
          <cell r="L13126">
            <v>43788</v>
          </cell>
          <cell r="N13126">
            <v>43789</v>
          </cell>
          <cell r="P13126" t="str">
            <v>No Dependency</v>
          </cell>
        </row>
        <row r="13127">
          <cell r="C13127" t="str">
            <v>ZTR046</v>
          </cell>
          <cell r="D13127" t="str">
            <v>Expansion Sites</v>
          </cell>
          <cell r="E13127" t="str">
            <v>Q1-2020</v>
          </cell>
          <cell r="F13127" t="str">
            <v>Mobile Aspiration</v>
          </cell>
          <cell r="G13127" t="str">
            <v>HUA</v>
          </cell>
          <cell r="H13127" t="str">
            <v>IoT</v>
          </cell>
          <cell r="I13127" t="str">
            <v>INS</v>
          </cell>
          <cell r="L13127">
            <v>43665</v>
          </cell>
          <cell r="M13127">
            <v>43667</v>
          </cell>
          <cell r="N13127">
            <v>43666</v>
          </cell>
          <cell r="O13127">
            <v>43668</v>
          </cell>
          <cell r="P13127" t="str">
            <v>No Dependency</v>
          </cell>
        </row>
        <row r="13128">
          <cell r="C13128" t="str">
            <v>ZTR008</v>
          </cell>
          <cell r="D13128" t="str">
            <v>Expansion Sites</v>
          </cell>
          <cell r="E13128" t="str">
            <v>Q1-2020</v>
          </cell>
          <cell r="F13128" t="str">
            <v>Mobile Aspiration</v>
          </cell>
          <cell r="G13128" t="str">
            <v>HUA</v>
          </cell>
          <cell r="H13128" t="str">
            <v>IoT</v>
          </cell>
          <cell r="I13128" t="str">
            <v>INS</v>
          </cell>
          <cell r="L13128">
            <v>43858</v>
          </cell>
          <cell r="N13128">
            <v>43858</v>
          </cell>
          <cell r="P13128" t="str">
            <v>No Dependency</v>
          </cell>
        </row>
        <row r="13129">
          <cell r="C13129" t="str">
            <v>ZTR006</v>
          </cell>
          <cell r="D13129" t="str">
            <v>Expansion Sites</v>
          </cell>
          <cell r="E13129" t="str">
            <v>Q1-2020</v>
          </cell>
          <cell r="F13129" t="str">
            <v>Mobile Aspiration</v>
          </cell>
          <cell r="G13129" t="str">
            <v>HUA</v>
          </cell>
          <cell r="H13129" t="str">
            <v>IoT</v>
          </cell>
          <cell r="I13129" t="str">
            <v>INS</v>
          </cell>
          <cell r="L13129">
            <v>43853</v>
          </cell>
          <cell r="M13129">
            <v>43715</v>
          </cell>
          <cell r="N13129">
            <v>43853</v>
          </cell>
          <cell r="O13129">
            <v>43716</v>
          </cell>
          <cell r="P13129" t="str">
            <v>No Dependency</v>
          </cell>
        </row>
        <row r="13130">
          <cell r="C13130" t="str">
            <v>ZTM006</v>
          </cell>
          <cell r="D13130" t="str">
            <v>Expansion Sites</v>
          </cell>
          <cell r="E13130" t="str">
            <v>Q4-2019</v>
          </cell>
          <cell r="F13130" t="str">
            <v>Mobile Aspiration</v>
          </cell>
          <cell r="G13130" t="str">
            <v>HUA</v>
          </cell>
          <cell r="H13130" t="str">
            <v>IoT</v>
          </cell>
          <cell r="I13130" t="str">
            <v>INS</v>
          </cell>
          <cell r="L13130">
            <v>43666</v>
          </cell>
          <cell r="M13130">
            <v>43668</v>
          </cell>
          <cell r="N13130">
            <v>43667</v>
          </cell>
          <cell r="O13130">
            <v>43669</v>
          </cell>
          <cell r="P13130" t="str">
            <v>No Dependency</v>
          </cell>
        </row>
        <row r="13131">
          <cell r="C13131" t="str">
            <v>ZTM004</v>
          </cell>
          <cell r="D13131" t="str">
            <v>Expansion Sites</v>
          </cell>
          <cell r="E13131" t="str">
            <v>Q1-2020</v>
          </cell>
          <cell r="F13131" t="str">
            <v>Mobile Aspiration</v>
          </cell>
          <cell r="G13131" t="str">
            <v>HUA</v>
          </cell>
          <cell r="H13131" t="str">
            <v>IoT</v>
          </cell>
          <cell r="I13131" t="str">
            <v>INS</v>
          </cell>
          <cell r="L13131">
            <v>43853</v>
          </cell>
          <cell r="M13131">
            <v>43715</v>
          </cell>
          <cell r="N13131">
            <v>43853</v>
          </cell>
          <cell r="O13131">
            <v>43716</v>
          </cell>
          <cell r="P13131" t="str">
            <v>No Dependency</v>
          </cell>
        </row>
        <row r="13132">
          <cell r="C13132" t="str">
            <v>ZTBA009</v>
          </cell>
          <cell r="D13132" t="str">
            <v>Expansion Sites</v>
          </cell>
          <cell r="E13132" t="str">
            <v>Q1-2020</v>
          </cell>
          <cell r="F13132" t="str">
            <v>Mobile Aspiration</v>
          </cell>
          <cell r="G13132" t="str">
            <v>HUA</v>
          </cell>
          <cell r="H13132" t="str">
            <v>IoT</v>
          </cell>
          <cell r="I13132" t="str">
            <v>INS</v>
          </cell>
          <cell r="L13132">
            <v>43853</v>
          </cell>
          <cell r="M13132">
            <v>43709</v>
          </cell>
          <cell r="N13132">
            <v>43853</v>
          </cell>
          <cell r="O13132">
            <v>43710</v>
          </cell>
          <cell r="P13132" t="str">
            <v>No Dependency</v>
          </cell>
        </row>
        <row r="13133">
          <cell r="C13133" t="str">
            <v>ZTB990</v>
          </cell>
          <cell r="D13133" t="str">
            <v>Expansion Sites</v>
          </cell>
          <cell r="E13133" t="str">
            <v>Q1-2020</v>
          </cell>
          <cell r="F13133" t="str">
            <v>Mobile Aspiration</v>
          </cell>
          <cell r="G13133" t="str">
            <v>HUA</v>
          </cell>
          <cell r="H13133" t="str">
            <v>IoT</v>
          </cell>
          <cell r="I13133" t="str">
            <v>INS</v>
          </cell>
          <cell r="L13133">
            <v>43853</v>
          </cell>
          <cell r="M13133">
            <v>43715</v>
          </cell>
          <cell r="N13133">
            <v>43853</v>
          </cell>
          <cell r="O13133">
            <v>43716</v>
          </cell>
          <cell r="P13133" t="str">
            <v>No Dependency</v>
          </cell>
        </row>
        <row r="13134">
          <cell r="C13134" t="str">
            <v>ZTBA006</v>
          </cell>
          <cell r="D13134" t="str">
            <v>Expansion Sites</v>
          </cell>
          <cell r="E13134" t="str">
            <v>Q3-2019</v>
          </cell>
          <cell r="F13134" t="str">
            <v>Mobile Aspiration</v>
          </cell>
          <cell r="G13134" t="str">
            <v>HUA</v>
          </cell>
          <cell r="H13134" t="str">
            <v>IoT</v>
          </cell>
          <cell r="I13134" t="str">
            <v>INS</v>
          </cell>
          <cell r="L13134">
            <v>43623</v>
          </cell>
          <cell r="M13134">
            <v>43625</v>
          </cell>
          <cell r="N13134">
            <v>43624</v>
          </cell>
          <cell r="O13134">
            <v>43626</v>
          </cell>
          <cell r="P13134" t="str">
            <v>No Dependency</v>
          </cell>
        </row>
        <row r="13135">
          <cell r="C13135" t="str">
            <v>ZTB988</v>
          </cell>
          <cell r="D13135" t="str">
            <v>Expansion Sites</v>
          </cell>
          <cell r="E13135" t="str">
            <v>Q3-2019</v>
          </cell>
          <cell r="F13135" t="str">
            <v>Mobile Aspiration</v>
          </cell>
          <cell r="G13135" t="str">
            <v>HUA</v>
          </cell>
          <cell r="H13135" t="str">
            <v>IoT</v>
          </cell>
          <cell r="I13135" t="str">
            <v>INS</v>
          </cell>
          <cell r="L13135">
            <v>43638</v>
          </cell>
          <cell r="M13135">
            <v>43640</v>
          </cell>
          <cell r="N13135">
            <v>43639</v>
          </cell>
          <cell r="O13135">
            <v>43641</v>
          </cell>
          <cell r="P13135" t="str">
            <v>No Dependency</v>
          </cell>
        </row>
        <row r="13136">
          <cell r="C13136" t="str">
            <v>ZTB986</v>
          </cell>
          <cell r="D13136" t="str">
            <v>Expansion Sites</v>
          </cell>
          <cell r="E13136" t="str">
            <v>Q1-2020</v>
          </cell>
          <cell r="F13136" t="str">
            <v>Mobile Aspiration</v>
          </cell>
          <cell r="G13136" t="str">
            <v>HUA</v>
          </cell>
          <cell r="H13136" t="str">
            <v>IoT</v>
          </cell>
          <cell r="I13136" t="str">
            <v>INS</v>
          </cell>
          <cell r="L13136">
            <v>43854</v>
          </cell>
          <cell r="M13136">
            <v>43715</v>
          </cell>
          <cell r="N13136">
            <v>43855</v>
          </cell>
          <cell r="O13136">
            <v>43716</v>
          </cell>
          <cell r="P13136" t="str">
            <v>No Dependency</v>
          </cell>
        </row>
        <row r="13137">
          <cell r="C13137" t="str">
            <v>ZTB980</v>
          </cell>
          <cell r="D13137" t="str">
            <v>Expansion Sites</v>
          </cell>
          <cell r="E13137" t="str">
            <v>Q4-2019</v>
          </cell>
          <cell r="F13137" t="str">
            <v>Mobile Aspiration</v>
          </cell>
          <cell r="G13137" t="str">
            <v>HUA</v>
          </cell>
          <cell r="H13137" t="str">
            <v>IoT</v>
          </cell>
          <cell r="I13137" t="str">
            <v>INS</v>
          </cell>
          <cell r="L13137">
            <v>43741</v>
          </cell>
          <cell r="M13137">
            <v>43715</v>
          </cell>
          <cell r="N13137">
            <v>43742</v>
          </cell>
          <cell r="O13137">
            <v>43716</v>
          </cell>
          <cell r="P13137" t="str">
            <v>No Dependency</v>
          </cell>
        </row>
        <row r="13138">
          <cell r="C13138" t="str">
            <v>ZTB977</v>
          </cell>
          <cell r="D13138" t="str">
            <v>Expansion Sites</v>
          </cell>
          <cell r="E13138" t="str">
            <v>Q3-2019</v>
          </cell>
          <cell r="F13138" t="str">
            <v>Mobile Aspiration</v>
          </cell>
          <cell r="G13138" t="str">
            <v>HUA</v>
          </cell>
          <cell r="H13138" t="str">
            <v>IoT</v>
          </cell>
          <cell r="I13138" t="str">
            <v>INS</v>
          </cell>
          <cell r="L13138">
            <v>43737</v>
          </cell>
          <cell r="M13138">
            <v>43715</v>
          </cell>
          <cell r="N13138">
            <v>43738</v>
          </cell>
          <cell r="O13138">
            <v>43716</v>
          </cell>
          <cell r="P13138" t="str">
            <v>No Dependency</v>
          </cell>
        </row>
        <row r="13139">
          <cell r="C13139" t="str">
            <v>ZTB964</v>
          </cell>
          <cell r="D13139" t="str">
            <v>Expansion Sites</v>
          </cell>
          <cell r="E13139" t="str">
            <v>Q3-2019</v>
          </cell>
          <cell r="F13139" t="str">
            <v>Mobile Aspiration</v>
          </cell>
          <cell r="G13139" t="str">
            <v>HUA</v>
          </cell>
          <cell r="H13139" t="str">
            <v>IoT</v>
          </cell>
          <cell r="I13139" t="str">
            <v>INS</v>
          </cell>
          <cell r="L13139">
            <v>43637</v>
          </cell>
          <cell r="M13139">
            <v>43639</v>
          </cell>
          <cell r="N13139">
            <v>43638</v>
          </cell>
          <cell r="O13139">
            <v>43640</v>
          </cell>
          <cell r="P13139" t="str">
            <v>No Dependency</v>
          </cell>
        </row>
        <row r="13140">
          <cell r="C13140" t="str">
            <v>ZTB963</v>
          </cell>
          <cell r="D13140" t="str">
            <v>Expansion Sites</v>
          </cell>
          <cell r="E13140" t="str">
            <v>Q4-2019</v>
          </cell>
          <cell r="F13140" t="str">
            <v>Mobile Aspiration</v>
          </cell>
          <cell r="G13140" t="str">
            <v>HUA</v>
          </cell>
          <cell r="H13140" t="str">
            <v>IoT</v>
          </cell>
          <cell r="I13140" t="str">
            <v>INS</v>
          </cell>
          <cell r="L13140">
            <v>43753</v>
          </cell>
          <cell r="M13140">
            <v>43715</v>
          </cell>
          <cell r="N13140">
            <v>43754</v>
          </cell>
          <cell r="O13140">
            <v>43716</v>
          </cell>
          <cell r="P13140" t="str">
            <v>No Dependency</v>
          </cell>
        </row>
        <row r="13141">
          <cell r="C13141" t="str">
            <v>ZTB962</v>
          </cell>
          <cell r="D13141" t="str">
            <v>Expansion Sites</v>
          </cell>
          <cell r="E13141" t="str">
            <v>Q4-2019</v>
          </cell>
          <cell r="F13141" t="str">
            <v>Mobile Aspiration</v>
          </cell>
          <cell r="G13141" t="str">
            <v>HUA</v>
          </cell>
          <cell r="H13141" t="str">
            <v>IoT</v>
          </cell>
          <cell r="I13141" t="str">
            <v>INS</v>
          </cell>
          <cell r="L13141">
            <v>43691</v>
          </cell>
          <cell r="M13141">
            <v>43693</v>
          </cell>
          <cell r="N13141">
            <v>43692</v>
          </cell>
          <cell r="O13141">
            <v>43694</v>
          </cell>
          <cell r="P13141" t="str">
            <v>No Dependency</v>
          </cell>
        </row>
        <row r="13142">
          <cell r="C13142" t="str">
            <v>ZTB952</v>
          </cell>
          <cell r="D13142" t="str">
            <v>Expansion Sites</v>
          </cell>
          <cell r="E13142" t="str">
            <v>Q3-2019</v>
          </cell>
          <cell r="F13142" t="str">
            <v>Mobile Aspiration</v>
          </cell>
          <cell r="G13142" t="str">
            <v>HUA</v>
          </cell>
          <cell r="H13142" t="str">
            <v>IoT</v>
          </cell>
          <cell r="I13142" t="str">
            <v>INS</v>
          </cell>
          <cell r="L13142">
            <v>43636</v>
          </cell>
          <cell r="M13142">
            <v>43638</v>
          </cell>
          <cell r="N13142">
            <v>43637</v>
          </cell>
          <cell r="O13142">
            <v>43639</v>
          </cell>
          <cell r="P13142" t="str">
            <v>No Dependency</v>
          </cell>
        </row>
        <row r="13143">
          <cell r="C13143" t="str">
            <v>ZTB948</v>
          </cell>
          <cell r="D13143" t="str">
            <v>Expansion Sites</v>
          </cell>
          <cell r="E13143" t="str">
            <v>Q4-2019</v>
          </cell>
          <cell r="F13143" t="str">
            <v>Mobile Aspiration</v>
          </cell>
          <cell r="G13143" t="str">
            <v>HUA</v>
          </cell>
          <cell r="H13143" t="str">
            <v>IoT</v>
          </cell>
          <cell r="I13143" t="str">
            <v>INS</v>
          </cell>
          <cell r="L13143">
            <v>43741</v>
          </cell>
          <cell r="M13143">
            <v>43715</v>
          </cell>
          <cell r="N13143">
            <v>43742</v>
          </cell>
          <cell r="O13143">
            <v>43716</v>
          </cell>
          <cell r="P13143" t="str">
            <v>No Dependency</v>
          </cell>
        </row>
        <row r="13144">
          <cell r="C13144" t="str">
            <v>ZTB944</v>
          </cell>
          <cell r="D13144" t="str">
            <v>Expansion Sites</v>
          </cell>
          <cell r="E13144" t="str">
            <v>Q3-2019</v>
          </cell>
          <cell r="F13144" t="str">
            <v>Mobile Aspiration</v>
          </cell>
          <cell r="G13144" t="str">
            <v>HUA</v>
          </cell>
          <cell r="H13144" t="str">
            <v>IoT</v>
          </cell>
          <cell r="I13144" t="str">
            <v>INS</v>
          </cell>
          <cell r="L13144">
            <v>43614</v>
          </cell>
          <cell r="M13144">
            <v>43616</v>
          </cell>
          <cell r="N13144">
            <v>43615</v>
          </cell>
          <cell r="O13144">
            <v>43617</v>
          </cell>
          <cell r="P13144" t="str">
            <v>No Dependency</v>
          </cell>
        </row>
        <row r="13145">
          <cell r="C13145" t="str">
            <v>ZTB941</v>
          </cell>
          <cell r="D13145" t="str">
            <v>Expansion Sites</v>
          </cell>
          <cell r="E13145" t="str">
            <v>Q1-2020</v>
          </cell>
          <cell r="F13145" t="str">
            <v>Mobile Aspiration</v>
          </cell>
          <cell r="G13145" t="str">
            <v>HUA</v>
          </cell>
          <cell r="H13145" t="str">
            <v>IoT</v>
          </cell>
          <cell r="I13145" t="str">
            <v>INS</v>
          </cell>
          <cell r="L13145">
            <v>43691</v>
          </cell>
          <cell r="M13145">
            <v>43693</v>
          </cell>
          <cell r="N13145">
            <v>43692</v>
          </cell>
          <cell r="O13145">
            <v>43694</v>
          </cell>
          <cell r="P13145" t="str">
            <v>No Dependency</v>
          </cell>
        </row>
        <row r="13146">
          <cell r="C13146" t="str">
            <v>ZTB940</v>
          </cell>
          <cell r="D13146" t="str">
            <v>Expansion Sites</v>
          </cell>
          <cell r="E13146" t="str">
            <v>Q4-2019</v>
          </cell>
          <cell r="F13146" t="str">
            <v>Mobile Aspiration</v>
          </cell>
          <cell r="G13146" t="str">
            <v>HUA</v>
          </cell>
          <cell r="H13146" t="str">
            <v>IoT</v>
          </cell>
          <cell r="I13146" t="str">
            <v>INS</v>
          </cell>
          <cell r="L13146">
            <v>43690</v>
          </cell>
          <cell r="M13146">
            <v>43652</v>
          </cell>
          <cell r="N13146">
            <v>43691</v>
          </cell>
          <cell r="O13146">
            <v>43653</v>
          </cell>
          <cell r="P13146" t="str">
            <v>No Dependency</v>
          </cell>
        </row>
        <row r="13147">
          <cell r="C13147" t="str">
            <v>ZTB925</v>
          </cell>
          <cell r="D13147" t="str">
            <v>Expansion Sites</v>
          </cell>
          <cell r="E13147" t="str">
            <v>Q1-2020</v>
          </cell>
          <cell r="F13147" t="str">
            <v>Mobile Aspiration</v>
          </cell>
          <cell r="G13147" t="str">
            <v>HUA</v>
          </cell>
          <cell r="H13147" t="str">
            <v>IoT</v>
          </cell>
          <cell r="I13147" t="str">
            <v>INS</v>
          </cell>
          <cell r="L13147">
            <v>43683</v>
          </cell>
          <cell r="M13147">
            <v>43683</v>
          </cell>
          <cell r="N13147">
            <v>43684</v>
          </cell>
          <cell r="O13147">
            <v>43684</v>
          </cell>
          <cell r="P13147" t="str">
            <v>No Dependency</v>
          </cell>
        </row>
        <row r="13148">
          <cell r="C13148" t="str">
            <v>ZTB930</v>
          </cell>
          <cell r="D13148" t="str">
            <v>Expansion Sites</v>
          </cell>
          <cell r="E13148" t="str">
            <v>Q3-2019</v>
          </cell>
          <cell r="F13148" t="str">
            <v>Mobile Aspiration</v>
          </cell>
          <cell r="G13148" t="str">
            <v>HUA</v>
          </cell>
          <cell r="H13148" t="str">
            <v>IoT</v>
          </cell>
          <cell r="I13148" t="str">
            <v>INS</v>
          </cell>
          <cell r="L13148">
            <v>43645</v>
          </cell>
          <cell r="M13148">
            <v>43647</v>
          </cell>
          <cell r="N13148">
            <v>43646</v>
          </cell>
          <cell r="O13148">
            <v>43648</v>
          </cell>
          <cell r="P13148" t="str">
            <v>No Dependency</v>
          </cell>
        </row>
        <row r="13149">
          <cell r="C13149" t="str">
            <v>ZTB918</v>
          </cell>
          <cell r="D13149" t="str">
            <v>Expansion Sites</v>
          </cell>
          <cell r="E13149" t="str">
            <v>Q4-2019</v>
          </cell>
          <cell r="F13149" t="str">
            <v>Mobile Aspiration</v>
          </cell>
          <cell r="G13149" t="str">
            <v>HUA</v>
          </cell>
          <cell r="H13149" t="str">
            <v>IoT</v>
          </cell>
          <cell r="I13149" t="str">
            <v>INS</v>
          </cell>
          <cell r="L13149">
            <v>43741</v>
          </cell>
          <cell r="M13149">
            <v>43715</v>
          </cell>
          <cell r="N13149">
            <v>43742</v>
          </cell>
          <cell r="O13149">
            <v>43716</v>
          </cell>
          <cell r="P13149" t="str">
            <v>No Dependency</v>
          </cell>
        </row>
        <row r="13150">
          <cell r="C13150" t="str">
            <v>ZTB906</v>
          </cell>
          <cell r="D13150" t="str">
            <v>Expansion Sites</v>
          </cell>
          <cell r="E13150" t="str">
            <v>Q4-2019</v>
          </cell>
          <cell r="F13150" t="str">
            <v>Mobile Aspiration</v>
          </cell>
          <cell r="G13150" t="str">
            <v>HUA</v>
          </cell>
          <cell r="H13150" t="str">
            <v>IoT</v>
          </cell>
          <cell r="I13150" t="str">
            <v>INS</v>
          </cell>
          <cell r="L13150">
            <v>43656</v>
          </cell>
          <cell r="M13150">
            <v>43658</v>
          </cell>
          <cell r="N13150">
            <v>43657</v>
          </cell>
          <cell r="O13150">
            <v>43659</v>
          </cell>
          <cell r="P13150" t="str">
            <v>No Dependency</v>
          </cell>
        </row>
        <row r="13151">
          <cell r="C13151" t="str">
            <v>ZTB898</v>
          </cell>
          <cell r="D13151" t="str">
            <v>Expansion Sites</v>
          </cell>
          <cell r="E13151" t="str">
            <v>Q4-2019</v>
          </cell>
          <cell r="F13151" t="str">
            <v>Mobile Aspiration</v>
          </cell>
          <cell r="G13151" t="str">
            <v>HUA</v>
          </cell>
          <cell r="H13151" t="str">
            <v>IoT</v>
          </cell>
          <cell r="I13151" t="str">
            <v>INS</v>
          </cell>
          <cell r="L13151">
            <v>43663</v>
          </cell>
          <cell r="M13151">
            <v>43665</v>
          </cell>
          <cell r="N13151">
            <v>43664</v>
          </cell>
          <cell r="O13151">
            <v>43666</v>
          </cell>
          <cell r="P13151" t="str">
            <v>No Dependency</v>
          </cell>
        </row>
        <row r="13152">
          <cell r="C13152" t="str">
            <v>ZTB890</v>
          </cell>
          <cell r="D13152" t="str">
            <v>Expansion Sites</v>
          </cell>
          <cell r="E13152" t="str">
            <v>Q1-2020</v>
          </cell>
          <cell r="F13152" t="str">
            <v>Mobile Aspiration</v>
          </cell>
          <cell r="G13152" t="str">
            <v>HUA</v>
          </cell>
          <cell r="H13152" t="str">
            <v>IoT</v>
          </cell>
          <cell r="I13152" t="str">
            <v>INS</v>
          </cell>
          <cell r="L13152">
            <v>43849</v>
          </cell>
          <cell r="M13152">
            <v>43715</v>
          </cell>
          <cell r="N13152">
            <v>43850</v>
          </cell>
          <cell r="O13152">
            <v>43716</v>
          </cell>
          <cell r="P13152" t="str">
            <v>No Dependency</v>
          </cell>
        </row>
        <row r="13153">
          <cell r="C13153" t="str">
            <v>ZTB888</v>
          </cell>
          <cell r="D13153" t="str">
            <v>Expansion Sites</v>
          </cell>
          <cell r="E13153" t="str">
            <v>Q4-2019</v>
          </cell>
          <cell r="F13153" t="str">
            <v>Mobile Aspiration</v>
          </cell>
          <cell r="G13153" t="str">
            <v>HUA</v>
          </cell>
          <cell r="H13153" t="str">
            <v>IoT</v>
          </cell>
          <cell r="I13153" t="str">
            <v>INS</v>
          </cell>
          <cell r="L13153">
            <v>43689</v>
          </cell>
          <cell r="M13153">
            <v>43656</v>
          </cell>
          <cell r="N13153">
            <v>43690</v>
          </cell>
          <cell r="O13153">
            <v>43657</v>
          </cell>
          <cell r="P13153" t="str">
            <v>No Dependency</v>
          </cell>
        </row>
        <row r="13154">
          <cell r="C13154" t="str">
            <v>ZTB883</v>
          </cell>
          <cell r="D13154" t="str">
            <v>Expansion Sites</v>
          </cell>
          <cell r="E13154" t="str">
            <v>Q1-2020</v>
          </cell>
          <cell r="F13154" t="str">
            <v>Mobile Aspiration</v>
          </cell>
          <cell r="G13154" t="str">
            <v>HUA</v>
          </cell>
          <cell r="H13154" t="str">
            <v>IoT</v>
          </cell>
          <cell r="I13154" t="str">
            <v>INS</v>
          </cell>
          <cell r="L13154">
            <v>43853</v>
          </cell>
          <cell r="M13154">
            <v>43734</v>
          </cell>
          <cell r="N13154">
            <v>43853</v>
          </cell>
          <cell r="O13154">
            <v>43735</v>
          </cell>
          <cell r="P13154" t="str">
            <v>No Dependency</v>
          </cell>
        </row>
        <row r="13155">
          <cell r="C13155" t="str">
            <v>ZTB861</v>
          </cell>
          <cell r="D13155" t="str">
            <v>Expansion Sites</v>
          </cell>
          <cell r="E13155" t="str">
            <v>Q3-2019</v>
          </cell>
          <cell r="F13155" t="str">
            <v>Mobile Aspiration</v>
          </cell>
          <cell r="G13155" t="str">
            <v>HUA</v>
          </cell>
          <cell r="H13155" t="str">
            <v>IoT</v>
          </cell>
          <cell r="I13155" t="str">
            <v>INS</v>
          </cell>
          <cell r="L13155">
            <v>43691</v>
          </cell>
          <cell r="M13155">
            <v>43693</v>
          </cell>
          <cell r="N13155">
            <v>43692</v>
          </cell>
          <cell r="O13155">
            <v>43694</v>
          </cell>
          <cell r="P13155" t="str">
            <v>No Dependency</v>
          </cell>
        </row>
        <row r="13156">
          <cell r="C13156" t="str">
            <v>ZTB332</v>
          </cell>
          <cell r="D13156" t="str">
            <v>Expansion Sites</v>
          </cell>
          <cell r="E13156" t="str">
            <v>Q1-2020</v>
          </cell>
          <cell r="F13156" t="str">
            <v>Mobile Aspiration</v>
          </cell>
          <cell r="G13156" t="str">
            <v>HUA</v>
          </cell>
          <cell r="H13156" t="str">
            <v>IoT</v>
          </cell>
          <cell r="I13156" t="str">
            <v>INS</v>
          </cell>
          <cell r="L13156">
            <v>43849</v>
          </cell>
          <cell r="M13156">
            <v>43715</v>
          </cell>
          <cell r="N13156">
            <v>43850</v>
          </cell>
          <cell r="O13156">
            <v>43716</v>
          </cell>
          <cell r="P13156" t="str">
            <v>No Dependency</v>
          </cell>
        </row>
        <row r="13157">
          <cell r="C13157" t="str">
            <v>ZTB109</v>
          </cell>
          <cell r="D13157" t="str">
            <v>Expansion Sites</v>
          </cell>
          <cell r="E13157" t="str">
            <v>Q4-2019</v>
          </cell>
          <cell r="F13157" t="str">
            <v>Mobile Aspiration</v>
          </cell>
          <cell r="G13157" t="str">
            <v>HUA</v>
          </cell>
          <cell r="H13157" t="str">
            <v>IoT</v>
          </cell>
          <cell r="I13157" t="str">
            <v>INS</v>
          </cell>
          <cell r="L13157">
            <v>43741</v>
          </cell>
          <cell r="M13157">
            <v>43734</v>
          </cell>
          <cell r="N13157">
            <v>43742</v>
          </cell>
          <cell r="O13157">
            <v>43735</v>
          </cell>
          <cell r="P13157" t="str">
            <v>No Dependency</v>
          </cell>
        </row>
        <row r="13158">
          <cell r="C13158" t="str">
            <v>ZTB321</v>
          </cell>
          <cell r="D13158" t="str">
            <v>Expansion Sites</v>
          </cell>
          <cell r="E13158" t="str">
            <v>Q1-2020</v>
          </cell>
          <cell r="F13158" t="str">
            <v>Mobile Aspiration</v>
          </cell>
          <cell r="G13158" t="str">
            <v>HUA</v>
          </cell>
          <cell r="H13158" t="str">
            <v>IoT</v>
          </cell>
          <cell r="I13158" t="str">
            <v>INS</v>
          </cell>
          <cell r="L13158">
            <v>43674</v>
          </cell>
          <cell r="M13158">
            <v>43676</v>
          </cell>
          <cell r="N13158">
            <v>43675</v>
          </cell>
          <cell r="O13158">
            <v>43677</v>
          </cell>
          <cell r="P13158" t="str">
            <v>No Dependency</v>
          </cell>
        </row>
        <row r="13159">
          <cell r="C13159" t="str">
            <v>ZTB103</v>
          </cell>
          <cell r="D13159" t="str">
            <v>Expansion Sites</v>
          </cell>
          <cell r="E13159" t="str">
            <v>Q1-2020</v>
          </cell>
          <cell r="F13159" t="str">
            <v>Mobile Aspiration</v>
          </cell>
          <cell r="G13159" t="str">
            <v>HUA</v>
          </cell>
          <cell r="H13159" t="str">
            <v>IoT</v>
          </cell>
          <cell r="I13159" t="str">
            <v>INS</v>
          </cell>
          <cell r="L13159">
            <v>43802</v>
          </cell>
          <cell r="M13159">
            <v>43715</v>
          </cell>
          <cell r="N13159">
            <v>43802</v>
          </cell>
          <cell r="O13159">
            <v>43716</v>
          </cell>
          <cell r="P13159" t="str">
            <v>No Dependency</v>
          </cell>
        </row>
        <row r="13160">
          <cell r="C13160" t="str">
            <v>ZSK994</v>
          </cell>
          <cell r="D13160" t="str">
            <v>Expansion Sites</v>
          </cell>
          <cell r="E13160" t="str">
            <v>Q3-2019</v>
          </cell>
          <cell r="F13160" t="str">
            <v>Mobile Aspiration</v>
          </cell>
          <cell r="G13160" t="str">
            <v>HUA</v>
          </cell>
          <cell r="H13160" t="str">
            <v>IoT</v>
          </cell>
          <cell r="I13160" t="str">
            <v>INS</v>
          </cell>
          <cell r="L13160">
            <v>43625</v>
          </cell>
          <cell r="M13160">
            <v>43627</v>
          </cell>
          <cell r="N13160">
            <v>43626</v>
          </cell>
          <cell r="O13160">
            <v>43628</v>
          </cell>
          <cell r="P13160" t="str">
            <v>No Dependency</v>
          </cell>
        </row>
        <row r="13161">
          <cell r="C13161" t="str">
            <v>ZSK993</v>
          </cell>
          <cell r="D13161" t="str">
            <v>Expansion Sites</v>
          </cell>
          <cell r="E13161" t="str">
            <v>Q4-2019</v>
          </cell>
          <cell r="F13161" t="str">
            <v>Mobile Aspiration</v>
          </cell>
          <cell r="G13161" t="str">
            <v>HUA</v>
          </cell>
          <cell r="H13161" t="str">
            <v>IoT</v>
          </cell>
          <cell r="I13161" t="str">
            <v>INS</v>
          </cell>
          <cell r="L13161">
            <v>43767</v>
          </cell>
          <cell r="M13161">
            <v>43758</v>
          </cell>
          <cell r="N13161">
            <v>43768</v>
          </cell>
          <cell r="O13161">
            <v>43759</v>
          </cell>
          <cell r="P13161" t="str">
            <v>No Dependency</v>
          </cell>
        </row>
        <row r="13162">
          <cell r="C13162" t="str">
            <v>ZSK992</v>
          </cell>
          <cell r="D13162" t="str">
            <v>Expansion Sites</v>
          </cell>
          <cell r="E13162" t="str">
            <v>Q1-2020</v>
          </cell>
          <cell r="F13162" t="str">
            <v>Mobile Aspiration</v>
          </cell>
          <cell r="G13162" t="str">
            <v>HUA</v>
          </cell>
          <cell r="H13162" t="str">
            <v>IoT</v>
          </cell>
          <cell r="I13162" t="str">
            <v>INS</v>
          </cell>
          <cell r="L13162">
            <v>43703</v>
          </cell>
          <cell r="M13162">
            <v>43703</v>
          </cell>
          <cell r="N13162">
            <v>43704</v>
          </cell>
          <cell r="O13162">
            <v>43704</v>
          </cell>
          <cell r="P13162" t="str">
            <v>No Dependency</v>
          </cell>
        </row>
        <row r="13163">
          <cell r="C13163" t="str">
            <v>ZTB098</v>
          </cell>
          <cell r="D13163" t="str">
            <v>Expansion Sites</v>
          </cell>
          <cell r="E13163" t="str">
            <v>Q3-2019</v>
          </cell>
          <cell r="F13163" t="str">
            <v>Mobile Aspiration</v>
          </cell>
          <cell r="G13163" t="str">
            <v>HUA</v>
          </cell>
          <cell r="H13163" t="str">
            <v>IoT</v>
          </cell>
          <cell r="I13163" t="str">
            <v>INS</v>
          </cell>
          <cell r="L13163">
            <v>43706</v>
          </cell>
          <cell r="M13163">
            <v>43715</v>
          </cell>
          <cell r="N13163">
            <v>43707</v>
          </cell>
          <cell r="O13163">
            <v>43716</v>
          </cell>
          <cell r="P13163" t="str">
            <v>No Dependency</v>
          </cell>
        </row>
        <row r="13164">
          <cell r="C13164" t="str">
            <v>ZTB047</v>
          </cell>
          <cell r="D13164" t="str">
            <v>Expansion Sites</v>
          </cell>
          <cell r="E13164" t="str">
            <v>Q1-2020</v>
          </cell>
          <cell r="F13164" t="str">
            <v>Mobile Aspiration</v>
          </cell>
          <cell r="G13164" t="str">
            <v>HUA</v>
          </cell>
          <cell r="H13164" t="str">
            <v>IoT</v>
          </cell>
          <cell r="I13164" t="str">
            <v>INS</v>
          </cell>
          <cell r="L13164">
            <v>43853</v>
          </cell>
          <cell r="M13164">
            <v>43733</v>
          </cell>
          <cell r="N13164">
            <v>43853</v>
          </cell>
          <cell r="O13164">
            <v>43734</v>
          </cell>
          <cell r="P13164" t="str">
            <v>No Dependency</v>
          </cell>
        </row>
        <row r="13165">
          <cell r="C13165" t="str">
            <v>ZSK980</v>
          </cell>
          <cell r="D13165" t="str">
            <v>Expansion Sites</v>
          </cell>
          <cell r="E13165" t="str">
            <v>Q1-2020</v>
          </cell>
          <cell r="F13165" t="str">
            <v>Mobile Aspiration</v>
          </cell>
          <cell r="G13165" t="str">
            <v>HUA</v>
          </cell>
          <cell r="H13165" t="str">
            <v>IoT</v>
          </cell>
          <cell r="I13165" t="str">
            <v>INS</v>
          </cell>
          <cell r="L13165">
            <v>43703</v>
          </cell>
          <cell r="M13165">
            <v>43703</v>
          </cell>
          <cell r="N13165">
            <v>43704</v>
          </cell>
          <cell r="O13165">
            <v>43704</v>
          </cell>
          <cell r="P13165" t="str">
            <v>No Dependency</v>
          </cell>
        </row>
        <row r="13166">
          <cell r="C13166" t="str">
            <v>ZSK951</v>
          </cell>
          <cell r="D13166" t="str">
            <v>Expansion Sites</v>
          </cell>
          <cell r="E13166" t="str">
            <v>Q1-2020</v>
          </cell>
          <cell r="F13166" t="str">
            <v>Mobile Aspiration</v>
          </cell>
          <cell r="G13166" t="str">
            <v>HUA</v>
          </cell>
          <cell r="H13166" t="str">
            <v>IoT</v>
          </cell>
          <cell r="I13166" t="str">
            <v>INS</v>
          </cell>
          <cell r="L13166">
            <v>43858</v>
          </cell>
          <cell r="M13166">
            <v>43715</v>
          </cell>
          <cell r="N13166">
            <v>43858</v>
          </cell>
          <cell r="O13166">
            <v>43716</v>
          </cell>
          <cell r="P13166" t="str">
            <v>No Dependency</v>
          </cell>
        </row>
        <row r="13167">
          <cell r="C13167" t="str">
            <v>ZSK949</v>
          </cell>
          <cell r="D13167" t="str">
            <v>Expansion Sites</v>
          </cell>
          <cell r="E13167" t="str">
            <v>Q1-2020</v>
          </cell>
          <cell r="F13167" t="str">
            <v>Mobile Aspiration</v>
          </cell>
          <cell r="G13167" t="str">
            <v>HUA</v>
          </cell>
          <cell r="H13167" t="str">
            <v>IoT</v>
          </cell>
          <cell r="I13167" t="str">
            <v>INS</v>
          </cell>
          <cell r="L13167">
            <v>43853</v>
          </cell>
          <cell r="M13167">
            <v>43715</v>
          </cell>
          <cell r="N13167">
            <v>43853</v>
          </cell>
          <cell r="O13167">
            <v>43716</v>
          </cell>
          <cell r="P13167" t="str">
            <v>No Dependency</v>
          </cell>
        </row>
        <row r="13168">
          <cell r="C13168" t="str">
            <v>ZSK936</v>
          </cell>
          <cell r="D13168" t="str">
            <v>Expansion Sites</v>
          </cell>
          <cell r="E13168" t="str">
            <v>Q1-2020</v>
          </cell>
          <cell r="F13168" t="str">
            <v>Mobile Aspiration</v>
          </cell>
          <cell r="G13168" t="str">
            <v>HUA</v>
          </cell>
          <cell r="H13168" t="str">
            <v>IoT</v>
          </cell>
          <cell r="I13168" t="str">
            <v>INS</v>
          </cell>
          <cell r="L13168">
            <v>43853</v>
          </cell>
          <cell r="M13168">
            <v>43734</v>
          </cell>
          <cell r="N13168">
            <v>43853</v>
          </cell>
          <cell r="O13168">
            <v>43735</v>
          </cell>
          <cell r="P13168" t="str">
            <v>No Dependency</v>
          </cell>
        </row>
        <row r="13169">
          <cell r="C13169" t="str">
            <v>ZSK935</v>
          </cell>
          <cell r="D13169" t="str">
            <v>Expansion Sites</v>
          </cell>
          <cell r="E13169" t="str">
            <v>Q3-2019</v>
          </cell>
          <cell r="F13169" t="str">
            <v>Mobile Aspiration</v>
          </cell>
          <cell r="G13169" t="str">
            <v>HUA</v>
          </cell>
          <cell r="H13169" t="str">
            <v>IoT</v>
          </cell>
          <cell r="I13169" t="str">
            <v>INS</v>
          </cell>
          <cell r="L13169">
            <v>43691</v>
          </cell>
          <cell r="M13169">
            <v>43693</v>
          </cell>
          <cell r="N13169">
            <v>43692</v>
          </cell>
          <cell r="O13169">
            <v>43694</v>
          </cell>
          <cell r="P13169" t="str">
            <v>No Dependency</v>
          </cell>
        </row>
        <row r="13170">
          <cell r="C13170" t="str">
            <v>ZSK934</v>
          </cell>
          <cell r="D13170" t="str">
            <v>Expansion Sites</v>
          </cell>
          <cell r="E13170" t="str">
            <v>Q3-2019</v>
          </cell>
          <cell r="F13170" t="str">
            <v>Mobile Aspiration</v>
          </cell>
          <cell r="G13170" t="str">
            <v>HUA</v>
          </cell>
          <cell r="H13170" t="str">
            <v>IoT</v>
          </cell>
          <cell r="I13170" t="str">
            <v>INS</v>
          </cell>
          <cell r="L13170">
            <v>43691</v>
          </cell>
          <cell r="M13170">
            <v>43693</v>
          </cell>
          <cell r="N13170">
            <v>43692</v>
          </cell>
          <cell r="O13170">
            <v>43694</v>
          </cell>
          <cell r="P13170" t="str">
            <v>No Dependency</v>
          </cell>
        </row>
        <row r="13171">
          <cell r="C13171" t="str">
            <v>ZSK932</v>
          </cell>
          <cell r="D13171" t="str">
            <v>Expansion Sites</v>
          </cell>
          <cell r="E13171" t="str">
            <v>Q1-2020</v>
          </cell>
          <cell r="F13171" t="str">
            <v>Mobile Aspiration</v>
          </cell>
          <cell r="G13171" t="str">
            <v>HUA</v>
          </cell>
          <cell r="H13171" t="str">
            <v>IoT</v>
          </cell>
          <cell r="I13171" t="str">
            <v>INS</v>
          </cell>
          <cell r="L13171">
            <v>43853</v>
          </cell>
          <cell r="M13171">
            <v>43734</v>
          </cell>
          <cell r="N13171">
            <v>43853</v>
          </cell>
          <cell r="O13171">
            <v>43735</v>
          </cell>
          <cell r="P13171" t="str">
            <v>No Dependency</v>
          </cell>
        </row>
        <row r="13172">
          <cell r="C13172" t="str">
            <v>ZSK931</v>
          </cell>
          <cell r="D13172" t="str">
            <v>Expansion Sites</v>
          </cell>
          <cell r="E13172" t="str">
            <v>Q1-2020</v>
          </cell>
          <cell r="F13172" t="str">
            <v>Mobile Aspiration</v>
          </cell>
          <cell r="G13172" t="str">
            <v>HUA</v>
          </cell>
          <cell r="H13172" t="str">
            <v>IoT</v>
          </cell>
          <cell r="I13172" t="str">
            <v>INS</v>
          </cell>
          <cell r="L13172">
            <v>43858</v>
          </cell>
          <cell r="M13172">
            <v>43715</v>
          </cell>
          <cell r="N13172">
            <v>43858</v>
          </cell>
          <cell r="O13172">
            <v>43716</v>
          </cell>
          <cell r="P13172" t="str">
            <v>No Dependency</v>
          </cell>
        </row>
        <row r="13173">
          <cell r="C13173" t="str">
            <v>ZSK929</v>
          </cell>
          <cell r="D13173" t="str">
            <v>Expansion Sites</v>
          </cell>
          <cell r="E13173" t="str">
            <v>Q1-2020</v>
          </cell>
          <cell r="F13173" t="str">
            <v>Mobile Aspiration</v>
          </cell>
          <cell r="G13173" t="str">
            <v>HUA</v>
          </cell>
          <cell r="H13173" t="str">
            <v>IoT</v>
          </cell>
          <cell r="I13173" t="str">
            <v>INS</v>
          </cell>
          <cell r="L13173">
            <v>43849</v>
          </cell>
          <cell r="M13173">
            <v>43715</v>
          </cell>
          <cell r="N13173">
            <v>43850</v>
          </cell>
          <cell r="O13173">
            <v>43716</v>
          </cell>
          <cell r="P13173" t="str">
            <v>No Dependency</v>
          </cell>
        </row>
        <row r="13174">
          <cell r="C13174" t="str">
            <v>ZSK098</v>
          </cell>
          <cell r="D13174" t="str">
            <v>Expansion Sites</v>
          </cell>
          <cell r="E13174" t="str">
            <v>Q1-2020</v>
          </cell>
          <cell r="F13174" t="str">
            <v>Mobile Aspiration</v>
          </cell>
          <cell r="G13174" t="str">
            <v>HUA</v>
          </cell>
          <cell r="H13174" t="str">
            <v>IoT</v>
          </cell>
          <cell r="I13174" t="str">
            <v>INS</v>
          </cell>
          <cell r="L13174">
            <v>43853</v>
          </cell>
          <cell r="N13174">
            <v>43853</v>
          </cell>
          <cell r="P13174" t="str">
            <v>No Dependency</v>
          </cell>
        </row>
        <row r="13175">
          <cell r="C13175" t="str">
            <v>ZSK097</v>
          </cell>
          <cell r="D13175" t="str">
            <v>Expansion Sites</v>
          </cell>
          <cell r="E13175" t="str">
            <v>Q3-2019</v>
          </cell>
          <cell r="F13175" t="str">
            <v>Mobile Aspiration</v>
          </cell>
          <cell r="G13175" t="str">
            <v>HUA</v>
          </cell>
          <cell r="H13175" t="str">
            <v>IoT</v>
          </cell>
          <cell r="I13175" t="str">
            <v>INS</v>
          </cell>
          <cell r="L13175">
            <v>43693</v>
          </cell>
          <cell r="M13175">
            <v>43695</v>
          </cell>
          <cell r="N13175">
            <v>43694</v>
          </cell>
          <cell r="O13175">
            <v>43696</v>
          </cell>
          <cell r="P13175" t="str">
            <v>No Dependency</v>
          </cell>
        </row>
        <row r="13176">
          <cell r="C13176" t="str">
            <v>ZSK090</v>
          </cell>
          <cell r="D13176" t="str">
            <v>Expansion Sites</v>
          </cell>
          <cell r="E13176" t="str">
            <v>Q1-2020</v>
          </cell>
          <cell r="F13176" t="str">
            <v>Mobile Aspiration</v>
          </cell>
          <cell r="G13176" t="str">
            <v>HUA</v>
          </cell>
          <cell r="H13176" t="str">
            <v>IoT</v>
          </cell>
          <cell r="I13176" t="str">
            <v>INS</v>
          </cell>
          <cell r="L13176">
            <v>43853</v>
          </cell>
          <cell r="M13176">
            <v>43743</v>
          </cell>
          <cell r="N13176">
            <v>43853</v>
          </cell>
          <cell r="O13176">
            <v>43744</v>
          </cell>
          <cell r="P13176" t="str">
            <v>No Dependency</v>
          </cell>
        </row>
        <row r="13177">
          <cell r="C13177" t="str">
            <v>ZSK079</v>
          </cell>
          <cell r="D13177" t="str">
            <v>Expansion Sites</v>
          </cell>
          <cell r="E13177" t="str">
            <v>Q1-2020</v>
          </cell>
          <cell r="F13177" t="str">
            <v>Mobile Aspiration</v>
          </cell>
          <cell r="G13177" t="str">
            <v>HUA</v>
          </cell>
          <cell r="H13177" t="str">
            <v>IoT</v>
          </cell>
          <cell r="I13177" t="str">
            <v>INS</v>
          </cell>
          <cell r="L13177">
            <v>43849</v>
          </cell>
          <cell r="M13177">
            <v>43715</v>
          </cell>
          <cell r="N13177">
            <v>43850</v>
          </cell>
          <cell r="O13177">
            <v>43716</v>
          </cell>
          <cell r="P13177" t="str">
            <v>No Dependency</v>
          </cell>
        </row>
        <row r="13178">
          <cell r="C13178" t="str">
            <v>ZSK075</v>
          </cell>
          <cell r="D13178" t="str">
            <v>Expansion Sites</v>
          </cell>
          <cell r="E13178" t="str">
            <v>Q1-2020</v>
          </cell>
          <cell r="F13178" t="str">
            <v>Mobile Aspiration</v>
          </cell>
          <cell r="G13178" t="str">
            <v>HUA</v>
          </cell>
          <cell r="H13178" t="str">
            <v>IoT</v>
          </cell>
          <cell r="I13178" t="str">
            <v>INS</v>
          </cell>
          <cell r="L13178">
            <v>43853</v>
          </cell>
          <cell r="M13178">
            <v>43734</v>
          </cell>
          <cell r="N13178">
            <v>43853</v>
          </cell>
          <cell r="O13178">
            <v>43735</v>
          </cell>
          <cell r="P13178" t="str">
            <v>No Dependency</v>
          </cell>
        </row>
        <row r="13179">
          <cell r="C13179" t="str">
            <v>ZSK074</v>
          </cell>
          <cell r="D13179" t="str">
            <v>Expansion Sites</v>
          </cell>
          <cell r="E13179" t="str">
            <v>Q3-2019</v>
          </cell>
          <cell r="F13179" t="str">
            <v>Mobile Aspiration</v>
          </cell>
          <cell r="G13179" t="str">
            <v>HUA</v>
          </cell>
          <cell r="H13179" t="str">
            <v>IoT</v>
          </cell>
          <cell r="I13179" t="str">
            <v>INS</v>
          </cell>
          <cell r="L13179">
            <v>43639</v>
          </cell>
          <cell r="M13179">
            <v>43641</v>
          </cell>
          <cell r="N13179">
            <v>43640</v>
          </cell>
          <cell r="O13179">
            <v>43642</v>
          </cell>
          <cell r="P13179" t="str">
            <v>No Dependency</v>
          </cell>
        </row>
        <row r="13180">
          <cell r="C13180" t="str">
            <v>ZSK061</v>
          </cell>
          <cell r="D13180" t="str">
            <v>Expansion Sites</v>
          </cell>
          <cell r="E13180" t="str">
            <v>Q1-2020</v>
          </cell>
          <cell r="F13180" t="str">
            <v>Mobile Aspiration</v>
          </cell>
          <cell r="G13180" t="str">
            <v>HUA</v>
          </cell>
          <cell r="H13180" t="str">
            <v>IoT</v>
          </cell>
          <cell r="I13180" t="str">
            <v>INS</v>
          </cell>
          <cell r="L13180">
            <v>43674</v>
          </cell>
          <cell r="M13180">
            <v>43676</v>
          </cell>
          <cell r="N13180">
            <v>43675</v>
          </cell>
          <cell r="O13180">
            <v>43677</v>
          </cell>
          <cell r="P13180" t="str">
            <v>No Dependency</v>
          </cell>
        </row>
        <row r="13181">
          <cell r="C13181" t="str">
            <v>ZSK060</v>
          </cell>
          <cell r="D13181" t="str">
            <v>Expansion Sites</v>
          </cell>
          <cell r="E13181" t="str">
            <v>Q1-2020</v>
          </cell>
          <cell r="F13181" t="str">
            <v>Mobile Aspiration</v>
          </cell>
          <cell r="G13181" t="str">
            <v>HUA</v>
          </cell>
          <cell r="H13181" t="str">
            <v>IoT</v>
          </cell>
          <cell r="I13181" t="str">
            <v>INS</v>
          </cell>
          <cell r="L13181">
            <v>43854</v>
          </cell>
          <cell r="M13181">
            <v>43715</v>
          </cell>
          <cell r="N13181">
            <v>43855</v>
          </cell>
          <cell r="O13181">
            <v>43716</v>
          </cell>
          <cell r="P13181" t="str">
            <v>No Dependency</v>
          </cell>
        </row>
        <row r="13182">
          <cell r="C13182" t="str">
            <v>ZRW842</v>
          </cell>
          <cell r="D13182" t="str">
            <v>Expansion Sites</v>
          </cell>
          <cell r="E13182" t="str">
            <v>Q1-2020</v>
          </cell>
          <cell r="F13182" t="str">
            <v>Mobile Aspiration</v>
          </cell>
          <cell r="G13182" t="str">
            <v>HUA</v>
          </cell>
          <cell r="H13182" t="str">
            <v>IoT</v>
          </cell>
          <cell r="I13182" t="str">
            <v>INS</v>
          </cell>
          <cell r="L13182">
            <v>43685</v>
          </cell>
          <cell r="M13182">
            <v>43685</v>
          </cell>
          <cell r="N13182">
            <v>43686</v>
          </cell>
          <cell r="O13182">
            <v>43686</v>
          </cell>
          <cell r="P13182" t="str">
            <v>No Dependency</v>
          </cell>
        </row>
        <row r="13183">
          <cell r="C13183" t="str">
            <v>ZSK044</v>
          </cell>
          <cell r="D13183" t="str">
            <v>Expansion Sites</v>
          </cell>
          <cell r="E13183" t="str">
            <v>Q1-2020</v>
          </cell>
          <cell r="F13183" t="str">
            <v>Mobile Aspiration</v>
          </cell>
          <cell r="G13183" t="str">
            <v>HUA</v>
          </cell>
          <cell r="H13183" t="str">
            <v>IoT</v>
          </cell>
          <cell r="I13183" t="str">
            <v>INS</v>
          </cell>
          <cell r="L13183">
            <v>43853</v>
          </cell>
          <cell r="M13183">
            <v>43733</v>
          </cell>
          <cell r="N13183">
            <v>43853</v>
          </cell>
          <cell r="O13183">
            <v>43734</v>
          </cell>
          <cell r="P13183" t="str">
            <v>No Dependency</v>
          </cell>
        </row>
        <row r="13184">
          <cell r="C13184" t="str">
            <v>ZSK040</v>
          </cell>
          <cell r="D13184" t="str">
            <v>Expansion Sites</v>
          </cell>
          <cell r="E13184" t="str">
            <v>Q1-2020</v>
          </cell>
          <cell r="F13184" t="str">
            <v>Mobile Aspiration</v>
          </cell>
          <cell r="G13184" t="str">
            <v>HUA</v>
          </cell>
          <cell r="H13184" t="str">
            <v>IoT</v>
          </cell>
          <cell r="I13184" t="str">
            <v>INS</v>
          </cell>
          <cell r="L13184">
            <v>43853</v>
          </cell>
          <cell r="M13184">
            <v>43733</v>
          </cell>
          <cell r="N13184">
            <v>43853</v>
          </cell>
          <cell r="O13184">
            <v>43734</v>
          </cell>
          <cell r="P13184" t="str">
            <v>No Dependency</v>
          </cell>
        </row>
        <row r="13185">
          <cell r="C13185" t="str">
            <v>ZSK022</v>
          </cell>
          <cell r="D13185" t="str">
            <v>Expansion Sites</v>
          </cell>
          <cell r="E13185" t="str">
            <v>Q1-2020</v>
          </cell>
          <cell r="F13185" t="str">
            <v>Mobile Aspiration</v>
          </cell>
          <cell r="G13185" t="str">
            <v>HUA</v>
          </cell>
          <cell r="H13185" t="str">
            <v>IoT</v>
          </cell>
          <cell r="I13185" t="str">
            <v>INS</v>
          </cell>
          <cell r="L13185">
            <v>43853</v>
          </cell>
          <cell r="M13185">
            <v>43733</v>
          </cell>
          <cell r="N13185">
            <v>43853</v>
          </cell>
          <cell r="O13185">
            <v>43734</v>
          </cell>
          <cell r="P13185" t="str">
            <v>No Dependency</v>
          </cell>
        </row>
        <row r="13186">
          <cell r="C13186" t="str">
            <v>ZRR982</v>
          </cell>
          <cell r="D13186" t="str">
            <v>Expansion Sites</v>
          </cell>
          <cell r="E13186" t="str">
            <v>Q1-2020</v>
          </cell>
          <cell r="F13186" t="str">
            <v>Mobile Aspiration</v>
          </cell>
          <cell r="G13186" t="str">
            <v>HUA</v>
          </cell>
          <cell r="H13186" t="str">
            <v>IoT</v>
          </cell>
          <cell r="I13186" t="str">
            <v>INS</v>
          </cell>
          <cell r="L13186">
            <v>43853</v>
          </cell>
          <cell r="M13186">
            <v>43715</v>
          </cell>
          <cell r="N13186">
            <v>43853</v>
          </cell>
          <cell r="O13186">
            <v>43716</v>
          </cell>
          <cell r="P13186" t="str">
            <v>No Dependency</v>
          </cell>
        </row>
        <row r="13187">
          <cell r="C13187" t="str">
            <v>ZRR981</v>
          </cell>
          <cell r="D13187" t="str">
            <v>Expansion Sites</v>
          </cell>
          <cell r="E13187" t="str">
            <v>Q1-2020</v>
          </cell>
          <cell r="F13187" t="str">
            <v>Mobile Aspiration</v>
          </cell>
          <cell r="G13187" t="str">
            <v>HUA</v>
          </cell>
          <cell r="H13187" t="str">
            <v>IoT</v>
          </cell>
          <cell r="I13187" t="str">
            <v>INS</v>
          </cell>
          <cell r="L13187">
            <v>43853</v>
          </cell>
          <cell r="M13187">
            <v>43715</v>
          </cell>
          <cell r="N13187">
            <v>43853</v>
          </cell>
          <cell r="O13187">
            <v>43716</v>
          </cell>
          <cell r="P13187" t="str">
            <v>No Dependency</v>
          </cell>
        </row>
        <row r="13188">
          <cell r="C13188" t="str">
            <v>ZRR974</v>
          </cell>
          <cell r="D13188" t="str">
            <v>Expansion Sites</v>
          </cell>
          <cell r="E13188" t="str">
            <v>Q1-2020</v>
          </cell>
          <cell r="F13188" t="str">
            <v>Mobile Aspiration</v>
          </cell>
          <cell r="G13188" t="str">
            <v>HUA</v>
          </cell>
          <cell r="H13188" t="str">
            <v>IoT</v>
          </cell>
          <cell r="I13188" t="str">
            <v>INS</v>
          </cell>
          <cell r="L13188">
            <v>43854</v>
          </cell>
          <cell r="M13188">
            <v>43715</v>
          </cell>
          <cell r="N13188">
            <v>43855</v>
          </cell>
          <cell r="O13188">
            <v>43716</v>
          </cell>
          <cell r="P13188" t="str">
            <v>No Dependency</v>
          </cell>
        </row>
        <row r="13189">
          <cell r="C13189" t="str">
            <v>ZRR973</v>
          </cell>
          <cell r="D13189" t="str">
            <v>Expansion Sites</v>
          </cell>
          <cell r="E13189" t="str">
            <v>Q3-2019</v>
          </cell>
          <cell r="F13189" t="str">
            <v>Mobile Aspiration</v>
          </cell>
          <cell r="G13189" t="str">
            <v>HUA</v>
          </cell>
          <cell r="H13189" t="str">
            <v>IoT</v>
          </cell>
          <cell r="I13189" t="str">
            <v>INS</v>
          </cell>
          <cell r="L13189">
            <v>43646</v>
          </cell>
          <cell r="M13189">
            <v>43648</v>
          </cell>
          <cell r="N13189">
            <v>43647</v>
          </cell>
          <cell r="O13189">
            <v>43649</v>
          </cell>
          <cell r="P13189" t="str">
            <v>No Dependency</v>
          </cell>
        </row>
        <row r="13190">
          <cell r="C13190" t="str">
            <v>ZRR023</v>
          </cell>
          <cell r="D13190" t="str">
            <v>Expansion Sites</v>
          </cell>
          <cell r="E13190" t="str">
            <v>Q3-2019</v>
          </cell>
          <cell r="F13190" t="str">
            <v>Mobile Aspiration</v>
          </cell>
          <cell r="G13190" t="str">
            <v>HUA</v>
          </cell>
          <cell r="H13190" t="str">
            <v>IoT</v>
          </cell>
          <cell r="I13190" t="str">
            <v>INS</v>
          </cell>
          <cell r="L13190">
            <v>43664</v>
          </cell>
          <cell r="M13190">
            <v>43666</v>
          </cell>
          <cell r="N13190">
            <v>43665</v>
          </cell>
          <cell r="O13190">
            <v>43667</v>
          </cell>
          <cell r="P13190" t="str">
            <v>No Dependency</v>
          </cell>
        </row>
        <row r="13191">
          <cell r="C13191" t="str">
            <v>ZRR021</v>
          </cell>
          <cell r="D13191" t="str">
            <v>Expansion Sites</v>
          </cell>
          <cell r="E13191" t="str">
            <v>Q3-2019</v>
          </cell>
          <cell r="F13191" t="str">
            <v>Mobile Aspiration</v>
          </cell>
          <cell r="G13191" t="str">
            <v>HUA</v>
          </cell>
          <cell r="H13191" t="str">
            <v>IoT</v>
          </cell>
          <cell r="I13191" t="str">
            <v>INS</v>
          </cell>
          <cell r="L13191">
            <v>43691</v>
          </cell>
          <cell r="M13191">
            <v>43693</v>
          </cell>
          <cell r="N13191">
            <v>43692</v>
          </cell>
          <cell r="O13191">
            <v>43694</v>
          </cell>
          <cell r="P13191" t="str">
            <v>No Dependency</v>
          </cell>
        </row>
        <row r="13192">
          <cell r="C13192" t="str">
            <v>ZRF977</v>
          </cell>
          <cell r="D13192" t="str">
            <v>Expansion Sites</v>
          </cell>
          <cell r="E13192" t="str">
            <v>Q1-2020</v>
          </cell>
          <cell r="F13192" t="str">
            <v>Mobile Aspiration</v>
          </cell>
          <cell r="G13192" t="str">
            <v>HUA</v>
          </cell>
          <cell r="H13192" t="str">
            <v>IoT</v>
          </cell>
          <cell r="I13192" t="str">
            <v>INS</v>
          </cell>
          <cell r="L13192">
            <v>43853</v>
          </cell>
          <cell r="M13192">
            <v>43715</v>
          </cell>
          <cell r="N13192">
            <v>43853</v>
          </cell>
          <cell r="O13192">
            <v>43716</v>
          </cell>
          <cell r="P13192" t="str">
            <v>No Dependency</v>
          </cell>
        </row>
        <row r="13193">
          <cell r="C13193" t="str">
            <v>ZRF002</v>
          </cell>
          <cell r="D13193" t="str">
            <v>Expansion Sites</v>
          </cell>
          <cell r="E13193" t="str">
            <v>Q3-2019</v>
          </cell>
          <cell r="F13193" t="str">
            <v>Mobile Aspiration</v>
          </cell>
          <cell r="G13193" t="str">
            <v>HUA</v>
          </cell>
          <cell r="H13193" t="str">
            <v>IoT</v>
          </cell>
          <cell r="I13193" t="str">
            <v>INS</v>
          </cell>
          <cell r="L13193">
            <v>43706</v>
          </cell>
          <cell r="M13193">
            <v>43709</v>
          </cell>
          <cell r="N13193">
            <v>43707</v>
          </cell>
          <cell r="O13193">
            <v>43710</v>
          </cell>
          <cell r="P13193" t="str">
            <v>No Dependency</v>
          </cell>
        </row>
        <row r="13194">
          <cell r="C13194" t="str">
            <v>ZQUA005</v>
          </cell>
          <cell r="D13194" t="str">
            <v>Expansion Sites</v>
          </cell>
          <cell r="E13194" t="str">
            <v>Q3-2019</v>
          </cell>
          <cell r="F13194" t="str">
            <v>Mobile Aspiration</v>
          </cell>
          <cell r="G13194" t="str">
            <v>HUA</v>
          </cell>
          <cell r="H13194" t="str">
            <v>IoT</v>
          </cell>
          <cell r="I13194" t="str">
            <v>INS</v>
          </cell>
          <cell r="L13194">
            <v>43612</v>
          </cell>
          <cell r="M13194">
            <v>43614</v>
          </cell>
          <cell r="N13194">
            <v>43613</v>
          </cell>
          <cell r="O13194">
            <v>43615</v>
          </cell>
          <cell r="P13194" t="str">
            <v>No Dependency</v>
          </cell>
        </row>
        <row r="13195">
          <cell r="C13195" t="str">
            <v>ZQU014</v>
          </cell>
          <cell r="D13195" t="str">
            <v>Expansion Sites</v>
          </cell>
          <cell r="E13195" t="str">
            <v>Q1-2020</v>
          </cell>
          <cell r="F13195" t="str">
            <v>Mobile Aspiration</v>
          </cell>
          <cell r="G13195" t="str">
            <v>HUA</v>
          </cell>
          <cell r="H13195" t="str">
            <v>IoT</v>
          </cell>
          <cell r="I13195" t="str">
            <v>INS</v>
          </cell>
          <cell r="L13195">
            <v>43853</v>
          </cell>
          <cell r="M13195">
            <v>43733</v>
          </cell>
          <cell r="N13195">
            <v>43853</v>
          </cell>
          <cell r="O13195">
            <v>43734</v>
          </cell>
          <cell r="P13195" t="str">
            <v>No Dependency</v>
          </cell>
        </row>
        <row r="13196">
          <cell r="C13196" t="str">
            <v>ZQU012</v>
          </cell>
          <cell r="D13196" t="str">
            <v>Expansion Sites</v>
          </cell>
          <cell r="E13196" t="str">
            <v>Q1-2020</v>
          </cell>
          <cell r="F13196" t="str">
            <v>Mobile Aspiration</v>
          </cell>
          <cell r="G13196" t="str">
            <v>HUA</v>
          </cell>
          <cell r="H13196" t="str">
            <v>IoT</v>
          </cell>
          <cell r="I13196" t="str">
            <v>INS</v>
          </cell>
          <cell r="L13196">
            <v>43853</v>
          </cell>
          <cell r="N13196">
            <v>43853</v>
          </cell>
          <cell r="P13196" t="str">
            <v>No Dependency</v>
          </cell>
        </row>
        <row r="13197">
          <cell r="C13197" t="str">
            <v>ZQE997</v>
          </cell>
          <cell r="D13197" t="str">
            <v>Expansion Sites</v>
          </cell>
          <cell r="E13197" t="str">
            <v>Q3-2019</v>
          </cell>
          <cell r="F13197" t="str">
            <v>Mobile Aspiration</v>
          </cell>
          <cell r="G13197" t="str">
            <v>HUA</v>
          </cell>
          <cell r="H13197" t="str">
            <v>IoT</v>
          </cell>
          <cell r="I13197" t="str">
            <v>INS</v>
          </cell>
          <cell r="L13197">
            <v>43691</v>
          </cell>
          <cell r="M13197">
            <v>43693</v>
          </cell>
          <cell r="N13197">
            <v>43692</v>
          </cell>
          <cell r="O13197">
            <v>43694</v>
          </cell>
          <cell r="P13197" t="str">
            <v>No Dependency</v>
          </cell>
        </row>
        <row r="13198">
          <cell r="C13198" t="str">
            <v>ZNR024</v>
          </cell>
          <cell r="D13198" t="str">
            <v>Expansion Sites</v>
          </cell>
          <cell r="E13198" t="str">
            <v>Q4-2019</v>
          </cell>
          <cell r="F13198" t="str">
            <v>Mobile Aspiration</v>
          </cell>
          <cell r="G13198" t="str">
            <v>HUA</v>
          </cell>
          <cell r="H13198" t="str">
            <v>IoT</v>
          </cell>
          <cell r="I13198" t="str">
            <v>INS</v>
          </cell>
          <cell r="L13198">
            <v>43796</v>
          </cell>
          <cell r="N13198">
            <v>43797</v>
          </cell>
          <cell r="P13198" t="str">
            <v>No Dependency</v>
          </cell>
        </row>
        <row r="13199">
          <cell r="C13199" t="str">
            <v>ZNR009</v>
          </cell>
          <cell r="D13199" t="str">
            <v>Expansion Sites</v>
          </cell>
          <cell r="E13199" t="str">
            <v>Q4-2019</v>
          </cell>
          <cell r="F13199" t="str">
            <v>Mobile Aspiration</v>
          </cell>
          <cell r="G13199" t="str">
            <v>HUA</v>
          </cell>
          <cell r="H13199" t="str">
            <v>IoT</v>
          </cell>
          <cell r="I13199" t="str">
            <v>INS</v>
          </cell>
          <cell r="L13199">
            <v>43796</v>
          </cell>
          <cell r="N13199">
            <v>43797</v>
          </cell>
          <cell r="P13199" t="str">
            <v>No Dependency</v>
          </cell>
        </row>
        <row r="13200">
          <cell r="C13200" t="str">
            <v>ZND916</v>
          </cell>
          <cell r="D13200" t="str">
            <v>Expansion Sites</v>
          </cell>
          <cell r="E13200" t="str">
            <v>Q3-2019</v>
          </cell>
          <cell r="F13200" t="str">
            <v>Mobile Aspiration</v>
          </cell>
          <cell r="G13200" t="str">
            <v>HUA</v>
          </cell>
          <cell r="H13200" t="str">
            <v>IoT</v>
          </cell>
          <cell r="I13200" t="str">
            <v>INS</v>
          </cell>
          <cell r="L13200">
            <v>43636</v>
          </cell>
          <cell r="M13200">
            <v>43638</v>
          </cell>
          <cell r="N13200">
            <v>43637</v>
          </cell>
          <cell r="O13200">
            <v>43639</v>
          </cell>
          <cell r="P13200" t="str">
            <v>No Dependency</v>
          </cell>
        </row>
        <row r="13201">
          <cell r="C13201" t="str">
            <v>ZND872</v>
          </cell>
          <cell r="D13201" t="str">
            <v>Expansion Sites</v>
          </cell>
          <cell r="E13201" t="str">
            <v>Q1-2020</v>
          </cell>
          <cell r="F13201" t="str">
            <v>Mobile Aspiration</v>
          </cell>
          <cell r="G13201" t="str">
            <v>HUA</v>
          </cell>
          <cell r="H13201" t="str">
            <v>IoT</v>
          </cell>
          <cell r="I13201" t="str">
            <v>INS</v>
          </cell>
          <cell r="L13201">
            <v>43830</v>
          </cell>
          <cell r="N13201">
            <v>43830</v>
          </cell>
          <cell r="P13201" t="str">
            <v>No Dependency</v>
          </cell>
        </row>
        <row r="13202">
          <cell r="C13202" t="str">
            <v>ZND868</v>
          </cell>
          <cell r="D13202" t="str">
            <v>Expansion Sites</v>
          </cell>
          <cell r="E13202" t="str">
            <v>Q4-2019</v>
          </cell>
          <cell r="F13202" t="str">
            <v>Mobile Aspiration</v>
          </cell>
          <cell r="G13202" t="str">
            <v>HUA</v>
          </cell>
          <cell r="H13202" t="str">
            <v>IoT</v>
          </cell>
          <cell r="I13202" t="str">
            <v>INS</v>
          </cell>
          <cell r="L13202">
            <v>43691</v>
          </cell>
          <cell r="M13202">
            <v>43693</v>
          </cell>
          <cell r="N13202">
            <v>43692</v>
          </cell>
          <cell r="O13202">
            <v>43694</v>
          </cell>
          <cell r="P13202" t="str">
            <v>No Dependency</v>
          </cell>
        </row>
        <row r="13203">
          <cell r="C13203" t="str">
            <v>ZND832</v>
          </cell>
          <cell r="D13203" t="str">
            <v>Expansion Sites</v>
          </cell>
          <cell r="E13203" t="str">
            <v>Q2-2019</v>
          </cell>
          <cell r="F13203" t="str">
            <v>Mobile Aspiration</v>
          </cell>
          <cell r="G13203" t="str">
            <v>HUA</v>
          </cell>
          <cell r="H13203" t="str">
            <v>IoT</v>
          </cell>
          <cell r="I13203" t="str">
            <v>INS</v>
          </cell>
          <cell r="L13203">
            <v>43622</v>
          </cell>
          <cell r="M13203">
            <v>43624</v>
          </cell>
          <cell r="N13203">
            <v>43623</v>
          </cell>
          <cell r="O13203">
            <v>43625</v>
          </cell>
          <cell r="P13203" t="str">
            <v>No Dependency</v>
          </cell>
        </row>
        <row r="13204">
          <cell r="C13204" t="str">
            <v>ZND738</v>
          </cell>
          <cell r="D13204" t="str">
            <v>Expansion Sites</v>
          </cell>
          <cell r="E13204" t="str">
            <v>Q2-2019</v>
          </cell>
          <cell r="F13204" t="str">
            <v>Mobile Aspiration</v>
          </cell>
          <cell r="G13204" t="str">
            <v>HUA</v>
          </cell>
          <cell r="H13204" t="str">
            <v>IoT</v>
          </cell>
          <cell r="I13204" t="str">
            <v>INS</v>
          </cell>
          <cell r="L13204">
            <v>43657</v>
          </cell>
          <cell r="M13204">
            <v>43659</v>
          </cell>
          <cell r="N13204">
            <v>43658</v>
          </cell>
          <cell r="O13204">
            <v>43660</v>
          </cell>
          <cell r="P13204" t="str">
            <v>No Dependency</v>
          </cell>
        </row>
        <row r="13205">
          <cell r="C13205" t="str">
            <v>ZND632</v>
          </cell>
          <cell r="D13205" t="str">
            <v>Expansion Sites</v>
          </cell>
          <cell r="E13205" t="str">
            <v>Q1-2020</v>
          </cell>
          <cell r="F13205" t="str">
            <v>Mobile Aspiration</v>
          </cell>
          <cell r="G13205" t="str">
            <v>HUA</v>
          </cell>
          <cell r="H13205" t="str">
            <v>IoT</v>
          </cell>
          <cell r="I13205" t="str">
            <v>INS</v>
          </cell>
          <cell r="L13205">
            <v>43696</v>
          </cell>
          <cell r="M13205">
            <v>43696</v>
          </cell>
          <cell r="N13205">
            <v>43697</v>
          </cell>
          <cell r="O13205">
            <v>43697</v>
          </cell>
          <cell r="P13205" t="str">
            <v>No Dependency</v>
          </cell>
        </row>
        <row r="13206">
          <cell r="C13206" t="str">
            <v>ZND628</v>
          </cell>
          <cell r="D13206" t="str">
            <v>Expansion Sites</v>
          </cell>
          <cell r="E13206" t="str">
            <v>Q1-2020</v>
          </cell>
          <cell r="F13206" t="str">
            <v>Mobile Aspiration</v>
          </cell>
          <cell r="G13206" t="str">
            <v>HUA</v>
          </cell>
          <cell r="H13206" t="str">
            <v>IoT</v>
          </cell>
          <cell r="I13206" t="str">
            <v>INS</v>
          </cell>
          <cell r="L13206">
            <v>43853</v>
          </cell>
          <cell r="M13206">
            <v>43740</v>
          </cell>
          <cell r="N13206">
            <v>43853</v>
          </cell>
          <cell r="O13206">
            <v>43741</v>
          </cell>
          <cell r="P13206" t="str">
            <v>No Dependency</v>
          </cell>
        </row>
        <row r="13207">
          <cell r="C13207" t="str">
            <v>ZND625</v>
          </cell>
          <cell r="D13207" t="str">
            <v>Expansion Sites</v>
          </cell>
          <cell r="E13207" t="str">
            <v>Q3-2019</v>
          </cell>
          <cell r="F13207" t="str">
            <v>Mobile Aspiration</v>
          </cell>
          <cell r="G13207" t="str">
            <v>HUA</v>
          </cell>
          <cell r="H13207" t="str">
            <v>IoT</v>
          </cell>
          <cell r="I13207" t="str">
            <v>INS</v>
          </cell>
          <cell r="L13207">
            <v>43662</v>
          </cell>
          <cell r="M13207">
            <v>43664</v>
          </cell>
          <cell r="N13207">
            <v>43663</v>
          </cell>
          <cell r="O13207">
            <v>43665</v>
          </cell>
          <cell r="P13207" t="str">
            <v>No Dependency</v>
          </cell>
        </row>
        <row r="13208">
          <cell r="C13208" t="str">
            <v>ZND616</v>
          </cell>
          <cell r="D13208" t="str">
            <v>Expansion Sites</v>
          </cell>
          <cell r="E13208" t="str">
            <v>Q1-2020</v>
          </cell>
          <cell r="F13208" t="str">
            <v>Mobile Aspiration</v>
          </cell>
          <cell r="G13208" t="str">
            <v>HUA</v>
          </cell>
          <cell r="H13208" t="str">
            <v>IoT</v>
          </cell>
          <cell r="I13208" t="str">
            <v>INS</v>
          </cell>
          <cell r="L13208">
            <v>43826</v>
          </cell>
          <cell r="M13208">
            <v>43709</v>
          </cell>
          <cell r="N13208">
            <v>43827</v>
          </cell>
          <cell r="O13208">
            <v>43710</v>
          </cell>
          <cell r="P13208" t="str">
            <v>No Dependency</v>
          </cell>
        </row>
        <row r="13209">
          <cell r="C13209" t="str">
            <v>ZND582</v>
          </cell>
          <cell r="D13209" t="str">
            <v>Expansion Sites</v>
          </cell>
          <cell r="E13209" t="str">
            <v>Q4-2019</v>
          </cell>
          <cell r="F13209" t="str">
            <v>Mobile Aspiration</v>
          </cell>
          <cell r="G13209" t="str">
            <v>HUA</v>
          </cell>
          <cell r="H13209" t="str">
            <v>IoT</v>
          </cell>
          <cell r="I13209" t="str">
            <v>INS</v>
          </cell>
          <cell r="L13209">
            <v>43691</v>
          </cell>
          <cell r="M13209">
            <v>43693</v>
          </cell>
          <cell r="N13209">
            <v>43692</v>
          </cell>
          <cell r="O13209">
            <v>43694</v>
          </cell>
          <cell r="P13209" t="str">
            <v>No Dependency</v>
          </cell>
        </row>
        <row r="13210">
          <cell r="C13210" t="str">
            <v>ZND518</v>
          </cell>
          <cell r="D13210" t="str">
            <v>Expansion Sites</v>
          </cell>
          <cell r="E13210" t="str">
            <v>Q3-2019</v>
          </cell>
          <cell r="F13210" t="str">
            <v>Mobile Aspiration</v>
          </cell>
          <cell r="G13210" t="str">
            <v>HUA</v>
          </cell>
          <cell r="H13210" t="str">
            <v>IoT</v>
          </cell>
          <cell r="I13210" t="str">
            <v>INS</v>
          </cell>
          <cell r="L13210">
            <v>43788</v>
          </cell>
          <cell r="N13210">
            <v>43789</v>
          </cell>
          <cell r="P13210" t="str">
            <v>No Dependency</v>
          </cell>
        </row>
        <row r="13211">
          <cell r="C13211" t="str">
            <v>ZND469</v>
          </cell>
          <cell r="D13211" t="str">
            <v>Expansion Sites</v>
          </cell>
          <cell r="E13211" t="str">
            <v>Q1-2020</v>
          </cell>
          <cell r="F13211" t="str">
            <v>Mobile Aspiration</v>
          </cell>
          <cell r="G13211" t="str">
            <v>HUA</v>
          </cell>
          <cell r="H13211" t="str">
            <v>IoT</v>
          </cell>
          <cell r="I13211" t="str">
            <v>INS</v>
          </cell>
          <cell r="L13211">
            <v>43858</v>
          </cell>
          <cell r="N13211">
            <v>43858</v>
          </cell>
          <cell r="P13211" t="str">
            <v>No Dependency</v>
          </cell>
        </row>
        <row r="13212">
          <cell r="C13212" t="str">
            <v>ZND450</v>
          </cell>
          <cell r="D13212" t="str">
            <v>Expansion Sites</v>
          </cell>
          <cell r="E13212" t="str">
            <v>Q3-2019</v>
          </cell>
          <cell r="F13212" t="str">
            <v>Mobile Aspiration</v>
          </cell>
          <cell r="G13212" t="str">
            <v>HUA</v>
          </cell>
          <cell r="H13212" t="str">
            <v>IoT</v>
          </cell>
          <cell r="I13212" t="str">
            <v>INS</v>
          </cell>
          <cell r="L13212">
            <v>43662</v>
          </cell>
          <cell r="M13212">
            <v>43664</v>
          </cell>
          <cell r="N13212">
            <v>43663</v>
          </cell>
          <cell r="O13212">
            <v>43665</v>
          </cell>
          <cell r="P13212" t="str">
            <v>No Dependency</v>
          </cell>
        </row>
        <row r="13213">
          <cell r="C13213" t="str">
            <v>ZND417</v>
          </cell>
          <cell r="D13213" t="str">
            <v>Expansion Sites</v>
          </cell>
          <cell r="E13213" t="str">
            <v>Q3-2019</v>
          </cell>
          <cell r="F13213" t="str">
            <v>Mobile Aspiration</v>
          </cell>
          <cell r="G13213" t="str">
            <v>HUA</v>
          </cell>
          <cell r="H13213" t="str">
            <v>IoT</v>
          </cell>
          <cell r="I13213" t="str">
            <v>INS</v>
          </cell>
          <cell r="L13213">
            <v>43688</v>
          </cell>
          <cell r="M13213">
            <v>43669</v>
          </cell>
          <cell r="N13213">
            <v>43689</v>
          </cell>
          <cell r="O13213">
            <v>43670</v>
          </cell>
          <cell r="P13213" t="str">
            <v>No Dependency</v>
          </cell>
        </row>
        <row r="13214">
          <cell r="C13214" t="str">
            <v>ZND211</v>
          </cell>
          <cell r="D13214" t="str">
            <v>Expansion Sites</v>
          </cell>
          <cell r="E13214" t="str">
            <v>Q2-2019</v>
          </cell>
          <cell r="F13214" t="str">
            <v>Mobile Aspiration</v>
          </cell>
          <cell r="G13214" t="str">
            <v>HUA</v>
          </cell>
          <cell r="H13214" t="str">
            <v>IoT</v>
          </cell>
          <cell r="I13214" t="str">
            <v>INS</v>
          </cell>
          <cell r="L13214">
            <v>43604</v>
          </cell>
          <cell r="M13214">
            <v>43606</v>
          </cell>
          <cell r="N13214">
            <v>43605</v>
          </cell>
          <cell r="O13214">
            <v>43607</v>
          </cell>
          <cell r="P13214" t="str">
            <v>No Dependency</v>
          </cell>
        </row>
        <row r="13215">
          <cell r="C13215" t="str">
            <v>ZND180</v>
          </cell>
          <cell r="D13215" t="str">
            <v>Expansion Sites</v>
          </cell>
          <cell r="E13215" t="str">
            <v>Q2-2019</v>
          </cell>
          <cell r="F13215" t="str">
            <v>Mobile Aspiration</v>
          </cell>
          <cell r="G13215" t="str">
            <v>HUA</v>
          </cell>
          <cell r="H13215" t="str">
            <v>IoT</v>
          </cell>
          <cell r="I13215" t="str">
            <v>INS</v>
          </cell>
          <cell r="L13215">
            <v>43597</v>
          </cell>
          <cell r="M13215">
            <v>43599</v>
          </cell>
          <cell r="N13215">
            <v>43598</v>
          </cell>
          <cell r="O13215">
            <v>43600</v>
          </cell>
          <cell r="P13215" t="str">
            <v>No Dependency</v>
          </cell>
        </row>
        <row r="13216">
          <cell r="C13216" t="str">
            <v>ZND178</v>
          </cell>
          <cell r="D13216" t="str">
            <v>Expansion Sites</v>
          </cell>
          <cell r="E13216" t="str">
            <v>Q1-2020</v>
          </cell>
          <cell r="F13216" t="str">
            <v>Mobile Aspiration</v>
          </cell>
          <cell r="G13216" t="str">
            <v>HUA</v>
          </cell>
          <cell r="H13216" t="str">
            <v>IoT</v>
          </cell>
          <cell r="I13216" t="str">
            <v>INS</v>
          </cell>
          <cell r="L13216">
            <v>43830</v>
          </cell>
          <cell r="M13216">
            <v>43734</v>
          </cell>
          <cell r="N13216">
            <v>43830</v>
          </cell>
          <cell r="O13216">
            <v>43735</v>
          </cell>
          <cell r="P13216" t="str">
            <v>No Dependency</v>
          </cell>
        </row>
        <row r="13217">
          <cell r="C13217" t="str">
            <v>ZND068</v>
          </cell>
          <cell r="D13217" t="str">
            <v>Expansion Sites</v>
          </cell>
          <cell r="E13217" t="str">
            <v>Q4-2019</v>
          </cell>
          <cell r="F13217" t="str">
            <v>Mobile Aspiration</v>
          </cell>
          <cell r="G13217" t="str">
            <v>HUA</v>
          </cell>
          <cell r="H13217" t="str">
            <v>IoT</v>
          </cell>
          <cell r="I13217" t="str">
            <v>INS</v>
          </cell>
          <cell r="L13217">
            <v>43796</v>
          </cell>
          <cell r="N13217">
            <v>43797</v>
          </cell>
          <cell r="P13217" t="str">
            <v>No Dependency</v>
          </cell>
        </row>
        <row r="13218">
          <cell r="C13218" t="str">
            <v>ZND062</v>
          </cell>
          <cell r="D13218" t="str">
            <v>Expansion Sites</v>
          </cell>
          <cell r="E13218" t="str">
            <v>Q3-2019</v>
          </cell>
          <cell r="F13218" t="str">
            <v>Mobile Aspiration</v>
          </cell>
          <cell r="G13218" t="str">
            <v>HUA</v>
          </cell>
          <cell r="H13218" t="str">
            <v>IoT</v>
          </cell>
          <cell r="I13218" t="str">
            <v>INS</v>
          </cell>
          <cell r="L13218">
            <v>43644</v>
          </cell>
          <cell r="M13218">
            <v>43646</v>
          </cell>
          <cell r="N13218">
            <v>43645</v>
          </cell>
          <cell r="O13218">
            <v>43647</v>
          </cell>
          <cell r="P13218" t="str">
            <v>No Dependency</v>
          </cell>
        </row>
        <row r="13219">
          <cell r="C13219" t="str">
            <v>ZND038</v>
          </cell>
          <cell r="D13219" t="str">
            <v>Expansion Sites</v>
          </cell>
          <cell r="E13219" t="str">
            <v>Q4-2019</v>
          </cell>
          <cell r="F13219" t="str">
            <v>Mobile Aspiration</v>
          </cell>
          <cell r="G13219" t="str">
            <v>HUA</v>
          </cell>
          <cell r="H13219" t="str">
            <v>IoT</v>
          </cell>
          <cell r="I13219" t="str">
            <v>INS</v>
          </cell>
          <cell r="L13219">
            <v>43802</v>
          </cell>
          <cell r="M13219">
            <v>43715</v>
          </cell>
          <cell r="N13219">
            <v>43802</v>
          </cell>
          <cell r="O13219">
            <v>43716</v>
          </cell>
          <cell r="P13219" t="str">
            <v>No Dependency</v>
          </cell>
        </row>
        <row r="13220">
          <cell r="C13220" t="str">
            <v>ZND031</v>
          </cell>
          <cell r="D13220" t="str">
            <v>Expansion Sites</v>
          </cell>
          <cell r="E13220" t="str">
            <v>Q1-2020</v>
          </cell>
          <cell r="F13220" t="str">
            <v>Mobile Aspiration</v>
          </cell>
          <cell r="G13220" t="str">
            <v>HUA</v>
          </cell>
          <cell r="H13220" t="str">
            <v>IoT</v>
          </cell>
          <cell r="I13220" t="str">
            <v>INS</v>
          </cell>
          <cell r="L13220">
            <v>43830</v>
          </cell>
          <cell r="M13220">
            <v>43715</v>
          </cell>
          <cell r="N13220">
            <v>43830</v>
          </cell>
          <cell r="O13220">
            <v>43716</v>
          </cell>
          <cell r="P13220" t="str">
            <v>No Dependency</v>
          </cell>
        </row>
        <row r="13221">
          <cell r="C13221" t="str">
            <v>ZND019</v>
          </cell>
          <cell r="D13221" t="str">
            <v>Expansion Sites</v>
          </cell>
          <cell r="E13221" t="str">
            <v>Q1-2020</v>
          </cell>
          <cell r="F13221" t="str">
            <v>Mobile Aspiration</v>
          </cell>
          <cell r="G13221" t="str">
            <v>HUA</v>
          </cell>
          <cell r="H13221" t="str">
            <v>IoT</v>
          </cell>
          <cell r="I13221" t="str">
            <v>INS</v>
          </cell>
          <cell r="L13221">
            <v>43858</v>
          </cell>
          <cell r="M13221">
            <v>43734</v>
          </cell>
          <cell r="N13221">
            <v>43858</v>
          </cell>
          <cell r="O13221">
            <v>43735</v>
          </cell>
          <cell r="P13221" t="str">
            <v>No Dependency</v>
          </cell>
        </row>
        <row r="13222">
          <cell r="C13222" t="str">
            <v>ZMB992</v>
          </cell>
          <cell r="D13222" t="str">
            <v>Expansion Sites</v>
          </cell>
          <cell r="E13222" t="str">
            <v>Q3-2019</v>
          </cell>
          <cell r="F13222" t="str">
            <v>Mobile Aspiration</v>
          </cell>
          <cell r="G13222" t="str">
            <v>HUA</v>
          </cell>
          <cell r="H13222" t="str">
            <v>IoT</v>
          </cell>
          <cell r="I13222" t="str">
            <v>INS</v>
          </cell>
          <cell r="L13222">
            <v>43726</v>
          </cell>
          <cell r="M13222">
            <v>43638</v>
          </cell>
          <cell r="N13222">
            <v>43726</v>
          </cell>
          <cell r="O13222">
            <v>43639</v>
          </cell>
          <cell r="P13222" t="str">
            <v>No Dependency</v>
          </cell>
        </row>
        <row r="13223">
          <cell r="C13223" t="str">
            <v>ZMB016</v>
          </cell>
          <cell r="D13223" t="str">
            <v>Expansion Sites</v>
          </cell>
          <cell r="E13223" t="str">
            <v>Q1-2020</v>
          </cell>
          <cell r="F13223" t="str">
            <v>Mobile Aspiration</v>
          </cell>
          <cell r="G13223" t="str">
            <v>HUA</v>
          </cell>
          <cell r="H13223" t="str">
            <v>IoT</v>
          </cell>
          <cell r="I13223" t="str">
            <v>INS</v>
          </cell>
          <cell r="L13223">
            <v>43853</v>
          </cell>
          <cell r="M13223">
            <v>43715</v>
          </cell>
          <cell r="N13223">
            <v>43853</v>
          </cell>
          <cell r="O13223">
            <v>43716</v>
          </cell>
          <cell r="P13223" t="str">
            <v>No Dependency</v>
          </cell>
        </row>
        <row r="13224">
          <cell r="C13224" t="str">
            <v>ZMA001</v>
          </cell>
          <cell r="D13224" t="str">
            <v>Expansion Sites</v>
          </cell>
          <cell r="E13224" t="str">
            <v>Q4-2019</v>
          </cell>
          <cell r="F13224" t="str">
            <v>Mobile Aspiration</v>
          </cell>
          <cell r="G13224" t="str">
            <v>HUA</v>
          </cell>
          <cell r="H13224" t="str">
            <v>IoT</v>
          </cell>
          <cell r="I13224" t="str">
            <v>INS</v>
          </cell>
          <cell r="L13224">
            <v>43691</v>
          </cell>
          <cell r="M13224">
            <v>43693</v>
          </cell>
          <cell r="N13224">
            <v>43692</v>
          </cell>
          <cell r="O13224">
            <v>43694</v>
          </cell>
          <cell r="P13224" t="str">
            <v>No Dependency</v>
          </cell>
        </row>
        <row r="13225">
          <cell r="C13225" t="str">
            <v>ZKU028</v>
          </cell>
          <cell r="D13225" t="str">
            <v>Expansion Sites</v>
          </cell>
          <cell r="E13225" t="str">
            <v>Q4-2019</v>
          </cell>
          <cell r="F13225" t="str">
            <v>Mobile Aspiration</v>
          </cell>
          <cell r="G13225" t="str">
            <v>HUA</v>
          </cell>
          <cell r="H13225" t="str">
            <v>IoT</v>
          </cell>
          <cell r="I13225" t="str">
            <v>INS</v>
          </cell>
          <cell r="L13225">
            <v>43691</v>
          </cell>
          <cell r="M13225">
            <v>43693</v>
          </cell>
          <cell r="N13225">
            <v>43692</v>
          </cell>
          <cell r="O13225">
            <v>43694</v>
          </cell>
          <cell r="P13225" t="str">
            <v>No Dependency</v>
          </cell>
        </row>
        <row r="13226">
          <cell r="C13226" t="str">
            <v>ZJB987</v>
          </cell>
          <cell r="D13226" t="str">
            <v>Expansion Sites</v>
          </cell>
          <cell r="E13226" t="str">
            <v>Q1-2020</v>
          </cell>
          <cell r="F13226" t="str">
            <v>Mobile Aspiration</v>
          </cell>
          <cell r="G13226" t="str">
            <v>HUA</v>
          </cell>
          <cell r="H13226" t="str">
            <v>IoT</v>
          </cell>
          <cell r="I13226" t="str">
            <v>INS</v>
          </cell>
          <cell r="L13226">
            <v>43858</v>
          </cell>
          <cell r="N13226">
            <v>43858</v>
          </cell>
          <cell r="P13226" t="str">
            <v>No Dependency</v>
          </cell>
        </row>
        <row r="13227">
          <cell r="C13227" t="str">
            <v>ZJB983</v>
          </cell>
          <cell r="D13227" t="str">
            <v>Expansion Sites</v>
          </cell>
          <cell r="E13227" t="str">
            <v>Q1-2020</v>
          </cell>
          <cell r="F13227" t="str">
            <v>Mobile Aspiration</v>
          </cell>
          <cell r="G13227" t="str">
            <v>HUA</v>
          </cell>
          <cell r="H13227" t="str">
            <v>IoT</v>
          </cell>
          <cell r="I13227" t="str">
            <v>INS</v>
          </cell>
          <cell r="L13227">
            <v>43853</v>
          </cell>
          <cell r="N13227">
            <v>43853</v>
          </cell>
          <cell r="P13227" t="str">
            <v>No Dependency</v>
          </cell>
        </row>
        <row r="13228">
          <cell r="C13228" t="str">
            <v>ZJB967</v>
          </cell>
          <cell r="D13228" t="str">
            <v>Expansion Sites</v>
          </cell>
          <cell r="E13228" t="str">
            <v>Q1-2020</v>
          </cell>
          <cell r="F13228" t="str">
            <v>Mobile Aspiration</v>
          </cell>
          <cell r="G13228" t="str">
            <v>HUA</v>
          </cell>
          <cell r="H13228" t="str">
            <v>IoT</v>
          </cell>
          <cell r="I13228" t="str">
            <v>INS</v>
          </cell>
          <cell r="L13228">
            <v>43830</v>
          </cell>
          <cell r="M13228">
            <v>43740</v>
          </cell>
          <cell r="N13228">
            <v>43830</v>
          </cell>
          <cell r="O13228">
            <v>43741</v>
          </cell>
          <cell r="P13228" t="str">
            <v>No Dependency</v>
          </cell>
        </row>
        <row r="13229">
          <cell r="C13229" t="str">
            <v>ZJB961</v>
          </cell>
          <cell r="D13229" t="str">
            <v>Expansion Sites</v>
          </cell>
          <cell r="E13229" t="str">
            <v>Q3-2019</v>
          </cell>
          <cell r="F13229" t="str">
            <v>Mobile Aspiration</v>
          </cell>
          <cell r="G13229" t="str">
            <v>HUA</v>
          </cell>
          <cell r="H13229" t="str">
            <v>IoT</v>
          </cell>
          <cell r="I13229" t="str">
            <v>INS</v>
          </cell>
          <cell r="L13229">
            <v>43706</v>
          </cell>
          <cell r="M13229">
            <v>43652</v>
          </cell>
          <cell r="N13229">
            <v>43707</v>
          </cell>
          <cell r="O13229">
            <v>43653</v>
          </cell>
          <cell r="P13229" t="str">
            <v>No Dependency</v>
          </cell>
        </row>
        <row r="13230">
          <cell r="C13230" t="str">
            <v>ZJB924</v>
          </cell>
          <cell r="D13230" t="str">
            <v>Expansion Sites</v>
          </cell>
          <cell r="E13230" t="str">
            <v>Q1-2020</v>
          </cell>
          <cell r="F13230" t="str">
            <v>Mobile Aspiration</v>
          </cell>
          <cell r="G13230" t="str">
            <v>HUA</v>
          </cell>
          <cell r="H13230" t="str">
            <v>IoT</v>
          </cell>
          <cell r="I13230" t="str">
            <v>INS</v>
          </cell>
          <cell r="L13230">
            <v>43853</v>
          </cell>
          <cell r="N13230">
            <v>43853</v>
          </cell>
          <cell r="P13230" t="str">
            <v>No Dependency</v>
          </cell>
        </row>
        <row r="13231">
          <cell r="C13231" t="str">
            <v>ZJB887</v>
          </cell>
          <cell r="D13231" t="str">
            <v>Expansion Sites</v>
          </cell>
          <cell r="E13231" t="str">
            <v>Q1-2020</v>
          </cell>
          <cell r="F13231" t="str">
            <v>Mobile Aspiration</v>
          </cell>
          <cell r="G13231" t="str">
            <v>HUA</v>
          </cell>
          <cell r="H13231" t="str">
            <v>IoT</v>
          </cell>
          <cell r="I13231" t="str">
            <v>INS</v>
          </cell>
          <cell r="L13231">
            <v>43853</v>
          </cell>
          <cell r="M13231">
            <v>43715</v>
          </cell>
          <cell r="N13231">
            <v>43853</v>
          </cell>
          <cell r="O13231">
            <v>43716</v>
          </cell>
          <cell r="P13231" t="str">
            <v>No Dependency</v>
          </cell>
        </row>
        <row r="13232">
          <cell r="C13232" t="str">
            <v>ZJB865</v>
          </cell>
          <cell r="D13232" t="str">
            <v>Expansion Sites</v>
          </cell>
          <cell r="E13232" t="str">
            <v>Q3-2019</v>
          </cell>
          <cell r="F13232" t="str">
            <v>Mobile Aspiration</v>
          </cell>
          <cell r="G13232" t="str">
            <v>HUA</v>
          </cell>
          <cell r="H13232" t="str">
            <v>IoT</v>
          </cell>
          <cell r="I13232" t="str">
            <v>INS</v>
          </cell>
          <cell r="L13232">
            <v>43691</v>
          </cell>
          <cell r="M13232">
            <v>43693</v>
          </cell>
          <cell r="N13232">
            <v>43692</v>
          </cell>
          <cell r="O13232">
            <v>43694</v>
          </cell>
          <cell r="P13232" t="str">
            <v>No Dependency</v>
          </cell>
        </row>
        <row r="13233">
          <cell r="C13233" t="str">
            <v>ZJB841</v>
          </cell>
          <cell r="D13233" t="str">
            <v>Expansion Sites</v>
          </cell>
          <cell r="E13233" t="str">
            <v>Q3-2019</v>
          </cell>
          <cell r="F13233" t="str">
            <v>Mobile Aspiration</v>
          </cell>
          <cell r="G13233" t="str">
            <v>HUA</v>
          </cell>
          <cell r="H13233" t="str">
            <v>IoT</v>
          </cell>
          <cell r="I13233" t="str">
            <v>INS</v>
          </cell>
          <cell r="L13233">
            <v>43636</v>
          </cell>
          <cell r="M13233">
            <v>43638</v>
          </cell>
          <cell r="N13233">
            <v>43637</v>
          </cell>
          <cell r="O13233">
            <v>43639</v>
          </cell>
          <cell r="P13233" t="str">
            <v>No Dependency</v>
          </cell>
        </row>
        <row r="13234">
          <cell r="C13234" t="str">
            <v>ZJB840</v>
          </cell>
          <cell r="D13234" t="str">
            <v>Expansion Sites</v>
          </cell>
          <cell r="E13234" t="str">
            <v>Q1-2020</v>
          </cell>
          <cell r="F13234" t="str">
            <v>Mobile Aspiration</v>
          </cell>
          <cell r="G13234" t="str">
            <v>HUA</v>
          </cell>
          <cell r="H13234" t="str">
            <v>IoT</v>
          </cell>
          <cell r="I13234" t="str">
            <v>INS</v>
          </cell>
          <cell r="L13234">
            <v>43853</v>
          </cell>
          <cell r="N13234">
            <v>43853</v>
          </cell>
          <cell r="P13234" t="str">
            <v>No Dependency</v>
          </cell>
        </row>
        <row r="13235">
          <cell r="C13235" t="str">
            <v>ZJB834</v>
          </cell>
          <cell r="D13235" t="str">
            <v>Expansion Sites</v>
          </cell>
          <cell r="E13235" t="str">
            <v>Q1-2020</v>
          </cell>
          <cell r="F13235" t="str">
            <v>Mobile Aspiration</v>
          </cell>
          <cell r="G13235" t="str">
            <v>HUA</v>
          </cell>
          <cell r="H13235" t="str">
            <v>IoT</v>
          </cell>
          <cell r="I13235" t="str">
            <v>INS</v>
          </cell>
          <cell r="L13235">
            <v>43853</v>
          </cell>
          <cell r="N13235">
            <v>43853</v>
          </cell>
          <cell r="P13235" t="str">
            <v>No Dependency</v>
          </cell>
        </row>
        <row r="13236">
          <cell r="C13236" t="str">
            <v>ZJB830</v>
          </cell>
          <cell r="D13236" t="str">
            <v>Expansion Sites</v>
          </cell>
          <cell r="E13236" t="str">
            <v>Q3-2019</v>
          </cell>
          <cell r="F13236" t="str">
            <v>Mobile Aspiration</v>
          </cell>
          <cell r="G13236" t="str">
            <v>HUA</v>
          </cell>
          <cell r="H13236" t="str">
            <v>IoT</v>
          </cell>
          <cell r="I13236" t="str">
            <v>INS</v>
          </cell>
          <cell r="L13236">
            <v>43621</v>
          </cell>
          <cell r="M13236">
            <v>43623</v>
          </cell>
          <cell r="N13236">
            <v>43622</v>
          </cell>
          <cell r="O13236">
            <v>43624</v>
          </cell>
          <cell r="P13236" t="str">
            <v>No Dependency</v>
          </cell>
        </row>
        <row r="13237">
          <cell r="C13237" t="str">
            <v>ZJB820</v>
          </cell>
          <cell r="D13237" t="str">
            <v>Expansion Sites</v>
          </cell>
          <cell r="E13237" t="str">
            <v>Q3-2019</v>
          </cell>
          <cell r="F13237" t="str">
            <v>Mobile Aspiration</v>
          </cell>
          <cell r="G13237" t="str">
            <v>HUA</v>
          </cell>
          <cell r="H13237" t="str">
            <v>IoT</v>
          </cell>
          <cell r="I13237" t="str">
            <v>INS</v>
          </cell>
          <cell r="L13237">
            <v>43650</v>
          </cell>
          <cell r="M13237">
            <v>43652</v>
          </cell>
          <cell r="N13237">
            <v>43651</v>
          </cell>
          <cell r="O13237">
            <v>43653</v>
          </cell>
          <cell r="P13237" t="str">
            <v>No Dependency</v>
          </cell>
        </row>
        <row r="13238">
          <cell r="C13238" t="str">
            <v>ZJB817</v>
          </cell>
          <cell r="D13238" t="str">
            <v>Expansion Sites</v>
          </cell>
          <cell r="E13238" t="str">
            <v>Q3-2019</v>
          </cell>
          <cell r="F13238" t="str">
            <v>Mobile Aspiration</v>
          </cell>
          <cell r="G13238" t="str">
            <v>HUA</v>
          </cell>
          <cell r="H13238" t="str">
            <v>IoT</v>
          </cell>
          <cell r="I13238" t="str">
            <v>INS</v>
          </cell>
          <cell r="L13238">
            <v>43632</v>
          </cell>
          <cell r="M13238">
            <v>43634</v>
          </cell>
          <cell r="N13238">
            <v>43633</v>
          </cell>
          <cell r="O13238">
            <v>43635</v>
          </cell>
          <cell r="P13238" t="str">
            <v>No Dependency</v>
          </cell>
        </row>
        <row r="13239">
          <cell r="C13239" t="str">
            <v>ZJB813</v>
          </cell>
          <cell r="D13239" t="str">
            <v>Expansion Sites</v>
          </cell>
          <cell r="E13239" t="str">
            <v>Q1-2020</v>
          </cell>
          <cell r="F13239" t="str">
            <v>Mobile Aspiration</v>
          </cell>
          <cell r="G13239" t="str">
            <v>HUA</v>
          </cell>
          <cell r="H13239" t="str">
            <v>IoT</v>
          </cell>
          <cell r="I13239" t="str">
            <v>INS</v>
          </cell>
          <cell r="L13239">
            <v>43674</v>
          </cell>
          <cell r="M13239">
            <v>43676</v>
          </cell>
          <cell r="N13239">
            <v>43675</v>
          </cell>
          <cell r="O13239">
            <v>43677</v>
          </cell>
          <cell r="P13239" t="str">
            <v>No Dependency</v>
          </cell>
        </row>
        <row r="13240">
          <cell r="C13240" t="str">
            <v>ZJB812</v>
          </cell>
          <cell r="D13240" t="str">
            <v>Expansion Sites</v>
          </cell>
          <cell r="E13240" t="str">
            <v>Q1-2020</v>
          </cell>
          <cell r="F13240" t="str">
            <v>Mobile Aspiration</v>
          </cell>
          <cell r="G13240" t="str">
            <v>HUA</v>
          </cell>
          <cell r="H13240" t="str">
            <v>IoT</v>
          </cell>
          <cell r="I13240" t="str">
            <v>INS</v>
          </cell>
          <cell r="L13240">
            <v>43690</v>
          </cell>
          <cell r="M13240">
            <v>43692</v>
          </cell>
          <cell r="N13240">
            <v>43691</v>
          </cell>
          <cell r="O13240">
            <v>43693</v>
          </cell>
          <cell r="P13240" t="str">
            <v>No Dependency</v>
          </cell>
        </row>
        <row r="13241">
          <cell r="C13241" t="str">
            <v>ZJB226</v>
          </cell>
          <cell r="D13241" t="str">
            <v>Expansion Sites</v>
          </cell>
          <cell r="E13241" t="str">
            <v>Q3-2019</v>
          </cell>
          <cell r="F13241" t="str">
            <v>Mobile Aspiration</v>
          </cell>
          <cell r="G13241" t="str">
            <v>HUA</v>
          </cell>
          <cell r="H13241" t="str">
            <v>IoT</v>
          </cell>
          <cell r="I13241" t="str">
            <v>INS</v>
          </cell>
          <cell r="L13241">
            <v>43690</v>
          </cell>
          <cell r="M13241">
            <v>43692</v>
          </cell>
          <cell r="N13241">
            <v>43691</v>
          </cell>
          <cell r="O13241">
            <v>43693</v>
          </cell>
          <cell r="P13241" t="str">
            <v>No Dependency</v>
          </cell>
        </row>
        <row r="13242">
          <cell r="C13242" t="str">
            <v>ZJB225</v>
          </cell>
          <cell r="D13242" t="str">
            <v>Expansion Sites</v>
          </cell>
          <cell r="E13242" t="str">
            <v>Q1-2020</v>
          </cell>
          <cell r="F13242" t="str">
            <v>Mobile Aspiration</v>
          </cell>
          <cell r="G13242" t="str">
            <v>HUA</v>
          </cell>
          <cell r="H13242" t="str">
            <v>IoT</v>
          </cell>
          <cell r="I13242" t="str">
            <v>INS</v>
          </cell>
          <cell r="L13242">
            <v>43853</v>
          </cell>
          <cell r="N13242">
            <v>43853</v>
          </cell>
          <cell r="P13242" t="str">
            <v>No Dependency</v>
          </cell>
        </row>
        <row r="13243">
          <cell r="C13243" t="str">
            <v>ZJB214</v>
          </cell>
          <cell r="D13243" t="str">
            <v>Expansion Sites</v>
          </cell>
          <cell r="E13243" t="str">
            <v>Q3-2019</v>
          </cell>
          <cell r="F13243" t="str">
            <v>Mobile Aspiration</v>
          </cell>
          <cell r="G13243" t="str">
            <v>HUA</v>
          </cell>
          <cell r="H13243" t="str">
            <v>IoT</v>
          </cell>
          <cell r="I13243" t="str">
            <v>INS</v>
          </cell>
          <cell r="L13243">
            <v>43649</v>
          </cell>
          <cell r="M13243">
            <v>43651</v>
          </cell>
          <cell r="N13243">
            <v>43650</v>
          </cell>
          <cell r="O13243">
            <v>43652</v>
          </cell>
          <cell r="P13243" t="str">
            <v>No Dependency</v>
          </cell>
        </row>
        <row r="13244">
          <cell r="C13244" t="str">
            <v>ZJB171</v>
          </cell>
          <cell r="D13244" t="str">
            <v>Expansion Sites</v>
          </cell>
          <cell r="E13244" t="str">
            <v>Q3-2019</v>
          </cell>
          <cell r="F13244" t="str">
            <v>Mobile Aspiration</v>
          </cell>
          <cell r="G13244" t="str">
            <v>HUA</v>
          </cell>
          <cell r="H13244" t="str">
            <v>IoT</v>
          </cell>
          <cell r="I13244" t="str">
            <v>INS</v>
          </cell>
          <cell r="L13244">
            <v>43796</v>
          </cell>
          <cell r="N13244">
            <v>43797</v>
          </cell>
          <cell r="P13244" t="str">
            <v>No Dependency</v>
          </cell>
        </row>
        <row r="13245">
          <cell r="C13245" t="str">
            <v>ZJB168</v>
          </cell>
          <cell r="D13245" t="str">
            <v>Expansion Sites</v>
          </cell>
          <cell r="E13245" t="str">
            <v>Q3-2019</v>
          </cell>
          <cell r="F13245" t="str">
            <v>Mobile Aspiration</v>
          </cell>
          <cell r="G13245" t="str">
            <v>HUA</v>
          </cell>
          <cell r="H13245" t="str">
            <v>IoT</v>
          </cell>
          <cell r="I13245" t="str">
            <v>INS</v>
          </cell>
          <cell r="L13245">
            <v>43796</v>
          </cell>
          <cell r="N13245">
            <v>43797</v>
          </cell>
          <cell r="P13245" t="str">
            <v>No Dependency</v>
          </cell>
        </row>
        <row r="13246">
          <cell r="C13246" t="str">
            <v>ZJB085</v>
          </cell>
          <cell r="D13246" t="str">
            <v>Expansion Sites</v>
          </cell>
          <cell r="E13246" t="str">
            <v>Q4-2019</v>
          </cell>
          <cell r="F13246" t="str">
            <v>Mobile Aspiration</v>
          </cell>
          <cell r="G13246" t="str">
            <v>HUA</v>
          </cell>
          <cell r="H13246" t="str">
            <v>IoT</v>
          </cell>
          <cell r="I13246" t="str">
            <v>INS</v>
          </cell>
          <cell r="L13246">
            <v>43796</v>
          </cell>
          <cell r="N13246">
            <v>43797</v>
          </cell>
          <cell r="P13246" t="str">
            <v>No Dependency</v>
          </cell>
        </row>
        <row r="13247">
          <cell r="C13247" t="str">
            <v>ZJB078</v>
          </cell>
          <cell r="D13247" t="str">
            <v>Expansion Sites</v>
          </cell>
          <cell r="E13247" t="str">
            <v>Q3-2019</v>
          </cell>
          <cell r="F13247" t="str">
            <v>Mobile Aspiration</v>
          </cell>
          <cell r="G13247" t="str">
            <v>HUA</v>
          </cell>
          <cell r="H13247" t="str">
            <v>IoT</v>
          </cell>
          <cell r="I13247" t="str">
            <v>INS</v>
          </cell>
          <cell r="L13247">
            <v>43671</v>
          </cell>
          <cell r="M13247">
            <v>43673</v>
          </cell>
          <cell r="N13247">
            <v>43672</v>
          </cell>
          <cell r="O13247">
            <v>43674</v>
          </cell>
          <cell r="P13247" t="str">
            <v>No Dependency</v>
          </cell>
        </row>
        <row r="13248">
          <cell r="C13248" t="str">
            <v>ZJB075</v>
          </cell>
          <cell r="D13248" t="str">
            <v>Expansion Sites</v>
          </cell>
          <cell r="E13248" t="str">
            <v>Q4-2019</v>
          </cell>
          <cell r="F13248" t="str">
            <v>Mobile Aspiration</v>
          </cell>
          <cell r="G13248" t="str">
            <v>HUA</v>
          </cell>
          <cell r="H13248" t="str">
            <v>IoT</v>
          </cell>
          <cell r="I13248" t="str">
            <v>INS</v>
          </cell>
          <cell r="L13248">
            <v>43796</v>
          </cell>
          <cell r="N13248">
            <v>43797</v>
          </cell>
          <cell r="P13248" t="str">
            <v>No Dependency</v>
          </cell>
        </row>
        <row r="13249">
          <cell r="C13249" t="str">
            <v>ZJB068</v>
          </cell>
          <cell r="D13249" t="str">
            <v>Expansion Sites</v>
          </cell>
          <cell r="E13249" t="str">
            <v>Q2-2019</v>
          </cell>
          <cell r="F13249" t="str">
            <v>Mobile Aspiration</v>
          </cell>
          <cell r="G13249" t="str">
            <v>HUA</v>
          </cell>
          <cell r="H13249" t="str">
            <v>IoT</v>
          </cell>
          <cell r="I13249" t="str">
            <v>INS</v>
          </cell>
          <cell r="L13249">
            <v>43706</v>
          </cell>
          <cell r="M13249">
            <v>43715</v>
          </cell>
          <cell r="N13249">
            <v>43707</v>
          </cell>
          <cell r="O13249">
            <v>43716</v>
          </cell>
          <cell r="P13249" t="str">
            <v>No Dependency</v>
          </cell>
        </row>
        <row r="13250">
          <cell r="C13250" t="str">
            <v>ZJB060</v>
          </cell>
          <cell r="D13250" t="str">
            <v>Expansion Sites</v>
          </cell>
          <cell r="E13250" t="str">
            <v>Q3-2019</v>
          </cell>
          <cell r="F13250" t="str">
            <v>Mobile Aspiration</v>
          </cell>
          <cell r="G13250" t="str">
            <v>HUA</v>
          </cell>
          <cell r="H13250" t="str">
            <v>IoT</v>
          </cell>
          <cell r="I13250" t="str">
            <v>INS</v>
          </cell>
          <cell r="L13250">
            <v>43706</v>
          </cell>
          <cell r="M13250">
            <v>43715</v>
          </cell>
          <cell r="N13250">
            <v>43707</v>
          </cell>
          <cell r="O13250">
            <v>43716</v>
          </cell>
          <cell r="P13250" t="str">
            <v>No Dependency</v>
          </cell>
        </row>
        <row r="13251">
          <cell r="C13251" t="str">
            <v>ZJB031</v>
          </cell>
          <cell r="D13251" t="str">
            <v>Expansion Sites</v>
          </cell>
          <cell r="E13251" t="str">
            <v>Q1-2020</v>
          </cell>
          <cell r="F13251" t="str">
            <v>Mobile Aspiration</v>
          </cell>
          <cell r="G13251" t="str">
            <v>HUA</v>
          </cell>
          <cell r="H13251" t="str">
            <v>IoT</v>
          </cell>
          <cell r="I13251" t="str">
            <v>INS</v>
          </cell>
          <cell r="L13251">
            <v>43688</v>
          </cell>
          <cell r="M13251">
            <v>43688</v>
          </cell>
          <cell r="N13251">
            <v>43689</v>
          </cell>
          <cell r="O13251">
            <v>43689</v>
          </cell>
          <cell r="P13251" t="str">
            <v>No Dependency</v>
          </cell>
        </row>
        <row r="13252">
          <cell r="C13252" t="str">
            <v>ZJB021</v>
          </cell>
          <cell r="D13252" t="str">
            <v>Expansion Sites</v>
          </cell>
          <cell r="E13252" t="str">
            <v>Q1-2020</v>
          </cell>
          <cell r="F13252" t="str">
            <v>Mobile Aspiration</v>
          </cell>
          <cell r="G13252" t="str">
            <v>HUA</v>
          </cell>
          <cell r="H13252" t="str">
            <v>IoT</v>
          </cell>
          <cell r="I13252" t="str">
            <v>INS</v>
          </cell>
          <cell r="L13252">
            <v>43853</v>
          </cell>
          <cell r="M13252">
            <v>43733</v>
          </cell>
          <cell r="N13252">
            <v>43853</v>
          </cell>
          <cell r="O13252">
            <v>43734</v>
          </cell>
          <cell r="P13252" t="str">
            <v>No Dependency</v>
          </cell>
        </row>
        <row r="13253">
          <cell r="C13253" t="str">
            <v>ZHF958</v>
          </cell>
          <cell r="D13253" t="str">
            <v>Expansion Sites</v>
          </cell>
          <cell r="E13253" t="str">
            <v>Q1-2020</v>
          </cell>
          <cell r="F13253" t="str">
            <v>Mobile Aspiration</v>
          </cell>
          <cell r="G13253" t="str">
            <v>HUA</v>
          </cell>
          <cell r="H13253" t="str">
            <v>IoT</v>
          </cell>
          <cell r="I13253" t="str">
            <v>INS</v>
          </cell>
          <cell r="L13253">
            <v>43853</v>
          </cell>
          <cell r="N13253">
            <v>43853</v>
          </cell>
          <cell r="P13253" t="str">
            <v>No Dependency</v>
          </cell>
        </row>
        <row r="13254">
          <cell r="C13254" t="str">
            <v>ZHF957</v>
          </cell>
          <cell r="D13254" t="str">
            <v>Expansion Sites</v>
          </cell>
          <cell r="E13254" t="str">
            <v>Q2-2019</v>
          </cell>
          <cell r="F13254" t="str">
            <v>Mobile Aspiration</v>
          </cell>
          <cell r="G13254" t="str">
            <v>HUA</v>
          </cell>
          <cell r="H13254" t="str">
            <v>IoT</v>
          </cell>
          <cell r="I13254" t="str">
            <v>INS</v>
          </cell>
          <cell r="L13254">
            <v>43646</v>
          </cell>
          <cell r="M13254">
            <v>43648</v>
          </cell>
          <cell r="N13254">
            <v>43647</v>
          </cell>
          <cell r="O13254">
            <v>43649</v>
          </cell>
          <cell r="P13254" t="str">
            <v>No Dependency</v>
          </cell>
        </row>
        <row r="13255">
          <cell r="C13255" t="str">
            <v>ZHF912</v>
          </cell>
          <cell r="D13255" t="str">
            <v>Expansion Sites</v>
          </cell>
          <cell r="E13255" t="str">
            <v>Q2-2019</v>
          </cell>
          <cell r="F13255" t="str">
            <v>Mobile Aspiration</v>
          </cell>
          <cell r="G13255" t="str">
            <v>HUA</v>
          </cell>
          <cell r="H13255" t="str">
            <v>IoT</v>
          </cell>
          <cell r="I13255" t="str">
            <v>INS</v>
          </cell>
          <cell r="L13255">
            <v>43635</v>
          </cell>
          <cell r="M13255">
            <v>43637</v>
          </cell>
          <cell r="N13255">
            <v>43636</v>
          </cell>
          <cell r="O13255">
            <v>43638</v>
          </cell>
          <cell r="P13255" t="str">
            <v>No Dependency</v>
          </cell>
        </row>
        <row r="13256">
          <cell r="C13256" t="str">
            <v>ZHF901</v>
          </cell>
          <cell r="D13256" t="str">
            <v>Expansion Sites</v>
          </cell>
          <cell r="E13256" t="str">
            <v>Q3-2019</v>
          </cell>
          <cell r="F13256" t="str">
            <v>Mobile Aspiration</v>
          </cell>
          <cell r="G13256" t="str">
            <v>HUA</v>
          </cell>
          <cell r="H13256" t="str">
            <v>IoT</v>
          </cell>
          <cell r="I13256" t="str">
            <v>INS</v>
          </cell>
          <cell r="L13256">
            <v>43691</v>
          </cell>
          <cell r="M13256">
            <v>43693</v>
          </cell>
          <cell r="N13256">
            <v>43692</v>
          </cell>
          <cell r="O13256">
            <v>43694</v>
          </cell>
          <cell r="P13256" t="str">
            <v>No Dependency</v>
          </cell>
        </row>
        <row r="13257">
          <cell r="C13257" t="str">
            <v>ZHF894</v>
          </cell>
          <cell r="D13257" t="str">
            <v>Expansion Sites</v>
          </cell>
          <cell r="E13257" t="str">
            <v>Q1-2020</v>
          </cell>
          <cell r="F13257" t="str">
            <v>Mobile Aspiration</v>
          </cell>
          <cell r="G13257" t="str">
            <v>HUA</v>
          </cell>
          <cell r="H13257" t="str">
            <v>IoT</v>
          </cell>
          <cell r="I13257" t="str">
            <v>INS</v>
          </cell>
          <cell r="L13257">
            <v>43849</v>
          </cell>
          <cell r="M13257">
            <v>43715</v>
          </cell>
          <cell r="N13257">
            <v>43850</v>
          </cell>
          <cell r="O13257">
            <v>43716</v>
          </cell>
          <cell r="P13257" t="str">
            <v>No Dependency</v>
          </cell>
        </row>
        <row r="13258">
          <cell r="C13258" t="str">
            <v>ZHF884</v>
          </cell>
          <cell r="D13258" t="str">
            <v>Expansion Sites</v>
          </cell>
          <cell r="E13258" t="str">
            <v>Q3-2019</v>
          </cell>
          <cell r="F13258" t="str">
            <v>Mobile Aspiration</v>
          </cell>
          <cell r="G13258" t="str">
            <v>HUA</v>
          </cell>
          <cell r="H13258" t="str">
            <v>IoT</v>
          </cell>
          <cell r="I13258" t="str">
            <v>INS</v>
          </cell>
          <cell r="L13258">
            <v>43733</v>
          </cell>
          <cell r="M13258">
            <v>43715</v>
          </cell>
          <cell r="N13258">
            <v>43733</v>
          </cell>
          <cell r="O13258">
            <v>43716</v>
          </cell>
          <cell r="P13258" t="str">
            <v>No Dependency</v>
          </cell>
        </row>
        <row r="13259">
          <cell r="C13259" t="str">
            <v>ZHF876</v>
          </cell>
          <cell r="D13259" t="str">
            <v>Expansion Sites</v>
          </cell>
          <cell r="E13259" t="str">
            <v>Q2-2019</v>
          </cell>
          <cell r="F13259" t="str">
            <v>Mobile Aspiration</v>
          </cell>
          <cell r="G13259" t="str">
            <v>HUA</v>
          </cell>
          <cell r="H13259" t="str">
            <v>IoT</v>
          </cell>
          <cell r="I13259" t="str">
            <v>INS</v>
          </cell>
          <cell r="L13259">
            <v>43616</v>
          </cell>
          <cell r="M13259">
            <v>43618</v>
          </cell>
          <cell r="N13259">
            <v>43617</v>
          </cell>
          <cell r="O13259">
            <v>43619</v>
          </cell>
          <cell r="P13259" t="str">
            <v>No Dependency</v>
          </cell>
        </row>
        <row r="13260">
          <cell r="C13260" t="str">
            <v>ZHF853</v>
          </cell>
          <cell r="D13260" t="str">
            <v>Expansion Sites</v>
          </cell>
          <cell r="E13260" t="str">
            <v>Q2-2019</v>
          </cell>
          <cell r="F13260" t="str">
            <v>Mobile Aspiration</v>
          </cell>
          <cell r="G13260" t="str">
            <v>HUA</v>
          </cell>
          <cell r="H13260" t="str">
            <v>IoT</v>
          </cell>
          <cell r="I13260" t="str">
            <v>INS</v>
          </cell>
          <cell r="L13260">
            <v>43623</v>
          </cell>
          <cell r="M13260">
            <v>43625</v>
          </cell>
          <cell r="N13260">
            <v>43624</v>
          </cell>
          <cell r="O13260">
            <v>43626</v>
          </cell>
          <cell r="P13260" t="str">
            <v>No Dependency</v>
          </cell>
        </row>
        <row r="13261">
          <cell r="C13261" t="str">
            <v>ZHF832</v>
          </cell>
          <cell r="D13261" t="str">
            <v>Expansion Sites</v>
          </cell>
          <cell r="E13261" t="str">
            <v>Q1-2020</v>
          </cell>
          <cell r="F13261" t="str">
            <v>Mobile Aspiration</v>
          </cell>
          <cell r="G13261" t="str">
            <v>HUA</v>
          </cell>
          <cell r="H13261" t="str">
            <v>IoT</v>
          </cell>
          <cell r="I13261" t="str">
            <v>INS</v>
          </cell>
          <cell r="L13261">
            <v>43650</v>
          </cell>
          <cell r="M13261">
            <v>43652</v>
          </cell>
          <cell r="N13261">
            <v>43651</v>
          </cell>
          <cell r="O13261">
            <v>43653</v>
          </cell>
          <cell r="P13261" t="str">
            <v>No Dependency</v>
          </cell>
        </row>
        <row r="13262">
          <cell r="C13262" t="str">
            <v>ZHF802</v>
          </cell>
          <cell r="D13262" t="str">
            <v>Expansion Sites</v>
          </cell>
          <cell r="E13262" t="str">
            <v>Q1-2020</v>
          </cell>
          <cell r="F13262" t="str">
            <v>Mobile Aspiration</v>
          </cell>
          <cell r="G13262" t="str">
            <v>HUA</v>
          </cell>
          <cell r="H13262" t="str">
            <v>IoT</v>
          </cell>
          <cell r="I13262" t="str">
            <v>INS</v>
          </cell>
          <cell r="L13262">
            <v>43670</v>
          </cell>
          <cell r="M13262">
            <v>43672</v>
          </cell>
          <cell r="N13262">
            <v>43671</v>
          </cell>
          <cell r="O13262">
            <v>43673</v>
          </cell>
          <cell r="P13262" t="str">
            <v>No Dependency</v>
          </cell>
        </row>
        <row r="13263">
          <cell r="C13263" t="str">
            <v>ZHF800</v>
          </cell>
          <cell r="D13263" t="str">
            <v>Expansion Sites</v>
          </cell>
          <cell r="E13263" t="str">
            <v>Q1-2020</v>
          </cell>
          <cell r="F13263" t="str">
            <v>Mobile Aspiration</v>
          </cell>
          <cell r="G13263" t="str">
            <v>HUA</v>
          </cell>
          <cell r="H13263" t="str">
            <v>IoT</v>
          </cell>
          <cell r="I13263" t="str">
            <v>INS</v>
          </cell>
          <cell r="L13263">
            <v>43650</v>
          </cell>
          <cell r="M13263">
            <v>43652</v>
          </cell>
          <cell r="N13263">
            <v>43651</v>
          </cell>
          <cell r="O13263">
            <v>43653</v>
          </cell>
          <cell r="P13263" t="str">
            <v>No Dependency</v>
          </cell>
        </row>
        <row r="13264">
          <cell r="C13264" t="str">
            <v>ZHF772</v>
          </cell>
          <cell r="D13264" t="str">
            <v>Expansion Sites</v>
          </cell>
          <cell r="E13264" t="str">
            <v>Q3-2019</v>
          </cell>
          <cell r="F13264" t="str">
            <v>Mobile Aspiration</v>
          </cell>
          <cell r="G13264" t="str">
            <v>HUA</v>
          </cell>
          <cell r="H13264" t="str">
            <v>IoT</v>
          </cell>
          <cell r="I13264" t="str">
            <v>INS</v>
          </cell>
          <cell r="L13264">
            <v>43630</v>
          </cell>
          <cell r="M13264">
            <v>43632</v>
          </cell>
          <cell r="N13264">
            <v>43631</v>
          </cell>
          <cell r="O13264">
            <v>43633</v>
          </cell>
          <cell r="P13264" t="str">
            <v>No Dependency</v>
          </cell>
        </row>
        <row r="13265">
          <cell r="C13265" t="str">
            <v>ZHF258</v>
          </cell>
          <cell r="D13265" t="str">
            <v>Expansion Sites</v>
          </cell>
          <cell r="E13265" t="str">
            <v>Q1-2020</v>
          </cell>
          <cell r="F13265" t="str">
            <v>Mobile Aspiration</v>
          </cell>
          <cell r="G13265" t="str">
            <v>HUA</v>
          </cell>
          <cell r="H13265" t="str">
            <v>IoT</v>
          </cell>
          <cell r="I13265" t="str">
            <v>INS</v>
          </cell>
          <cell r="L13265">
            <v>43691</v>
          </cell>
          <cell r="M13265">
            <v>43693</v>
          </cell>
          <cell r="N13265">
            <v>43692</v>
          </cell>
          <cell r="O13265">
            <v>43694</v>
          </cell>
          <cell r="P13265" t="str">
            <v>No Dependency</v>
          </cell>
        </row>
        <row r="13266">
          <cell r="C13266" t="str">
            <v>ZHF167</v>
          </cell>
          <cell r="D13266" t="str">
            <v>Expansion Sites</v>
          </cell>
          <cell r="E13266" t="str">
            <v>Q1-2020</v>
          </cell>
          <cell r="F13266" t="str">
            <v>Mobile Aspiration</v>
          </cell>
          <cell r="G13266" t="str">
            <v>HUA</v>
          </cell>
          <cell r="H13266" t="str">
            <v>IoT</v>
          </cell>
          <cell r="I13266" t="str">
            <v>INS</v>
          </cell>
          <cell r="L13266">
            <v>43853</v>
          </cell>
          <cell r="N13266">
            <v>43853</v>
          </cell>
          <cell r="P13266" t="str">
            <v>No Dependency</v>
          </cell>
        </row>
        <row r="13267">
          <cell r="C13267" t="str">
            <v>ZHF206</v>
          </cell>
          <cell r="D13267" t="str">
            <v>Expansion Sites</v>
          </cell>
          <cell r="E13267" t="str">
            <v>Q1-2020</v>
          </cell>
          <cell r="F13267" t="str">
            <v>Mobile Aspiration</v>
          </cell>
          <cell r="G13267" t="str">
            <v>HUA</v>
          </cell>
          <cell r="H13267" t="str">
            <v>IoT</v>
          </cell>
          <cell r="I13267" t="str">
            <v>INS</v>
          </cell>
          <cell r="L13267">
            <v>43853</v>
          </cell>
          <cell r="M13267">
            <v>43709</v>
          </cell>
          <cell r="N13267">
            <v>43853</v>
          </cell>
          <cell r="O13267">
            <v>43710</v>
          </cell>
          <cell r="P13267" t="str">
            <v>No Dependency</v>
          </cell>
        </row>
        <row r="13268">
          <cell r="C13268" t="str">
            <v>ZHF200</v>
          </cell>
          <cell r="D13268" t="str">
            <v>Expansion Sites</v>
          </cell>
          <cell r="E13268" t="str">
            <v>Q1-2020</v>
          </cell>
          <cell r="F13268" t="str">
            <v>Mobile Aspiration</v>
          </cell>
          <cell r="G13268" t="str">
            <v>HUA</v>
          </cell>
          <cell r="H13268" t="str">
            <v>IoT</v>
          </cell>
          <cell r="I13268" t="str">
            <v>INS</v>
          </cell>
          <cell r="L13268">
            <v>43853</v>
          </cell>
          <cell r="N13268">
            <v>43853</v>
          </cell>
          <cell r="P13268" t="str">
            <v>No Dependency</v>
          </cell>
        </row>
        <row r="13269">
          <cell r="C13269" t="str">
            <v>ZHF179</v>
          </cell>
          <cell r="D13269" t="str">
            <v>Expansion Sites</v>
          </cell>
          <cell r="E13269" t="str">
            <v>Q1-2020</v>
          </cell>
          <cell r="F13269" t="str">
            <v>Mobile Aspiration</v>
          </cell>
          <cell r="G13269" t="str">
            <v>HUA</v>
          </cell>
          <cell r="H13269" t="str">
            <v>IoT</v>
          </cell>
          <cell r="I13269" t="str">
            <v>INS</v>
          </cell>
          <cell r="L13269">
            <v>43674</v>
          </cell>
          <cell r="M13269">
            <v>43676</v>
          </cell>
          <cell r="N13269">
            <v>43675</v>
          </cell>
          <cell r="O13269">
            <v>43677</v>
          </cell>
          <cell r="P13269" t="str">
            <v>No Dependency</v>
          </cell>
        </row>
        <row r="13270">
          <cell r="C13270" t="str">
            <v>ZHF160</v>
          </cell>
          <cell r="D13270" t="str">
            <v>Expansion Sites</v>
          </cell>
          <cell r="E13270" t="str">
            <v>Q1-2020</v>
          </cell>
          <cell r="F13270" t="str">
            <v>Mobile Aspiration</v>
          </cell>
          <cell r="G13270" t="str">
            <v>HUA</v>
          </cell>
          <cell r="H13270" t="str">
            <v>IoT</v>
          </cell>
          <cell r="I13270" t="str">
            <v>INS</v>
          </cell>
          <cell r="L13270">
            <v>43853</v>
          </cell>
          <cell r="N13270">
            <v>43853</v>
          </cell>
          <cell r="P13270" t="str">
            <v>No Dependency</v>
          </cell>
        </row>
        <row r="13271">
          <cell r="C13271" t="str">
            <v>ZHF155</v>
          </cell>
          <cell r="D13271" t="str">
            <v>Expansion Sites</v>
          </cell>
          <cell r="E13271" t="str">
            <v>Q1-2020</v>
          </cell>
          <cell r="F13271" t="str">
            <v>Mobile Aspiration</v>
          </cell>
          <cell r="G13271" t="str">
            <v>HUA</v>
          </cell>
          <cell r="H13271" t="str">
            <v>IoT</v>
          </cell>
          <cell r="I13271" t="str">
            <v>INS</v>
          </cell>
          <cell r="L13271">
            <v>43853</v>
          </cell>
          <cell r="N13271">
            <v>43853</v>
          </cell>
          <cell r="P13271" t="str">
            <v>No Dependency</v>
          </cell>
        </row>
        <row r="13272">
          <cell r="C13272" t="str">
            <v>ZHF119</v>
          </cell>
          <cell r="D13272" t="str">
            <v>Expansion Sites</v>
          </cell>
          <cell r="E13272" t="str">
            <v>Q1-2020</v>
          </cell>
          <cell r="F13272" t="str">
            <v>Mobile Aspiration</v>
          </cell>
          <cell r="G13272" t="str">
            <v>HUA</v>
          </cell>
          <cell r="H13272" t="str">
            <v>IoT</v>
          </cell>
          <cell r="I13272" t="str">
            <v>INS</v>
          </cell>
          <cell r="L13272">
            <v>43853</v>
          </cell>
          <cell r="N13272">
            <v>43853</v>
          </cell>
          <cell r="P13272" t="str">
            <v>No Dependency</v>
          </cell>
        </row>
        <row r="13273">
          <cell r="C13273" t="str">
            <v>ZHF055</v>
          </cell>
          <cell r="D13273" t="str">
            <v>Expansion Sites</v>
          </cell>
          <cell r="E13273" t="str">
            <v>Q3-2019</v>
          </cell>
          <cell r="F13273" t="str">
            <v>Mobile Aspiration</v>
          </cell>
          <cell r="G13273" t="str">
            <v>HUA</v>
          </cell>
          <cell r="H13273" t="str">
            <v>IoT</v>
          </cell>
          <cell r="I13273" t="str">
            <v>INS</v>
          </cell>
          <cell r="L13273">
            <v>43631</v>
          </cell>
          <cell r="M13273">
            <v>43633</v>
          </cell>
          <cell r="N13273">
            <v>43632</v>
          </cell>
          <cell r="O13273">
            <v>43634</v>
          </cell>
          <cell r="P13273" t="str">
            <v>No Dependency</v>
          </cell>
        </row>
        <row r="13274">
          <cell r="C13274" t="str">
            <v>ZHF040</v>
          </cell>
          <cell r="D13274" t="str">
            <v>Expansion Sites</v>
          </cell>
          <cell r="E13274" t="str">
            <v>Q1-2020</v>
          </cell>
          <cell r="F13274" t="str">
            <v>Mobile Aspiration</v>
          </cell>
          <cell r="G13274" t="str">
            <v>HUA</v>
          </cell>
          <cell r="H13274" t="str">
            <v>IoT</v>
          </cell>
          <cell r="I13274" t="str">
            <v>INS</v>
          </cell>
          <cell r="L13274">
            <v>43830</v>
          </cell>
          <cell r="N13274">
            <v>43830</v>
          </cell>
          <cell r="P13274" t="str">
            <v>No Dependency</v>
          </cell>
        </row>
        <row r="13275">
          <cell r="C13275" t="str">
            <v>ZHF032</v>
          </cell>
          <cell r="D13275" t="str">
            <v>Expansion Sites</v>
          </cell>
          <cell r="E13275" t="str">
            <v>Q3-2019</v>
          </cell>
          <cell r="F13275" t="str">
            <v>Mobile Aspiration</v>
          </cell>
          <cell r="G13275" t="str">
            <v>HUA</v>
          </cell>
          <cell r="H13275" t="str">
            <v>IoT</v>
          </cell>
          <cell r="I13275" t="str">
            <v>INS</v>
          </cell>
          <cell r="L13275">
            <v>43651</v>
          </cell>
          <cell r="M13275">
            <v>43653</v>
          </cell>
          <cell r="N13275">
            <v>43652</v>
          </cell>
          <cell r="O13275">
            <v>43654</v>
          </cell>
          <cell r="P13275" t="str">
            <v>No Dependency</v>
          </cell>
        </row>
        <row r="13276">
          <cell r="C13276" t="str">
            <v>ZHF030</v>
          </cell>
          <cell r="D13276" t="str">
            <v>Expansion Sites</v>
          </cell>
          <cell r="E13276" t="str">
            <v>Q3-2019</v>
          </cell>
          <cell r="F13276" t="str">
            <v>Mobile Aspiration</v>
          </cell>
          <cell r="G13276" t="str">
            <v>HUA</v>
          </cell>
          <cell r="H13276" t="str">
            <v>IoT</v>
          </cell>
          <cell r="I13276" t="str">
            <v>INS</v>
          </cell>
          <cell r="L13276">
            <v>43636</v>
          </cell>
          <cell r="M13276">
            <v>43638</v>
          </cell>
          <cell r="N13276">
            <v>43637</v>
          </cell>
          <cell r="O13276">
            <v>43639</v>
          </cell>
          <cell r="P13276" t="str">
            <v>No Dependency</v>
          </cell>
        </row>
        <row r="13277">
          <cell r="C13277" t="str">
            <v>ZHF025</v>
          </cell>
          <cell r="D13277" t="str">
            <v>Expansion Sites</v>
          </cell>
          <cell r="E13277" t="str">
            <v>Q3-2019</v>
          </cell>
          <cell r="F13277" t="str">
            <v>Mobile Aspiration</v>
          </cell>
          <cell r="G13277" t="str">
            <v>HUA</v>
          </cell>
          <cell r="H13277" t="str">
            <v>IoT</v>
          </cell>
          <cell r="I13277" t="str">
            <v>INS</v>
          </cell>
          <cell r="L13277">
            <v>43659</v>
          </cell>
          <cell r="M13277">
            <v>43661</v>
          </cell>
          <cell r="N13277">
            <v>43660</v>
          </cell>
          <cell r="O13277">
            <v>43662</v>
          </cell>
          <cell r="P13277" t="str">
            <v>No Dependency</v>
          </cell>
        </row>
        <row r="13278">
          <cell r="C13278" t="str">
            <v>ZHF022</v>
          </cell>
          <cell r="D13278" t="str">
            <v>Expansion Sites</v>
          </cell>
          <cell r="E13278" t="str">
            <v>Q3-2019</v>
          </cell>
          <cell r="F13278" t="str">
            <v>Mobile Aspiration</v>
          </cell>
          <cell r="G13278" t="str">
            <v>HUA</v>
          </cell>
          <cell r="H13278" t="str">
            <v>IoT</v>
          </cell>
          <cell r="I13278" t="str">
            <v>INS</v>
          </cell>
          <cell r="L13278">
            <v>43609</v>
          </cell>
          <cell r="M13278">
            <v>43611</v>
          </cell>
          <cell r="N13278">
            <v>43610</v>
          </cell>
          <cell r="O13278">
            <v>43612</v>
          </cell>
          <cell r="P13278" t="str">
            <v>No Dependency</v>
          </cell>
        </row>
        <row r="13279">
          <cell r="C13279" t="str">
            <v>ZHB920</v>
          </cell>
          <cell r="D13279" t="str">
            <v>Expansion Sites</v>
          </cell>
          <cell r="E13279" t="str">
            <v>Q1-2020</v>
          </cell>
          <cell r="F13279" t="str">
            <v>Mobile Aspiration</v>
          </cell>
          <cell r="G13279" t="str">
            <v>HUA</v>
          </cell>
          <cell r="H13279" t="str">
            <v>IoT</v>
          </cell>
          <cell r="I13279" t="str">
            <v>INS</v>
          </cell>
          <cell r="L13279">
            <v>43853</v>
          </cell>
          <cell r="M13279">
            <v>43734</v>
          </cell>
          <cell r="N13279">
            <v>43853</v>
          </cell>
          <cell r="O13279">
            <v>43735</v>
          </cell>
          <cell r="P13279" t="str">
            <v>No Dependency</v>
          </cell>
        </row>
        <row r="13280">
          <cell r="C13280" t="str">
            <v>ZHB916</v>
          </cell>
          <cell r="D13280" t="str">
            <v>Expansion Sites</v>
          </cell>
          <cell r="E13280" t="str">
            <v>Q1-2020</v>
          </cell>
          <cell r="F13280" t="str">
            <v>Mobile Aspiration</v>
          </cell>
          <cell r="G13280" t="str">
            <v>HUA</v>
          </cell>
          <cell r="H13280" t="str">
            <v>IoT</v>
          </cell>
          <cell r="I13280" t="str">
            <v>INS</v>
          </cell>
          <cell r="L13280">
            <v>43849</v>
          </cell>
          <cell r="M13280">
            <v>43709</v>
          </cell>
          <cell r="N13280">
            <v>43850</v>
          </cell>
          <cell r="O13280">
            <v>43710</v>
          </cell>
          <cell r="P13280" t="str">
            <v>No Dependency</v>
          </cell>
        </row>
        <row r="13281">
          <cell r="C13281" t="str">
            <v>ZHAA011</v>
          </cell>
          <cell r="D13281" t="str">
            <v>Expansion Sites</v>
          </cell>
          <cell r="E13281" t="str">
            <v>Q4-2019</v>
          </cell>
          <cell r="F13281" t="str">
            <v>Mobile Aspiration</v>
          </cell>
          <cell r="G13281" t="str">
            <v>HUA</v>
          </cell>
          <cell r="H13281" t="str">
            <v>IoT</v>
          </cell>
          <cell r="I13281" t="str">
            <v>INS</v>
          </cell>
          <cell r="L13281">
            <v>43686</v>
          </cell>
          <cell r="M13281">
            <v>43688</v>
          </cell>
          <cell r="N13281">
            <v>43687</v>
          </cell>
          <cell r="O13281">
            <v>43689</v>
          </cell>
          <cell r="P13281" t="str">
            <v>No Dependency</v>
          </cell>
        </row>
        <row r="13282">
          <cell r="C13282" t="str">
            <v>ZHA974</v>
          </cell>
          <cell r="D13282" t="str">
            <v>Expansion Sites</v>
          </cell>
          <cell r="E13282" t="str">
            <v>Q3-2019</v>
          </cell>
          <cell r="F13282" t="str">
            <v>Mobile Aspiration</v>
          </cell>
          <cell r="G13282" t="str">
            <v>HUA</v>
          </cell>
          <cell r="H13282" t="str">
            <v>IoT</v>
          </cell>
          <cell r="I13282" t="str">
            <v>INS</v>
          </cell>
          <cell r="L13282">
            <v>43753</v>
          </cell>
          <cell r="M13282">
            <v>43711</v>
          </cell>
          <cell r="N13282">
            <v>43754</v>
          </cell>
          <cell r="O13282">
            <v>43712</v>
          </cell>
          <cell r="P13282" t="str">
            <v>No Dependency</v>
          </cell>
        </row>
        <row r="13283">
          <cell r="C13283" t="str">
            <v>ZHA972</v>
          </cell>
          <cell r="D13283" t="str">
            <v>Expansion Sites</v>
          </cell>
          <cell r="E13283" t="str">
            <v>Q1-2020</v>
          </cell>
          <cell r="F13283" t="str">
            <v>Mobile Aspiration</v>
          </cell>
          <cell r="G13283" t="str">
            <v>HUA</v>
          </cell>
          <cell r="H13283" t="str">
            <v>IoT</v>
          </cell>
          <cell r="I13283" t="str">
            <v>INS</v>
          </cell>
          <cell r="L13283">
            <v>43830</v>
          </cell>
          <cell r="M13283">
            <v>43743</v>
          </cell>
          <cell r="N13283">
            <v>43830</v>
          </cell>
          <cell r="O13283">
            <v>43744</v>
          </cell>
          <cell r="P13283" t="str">
            <v>No Dependency</v>
          </cell>
        </row>
        <row r="13284">
          <cell r="C13284" t="str">
            <v>ZHA970</v>
          </cell>
          <cell r="D13284" t="str">
            <v>Expansion Sites</v>
          </cell>
          <cell r="E13284" t="str">
            <v>Q3-2019</v>
          </cell>
          <cell r="F13284" t="str">
            <v>Mobile Aspiration</v>
          </cell>
          <cell r="G13284" t="str">
            <v>HUA</v>
          </cell>
          <cell r="H13284" t="str">
            <v>IoT</v>
          </cell>
          <cell r="I13284" t="str">
            <v>INS</v>
          </cell>
          <cell r="L13284">
            <v>43691</v>
          </cell>
          <cell r="M13284">
            <v>43693</v>
          </cell>
          <cell r="N13284">
            <v>43692</v>
          </cell>
          <cell r="O13284">
            <v>43694</v>
          </cell>
          <cell r="P13284" t="str">
            <v>No Dependency</v>
          </cell>
        </row>
        <row r="13285">
          <cell r="C13285" t="str">
            <v>ZHA966</v>
          </cell>
          <cell r="D13285" t="str">
            <v>Expansion Sites</v>
          </cell>
          <cell r="E13285" t="str">
            <v>Q3-2019</v>
          </cell>
          <cell r="F13285" t="str">
            <v>Mobile Aspiration</v>
          </cell>
          <cell r="G13285" t="str">
            <v>HUA</v>
          </cell>
          <cell r="H13285" t="str">
            <v>IoT</v>
          </cell>
          <cell r="I13285" t="str">
            <v>INS</v>
          </cell>
          <cell r="L13285">
            <v>43657</v>
          </cell>
          <cell r="M13285">
            <v>43659</v>
          </cell>
          <cell r="N13285">
            <v>43658</v>
          </cell>
          <cell r="O13285">
            <v>43660</v>
          </cell>
          <cell r="P13285" t="str">
            <v>No Dependency</v>
          </cell>
        </row>
        <row r="13286">
          <cell r="C13286" t="str">
            <v>ZHA960</v>
          </cell>
          <cell r="D13286" t="str">
            <v>Expansion Sites</v>
          </cell>
          <cell r="E13286" t="str">
            <v>Q4-2019</v>
          </cell>
          <cell r="F13286" t="str">
            <v>Mobile Aspiration</v>
          </cell>
          <cell r="G13286" t="str">
            <v>HUA</v>
          </cell>
          <cell r="H13286" t="str">
            <v>IoT</v>
          </cell>
          <cell r="I13286" t="str">
            <v>INS</v>
          </cell>
          <cell r="L13286">
            <v>43753</v>
          </cell>
          <cell r="M13286">
            <v>43709</v>
          </cell>
          <cell r="N13286">
            <v>43754</v>
          </cell>
          <cell r="O13286">
            <v>43710</v>
          </cell>
          <cell r="P13286" t="str">
            <v>No Dependency</v>
          </cell>
        </row>
        <row r="13287">
          <cell r="C13287" t="str">
            <v>ZHA942</v>
          </cell>
          <cell r="D13287" t="str">
            <v>Expansion Sites</v>
          </cell>
          <cell r="E13287" t="str">
            <v>Q3-2019</v>
          </cell>
          <cell r="F13287" t="str">
            <v>Mobile Aspiration</v>
          </cell>
          <cell r="G13287" t="str">
            <v>HUA</v>
          </cell>
          <cell r="H13287" t="str">
            <v>IoT</v>
          </cell>
          <cell r="I13287" t="str">
            <v>INS</v>
          </cell>
          <cell r="L13287">
            <v>43651</v>
          </cell>
          <cell r="M13287">
            <v>43653</v>
          </cell>
          <cell r="N13287">
            <v>43652</v>
          </cell>
          <cell r="O13287">
            <v>43654</v>
          </cell>
          <cell r="P13287" t="str">
            <v>No Dependency</v>
          </cell>
        </row>
        <row r="13288">
          <cell r="C13288" t="str">
            <v>ZHA898</v>
          </cell>
          <cell r="D13288" t="str">
            <v>Expansion Sites</v>
          </cell>
          <cell r="E13288" t="str">
            <v>Q4-2019</v>
          </cell>
          <cell r="F13288" t="str">
            <v>Mobile Aspiration</v>
          </cell>
          <cell r="G13288" t="str">
            <v>HUA</v>
          </cell>
          <cell r="H13288" t="str">
            <v>IoT</v>
          </cell>
          <cell r="I13288" t="str">
            <v>INS</v>
          </cell>
          <cell r="L13288">
            <v>43691</v>
          </cell>
          <cell r="M13288">
            <v>43693</v>
          </cell>
          <cell r="N13288">
            <v>43692</v>
          </cell>
          <cell r="O13288">
            <v>43694</v>
          </cell>
          <cell r="P13288" t="str">
            <v>No Dependency</v>
          </cell>
        </row>
        <row r="13289">
          <cell r="C13289" t="str">
            <v>ZHA347</v>
          </cell>
          <cell r="D13289" t="str">
            <v>Expansion Sites</v>
          </cell>
          <cell r="E13289" t="str">
            <v>Q2-2019</v>
          </cell>
          <cell r="F13289" t="str">
            <v>Mobile Aspiration</v>
          </cell>
          <cell r="G13289" t="str">
            <v>HUA</v>
          </cell>
          <cell r="H13289" t="str">
            <v>IoT</v>
          </cell>
          <cell r="I13289" t="str">
            <v>INS</v>
          </cell>
          <cell r="L13289">
            <v>43789</v>
          </cell>
          <cell r="N13289">
            <v>43790</v>
          </cell>
          <cell r="P13289" t="str">
            <v>No Dependency</v>
          </cell>
        </row>
        <row r="13290">
          <cell r="C13290" t="str">
            <v>ZHA340</v>
          </cell>
          <cell r="D13290" t="str">
            <v>Expansion Sites</v>
          </cell>
          <cell r="E13290" t="str">
            <v>Q4-2019</v>
          </cell>
          <cell r="F13290" t="str">
            <v>Mobile Aspiration</v>
          </cell>
          <cell r="G13290" t="str">
            <v>HUA</v>
          </cell>
          <cell r="H13290" t="str">
            <v>IoT</v>
          </cell>
          <cell r="I13290" t="str">
            <v>INS</v>
          </cell>
          <cell r="L13290">
            <v>43741</v>
          </cell>
          <cell r="M13290">
            <v>43734</v>
          </cell>
          <cell r="N13290">
            <v>43742</v>
          </cell>
          <cell r="O13290">
            <v>43735</v>
          </cell>
          <cell r="P13290" t="str">
            <v>No Dependency</v>
          </cell>
        </row>
        <row r="13291">
          <cell r="C13291" t="str">
            <v>ZHA339</v>
          </cell>
          <cell r="D13291" t="str">
            <v>Expansion Sites</v>
          </cell>
          <cell r="E13291" t="str">
            <v>Q4-2019</v>
          </cell>
          <cell r="F13291" t="str">
            <v>Mobile Aspiration</v>
          </cell>
          <cell r="G13291" t="str">
            <v>HUA</v>
          </cell>
          <cell r="H13291" t="str">
            <v>IoT</v>
          </cell>
          <cell r="I13291" t="str">
            <v>INS</v>
          </cell>
          <cell r="L13291">
            <v>43802</v>
          </cell>
          <cell r="N13291">
            <v>43802</v>
          </cell>
          <cell r="P13291" t="str">
            <v>No Dependency</v>
          </cell>
        </row>
        <row r="13292">
          <cell r="C13292" t="str">
            <v>ZHA306</v>
          </cell>
          <cell r="D13292" t="str">
            <v>Expansion Sites</v>
          </cell>
          <cell r="E13292" t="str">
            <v>Q4-2019</v>
          </cell>
          <cell r="F13292" t="str">
            <v>Mobile Aspiration</v>
          </cell>
          <cell r="G13292" t="str">
            <v>HUA</v>
          </cell>
          <cell r="H13292" t="str">
            <v>IoT</v>
          </cell>
          <cell r="I13292" t="str">
            <v>INS</v>
          </cell>
          <cell r="L13292">
            <v>43802</v>
          </cell>
          <cell r="N13292">
            <v>43802</v>
          </cell>
          <cell r="P13292" t="str">
            <v>No Dependency</v>
          </cell>
        </row>
        <row r="13293">
          <cell r="C13293" t="str">
            <v>ZHA063</v>
          </cell>
          <cell r="D13293" t="str">
            <v>Expansion Sites</v>
          </cell>
          <cell r="E13293" t="str">
            <v>Q4-2019</v>
          </cell>
          <cell r="F13293" t="str">
            <v>Mobile Aspiration</v>
          </cell>
          <cell r="G13293" t="str">
            <v>HUA</v>
          </cell>
          <cell r="H13293" t="str">
            <v>IoT</v>
          </cell>
          <cell r="I13293" t="str">
            <v>INS</v>
          </cell>
          <cell r="L13293">
            <v>43802</v>
          </cell>
          <cell r="M13293">
            <v>43709</v>
          </cell>
          <cell r="N13293">
            <v>43802</v>
          </cell>
          <cell r="O13293">
            <v>43710</v>
          </cell>
          <cell r="P13293" t="str">
            <v>No Dependency</v>
          </cell>
        </row>
        <row r="13294">
          <cell r="C13294" t="str">
            <v>ZDM105</v>
          </cell>
          <cell r="D13294" t="str">
            <v>Expansion Sites</v>
          </cell>
          <cell r="E13294" t="str">
            <v>Q1-2020</v>
          </cell>
          <cell r="F13294" t="str">
            <v>Mobile Aspiration</v>
          </cell>
          <cell r="G13294" t="str">
            <v>HUA</v>
          </cell>
          <cell r="H13294" t="str">
            <v>IoT</v>
          </cell>
          <cell r="I13294" t="str">
            <v>INS</v>
          </cell>
          <cell r="L13294">
            <v>43849</v>
          </cell>
          <cell r="M13294">
            <v>43709</v>
          </cell>
          <cell r="N13294">
            <v>43850</v>
          </cell>
          <cell r="O13294">
            <v>43710</v>
          </cell>
          <cell r="P13294" t="str">
            <v>No Dependency</v>
          </cell>
        </row>
        <row r="13295">
          <cell r="C13295" t="str">
            <v>ZDM054</v>
          </cell>
          <cell r="D13295" t="str">
            <v>Expansion Sites</v>
          </cell>
          <cell r="E13295" t="str">
            <v>Q1-2020</v>
          </cell>
          <cell r="F13295" t="str">
            <v>Mobile Aspiration</v>
          </cell>
          <cell r="G13295" t="str">
            <v>HUA</v>
          </cell>
          <cell r="H13295" t="str">
            <v>IoT</v>
          </cell>
          <cell r="I13295" t="str">
            <v>INS</v>
          </cell>
          <cell r="L13295">
            <v>43858</v>
          </cell>
          <cell r="M13295">
            <v>43734</v>
          </cell>
          <cell r="N13295">
            <v>43858</v>
          </cell>
          <cell r="O13295">
            <v>43735</v>
          </cell>
          <cell r="P13295" t="str">
            <v>No Dependency</v>
          </cell>
        </row>
        <row r="13296">
          <cell r="C13296" t="str">
            <v>ZDB996</v>
          </cell>
          <cell r="D13296" t="str">
            <v>Expansion Sites</v>
          </cell>
          <cell r="E13296" t="str">
            <v>Q1-2020</v>
          </cell>
          <cell r="F13296" t="str">
            <v>Mobile Aspiration</v>
          </cell>
          <cell r="G13296" t="str">
            <v>HUA</v>
          </cell>
          <cell r="H13296" t="str">
            <v>IoT</v>
          </cell>
          <cell r="I13296" t="str">
            <v>INS</v>
          </cell>
          <cell r="L13296">
            <v>43853</v>
          </cell>
          <cell r="N13296">
            <v>43853</v>
          </cell>
          <cell r="P13296" t="str">
            <v>No Dependency</v>
          </cell>
        </row>
        <row r="13297">
          <cell r="C13297" t="str">
            <v>ZQE986</v>
          </cell>
          <cell r="D13297" t="str">
            <v>Expansion Sites</v>
          </cell>
          <cell r="E13297" t="str">
            <v>Q1-2020</v>
          </cell>
          <cell r="F13297" t="str">
            <v>Mobile Aspiration</v>
          </cell>
          <cell r="G13297" t="str">
            <v>HUA</v>
          </cell>
          <cell r="H13297" t="str">
            <v>IoT</v>
          </cell>
          <cell r="I13297" t="str">
            <v>INS</v>
          </cell>
          <cell r="L13297">
            <v>43853</v>
          </cell>
          <cell r="M13297">
            <v>43709</v>
          </cell>
          <cell r="N13297">
            <v>43853</v>
          </cell>
          <cell r="O13297">
            <v>43710</v>
          </cell>
          <cell r="P13297" t="str">
            <v>No Dependency</v>
          </cell>
        </row>
        <row r="13298">
          <cell r="C13298" t="str">
            <v>395-31-403</v>
          </cell>
          <cell r="D13298" t="str">
            <v>Expansion Sites</v>
          </cell>
          <cell r="E13298" t="str">
            <v>Q1-2020</v>
          </cell>
          <cell r="F13298" t="str">
            <v>Mobile Aspiration</v>
          </cell>
          <cell r="G13298" t="str">
            <v>HUA</v>
          </cell>
          <cell r="H13298" t="str">
            <v>IoT</v>
          </cell>
          <cell r="I13298" t="str">
            <v>INS</v>
          </cell>
          <cell r="L13298">
            <v>43853</v>
          </cell>
          <cell r="M13298">
            <v>43733</v>
          </cell>
          <cell r="N13298">
            <v>43853</v>
          </cell>
          <cell r="O13298">
            <v>43734</v>
          </cell>
          <cell r="P13298" t="str">
            <v>No Dependency</v>
          </cell>
        </row>
        <row r="13299">
          <cell r="C13299" t="str">
            <v>ZND075</v>
          </cell>
          <cell r="D13299" t="str">
            <v>Expansion Sites</v>
          </cell>
          <cell r="E13299" t="str">
            <v>Q1-2020</v>
          </cell>
          <cell r="F13299" t="str">
            <v>Mobile Aspiration</v>
          </cell>
          <cell r="G13299" t="str">
            <v>HUA</v>
          </cell>
          <cell r="H13299" t="str">
            <v>IoT</v>
          </cell>
          <cell r="I13299" t="str">
            <v>INS</v>
          </cell>
          <cell r="L13299">
            <v>43802</v>
          </cell>
          <cell r="M13299">
            <v>43734</v>
          </cell>
          <cell r="N13299">
            <v>43802</v>
          </cell>
          <cell r="O13299">
            <v>43735</v>
          </cell>
          <cell r="P13299" t="str">
            <v>No Dependency</v>
          </cell>
        </row>
        <row r="13300">
          <cell r="C13300" t="str">
            <v>ZJB028</v>
          </cell>
          <cell r="D13300" t="str">
            <v>Expansion Sites</v>
          </cell>
          <cell r="E13300" t="str">
            <v>Q1-2020</v>
          </cell>
          <cell r="F13300" t="str">
            <v>Mobile Aspiration</v>
          </cell>
          <cell r="G13300" t="str">
            <v>HUA</v>
          </cell>
          <cell r="H13300" t="str">
            <v>IoT</v>
          </cell>
          <cell r="I13300" t="str">
            <v>INS</v>
          </cell>
          <cell r="L13300">
            <v>43858</v>
          </cell>
          <cell r="M13300">
            <v>43746</v>
          </cell>
          <cell r="N13300">
            <v>43858</v>
          </cell>
          <cell r="O13300">
            <v>43747</v>
          </cell>
          <cell r="P13300" t="str">
            <v>No Dependency</v>
          </cell>
        </row>
        <row r="13301">
          <cell r="C13301" t="str">
            <v>ZBR913</v>
          </cell>
          <cell r="D13301" t="str">
            <v>Expansion Sites</v>
          </cell>
          <cell r="E13301" t="str">
            <v>Q4-2019</v>
          </cell>
          <cell r="F13301" t="str">
            <v>Mobile Aspiration</v>
          </cell>
          <cell r="G13301" t="str">
            <v>HUA</v>
          </cell>
          <cell r="H13301" t="str">
            <v>IoT</v>
          </cell>
          <cell r="I13301" t="str">
            <v>INS</v>
          </cell>
          <cell r="L13301">
            <v>43656</v>
          </cell>
          <cell r="M13301">
            <v>43658</v>
          </cell>
          <cell r="N13301">
            <v>43657</v>
          </cell>
          <cell r="O13301">
            <v>43659</v>
          </cell>
          <cell r="P13301" t="str">
            <v>No Dependency</v>
          </cell>
        </row>
        <row r="13302">
          <cell r="C13302" t="str">
            <v>Z31001</v>
          </cell>
          <cell r="D13302" t="str">
            <v>Expansion Sites</v>
          </cell>
          <cell r="E13302" t="str">
            <v>Q1-2020</v>
          </cell>
          <cell r="F13302" t="str">
            <v>Mobile Aspiration</v>
          </cell>
          <cell r="G13302" t="str">
            <v>HUA</v>
          </cell>
          <cell r="H13302" t="str">
            <v>IoT</v>
          </cell>
          <cell r="I13302" t="str">
            <v>INS</v>
          </cell>
          <cell r="L13302">
            <v>43853</v>
          </cell>
          <cell r="M13302">
            <v>43733</v>
          </cell>
          <cell r="N13302">
            <v>43853</v>
          </cell>
          <cell r="O13302">
            <v>43734</v>
          </cell>
          <cell r="P13302" t="str">
            <v>No Dependency</v>
          </cell>
        </row>
        <row r="13303">
          <cell r="C13303" t="str">
            <v>ZBR890</v>
          </cell>
          <cell r="D13303" t="str">
            <v>Expansion Sites</v>
          </cell>
          <cell r="E13303" t="str">
            <v>Q4-2019</v>
          </cell>
          <cell r="F13303" t="str">
            <v>Mobile Aspiration</v>
          </cell>
          <cell r="G13303" t="str">
            <v>HUA</v>
          </cell>
          <cell r="H13303" t="str">
            <v>IoT</v>
          </cell>
          <cell r="I13303" t="str">
            <v>INS</v>
          </cell>
          <cell r="L13303">
            <v>43755</v>
          </cell>
          <cell r="M13303">
            <v>43743</v>
          </cell>
          <cell r="N13303">
            <v>43756</v>
          </cell>
          <cell r="O13303">
            <v>43744</v>
          </cell>
          <cell r="P13303" t="str">
            <v>No Dependency</v>
          </cell>
        </row>
        <row r="13304">
          <cell r="C13304" t="str">
            <v>ZBR094</v>
          </cell>
          <cell r="D13304" t="str">
            <v>Expansion Sites</v>
          </cell>
          <cell r="E13304" t="str">
            <v>Q2-2019</v>
          </cell>
          <cell r="F13304" t="str">
            <v>Mobile Aspiration</v>
          </cell>
          <cell r="G13304" t="str">
            <v>HUA</v>
          </cell>
          <cell r="H13304" t="str">
            <v>IoT</v>
          </cell>
          <cell r="I13304" t="str">
            <v>INS</v>
          </cell>
          <cell r="L13304">
            <v>43601</v>
          </cell>
          <cell r="M13304">
            <v>43603</v>
          </cell>
          <cell r="N13304">
            <v>43602</v>
          </cell>
          <cell r="O13304">
            <v>43604</v>
          </cell>
          <cell r="P13304" t="str">
            <v>No Dependency</v>
          </cell>
        </row>
        <row r="13305">
          <cell r="C13305" t="str">
            <v>ZBR052</v>
          </cell>
          <cell r="D13305" t="str">
            <v>Expansion Sites</v>
          </cell>
          <cell r="E13305" t="str">
            <v>Q1-2020</v>
          </cell>
          <cell r="F13305" t="str">
            <v>Mobile Aspiration</v>
          </cell>
          <cell r="G13305" t="str">
            <v>HUA</v>
          </cell>
          <cell r="H13305" t="str">
            <v>IoT</v>
          </cell>
          <cell r="I13305" t="str">
            <v>INS</v>
          </cell>
          <cell r="L13305">
            <v>43849</v>
          </cell>
          <cell r="M13305">
            <v>43709</v>
          </cell>
          <cell r="N13305">
            <v>43850</v>
          </cell>
          <cell r="O13305">
            <v>43710</v>
          </cell>
          <cell r="P13305" t="str">
            <v>No Dependency</v>
          </cell>
        </row>
        <row r="13306">
          <cell r="C13306" t="str">
            <v>ZBK009</v>
          </cell>
          <cell r="D13306" t="str">
            <v>Expansion Sites</v>
          </cell>
          <cell r="E13306" t="str">
            <v>Q3-2019</v>
          </cell>
          <cell r="F13306" t="str">
            <v>Mobile Aspiration</v>
          </cell>
          <cell r="G13306" t="str">
            <v>HUA</v>
          </cell>
          <cell r="H13306" t="str">
            <v>IoT</v>
          </cell>
          <cell r="I13306" t="str">
            <v>INS</v>
          </cell>
          <cell r="L13306">
            <v>43691</v>
          </cell>
          <cell r="M13306">
            <v>43693</v>
          </cell>
          <cell r="N13306">
            <v>43692</v>
          </cell>
          <cell r="O13306">
            <v>43694</v>
          </cell>
          <cell r="P13306" t="str">
            <v>No Dependency</v>
          </cell>
        </row>
        <row r="13307">
          <cell r="C13307" t="str">
            <v>ZBD012</v>
          </cell>
          <cell r="D13307" t="str">
            <v>Expansion Sites</v>
          </cell>
          <cell r="E13307" t="str">
            <v>Q1-2020</v>
          </cell>
          <cell r="F13307" t="str">
            <v>Mobile Aspiration</v>
          </cell>
          <cell r="G13307" t="str">
            <v>HUA</v>
          </cell>
          <cell r="H13307" t="str">
            <v>IoT</v>
          </cell>
          <cell r="I13307" t="str">
            <v>INS</v>
          </cell>
          <cell r="L13307">
            <v>43671</v>
          </cell>
          <cell r="M13307">
            <v>43675</v>
          </cell>
          <cell r="N13307">
            <v>43672</v>
          </cell>
          <cell r="O13307">
            <v>43676</v>
          </cell>
          <cell r="P13307" t="str">
            <v>No Dependency</v>
          </cell>
        </row>
        <row r="13308">
          <cell r="C13308" t="str">
            <v>ZBD007</v>
          </cell>
          <cell r="D13308" t="str">
            <v>Expansion Sites</v>
          </cell>
          <cell r="E13308" t="str">
            <v>Q3-2019</v>
          </cell>
          <cell r="F13308" t="str">
            <v>Mobile Aspiration</v>
          </cell>
          <cell r="G13308" t="str">
            <v>HUA</v>
          </cell>
          <cell r="H13308" t="str">
            <v>IoT</v>
          </cell>
          <cell r="I13308" t="str">
            <v>INS</v>
          </cell>
          <cell r="L13308">
            <v>43706</v>
          </cell>
          <cell r="M13308">
            <v>43709</v>
          </cell>
          <cell r="N13308">
            <v>43707</v>
          </cell>
          <cell r="O13308">
            <v>43710</v>
          </cell>
          <cell r="P13308" t="str">
            <v>No Dependency</v>
          </cell>
        </row>
        <row r="13309">
          <cell r="C13309" t="str">
            <v>ZAZ994</v>
          </cell>
          <cell r="D13309" t="str">
            <v>Expansion Sites</v>
          </cell>
          <cell r="E13309" t="str">
            <v>Q4-2019</v>
          </cell>
          <cell r="F13309" t="str">
            <v>Mobile Aspiration</v>
          </cell>
          <cell r="G13309" t="str">
            <v>HUA</v>
          </cell>
          <cell r="H13309" t="str">
            <v>IoT</v>
          </cell>
          <cell r="I13309" t="str">
            <v>INS</v>
          </cell>
          <cell r="L13309">
            <v>43679</v>
          </cell>
          <cell r="M13309">
            <v>43683</v>
          </cell>
          <cell r="N13309">
            <v>43680</v>
          </cell>
          <cell r="O13309">
            <v>43684</v>
          </cell>
          <cell r="P13309" t="str">
            <v>No Dependency</v>
          </cell>
        </row>
        <row r="13310">
          <cell r="C13310" t="str">
            <v>ZAZ985</v>
          </cell>
          <cell r="D13310" t="str">
            <v>Expansion Sites</v>
          </cell>
          <cell r="E13310" t="str">
            <v>Q3-2019</v>
          </cell>
          <cell r="F13310" t="str">
            <v>Mobile Aspiration</v>
          </cell>
          <cell r="G13310" t="str">
            <v>HUA</v>
          </cell>
          <cell r="H13310" t="str">
            <v>IoT</v>
          </cell>
          <cell r="I13310" t="str">
            <v>INS</v>
          </cell>
          <cell r="L13310">
            <v>43610</v>
          </cell>
          <cell r="M13310">
            <v>43612</v>
          </cell>
          <cell r="N13310">
            <v>43611</v>
          </cell>
          <cell r="O13310">
            <v>43613</v>
          </cell>
          <cell r="P13310" t="str">
            <v>No Dependency</v>
          </cell>
        </row>
        <row r="13311">
          <cell r="C13311" t="str">
            <v>ZAS034</v>
          </cell>
          <cell r="D13311" t="str">
            <v>Expansion Sites</v>
          </cell>
          <cell r="E13311" t="str">
            <v>Q3-2019</v>
          </cell>
          <cell r="F13311" t="str">
            <v>Mobile Aspiration</v>
          </cell>
          <cell r="G13311" t="str">
            <v>HUA</v>
          </cell>
          <cell r="H13311" t="str">
            <v>IoT</v>
          </cell>
          <cell r="I13311" t="str">
            <v>INS</v>
          </cell>
          <cell r="L13311">
            <v>43691</v>
          </cell>
          <cell r="M13311">
            <v>43639</v>
          </cell>
          <cell r="N13311">
            <v>43691</v>
          </cell>
          <cell r="O13311">
            <v>43640</v>
          </cell>
          <cell r="P13311" t="str">
            <v>No Dependency</v>
          </cell>
        </row>
        <row r="13312">
          <cell r="C13312" t="str">
            <v>ZAS033</v>
          </cell>
          <cell r="D13312" t="str">
            <v>Expansion Sites</v>
          </cell>
          <cell r="E13312" t="str">
            <v>Q4-2019</v>
          </cell>
          <cell r="F13312" t="str">
            <v>Mobile Aspiration</v>
          </cell>
          <cell r="G13312" t="str">
            <v>HUA</v>
          </cell>
          <cell r="H13312" t="str">
            <v>IoT</v>
          </cell>
          <cell r="I13312" t="str">
            <v>INS</v>
          </cell>
          <cell r="L13312">
            <v>43741</v>
          </cell>
          <cell r="M13312">
            <v>43734</v>
          </cell>
          <cell r="N13312">
            <v>43742</v>
          </cell>
          <cell r="O13312">
            <v>43735</v>
          </cell>
          <cell r="P13312" t="str">
            <v>No Dependency</v>
          </cell>
        </row>
        <row r="13313">
          <cell r="C13313" t="str">
            <v>ZAS023</v>
          </cell>
          <cell r="D13313" t="str">
            <v>Expansion Sites</v>
          </cell>
          <cell r="E13313" t="str">
            <v>Q1-2020</v>
          </cell>
          <cell r="F13313" t="str">
            <v>Mobile Aspiration</v>
          </cell>
          <cell r="G13313" t="str">
            <v>HUA</v>
          </cell>
          <cell r="H13313" t="str">
            <v>IoT</v>
          </cell>
          <cell r="I13313" t="str">
            <v>INS</v>
          </cell>
          <cell r="L13313">
            <v>43705</v>
          </cell>
          <cell r="M13313">
            <v>43705</v>
          </cell>
          <cell r="N13313">
            <v>43706</v>
          </cell>
          <cell r="O13313">
            <v>43706</v>
          </cell>
          <cell r="P13313" t="str">
            <v>No Dependency</v>
          </cell>
        </row>
        <row r="13314">
          <cell r="C13314" t="str">
            <v>ZAS011</v>
          </cell>
          <cell r="D13314" t="str">
            <v>Expansion Sites</v>
          </cell>
          <cell r="E13314" t="str">
            <v>Q4-2019</v>
          </cell>
          <cell r="F13314" t="str">
            <v>Mobile Aspiration</v>
          </cell>
          <cell r="G13314" t="str">
            <v>HUA</v>
          </cell>
          <cell r="H13314" t="str">
            <v>IoT</v>
          </cell>
          <cell r="I13314" t="str">
            <v>INS</v>
          </cell>
          <cell r="L13314">
            <v>43796</v>
          </cell>
          <cell r="N13314">
            <v>43797</v>
          </cell>
          <cell r="P13314" t="str">
            <v>No Dependency</v>
          </cell>
        </row>
        <row r="13315">
          <cell r="C13315" t="str">
            <v>ZAS007</v>
          </cell>
          <cell r="D13315" t="str">
            <v>Expansion Sites</v>
          </cell>
          <cell r="E13315" t="str">
            <v>Q3-2019</v>
          </cell>
          <cell r="F13315" t="str">
            <v>Mobile Aspiration</v>
          </cell>
          <cell r="G13315" t="str">
            <v>HUA</v>
          </cell>
          <cell r="H13315" t="str">
            <v>IoT</v>
          </cell>
          <cell r="I13315" t="str">
            <v>INS</v>
          </cell>
          <cell r="L13315">
            <v>43631</v>
          </cell>
          <cell r="M13315">
            <v>43633</v>
          </cell>
          <cell r="N13315">
            <v>43632</v>
          </cell>
          <cell r="O13315">
            <v>43634</v>
          </cell>
          <cell r="P13315" t="str">
            <v>No Dependency</v>
          </cell>
        </row>
        <row r="13316">
          <cell r="C13316" t="str">
            <v>ZAR019</v>
          </cell>
          <cell r="D13316" t="str">
            <v>Expansion Sites</v>
          </cell>
          <cell r="E13316" t="str">
            <v>Q2-2019</v>
          </cell>
          <cell r="F13316" t="str">
            <v>Mobile Aspiration</v>
          </cell>
          <cell r="G13316" t="str">
            <v>HUA</v>
          </cell>
          <cell r="H13316" t="str">
            <v>IoT</v>
          </cell>
          <cell r="I13316" t="str">
            <v>INS</v>
          </cell>
          <cell r="L13316">
            <v>43789</v>
          </cell>
          <cell r="N13316">
            <v>43790</v>
          </cell>
          <cell r="P13316" t="str">
            <v>No Dependency</v>
          </cell>
        </row>
        <row r="13317">
          <cell r="C13317" t="str">
            <v>ZAQ031</v>
          </cell>
          <cell r="D13317" t="str">
            <v>Expansion Sites</v>
          </cell>
          <cell r="E13317" t="str">
            <v>Q1-2020</v>
          </cell>
          <cell r="F13317" t="str">
            <v>Mobile Aspiration</v>
          </cell>
          <cell r="G13317" t="str">
            <v>HUA</v>
          </cell>
          <cell r="H13317" t="str">
            <v>IoT</v>
          </cell>
          <cell r="I13317" t="str">
            <v>INS</v>
          </cell>
          <cell r="L13317">
            <v>43853</v>
          </cell>
          <cell r="M13317">
            <v>43759</v>
          </cell>
          <cell r="N13317">
            <v>43853</v>
          </cell>
          <cell r="O13317">
            <v>43760</v>
          </cell>
          <cell r="P13317" t="str">
            <v>No Dependency</v>
          </cell>
        </row>
        <row r="13318">
          <cell r="C13318" t="str">
            <v>ZAQ010</v>
          </cell>
          <cell r="D13318" t="str">
            <v>Expansion Sites</v>
          </cell>
          <cell r="E13318" t="str">
            <v>Q1-2020</v>
          </cell>
          <cell r="F13318" t="str">
            <v>Mobile Aspiration</v>
          </cell>
          <cell r="G13318" t="str">
            <v>HUA</v>
          </cell>
          <cell r="H13318" t="str">
            <v>IoT</v>
          </cell>
          <cell r="I13318" t="str">
            <v>INS</v>
          </cell>
          <cell r="L13318">
            <v>43853</v>
          </cell>
          <cell r="M13318">
            <v>43724</v>
          </cell>
          <cell r="N13318">
            <v>43853</v>
          </cell>
          <cell r="O13318">
            <v>43725</v>
          </cell>
          <cell r="P13318" t="str">
            <v>No Dependency</v>
          </cell>
        </row>
        <row r="13319">
          <cell r="C13319" t="str">
            <v>FHQU04</v>
          </cell>
          <cell r="D13319" t="str">
            <v>Expansion Sites</v>
          </cell>
          <cell r="E13319" t="str">
            <v>Q1-2020</v>
          </cell>
          <cell r="F13319" t="str">
            <v>Mobile Aspiration</v>
          </cell>
          <cell r="G13319" t="str">
            <v>HUA</v>
          </cell>
          <cell r="H13319" t="str">
            <v>IoT</v>
          </cell>
          <cell r="I13319" t="str">
            <v>INS</v>
          </cell>
          <cell r="L13319">
            <v>43853</v>
          </cell>
          <cell r="N13319">
            <v>43853</v>
          </cell>
          <cell r="P13319" t="str">
            <v>No Dependency</v>
          </cell>
        </row>
        <row r="13320">
          <cell r="C13320" t="str">
            <v>CWS813</v>
          </cell>
          <cell r="D13320" t="str">
            <v>Expansion Sites</v>
          </cell>
          <cell r="E13320" t="str">
            <v>Q3-2019</v>
          </cell>
          <cell r="F13320" t="str">
            <v>Mobile Aspiration</v>
          </cell>
          <cell r="G13320" t="str">
            <v>HUA</v>
          </cell>
          <cell r="H13320" t="str">
            <v>IoT</v>
          </cell>
          <cell r="I13320" t="str">
            <v>INS</v>
          </cell>
          <cell r="L13320">
            <v>43788</v>
          </cell>
          <cell r="N13320">
            <v>43789</v>
          </cell>
          <cell r="P13320" t="str">
            <v>No Dependency</v>
          </cell>
        </row>
        <row r="13321">
          <cell r="C13321" t="str">
            <v>CWH041</v>
          </cell>
          <cell r="D13321" t="str">
            <v>Expansion Sites</v>
          </cell>
          <cell r="E13321" t="str">
            <v>Q1-2020</v>
          </cell>
          <cell r="F13321" t="str">
            <v>Mobile Aspiration</v>
          </cell>
          <cell r="G13321" t="str">
            <v>HUA</v>
          </cell>
          <cell r="H13321" t="str">
            <v>IoT</v>
          </cell>
          <cell r="I13321" t="str">
            <v>INS</v>
          </cell>
          <cell r="L13321">
            <v>43853</v>
          </cell>
          <cell r="M13321">
            <v>43752</v>
          </cell>
          <cell r="N13321">
            <v>43853</v>
          </cell>
          <cell r="O13321">
            <v>43753</v>
          </cell>
          <cell r="P13321" t="str">
            <v>No Dependency</v>
          </cell>
        </row>
        <row r="13322">
          <cell r="C13322" t="str">
            <v>CWH040</v>
          </cell>
          <cell r="D13322" t="str">
            <v>Expansion Sites</v>
          </cell>
          <cell r="E13322" t="str">
            <v>Q1-2020</v>
          </cell>
          <cell r="F13322" t="str">
            <v>Mobile Aspiration</v>
          </cell>
          <cell r="G13322" t="str">
            <v>HUA</v>
          </cell>
          <cell r="H13322" t="str">
            <v>IoT</v>
          </cell>
          <cell r="I13322" t="str">
            <v>INS</v>
          </cell>
          <cell r="L13322">
            <v>43853</v>
          </cell>
          <cell r="N13322">
            <v>43853</v>
          </cell>
          <cell r="P13322" t="str">
            <v>No Dependency</v>
          </cell>
        </row>
        <row r="13323">
          <cell r="C13323" t="str">
            <v>CWH039</v>
          </cell>
          <cell r="D13323" t="str">
            <v>Expansion Sites</v>
          </cell>
          <cell r="E13323" t="str">
            <v>Q3-2019</v>
          </cell>
          <cell r="F13323" t="str">
            <v>Mobile Aspiration</v>
          </cell>
          <cell r="G13323" t="str">
            <v>HUA</v>
          </cell>
          <cell r="H13323" t="str">
            <v>IoT</v>
          </cell>
          <cell r="I13323" t="str">
            <v>INS</v>
          </cell>
          <cell r="L13323">
            <v>43788</v>
          </cell>
          <cell r="N13323">
            <v>43789</v>
          </cell>
          <cell r="P13323" t="str">
            <v>No Dependency</v>
          </cell>
        </row>
        <row r="13324">
          <cell r="C13324" t="str">
            <v>CWH010</v>
          </cell>
          <cell r="D13324" t="str">
            <v>Expansion Sites</v>
          </cell>
          <cell r="E13324" t="str">
            <v>Q1-2020</v>
          </cell>
          <cell r="F13324" t="str">
            <v>Mobile Aspiration</v>
          </cell>
          <cell r="G13324" t="str">
            <v>HUA</v>
          </cell>
          <cell r="H13324" t="str">
            <v>IoT</v>
          </cell>
          <cell r="I13324" t="str">
            <v>INS</v>
          </cell>
          <cell r="L13324">
            <v>43830</v>
          </cell>
          <cell r="M13324">
            <v>43750</v>
          </cell>
          <cell r="N13324">
            <v>43830</v>
          </cell>
          <cell r="O13324">
            <v>43751</v>
          </cell>
          <cell r="P13324" t="str">
            <v>No Dependency</v>
          </cell>
        </row>
        <row r="13325">
          <cell r="C13325" t="str">
            <v>CWH008</v>
          </cell>
          <cell r="D13325" t="str">
            <v>Expansion Sites</v>
          </cell>
          <cell r="E13325" t="str">
            <v>Q3-2019</v>
          </cell>
          <cell r="F13325" t="str">
            <v>Mobile Aspiration</v>
          </cell>
          <cell r="G13325" t="str">
            <v>HUA</v>
          </cell>
          <cell r="H13325" t="str">
            <v>IoT</v>
          </cell>
          <cell r="I13325" t="str">
            <v>INS</v>
          </cell>
          <cell r="L13325">
            <v>43645</v>
          </cell>
          <cell r="M13325">
            <v>43647</v>
          </cell>
          <cell r="N13325">
            <v>43646</v>
          </cell>
          <cell r="O13325">
            <v>43648</v>
          </cell>
          <cell r="P13325" t="str">
            <v>No Dependency</v>
          </cell>
        </row>
        <row r="13326">
          <cell r="C13326" t="str">
            <v>CWH005</v>
          </cell>
          <cell r="D13326" t="str">
            <v>Expansion Sites</v>
          </cell>
          <cell r="E13326" t="str">
            <v>Q2-2019</v>
          </cell>
          <cell r="F13326" t="str">
            <v>Mobile Aspiration</v>
          </cell>
          <cell r="G13326" t="str">
            <v>HUA</v>
          </cell>
          <cell r="H13326" t="str">
            <v>IoT</v>
          </cell>
          <cell r="I13326" t="str">
            <v>INS</v>
          </cell>
          <cell r="L13326">
            <v>43658</v>
          </cell>
          <cell r="M13326">
            <v>43660</v>
          </cell>
          <cell r="N13326">
            <v>43659</v>
          </cell>
          <cell r="O13326">
            <v>43661</v>
          </cell>
          <cell r="P13326" t="str">
            <v>No Dependency</v>
          </cell>
        </row>
        <row r="13327">
          <cell r="C13327" t="str">
            <v>CWA003</v>
          </cell>
          <cell r="D13327" t="str">
            <v>Expansion Sites</v>
          </cell>
          <cell r="E13327" t="str">
            <v>Q4-2019</v>
          </cell>
          <cell r="F13327" t="str">
            <v>Mobile Aspiration</v>
          </cell>
          <cell r="G13327" t="str">
            <v>HUA</v>
          </cell>
          <cell r="H13327" t="str">
            <v>IoT</v>
          </cell>
          <cell r="I13327" t="str">
            <v>INS</v>
          </cell>
          <cell r="L13327">
            <v>43687</v>
          </cell>
          <cell r="M13327">
            <v>43689</v>
          </cell>
          <cell r="N13327">
            <v>43688</v>
          </cell>
          <cell r="O13327">
            <v>43690</v>
          </cell>
          <cell r="P13327" t="str">
            <v>No Dependency</v>
          </cell>
        </row>
        <row r="13328">
          <cell r="C13328" t="str">
            <v>COW660</v>
          </cell>
          <cell r="D13328" t="str">
            <v>Expansion Sites</v>
          </cell>
          <cell r="E13328" t="str">
            <v>Q3-2019</v>
          </cell>
          <cell r="F13328" t="str">
            <v>Mobile Aspiration</v>
          </cell>
          <cell r="G13328" t="str">
            <v>HUA</v>
          </cell>
          <cell r="H13328" t="str">
            <v>IoT</v>
          </cell>
          <cell r="I13328" t="str">
            <v>INS</v>
          </cell>
          <cell r="L13328">
            <v>43788</v>
          </cell>
          <cell r="N13328">
            <v>43789</v>
          </cell>
          <cell r="P13328" t="str">
            <v>No Dependency</v>
          </cell>
        </row>
        <row r="13329">
          <cell r="C13329" t="str">
            <v>COW658</v>
          </cell>
          <cell r="D13329" t="str">
            <v>Expansion Sites</v>
          </cell>
          <cell r="E13329" t="str">
            <v>Q1-2020</v>
          </cell>
          <cell r="F13329" t="str">
            <v>Mobile Aspiration</v>
          </cell>
          <cell r="G13329" t="str">
            <v>HUA</v>
          </cell>
          <cell r="H13329" t="str">
            <v>IoT</v>
          </cell>
          <cell r="I13329" t="str">
            <v>INS</v>
          </cell>
          <cell r="L13329">
            <v>43830</v>
          </cell>
          <cell r="N13329">
            <v>43830</v>
          </cell>
          <cell r="P13329" t="str">
            <v>No Dependency</v>
          </cell>
        </row>
        <row r="13330">
          <cell r="C13330" t="str">
            <v>COW547</v>
          </cell>
          <cell r="D13330" t="str">
            <v>Expansion Sites</v>
          </cell>
          <cell r="E13330" t="str">
            <v>Q1-2020</v>
          </cell>
          <cell r="F13330" t="str">
            <v>Mobile Aspiration</v>
          </cell>
          <cell r="G13330" t="str">
            <v>HUA</v>
          </cell>
          <cell r="H13330" t="str">
            <v>IoT</v>
          </cell>
          <cell r="I13330" t="str">
            <v>INS</v>
          </cell>
          <cell r="L13330">
            <v>43830</v>
          </cell>
          <cell r="N13330">
            <v>43830</v>
          </cell>
          <cell r="P13330" t="str">
            <v>No Dependency</v>
          </cell>
        </row>
        <row r="13331">
          <cell r="C13331" t="str">
            <v>COW545</v>
          </cell>
          <cell r="D13331" t="str">
            <v>Expansion Sites</v>
          </cell>
          <cell r="E13331" t="str">
            <v>Q3-2019</v>
          </cell>
          <cell r="F13331" t="str">
            <v>Mobile Aspiration</v>
          </cell>
          <cell r="G13331" t="str">
            <v>HUA</v>
          </cell>
          <cell r="H13331" t="str">
            <v>IoT</v>
          </cell>
          <cell r="I13331" t="str">
            <v>INS</v>
          </cell>
          <cell r="L13331">
            <v>43788</v>
          </cell>
          <cell r="N13331">
            <v>43789</v>
          </cell>
          <cell r="P13331" t="str">
            <v>No Dependency</v>
          </cell>
        </row>
        <row r="13332">
          <cell r="C13332" t="str">
            <v>COW512</v>
          </cell>
          <cell r="D13332" t="str">
            <v>Expansion Sites</v>
          </cell>
          <cell r="E13332" t="str">
            <v>Q1-2020</v>
          </cell>
          <cell r="F13332" t="str">
            <v>Mobile Aspiration</v>
          </cell>
          <cell r="G13332" t="str">
            <v>HUA</v>
          </cell>
          <cell r="H13332" t="str">
            <v>IoT</v>
          </cell>
          <cell r="I13332" t="str">
            <v>INS</v>
          </cell>
          <cell r="L13332">
            <v>43830</v>
          </cell>
          <cell r="M13332">
            <v>43750</v>
          </cell>
          <cell r="N13332">
            <v>43830</v>
          </cell>
          <cell r="O13332">
            <v>43751</v>
          </cell>
          <cell r="P13332" t="str">
            <v>No Dependency</v>
          </cell>
        </row>
        <row r="13333">
          <cell r="C13333" t="str">
            <v>COW308</v>
          </cell>
          <cell r="D13333" t="str">
            <v>Expansion Sites</v>
          </cell>
          <cell r="E13333" t="str">
            <v>Q3-2019</v>
          </cell>
          <cell r="F13333" t="str">
            <v>Mobile Aspiration</v>
          </cell>
          <cell r="G13333" t="str">
            <v>HUA</v>
          </cell>
          <cell r="H13333" t="str">
            <v>IoT</v>
          </cell>
          <cell r="I13333" t="str">
            <v>INS</v>
          </cell>
          <cell r="L13333">
            <v>43746</v>
          </cell>
          <cell r="M13333">
            <v>43734</v>
          </cell>
          <cell r="N13333">
            <v>43747</v>
          </cell>
          <cell r="O13333">
            <v>43735</v>
          </cell>
          <cell r="P13333" t="str">
            <v>No Dependency</v>
          </cell>
        </row>
        <row r="13334">
          <cell r="C13334" t="str">
            <v>COW306</v>
          </cell>
          <cell r="D13334" t="str">
            <v>Expansion Sites</v>
          </cell>
          <cell r="E13334" t="str">
            <v>Q3-2019</v>
          </cell>
          <cell r="F13334" t="str">
            <v>Mobile Aspiration</v>
          </cell>
          <cell r="G13334" t="str">
            <v>HUA</v>
          </cell>
          <cell r="H13334" t="str">
            <v>IoT</v>
          </cell>
          <cell r="I13334" t="str">
            <v>INS</v>
          </cell>
          <cell r="L13334">
            <v>43788</v>
          </cell>
          <cell r="N13334">
            <v>43789</v>
          </cell>
          <cell r="P13334" t="str">
            <v>No Dependency</v>
          </cell>
        </row>
        <row r="13335">
          <cell r="C13335">
            <v>30700</v>
          </cell>
          <cell r="D13335" t="str">
            <v>Expansion Sites</v>
          </cell>
          <cell r="E13335" t="str">
            <v>Q3-2019</v>
          </cell>
          <cell r="F13335" t="str">
            <v>Mobile Aspiration</v>
          </cell>
          <cell r="G13335" t="str">
            <v>HUA</v>
          </cell>
          <cell r="H13335" t="str">
            <v>IoT</v>
          </cell>
          <cell r="I13335" t="str">
            <v>INS</v>
          </cell>
          <cell r="L13335">
            <v>43788</v>
          </cell>
          <cell r="N13335">
            <v>43789</v>
          </cell>
          <cell r="P13335" t="str">
            <v>No Dependency</v>
          </cell>
        </row>
        <row r="13336">
          <cell r="C13336">
            <v>497</v>
          </cell>
          <cell r="D13336" t="str">
            <v>Expansion Sites</v>
          </cell>
          <cell r="E13336" t="str">
            <v>Q1-2020</v>
          </cell>
          <cell r="F13336" t="str">
            <v>Mobile Aspiration</v>
          </cell>
          <cell r="G13336" t="str">
            <v>HUA</v>
          </cell>
          <cell r="H13336" t="str">
            <v>IoT</v>
          </cell>
          <cell r="I13336" t="str">
            <v>INS</v>
          </cell>
          <cell r="L13336">
            <v>43853</v>
          </cell>
          <cell r="N13336">
            <v>43853</v>
          </cell>
          <cell r="P13336" t="str">
            <v>No Dependency</v>
          </cell>
        </row>
        <row r="13337">
          <cell r="C13337" t="str">
            <v>ZHA493</v>
          </cell>
          <cell r="D13337" t="str">
            <v>Expansion Sites</v>
          </cell>
          <cell r="E13337" t="str">
            <v>Q1-2020</v>
          </cell>
          <cell r="F13337" t="str">
            <v>Mobile Aspiration</v>
          </cell>
          <cell r="G13337" t="str">
            <v>HUA</v>
          </cell>
          <cell r="H13337" t="str">
            <v>IoT</v>
          </cell>
          <cell r="I13337" t="str">
            <v>INS</v>
          </cell>
          <cell r="L13337">
            <v>43853</v>
          </cell>
          <cell r="M13337">
            <v>43734</v>
          </cell>
          <cell r="N13337">
            <v>43853</v>
          </cell>
          <cell r="O13337">
            <v>43735</v>
          </cell>
          <cell r="P13337" t="str">
            <v>No Dependency</v>
          </cell>
        </row>
        <row r="13338">
          <cell r="C13338" t="str">
            <v>ZQU009</v>
          </cell>
          <cell r="D13338" t="str">
            <v>Expansion Sites</v>
          </cell>
          <cell r="E13338" t="str">
            <v>Q1-2020</v>
          </cell>
          <cell r="F13338" t="str">
            <v>Mobile Aspiration</v>
          </cell>
          <cell r="G13338" t="str">
            <v>HUA</v>
          </cell>
          <cell r="H13338" t="str">
            <v>IoT</v>
          </cell>
          <cell r="I13338" t="str">
            <v>INS</v>
          </cell>
          <cell r="L13338">
            <v>43849</v>
          </cell>
          <cell r="M13338">
            <v>43715</v>
          </cell>
          <cell r="N13338">
            <v>43850</v>
          </cell>
          <cell r="O13338">
            <v>43716</v>
          </cell>
          <cell r="P13338" t="str">
            <v>No Dependency</v>
          </cell>
        </row>
        <row r="13339">
          <cell r="C13339" t="str">
            <v>ZHF088</v>
          </cell>
          <cell r="D13339" t="str">
            <v>Expansion Sites</v>
          </cell>
          <cell r="E13339" t="str">
            <v>Q1-2020</v>
          </cell>
          <cell r="F13339" t="str">
            <v>Mobile Aspiration</v>
          </cell>
          <cell r="G13339" t="str">
            <v>HUA</v>
          </cell>
          <cell r="H13339" t="str">
            <v>IoT</v>
          </cell>
          <cell r="I13339" t="str">
            <v>INS</v>
          </cell>
          <cell r="L13339">
            <v>43853</v>
          </cell>
          <cell r="M13339">
            <v>43745</v>
          </cell>
          <cell r="N13339">
            <v>43853</v>
          </cell>
          <cell r="O13339">
            <v>43746</v>
          </cell>
          <cell r="P13339" t="str">
            <v>No Dependency</v>
          </cell>
        </row>
        <row r="13340">
          <cell r="C13340" t="str">
            <v>ZHF172</v>
          </cell>
          <cell r="D13340" t="str">
            <v>Expansion Sites</v>
          </cell>
          <cell r="E13340" t="str">
            <v>Q1-2020</v>
          </cell>
          <cell r="F13340" t="str">
            <v>Mobile Aspiration</v>
          </cell>
          <cell r="G13340" t="str">
            <v>HUA</v>
          </cell>
          <cell r="H13340" t="str">
            <v>IoT</v>
          </cell>
          <cell r="I13340" t="str">
            <v>INS</v>
          </cell>
          <cell r="L13340">
            <v>43853</v>
          </cell>
          <cell r="N13340">
            <v>43853</v>
          </cell>
          <cell r="P13340" t="str">
            <v>No Dependency</v>
          </cell>
        </row>
        <row r="13341">
          <cell r="C13341" t="str">
            <v>ZND453</v>
          </cell>
          <cell r="D13341" t="str">
            <v>Expansion Sites</v>
          </cell>
          <cell r="E13341" t="str">
            <v>Q1-2020</v>
          </cell>
          <cell r="F13341" t="str">
            <v>Mobile Aspiration</v>
          </cell>
          <cell r="G13341" t="str">
            <v>HUA</v>
          </cell>
          <cell r="H13341" t="str">
            <v>IoT</v>
          </cell>
          <cell r="I13341" t="str">
            <v>INS</v>
          </cell>
          <cell r="L13341">
            <v>43853</v>
          </cell>
          <cell r="N13341">
            <v>43853</v>
          </cell>
          <cell r="P13341" t="str">
            <v>No Dependency</v>
          </cell>
        </row>
        <row r="13342">
          <cell r="C13342" t="str">
            <v>ZND440</v>
          </cell>
          <cell r="D13342" t="str">
            <v>Expansion Sites</v>
          </cell>
          <cell r="E13342" t="str">
            <v>Q1-2020</v>
          </cell>
          <cell r="F13342" t="str">
            <v>Mobile Aspiration</v>
          </cell>
          <cell r="G13342" t="str">
            <v>HUA</v>
          </cell>
          <cell r="H13342" t="str">
            <v>IoT</v>
          </cell>
          <cell r="I13342" t="str">
            <v>INS</v>
          </cell>
          <cell r="L13342">
            <v>43858</v>
          </cell>
          <cell r="N13342">
            <v>43858</v>
          </cell>
          <cell r="P13342" t="str">
            <v>No Dependency</v>
          </cell>
        </row>
        <row r="13343">
          <cell r="C13343" t="str">
            <v>ZND413</v>
          </cell>
          <cell r="D13343" t="str">
            <v>Expansion Sites</v>
          </cell>
          <cell r="E13343" t="str">
            <v>Q4-2019</v>
          </cell>
          <cell r="F13343" t="str">
            <v>Mobile Aspiration</v>
          </cell>
          <cell r="G13343" t="str">
            <v>HUA</v>
          </cell>
          <cell r="H13343" t="str">
            <v>IoT</v>
          </cell>
          <cell r="I13343" t="str">
            <v>INS</v>
          </cell>
          <cell r="L13343">
            <v>43796</v>
          </cell>
          <cell r="N13343">
            <v>43797</v>
          </cell>
          <cell r="P13343" t="str">
            <v>No Dependency</v>
          </cell>
        </row>
        <row r="13344">
          <cell r="C13344" t="str">
            <v>ZMB001</v>
          </cell>
          <cell r="D13344" t="str">
            <v>Expansion Sites</v>
          </cell>
          <cell r="E13344" t="str">
            <v>Q1-2020</v>
          </cell>
          <cell r="F13344" t="str">
            <v>Mobile Aspiration</v>
          </cell>
          <cell r="G13344" t="str">
            <v>HUA</v>
          </cell>
          <cell r="H13344" t="str">
            <v>IoT</v>
          </cell>
          <cell r="I13344" t="str">
            <v>INS</v>
          </cell>
          <cell r="L13344">
            <v>43691</v>
          </cell>
          <cell r="M13344">
            <v>43693</v>
          </cell>
          <cell r="N13344">
            <v>43692</v>
          </cell>
          <cell r="O13344">
            <v>43694</v>
          </cell>
          <cell r="P13344" t="str">
            <v>No Dependency</v>
          </cell>
        </row>
        <row r="13345">
          <cell r="C13345" t="str">
            <v>ZJD001</v>
          </cell>
          <cell r="D13345" t="str">
            <v>Expansion Sites</v>
          </cell>
          <cell r="E13345" t="str">
            <v>Q1-2020</v>
          </cell>
          <cell r="F13345" t="str">
            <v>Mobile Aspiration</v>
          </cell>
          <cell r="G13345" t="str">
            <v>HUA</v>
          </cell>
          <cell r="H13345" t="str">
            <v>IoT</v>
          </cell>
          <cell r="I13345" t="str">
            <v>INS</v>
          </cell>
          <cell r="L13345">
            <v>43853</v>
          </cell>
          <cell r="M13345">
            <v>43715</v>
          </cell>
          <cell r="N13345">
            <v>43853</v>
          </cell>
          <cell r="O13345">
            <v>43716</v>
          </cell>
          <cell r="P13345" t="str">
            <v>No Dependency</v>
          </cell>
        </row>
        <row r="13346">
          <cell r="C13346" t="str">
            <v>ZJB936</v>
          </cell>
          <cell r="D13346" t="str">
            <v>Expansion Sites</v>
          </cell>
          <cell r="E13346" t="str">
            <v>Q3-2019</v>
          </cell>
          <cell r="F13346" t="str">
            <v>Mobile Aspiration</v>
          </cell>
          <cell r="G13346" t="str">
            <v>HUA</v>
          </cell>
          <cell r="H13346" t="str">
            <v>IoT</v>
          </cell>
          <cell r="I13346" t="str">
            <v>INS</v>
          </cell>
          <cell r="L13346">
            <v>43664</v>
          </cell>
          <cell r="M13346">
            <v>43666</v>
          </cell>
          <cell r="N13346">
            <v>43665</v>
          </cell>
          <cell r="O13346">
            <v>43667</v>
          </cell>
          <cell r="P13346" t="str">
            <v>No Dependency</v>
          </cell>
        </row>
        <row r="13347">
          <cell r="C13347" t="str">
            <v>ZJB869</v>
          </cell>
          <cell r="D13347" t="str">
            <v>Expansion Sites</v>
          </cell>
          <cell r="E13347" t="str">
            <v>Q1-2020</v>
          </cell>
          <cell r="F13347" t="str">
            <v>Mobile Aspiration</v>
          </cell>
          <cell r="G13347" t="str">
            <v>HUA</v>
          </cell>
          <cell r="H13347" t="str">
            <v>IoT</v>
          </cell>
          <cell r="I13347" t="str">
            <v>INS</v>
          </cell>
          <cell r="L13347">
            <v>43858</v>
          </cell>
          <cell r="N13347">
            <v>43858</v>
          </cell>
          <cell r="P13347" t="str">
            <v>No Dependency</v>
          </cell>
        </row>
        <row r="13348">
          <cell r="C13348" t="str">
            <v>ZJB849</v>
          </cell>
          <cell r="D13348" t="str">
            <v>Expansion Sites</v>
          </cell>
          <cell r="E13348" t="str">
            <v>Q2-2019</v>
          </cell>
          <cell r="F13348" t="str">
            <v>Mobile Aspiration</v>
          </cell>
          <cell r="G13348" t="str">
            <v>HUA</v>
          </cell>
          <cell r="H13348" t="str">
            <v>IoT</v>
          </cell>
          <cell r="I13348" t="str">
            <v>INS</v>
          </cell>
          <cell r="L13348">
            <v>43646</v>
          </cell>
          <cell r="M13348">
            <v>43648</v>
          </cell>
          <cell r="N13348">
            <v>43647</v>
          </cell>
          <cell r="O13348">
            <v>43649</v>
          </cell>
          <cell r="P13348" t="str">
            <v>No Dependency</v>
          </cell>
        </row>
        <row r="13349">
          <cell r="C13349" t="str">
            <v>ZJB844</v>
          </cell>
          <cell r="D13349" t="str">
            <v>Expansion Sites</v>
          </cell>
          <cell r="E13349" t="str">
            <v>Q4-2019</v>
          </cell>
          <cell r="F13349" t="str">
            <v>Mobile Aspiration</v>
          </cell>
          <cell r="G13349" t="str">
            <v>HUA</v>
          </cell>
          <cell r="H13349" t="str">
            <v>IoT</v>
          </cell>
          <cell r="I13349" t="str">
            <v>INS</v>
          </cell>
          <cell r="L13349">
            <v>43796</v>
          </cell>
          <cell r="N13349">
            <v>43797</v>
          </cell>
          <cell r="P13349" t="str">
            <v>No Dependency</v>
          </cell>
        </row>
        <row r="13350">
          <cell r="C13350" t="str">
            <v>ZJB202</v>
          </cell>
          <cell r="D13350" t="str">
            <v>Expansion Sites</v>
          </cell>
          <cell r="E13350" t="str">
            <v>Q3-2019</v>
          </cell>
          <cell r="F13350" t="str">
            <v>Mobile Aspiration</v>
          </cell>
          <cell r="G13350" t="str">
            <v>HUA</v>
          </cell>
          <cell r="H13350" t="str">
            <v>IoT</v>
          </cell>
          <cell r="I13350" t="str">
            <v>INS</v>
          </cell>
          <cell r="L13350">
            <v>43788</v>
          </cell>
          <cell r="N13350">
            <v>43789</v>
          </cell>
          <cell r="P13350" t="str">
            <v>No Dependency</v>
          </cell>
        </row>
        <row r="13351">
          <cell r="C13351" t="str">
            <v>ZHF230</v>
          </cell>
          <cell r="D13351" t="str">
            <v>Expansion Sites</v>
          </cell>
          <cell r="E13351" t="str">
            <v>Q1-2020</v>
          </cell>
          <cell r="F13351" t="str">
            <v>Mobile Aspiration</v>
          </cell>
          <cell r="G13351" t="str">
            <v>HUA</v>
          </cell>
          <cell r="H13351" t="str">
            <v>IoT</v>
          </cell>
          <cell r="I13351" t="str">
            <v>INS</v>
          </cell>
          <cell r="L13351">
            <v>43830</v>
          </cell>
          <cell r="M13351">
            <v>43758</v>
          </cell>
          <cell r="N13351">
            <v>43830</v>
          </cell>
          <cell r="O13351">
            <v>43759</v>
          </cell>
          <cell r="P13351" t="str">
            <v>No Dependency</v>
          </cell>
        </row>
        <row r="13352">
          <cell r="C13352" t="str">
            <v>ZHF227</v>
          </cell>
          <cell r="D13352" t="str">
            <v>Expansion Sites</v>
          </cell>
          <cell r="E13352" t="str">
            <v>Q1-2020</v>
          </cell>
          <cell r="F13352" t="str">
            <v>Mobile Aspiration</v>
          </cell>
          <cell r="G13352" t="str">
            <v>HUA</v>
          </cell>
          <cell r="H13352" t="str">
            <v>IoT</v>
          </cell>
          <cell r="I13352" t="str">
            <v>INS</v>
          </cell>
          <cell r="L13352">
            <v>43830</v>
          </cell>
          <cell r="N13352">
            <v>43830</v>
          </cell>
          <cell r="P13352" t="str">
            <v>No Dependency</v>
          </cell>
        </row>
        <row r="13353">
          <cell r="C13353" t="str">
            <v>ZHF177</v>
          </cell>
          <cell r="D13353" t="str">
            <v>Expansion Sites</v>
          </cell>
          <cell r="E13353" t="str">
            <v>Q3-2019</v>
          </cell>
          <cell r="F13353" t="str">
            <v>Mobile Aspiration</v>
          </cell>
          <cell r="G13353" t="str">
            <v>HUA</v>
          </cell>
          <cell r="H13353" t="str">
            <v>IoT</v>
          </cell>
          <cell r="I13353" t="str">
            <v>INS</v>
          </cell>
          <cell r="L13353">
            <v>43788</v>
          </cell>
          <cell r="N13353">
            <v>43789</v>
          </cell>
          <cell r="P13353" t="str">
            <v>No Dependency</v>
          </cell>
        </row>
        <row r="13354">
          <cell r="C13354" t="str">
            <v>ZHF176</v>
          </cell>
          <cell r="D13354" t="str">
            <v>Expansion Sites</v>
          </cell>
          <cell r="E13354" t="str">
            <v>Q4-2019</v>
          </cell>
          <cell r="F13354" t="str">
            <v>Mobile Aspiration</v>
          </cell>
          <cell r="G13354" t="str">
            <v>HUA</v>
          </cell>
          <cell r="H13354" t="str">
            <v>IoT</v>
          </cell>
          <cell r="I13354" t="str">
            <v>INS</v>
          </cell>
          <cell r="L13354">
            <v>43755</v>
          </cell>
          <cell r="M13354">
            <v>43744</v>
          </cell>
          <cell r="N13354">
            <v>43756</v>
          </cell>
          <cell r="O13354">
            <v>43745</v>
          </cell>
          <cell r="P13354" t="str">
            <v>No Dependency</v>
          </cell>
        </row>
        <row r="13355">
          <cell r="C13355" t="str">
            <v>ZHF150</v>
          </cell>
          <cell r="D13355" t="str">
            <v>Expansion Sites</v>
          </cell>
          <cell r="E13355" t="str">
            <v>Q1-2020</v>
          </cell>
          <cell r="F13355" t="str">
            <v>Mobile Aspiration</v>
          </cell>
          <cell r="G13355" t="str">
            <v>HUA</v>
          </cell>
          <cell r="H13355" t="str">
            <v>IoT</v>
          </cell>
          <cell r="I13355" t="str">
            <v>INS</v>
          </cell>
          <cell r="L13355">
            <v>43684</v>
          </cell>
          <cell r="M13355">
            <v>43684</v>
          </cell>
          <cell r="N13355">
            <v>43685</v>
          </cell>
          <cell r="O13355">
            <v>43685</v>
          </cell>
          <cell r="P13355" t="str">
            <v>No Dependency</v>
          </cell>
        </row>
        <row r="13356">
          <cell r="C13356" t="str">
            <v>ZHF149</v>
          </cell>
          <cell r="D13356" t="str">
            <v>Expansion Sites</v>
          </cell>
          <cell r="E13356" t="str">
            <v>Q3-2019</v>
          </cell>
          <cell r="F13356" t="str">
            <v>Mobile Aspiration</v>
          </cell>
          <cell r="G13356" t="str">
            <v>HUA</v>
          </cell>
          <cell r="H13356" t="str">
            <v>IoT</v>
          </cell>
          <cell r="I13356" t="str">
            <v>INS</v>
          </cell>
          <cell r="L13356">
            <v>43638</v>
          </cell>
          <cell r="M13356">
            <v>43640</v>
          </cell>
          <cell r="N13356">
            <v>43639</v>
          </cell>
          <cell r="O13356">
            <v>43641</v>
          </cell>
          <cell r="P13356" t="str">
            <v>No Dependency</v>
          </cell>
        </row>
        <row r="13357">
          <cell r="C13357" t="str">
            <v>ZHF144</v>
          </cell>
          <cell r="D13357" t="str">
            <v>Expansion Sites</v>
          </cell>
          <cell r="E13357" t="str">
            <v>Q4-2019</v>
          </cell>
          <cell r="F13357" t="str">
            <v>Mobile Aspiration</v>
          </cell>
          <cell r="G13357" t="str">
            <v>HUA</v>
          </cell>
          <cell r="H13357" t="str">
            <v>IoT</v>
          </cell>
          <cell r="I13357" t="str">
            <v>INS</v>
          </cell>
          <cell r="L13357">
            <v>43796</v>
          </cell>
          <cell r="N13357">
            <v>43797</v>
          </cell>
          <cell r="P13357" t="str">
            <v>No Dependency</v>
          </cell>
        </row>
        <row r="13358">
          <cell r="C13358" t="str">
            <v>ZHF137</v>
          </cell>
          <cell r="D13358" t="str">
            <v>Expansion Sites</v>
          </cell>
          <cell r="E13358" t="str">
            <v>Q1-2020</v>
          </cell>
          <cell r="F13358" t="str">
            <v>Mobile Aspiration</v>
          </cell>
          <cell r="G13358" t="str">
            <v>HUA</v>
          </cell>
          <cell r="H13358" t="str">
            <v>IoT</v>
          </cell>
          <cell r="I13358" t="str">
            <v>INS</v>
          </cell>
          <cell r="L13358">
            <v>43853</v>
          </cell>
          <cell r="M13358">
            <v>43734</v>
          </cell>
          <cell r="N13358">
            <v>43853</v>
          </cell>
          <cell r="O13358">
            <v>43735</v>
          </cell>
          <cell r="P13358" t="str">
            <v>No Dependency</v>
          </cell>
        </row>
        <row r="13359">
          <cell r="C13359" t="str">
            <v>ZHF136</v>
          </cell>
          <cell r="D13359" t="str">
            <v>Expansion Sites</v>
          </cell>
          <cell r="E13359" t="str">
            <v>Q3-2019</v>
          </cell>
          <cell r="F13359" t="str">
            <v>Mobile Aspiration</v>
          </cell>
          <cell r="G13359" t="str">
            <v>HUA</v>
          </cell>
          <cell r="H13359" t="str">
            <v>IoT</v>
          </cell>
          <cell r="I13359" t="str">
            <v>INS</v>
          </cell>
          <cell r="L13359">
            <v>43637</v>
          </cell>
          <cell r="M13359">
            <v>43639</v>
          </cell>
          <cell r="N13359">
            <v>43638</v>
          </cell>
          <cell r="O13359">
            <v>43640</v>
          </cell>
          <cell r="P13359" t="str">
            <v>No Dependency</v>
          </cell>
        </row>
        <row r="13360">
          <cell r="C13360" t="str">
            <v>ZHF134</v>
          </cell>
          <cell r="D13360" t="str">
            <v>Expansion Sites</v>
          </cell>
          <cell r="E13360" t="str">
            <v>Q1-2020</v>
          </cell>
          <cell r="F13360" t="str">
            <v>Mobile Aspiration</v>
          </cell>
          <cell r="G13360" t="str">
            <v>HUA</v>
          </cell>
          <cell r="H13360" t="str">
            <v>IoT</v>
          </cell>
          <cell r="I13360" t="str">
            <v>INS</v>
          </cell>
          <cell r="L13360">
            <v>43853</v>
          </cell>
          <cell r="M13360">
            <v>43734</v>
          </cell>
          <cell r="N13360">
            <v>43853</v>
          </cell>
          <cell r="O13360">
            <v>43735</v>
          </cell>
          <cell r="P13360" t="str">
            <v>No Dependency</v>
          </cell>
        </row>
        <row r="13361">
          <cell r="C13361" t="str">
            <v>ZHF133</v>
          </cell>
          <cell r="D13361" t="str">
            <v>Expansion Sites</v>
          </cell>
          <cell r="E13361" t="str">
            <v>Q3-2019</v>
          </cell>
          <cell r="F13361" t="str">
            <v>Mobile Aspiration</v>
          </cell>
          <cell r="G13361" t="str">
            <v>HUA</v>
          </cell>
          <cell r="H13361" t="str">
            <v>IoT</v>
          </cell>
          <cell r="I13361" t="str">
            <v>INS</v>
          </cell>
          <cell r="L13361">
            <v>43623</v>
          </cell>
          <cell r="M13361">
            <v>43625</v>
          </cell>
          <cell r="N13361">
            <v>43624</v>
          </cell>
          <cell r="O13361">
            <v>43626</v>
          </cell>
          <cell r="P13361" t="str">
            <v>No Dependency</v>
          </cell>
        </row>
        <row r="13362">
          <cell r="C13362" t="str">
            <v>ZHF130</v>
          </cell>
          <cell r="D13362" t="str">
            <v>Expansion Sites</v>
          </cell>
          <cell r="E13362" t="str">
            <v>Q1-2020</v>
          </cell>
          <cell r="F13362" t="str">
            <v>Mobile Aspiration</v>
          </cell>
          <cell r="G13362" t="str">
            <v>HUA</v>
          </cell>
          <cell r="H13362" t="str">
            <v>IoT</v>
          </cell>
          <cell r="I13362" t="str">
            <v>INS</v>
          </cell>
          <cell r="L13362">
            <v>43853</v>
          </cell>
          <cell r="M13362">
            <v>43734</v>
          </cell>
          <cell r="N13362">
            <v>43853</v>
          </cell>
          <cell r="O13362">
            <v>43735</v>
          </cell>
          <cell r="P13362" t="str">
            <v>No Dependency</v>
          </cell>
        </row>
        <row r="13363">
          <cell r="C13363" t="str">
            <v>ZHF129</v>
          </cell>
          <cell r="D13363" t="str">
            <v>Expansion Sites</v>
          </cell>
          <cell r="E13363" t="str">
            <v>Q1-2020</v>
          </cell>
          <cell r="F13363" t="str">
            <v>Mobile Aspiration</v>
          </cell>
          <cell r="G13363" t="str">
            <v>HUA</v>
          </cell>
          <cell r="H13363" t="str">
            <v>IoT</v>
          </cell>
          <cell r="I13363" t="str">
            <v>INS</v>
          </cell>
          <cell r="L13363">
            <v>43853</v>
          </cell>
          <cell r="M13363">
            <v>43734</v>
          </cell>
          <cell r="N13363">
            <v>43853</v>
          </cell>
          <cell r="O13363">
            <v>43735</v>
          </cell>
          <cell r="P13363" t="str">
            <v>No Dependency</v>
          </cell>
        </row>
        <row r="13364">
          <cell r="C13364" t="str">
            <v>ZMA997</v>
          </cell>
          <cell r="D13364" t="str">
            <v>Expansion Sites</v>
          </cell>
          <cell r="E13364" t="str">
            <v>Q1-2020</v>
          </cell>
          <cell r="F13364" t="str">
            <v>Mobile Aspiration</v>
          </cell>
          <cell r="G13364" t="str">
            <v>HUA</v>
          </cell>
          <cell r="H13364" t="str">
            <v>IoT</v>
          </cell>
          <cell r="I13364" t="str">
            <v>INS</v>
          </cell>
          <cell r="L13364">
            <v>43703</v>
          </cell>
          <cell r="M13364">
            <v>43703</v>
          </cell>
          <cell r="N13364">
            <v>43704</v>
          </cell>
          <cell r="O13364">
            <v>43704</v>
          </cell>
          <cell r="P13364" t="str">
            <v>No Dependency</v>
          </cell>
        </row>
        <row r="13365">
          <cell r="C13365" t="str">
            <v>Z31002</v>
          </cell>
          <cell r="D13365" t="str">
            <v>Expansion Sites</v>
          </cell>
          <cell r="E13365" t="str">
            <v>Q1-2020</v>
          </cell>
          <cell r="F13365" t="str">
            <v>Mobile Aspiration</v>
          </cell>
          <cell r="G13365" t="str">
            <v>HUA</v>
          </cell>
          <cell r="H13365" t="str">
            <v>IoT</v>
          </cell>
          <cell r="I13365" t="str">
            <v>INS</v>
          </cell>
          <cell r="L13365">
            <v>43853</v>
          </cell>
          <cell r="M13365">
            <v>43733</v>
          </cell>
          <cell r="N13365">
            <v>43853</v>
          </cell>
          <cell r="O13365">
            <v>43734</v>
          </cell>
          <cell r="P13365" t="str">
            <v>No Dependency</v>
          </cell>
        </row>
        <row r="13366">
          <cell r="C13366" t="str">
            <v>609-00-416</v>
          </cell>
          <cell r="D13366" t="str">
            <v>Expansion Sites</v>
          </cell>
          <cell r="E13366" t="str">
            <v>Q1-2020</v>
          </cell>
          <cell r="F13366" t="str">
            <v>Mobile Aspiration</v>
          </cell>
          <cell r="G13366" t="str">
            <v>HUA</v>
          </cell>
          <cell r="H13366" t="str">
            <v>IoT</v>
          </cell>
          <cell r="I13366" t="str">
            <v>INS</v>
          </cell>
          <cell r="L13366">
            <v>43853</v>
          </cell>
          <cell r="M13366">
            <v>43733</v>
          </cell>
          <cell r="N13366">
            <v>43853</v>
          </cell>
          <cell r="O13366">
            <v>43734</v>
          </cell>
          <cell r="P13366" t="str">
            <v>No Dependency</v>
          </cell>
        </row>
        <row r="13367">
          <cell r="C13367" t="str">
            <v>ZHF087</v>
          </cell>
          <cell r="D13367" t="str">
            <v>Expansion Sites</v>
          </cell>
          <cell r="E13367" t="str">
            <v>Q1-2020</v>
          </cell>
          <cell r="F13367" t="str">
            <v>Mobile Aspiration</v>
          </cell>
          <cell r="G13367" t="str">
            <v>HUA</v>
          </cell>
          <cell r="H13367" t="str">
            <v>IoT</v>
          </cell>
          <cell r="I13367" t="str">
            <v>INS</v>
          </cell>
          <cell r="L13367">
            <v>43853</v>
          </cell>
          <cell r="M13367">
            <v>43753</v>
          </cell>
          <cell r="N13367">
            <v>43853</v>
          </cell>
          <cell r="O13367">
            <v>43754</v>
          </cell>
          <cell r="P13367" t="str">
            <v>No Dependency</v>
          </cell>
        </row>
        <row r="13368">
          <cell r="C13368" t="str">
            <v>ZHF058</v>
          </cell>
          <cell r="D13368" t="str">
            <v>Expansion Sites</v>
          </cell>
          <cell r="E13368" t="str">
            <v>Q1-2020</v>
          </cell>
          <cell r="F13368" t="str">
            <v>Mobile Aspiration</v>
          </cell>
          <cell r="G13368" t="str">
            <v>HUA</v>
          </cell>
          <cell r="H13368" t="str">
            <v>IoT</v>
          </cell>
          <cell r="I13368" t="str">
            <v>INS</v>
          </cell>
          <cell r="L13368">
            <v>43670</v>
          </cell>
          <cell r="M13368">
            <v>43672</v>
          </cell>
          <cell r="N13368">
            <v>43671</v>
          </cell>
          <cell r="O13368">
            <v>43673</v>
          </cell>
          <cell r="P13368" t="str">
            <v>No Dependency</v>
          </cell>
        </row>
        <row r="13369">
          <cell r="C13369" t="str">
            <v>ZHA321</v>
          </cell>
          <cell r="D13369" t="str">
            <v>Expansion Sites</v>
          </cell>
          <cell r="E13369" t="str">
            <v>Q1-2020</v>
          </cell>
          <cell r="F13369" t="str">
            <v>Mobile Aspiration</v>
          </cell>
          <cell r="G13369" t="str">
            <v>HUA</v>
          </cell>
          <cell r="H13369" t="str">
            <v>IoT</v>
          </cell>
          <cell r="I13369" t="str">
            <v>INS</v>
          </cell>
          <cell r="L13369">
            <v>43853</v>
          </cell>
          <cell r="N13369">
            <v>43853</v>
          </cell>
          <cell r="P13369" t="str">
            <v>No Dependency</v>
          </cell>
        </row>
        <row r="13370">
          <cell r="C13370" t="str">
            <v>FRD012</v>
          </cell>
          <cell r="D13370" t="str">
            <v>Expansion Sites</v>
          </cell>
          <cell r="E13370" t="str">
            <v>Q3-2019</v>
          </cell>
          <cell r="F13370" t="str">
            <v>Mobile Aspiration</v>
          </cell>
          <cell r="G13370" t="str">
            <v>HUA</v>
          </cell>
          <cell r="H13370" t="str">
            <v>IoT</v>
          </cell>
          <cell r="I13370" t="str">
            <v>INS</v>
          </cell>
          <cell r="L13370">
            <v>43632</v>
          </cell>
          <cell r="M13370">
            <v>43634</v>
          </cell>
          <cell r="N13370">
            <v>43633</v>
          </cell>
          <cell r="O13370">
            <v>43635</v>
          </cell>
          <cell r="P13370" t="str">
            <v>No Dependency</v>
          </cell>
        </row>
        <row r="13371">
          <cell r="C13371" t="str">
            <v>ZSK067</v>
          </cell>
          <cell r="D13371" t="str">
            <v>Expansion Sites</v>
          </cell>
          <cell r="E13371" t="str">
            <v>Q1-2020</v>
          </cell>
          <cell r="F13371" t="str">
            <v>Mobile Aspiration</v>
          </cell>
          <cell r="G13371" t="str">
            <v>HUA</v>
          </cell>
          <cell r="H13371" t="str">
            <v>IoT</v>
          </cell>
          <cell r="I13371" t="str">
            <v>INS</v>
          </cell>
          <cell r="L13371">
            <v>43703</v>
          </cell>
          <cell r="M13371">
            <v>43703</v>
          </cell>
          <cell r="N13371">
            <v>43704</v>
          </cell>
          <cell r="O13371">
            <v>43704</v>
          </cell>
          <cell r="P13371" t="str">
            <v>No Dependency</v>
          </cell>
        </row>
        <row r="13372">
          <cell r="C13372" t="str">
            <v>ZND361</v>
          </cell>
          <cell r="D13372" t="str">
            <v>Expansion Sites</v>
          </cell>
          <cell r="E13372" t="str">
            <v>Q4-2019</v>
          </cell>
          <cell r="F13372" t="str">
            <v>Mobile Aspiration</v>
          </cell>
          <cell r="G13372" t="str">
            <v>HUA</v>
          </cell>
          <cell r="H13372" t="str">
            <v>IoT</v>
          </cell>
          <cell r="I13372" t="str">
            <v>INS</v>
          </cell>
          <cell r="L13372">
            <v>43674</v>
          </cell>
          <cell r="M13372">
            <v>43676</v>
          </cell>
          <cell r="N13372">
            <v>43675</v>
          </cell>
          <cell r="O13372">
            <v>43677</v>
          </cell>
          <cell r="P13372" t="str">
            <v>No Dependency</v>
          </cell>
        </row>
        <row r="13373">
          <cell r="C13373" t="str">
            <v>395-41-402</v>
          </cell>
          <cell r="D13373" t="str">
            <v>Expansion Sites</v>
          </cell>
          <cell r="E13373" t="str">
            <v>Q1-2020</v>
          </cell>
          <cell r="F13373" t="str">
            <v>Mobile Aspiration</v>
          </cell>
          <cell r="G13373" t="str">
            <v>HUA</v>
          </cell>
          <cell r="H13373" t="str">
            <v>IoT</v>
          </cell>
          <cell r="I13373" t="str">
            <v>INS</v>
          </cell>
          <cell r="L13373">
            <v>43853</v>
          </cell>
          <cell r="M13373">
            <v>43733</v>
          </cell>
          <cell r="N13373">
            <v>43853</v>
          </cell>
          <cell r="O13373">
            <v>43734</v>
          </cell>
          <cell r="P13373" t="str">
            <v>No Dependency</v>
          </cell>
        </row>
        <row r="13374">
          <cell r="C13374" t="str">
            <v>ZND224</v>
          </cell>
          <cell r="D13374" t="str">
            <v>Expansion Sites</v>
          </cell>
          <cell r="E13374" t="str">
            <v>Q4-2019</v>
          </cell>
          <cell r="F13374" t="str">
            <v>Mobile Aspiration</v>
          </cell>
          <cell r="G13374" t="str">
            <v>HUA</v>
          </cell>
          <cell r="H13374" t="str">
            <v>IoT</v>
          </cell>
          <cell r="I13374" t="str">
            <v>INS</v>
          </cell>
          <cell r="L13374">
            <v>43670</v>
          </cell>
          <cell r="M13374">
            <v>43672</v>
          </cell>
          <cell r="N13374">
            <v>43671</v>
          </cell>
          <cell r="O13374">
            <v>43673</v>
          </cell>
          <cell r="P13374" t="str">
            <v>No Dependency</v>
          </cell>
        </row>
        <row r="13375">
          <cell r="C13375" t="str">
            <v>ZND040</v>
          </cell>
          <cell r="D13375" t="str">
            <v>Expansion Sites</v>
          </cell>
          <cell r="E13375" t="str">
            <v>Q1-2020</v>
          </cell>
          <cell r="F13375" t="str">
            <v>Mobile Aspiration</v>
          </cell>
          <cell r="G13375" t="str">
            <v>HUA</v>
          </cell>
          <cell r="H13375" t="str">
            <v>IoT</v>
          </cell>
          <cell r="I13375" t="str">
            <v>INS</v>
          </cell>
          <cell r="L13375">
            <v>43830</v>
          </cell>
          <cell r="M13375">
            <v>43731</v>
          </cell>
          <cell r="N13375">
            <v>43830</v>
          </cell>
          <cell r="O13375">
            <v>43732</v>
          </cell>
          <cell r="P13375" t="str">
            <v>No Dependency</v>
          </cell>
        </row>
        <row r="13376">
          <cell r="C13376" t="str">
            <v>ZKF025</v>
          </cell>
          <cell r="D13376" t="str">
            <v>Expansion Sites</v>
          </cell>
          <cell r="E13376" t="str">
            <v>Q3-2019</v>
          </cell>
          <cell r="F13376" t="str">
            <v>Mobile Aspiration</v>
          </cell>
          <cell r="G13376" t="str">
            <v>HUA</v>
          </cell>
          <cell r="H13376" t="str">
            <v>IoT</v>
          </cell>
          <cell r="I13376" t="str">
            <v>INS</v>
          </cell>
          <cell r="L13376">
            <v>43622</v>
          </cell>
          <cell r="M13376">
            <v>43624</v>
          </cell>
          <cell r="N13376">
            <v>43623</v>
          </cell>
          <cell r="O13376">
            <v>43625</v>
          </cell>
          <cell r="P13376" t="str">
            <v>No Dependency</v>
          </cell>
        </row>
        <row r="13377">
          <cell r="C13377" t="str">
            <v>ZJB095</v>
          </cell>
          <cell r="D13377" t="str">
            <v>Expansion Sites</v>
          </cell>
          <cell r="E13377" t="str">
            <v>Q4-2019</v>
          </cell>
          <cell r="F13377" t="str">
            <v>Mobile Aspiration</v>
          </cell>
          <cell r="G13377" t="str">
            <v>HUA</v>
          </cell>
          <cell r="H13377" t="str">
            <v>IoT</v>
          </cell>
          <cell r="I13377" t="str">
            <v>INS</v>
          </cell>
          <cell r="L13377">
            <v>43796</v>
          </cell>
          <cell r="N13377">
            <v>43797</v>
          </cell>
          <cell r="P13377" t="str">
            <v>No Dependency</v>
          </cell>
        </row>
        <row r="13378">
          <cell r="C13378" t="str">
            <v>ZJB090</v>
          </cell>
          <cell r="D13378" t="str">
            <v>Expansion Sites</v>
          </cell>
          <cell r="E13378" t="str">
            <v>Q1-2020</v>
          </cell>
          <cell r="F13378" t="str">
            <v>Mobile Aspiration</v>
          </cell>
          <cell r="G13378" t="str">
            <v>HUA</v>
          </cell>
          <cell r="H13378" t="str">
            <v>IoT</v>
          </cell>
          <cell r="I13378" t="str">
            <v>INS</v>
          </cell>
          <cell r="L13378">
            <v>43858</v>
          </cell>
          <cell r="N13378">
            <v>43858</v>
          </cell>
          <cell r="P13378" t="str">
            <v>No Dependency</v>
          </cell>
        </row>
        <row r="13379">
          <cell r="C13379" t="str">
            <v>395-42-702</v>
          </cell>
          <cell r="D13379" t="str">
            <v>Expansion Sites</v>
          </cell>
          <cell r="E13379" t="str">
            <v>Q1-2020</v>
          </cell>
          <cell r="F13379" t="str">
            <v>Mobile Aspiration</v>
          </cell>
          <cell r="G13379" t="str">
            <v>HUA</v>
          </cell>
          <cell r="H13379" t="str">
            <v>IoT</v>
          </cell>
          <cell r="I13379" t="str">
            <v>INS</v>
          </cell>
          <cell r="L13379">
            <v>43853</v>
          </cell>
          <cell r="M13379">
            <v>43733</v>
          </cell>
          <cell r="N13379">
            <v>43853</v>
          </cell>
          <cell r="O13379">
            <v>43734</v>
          </cell>
          <cell r="P13379" t="str">
            <v>No Dependency</v>
          </cell>
        </row>
        <row r="13380">
          <cell r="C13380" t="str">
            <v>ZHF028</v>
          </cell>
          <cell r="D13380" t="str">
            <v>Expansion Sites</v>
          </cell>
          <cell r="E13380" t="str">
            <v>Q1-2020</v>
          </cell>
          <cell r="F13380" t="str">
            <v>Mobile Aspiration</v>
          </cell>
          <cell r="G13380" t="str">
            <v>HUA</v>
          </cell>
          <cell r="H13380" t="str">
            <v>IoT</v>
          </cell>
          <cell r="I13380" t="str">
            <v>INS</v>
          </cell>
          <cell r="L13380">
            <v>43853</v>
          </cell>
          <cell r="M13380">
            <v>43709</v>
          </cell>
          <cell r="N13380">
            <v>43853</v>
          </cell>
          <cell r="O13380">
            <v>43710</v>
          </cell>
          <cell r="P13380" t="str">
            <v>No Dependency</v>
          </cell>
        </row>
        <row r="13381">
          <cell r="C13381" t="str">
            <v>ZHB016</v>
          </cell>
          <cell r="D13381" t="str">
            <v>Expansion Sites</v>
          </cell>
          <cell r="E13381" t="str">
            <v>Q4-2019</v>
          </cell>
          <cell r="F13381" t="str">
            <v>Mobile Aspiration</v>
          </cell>
          <cell r="G13381" t="str">
            <v>HUA</v>
          </cell>
          <cell r="H13381" t="str">
            <v>IoT</v>
          </cell>
          <cell r="I13381" t="str">
            <v>INS</v>
          </cell>
          <cell r="L13381">
            <v>43753</v>
          </cell>
          <cell r="M13381">
            <v>43709</v>
          </cell>
          <cell r="N13381">
            <v>43754</v>
          </cell>
          <cell r="O13381">
            <v>43710</v>
          </cell>
          <cell r="P13381" t="str">
            <v>No Dependency</v>
          </cell>
        </row>
        <row r="13382">
          <cell r="C13382" t="str">
            <v>ZRN978</v>
          </cell>
          <cell r="D13382" t="str">
            <v>Expansion Sites</v>
          </cell>
          <cell r="E13382" t="str">
            <v>Q1-2020</v>
          </cell>
          <cell r="F13382" t="str">
            <v>Mobile Aspiration</v>
          </cell>
          <cell r="G13382" t="str">
            <v>HUA</v>
          </cell>
          <cell r="H13382" t="str">
            <v>IoT</v>
          </cell>
          <cell r="I13382" t="str">
            <v>INS</v>
          </cell>
          <cell r="L13382">
            <v>43858</v>
          </cell>
          <cell r="M13382">
            <v>43709</v>
          </cell>
          <cell r="N13382">
            <v>43858</v>
          </cell>
          <cell r="O13382">
            <v>43710</v>
          </cell>
          <cell r="P13382" t="str">
            <v>No Dependency</v>
          </cell>
        </row>
        <row r="13383">
          <cell r="C13383" t="str">
            <v>ZRN967</v>
          </cell>
          <cell r="D13383" t="str">
            <v>Expansion Sites</v>
          </cell>
          <cell r="E13383" t="str">
            <v>Q1-2020</v>
          </cell>
          <cell r="F13383" t="str">
            <v>Mobile Aspiration</v>
          </cell>
          <cell r="G13383" t="str">
            <v>HUA</v>
          </cell>
          <cell r="H13383" t="str">
            <v>IoT</v>
          </cell>
          <cell r="I13383" t="str">
            <v>INS</v>
          </cell>
          <cell r="L13383">
            <v>43853</v>
          </cell>
          <cell r="M13383">
            <v>43715</v>
          </cell>
          <cell r="N13383">
            <v>43853</v>
          </cell>
          <cell r="O13383">
            <v>43716</v>
          </cell>
          <cell r="P13383" t="str">
            <v>No Dependency</v>
          </cell>
        </row>
        <row r="13384">
          <cell r="C13384" t="str">
            <v>ZRN968</v>
          </cell>
          <cell r="D13384" t="str">
            <v>Expansion Sites</v>
          </cell>
          <cell r="E13384" t="str">
            <v>Q1-2020</v>
          </cell>
          <cell r="F13384" t="str">
            <v>Mobile Aspiration</v>
          </cell>
          <cell r="G13384" t="str">
            <v>HUA</v>
          </cell>
          <cell r="H13384" t="str">
            <v>IoT</v>
          </cell>
          <cell r="I13384" t="str">
            <v>INS</v>
          </cell>
          <cell r="L13384">
            <v>43674</v>
          </cell>
          <cell r="M13384">
            <v>43676</v>
          </cell>
          <cell r="N13384">
            <v>43675</v>
          </cell>
          <cell r="O13384">
            <v>43677</v>
          </cell>
          <cell r="P13384" t="str">
            <v>No Dependency</v>
          </cell>
        </row>
        <row r="13385">
          <cell r="C13385" t="str">
            <v>ZQU011</v>
          </cell>
          <cell r="D13385" t="str">
            <v>Expansion Sites</v>
          </cell>
          <cell r="E13385" t="str">
            <v>Q1-2020</v>
          </cell>
          <cell r="F13385" t="str">
            <v>Mobile Aspiration</v>
          </cell>
          <cell r="G13385" t="str">
            <v>HUA</v>
          </cell>
          <cell r="H13385" t="str">
            <v>IoT</v>
          </cell>
          <cell r="I13385" t="str">
            <v>INS</v>
          </cell>
          <cell r="L13385">
            <v>43853</v>
          </cell>
          <cell r="M13385">
            <v>43733</v>
          </cell>
          <cell r="N13385">
            <v>43853</v>
          </cell>
          <cell r="O13385">
            <v>43734</v>
          </cell>
          <cell r="P13385" t="str">
            <v>No Dependency</v>
          </cell>
        </row>
        <row r="13386">
          <cell r="C13386" t="str">
            <v>ZQS960</v>
          </cell>
          <cell r="D13386" t="str">
            <v>Expansion Sites</v>
          </cell>
          <cell r="E13386" t="str">
            <v>Q1-2020</v>
          </cell>
          <cell r="F13386" t="str">
            <v>Mobile Aspiration</v>
          </cell>
          <cell r="G13386" t="str">
            <v>HUA</v>
          </cell>
          <cell r="H13386" t="str">
            <v>IoT</v>
          </cell>
          <cell r="I13386" t="str">
            <v>INS</v>
          </cell>
          <cell r="L13386">
            <v>43853</v>
          </cell>
          <cell r="M13386">
            <v>43733</v>
          </cell>
          <cell r="N13386">
            <v>43853</v>
          </cell>
          <cell r="O13386">
            <v>43734</v>
          </cell>
          <cell r="P13386" t="str">
            <v>No Dependency</v>
          </cell>
        </row>
        <row r="13387">
          <cell r="C13387" t="str">
            <v>ZNR998</v>
          </cell>
          <cell r="D13387" t="str">
            <v>Expansion Sites</v>
          </cell>
          <cell r="E13387" t="str">
            <v>Q1-2020</v>
          </cell>
          <cell r="F13387" t="str">
            <v>Mobile Aspiration</v>
          </cell>
          <cell r="G13387" t="str">
            <v>HUA</v>
          </cell>
          <cell r="H13387" t="str">
            <v>IoT</v>
          </cell>
          <cell r="I13387" t="str">
            <v>INS</v>
          </cell>
          <cell r="L13387">
            <v>43853</v>
          </cell>
          <cell r="M13387">
            <v>43715</v>
          </cell>
          <cell r="N13387">
            <v>43853</v>
          </cell>
          <cell r="O13387">
            <v>43716</v>
          </cell>
          <cell r="P13387" t="str">
            <v>No Dependency</v>
          </cell>
        </row>
        <row r="13388">
          <cell r="C13388" t="str">
            <v>ZMA006</v>
          </cell>
          <cell r="D13388" t="str">
            <v>Expansion Sites</v>
          </cell>
          <cell r="E13388" t="str">
            <v>Q1-2020</v>
          </cell>
          <cell r="F13388" t="str">
            <v>Mobile Aspiration</v>
          </cell>
          <cell r="G13388" t="str">
            <v>HUA</v>
          </cell>
          <cell r="H13388" t="str">
            <v>IoT</v>
          </cell>
          <cell r="I13388" t="str">
            <v>INS</v>
          </cell>
          <cell r="L13388">
            <v>43690</v>
          </cell>
          <cell r="M13388">
            <v>43690</v>
          </cell>
          <cell r="N13388">
            <v>43691</v>
          </cell>
          <cell r="O13388">
            <v>43691</v>
          </cell>
          <cell r="P13388" t="str">
            <v>No Dependency</v>
          </cell>
        </row>
        <row r="13389">
          <cell r="C13389" t="str">
            <v>ZKF039</v>
          </cell>
          <cell r="D13389" t="str">
            <v>Expansion Sites</v>
          </cell>
          <cell r="E13389" t="str">
            <v>Q1-2020</v>
          </cell>
          <cell r="F13389" t="str">
            <v>Mobile Aspiration</v>
          </cell>
          <cell r="G13389" t="str">
            <v>HUA</v>
          </cell>
          <cell r="H13389" t="str">
            <v>IoT</v>
          </cell>
          <cell r="I13389" t="str">
            <v>INS</v>
          </cell>
          <cell r="L13389">
            <v>43853</v>
          </cell>
          <cell r="M13389">
            <v>43733</v>
          </cell>
          <cell r="N13389">
            <v>43853</v>
          </cell>
          <cell r="O13389">
            <v>43734</v>
          </cell>
          <cell r="P13389" t="str">
            <v>No Dependency</v>
          </cell>
        </row>
        <row r="13390">
          <cell r="C13390" t="str">
            <v>ZKF036</v>
          </cell>
          <cell r="D13390" t="str">
            <v>Expansion Sites</v>
          </cell>
          <cell r="E13390" t="str">
            <v>Q1-2020</v>
          </cell>
          <cell r="F13390" t="str">
            <v>Mobile Aspiration</v>
          </cell>
          <cell r="G13390" t="str">
            <v>HUA</v>
          </cell>
          <cell r="H13390" t="str">
            <v>IoT</v>
          </cell>
          <cell r="I13390" t="str">
            <v>INS</v>
          </cell>
          <cell r="L13390">
            <v>43853</v>
          </cell>
          <cell r="M13390">
            <v>43733</v>
          </cell>
          <cell r="N13390">
            <v>43853</v>
          </cell>
          <cell r="O13390">
            <v>43734</v>
          </cell>
          <cell r="P13390" t="str">
            <v>No Dependency</v>
          </cell>
        </row>
        <row r="13391">
          <cell r="C13391" t="str">
            <v>ZKF038</v>
          </cell>
          <cell r="D13391" t="str">
            <v>Expansion Sites</v>
          </cell>
          <cell r="E13391" t="str">
            <v>Q4-2019</v>
          </cell>
          <cell r="F13391" t="str">
            <v>Mobile Aspiration</v>
          </cell>
          <cell r="G13391" t="str">
            <v>HUA</v>
          </cell>
          <cell r="H13391" t="str">
            <v>IoT</v>
          </cell>
          <cell r="I13391" t="str">
            <v>INS</v>
          </cell>
          <cell r="L13391">
            <v>43741</v>
          </cell>
          <cell r="M13391">
            <v>43715</v>
          </cell>
          <cell r="N13391">
            <v>43742</v>
          </cell>
          <cell r="O13391">
            <v>43716</v>
          </cell>
          <cell r="P13391" t="str">
            <v>No Dependency</v>
          </cell>
        </row>
        <row r="13392">
          <cell r="C13392" t="str">
            <v>ZHF166</v>
          </cell>
          <cell r="D13392" t="str">
            <v>Expansion Sites</v>
          </cell>
          <cell r="E13392" t="str">
            <v>Q1-2020</v>
          </cell>
          <cell r="F13392" t="str">
            <v>Mobile Aspiration</v>
          </cell>
          <cell r="G13392" t="str">
            <v>HUA</v>
          </cell>
          <cell r="H13392" t="str">
            <v>IoT</v>
          </cell>
          <cell r="I13392" t="str">
            <v>INS</v>
          </cell>
          <cell r="L13392">
            <v>43696</v>
          </cell>
          <cell r="M13392">
            <v>43696</v>
          </cell>
          <cell r="N13392">
            <v>43697</v>
          </cell>
          <cell r="O13392">
            <v>43697</v>
          </cell>
          <cell r="P13392" t="str">
            <v>No Dependency</v>
          </cell>
        </row>
        <row r="13393">
          <cell r="C13393" t="str">
            <v>ZKF017</v>
          </cell>
          <cell r="D13393" t="str">
            <v>Expansion Sites</v>
          </cell>
          <cell r="E13393" t="str">
            <v>Q1-2020</v>
          </cell>
          <cell r="F13393" t="str">
            <v>Mobile Aspiration</v>
          </cell>
          <cell r="G13393" t="str">
            <v>HUA</v>
          </cell>
          <cell r="H13393" t="str">
            <v>IoT</v>
          </cell>
          <cell r="I13393" t="str">
            <v>INS</v>
          </cell>
          <cell r="L13393">
            <v>43853</v>
          </cell>
          <cell r="N13393">
            <v>43853</v>
          </cell>
          <cell r="P13393" t="str">
            <v>No Dependency</v>
          </cell>
        </row>
        <row r="13394">
          <cell r="C13394" t="str">
            <v>ZKF007</v>
          </cell>
          <cell r="D13394" t="str">
            <v>Expansion Sites</v>
          </cell>
          <cell r="E13394" t="str">
            <v>Q1-2020</v>
          </cell>
          <cell r="F13394" t="str">
            <v>Mobile Aspiration</v>
          </cell>
          <cell r="G13394" t="str">
            <v>HUA</v>
          </cell>
          <cell r="H13394" t="str">
            <v>IoT</v>
          </cell>
          <cell r="I13394" t="str">
            <v>INS</v>
          </cell>
          <cell r="L13394">
            <v>43853</v>
          </cell>
          <cell r="M13394">
            <v>43715</v>
          </cell>
          <cell r="N13394">
            <v>43853</v>
          </cell>
          <cell r="O13394">
            <v>43716</v>
          </cell>
          <cell r="P13394" t="str">
            <v>No Dependency</v>
          </cell>
        </row>
        <row r="13395">
          <cell r="C13395" t="str">
            <v>ZHB019</v>
          </cell>
          <cell r="D13395" t="str">
            <v>Expansion Sites</v>
          </cell>
          <cell r="E13395" t="str">
            <v>Q1-2020</v>
          </cell>
          <cell r="F13395" t="str">
            <v>Mobile Aspiration</v>
          </cell>
          <cell r="G13395" t="str">
            <v>HUA</v>
          </cell>
          <cell r="H13395" t="str">
            <v>IoT</v>
          </cell>
          <cell r="I13395" t="str">
            <v>INS</v>
          </cell>
          <cell r="L13395">
            <v>43853</v>
          </cell>
          <cell r="M13395">
            <v>43734</v>
          </cell>
          <cell r="N13395">
            <v>43853</v>
          </cell>
          <cell r="O13395">
            <v>43735</v>
          </cell>
          <cell r="P13395" t="str">
            <v>No Dependency</v>
          </cell>
        </row>
        <row r="13396">
          <cell r="C13396" t="str">
            <v>ZHF091</v>
          </cell>
          <cell r="D13396" t="str">
            <v>Expansion Sites</v>
          </cell>
          <cell r="E13396" t="str">
            <v>Q1-2020</v>
          </cell>
          <cell r="F13396" t="str">
            <v>Mobile Aspiration</v>
          </cell>
          <cell r="G13396" t="str">
            <v>HUA</v>
          </cell>
          <cell r="H13396" t="str">
            <v>IoT</v>
          </cell>
          <cell r="I13396" t="str">
            <v>INS</v>
          </cell>
          <cell r="L13396">
            <v>43704</v>
          </cell>
          <cell r="M13396">
            <v>43704</v>
          </cell>
          <cell r="N13396">
            <v>43705</v>
          </cell>
          <cell r="O13396">
            <v>43705</v>
          </cell>
          <cell r="P13396" t="str">
            <v>No Dependency</v>
          </cell>
        </row>
        <row r="13397">
          <cell r="C13397" t="str">
            <v>ZHF161</v>
          </cell>
          <cell r="D13397" t="str">
            <v>Expansion Sites</v>
          </cell>
          <cell r="E13397" t="str">
            <v>Q1-2020</v>
          </cell>
          <cell r="F13397" t="str">
            <v>Mobile Aspiration</v>
          </cell>
          <cell r="G13397" t="str">
            <v>HUA</v>
          </cell>
          <cell r="H13397" t="str">
            <v>IoT</v>
          </cell>
          <cell r="I13397" t="str">
            <v>INS</v>
          </cell>
          <cell r="L13397">
            <v>43853</v>
          </cell>
          <cell r="M13397">
            <v>43709</v>
          </cell>
          <cell r="N13397">
            <v>43853</v>
          </cell>
          <cell r="O13397">
            <v>43710</v>
          </cell>
          <cell r="P13397" t="str">
            <v>No Dependency</v>
          </cell>
        </row>
        <row r="13398">
          <cell r="C13398" t="str">
            <v>FHQU08</v>
          </cell>
          <cell r="D13398" t="str">
            <v>Expansion Sites</v>
          </cell>
          <cell r="E13398" t="str">
            <v>Q3-2019</v>
          </cell>
          <cell r="F13398" t="str">
            <v>Mobile Aspiration</v>
          </cell>
          <cell r="G13398" t="str">
            <v>HUA</v>
          </cell>
          <cell r="H13398" t="str">
            <v>IoT</v>
          </cell>
          <cell r="I13398" t="str">
            <v>INS</v>
          </cell>
          <cell r="L13398">
            <v>43746</v>
          </cell>
          <cell r="M13398">
            <v>43734</v>
          </cell>
          <cell r="N13398">
            <v>43747</v>
          </cell>
          <cell r="O13398">
            <v>43735</v>
          </cell>
          <cell r="P13398" t="str">
            <v>No Dependency</v>
          </cell>
        </row>
        <row r="13399">
          <cell r="C13399" t="str">
            <v>CWN051</v>
          </cell>
          <cell r="D13399" t="str">
            <v>Expansion Sites</v>
          </cell>
          <cell r="E13399" t="str">
            <v>Q4-2019</v>
          </cell>
          <cell r="F13399" t="str">
            <v>Mobile Aspiration</v>
          </cell>
          <cell r="G13399" t="str">
            <v>HUA</v>
          </cell>
          <cell r="H13399" t="str">
            <v>IoT</v>
          </cell>
          <cell r="I13399" t="str">
            <v>INS</v>
          </cell>
          <cell r="L13399">
            <v>43741</v>
          </cell>
          <cell r="M13399">
            <v>43709</v>
          </cell>
          <cell r="N13399">
            <v>43742</v>
          </cell>
          <cell r="O13399">
            <v>43710</v>
          </cell>
          <cell r="P13399" t="str">
            <v>No Dependency</v>
          </cell>
        </row>
        <row r="13400">
          <cell r="C13400" t="str">
            <v>395-31-402</v>
          </cell>
          <cell r="D13400" t="str">
            <v>Expansion Sites</v>
          </cell>
          <cell r="E13400" t="str">
            <v>Q1-2020</v>
          </cell>
          <cell r="F13400" t="str">
            <v>Mobile Aspiration</v>
          </cell>
          <cell r="G13400" t="str">
            <v>HUA</v>
          </cell>
          <cell r="H13400" t="str">
            <v>IoT</v>
          </cell>
          <cell r="I13400" t="str">
            <v>INS</v>
          </cell>
          <cell r="L13400">
            <v>43853</v>
          </cell>
          <cell r="N13400">
            <v>43853</v>
          </cell>
          <cell r="P13400" t="str">
            <v>No Dependency</v>
          </cell>
        </row>
        <row r="13401">
          <cell r="C13401" t="str">
            <v>ZSK099</v>
          </cell>
          <cell r="D13401" t="str">
            <v>Expansion Sites</v>
          </cell>
          <cell r="E13401" t="str">
            <v>Q1-2020</v>
          </cell>
          <cell r="F13401" t="str">
            <v>Mobile Aspiration</v>
          </cell>
          <cell r="G13401" t="str">
            <v>HUA</v>
          </cell>
          <cell r="H13401" t="str">
            <v>IoT</v>
          </cell>
          <cell r="I13401" t="str">
            <v>INS</v>
          </cell>
          <cell r="L13401">
            <v>43691</v>
          </cell>
          <cell r="M13401">
            <v>43693</v>
          </cell>
          <cell r="N13401">
            <v>43692</v>
          </cell>
          <cell r="O13401">
            <v>43694</v>
          </cell>
          <cell r="P13401" t="str">
            <v>No Dependency</v>
          </cell>
        </row>
        <row r="13402">
          <cell r="C13402" t="str">
            <v>ZKF019</v>
          </cell>
          <cell r="D13402" t="str">
            <v>Expansion Sites</v>
          </cell>
          <cell r="E13402" t="str">
            <v>Q2-2019</v>
          </cell>
          <cell r="F13402" t="str">
            <v>Mobile Aspiration</v>
          </cell>
          <cell r="G13402" t="str">
            <v>HUA</v>
          </cell>
          <cell r="H13402" t="str">
            <v>IoT</v>
          </cell>
          <cell r="I13402" t="str">
            <v>INS</v>
          </cell>
          <cell r="L13402">
            <v>43674</v>
          </cell>
          <cell r="M13402">
            <v>43676</v>
          </cell>
          <cell r="N13402">
            <v>43675</v>
          </cell>
          <cell r="O13402">
            <v>43677</v>
          </cell>
          <cell r="P13402" t="str">
            <v>No Dependency</v>
          </cell>
        </row>
        <row r="13403">
          <cell r="C13403" t="str">
            <v>ZHF071</v>
          </cell>
          <cell r="D13403" t="str">
            <v>Expansion Sites</v>
          </cell>
          <cell r="E13403" t="str">
            <v>Q1-2020</v>
          </cell>
          <cell r="F13403" t="str">
            <v>Mobile Aspiration</v>
          </cell>
          <cell r="G13403" t="str">
            <v>HUA</v>
          </cell>
          <cell r="H13403" t="str">
            <v>IoT</v>
          </cell>
          <cell r="I13403" t="str">
            <v>INS</v>
          </cell>
          <cell r="L13403">
            <v>43853</v>
          </cell>
          <cell r="M13403">
            <v>43733</v>
          </cell>
          <cell r="N13403">
            <v>43853</v>
          </cell>
          <cell r="O13403">
            <v>43734</v>
          </cell>
          <cell r="P13403" t="str">
            <v>No Dependency</v>
          </cell>
        </row>
        <row r="13404">
          <cell r="C13404" t="str">
            <v>ZHB007</v>
          </cell>
          <cell r="D13404" t="str">
            <v>Expansion Sites</v>
          </cell>
          <cell r="E13404" t="str">
            <v>Q1-2020</v>
          </cell>
          <cell r="F13404" t="str">
            <v>Mobile Aspiration</v>
          </cell>
          <cell r="G13404" t="str">
            <v>HUA</v>
          </cell>
          <cell r="H13404" t="str">
            <v>IoT</v>
          </cell>
          <cell r="I13404" t="str">
            <v>INS</v>
          </cell>
          <cell r="L13404">
            <v>43674</v>
          </cell>
          <cell r="M13404">
            <v>43676</v>
          </cell>
          <cell r="N13404">
            <v>43675</v>
          </cell>
          <cell r="O13404">
            <v>43677</v>
          </cell>
          <cell r="P13404" t="str">
            <v>No Dependency</v>
          </cell>
        </row>
        <row r="13405">
          <cell r="C13405" t="str">
            <v>ZRW856</v>
          </cell>
          <cell r="D13405" t="str">
            <v>Expansion Sites</v>
          </cell>
          <cell r="E13405" t="str">
            <v>Q1-2020</v>
          </cell>
          <cell r="F13405" t="str">
            <v>Mobile Aspiration</v>
          </cell>
          <cell r="G13405" t="str">
            <v>HUA</v>
          </cell>
          <cell r="H13405" t="str">
            <v>IoT</v>
          </cell>
          <cell r="I13405" t="str">
            <v>INS</v>
          </cell>
          <cell r="L13405">
            <v>43853</v>
          </cell>
          <cell r="M13405">
            <v>43715</v>
          </cell>
          <cell r="N13405">
            <v>43853</v>
          </cell>
          <cell r="O13405">
            <v>43716</v>
          </cell>
          <cell r="P13405" t="str">
            <v>No Dependency</v>
          </cell>
        </row>
        <row r="13406">
          <cell r="C13406" t="str">
            <v>ZHA113</v>
          </cell>
          <cell r="D13406" t="str">
            <v>Expansion Sites</v>
          </cell>
          <cell r="E13406" t="str">
            <v>Q1-2020</v>
          </cell>
          <cell r="F13406" t="str">
            <v>Mobile Aspiration</v>
          </cell>
          <cell r="G13406" t="str">
            <v>HUA</v>
          </cell>
          <cell r="H13406" t="str">
            <v>IoT</v>
          </cell>
          <cell r="I13406" t="str">
            <v>INS</v>
          </cell>
          <cell r="L13406">
            <v>43853</v>
          </cell>
          <cell r="M13406">
            <v>43709</v>
          </cell>
          <cell r="N13406">
            <v>43853</v>
          </cell>
          <cell r="O13406">
            <v>43710</v>
          </cell>
          <cell r="P13406" t="str">
            <v>No Dependency</v>
          </cell>
        </row>
        <row r="13407">
          <cell r="C13407" t="str">
            <v>ZRW976</v>
          </cell>
          <cell r="D13407" t="str">
            <v>Expansion Sites</v>
          </cell>
          <cell r="E13407" t="str">
            <v>Q1-2020</v>
          </cell>
          <cell r="F13407" t="str">
            <v>Mobile Aspiration</v>
          </cell>
          <cell r="G13407" t="str">
            <v>HUA</v>
          </cell>
          <cell r="H13407" t="str">
            <v>IoT</v>
          </cell>
          <cell r="I13407" t="str">
            <v>INS</v>
          </cell>
          <cell r="L13407">
            <v>43853</v>
          </cell>
          <cell r="M13407">
            <v>43715</v>
          </cell>
          <cell r="N13407">
            <v>43853</v>
          </cell>
          <cell r="O13407">
            <v>43716</v>
          </cell>
          <cell r="P13407" t="str">
            <v>No Dependency</v>
          </cell>
        </row>
        <row r="13408">
          <cell r="C13408" t="str">
            <v>ZHA084</v>
          </cell>
          <cell r="D13408" t="str">
            <v>Expansion Sites</v>
          </cell>
          <cell r="E13408" t="str">
            <v>Q3-2019</v>
          </cell>
          <cell r="F13408" t="str">
            <v>Mobile Aspiration</v>
          </cell>
          <cell r="G13408" t="str">
            <v>HUA</v>
          </cell>
          <cell r="H13408" t="str">
            <v>IoT</v>
          </cell>
          <cell r="I13408" t="str">
            <v>INS</v>
          </cell>
          <cell r="L13408">
            <v>43635</v>
          </cell>
          <cell r="M13408">
            <v>43637</v>
          </cell>
          <cell r="N13408">
            <v>43636</v>
          </cell>
          <cell r="O13408">
            <v>43638</v>
          </cell>
          <cell r="P13408" t="str">
            <v>No Dependency</v>
          </cell>
        </row>
        <row r="13409">
          <cell r="C13409" t="str">
            <v>CWH048</v>
          </cell>
          <cell r="D13409" t="str">
            <v>Expansion Sites</v>
          </cell>
          <cell r="E13409" t="str">
            <v>Q1-2020</v>
          </cell>
          <cell r="F13409" t="str">
            <v>Mobile Aspiration</v>
          </cell>
          <cell r="G13409" t="str">
            <v>HUA</v>
          </cell>
          <cell r="H13409" t="str">
            <v>IoT</v>
          </cell>
          <cell r="I13409" t="str">
            <v>INS</v>
          </cell>
          <cell r="L13409">
            <v>43853</v>
          </cell>
          <cell r="N13409">
            <v>43853</v>
          </cell>
          <cell r="P13409" t="str">
            <v>No Dependency</v>
          </cell>
        </row>
        <row r="13410">
          <cell r="C13410" t="str">
            <v>ZNR018</v>
          </cell>
          <cell r="D13410" t="str">
            <v>Expansion Sites</v>
          </cell>
          <cell r="E13410" t="str">
            <v>Q1-2020</v>
          </cell>
          <cell r="F13410" t="str">
            <v>Mobile Aspiration</v>
          </cell>
          <cell r="G13410" t="str">
            <v>HUA</v>
          </cell>
          <cell r="H13410" t="str">
            <v>IoT</v>
          </cell>
          <cell r="I13410" t="str">
            <v>INS</v>
          </cell>
          <cell r="L13410">
            <v>43853</v>
          </cell>
          <cell r="M13410">
            <v>43733</v>
          </cell>
          <cell r="N13410">
            <v>43853</v>
          </cell>
          <cell r="O13410">
            <v>43734</v>
          </cell>
          <cell r="P13410" t="str">
            <v>No Dependency</v>
          </cell>
        </row>
        <row r="13411">
          <cell r="C13411" t="str">
            <v>ZRF997</v>
          </cell>
          <cell r="D13411" t="str">
            <v>Expansion Sites</v>
          </cell>
          <cell r="E13411" t="str">
            <v>Q1-2020</v>
          </cell>
          <cell r="F13411" t="str">
            <v>Mobile Aspiration</v>
          </cell>
          <cell r="G13411" t="str">
            <v>HUA</v>
          </cell>
          <cell r="H13411" t="str">
            <v>IoT</v>
          </cell>
          <cell r="I13411" t="str">
            <v>INS</v>
          </cell>
          <cell r="L13411">
            <v>43670</v>
          </cell>
          <cell r="M13411">
            <v>43672</v>
          </cell>
          <cell r="N13411">
            <v>43671</v>
          </cell>
          <cell r="O13411">
            <v>43673</v>
          </cell>
          <cell r="P13411" t="str">
            <v>No Dependency</v>
          </cell>
        </row>
        <row r="13412">
          <cell r="C13412" t="str">
            <v>ZMA023</v>
          </cell>
          <cell r="D13412" t="str">
            <v>Expansion Sites</v>
          </cell>
          <cell r="E13412" t="str">
            <v>Q4-2019</v>
          </cell>
          <cell r="F13412" t="str">
            <v>Mobile Aspiration</v>
          </cell>
          <cell r="G13412" t="str">
            <v>HUA</v>
          </cell>
          <cell r="H13412" t="str">
            <v>IoT</v>
          </cell>
          <cell r="I13412" t="str">
            <v>INS</v>
          </cell>
          <cell r="L13412">
            <v>43658</v>
          </cell>
          <cell r="M13412">
            <v>43660</v>
          </cell>
          <cell r="N13412">
            <v>43659</v>
          </cell>
          <cell r="O13412">
            <v>43661</v>
          </cell>
          <cell r="P13412" t="str">
            <v>No Dependency</v>
          </cell>
        </row>
        <row r="13413">
          <cell r="C13413" t="str">
            <v>ZMA012</v>
          </cell>
          <cell r="D13413" t="str">
            <v>Expansion Sites</v>
          </cell>
          <cell r="E13413" t="str">
            <v>Q1-2020</v>
          </cell>
          <cell r="F13413" t="str">
            <v>Mobile Aspiration</v>
          </cell>
          <cell r="G13413" t="str">
            <v>HUA</v>
          </cell>
          <cell r="H13413" t="str">
            <v>IoT</v>
          </cell>
          <cell r="I13413" t="str">
            <v>INS</v>
          </cell>
          <cell r="L13413">
            <v>43853</v>
          </cell>
          <cell r="N13413">
            <v>43853</v>
          </cell>
          <cell r="P13413" t="str">
            <v>No Dependency</v>
          </cell>
        </row>
        <row r="13414">
          <cell r="C13414" t="str">
            <v>ZJB019</v>
          </cell>
          <cell r="D13414" t="str">
            <v>Expansion Sites</v>
          </cell>
          <cell r="E13414" t="str">
            <v>Q1-2020</v>
          </cell>
          <cell r="F13414" t="str">
            <v>Mobile Aspiration</v>
          </cell>
          <cell r="G13414" t="str">
            <v>HUA</v>
          </cell>
          <cell r="H13414" t="str">
            <v>IoT</v>
          </cell>
          <cell r="I13414" t="str">
            <v>INS</v>
          </cell>
          <cell r="L13414">
            <v>43699</v>
          </cell>
          <cell r="M13414">
            <v>43699</v>
          </cell>
          <cell r="N13414">
            <v>43700</v>
          </cell>
          <cell r="O13414">
            <v>43700</v>
          </cell>
          <cell r="P13414" t="str">
            <v>No Dependency</v>
          </cell>
        </row>
        <row r="13415">
          <cell r="C13415" t="str">
            <v>ZHB017</v>
          </cell>
          <cell r="D13415" t="str">
            <v>Expansion Sites</v>
          </cell>
          <cell r="E13415" t="str">
            <v>Q1-2020</v>
          </cell>
          <cell r="F13415" t="str">
            <v>Mobile Aspiration</v>
          </cell>
          <cell r="G13415" t="str">
            <v>HUA</v>
          </cell>
          <cell r="H13415" t="str">
            <v>IoT</v>
          </cell>
          <cell r="I13415" t="str">
            <v>INS</v>
          </cell>
          <cell r="L13415">
            <v>43671</v>
          </cell>
          <cell r="M13415">
            <v>43671</v>
          </cell>
          <cell r="N13415">
            <v>43672</v>
          </cell>
          <cell r="O13415">
            <v>43672</v>
          </cell>
          <cell r="P13415" t="str">
            <v>No Dependency</v>
          </cell>
        </row>
        <row r="13416">
          <cell r="C13416" t="str">
            <v>ZBR935</v>
          </cell>
          <cell r="D13416" t="str">
            <v>Expansion Sites</v>
          </cell>
          <cell r="E13416" t="str">
            <v>Q3-2019</v>
          </cell>
          <cell r="F13416" t="str">
            <v>Mobile Aspiration</v>
          </cell>
          <cell r="G13416" t="str">
            <v>HUA</v>
          </cell>
          <cell r="H13416" t="str">
            <v>IoT</v>
          </cell>
          <cell r="I13416" t="str">
            <v>INS</v>
          </cell>
          <cell r="L13416">
            <v>43705</v>
          </cell>
          <cell r="M13416">
            <v>43705</v>
          </cell>
          <cell r="N13416">
            <v>43706</v>
          </cell>
          <cell r="O13416">
            <v>43706</v>
          </cell>
          <cell r="P13416" t="str">
            <v>No Dependency</v>
          </cell>
        </row>
        <row r="13417">
          <cell r="C13417" t="str">
            <v>ZAQ012</v>
          </cell>
          <cell r="D13417" t="str">
            <v>Expansion Sites</v>
          </cell>
          <cell r="E13417" t="str">
            <v>Q1-2020</v>
          </cell>
          <cell r="F13417" t="str">
            <v>Mobile Aspiration</v>
          </cell>
          <cell r="G13417" t="str">
            <v>HUA</v>
          </cell>
          <cell r="H13417" t="str">
            <v>IoT</v>
          </cell>
          <cell r="I13417" t="str">
            <v>INS</v>
          </cell>
          <cell r="L13417">
            <v>43830</v>
          </cell>
          <cell r="M13417">
            <v>43667</v>
          </cell>
          <cell r="N13417">
            <v>43830</v>
          </cell>
          <cell r="O13417">
            <v>43668</v>
          </cell>
          <cell r="P13417" t="str">
            <v>No Dependency</v>
          </cell>
        </row>
        <row r="13418">
          <cell r="C13418" t="str">
            <v>ZAQ011</v>
          </cell>
          <cell r="D13418" t="str">
            <v>Expansion Sites</v>
          </cell>
          <cell r="E13418" t="str">
            <v>Q3-2019</v>
          </cell>
          <cell r="F13418" t="str">
            <v>Mobile Aspiration</v>
          </cell>
          <cell r="G13418" t="str">
            <v>HUA</v>
          </cell>
          <cell r="H13418" t="str">
            <v>IoT</v>
          </cell>
          <cell r="I13418" t="str">
            <v>INS</v>
          </cell>
          <cell r="L13418">
            <v>43687</v>
          </cell>
          <cell r="M13418">
            <v>43689</v>
          </cell>
          <cell r="N13418">
            <v>43688</v>
          </cell>
          <cell r="O13418">
            <v>43690</v>
          </cell>
          <cell r="P13418" t="str">
            <v>No Dependency</v>
          </cell>
        </row>
        <row r="13419">
          <cell r="C13419" t="str">
            <v>609-00-802</v>
          </cell>
          <cell r="D13419" t="str">
            <v>Expansion Sites</v>
          </cell>
          <cell r="E13419" t="str">
            <v>Q1-2020</v>
          </cell>
          <cell r="F13419" t="str">
            <v>Mobile Aspiration</v>
          </cell>
          <cell r="G13419" t="str">
            <v>HUA</v>
          </cell>
          <cell r="H13419" t="str">
            <v>IoT</v>
          </cell>
          <cell r="I13419" t="str">
            <v>INS</v>
          </cell>
          <cell r="L13419">
            <v>43853</v>
          </cell>
          <cell r="N13419">
            <v>43853</v>
          </cell>
          <cell r="P13419" t="str">
            <v>No Dependency</v>
          </cell>
        </row>
        <row r="13420">
          <cell r="C13420" t="str">
            <v>ZQE999</v>
          </cell>
          <cell r="D13420" t="str">
            <v>Expansion Sites</v>
          </cell>
          <cell r="E13420" t="str">
            <v>Q3-2019</v>
          </cell>
          <cell r="F13420" t="str">
            <v>Mobile Aspiration</v>
          </cell>
          <cell r="G13420" t="str">
            <v>HUA</v>
          </cell>
          <cell r="H13420" t="str">
            <v>IoT</v>
          </cell>
          <cell r="I13420" t="str">
            <v>INS</v>
          </cell>
          <cell r="L13420">
            <v>43726</v>
          </cell>
          <cell r="M13420">
            <v>43667</v>
          </cell>
          <cell r="N13420">
            <v>43726</v>
          </cell>
          <cell r="O13420">
            <v>43668</v>
          </cell>
          <cell r="P13420" t="str">
            <v>No Dependency</v>
          </cell>
        </row>
        <row r="13421">
          <cell r="C13421" t="str">
            <v>ZMA017</v>
          </cell>
          <cell r="D13421" t="str">
            <v>Expansion Sites</v>
          </cell>
          <cell r="E13421" t="str">
            <v>Q1-2020</v>
          </cell>
          <cell r="F13421" t="str">
            <v>Mobile Aspiration</v>
          </cell>
          <cell r="G13421" t="str">
            <v>HUA</v>
          </cell>
          <cell r="H13421" t="str">
            <v>IoT</v>
          </cell>
          <cell r="I13421" t="str">
            <v>INS</v>
          </cell>
          <cell r="L13421">
            <v>43853</v>
          </cell>
          <cell r="M13421">
            <v>43733</v>
          </cell>
          <cell r="N13421">
            <v>43853</v>
          </cell>
          <cell r="O13421">
            <v>43734</v>
          </cell>
          <cell r="P13421" t="str">
            <v>No Dependency</v>
          </cell>
        </row>
        <row r="13422">
          <cell r="C13422" t="str">
            <v>ZMA018</v>
          </cell>
          <cell r="D13422" t="str">
            <v>Expansion Sites</v>
          </cell>
          <cell r="E13422" t="str">
            <v>Q1-2020</v>
          </cell>
          <cell r="F13422" t="str">
            <v>Mobile Aspiration</v>
          </cell>
          <cell r="G13422" t="str">
            <v>HUA</v>
          </cell>
          <cell r="H13422" t="str">
            <v>IoT</v>
          </cell>
          <cell r="I13422" t="str">
            <v>INS</v>
          </cell>
          <cell r="L13422">
            <v>43853</v>
          </cell>
          <cell r="M13422">
            <v>43733</v>
          </cell>
          <cell r="N13422">
            <v>43853</v>
          </cell>
          <cell r="O13422">
            <v>43734</v>
          </cell>
          <cell r="P13422" t="str">
            <v>No Dependency</v>
          </cell>
        </row>
        <row r="13423">
          <cell r="C13423" t="str">
            <v>ZMA015</v>
          </cell>
          <cell r="D13423" t="str">
            <v>Expansion Sites</v>
          </cell>
          <cell r="E13423" t="str">
            <v>Q4-2019</v>
          </cell>
          <cell r="F13423" t="str">
            <v>Mobile Aspiration</v>
          </cell>
          <cell r="G13423" t="str">
            <v>HUA</v>
          </cell>
          <cell r="H13423" t="str">
            <v>IoT</v>
          </cell>
          <cell r="I13423" t="str">
            <v>INS</v>
          </cell>
          <cell r="L13423">
            <v>43679</v>
          </cell>
          <cell r="M13423">
            <v>43679</v>
          </cell>
          <cell r="N13423">
            <v>43680</v>
          </cell>
          <cell r="O13423">
            <v>43680</v>
          </cell>
          <cell r="P13423" t="str">
            <v>No Dependency</v>
          </cell>
        </row>
        <row r="13424">
          <cell r="C13424" t="str">
            <v>ZKF026</v>
          </cell>
          <cell r="D13424" t="str">
            <v>Expansion Sites</v>
          </cell>
          <cell r="E13424" t="str">
            <v>Q1-2020</v>
          </cell>
          <cell r="F13424" t="str">
            <v>Mobile Aspiration</v>
          </cell>
          <cell r="G13424" t="str">
            <v>HUA</v>
          </cell>
          <cell r="H13424" t="str">
            <v>IoT</v>
          </cell>
          <cell r="I13424" t="str">
            <v>INS</v>
          </cell>
          <cell r="L13424">
            <v>43853</v>
          </cell>
          <cell r="M13424">
            <v>43744</v>
          </cell>
          <cell r="N13424">
            <v>43853</v>
          </cell>
          <cell r="O13424">
            <v>43745</v>
          </cell>
          <cell r="P13424" t="str">
            <v>No Dependency</v>
          </cell>
        </row>
        <row r="13425">
          <cell r="C13425" t="str">
            <v>ZHF095</v>
          </cell>
          <cell r="D13425" t="str">
            <v>Expansion Sites</v>
          </cell>
          <cell r="E13425" t="str">
            <v>Q1-2020</v>
          </cell>
          <cell r="F13425" t="str">
            <v>Mobile Aspiration</v>
          </cell>
          <cell r="G13425" t="str">
            <v>HUA</v>
          </cell>
          <cell r="H13425" t="str">
            <v>IoT</v>
          </cell>
          <cell r="I13425" t="str">
            <v>INS</v>
          </cell>
          <cell r="L13425">
            <v>43858</v>
          </cell>
          <cell r="N13425">
            <v>43858</v>
          </cell>
          <cell r="P13425" t="str">
            <v>No Dependency</v>
          </cell>
        </row>
        <row r="13426">
          <cell r="C13426" t="str">
            <v>ZHF093</v>
          </cell>
          <cell r="D13426" t="str">
            <v>Expansion Sites</v>
          </cell>
          <cell r="E13426" t="str">
            <v>Q1-2020</v>
          </cell>
          <cell r="F13426" t="str">
            <v>Mobile Aspiration</v>
          </cell>
          <cell r="G13426" t="str">
            <v>HUA</v>
          </cell>
          <cell r="H13426" t="str">
            <v>IoT</v>
          </cell>
          <cell r="I13426" t="str">
            <v>INS</v>
          </cell>
          <cell r="L13426">
            <v>43853</v>
          </cell>
          <cell r="M13426">
            <v>43709</v>
          </cell>
          <cell r="N13426">
            <v>43853</v>
          </cell>
          <cell r="O13426">
            <v>43710</v>
          </cell>
          <cell r="P13426" t="str">
            <v>No Dependency</v>
          </cell>
        </row>
        <row r="13427">
          <cell r="C13427" t="str">
            <v>ZSK052</v>
          </cell>
          <cell r="D13427" t="str">
            <v>Expansion Sites</v>
          </cell>
          <cell r="E13427" t="str">
            <v>Q1-2020</v>
          </cell>
          <cell r="F13427" t="str">
            <v>Mobile Aspiration</v>
          </cell>
          <cell r="G13427" t="str">
            <v>HUA</v>
          </cell>
          <cell r="H13427" t="str">
            <v>IoT</v>
          </cell>
          <cell r="I13427" t="str">
            <v>INS</v>
          </cell>
          <cell r="L13427">
            <v>43699</v>
          </cell>
          <cell r="M13427">
            <v>43699</v>
          </cell>
          <cell r="N13427">
            <v>43700</v>
          </cell>
          <cell r="O13427">
            <v>43700</v>
          </cell>
          <cell r="P13427" t="str">
            <v>No Dependency</v>
          </cell>
        </row>
        <row r="13428">
          <cell r="C13428" t="str">
            <v>ZSK029</v>
          </cell>
          <cell r="D13428" t="str">
            <v>Expansion Sites</v>
          </cell>
          <cell r="E13428" t="str">
            <v>Q1-2020</v>
          </cell>
          <cell r="F13428" t="str">
            <v>Mobile Aspiration</v>
          </cell>
          <cell r="G13428" t="str">
            <v>HUA</v>
          </cell>
          <cell r="H13428" t="str">
            <v>IoT</v>
          </cell>
          <cell r="I13428" t="str">
            <v>INS</v>
          </cell>
          <cell r="L13428">
            <v>43853</v>
          </cell>
          <cell r="M13428">
            <v>43715</v>
          </cell>
          <cell r="N13428">
            <v>43853</v>
          </cell>
          <cell r="O13428">
            <v>43716</v>
          </cell>
          <cell r="P13428" t="str">
            <v>No Dependency</v>
          </cell>
        </row>
        <row r="13429">
          <cell r="C13429" t="str">
            <v>ZRN977</v>
          </cell>
          <cell r="D13429" t="str">
            <v>Expansion Sites</v>
          </cell>
          <cell r="E13429" t="str">
            <v>Q1-2020</v>
          </cell>
          <cell r="F13429" t="str">
            <v>Mobile Aspiration</v>
          </cell>
          <cell r="G13429" t="str">
            <v>HUA</v>
          </cell>
          <cell r="H13429" t="str">
            <v>IoT</v>
          </cell>
          <cell r="I13429" t="str">
            <v>INS</v>
          </cell>
          <cell r="L13429">
            <v>43853</v>
          </cell>
          <cell r="N13429">
            <v>43853</v>
          </cell>
          <cell r="P13429" t="str">
            <v>No Dependency</v>
          </cell>
        </row>
        <row r="13430">
          <cell r="C13430" t="str">
            <v>ZQW987</v>
          </cell>
          <cell r="D13430" t="str">
            <v>Expansion Sites</v>
          </cell>
          <cell r="E13430" t="str">
            <v>Q1-2020</v>
          </cell>
          <cell r="F13430" t="str">
            <v>Mobile Aspiration</v>
          </cell>
          <cell r="G13430" t="str">
            <v>HUA</v>
          </cell>
          <cell r="H13430" t="str">
            <v>IoT</v>
          </cell>
          <cell r="I13430" t="str">
            <v>INS</v>
          </cell>
          <cell r="L13430">
            <v>43853</v>
          </cell>
          <cell r="M13430">
            <v>43733</v>
          </cell>
          <cell r="N13430">
            <v>43853</v>
          </cell>
          <cell r="O13430">
            <v>43734</v>
          </cell>
          <cell r="P13430" t="str">
            <v>No Dependency</v>
          </cell>
        </row>
        <row r="13431">
          <cell r="C13431" t="str">
            <v>ZQW960</v>
          </cell>
          <cell r="D13431" t="str">
            <v>Expansion Sites</v>
          </cell>
          <cell r="E13431" t="str">
            <v>Q1-2020</v>
          </cell>
          <cell r="F13431" t="str">
            <v>Mobile Aspiration</v>
          </cell>
          <cell r="G13431" t="str">
            <v>HUA</v>
          </cell>
          <cell r="H13431" t="str">
            <v>IoT</v>
          </cell>
          <cell r="I13431" t="str">
            <v>INS</v>
          </cell>
          <cell r="L13431">
            <v>43703</v>
          </cell>
          <cell r="M13431">
            <v>43703</v>
          </cell>
          <cell r="N13431">
            <v>43704</v>
          </cell>
          <cell r="O13431">
            <v>43704</v>
          </cell>
          <cell r="P13431" t="str">
            <v>No Dependency</v>
          </cell>
        </row>
        <row r="13432">
          <cell r="C13432" t="str">
            <v>ZQU010</v>
          </cell>
          <cell r="D13432" t="str">
            <v>Expansion Sites</v>
          </cell>
          <cell r="E13432" t="str">
            <v>Q1-2020</v>
          </cell>
          <cell r="F13432" t="str">
            <v>Mobile Aspiration</v>
          </cell>
          <cell r="G13432" t="str">
            <v>HUA</v>
          </cell>
          <cell r="H13432" t="str">
            <v>IoT</v>
          </cell>
          <cell r="I13432" t="str">
            <v>INS</v>
          </cell>
          <cell r="L13432">
            <v>43853</v>
          </cell>
          <cell r="M13432">
            <v>43733</v>
          </cell>
          <cell r="N13432">
            <v>43853</v>
          </cell>
          <cell r="O13432">
            <v>43734</v>
          </cell>
          <cell r="P13432" t="str">
            <v>No Dependency</v>
          </cell>
        </row>
        <row r="13433">
          <cell r="C13433" t="str">
            <v>ZKF016</v>
          </cell>
          <cell r="D13433" t="str">
            <v>Expansion Sites</v>
          </cell>
          <cell r="E13433" t="str">
            <v>Q1-2020</v>
          </cell>
          <cell r="F13433" t="str">
            <v>Mobile Aspiration</v>
          </cell>
          <cell r="G13433" t="str">
            <v>HUA</v>
          </cell>
          <cell r="H13433" t="str">
            <v>IoT</v>
          </cell>
          <cell r="I13433" t="str">
            <v>INS</v>
          </cell>
          <cell r="L13433">
            <v>43849</v>
          </cell>
          <cell r="M13433">
            <v>43715</v>
          </cell>
          <cell r="N13433">
            <v>43850</v>
          </cell>
          <cell r="O13433">
            <v>43716</v>
          </cell>
          <cell r="P13433" t="str">
            <v>No Dependency</v>
          </cell>
        </row>
        <row r="13434">
          <cell r="C13434" t="str">
            <v>ZHA114</v>
          </cell>
          <cell r="D13434" t="str">
            <v>Expansion Sites</v>
          </cell>
          <cell r="E13434" t="str">
            <v>Q1-2020</v>
          </cell>
          <cell r="F13434" t="str">
            <v>Mobile Aspiration</v>
          </cell>
          <cell r="G13434" t="str">
            <v>HUA</v>
          </cell>
          <cell r="H13434" t="str">
            <v>IoT</v>
          </cell>
          <cell r="I13434" t="str">
            <v>INS</v>
          </cell>
          <cell r="L13434">
            <v>43853</v>
          </cell>
          <cell r="M13434">
            <v>43733</v>
          </cell>
          <cell r="N13434">
            <v>43853</v>
          </cell>
          <cell r="O13434">
            <v>43734</v>
          </cell>
          <cell r="P13434" t="str">
            <v>No Dependency</v>
          </cell>
        </row>
        <row r="13435">
          <cell r="C13435" t="str">
            <v>ZHF077</v>
          </cell>
          <cell r="D13435" t="str">
            <v>Expansion Sites</v>
          </cell>
          <cell r="E13435" t="str">
            <v>Q1-2020</v>
          </cell>
          <cell r="F13435" t="str">
            <v>Mobile Aspiration</v>
          </cell>
          <cell r="G13435" t="str">
            <v>HUA</v>
          </cell>
          <cell r="H13435" t="str">
            <v>IoT</v>
          </cell>
          <cell r="I13435" t="str">
            <v>INS</v>
          </cell>
          <cell r="L13435">
            <v>43699</v>
          </cell>
          <cell r="M13435">
            <v>43699</v>
          </cell>
          <cell r="N13435">
            <v>43700</v>
          </cell>
          <cell r="O13435">
            <v>43700</v>
          </cell>
          <cell r="P13435" t="str">
            <v>No Dependency</v>
          </cell>
        </row>
        <row r="13436">
          <cell r="C13436" t="str">
            <v>ZHF063</v>
          </cell>
          <cell r="D13436" t="str">
            <v>Expansion Sites</v>
          </cell>
          <cell r="E13436" t="str">
            <v>Q1-2020</v>
          </cell>
          <cell r="F13436" t="str">
            <v>Mobile Aspiration</v>
          </cell>
          <cell r="G13436" t="str">
            <v>HUA</v>
          </cell>
          <cell r="H13436" t="str">
            <v>IoT</v>
          </cell>
          <cell r="I13436" t="str">
            <v>INS</v>
          </cell>
          <cell r="L13436">
            <v>43858</v>
          </cell>
          <cell r="M13436">
            <v>43731</v>
          </cell>
          <cell r="N13436">
            <v>43858</v>
          </cell>
          <cell r="O13436">
            <v>43732</v>
          </cell>
          <cell r="P13436" t="str">
            <v>No Dependency</v>
          </cell>
        </row>
        <row r="13437">
          <cell r="C13437" t="str">
            <v>ZAZ992</v>
          </cell>
          <cell r="D13437" t="str">
            <v>Expansion Sites</v>
          </cell>
          <cell r="E13437" t="str">
            <v>Q1-2020</v>
          </cell>
          <cell r="F13437" t="str">
            <v>Mobile Aspiration</v>
          </cell>
          <cell r="G13437" t="str">
            <v>HUA</v>
          </cell>
          <cell r="H13437" t="str">
            <v>IoT</v>
          </cell>
          <cell r="I13437" t="str">
            <v>INS</v>
          </cell>
          <cell r="L13437">
            <v>43853</v>
          </cell>
          <cell r="M13437">
            <v>43733</v>
          </cell>
          <cell r="N13437">
            <v>43853</v>
          </cell>
          <cell r="O13437">
            <v>43734</v>
          </cell>
          <cell r="P13437" t="str">
            <v>No Dependency</v>
          </cell>
        </row>
        <row r="13438">
          <cell r="C13438" t="str">
            <v>ZHAA035</v>
          </cell>
          <cell r="D13438" t="str">
            <v>Expansion Sites</v>
          </cell>
          <cell r="E13438" t="str">
            <v>Q1-2020</v>
          </cell>
          <cell r="F13438" t="str">
            <v>Mobile Aspiration</v>
          </cell>
          <cell r="G13438" t="str">
            <v>HUA</v>
          </cell>
          <cell r="H13438" t="str">
            <v>IoT</v>
          </cell>
          <cell r="I13438" t="str">
            <v>INS</v>
          </cell>
          <cell r="L13438">
            <v>43853</v>
          </cell>
          <cell r="M13438">
            <v>43734</v>
          </cell>
          <cell r="N13438">
            <v>43853</v>
          </cell>
          <cell r="O13438">
            <v>43735</v>
          </cell>
          <cell r="P13438" t="str">
            <v>No Dependency</v>
          </cell>
        </row>
        <row r="13439">
          <cell r="C13439" t="str">
            <v>ZAS009</v>
          </cell>
          <cell r="D13439" t="str">
            <v>Expansion Sites</v>
          </cell>
          <cell r="E13439" t="str">
            <v>Q3-2019</v>
          </cell>
          <cell r="F13439" t="str">
            <v>Mobile Aspiration</v>
          </cell>
          <cell r="G13439" t="str">
            <v>HUA</v>
          </cell>
          <cell r="H13439" t="str">
            <v>IoT</v>
          </cell>
          <cell r="I13439" t="str">
            <v>INS</v>
          </cell>
          <cell r="L13439">
            <v>43691</v>
          </cell>
          <cell r="M13439">
            <v>43693</v>
          </cell>
          <cell r="N13439">
            <v>43692</v>
          </cell>
          <cell r="O13439">
            <v>43694</v>
          </cell>
          <cell r="P13439" t="str">
            <v>No Dependency</v>
          </cell>
        </row>
        <row r="13440">
          <cell r="C13440" t="str">
            <v>ZAR986</v>
          </cell>
          <cell r="D13440" t="str">
            <v>Expansion Sites</v>
          </cell>
          <cell r="E13440" t="str">
            <v>Q4-2019</v>
          </cell>
          <cell r="F13440" t="str">
            <v>Mobile Aspiration</v>
          </cell>
          <cell r="G13440" t="str">
            <v>HUA</v>
          </cell>
          <cell r="H13440" t="str">
            <v>IoT</v>
          </cell>
          <cell r="I13440" t="str">
            <v>INS</v>
          </cell>
          <cell r="L13440">
            <v>43741</v>
          </cell>
          <cell r="M13440">
            <v>43724</v>
          </cell>
          <cell r="N13440">
            <v>43742</v>
          </cell>
          <cell r="O13440">
            <v>43725</v>
          </cell>
          <cell r="P13440" t="str">
            <v>No Dependency</v>
          </cell>
        </row>
        <row r="13441">
          <cell r="C13441" t="str">
            <v>ZRS948</v>
          </cell>
          <cell r="D13441" t="str">
            <v>Expansion Sites</v>
          </cell>
          <cell r="E13441" t="str">
            <v>Q4-2019</v>
          </cell>
          <cell r="F13441" t="str">
            <v>Mobile Aspiration</v>
          </cell>
          <cell r="G13441" t="str">
            <v>HUA</v>
          </cell>
          <cell r="H13441" t="str">
            <v>IoT</v>
          </cell>
          <cell r="I13441" t="str">
            <v>INS</v>
          </cell>
          <cell r="L13441">
            <v>43741</v>
          </cell>
          <cell r="M13441">
            <v>43660</v>
          </cell>
          <cell r="N13441">
            <v>43742</v>
          </cell>
          <cell r="O13441">
            <v>43661</v>
          </cell>
          <cell r="P13441" t="str">
            <v>No Dependency</v>
          </cell>
        </row>
        <row r="13442">
          <cell r="C13442" t="str">
            <v>ZRN994</v>
          </cell>
          <cell r="D13442" t="str">
            <v>Expansion Sites</v>
          </cell>
          <cell r="E13442" t="str">
            <v>Q3-2019</v>
          </cell>
          <cell r="F13442" t="str">
            <v>Mobile Aspiration</v>
          </cell>
          <cell r="G13442" t="str">
            <v>HUA</v>
          </cell>
          <cell r="H13442" t="str">
            <v>IoT</v>
          </cell>
          <cell r="I13442" t="str">
            <v>INS</v>
          </cell>
          <cell r="L13442">
            <v>43635</v>
          </cell>
          <cell r="M13442">
            <v>43637</v>
          </cell>
          <cell r="N13442">
            <v>43636</v>
          </cell>
          <cell r="O13442">
            <v>43638</v>
          </cell>
          <cell r="P13442" t="str">
            <v>No Dependency</v>
          </cell>
        </row>
        <row r="13443">
          <cell r="C13443" t="str">
            <v>ZHA131</v>
          </cell>
          <cell r="D13443" t="str">
            <v>Expansion Sites</v>
          </cell>
          <cell r="E13443" t="str">
            <v>Q1-2020</v>
          </cell>
          <cell r="F13443" t="str">
            <v>Mobile Aspiration</v>
          </cell>
          <cell r="G13443" t="str">
            <v>HUA</v>
          </cell>
          <cell r="H13443" t="str">
            <v>IoT</v>
          </cell>
          <cell r="I13443" t="str">
            <v>INS</v>
          </cell>
          <cell r="L13443">
            <v>43853</v>
          </cell>
          <cell r="M13443">
            <v>43733</v>
          </cell>
          <cell r="N13443">
            <v>43853</v>
          </cell>
          <cell r="O13443">
            <v>43734</v>
          </cell>
          <cell r="P13443" t="str">
            <v>No Dependency</v>
          </cell>
        </row>
        <row r="13444">
          <cell r="C13444" t="str">
            <v>ZKF058</v>
          </cell>
          <cell r="D13444" t="str">
            <v>Expansion Sites</v>
          </cell>
          <cell r="E13444" t="str">
            <v>Q1-2020</v>
          </cell>
          <cell r="F13444" t="str">
            <v>Mobile Aspiration</v>
          </cell>
          <cell r="G13444" t="str">
            <v>HUA</v>
          </cell>
          <cell r="H13444" t="str">
            <v>IoT</v>
          </cell>
          <cell r="I13444" t="str">
            <v>INS</v>
          </cell>
          <cell r="L13444">
            <v>43853</v>
          </cell>
          <cell r="M13444">
            <v>43715</v>
          </cell>
          <cell r="N13444">
            <v>43853</v>
          </cell>
          <cell r="O13444">
            <v>43716</v>
          </cell>
          <cell r="P13444" t="str">
            <v>No Dependency</v>
          </cell>
        </row>
        <row r="13445">
          <cell r="C13445" t="str">
            <v>ZKF024</v>
          </cell>
          <cell r="D13445" t="str">
            <v>Expansion Sites</v>
          </cell>
          <cell r="E13445" t="str">
            <v>Q3-2019</v>
          </cell>
          <cell r="F13445" t="str">
            <v>Mobile Aspiration</v>
          </cell>
          <cell r="G13445" t="str">
            <v>HUA</v>
          </cell>
          <cell r="H13445" t="str">
            <v>IoT</v>
          </cell>
          <cell r="I13445" t="str">
            <v>INS</v>
          </cell>
          <cell r="L13445">
            <v>43620</v>
          </cell>
          <cell r="M13445">
            <v>43622</v>
          </cell>
          <cell r="N13445">
            <v>43621</v>
          </cell>
          <cell r="O13445">
            <v>43623</v>
          </cell>
          <cell r="P13445" t="str">
            <v>No Dependency</v>
          </cell>
        </row>
        <row r="13446">
          <cell r="C13446" t="str">
            <v>ZHF101</v>
          </cell>
          <cell r="D13446" t="str">
            <v>Expansion Sites</v>
          </cell>
          <cell r="E13446" t="str">
            <v>Q1-2020</v>
          </cell>
          <cell r="F13446" t="str">
            <v>Mobile Aspiration</v>
          </cell>
          <cell r="G13446" t="str">
            <v>HUA</v>
          </cell>
          <cell r="H13446" t="str">
            <v>IoT</v>
          </cell>
          <cell r="I13446" t="str">
            <v>INS</v>
          </cell>
          <cell r="L13446">
            <v>43853</v>
          </cell>
          <cell r="M13446">
            <v>43733</v>
          </cell>
          <cell r="N13446">
            <v>43853</v>
          </cell>
          <cell r="O13446">
            <v>43734</v>
          </cell>
          <cell r="P13446" t="str">
            <v>No Dependency</v>
          </cell>
        </row>
        <row r="13447">
          <cell r="C13447" t="str">
            <v>ZHF059</v>
          </cell>
          <cell r="D13447" t="str">
            <v>Expansion Sites</v>
          </cell>
          <cell r="E13447" t="str">
            <v>Q3-2019</v>
          </cell>
          <cell r="F13447" t="str">
            <v>Mobile Aspiration</v>
          </cell>
          <cell r="G13447" t="str">
            <v>HUA</v>
          </cell>
          <cell r="H13447" t="str">
            <v>IoT</v>
          </cell>
          <cell r="I13447" t="str">
            <v>INS</v>
          </cell>
          <cell r="L13447">
            <v>43625</v>
          </cell>
          <cell r="M13447">
            <v>43627</v>
          </cell>
          <cell r="N13447">
            <v>43626</v>
          </cell>
          <cell r="O13447">
            <v>43628</v>
          </cell>
          <cell r="P13447" t="str">
            <v>No Dependency</v>
          </cell>
        </row>
        <row r="13448">
          <cell r="C13448" t="str">
            <v>ZHA060</v>
          </cell>
          <cell r="D13448" t="str">
            <v>Expansion Sites</v>
          </cell>
          <cell r="E13448" t="str">
            <v>Q1-2020</v>
          </cell>
          <cell r="F13448" t="str">
            <v>Mobile Aspiration</v>
          </cell>
          <cell r="G13448" t="str">
            <v>HUA</v>
          </cell>
          <cell r="H13448" t="str">
            <v>IoT</v>
          </cell>
          <cell r="I13448" t="str">
            <v>INS</v>
          </cell>
          <cell r="L13448">
            <v>43853</v>
          </cell>
          <cell r="M13448">
            <v>43733</v>
          </cell>
          <cell r="N13448">
            <v>43853</v>
          </cell>
          <cell r="O13448">
            <v>43734</v>
          </cell>
          <cell r="P13448" t="str">
            <v>No Dependency</v>
          </cell>
        </row>
        <row r="13449">
          <cell r="C13449" t="str">
            <v>COW601</v>
          </cell>
          <cell r="D13449" t="str">
            <v>Expansion Sites</v>
          </cell>
          <cell r="E13449" t="str">
            <v>Q1-2020</v>
          </cell>
          <cell r="F13449" t="str">
            <v>Mobile Aspiration</v>
          </cell>
          <cell r="G13449" t="str">
            <v>HUA</v>
          </cell>
          <cell r="H13449" t="str">
            <v>IoT</v>
          </cell>
          <cell r="I13449" t="str">
            <v>INS</v>
          </cell>
          <cell r="L13449">
            <v>43853</v>
          </cell>
          <cell r="M13449">
            <v>43758</v>
          </cell>
          <cell r="N13449">
            <v>43853</v>
          </cell>
          <cell r="O13449">
            <v>43759</v>
          </cell>
          <cell r="P13449" t="str">
            <v>No Dependency</v>
          </cell>
        </row>
        <row r="13450">
          <cell r="C13450" t="str">
            <v>COW303</v>
          </cell>
          <cell r="D13450" t="str">
            <v>Expansion Sites</v>
          </cell>
          <cell r="E13450" t="str">
            <v>Q3-2019</v>
          </cell>
          <cell r="F13450" t="str">
            <v>Mobile Aspiration</v>
          </cell>
          <cell r="G13450" t="str">
            <v>HUA</v>
          </cell>
          <cell r="H13450" t="str">
            <v>IoT</v>
          </cell>
          <cell r="I13450" t="str">
            <v>INS</v>
          </cell>
          <cell r="L13450">
            <v>43788</v>
          </cell>
          <cell r="N13450">
            <v>43789</v>
          </cell>
          <cell r="P13450" t="str">
            <v>No Dependency</v>
          </cell>
        </row>
        <row r="13451">
          <cell r="C13451" t="str">
            <v>609-00-100</v>
          </cell>
          <cell r="D13451" t="str">
            <v>Expansion Sites</v>
          </cell>
          <cell r="E13451" t="str">
            <v>Q1-2020</v>
          </cell>
          <cell r="F13451" t="str">
            <v>Mobile Aspiration</v>
          </cell>
          <cell r="G13451" t="str">
            <v>HUA</v>
          </cell>
          <cell r="H13451" t="str">
            <v>IoT</v>
          </cell>
          <cell r="I13451" t="str">
            <v>INS</v>
          </cell>
          <cell r="L13451">
            <v>43853</v>
          </cell>
          <cell r="N13451">
            <v>43853</v>
          </cell>
          <cell r="P13451" t="str">
            <v>No Dependency</v>
          </cell>
        </row>
        <row r="13452">
          <cell r="C13452" t="str">
            <v>ZTB119</v>
          </cell>
          <cell r="D13452" t="str">
            <v>Expansion Sites</v>
          </cell>
          <cell r="E13452" t="str">
            <v>Q4-2019</v>
          </cell>
          <cell r="F13452" t="str">
            <v>Mobile Aspiration</v>
          </cell>
          <cell r="G13452" t="str">
            <v>HUA</v>
          </cell>
          <cell r="H13452" t="str">
            <v>IoT</v>
          </cell>
          <cell r="I13452" t="str">
            <v>INS</v>
          </cell>
          <cell r="L13452">
            <v>43665</v>
          </cell>
          <cell r="M13452">
            <v>43667</v>
          </cell>
          <cell r="N13452">
            <v>43666</v>
          </cell>
          <cell r="O13452">
            <v>43668</v>
          </cell>
          <cell r="P13452" t="str">
            <v>No Dependency</v>
          </cell>
        </row>
        <row r="13453">
          <cell r="C13453" t="str">
            <v>ZSK924</v>
          </cell>
          <cell r="D13453" t="str">
            <v>Expansion Sites</v>
          </cell>
          <cell r="E13453" t="str">
            <v>Q1-2020</v>
          </cell>
          <cell r="F13453" t="str">
            <v>Mobile Aspiration</v>
          </cell>
          <cell r="G13453" t="str">
            <v>HUA</v>
          </cell>
          <cell r="H13453" t="str">
            <v>IoT</v>
          </cell>
          <cell r="I13453" t="str">
            <v>INS</v>
          </cell>
          <cell r="L13453">
            <v>43849</v>
          </cell>
          <cell r="M13453">
            <v>43715</v>
          </cell>
          <cell r="N13453">
            <v>43850</v>
          </cell>
          <cell r="O13453">
            <v>43716</v>
          </cell>
          <cell r="P13453" t="str">
            <v>No Dependency</v>
          </cell>
        </row>
        <row r="13454">
          <cell r="C13454" t="str">
            <v>ZSK923</v>
          </cell>
          <cell r="D13454" t="str">
            <v>Expansion Sites</v>
          </cell>
          <cell r="E13454" t="str">
            <v>Q1-2020</v>
          </cell>
          <cell r="F13454" t="str">
            <v>Mobile Aspiration</v>
          </cell>
          <cell r="G13454" t="str">
            <v>HUA</v>
          </cell>
          <cell r="H13454" t="str">
            <v>IoT</v>
          </cell>
          <cell r="I13454" t="str">
            <v>INS</v>
          </cell>
          <cell r="L13454">
            <v>43853</v>
          </cell>
          <cell r="M13454">
            <v>43734</v>
          </cell>
          <cell r="N13454">
            <v>43853</v>
          </cell>
          <cell r="O13454">
            <v>43735</v>
          </cell>
          <cell r="P13454" t="str">
            <v>No Dependency</v>
          </cell>
        </row>
        <row r="13455">
          <cell r="C13455" t="str">
            <v>ZSK032</v>
          </cell>
          <cell r="D13455" t="str">
            <v>Expansion Sites</v>
          </cell>
          <cell r="E13455" t="str">
            <v>Q4-2019</v>
          </cell>
          <cell r="F13455" t="str">
            <v>Mobile Aspiration</v>
          </cell>
          <cell r="G13455" t="str">
            <v>HUA</v>
          </cell>
          <cell r="H13455" t="str">
            <v>IoT</v>
          </cell>
          <cell r="I13455" t="str">
            <v>INS</v>
          </cell>
          <cell r="L13455">
            <v>43741</v>
          </cell>
          <cell r="M13455">
            <v>43715</v>
          </cell>
          <cell r="N13455">
            <v>43742</v>
          </cell>
          <cell r="O13455">
            <v>43716</v>
          </cell>
          <cell r="P13455" t="str">
            <v>No Dependency</v>
          </cell>
        </row>
        <row r="13456">
          <cell r="C13456" t="str">
            <v>ZSK030</v>
          </cell>
          <cell r="D13456" t="str">
            <v>Expansion Sites</v>
          </cell>
          <cell r="E13456" t="str">
            <v>Q1-2020</v>
          </cell>
          <cell r="F13456" t="str">
            <v>Mobile Aspiration</v>
          </cell>
          <cell r="G13456" t="str">
            <v>HUA</v>
          </cell>
          <cell r="H13456" t="str">
            <v>IoT</v>
          </cell>
          <cell r="I13456" t="str">
            <v>INS</v>
          </cell>
          <cell r="L13456">
            <v>43853</v>
          </cell>
          <cell r="M13456">
            <v>43733</v>
          </cell>
          <cell r="N13456">
            <v>43853</v>
          </cell>
          <cell r="O13456">
            <v>43734</v>
          </cell>
          <cell r="P13456" t="str">
            <v>No Dependency</v>
          </cell>
        </row>
        <row r="13457">
          <cell r="C13457" t="str">
            <v>ZRW823</v>
          </cell>
          <cell r="D13457" t="str">
            <v>Expansion Sites</v>
          </cell>
          <cell r="E13457" t="str">
            <v>Q1-2020</v>
          </cell>
          <cell r="F13457" t="str">
            <v>Mobile Aspiration</v>
          </cell>
          <cell r="G13457" t="str">
            <v>HUA</v>
          </cell>
          <cell r="H13457" t="str">
            <v>IoT</v>
          </cell>
          <cell r="I13457" t="str">
            <v>INS</v>
          </cell>
          <cell r="L13457">
            <v>43853</v>
          </cell>
          <cell r="M13457">
            <v>43734</v>
          </cell>
          <cell r="N13457">
            <v>43853</v>
          </cell>
          <cell r="O13457">
            <v>43735</v>
          </cell>
          <cell r="P13457" t="str">
            <v>No Dependency</v>
          </cell>
        </row>
        <row r="13458">
          <cell r="C13458" t="str">
            <v>ZR4007</v>
          </cell>
          <cell r="D13458" t="str">
            <v>Expansion Sites</v>
          </cell>
          <cell r="E13458" t="str">
            <v>Q1-2020</v>
          </cell>
          <cell r="F13458" t="str">
            <v>Mobile Aspiration</v>
          </cell>
          <cell r="G13458" t="str">
            <v>HUA</v>
          </cell>
          <cell r="H13458" t="str">
            <v>IoT</v>
          </cell>
          <cell r="I13458" t="str">
            <v>INS</v>
          </cell>
          <cell r="L13458">
            <v>43853</v>
          </cell>
          <cell r="M13458">
            <v>43715</v>
          </cell>
          <cell r="N13458">
            <v>43853</v>
          </cell>
          <cell r="O13458">
            <v>43716</v>
          </cell>
          <cell r="P13458" t="str">
            <v>No Dependency</v>
          </cell>
        </row>
        <row r="13459">
          <cell r="C13459" t="str">
            <v>ZR4005</v>
          </cell>
          <cell r="D13459" t="str">
            <v>Expansion Sites</v>
          </cell>
          <cell r="E13459" t="str">
            <v>Q1-2020</v>
          </cell>
          <cell r="F13459" t="str">
            <v>Mobile Aspiration</v>
          </cell>
          <cell r="G13459" t="str">
            <v>HUA</v>
          </cell>
          <cell r="H13459" t="str">
            <v>IoT</v>
          </cell>
          <cell r="I13459" t="str">
            <v>INS</v>
          </cell>
          <cell r="L13459">
            <v>43853</v>
          </cell>
          <cell r="M13459">
            <v>43734</v>
          </cell>
          <cell r="N13459">
            <v>43853</v>
          </cell>
          <cell r="O13459">
            <v>43735</v>
          </cell>
          <cell r="P13459" t="str">
            <v>No Dependency</v>
          </cell>
        </row>
        <row r="13460">
          <cell r="C13460" t="str">
            <v>ZR4000</v>
          </cell>
          <cell r="D13460" t="str">
            <v>Expansion Sites</v>
          </cell>
          <cell r="E13460" t="str">
            <v>Q1-2020</v>
          </cell>
          <cell r="F13460" t="str">
            <v>Mobile Aspiration</v>
          </cell>
          <cell r="G13460" t="str">
            <v>HUA</v>
          </cell>
          <cell r="H13460" t="str">
            <v>IoT</v>
          </cell>
          <cell r="I13460" t="str">
            <v>INS</v>
          </cell>
          <cell r="L13460">
            <v>43853</v>
          </cell>
          <cell r="N13460">
            <v>43853</v>
          </cell>
          <cell r="P13460" t="str">
            <v>No Dependency</v>
          </cell>
        </row>
        <row r="13461">
          <cell r="C13461" t="str">
            <v>ZR4004</v>
          </cell>
          <cell r="D13461" t="str">
            <v>Expansion Sites</v>
          </cell>
          <cell r="E13461" t="str">
            <v>Q1-2020</v>
          </cell>
          <cell r="F13461" t="str">
            <v>Mobile Aspiration</v>
          </cell>
          <cell r="G13461" t="str">
            <v>HUA</v>
          </cell>
          <cell r="H13461" t="str">
            <v>IoT</v>
          </cell>
          <cell r="I13461" t="str">
            <v>INS</v>
          </cell>
          <cell r="L13461">
            <v>43853</v>
          </cell>
          <cell r="M13461">
            <v>43734</v>
          </cell>
          <cell r="N13461">
            <v>43853</v>
          </cell>
          <cell r="O13461">
            <v>43735</v>
          </cell>
          <cell r="P13461" t="str">
            <v>No Dependency</v>
          </cell>
        </row>
        <row r="13462">
          <cell r="C13462" t="str">
            <v>ZR4001</v>
          </cell>
          <cell r="D13462" t="str">
            <v>Expansion Sites</v>
          </cell>
          <cell r="E13462" t="str">
            <v>Q3-2019</v>
          </cell>
          <cell r="F13462" t="str">
            <v>Mobile Aspiration</v>
          </cell>
          <cell r="G13462" t="str">
            <v>HUA</v>
          </cell>
          <cell r="H13462" t="str">
            <v>IoT</v>
          </cell>
          <cell r="I13462" t="str">
            <v>INS</v>
          </cell>
          <cell r="L13462">
            <v>43691</v>
          </cell>
          <cell r="M13462">
            <v>43693</v>
          </cell>
          <cell r="N13462">
            <v>43692</v>
          </cell>
          <cell r="O13462">
            <v>43694</v>
          </cell>
          <cell r="P13462" t="str">
            <v>No Dependency</v>
          </cell>
        </row>
        <row r="13463">
          <cell r="C13463" t="str">
            <v>ZND181</v>
          </cell>
          <cell r="D13463" t="str">
            <v>Expansion Sites</v>
          </cell>
          <cell r="E13463" t="str">
            <v>Q1-2020</v>
          </cell>
          <cell r="F13463" t="str">
            <v>Mobile Aspiration</v>
          </cell>
          <cell r="G13463" t="str">
            <v>HUA</v>
          </cell>
          <cell r="H13463" t="str">
            <v>IoT</v>
          </cell>
          <cell r="I13463" t="str">
            <v>INS</v>
          </cell>
          <cell r="L13463">
            <v>43858</v>
          </cell>
          <cell r="M13463">
            <v>43758</v>
          </cell>
          <cell r="N13463">
            <v>43858</v>
          </cell>
          <cell r="O13463">
            <v>43759</v>
          </cell>
          <cell r="P13463" t="str">
            <v>No Dependency</v>
          </cell>
        </row>
        <row r="13464">
          <cell r="C13464" t="str">
            <v>ZMA038</v>
          </cell>
          <cell r="D13464" t="str">
            <v>Expansion Sites</v>
          </cell>
          <cell r="E13464" t="str">
            <v>Q3-2019</v>
          </cell>
          <cell r="F13464" t="str">
            <v>Mobile Aspiration</v>
          </cell>
          <cell r="G13464" t="str">
            <v>HUA</v>
          </cell>
          <cell r="H13464" t="str">
            <v>IoT</v>
          </cell>
          <cell r="I13464" t="str">
            <v>INS</v>
          </cell>
          <cell r="L13464">
            <v>43788</v>
          </cell>
          <cell r="N13464">
            <v>43789</v>
          </cell>
          <cell r="P13464" t="str">
            <v>No Dependency</v>
          </cell>
        </row>
        <row r="13465">
          <cell r="C13465" t="str">
            <v>ZHF092</v>
          </cell>
          <cell r="D13465" t="str">
            <v>Expansion Sites</v>
          </cell>
          <cell r="E13465" t="str">
            <v>Q1-2020</v>
          </cell>
          <cell r="F13465" t="str">
            <v>Mobile Aspiration</v>
          </cell>
          <cell r="G13465" t="str">
            <v>HUA</v>
          </cell>
          <cell r="H13465" t="str">
            <v>IoT</v>
          </cell>
          <cell r="I13465" t="str">
            <v>INS</v>
          </cell>
          <cell r="L13465">
            <v>43853</v>
          </cell>
          <cell r="M13465">
            <v>43750</v>
          </cell>
          <cell r="N13465">
            <v>43853</v>
          </cell>
          <cell r="O13465">
            <v>43751</v>
          </cell>
          <cell r="P13465" t="str">
            <v>No Dependency</v>
          </cell>
        </row>
        <row r="13466">
          <cell r="C13466" t="str">
            <v>ZHA946</v>
          </cell>
          <cell r="D13466" t="str">
            <v>Expansion Sites</v>
          </cell>
          <cell r="E13466" t="str">
            <v>Q4-2019</v>
          </cell>
          <cell r="F13466" t="str">
            <v>Mobile Aspiration</v>
          </cell>
          <cell r="G13466" t="str">
            <v>HUA</v>
          </cell>
          <cell r="H13466" t="str">
            <v>IoT</v>
          </cell>
          <cell r="I13466" t="str">
            <v>INS</v>
          </cell>
          <cell r="L13466">
            <v>43741</v>
          </cell>
          <cell r="M13466">
            <v>43709</v>
          </cell>
          <cell r="N13466">
            <v>43742</v>
          </cell>
          <cell r="O13466">
            <v>43710</v>
          </cell>
          <cell r="P13466" t="str">
            <v>No Dependency</v>
          </cell>
        </row>
        <row r="13467">
          <cell r="C13467" t="str">
            <v>FRB011</v>
          </cell>
          <cell r="D13467" t="str">
            <v>Expansion Sites</v>
          </cell>
          <cell r="E13467" t="str">
            <v>Q1-2020</v>
          </cell>
          <cell r="F13467" t="str">
            <v>Mobile Aspiration</v>
          </cell>
          <cell r="G13467" t="str">
            <v>HUA</v>
          </cell>
          <cell r="H13467" t="str">
            <v>IoT</v>
          </cell>
          <cell r="I13467" t="str">
            <v>INS</v>
          </cell>
          <cell r="L13467">
            <v>43853</v>
          </cell>
          <cell r="N13467">
            <v>43853</v>
          </cell>
          <cell r="P13467" t="str">
            <v>No Dependency</v>
          </cell>
        </row>
        <row r="13468">
          <cell r="C13468" t="str">
            <v>FRB010</v>
          </cell>
          <cell r="D13468" t="str">
            <v>Expansion Sites</v>
          </cell>
          <cell r="E13468" t="str">
            <v>Q1-2020</v>
          </cell>
          <cell r="F13468" t="str">
            <v>Mobile Aspiration</v>
          </cell>
          <cell r="G13468" t="str">
            <v>HUA</v>
          </cell>
          <cell r="H13468" t="str">
            <v>IoT</v>
          </cell>
          <cell r="I13468" t="str">
            <v>INS</v>
          </cell>
          <cell r="L13468">
            <v>43830</v>
          </cell>
          <cell r="M13468">
            <v>43734</v>
          </cell>
          <cell r="N13468">
            <v>43830</v>
          </cell>
          <cell r="O13468">
            <v>43735</v>
          </cell>
          <cell r="P13468" t="str">
            <v>No Dependency</v>
          </cell>
        </row>
        <row r="13469">
          <cell r="C13469" t="str">
            <v>FRB009</v>
          </cell>
          <cell r="D13469" t="str">
            <v>Expansion Sites</v>
          </cell>
          <cell r="E13469" t="str">
            <v>Q1-2020</v>
          </cell>
          <cell r="F13469" t="str">
            <v>Mobile Aspiration</v>
          </cell>
          <cell r="G13469" t="str">
            <v>HUA</v>
          </cell>
          <cell r="H13469" t="str">
            <v>IoT</v>
          </cell>
          <cell r="I13469" t="str">
            <v>INS</v>
          </cell>
          <cell r="L13469">
            <v>43853</v>
          </cell>
          <cell r="N13469">
            <v>43853</v>
          </cell>
          <cell r="P13469" t="str">
            <v>No Dependency</v>
          </cell>
        </row>
        <row r="13470">
          <cell r="C13470" t="str">
            <v>FRB005</v>
          </cell>
          <cell r="D13470" t="str">
            <v>Expansion Sites</v>
          </cell>
          <cell r="E13470" t="str">
            <v>Q1-2020</v>
          </cell>
          <cell r="F13470" t="str">
            <v>Mobile Aspiration</v>
          </cell>
          <cell r="G13470" t="str">
            <v>HUA</v>
          </cell>
          <cell r="H13470" t="str">
            <v>IoT</v>
          </cell>
          <cell r="I13470" t="str">
            <v>INS</v>
          </cell>
          <cell r="L13470">
            <v>43853</v>
          </cell>
          <cell r="M13470">
            <v>43753</v>
          </cell>
          <cell r="N13470">
            <v>43853</v>
          </cell>
          <cell r="O13470">
            <v>43754</v>
          </cell>
          <cell r="P13470" t="str">
            <v>No Dependency</v>
          </cell>
        </row>
        <row r="13471">
          <cell r="C13471" t="str">
            <v>CWS820</v>
          </cell>
          <cell r="D13471" t="str">
            <v>Expansion Sites</v>
          </cell>
          <cell r="E13471" t="str">
            <v>Q3-2019</v>
          </cell>
          <cell r="F13471" t="str">
            <v>Mobile Aspiration</v>
          </cell>
          <cell r="G13471" t="str">
            <v>HUA</v>
          </cell>
          <cell r="H13471" t="str">
            <v>IoT</v>
          </cell>
          <cell r="I13471" t="str">
            <v>INS</v>
          </cell>
          <cell r="L13471">
            <v>43788</v>
          </cell>
          <cell r="N13471">
            <v>43789</v>
          </cell>
          <cell r="P13471" t="str">
            <v>No Dependency</v>
          </cell>
        </row>
        <row r="13472">
          <cell r="C13472" t="str">
            <v>CWS819</v>
          </cell>
          <cell r="D13472" t="str">
            <v>Expansion Sites</v>
          </cell>
          <cell r="E13472" t="str">
            <v>Q1-2020</v>
          </cell>
          <cell r="F13472" t="str">
            <v>Mobile Aspiration</v>
          </cell>
          <cell r="G13472" t="str">
            <v>HUA</v>
          </cell>
          <cell r="H13472" t="str">
            <v>IoT</v>
          </cell>
          <cell r="I13472" t="str">
            <v>INS</v>
          </cell>
          <cell r="L13472">
            <v>43858</v>
          </cell>
          <cell r="N13472">
            <v>43858</v>
          </cell>
          <cell r="P13472" t="str">
            <v>No Dependency</v>
          </cell>
        </row>
        <row r="13473">
          <cell r="C13473" t="str">
            <v>CWH319</v>
          </cell>
          <cell r="D13473" t="str">
            <v>Expansion Sites</v>
          </cell>
          <cell r="E13473" t="str">
            <v>Q1-2020</v>
          </cell>
          <cell r="F13473" t="str">
            <v>Mobile Aspiration</v>
          </cell>
          <cell r="G13473" t="str">
            <v>HUA</v>
          </cell>
          <cell r="H13473" t="str">
            <v>IoT</v>
          </cell>
          <cell r="I13473" t="str">
            <v>INS</v>
          </cell>
          <cell r="L13473">
            <v>43858</v>
          </cell>
          <cell r="N13473">
            <v>43858</v>
          </cell>
          <cell r="P13473" t="str">
            <v>No Dependency</v>
          </cell>
        </row>
        <row r="13474">
          <cell r="C13474" t="str">
            <v>CWH029</v>
          </cell>
          <cell r="D13474" t="str">
            <v>Expansion Sites</v>
          </cell>
          <cell r="E13474" t="str">
            <v>Q1-2020</v>
          </cell>
          <cell r="F13474" t="str">
            <v>Mobile Aspiration</v>
          </cell>
          <cell r="G13474" t="str">
            <v>HUA</v>
          </cell>
          <cell r="H13474" t="str">
            <v>IoT</v>
          </cell>
          <cell r="I13474" t="str">
            <v>INS</v>
          </cell>
          <cell r="L13474">
            <v>43853</v>
          </cell>
          <cell r="N13474">
            <v>43853</v>
          </cell>
          <cell r="P13474" t="str">
            <v>No Dependency</v>
          </cell>
        </row>
        <row r="13475">
          <cell r="C13475" t="str">
            <v>CWH012</v>
          </cell>
          <cell r="D13475" t="str">
            <v>Expansion Sites</v>
          </cell>
          <cell r="E13475" t="str">
            <v>Q3-2019</v>
          </cell>
          <cell r="F13475" t="str">
            <v>Mobile Aspiration</v>
          </cell>
          <cell r="G13475" t="str">
            <v>HUA</v>
          </cell>
          <cell r="H13475" t="str">
            <v>IoT</v>
          </cell>
          <cell r="I13475" t="str">
            <v>INS</v>
          </cell>
          <cell r="L13475">
            <v>43670</v>
          </cell>
          <cell r="M13475">
            <v>43672</v>
          </cell>
          <cell r="N13475">
            <v>43671</v>
          </cell>
          <cell r="O13475">
            <v>43673</v>
          </cell>
          <cell r="P13475" t="str">
            <v>No Dependency</v>
          </cell>
        </row>
        <row r="13476">
          <cell r="C13476" t="str">
            <v>CWH007</v>
          </cell>
          <cell r="D13476" t="str">
            <v>Expansion Sites</v>
          </cell>
          <cell r="E13476" t="str">
            <v>Q1-2020</v>
          </cell>
          <cell r="F13476" t="str">
            <v>Mobile Aspiration</v>
          </cell>
          <cell r="G13476" t="str">
            <v>HUA</v>
          </cell>
          <cell r="H13476" t="str">
            <v>IoT</v>
          </cell>
          <cell r="I13476" t="str">
            <v>INS</v>
          </cell>
          <cell r="L13476">
            <v>43830</v>
          </cell>
          <cell r="M13476">
            <v>43767</v>
          </cell>
          <cell r="N13476">
            <v>43830</v>
          </cell>
          <cell r="O13476">
            <v>43768</v>
          </cell>
          <cell r="P13476" t="str">
            <v>No Dependency</v>
          </cell>
        </row>
        <row r="13477">
          <cell r="C13477" t="str">
            <v>COW312</v>
          </cell>
          <cell r="D13477" t="str">
            <v>Expansion Sites</v>
          </cell>
          <cell r="E13477" t="str">
            <v>Q3-2019</v>
          </cell>
          <cell r="F13477" t="str">
            <v>Mobile Aspiration</v>
          </cell>
          <cell r="G13477" t="str">
            <v>HUA</v>
          </cell>
          <cell r="H13477" t="str">
            <v>IoT</v>
          </cell>
          <cell r="I13477" t="str">
            <v>INS</v>
          </cell>
          <cell r="L13477">
            <v>43788</v>
          </cell>
          <cell r="M13477">
            <v>43767</v>
          </cell>
          <cell r="N13477">
            <v>43789</v>
          </cell>
          <cell r="O13477">
            <v>43768</v>
          </cell>
          <cell r="P13477" t="str">
            <v>No Dependency</v>
          </cell>
        </row>
        <row r="13478">
          <cell r="C13478" t="str">
            <v>COW310</v>
          </cell>
          <cell r="D13478" t="str">
            <v>Expansion Sites</v>
          </cell>
          <cell r="E13478" t="str">
            <v>Q1-2020</v>
          </cell>
          <cell r="F13478" t="str">
            <v>Mobile Aspiration</v>
          </cell>
          <cell r="G13478" t="str">
            <v>HUA</v>
          </cell>
          <cell r="H13478" t="str">
            <v>IoT</v>
          </cell>
          <cell r="I13478" t="str">
            <v>INS</v>
          </cell>
          <cell r="L13478">
            <v>43853</v>
          </cell>
          <cell r="N13478">
            <v>43853</v>
          </cell>
          <cell r="P13478" t="str">
            <v>No Dependency</v>
          </cell>
        </row>
        <row r="13479">
          <cell r="C13479" t="str">
            <v>ZHB018</v>
          </cell>
          <cell r="D13479" t="str">
            <v>Expansion Sites</v>
          </cell>
          <cell r="E13479" t="str">
            <v>Q1-2020</v>
          </cell>
          <cell r="F13479" t="str">
            <v>Mobile Aspiration</v>
          </cell>
          <cell r="G13479" t="str">
            <v>HUA</v>
          </cell>
          <cell r="H13479" t="str">
            <v>IoT</v>
          </cell>
          <cell r="I13479" t="str">
            <v>INS</v>
          </cell>
          <cell r="L13479">
            <v>43853</v>
          </cell>
          <cell r="M13479">
            <v>43733</v>
          </cell>
          <cell r="N13479">
            <v>43853</v>
          </cell>
          <cell r="O13479">
            <v>43734</v>
          </cell>
          <cell r="P13479" t="str">
            <v>No Dependency</v>
          </cell>
        </row>
        <row r="13480">
          <cell r="C13480" t="str">
            <v>ZSK066</v>
          </cell>
          <cell r="D13480" t="str">
            <v>Expansion Sites</v>
          </cell>
          <cell r="E13480" t="str">
            <v>Q1-2020</v>
          </cell>
          <cell r="F13480" t="str">
            <v>Mobile Aspiration</v>
          </cell>
          <cell r="G13480" t="str">
            <v>HUA</v>
          </cell>
          <cell r="H13480" t="str">
            <v>IoT</v>
          </cell>
          <cell r="I13480" t="str">
            <v>INS</v>
          </cell>
          <cell r="L13480">
            <v>43853</v>
          </cell>
          <cell r="M13480">
            <v>43715</v>
          </cell>
          <cell r="N13480">
            <v>43853</v>
          </cell>
          <cell r="O13480">
            <v>43716</v>
          </cell>
          <cell r="P13480" t="str">
            <v>No Dependency</v>
          </cell>
        </row>
        <row r="13481">
          <cell r="C13481" t="str">
            <v>ZRW956</v>
          </cell>
          <cell r="D13481" t="str">
            <v>Expansion Sites</v>
          </cell>
          <cell r="E13481" t="str">
            <v>Q4-2019</v>
          </cell>
          <cell r="F13481" t="str">
            <v>Mobile Aspiration</v>
          </cell>
          <cell r="G13481" t="str">
            <v>HUA</v>
          </cell>
          <cell r="H13481" t="str">
            <v>IoT</v>
          </cell>
          <cell r="I13481" t="str">
            <v>INS</v>
          </cell>
          <cell r="L13481">
            <v>43741</v>
          </cell>
          <cell r="M13481">
            <v>43733</v>
          </cell>
          <cell r="N13481">
            <v>43742</v>
          </cell>
          <cell r="O13481">
            <v>43734</v>
          </cell>
          <cell r="P13481" t="str">
            <v>No Dependency</v>
          </cell>
        </row>
        <row r="13482">
          <cell r="C13482" t="str">
            <v>ZMB999</v>
          </cell>
          <cell r="D13482" t="str">
            <v>Expansion Sites</v>
          </cell>
          <cell r="E13482" t="str">
            <v>Q1-2020</v>
          </cell>
          <cell r="F13482" t="str">
            <v>Mobile Aspiration</v>
          </cell>
          <cell r="G13482" t="str">
            <v>HUA</v>
          </cell>
          <cell r="H13482" t="str">
            <v>IoT</v>
          </cell>
          <cell r="I13482" t="str">
            <v>INS</v>
          </cell>
          <cell r="L13482">
            <v>43674</v>
          </cell>
          <cell r="M13482">
            <v>43676</v>
          </cell>
          <cell r="N13482">
            <v>43675</v>
          </cell>
          <cell r="O13482">
            <v>43677</v>
          </cell>
          <cell r="P13482" t="str">
            <v>No Dependency</v>
          </cell>
        </row>
        <row r="13483">
          <cell r="C13483" t="str">
            <v>ZKF009</v>
          </cell>
          <cell r="D13483" t="str">
            <v>Expansion Sites</v>
          </cell>
          <cell r="E13483" t="str">
            <v>Q1-2020</v>
          </cell>
          <cell r="F13483" t="str">
            <v>Mobile Aspiration</v>
          </cell>
          <cell r="G13483" t="str">
            <v>HUA</v>
          </cell>
          <cell r="H13483" t="str">
            <v>IoT</v>
          </cell>
          <cell r="I13483" t="str">
            <v>INS</v>
          </cell>
          <cell r="L13483">
            <v>43853</v>
          </cell>
          <cell r="M13483">
            <v>43733</v>
          </cell>
          <cell r="N13483">
            <v>43853</v>
          </cell>
          <cell r="O13483">
            <v>43734</v>
          </cell>
          <cell r="P13483" t="str">
            <v>No Dependency</v>
          </cell>
        </row>
        <row r="13484">
          <cell r="C13484" t="str">
            <v>ZHA124</v>
          </cell>
          <cell r="D13484" t="str">
            <v>Expansion Sites</v>
          </cell>
          <cell r="E13484" t="str">
            <v>Q1-2020</v>
          </cell>
          <cell r="F13484" t="str">
            <v>Mobile Aspiration</v>
          </cell>
          <cell r="G13484" t="str">
            <v>HUA</v>
          </cell>
          <cell r="H13484" t="str">
            <v>IoT</v>
          </cell>
          <cell r="I13484" t="str">
            <v>INS</v>
          </cell>
          <cell r="L13484">
            <v>43853</v>
          </cell>
          <cell r="N13484">
            <v>43853</v>
          </cell>
          <cell r="P13484" t="str">
            <v>No Dependency</v>
          </cell>
        </row>
        <row r="13485">
          <cell r="C13485" t="str">
            <v>Z80012</v>
          </cell>
          <cell r="D13485" t="str">
            <v>Expansion Sites</v>
          </cell>
          <cell r="E13485" t="str">
            <v>Q1-2020</v>
          </cell>
          <cell r="F13485" t="str">
            <v>Mobile Aspiration</v>
          </cell>
          <cell r="G13485" t="str">
            <v>HUA</v>
          </cell>
          <cell r="H13485" t="str">
            <v>IoT</v>
          </cell>
          <cell r="I13485" t="str">
            <v>INS</v>
          </cell>
          <cell r="L13485">
            <v>43853</v>
          </cell>
          <cell r="N13485">
            <v>43853</v>
          </cell>
          <cell r="P13485" t="str">
            <v>No Dependency</v>
          </cell>
        </row>
        <row r="13486">
          <cell r="C13486" t="str">
            <v>Z80011</v>
          </cell>
          <cell r="D13486" t="str">
            <v>Expansion Sites</v>
          </cell>
          <cell r="E13486" t="str">
            <v>Q1-2020</v>
          </cell>
          <cell r="F13486" t="str">
            <v>Mobile Aspiration</v>
          </cell>
          <cell r="G13486" t="str">
            <v>HUA</v>
          </cell>
          <cell r="H13486" t="str">
            <v>IoT</v>
          </cell>
          <cell r="I13486" t="str">
            <v>INS</v>
          </cell>
          <cell r="L13486">
            <v>43853</v>
          </cell>
          <cell r="M13486">
            <v>43709</v>
          </cell>
          <cell r="N13486">
            <v>43853</v>
          </cell>
          <cell r="O13486">
            <v>43710</v>
          </cell>
          <cell r="P13486" t="str">
            <v>No Dependency</v>
          </cell>
        </row>
        <row r="13487">
          <cell r="C13487" t="str">
            <v>Z80010</v>
          </cell>
          <cell r="D13487" t="str">
            <v>Expansion Sites</v>
          </cell>
          <cell r="E13487" t="str">
            <v>Q1-2020</v>
          </cell>
          <cell r="F13487" t="str">
            <v>Mobile Aspiration</v>
          </cell>
          <cell r="G13487" t="str">
            <v>HUA</v>
          </cell>
          <cell r="H13487" t="str">
            <v>IoT</v>
          </cell>
          <cell r="I13487" t="str">
            <v>INS</v>
          </cell>
          <cell r="L13487">
            <v>43853</v>
          </cell>
          <cell r="M13487">
            <v>43709</v>
          </cell>
          <cell r="N13487">
            <v>43853</v>
          </cell>
          <cell r="O13487">
            <v>43710</v>
          </cell>
          <cell r="P13487" t="str">
            <v>No Dependency</v>
          </cell>
        </row>
        <row r="13488">
          <cell r="C13488" t="str">
            <v>FBM006</v>
          </cell>
          <cell r="D13488" t="str">
            <v>Expansion Sites</v>
          </cell>
          <cell r="E13488" t="str">
            <v>Q1-2020</v>
          </cell>
          <cell r="F13488" t="str">
            <v>Mobile Aspiration</v>
          </cell>
          <cell r="G13488" t="str">
            <v>HUA</v>
          </cell>
          <cell r="H13488" t="str">
            <v>IoT</v>
          </cell>
          <cell r="I13488" t="str">
            <v>INS</v>
          </cell>
          <cell r="L13488">
            <v>43853</v>
          </cell>
          <cell r="M13488">
            <v>43734</v>
          </cell>
          <cell r="N13488">
            <v>43853</v>
          </cell>
          <cell r="O13488">
            <v>43735</v>
          </cell>
          <cell r="P13488" t="str">
            <v>No Dependency</v>
          </cell>
        </row>
        <row r="13489">
          <cell r="C13489" t="str">
            <v>CWS837</v>
          </cell>
          <cell r="D13489" t="str">
            <v>Expansion Sites</v>
          </cell>
          <cell r="E13489" t="str">
            <v>Q1-2020</v>
          </cell>
          <cell r="F13489" t="str">
            <v>Mobile Aspiration</v>
          </cell>
          <cell r="G13489" t="str">
            <v>HUA</v>
          </cell>
          <cell r="H13489" t="str">
            <v>IoT</v>
          </cell>
          <cell r="I13489" t="str">
            <v>INS</v>
          </cell>
          <cell r="L13489">
            <v>43853</v>
          </cell>
          <cell r="N13489">
            <v>43853</v>
          </cell>
          <cell r="P13489" t="str">
            <v>No Dependency</v>
          </cell>
        </row>
        <row r="13490">
          <cell r="C13490" t="str">
            <v>CWS815</v>
          </cell>
          <cell r="D13490" t="str">
            <v>Expansion Sites</v>
          </cell>
          <cell r="E13490" t="str">
            <v>Q3-2019</v>
          </cell>
          <cell r="F13490" t="str">
            <v>Mobile Aspiration</v>
          </cell>
          <cell r="G13490" t="str">
            <v>HUA</v>
          </cell>
          <cell r="H13490" t="str">
            <v>IoT</v>
          </cell>
          <cell r="I13490" t="str">
            <v>INS</v>
          </cell>
          <cell r="L13490">
            <v>43788</v>
          </cell>
          <cell r="M13490">
            <v>43767</v>
          </cell>
          <cell r="N13490">
            <v>43789</v>
          </cell>
          <cell r="O13490">
            <v>43768</v>
          </cell>
          <cell r="P13490" t="str">
            <v>No Dependency</v>
          </cell>
        </row>
        <row r="13491">
          <cell r="C13491" t="str">
            <v>CWH019</v>
          </cell>
          <cell r="D13491" t="str">
            <v>Expansion Sites</v>
          </cell>
          <cell r="E13491" t="str">
            <v>Q1-2020</v>
          </cell>
          <cell r="F13491" t="str">
            <v>Mobile Aspiration</v>
          </cell>
          <cell r="G13491" t="str">
            <v>HUA</v>
          </cell>
          <cell r="H13491" t="str">
            <v>IoT</v>
          </cell>
          <cell r="I13491" t="str">
            <v>INS</v>
          </cell>
          <cell r="L13491">
            <v>43853</v>
          </cell>
          <cell r="N13491">
            <v>43853</v>
          </cell>
          <cell r="P13491" t="str">
            <v>No Dependency</v>
          </cell>
        </row>
        <row r="13492">
          <cell r="C13492" t="str">
            <v>CWH004</v>
          </cell>
          <cell r="D13492" t="str">
            <v>Expansion Sites</v>
          </cell>
          <cell r="E13492" t="str">
            <v>Q1-2020</v>
          </cell>
          <cell r="F13492" t="str">
            <v>Mobile Aspiration</v>
          </cell>
          <cell r="G13492" t="str">
            <v>HUA</v>
          </cell>
          <cell r="H13492" t="str">
            <v>IoT</v>
          </cell>
          <cell r="I13492" t="str">
            <v>INS</v>
          </cell>
          <cell r="L13492">
            <v>43853</v>
          </cell>
          <cell r="N13492">
            <v>43853</v>
          </cell>
          <cell r="P13492" t="str">
            <v>No Dependency</v>
          </cell>
        </row>
        <row r="13493">
          <cell r="C13493" t="str">
            <v>ZJB211</v>
          </cell>
          <cell r="D13493" t="str">
            <v>Expansion Sites</v>
          </cell>
          <cell r="E13493" t="str">
            <v>Q3-2019</v>
          </cell>
          <cell r="F13493" t="str">
            <v>Mobile Aspiration</v>
          </cell>
          <cell r="G13493" t="str">
            <v>HUA</v>
          </cell>
          <cell r="H13493" t="str">
            <v>IoT</v>
          </cell>
          <cell r="I13493" t="str">
            <v>INS</v>
          </cell>
          <cell r="L13493">
            <v>43706</v>
          </cell>
          <cell r="M13493">
            <v>43671</v>
          </cell>
          <cell r="N13493">
            <v>43707</v>
          </cell>
          <cell r="O13493">
            <v>43672</v>
          </cell>
          <cell r="P13493" t="str">
            <v>No Dependency</v>
          </cell>
        </row>
        <row r="13494">
          <cell r="C13494" t="str">
            <v>ZHF218</v>
          </cell>
          <cell r="D13494" t="str">
            <v>Expansion Sites</v>
          </cell>
          <cell r="E13494" t="str">
            <v>Q1-2020</v>
          </cell>
          <cell r="F13494" t="str">
            <v>Mobile Aspiration</v>
          </cell>
          <cell r="G13494" t="str">
            <v>HUA</v>
          </cell>
          <cell r="H13494" t="str">
            <v>IoT</v>
          </cell>
          <cell r="I13494" t="str">
            <v>INS</v>
          </cell>
          <cell r="L13494">
            <v>43830</v>
          </cell>
          <cell r="M13494">
            <v>43744</v>
          </cell>
          <cell r="N13494">
            <v>43830</v>
          </cell>
          <cell r="O13494">
            <v>43745</v>
          </cell>
          <cell r="P13494" t="str">
            <v>No Dependency</v>
          </cell>
        </row>
        <row r="13495">
          <cell r="C13495" t="str">
            <v>ZHF054</v>
          </cell>
          <cell r="D13495" t="str">
            <v>Expansion Sites</v>
          </cell>
          <cell r="E13495" t="str">
            <v>Q3-2019</v>
          </cell>
          <cell r="F13495" t="str">
            <v>Mobile Aspiration</v>
          </cell>
          <cell r="G13495" t="str">
            <v>HUA</v>
          </cell>
          <cell r="H13495" t="str">
            <v>IoT</v>
          </cell>
          <cell r="I13495" t="str">
            <v>INS</v>
          </cell>
          <cell r="L13495">
            <v>43796</v>
          </cell>
          <cell r="N13495">
            <v>43797</v>
          </cell>
          <cell r="P13495" t="str">
            <v>No Dependency</v>
          </cell>
        </row>
        <row r="13496">
          <cell r="C13496" t="str">
            <v>ZBR112</v>
          </cell>
          <cell r="D13496" t="str">
            <v>Expansion Sites</v>
          </cell>
          <cell r="E13496" t="str">
            <v>Q1-2020</v>
          </cell>
          <cell r="F13496" t="str">
            <v>Mobile Aspiration</v>
          </cell>
          <cell r="G13496" t="str">
            <v>HUA</v>
          </cell>
          <cell r="H13496" t="str">
            <v>IoT</v>
          </cell>
          <cell r="I13496" t="str">
            <v>INS</v>
          </cell>
          <cell r="L13496">
            <v>43830</v>
          </cell>
          <cell r="M13496">
            <v>43734</v>
          </cell>
          <cell r="N13496">
            <v>43830</v>
          </cell>
          <cell r="O13496">
            <v>43735</v>
          </cell>
          <cell r="P13496" t="str">
            <v>No Dependency</v>
          </cell>
        </row>
        <row r="13497">
          <cell r="C13497" t="str">
            <v>ZJB020</v>
          </cell>
          <cell r="D13497" t="str">
            <v>Expansion Sites</v>
          </cell>
          <cell r="E13497" t="str">
            <v>Q1-2020</v>
          </cell>
          <cell r="F13497" t="str">
            <v>Mobile Aspiration</v>
          </cell>
          <cell r="G13497" t="str">
            <v>HUA</v>
          </cell>
          <cell r="H13497" t="str">
            <v>IoT</v>
          </cell>
          <cell r="I13497" t="str">
            <v>INS</v>
          </cell>
          <cell r="L13497">
            <v>43858</v>
          </cell>
          <cell r="N13497">
            <v>43858</v>
          </cell>
          <cell r="P13497" t="str">
            <v>No Dependency</v>
          </cell>
        </row>
        <row r="13498">
          <cell r="C13498" t="str">
            <v>CWH035</v>
          </cell>
          <cell r="D13498" t="str">
            <v>Expansion Sites</v>
          </cell>
          <cell r="E13498" t="str">
            <v>Q1-2020</v>
          </cell>
          <cell r="F13498" t="str">
            <v>Mobile Aspiration</v>
          </cell>
          <cell r="G13498" t="str">
            <v>HUA</v>
          </cell>
          <cell r="H13498" t="str">
            <v>IoT</v>
          </cell>
          <cell r="I13498" t="str">
            <v>INS</v>
          </cell>
          <cell r="L13498">
            <v>43830</v>
          </cell>
          <cell r="N13498">
            <v>43830</v>
          </cell>
          <cell r="P13498" t="str">
            <v>No Dependency</v>
          </cell>
        </row>
        <row r="13499">
          <cell r="C13499" t="str">
            <v>COW618</v>
          </cell>
          <cell r="D13499" t="str">
            <v>Expansion Sites</v>
          </cell>
          <cell r="E13499" t="str">
            <v>Q1-2020</v>
          </cell>
          <cell r="F13499" t="str">
            <v>Mobile Aspiration</v>
          </cell>
          <cell r="G13499" t="str">
            <v>HUA</v>
          </cell>
          <cell r="H13499" t="str">
            <v>IoT</v>
          </cell>
          <cell r="I13499" t="str">
            <v>INS</v>
          </cell>
          <cell r="L13499">
            <v>43858</v>
          </cell>
          <cell r="N13499">
            <v>43858</v>
          </cell>
          <cell r="P13499" t="str">
            <v>No Dependency</v>
          </cell>
        </row>
        <row r="13500">
          <cell r="C13500" t="str">
            <v>COW516</v>
          </cell>
          <cell r="D13500" t="str">
            <v>Expansion Sites</v>
          </cell>
          <cell r="E13500" t="str">
            <v>Q3-2019</v>
          </cell>
          <cell r="F13500" t="str">
            <v>Mobile Aspiration</v>
          </cell>
          <cell r="G13500" t="str">
            <v>HUA</v>
          </cell>
          <cell r="H13500" t="str">
            <v>IoT</v>
          </cell>
          <cell r="I13500" t="str">
            <v>INS</v>
          </cell>
          <cell r="L13500">
            <v>43788</v>
          </cell>
          <cell r="N13500">
            <v>43789</v>
          </cell>
          <cell r="P13500" t="str">
            <v>No Dependency</v>
          </cell>
        </row>
        <row r="13501">
          <cell r="C13501" t="str">
            <v>ZHF132</v>
          </cell>
          <cell r="D13501" t="str">
            <v>Expansion Sites</v>
          </cell>
          <cell r="E13501" t="str">
            <v>Q1-2020</v>
          </cell>
          <cell r="F13501" t="str">
            <v>Mobile Aspiration</v>
          </cell>
          <cell r="G13501" t="str">
            <v>HUA</v>
          </cell>
          <cell r="H13501" t="str">
            <v>IoT</v>
          </cell>
          <cell r="I13501" t="str">
            <v>INS</v>
          </cell>
          <cell r="L13501">
            <v>43853</v>
          </cell>
          <cell r="M13501">
            <v>43709</v>
          </cell>
          <cell r="N13501">
            <v>43853</v>
          </cell>
          <cell r="O13501">
            <v>43710</v>
          </cell>
          <cell r="P13501" t="str">
            <v>No Dependency</v>
          </cell>
        </row>
        <row r="13502">
          <cell r="C13502" t="str">
            <v>ZHA036</v>
          </cell>
          <cell r="D13502" t="str">
            <v>Expansion Sites</v>
          </cell>
          <cell r="E13502" t="str">
            <v>Q1-2020</v>
          </cell>
          <cell r="F13502" t="str">
            <v>Mobile Aspiration</v>
          </cell>
          <cell r="G13502" t="str">
            <v>HUA</v>
          </cell>
          <cell r="H13502" t="str">
            <v>IoT</v>
          </cell>
          <cell r="I13502" t="str">
            <v>INS</v>
          </cell>
          <cell r="L13502">
            <v>43853</v>
          </cell>
          <cell r="M13502">
            <v>43745</v>
          </cell>
          <cell r="N13502">
            <v>43853</v>
          </cell>
          <cell r="O13502">
            <v>43746</v>
          </cell>
          <cell r="P13502" t="str">
            <v>No Dependency</v>
          </cell>
        </row>
        <row r="13503">
          <cell r="C13503" t="str">
            <v>CWH317</v>
          </cell>
          <cell r="D13503" t="str">
            <v>Expansion Sites</v>
          </cell>
          <cell r="E13503" t="str">
            <v>Q1-2020</v>
          </cell>
          <cell r="F13503" t="str">
            <v>Mobile Aspiration</v>
          </cell>
          <cell r="G13503" t="str">
            <v>HUA</v>
          </cell>
          <cell r="H13503" t="str">
            <v>IoT</v>
          </cell>
          <cell r="I13503" t="str">
            <v>INS</v>
          </cell>
          <cell r="L13503">
            <v>43858</v>
          </cell>
          <cell r="N13503">
            <v>43858</v>
          </cell>
          <cell r="P13503" t="str">
            <v>No Dependency</v>
          </cell>
        </row>
        <row r="13504">
          <cell r="C13504" t="str">
            <v>COW543</v>
          </cell>
          <cell r="D13504" t="str">
            <v>Expansion Sites</v>
          </cell>
          <cell r="E13504" t="str">
            <v>Q1-2020</v>
          </cell>
          <cell r="F13504" t="str">
            <v>Mobile Aspiration</v>
          </cell>
          <cell r="G13504" t="str">
            <v>HUA</v>
          </cell>
          <cell r="H13504" t="str">
            <v>IoT</v>
          </cell>
          <cell r="I13504" t="str">
            <v>INS</v>
          </cell>
          <cell r="L13504">
            <v>43853</v>
          </cell>
          <cell r="N13504">
            <v>43853</v>
          </cell>
          <cell r="P13504" t="str">
            <v>No Dependency</v>
          </cell>
        </row>
        <row r="13505">
          <cell r="C13505" t="str">
            <v>COW300</v>
          </cell>
          <cell r="D13505" t="str">
            <v>Expansion Sites</v>
          </cell>
          <cell r="E13505" t="str">
            <v>Q4-2019</v>
          </cell>
          <cell r="F13505" t="str">
            <v>Mobile Aspiration</v>
          </cell>
          <cell r="G13505" t="str">
            <v>HUA</v>
          </cell>
          <cell r="H13505" t="str">
            <v>IoT</v>
          </cell>
          <cell r="I13505" t="str">
            <v>INS</v>
          </cell>
          <cell r="L13505">
            <v>43693</v>
          </cell>
          <cell r="M13505">
            <v>43695</v>
          </cell>
          <cell r="N13505">
            <v>43694</v>
          </cell>
          <cell r="O13505">
            <v>43696</v>
          </cell>
          <cell r="P13505" t="str">
            <v>No Dependency</v>
          </cell>
        </row>
        <row r="13506">
          <cell r="C13506" t="str">
            <v>ZHF080</v>
          </cell>
          <cell r="D13506" t="str">
            <v>Expansion Sites</v>
          </cell>
          <cell r="E13506" t="str">
            <v>Q1-2020</v>
          </cell>
          <cell r="F13506" t="str">
            <v>Mobile Aspiration</v>
          </cell>
          <cell r="G13506" t="str">
            <v>HUA</v>
          </cell>
          <cell r="H13506" t="str">
            <v>IoT</v>
          </cell>
          <cell r="I13506" t="str">
            <v>INS</v>
          </cell>
          <cell r="L13506">
            <v>43853</v>
          </cell>
          <cell r="N13506">
            <v>43853</v>
          </cell>
          <cell r="P13506" t="str">
            <v>No Dependency</v>
          </cell>
        </row>
        <row r="13507">
          <cell r="C13507" t="str">
            <v>ZHA915</v>
          </cell>
          <cell r="D13507" t="str">
            <v>Expansion Sites</v>
          </cell>
          <cell r="E13507" t="str">
            <v>Q3-2019</v>
          </cell>
          <cell r="F13507" t="str">
            <v>Mobile Aspiration</v>
          </cell>
          <cell r="G13507" t="str">
            <v>HUA</v>
          </cell>
          <cell r="H13507" t="str">
            <v>IoT</v>
          </cell>
          <cell r="I13507" t="str">
            <v>INS</v>
          </cell>
          <cell r="L13507">
            <v>43637</v>
          </cell>
          <cell r="M13507">
            <v>43639</v>
          </cell>
          <cell r="N13507">
            <v>43638</v>
          </cell>
          <cell r="O13507">
            <v>43640</v>
          </cell>
          <cell r="P13507" t="str">
            <v>No Dependency</v>
          </cell>
        </row>
        <row r="13508">
          <cell r="C13508" t="str">
            <v>COW603</v>
          </cell>
          <cell r="D13508" t="str">
            <v>Expansion Sites</v>
          </cell>
          <cell r="E13508" t="str">
            <v>Q3-2019</v>
          </cell>
          <cell r="F13508" t="str">
            <v>Mobile Aspiration</v>
          </cell>
          <cell r="G13508" t="str">
            <v>HUA</v>
          </cell>
          <cell r="H13508" t="str">
            <v>IoT</v>
          </cell>
          <cell r="I13508" t="str">
            <v>INS</v>
          </cell>
          <cell r="L13508">
            <v>43788</v>
          </cell>
          <cell r="N13508">
            <v>43789</v>
          </cell>
          <cell r="P13508" t="str">
            <v>No Dependency</v>
          </cell>
        </row>
        <row r="13509">
          <cell r="C13509" t="str">
            <v>ZMB972</v>
          </cell>
          <cell r="D13509" t="str">
            <v>Expansion Sites</v>
          </cell>
          <cell r="E13509" t="str">
            <v>Q1-2020</v>
          </cell>
          <cell r="F13509" t="str">
            <v>Mobile Aspiration</v>
          </cell>
          <cell r="G13509" t="str">
            <v>HUA</v>
          </cell>
          <cell r="H13509" t="str">
            <v>IoT</v>
          </cell>
          <cell r="I13509" t="str">
            <v>INS</v>
          </cell>
          <cell r="L13509">
            <v>43689</v>
          </cell>
          <cell r="M13509">
            <v>43689</v>
          </cell>
          <cell r="N13509">
            <v>43690</v>
          </cell>
          <cell r="O13509">
            <v>43690</v>
          </cell>
          <cell r="P13509" t="str">
            <v>No Dependency</v>
          </cell>
        </row>
        <row r="13510">
          <cell r="C13510" t="str">
            <v>ZQU021</v>
          </cell>
          <cell r="D13510" t="str">
            <v>Expansion Sites</v>
          </cell>
          <cell r="E13510" t="str">
            <v>Q1-2020</v>
          </cell>
          <cell r="F13510" t="str">
            <v>Mobile Aspiration</v>
          </cell>
          <cell r="G13510" t="str">
            <v>HUA</v>
          </cell>
          <cell r="H13510" t="str">
            <v>IoT</v>
          </cell>
          <cell r="I13510" t="str">
            <v>INS</v>
          </cell>
          <cell r="L13510">
            <v>43853</v>
          </cell>
          <cell r="N13510">
            <v>43853</v>
          </cell>
          <cell r="P13510" t="str">
            <v>No Dependency</v>
          </cell>
        </row>
        <row r="13511">
          <cell r="C13511" t="str">
            <v>Z67004</v>
          </cell>
          <cell r="D13511" t="str">
            <v>Expansion Sites</v>
          </cell>
          <cell r="E13511" t="str">
            <v>Q1-2020</v>
          </cell>
          <cell r="F13511" t="str">
            <v>Mobile Aspiration</v>
          </cell>
          <cell r="G13511" t="str">
            <v>HUA</v>
          </cell>
          <cell r="H13511" t="str">
            <v>IoT</v>
          </cell>
          <cell r="I13511" t="str">
            <v>INS</v>
          </cell>
          <cell r="L13511">
            <v>43853</v>
          </cell>
          <cell r="M13511">
            <v>43733</v>
          </cell>
          <cell r="N13511">
            <v>43853</v>
          </cell>
          <cell r="O13511">
            <v>43734</v>
          </cell>
          <cell r="P13511" t="str">
            <v>No Dependency</v>
          </cell>
        </row>
        <row r="13512">
          <cell r="C13512" t="str">
            <v>ZQN991</v>
          </cell>
          <cell r="D13512" t="str">
            <v>Expansion Sites</v>
          </cell>
          <cell r="E13512" t="str">
            <v>Q1-2020</v>
          </cell>
          <cell r="F13512" t="str">
            <v>Mobile Aspiration</v>
          </cell>
          <cell r="G13512" t="str">
            <v>HUA</v>
          </cell>
          <cell r="H13512" t="str">
            <v>IoT</v>
          </cell>
          <cell r="I13512" t="str">
            <v>INS</v>
          </cell>
          <cell r="L13512">
            <v>43853</v>
          </cell>
          <cell r="M13512">
            <v>43733</v>
          </cell>
          <cell r="N13512">
            <v>43853</v>
          </cell>
          <cell r="O13512">
            <v>43734</v>
          </cell>
          <cell r="P13512" t="str">
            <v>No Dependency</v>
          </cell>
        </row>
        <row r="13513">
          <cell r="C13513" t="str">
            <v>ZJB949</v>
          </cell>
          <cell r="D13513" t="str">
            <v>Expansion Sites</v>
          </cell>
          <cell r="E13513" t="str">
            <v>Q1-2020</v>
          </cell>
          <cell r="F13513" t="str">
            <v>Mobile Aspiration</v>
          </cell>
          <cell r="G13513" t="str">
            <v>HUA</v>
          </cell>
          <cell r="H13513" t="str">
            <v>IoT</v>
          </cell>
          <cell r="I13513" t="str">
            <v>INS</v>
          </cell>
          <cell r="L13513">
            <v>43853</v>
          </cell>
          <cell r="N13513">
            <v>43853</v>
          </cell>
          <cell r="P13513" t="str">
            <v>No Dependency</v>
          </cell>
        </row>
        <row r="13514">
          <cell r="C13514" t="str">
            <v>Z16006</v>
          </cell>
          <cell r="D13514" t="str">
            <v>Expansion Sites</v>
          </cell>
          <cell r="E13514" t="str">
            <v>Q3-2019</v>
          </cell>
          <cell r="F13514" t="str">
            <v>Mobile Aspiration</v>
          </cell>
          <cell r="G13514" t="str">
            <v>HUA</v>
          </cell>
          <cell r="H13514" t="str">
            <v>IoT</v>
          </cell>
          <cell r="I13514" t="str">
            <v>INS</v>
          </cell>
          <cell r="L13514">
            <v>43643</v>
          </cell>
          <cell r="M13514">
            <v>43645</v>
          </cell>
          <cell r="N13514">
            <v>43644</v>
          </cell>
          <cell r="O13514">
            <v>43646</v>
          </cell>
          <cell r="P13514" t="str">
            <v>No Dependency</v>
          </cell>
        </row>
        <row r="13515">
          <cell r="C13515" t="str">
            <v>CWN016</v>
          </cell>
          <cell r="D13515" t="str">
            <v>Expansion Sites</v>
          </cell>
          <cell r="E13515" t="str">
            <v>Q3-2019</v>
          </cell>
          <cell r="F13515" t="str">
            <v>Mobile Aspiration</v>
          </cell>
          <cell r="G13515" t="str">
            <v>HUA</v>
          </cell>
          <cell r="H13515" t="str">
            <v>IoT</v>
          </cell>
          <cell r="I13515" t="str">
            <v>INS</v>
          </cell>
          <cell r="L13515">
            <v>43767</v>
          </cell>
          <cell r="M13515">
            <v>43759</v>
          </cell>
          <cell r="N13515">
            <v>43768</v>
          </cell>
          <cell r="O13515">
            <v>43760</v>
          </cell>
          <cell r="P13515" t="str">
            <v>No Dependency</v>
          </cell>
        </row>
        <row r="13516">
          <cell r="C13516" t="str">
            <v>COW656</v>
          </cell>
          <cell r="D13516" t="str">
            <v>Expansion Sites</v>
          </cell>
          <cell r="E13516" t="str">
            <v>Q3-2019</v>
          </cell>
          <cell r="F13516" t="str">
            <v>Mobile Aspiration</v>
          </cell>
          <cell r="G13516" t="str">
            <v>HUA</v>
          </cell>
          <cell r="H13516" t="str">
            <v>IoT</v>
          </cell>
          <cell r="I13516" t="str">
            <v>INS</v>
          </cell>
          <cell r="L13516">
            <v>43793</v>
          </cell>
          <cell r="N13516">
            <v>43794</v>
          </cell>
          <cell r="P13516" t="str">
            <v>No Dependency</v>
          </cell>
        </row>
        <row r="13517">
          <cell r="C13517" t="str">
            <v>COW629</v>
          </cell>
          <cell r="D13517" t="str">
            <v>Expansion Sites</v>
          </cell>
          <cell r="E13517" t="str">
            <v>Q1-2020</v>
          </cell>
          <cell r="F13517" t="str">
            <v>Mobile Aspiration</v>
          </cell>
          <cell r="G13517" t="str">
            <v>HUA</v>
          </cell>
          <cell r="H13517" t="str">
            <v>IoT</v>
          </cell>
          <cell r="I13517" t="str">
            <v>INS</v>
          </cell>
          <cell r="L13517">
            <v>43830</v>
          </cell>
          <cell r="N13517">
            <v>43830</v>
          </cell>
          <cell r="P13517" t="str">
            <v>No Dependency</v>
          </cell>
        </row>
        <row r="13518">
          <cell r="C13518" t="str">
            <v>154-00-101</v>
          </cell>
          <cell r="D13518" t="str">
            <v>Expansion Sites</v>
          </cell>
          <cell r="E13518" t="str">
            <v>Q1-2020</v>
          </cell>
          <cell r="F13518" t="str">
            <v>Mobile Aspiration</v>
          </cell>
          <cell r="G13518" t="str">
            <v>HUA</v>
          </cell>
          <cell r="H13518" t="str">
            <v>IoT</v>
          </cell>
          <cell r="I13518" t="str">
            <v>INS</v>
          </cell>
          <cell r="L13518">
            <v>43853</v>
          </cell>
          <cell r="M13518">
            <v>43709</v>
          </cell>
          <cell r="N13518">
            <v>43853</v>
          </cell>
          <cell r="O13518">
            <v>43710</v>
          </cell>
          <cell r="P13518" t="str">
            <v>No Dependency</v>
          </cell>
        </row>
        <row r="13519">
          <cell r="C13519" t="str">
            <v>ZSKA004</v>
          </cell>
          <cell r="D13519" t="str">
            <v>Expansion Sites</v>
          </cell>
          <cell r="E13519" t="str">
            <v>Q1-2020</v>
          </cell>
          <cell r="F13519" t="str">
            <v>Mobile Aspiration</v>
          </cell>
          <cell r="G13519" t="str">
            <v>HUA</v>
          </cell>
          <cell r="H13519" t="str">
            <v>IoT</v>
          </cell>
          <cell r="I13519" t="str">
            <v>INS</v>
          </cell>
          <cell r="L13519">
            <v>43858</v>
          </cell>
          <cell r="M13519">
            <v>43734</v>
          </cell>
          <cell r="N13519">
            <v>43858</v>
          </cell>
          <cell r="O13519">
            <v>43735</v>
          </cell>
          <cell r="P13519" t="str">
            <v>No Dependency</v>
          </cell>
        </row>
        <row r="13520">
          <cell r="C13520" t="str">
            <v>ZHF898</v>
          </cell>
          <cell r="D13520" t="str">
            <v>Expansion Sites</v>
          </cell>
          <cell r="E13520" t="str">
            <v>Q1-2020</v>
          </cell>
          <cell r="F13520" t="str">
            <v>Mobile Aspiration</v>
          </cell>
          <cell r="G13520" t="str">
            <v>HUA</v>
          </cell>
          <cell r="H13520" t="str">
            <v>IoT</v>
          </cell>
          <cell r="I13520" t="str">
            <v>INS</v>
          </cell>
          <cell r="L13520">
            <v>43853</v>
          </cell>
          <cell r="M13520">
            <v>43725</v>
          </cell>
          <cell r="N13520">
            <v>43853</v>
          </cell>
          <cell r="O13520">
            <v>43726</v>
          </cell>
          <cell r="P13520" t="str">
            <v>No Dependency</v>
          </cell>
        </row>
        <row r="13521">
          <cell r="C13521" t="str">
            <v>ZHF914</v>
          </cell>
          <cell r="D13521" t="str">
            <v>Expansion Sites</v>
          </cell>
          <cell r="E13521" t="str">
            <v>Q1-2020</v>
          </cell>
          <cell r="F13521" t="str">
            <v>Mobile Aspiration</v>
          </cell>
          <cell r="G13521" t="str">
            <v>HUA</v>
          </cell>
          <cell r="H13521" t="str">
            <v>IoT</v>
          </cell>
          <cell r="I13521" t="str">
            <v>INS</v>
          </cell>
          <cell r="L13521">
            <v>43653</v>
          </cell>
          <cell r="M13521">
            <v>43655</v>
          </cell>
          <cell r="N13521">
            <v>43654</v>
          </cell>
          <cell r="O13521">
            <v>43656</v>
          </cell>
          <cell r="P13521" t="str">
            <v>No Dependency</v>
          </cell>
        </row>
        <row r="13522">
          <cell r="C13522" t="str">
            <v>ZHF165</v>
          </cell>
          <cell r="D13522" t="str">
            <v>Expansion Sites</v>
          </cell>
          <cell r="E13522" t="str">
            <v>Q1-2020</v>
          </cell>
          <cell r="F13522" t="str">
            <v>Mobile Aspiration</v>
          </cell>
          <cell r="G13522" t="str">
            <v>HUA</v>
          </cell>
          <cell r="H13522" t="str">
            <v>IoT</v>
          </cell>
          <cell r="I13522" t="str">
            <v>INS</v>
          </cell>
          <cell r="L13522">
            <v>43853</v>
          </cell>
          <cell r="M13522">
            <v>43734</v>
          </cell>
          <cell r="N13522">
            <v>43853</v>
          </cell>
          <cell r="O13522">
            <v>43735</v>
          </cell>
          <cell r="P13522" t="str">
            <v>No Dependency</v>
          </cell>
        </row>
        <row r="13523">
          <cell r="C13523" t="str">
            <v>ZND823</v>
          </cell>
          <cell r="D13523" t="str">
            <v>Expansion Sites</v>
          </cell>
          <cell r="E13523" t="str">
            <v>Q4-2019</v>
          </cell>
          <cell r="F13523" t="str">
            <v>Mobile Aspiration</v>
          </cell>
          <cell r="G13523" t="str">
            <v>HUA</v>
          </cell>
          <cell r="H13523" t="str">
            <v>IoT</v>
          </cell>
          <cell r="I13523" t="str">
            <v>INS</v>
          </cell>
          <cell r="L13523">
            <v>43796</v>
          </cell>
          <cell r="N13523">
            <v>43797</v>
          </cell>
          <cell r="P13523" t="str">
            <v>No Dependency</v>
          </cell>
        </row>
        <row r="13524">
          <cell r="C13524" t="str">
            <v>Z12010</v>
          </cell>
          <cell r="D13524" t="str">
            <v>Expansion Sites</v>
          </cell>
          <cell r="E13524" t="str">
            <v>Q1-2020</v>
          </cell>
          <cell r="F13524" t="str">
            <v>Mobile Aspiration</v>
          </cell>
          <cell r="G13524" t="str">
            <v>HUA</v>
          </cell>
          <cell r="H13524" t="str">
            <v>IoT</v>
          </cell>
          <cell r="I13524" t="str">
            <v>INS</v>
          </cell>
          <cell r="L13524">
            <v>43853</v>
          </cell>
          <cell r="M13524">
            <v>43734</v>
          </cell>
          <cell r="N13524">
            <v>43853</v>
          </cell>
          <cell r="O13524">
            <v>43735</v>
          </cell>
          <cell r="P13524" t="str">
            <v>No Dependency</v>
          </cell>
        </row>
        <row r="13525">
          <cell r="C13525" t="str">
            <v>COW304</v>
          </cell>
          <cell r="D13525" t="str">
            <v>Expansion Sites</v>
          </cell>
          <cell r="E13525" t="str">
            <v>Q4-2019</v>
          </cell>
          <cell r="F13525" t="str">
            <v>Mobile Aspiration</v>
          </cell>
          <cell r="G13525" t="str">
            <v>HUA</v>
          </cell>
          <cell r="H13525" t="str">
            <v>IoT</v>
          </cell>
          <cell r="I13525" t="str">
            <v>INS</v>
          </cell>
          <cell r="L13525">
            <v>43796</v>
          </cell>
          <cell r="N13525">
            <v>43797</v>
          </cell>
          <cell r="P13525" t="str">
            <v>No Dependency</v>
          </cell>
        </row>
        <row r="13526">
          <cell r="C13526" t="str">
            <v>ZRF011</v>
          </cell>
          <cell r="D13526" t="str">
            <v>Expansion Sites</v>
          </cell>
          <cell r="E13526" t="str">
            <v>Q1-2020</v>
          </cell>
          <cell r="F13526" t="str">
            <v>Mobile Aspiration</v>
          </cell>
          <cell r="G13526" t="str">
            <v>HUA</v>
          </cell>
          <cell r="H13526" t="str">
            <v>IoT</v>
          </cell>
          <cell r="I13526" t="str">
            <v>INS</v>
          </cell>
          <cell r="L13526">
            <v>43670</v>
          </cell>
          <cell r="M13526">
            <v>43672</v>
          </cell>
          <cell r="N13526">
            <v>43671</v>
          </cell>
          <cell r="O13526">
            <v>43673</v>
          </cell>
          <cell r="P13526" t="str">
            <v>No Dependency</v>
          </cell>
        </row>
        <row r="13527">
          <cell r="C13527" t="str">
            <v>ZQE987</v>
          </cell>
          <cell r="D13527" t="str">
            <v>Expansion Sites</v>
          </cell>
          <cell r="E13527" t="str">
            <v>Q1-2020</v>
          </cell>
          <cell r="F13527" t="str">
            <v>Mobile Aspiration</v>
          </cell>
          <cell r="G13527" t="str">
            <v>HUA</v>
          </cell>
          <cell r="H13527" t="str">
            <v>IoT</v>
          </cell>
          <cell r="I13527" t="str">
            <v>INS</v>
          </cell>
          <cell r="L13527">
            <v>43683</v>
          </cell>
          <cell r="M13527">
            <v>43683</v>
          </cell>
          <cell r="N13527">
            <v>43684</v>
          </cell>
          <cell r="O13527">
            <v>43684</v>
          </cell>
          <cell r="P13527" t="str">
            <v>No Dependency</v>
          </cell>
        </row>
        <row r="13528">
          <cell r="C13528" t="str">
            <v>ZKF075</v>
          </cell>
          <cell r="D13528" t="str">
            <v>Expansion Sites</v>
          </cell>
          <cell r="E13528" t="str">
            <v>Q1-2020</v>
          </cell>
          <cell r="F13528" t="str">
            <v>Mobile Aspiration</v>
          </cell>
          <cell r="G13528" t="str">
            <v>HUA</v>
          </cell>
          <cell r="H13528" t="str">
            <v>IoT</v>
          </cell>
          <cell r="I13528" t="str">
            <v>INS</v>
          </cell>
          <cell r="L13528">
            <v>43849</v>
          </cell>
          <cell r="M13528">
            <v>43715</v>
          </cell>
          <cell r="N13528">
            <v>43850</v>
          </cell>
          <cell r="O13528">
            <v>43716</v>
          </cell>
          <cell r="P13528" t="str">
            <v>No Dependency</v>
          </cell>
        </row>
        <row r="13529">
          <cell r="C13529" t="str">
            <v>ZHF050</v>
          </cell>
          <cell r="D13529" t="str">
            <v>Expansion Sites</v>
          </cell>
          <cell r="E13529" t="str">
            <v>Q3-2019</v>
          </cell>
          <cell r="F13529" t="str">
            <v>Mobile Aspiration</v>
          </cell>
          <cell r="G13529" t="str">
            <v>HUA</v>
          </cell>
          <cell r="H13529" t="str">
            <v>IoT</v>
          </cell>
          <cell r="I13529" t="str">
            <v>INS</v>
          </cell>
          <cell r="L13529">
            <v>43788</v>
          </cell>
          <cell r="N13529">
            <v>43789</v>
          </cell>
          <cell r="P13529" t="str">
            <v>No Dependency</v>
          </cell>
        </row>
        <row r="13530">
          <cell r="C13530" t="str">
            <v>Z6G111</v>
          </cell>
          <cell r="D13530" t="str">
            <v>Expansion Sites</v>
          </cell>
          <cell r="E13530" t="str">
            <v>Q1-2020</v>
          </cell>
          <cell r="F13530" t="str">
            <v>Mobile Aspiration</v>
          </cell>
          <cell r="G13530" t="str">
            <v>HUA</v>
          </cell>
          <cell r="H13530" t="str">
            <v>IoT</v>
          </cell>
          <cell r="I13530" t="str">
            <v>INS</v>
          </cell>
          <cell r="L13530">
            <v>43853</v>
          </cell>
          <cell r="N13530">
            <v>43853</v>
          </cell>
          <cell r="P13530" t="str">
            <v>No Dependency</v>
          </cell>
        </row>
        <row r="13531">
          <cell r="C13531" t="str">
            <v>Z6G094</v>
          </cell>
          <cell r="D13531" t="str">
            <v>Expansion Sites</v>
          </cell>
          <cell r="E13531" t="str">
            <v>Q1-2020</v>
          </cell>
          <cell r="F13531" t="str">
            <v>Mobile Aspiration</v>
          </cell>
          <cell r="G13531" t="str">
            <v>HUA</v>
          </cell>
          <cell r="H13531" t="str">
            <v>IoT</v>
          </cell>
          <cell r="I13531" t="str">
            <v>INS</v>
          </cell>
          <cell r="L13531">
            <v>43853</v>
          </cell>
          <cell r="M13531">
            <v>43676</v>
          </cell>
          <cell r="N13531">
            <v>43853</v>
          </cell>
          <cell r="O13531">
            <v>43677</v>
          </cell>
          <cell r="P13531" t="str">
            <v>No Dependency</v>
          </cell>
        </row>
        <row r="13532">
          <cell r="C13532" t="str">
            <v>Z6G054</v>
          </cell>
          <cell r="D13532" t="str">
            <v>Expansion Sites</v>
          </cell>
          <cell r="E13532" t="str">
            <v>Q4-2019</v>
          </cell>
          <cell r="F13532" t="str">
            <v>Mobile Aspiration</v>
          </cell>
          <cell r="G13532" t="str">
            <v>HUA</v>
          </cell>
          <cell r="H13532" t="str">
            <v>IoT</v>
          </cell>
          <cell r="I13532" t="str">
            <v>INS</v>
          </cell>
          <cell r="L13532">
            <v>43796</v>
          </cell>
          <cell r="N13532">
            <v>43797</v>
          </cell>
          <cell r="P13532" t="str">
            <v>No Dependency</v>
          </cell>
        </row>
        <row r="13533">
          <cell r="C13533" t="str">
            <v>Z6G014</v>
          </cell>
          <cell r="D13533" t="str">
            <v>Expansion Sites</v>
          </cell>
          <cell r="E13533" t="str">
            <v>Q1-2020</v>
          </cell>
          <cell r="F13533" t="str">
            <v>Mobile Aspiration</v>
          </cell>
          <cell r="G13533" t="str">
            <v>HUA</v>
          </cell>
          <cell r="H13533" t="str">
            <v>IoT</v>
          </cell>
          <cell r="I13533" t="str">
            <v>INS</v>
          </cell>
          <cell r="L13533">
            <v>43853</v>
          </cell>
          <cell r="M13533">
            <v>43750</v>
          </cell>
          <cell r="N13533">
            <v>43853</v>
          </cell>
          <cell r="O13533">
            <v>43751</v>
          </cell>
          <cell r="P13533" t="str">
            <v>No Dependency</v>
          </cell>
        </row>
        <row r="13534">
          <cell r="C13534" t="str">
            <v>Z6G010</v>
          </cell>
          <cell r="D13534" t="str">
            <v>Expansion Sites</v>
          </cell>
          <cell r="E13534" t="str">
            <v>Q4-2019</v>
          </cell>
          <cell r="F13534" t="str">
            <v>Mobile Aspiration</v>
          </cell>
          <cell r="G13534" t="str">
            <v>HUA</v>
          </cell>
          <cell r="H13534" t="str">
            <v>IoT</v>
          </cell>
          <cell r="I13534" t="str">
            <v>INS</v>
          </cell>
          <cell r="L13534">
            <v>43753</v>
          </cell>
          <cell r="M13534">
            <v>43709</v>
          </cell>
          <cell r="N13534">
            <v>43754</v>
          </cell>
          <cell r="O13534">
            <v>43710</v>
          </cell>
          <cell r="P13534" t="str">
            <v>No Dependency</v>
          </cell>
        </row>
        <row r="13535">
          <cell r="C13535" t="str">
            <v>Z14018</v>
          </cell>
          <cell r="D13535" t="str">
            <v>Expansion Sites</v>
          </cell>
          <cell r="E13535" t="str">
            <v>Q1-2020</v>
          </cell>
          <cell r="F13535" t="str">
            <v>Mobile Aspiration</v>
          </cell>
          <cell r="G13535" t="str">
            <v>HUA</v>
          </cell>
          <cell r="H13535" t="str">
            <v>IoT</v>
          </cell>
          <cell r="I13535" t="str">
            <v>INS</v>
          </cell>
          <cell r="L13535">
            <v>43853</v>
          </cell>
          <cell r="N13535">
            <v>43853</v>
          </cell>
          <cell r="P13535" t="str">
            <v>No Dependency</v>
          </cell>
        </row>
        <row r="13536">
          <cell r="C13536" t="str">
            <v>ZTB045</v>
          </cell>
          <cell r="D13536" t="str">
            <v>Expansion Sites</v>
          </cell>
          <cell r="E13536" t="str">
            <v>Q1-2020</v>
          </cell>
          <cell r="F13536" t="str">
            <v>Mobile Aspiration</v>
          </cell>
          <cell r="G13536" t="str">
            <v>HUA</v>
          </cell>
          <cell r="H13536" t="str">
            <v>IoT</v>
          </cell>
          <cell r="I13536" t="str">
            <v>INS</v>
          </cell>
          <cell r="L13536">
            <v>43853</v>
          </cell>
          <cell r="M13536">
            <v>43743</v>
          </cell>
          <cell r="N13536">
            <v>43853</v>
          </cell>
          <cell r="O13536">
            <v>43744</v>
          </cell>
          <cell r="P13536" t="str">
            <v>No Dependency</v>
          </cell>
        </row>
        <row r="13537">
          <cell r="C13537" t="str">
            <v>CWH006</v>
          </cell>
          <cell r="D13537" t="str">
            <v>Expansion Sites</v>
          </cell>
          <cell r="E13537" t="str">
            <v>Q1-2020</v>
          </cell>
          <cell r="F13537" t="str">
            <v>Mobile Aspiration</v>
          </cell>
          <cell r="G13537" t="str">
            <v>HUA</v>
          </cell>
          <cell r="H13537" t="str">
            <v>IoT</v>
          </cell>
          <cell r="I13537" t="str">
            <v>INS</v>
          </cell>
          <cell r="L13537">
            <v>43830</v>
          </cell>
          <cell r="N13537">
            <v>43830</v>
          </cell>
          <cell r="P13537" t="str">
            <v>No Dependency</v>
          </cell>
        </row>
        <row r="13538">
          <cell r="C13538" t="str">
            <v>COW309</v>
          </cell>
          <cell r="D13538" t="str">
            <v>Expansion Sites</v>
          </cell>
          <cell r="E13538" t="str">
            <v>Q4-2019</v>
          </cell>
          <cell r="F13538" t="str">
            <v>Mobile Aspiration</v>
          </cell>
          <cell r="G13538" t="str">
            <v>HUA</v>
          </cell>
          <cell r="H13538" t="str">
            <v>IoT</v>
          </cell>
          <cell r="I13538" t="str">
            <v>INS</v>
          </cell>
          <cell r="L13538">
            <v>43796</v>
          </cell>
          <cell r="N13538">
            <v>43797</v>
          </cell>
          <cell r="P13538" t="str">
            <v>No Dependency</v>
          </cell>
        </row>
        <row r="13539">
          <cell r="C13539" t="str">
            <v>ZND941</v>
          </cell>
          <cell r="D13539" t="str">
            <v>Expansion Sites</v>
          </cell>
          <cell r="E13539" t="str">
            <v>Q4-2019</v>
          </cell>
          <cell r="F13539" t="str">
            <v>Mobile Aspiration</v>
          </cell>
          <cell r="G13539" t="str">
            <v>HUA</v>
          </cell>
          <cell r="H13539" t="str">
            <v>IoT</v>
          </cell>
          <cell r="I13539" t="str">
            <v>INS</v>
          </cell>
          <cell r="L13539">
            <v>43802</v>
          </cell>
          <cell r="M13539">
            <v>43667</v>
          </cell>
          <cell r="N13539">
            <v>43802</v>
          </cell>
          <cell r="O13539">
            <v>43668</v>
          </cell>
          <cell r="P13539" t="str">
            <v>No Dependency</v>
          </cell>
        </row>
        <row r="13540">
          <cell r="C13540" t="str">
            <v>ZMB986</v>
          </cell>
          <cell r="D13540" t="str">
            <v>Expansion Sites</v>
          </cell>
          <cell r="E13540" t="str">
            <v>Q1-2020</v>
          </cell>
          <cell r="F13540" t="str">
            <v>Mobile Aspiration</v>
          </cell>
          <cell r="G13540" t="str">
            <v>HUA</v>
          </cell>
          <cell r="H13540" t="str">
            <v>IoT</v>
          </cell>
          <cell r="I13540" t="str">
            <v>INS</v>
          </cell>
          <cell r="L13540">
            <v>43853</v>
          </cell>
          <cell r="M13540">
            <v>43746</v>
          </cell>
          <cell r="N13540">
            <v>43853</v>
          </cell>
          <cell r="O13540">
            <v>43747</v>
          </cell>
          <cell r="P13540" t="str">
            <v>No Dependency</v>
          </cell>
        </row>
        <row r="13541">
          <cell r="C13541" t="str">
            <v>ZMB003</v>
          </cell>
          <cell r="D13541" t="str">
            <v>Expansion Sites</v>
          </cell>
          <cell r="E13541" t="str">
            <v>Q1-2020</v>
          </cell>
          <cell r="F13541" t="str">
            <v>Mobile Aspiration</v>
          </cell>
          <cell r="G13541" t="str">
            <v>HUA</v>
          </cell>
          <cell r="H13541" t="str">
            <v>IoT</v>
          </cell>
          <cell r="I13541" t="str">
            <v>INS</v>
          </cell>
          <cell r="L13541">
            <v>43853</v>
          </cell>
          <cell r="N13541">
            <v>43853</v>
          </cell>
          <cell r="P13541" t="str">
            <v>No Dependency</v>
          </cell>
        </row>
        <row r="13542">
          <cell r="C13542" t="str">
            <v>ZDH014</v>
          </cell>
          <cell r="D13542" t="str">
            <v>Expansion Sites</v>
          </cell>
          <cell r="E13542" t="str">
            <v>Q4-2019</v>
          </cell>
          <cell r="F13542" t="str">
            <v>Mobile Aspiration</v>
          </cell>
          <cell r="G13542" t="str">
            <v>HUA</v>
          </cell>
          <cell r="H13542" t="str">
            <v>IoT</v>
          </cell>
          <cell r="I13542" t="str">
            <v>INS</v>
          </cell>
          <cell r="L13542">
            <v>43659</v>
          </cell>
          <cell r="M13542">
            <v>43661</v>
          </cell>
          <cell r="N13542">
            <v>43660</v>
          </cell>
          <cell r="O13542">
            <v>43662</v>
          </cell>
          <cell r="P13542" t="str">
            <v>No Dependency</v>
          </cell>
        </row>
        <row r="13543">
          <cell r="C13543" t="str">
            <v>CWS832</v>
          </cell>
          <cell r="D13543" t="str">
            <v>Expansion Sites</v>
          </cell>
          <cell r="E13543" t="str">
            <v>Q1-2020</v>
          </cell>
          <cell r="F13543" t="str">
            <v>Mobile Aspiration</v>
          </cell>
          <cell r="G13543" t="str">
            <v>HUA</v>
          </cell>
          <cell r="H13543" t="str">
            <v>IoT</v>
          </cell>
          <cell r="I13543" t="str">
            <v>INS</v>
          </cell>
          <cell r="L13543">
            <v>43853</v>
          </cell>
          <cell r="N13543">
            <v>43853</v>
          </cell>
          <cell r="P13543" t="str">
            <v>No Dependency</v>
          </cell>
        </row>
        <row r="13544">
          <cell r="C13544" t="str">
            <v>COW305</v>
          </cell>
          <cell r="D13544" t="str">
            <v>Expansion Sites</v>
          </cell>
          <cell r="E13544" t="str">
            <v>Q4-2019</v>
          </cell>
          <cell r="F13544" t="str">
            <v>Mobile Aspiration</v>
          </cell>
          <cell r="G13544" t="str">
            <v>HUA</v>
          </cell>
          <cell r="H13544" t="str">
            <v>IoT</v>
          </cell>
          <cell r="I13544" t="str">
            <v>INS</v>
          </cell>
          <cell r="L13544">
            <v>43796</v>
          </cell>
          <cell r="N13544">
            <v>43797</v>
          </cell>
          <cell r="P13544" t="str">
            <v>No Dependency</v>
          </cell>
        </row>
        <row r="13545">
          <cell r="C13545" t="str">
            <v>ZHF072</v>
          </cell>
          <cell r="D13545" t="str">
            <v>Expansion Sites</v>
          </cell>
          <cell r="E13545" t="str">
            <v>Q1-2020</v>
          </cell>
          <cell r="F13545" t="str">
            <v>Mobile Aspiration</v>
          </cell>
          <cell r="G13545" t="str">
            <v>HUA</v>
          </cell>
          <cell r="H13545" t="str">
            <v>IoT</v>
          </cell>
          <cell r="I13545" t="str">
            <v>INS</v>
          </cell>
          <cell r="L13545">
            <v>43853</v>
          </cell>
          <cell r="M13545">
            <v>43752</v>
          </cell>
          <cell r="N13545">
            <v>43853</v>
          </cell>
          <cell r="O13545">
            <v>43753</v>
          </cell>
          <cell r="P13545" t="str">
            <v>No Dependency</v>
          </cell>
        </row>
        <row r="13546">
          <cell r="C13546" t="str">
            <v>ZJB188</v>
          </cell>
          <cell r="D13546" t="str">
            <v>Expansion Sites</v>
          </cell>
          <cell r="E13546" t="str">
            <v>Q1-2020</v>
          </cell>
          <cell r="F13546" t="str">
            <v>Mobile Aspiration</v>
          </cell>
          <cell r="G13546" t="str">
            <v>HUA</v>
          </cell>
          <cell r="H13546" t="str">
            <v>IoT</v>
          </cell>
          <cell r="I13546" t="str">
            <v>INS</v>
          </cell>
          <cell r="L13546">
            <v>43853</v>
          </cell>
          <cell r="N13546">
            <v>43853</v>
          </cell>
          <cell r="P13546" t="str">
            <v>No Dependency</v>
          </cell>
        </row>
        <row r="13547">
          <cell r="C13547" t="str">
            <v>COW641</v>
          </cell>
          <cell r="D13547" t="str">
            <v>Expansion Sites</v>
          </cell>
          <cell r="E13547" t="str">
            <v>Q1-2020</v>
          </cell>
          <cell r="F13547" t="str">
            <v>Mobile Aspiration</v>
          </cell>
          <cell r="G13547" t="str">
            <v>HUA</v>
          </cell>
          <cell r="H13547" t="str">
            <v>IoT</v>
          </cell>
          <cell r="I13547" t="str">
            <v>INS</v>
          </cell>
          <cell r="L13547">
            <v>43853</v>
          </cell>
          <cell r="N13547">
            <v>43853</v>
          </cell>
          <cell r="P13547" t="str">
            <v>No Dependency</v>
          </cell>
        </row>
        <row r="13548">
          <cell r="C13548" t="str">
            <v>CWH021</v>
          </cell>
          <cell r="D13548" t="str">
            <v>Expansion Sites</v>
          </cell>
          <cell r="E13548" t="str">
            <v>Q1-2020</v>
          </cell>
          <cell r="F13548" t="str">
            <v>Mobile Aspiration</v>
          </cell>
          <cell r="G13548" t="str">
            <v>HUA</v>
          </cell>
          <cell r="H13548" t="str">
            <v>IoT</v>
          </cell>
          <cell r="I13548" t="str">
            <v>INS</v>
          </cell>
          <cell r="L13548">
            <v>43830</v>
          </cell>
          <cell r="N13548">
            <v>43830</v>
          </cell>
          <cell r="P13548" t="str">
            <v>No Dependency</v>
          </cell>
        </row>
        <row r="13549">
          <cell r="C13549" t="str">
            <v>COW307</v>
          </cell>
          <cell r="D13549" t="str">
            <v>Expansion Sites</v>
          </cell>
          <cell r="E13549" t="str">
            <v>Q4-2019</v>
          </cell>
          <cell r="F13549" t="str">
            <v>Mobile Aspiration</v>
          </cell>
          <cell r="G13549" t="str">
            <v>HUA</v>
          </cell>
          <cell r="H13549" t="str">
            <v>IoT</v>
          </cell>
          <cell r="I13549" t="str">
            <v>INS</v>
          </cell>
          <cell r="L13549">
            <v>43796</v>
          </cell>
          <cell r="N13549">
            <v>43797</v>
          </cell>
          <cell r="P13549" t="str">
            <v>No Dependency</v>
          </cell>
        </row>
        <row r="13550">
          <cell r="C13550" t="str">
            <v>ZHF153</v>
          </cell>
          <cell r="D13550" t="str">
            <v>Expansion Sites</v>
          </cell>
          <cell r="E13550" t="str">
            <v>Q1-2020</v>
          </cell>
          <cell r="F13550" t="str">
            <v>Mobile Aspiration</v>
          </cell>
          <cell r="G13550" t="str">
            <v>HUA</v>
          </cell>
          <cell r="H13550" t="str">
            <v>IoT</v>
          </cell>
          <cell r="I13550" t="str">
            <v>INS</v>
          </cell>
          <cell r="L13550">
            <v>43853</v>
          </cell>
          <cell r="N13550">
            <v>43853</v>
          </cell>
          <cell r="P13550" t="str">
            <v>No Dependency</v>
          </cell>
        </row>
        <row r="13551">
          <cell r="C13551" t="str">
            <v>ZJB050</v>
          </cell>
          <cell r="D13551" t="str">
            <v>Expansion Sites</v>
          </cell>
          <cell r="E13551" t="str">
            <v>Q1-2020</v>
          </cell>
          <cell r="F13551" t="str">
            <v>Mobile Aspiration</v>
          </cell>
          <cell r="G13551" t="str">
            <v>HUA</v>
          </cell>
          <cell r="H13551" t="str">
            <v>IoT</v>
          </cell>
          <cell r="I13551" t="str">
            <v>INS</v>
          </cell>
          <cell r="L13551">
            <v>43853</v>
          </cell>
          <cell r="M13551">
            <v>43734</v>
          </cell>
          <cell r="N13551">
            <v>43853</v>
          </cell>
          <cell r="O13551">
            <v>43735</v>
          </cell>
          <cell r="P13551" t="str">
            <v>No Dependency</v>
          </cell>
        </row>
        <row r="13552">
          <cell r="C13552" t="str">
            <v>ZHF109</v>
          </cell>
          <cell r="D13552" t="str">
            <v>Expansion Sites</v>
          </cell>
          <cell r="E13552" t="str">
            <v>Q1-2020</v>
          </cell>
          <cell r="F13552" t="str">
            <v>Mobile Aspiration</v>
          </cell>
          <cell r="G13552" t="str">
            <v>HUA</v>
          </cell>
          <cell r="H13552" t="str">
            <v>IoT</v>
          </cell>
          <cell r="I13552" t="str">
            <v>INS</v>
          </cell>
          <cell r="L13552">
            <v>43853</v>
          </cell>
          <cell r="M13552">
            <v>43734</v>
          </cell>
          <cell r="N13552">
            <v>43853</v>
          </cell>
          <cell r="O13552">
            <v>43735</v>
          </cell>
          <cell r="P13552" t="str">
            <v>No Dependency</v>
          </cell>
        </row>
        <row r="13553">
          <cell r="C13553" t="str">
            <v>COW302</v>
          </cell>
          <cell r="D13553" t="str">
            <v>Expansion Sites</v>
          </cell>
          <cell r="E13553" t="str">
            <v>Q4-2019</v>
          </cell>
          <cell r="F13553" t="str">
            <v>Mobile Aspiration</v>
          </cell>
          <cell r="G13553" t="str">
            <v>HUA</v>
          </cell>
          <cell r="H13553" t="str">
            <v>IoT</v>
          </cell>
          <cell r="I13553" t="str">
            <v>INS</v>
          </cell>
          <cell r="L13553">
            <v>43796</v>
          </cell>
          <cell r="N13553">
            <v>43797</v>
          </cell>
          <cell r="P13553" t="str">
            <v>No Dependency</v>
          </cell>
        </row>
        <row r="13554">
          <cell r="C13554" t="str">
            <v>CWS800</v>
          </cell>
          <cell r="D13554" t="str">
            <v>Expansion Sites</v>
          </cell>
          <cell r="E13554" t="str">
            <v>Q1-2020</v>
          </cell>
          <cell r="F13554" t="str">
            <v>Mobile Aspiration</v>
          </cell>
          <cell r="G13554" t="str">
            <v>HUA</v>
          </cell>
          <cell r="H13554" t="str">
            <v>IoT</v>
          </cell>
          <cell r="I13554" t="str">
            <v>INS</v>
          </cell>
          <cell r="L13554">
            <v>43830</v>
          </cell>
          <cell r="N13554">
            <v>43830</v>
          </cell>
          <cell r="P13554" t="str">
            <v>No Dependency</v>
          </cell>
        </row>
        <row r="13555">
          <cell r="C13555" t="str">
            <v>ZHF068</v>
          </cell>
          <cell r="D13555" t="str">
            <v>Expansion Sites</v>
          </cell>
          <cell r="E13555" t="str">
            <v>Q1-2020</v>
          </cell>
          <cell r="F13555" t="str">
            <v>Mobile Aspiration</v>
          </cell>
          <cell r="G13555" t="str">
            <v>HUA</v>
          </cell>
          <cell r="H13555" t="str">
            <v>IoT</v>
          </cell>
          <cell r="I13555" t="str">
            <v>INS</v>
          </cell>
          <cell r="L13555">
            <v>43853</v>
          </cell>
          <cell r="M13555">
            <v>43760</v>
          </cell>
          <cell r="N13555">
            <v>43853</v>
          </cell>
          <cell r="O13555">
            <v>43761</v>
          </cell>
          <cell r="P13555" t="str">
            <v>No Dependency</v>
          </cell>
        </row>
        <row r="13556">
          <cell r="C13556" t="str">
            <v>ZAZ010</v>
          </cell>
          <cell r="D13556" t="str">
            <v>Expansion Sites</v>
          </cell>
          <cell r="E13556" t="str">
            <v>Q1-2020</v>
          </cell>
          <cell r="F13556" t="str">
            <v>Mobile Aspiration</v>
          </cell>
          <cell r="G13556" t="str">
            <v>HUA</v>
          </cell>
          <cell r="H13556" t="str">
            <v>IoT</v>
          </cell>
          <cell r="I13556" t="str">
            <v>INS</v>
          </cell>
          <cell r="L13556">
            <v>43853</v>
          </cell>
          <cell r="M13556">
            <v>43734</v>
          </cell>
          <cell r="N13556">
            <v>43853</v>
          </cell>
          <cell r="O13556">
            <v>43735</v>
          </cell>
          <cell r="P13556" t="str">
            <v>No Dependency</v>
          </cell>
        </row>
        <row r="13557">
          <cell r="C13557" t="str">
            <v>CWS830</v>
          </cell>
          <cell r="D13557" t="str">
            <v>Expansion Sites</v>
          </cell>
          <cell r="E13557" t="str">
            <v>Q4-2019</v>
          </cell>
          <cell r="F13557" t="str">
            <v>Mobile Aspiration</v>
          </cell>
          <cell r="G13557" t="str">
            <v>HUA</v>
          </cell>
          <cell r="H13557" t="str">
            <v>IoT</v>
          </cell>
          <cell r="I13557" t="str">
            <v>INS</v>
          </cell>
          <cell r="L13557">
            <v>43796</v>
          </cell>
          <cell r="N13557">
            <v>43797</v>
          </cell>
          <cell r="P13557" t="str">
            <v>No Dependency</v>
          </cell>
        </row>
        <row r="13558">
          <cell r="C13558" t="str">
            <v>CWS807</v>
          </cell>
          <cell r="D13558" t="str">
            <v>Expansion Sites</v>
          </cell>
          <cell r="E13558" t="str">
            <v>Q1-2020</v>
          </cell>
          <cell r="F13558" t="str">
            <v>Mobile Aspiration</v>
          </cell>
          <cell r="G13558" t="str">
            <v>HUA</v>
          </cell>
          <cell r="H13558" t="str">
            <v>IoT</v>
          </cell>
          <cell r="I13558" t="str">
            <v>INS</v>
          </cell>
          <cell r="L13558">
            <v>43830</v>
          </cell>
          <cell r="M13558">
            <v>43734</v>
          </cell>
          <cell r="N13558">
            <v>43830</v>
          </cell>
          <cell r="O13558">
            <v>43735</v>
          </cell>
          <cell r="P13558" t="str">
            <v>No Dependency</v>
          </cell>
        </row>
        <row r="13559">
          <cell r="C13559" t="str">
            <v>CWH009</v>
          </cell>
          <cell r="D13559" t="str">
            <v>Expansion Sites</v>
          </cell>
          <cell r="E13559" t="str">
            <v>Q1-2020</v>
          </cell>
          <cell r="F13559" t="str">
            <v>Mobile Aspiration</v>
          </cell>
          <cell r="G13559" t="str">
            <v>HUA</v>
          </cell>
          <cell r="H13559" t="str">
            <v>IoT</v>
          </cell>
          <cell r="I13559" t="str">
            <v>INS</v>
          </cell>
          <cell r="L13559">
            <v>43830</v>
          </cell>
          <cell r="M13559">
            <v>43767</v>
          </cell>
          <cell r="N13559">
            <v>43830</v>
          </cell>
          <cell r="O13559">
            <v>43768</v>
          </cell>
          <cell r="P13559" t="str">
            <v>No Dependency</v>
          </cell>
        </row>
        <row r="13560">
          <cell r="C13560" t="str">
            <v>ZQW962</v>
          </cell>
          <cell r="D13560" t="str">
            <v>Expansion Sites</v>
          </cell>
          <cell r="E13560" t="str">
            <v>Q1-2020</v>
          </cell>
          <cell r="F13560" t="str">
            <v>Mobile Aspiration</v>
          </cell>
          <cell r="G13560" t="str">
            <v>HUA</v>
          </cell>
          <cell r="H13560" t="str">
            <v>IoT</v>
          </cell>
          <cell r="I13560" t="str">
            <v>INS</v>
          </cell>
          <cell r="L13560">
            <v>43853</v>
          </cell>
          <cell r="M13560">
            <v>43733</v>
          </cell>
          <cell r="N13560">
            <v>43853</v>
          </cell>
          <cell r="O13560">
            <v>43734</v>
          </cell>
          <cell r="P13560" t="str">
            <v>No Dependency</v>
          </cell>
        </row>
        <row r="13561">
          <cell r="C13561" t="str">
            <v>Z14101</v>
          </cell>
          <cell r="D13561" t="str">
            <v>Expansion Sites</v>
          </cell>
          <cell r="E13561" t="str">
            <v>Q1-2020</v>
          </cell>
          <cell r="F13561" t="str">
            <v>Mobile Aspiration</v>
          </cell>
          <cell r="G13561" t="str">
            <v>HUA</v>
          </cell>
          <cell r="H13561" t="str">
            <v>IoT</v>
          </cell>
          <cell r="I13561" t="str">
            <v>INS</v>
          </cell>
          <cell r="L13561">
            <v>43853</v>
          </cell>
          <cell r="N13561">
            <v>43853</v>
          </cell>
          <cell r="P13561" t="str">
            <v>No Dependency</v>
          </cell>
        </row>
        <row r="13562">
          <cell r="C13562" t="str">
            <v>ZKF032</v>
          </cell>
          <cell r="D13562" t="str">
            <v>Expansion Sites</v>
          </cell>
          <cell r="E13562" t="str">
            <v>Q1-2020</v>
          </cell>
          <cell r="F13562" t="str">
            <v>Mobile Aspiration</v>
          </cell>
          <cell r="G13562" t="str">
            <v>HUA</v>
          </cell>
          <cell r="H13562" t="str">
            <v>IoT</v>
          </cell>
          <cell r="I13562" t="str">
            <v>INS</v>
          </cell>
          <cell r="L13562">
            <v>43853</v>
          </cell>
          <cell r="M13562">
            <v>43733</v>
          </cell>
          <cell r="N13562">
            <v>43853</v>
          </cell>
          <cell r="O13562">
            <v>43734</v>
          </cell>
          <cell r="P13562" t="str">
            <v>No Dependency</v>
          </cell>
        </row>
        <row r="13563">
          <cell r="C13563" t="str">
            <v>ZAZ995</v>
          </cell>
          <cell r="D13563" t="str">
            <v>Expansion Sites</v>
          </cell>
          <cell r="E13563" t="str">
            <v>Q1-2020</v>
          </cell>
          <cell r="F13563" t="str">
            <v>Mobile Aspiration</v>
          </cell>
          <cell r="G13563" t="str">
            <v>HUA</v>
          </cell>
          <cell r="H13563" t="str">
            <v>IoT</v>
          </cell>
          <cell r="I13563" t="str">
            <v>INS</v>
          </cell>
          <cell r="L13563">
            <v>43853</v>
          </cell>
          <cell r="M13563">
            <v>43743</v>
          </cell>
          <cell r="N13563">
            <v>43853</v>
          </cell>
          <cell r="O13563">
            <v>43744</v>
          </cell>
          <cell r="P13563" t="str">
            <v>No Dependency</v>
          </cell>
        </row>
        <row r="13564">
          <cell r="C13564" t="str">
            <v>CWS808</v>
          </cell>
          <cell r="D13564" t="str">
            <v>Expansion Sites</v>
          </cell>
          <cell r="E13564" t="str">
            <v>Q1-2020</v>
          </cell>
          <cell r="F13564" t="str">
            <v>Mobile Aspiration</v>
          </cell>
          <cell r="G13564" t="str">
            <v>HUA</v>
          </cell>
          <cell r="H13564" t="str">
            <v>IoT</v>
          </cell>
          <cell r="I13564" t="str">
            <v>INS</v>
          </cell>
          <cell r="L13564">
            <v>43853</v>
          </cell>
          <cell r="N13564">
            <v>43853</v>
          </cell>
          <cell r="P13564" t="str">
            <v>No Dependency</v>
          </cell>
        </row>
        <row r="13565">
          <cell r="C13565" t="str">
            <v>CWS816</v>
          </cell>
          <cell r="D13565" t="str">
            <v>Expansion Sites</v>
          </cell>
          <cell r="E13565" t="str">
            <v>Q1-2020</v>
          </cell>
          <cell r="F13565" t="str">
            <v>Mobile Aspiration</v>
          </cell>
          <cell r="G13565" t="str">
            <v>HUA</v>
          </cell>
          <cell r="H13565" t="str">
            <v>IoT</v>
          </cell>
          <cell r="I13565" t="str">
            <v>INS</v>
          </cell>
          <cell r="L13565">
            <v>43853</v>
          </cell>
          <cell r="N13565">
            <v>43853</v>
          </cell>
          <cell r="P13565" t="str">
            <v>No Dependency</v>
          </cell>
        </row>
        <row r="13566">
          <cell r="C13566" t="str">
            <v>ZJB012</v>
          </cell>
          <cell r="D13566" t="str">
            <v>Expansion Sites</v>
          </cell>
          <cell r="E13566" t="str">
            <v>Q1-2020</v>
          </cell>
          <cell r="F13566" t="str">
            <v>Mobile Aspiration</v>
          </cell>
          <cell r="G13566" t="str">
            <v>HUA</v>
          </cell>
          <cell r="H13566" t="str">
            <v>IoT</v>
          </cell>
          <cell r="I13566" t="str">
            <v>INS</v>
          </cell>
          <cell r="L13566">
            <v>43853</v>
          </cell>
          <cell r="M13566">
            <v>43734</v>
          </cell>
          <cell r="N13566">
            <v>43853</v>
          </cell>
          <cell r="O13566">
            <v>43735</v>
          </cell>
          <cell r="P13566" t="str">
            <v>No Dependency</v>
          </cell>
        </row>
        <row r="13567">
          <cell r="C13567" t="str">
            <v>ZRN010</v>
          </cell>
          <cell r="D13567" t="str">
            <v>Expansion Sites</v>
          </cell>
          <cell r="E13567" t="str">
            <v>Q3-2019</v>
          </cell>
          <cell r="F13567" t="str">
            <v>Mobile Aspiration</v>
          </cell>
          <cell r="G13567" t="str">
            <v>HUA</v>
          </cell>
          <cell r="H13567" t="str">
            <v>IoT</v>
          </cell>
          <cell r="I13567" t="str">
            <v>INS</v>
          </cell>
          <cell r="L13567">
            <v>43691</v>
          </cell>
          <cell r="M13567">
            <v>43693</v>
          </cell>
          <cell r="N13567">
            <v>43692</v>
          </cell>
          <cell r="O13567">
            <v>43694</v>
          </cell>
          <cell r="P13567" t="str">
            <v>No Dependency</v>
          </cell>
        </row>
        <row r="13568">
          <cell r="C13568" t="str">
            <v>ZQN989</v>
          </cell>
          <cell r="D13568" t="str">
            <v>Expansion Sites</v>
          </cell>
          <cell r="E13568" t="str">
            <v>Q1-2020</v>
          </cell>
          <cell r="F13568" t="str">
            <v>Mobile Aspiration</v>
          </cell>
          <cell r="G13568" t="str">
            <v>HUA</v>
          </cell>
          <cell r="H13568" t="str">
            <v>IoT</v>
          </cell>
          <cell r="I13568" t="str">
            <v>INS</v>
          </cell>
          <cell r="L13568">
            <v>43853</v>
          </cell>
          <cell r="M13568">
            <v>43733</v>
          </cell>
          <cell r="N13568">
            <v>43853</v>
          </cell>
          <cell r="O13568">
            <v>43734</v>
          </cell>
          <cell r="P13568" t="str">
            <v>No Dependency</v>
          </cell>
        </row>
        <row r="13569">
          <cell r="C13569" t="str">
            <v>ZHB992</v>
          </cell>
          <cell r="D13569" t="str">
            <v>Expansion Sites</v>
          </cell>
          <cell r="E13569" t="str">
            <v>Q1-2020</v>
          </cell>
          <cell r="F13569" t="str">
            <v>Mobile Aspiration</v>
          </cell>
          <cell r="G13569" t="str">
            <v>HUA</v>
          </cell>
          <cell r="H13569" t="str">
            <v>IoT</v>
          </cell>
          <cell r="I13569" t="str">
            <v>INS</v>
          </cell>
          <cell r="L13569">
            <v>43853</v>
          </cell>
          <cell r="M13569">
            <v>43709</v>
          </cell>
          <cell r="N13569">
            <v>43853</v>
          </cell>
          <cell r="O13569">
            <v>43710</v>
          </cell>
          <cell r="P13569" t="str">
            <v>No Dependency</v>
          </cell>
        </row>
        <row r="13570">
          <cell r="C13570" t="str">
            <v>COW531</v>
          </cell>
          <cell r="D13570" t="str">
            <v>Expansion Sites</v>
          </cell>
          <cell r="E13570" t="str">
            <v>Q3-2019</v>
          </cell>
          <cell r="F13570" t="str">
            <v>Mobile Aspiration</v>
          </cell>
          <cell r="G13570" t="str">
            <v>HUA</v>
          </cell>
          <cell r="H13570" t="str">
            <v>IoT</v>
          </cell>
          <cell r="I13570" t="str">
            <v>INS</v>
          </cell>
          <cell r="L13570">
            <v>43788</v>
          </cell>
          <cell r="N13570">
            <v>43789</v>
          </cell>
          <cell r="P13570" t="str">
            <v>No Dependency</v>
          </cell>
        </row>
        <row r="13571">
          <cell r="C13571" t="str">
            <v>CWH022</v>
          </cell>
          <cell r="D13571" t="str">
            <v>Expansion Sites</v>
          </cell>
          <cell r="E13571" t="str">
            <v>Q1-2020</v>
          </cell>
          <cell r="F13571" t="str">
            <v>Mobile Aspiration</v>
          </cell>
          <cell r="G13571" t="str">
            <v>HUA</v>
          </cell>
          <cell r="H13571" t="str">
            <v>IoT</v>
          </cell>
          <cell r="I13571" t="str">
            <v>INS</v>
          </cell>
          <cell r="L13571">
            <v>43830</v>
          </cell>
          <cell r="M13571">
            <v>43744</v>
          </cell>
          <cell r="N13571">
            <v>43830</v>
          </cell>
          <cell r="O13571">
            <v>43745</v>
          </cell>
          <cell r="P13571" t="str">
            <v>No Dependency</v>
          </cell>
        </row>
        <row r="13572">
          <cell r="C13572" t="str">
            <v>ZRF006</v>
          </cell>
          <cell r="D13572" t="str">
            <v>Expansion Sites</v>
          </cell>
          <cell r="E13572" t="str">
            <v>Q1-2020</v>
          </cell>
          <cell r="F13572" t="str">
            <v>Mobile Aspiration</v>
          </cell>
          <cell r="G13572" t="str">
            <v>HUA</v>
          </cell>
          <cell r="H13572" t="str">
            <v>IoT</v>
          </cell>
          <cell r="I13572" t="str">
            <v>INS</v>
          </cell>
          <cell r="L13572">
            <v>43853</v>
          </cell>
          <cell r="M13572">
            <v>43715</v>
          </cell>
          <cell r="N13572">
            <v>43853</v>
          </cell>
          <cell r="O13572">
            <v>43716</v>
          </cell>
          <cell r="P13572" t="str">
            <v>No Dependency</v>
          </cell>
        </row>
        <row r="13573">
          <cell r="C13573" t="str">
            <v>COW311</v>
          </cell>
          <cell r="D13573" t="str">
            <v>Expansion Sites</v>
          </cell>
          <cell r="E13573" t="str">
            <v>Q1-2020</v>
          </cell>
          <cell r="F13573" t="str">
            <v>Mobile Aspiration</v>
          </cell>
          <cell r="G13573" t="str">
            <v>HUA</v>
          </cell>
          <cell r="H13573" t="str">
            <v>IoT</v>
          </cell>
          <cell r="I13573" t="str">
            <v>INS</v>
          </cell>
          <cell r="L13573">
            <v>43858</v>
          </cell>
          <cell r="N13573">
            <v>43858</v>
          </cell>
          <cell r="P13573" t="str">
            <v>No Dependency</v>
          </cell>
        </row>
        <row r="13574">
          <cell r="C13574" t="str">
            <v>ZJB044</v>
          </cell>
          <cell r="D13574" t="str">
            <v>Expansion Sites</v>
          </cell>
          <cell r="E13574" t="str">
            <v>Q4-2019</v>
          </cell>
          <cell r="F13574" t="str">
            <v>Mobile Aspiration</v>
          </cell>
          <cell r="G13574" t="str">
            <v>HUA</v>
          </cell>
          <cell r="H13574" t="str">
            <v>IoT</v>
          </cell>
          <cell r="I13574" t="str">
            <v>INS</v>
          </cell>
          <cell r="L13574">
            <v>43796</v>
          </cell>
          <cell r="N13574">
            <v>43797</v>
          </cell>
          <cell r="P13574" t="str">
            <v>No Dependency</v>
          </cell>
        </row>
        <row r="13575">
          <cell r="C13575" t="str">
            <v>CWS814</v>
          </cell>
          <cell r="D13575" t="str">
            <v>Expansion Sites</v>
          </cell>
          <cell r="E13575" t="str">
            <v>Q3-2019</v>
          </cell>
          <cell r="F13575" t="str">
            <v>Mobile Aspiration</v>
          </cell>
          <cell r="G13575" t="str">
            <v>HUA</v>
          </cell>
          <cell r="H13575" t="str">
            <v>IoT</v>
          </cell>
          <cell r="I13575" t="str">
            <v>INS</v>
          </cell>
          <cell r="L13575">
            <v>43788</v>
          </cell>
          <cell r="N13575">
            <v>43789</v>
          </cell>
          <cell r="P13575" t="str">
            <v>No Dependency</v>
          </cell>
        </row>
        <row r="13576">
          <cell r="C13576" t="str">
            <v>CWS836</v>
          </cell>
          <cell r="D13576" t="str">
            <v>Expansion Sites</v>
          </cell>
          <cell r="E13576" t="str">
            <v>Q1-2020</v>
          </cell>
          <cell r="F13576" t="str">
            <v>Mobile Aspiration</v>
          </cell>
          <cell r="G13576" t="str">
            <v>HUA</v>
          </cell>
          <cell r="H13576" t="str">
            <v>IoT</v>
          </cell>
          <cell r="I13576" t="str">
            <v>INS</v>
          </cell>
          <cell r="L13576">
            <v>43853</v>
          </cell>
          <cell r="N13576">
            <v>43853</v>
          </cell>
          <cell r="P13576" t="str">
            <v>No Dependency</v>
          </cell>
        </row>
        <row r="13577">
          <cell r="C13577" t="str">
            <v>CWS831</v>
          </cell>
          <cell r="D13577" t="str">
            <v>Expansion Sites</v>
          </cell>
          <cell r="E13577" t="str">
            <v>Q1-2020</v>
          </cell>
          <cell r="F13577" t="str">
            <v>Mobile Aspiration</v>
          </cell>
          <cell r="G13577" t="str">
            <v>HUA</v>
          </cell>
          <cell r="H13577" t="str">
            <v>IoT</v>
          </cell>
          <cell r="I13577" t="str">
            <v>INS</v>
          </cell>
          <cell r="L13577">
            <v>43853</v>
          </cell>
          <cell r="M13577">
            <v>43759</v>
          </cell>
          <cell r="N13577">
            <v>43853</v>
          </cell>
          <cell r="O13577">
            <v>43760</v>
          </cell>
          <cell r="P13577" t="str">
            <v>No Dependency</v>
          </cell>
        </row>
        <row r="13578">
          <cell r="C13578" t="str">
            <v>COW546</v>
          </cell>
          <cell r="D13578" t="str">
            <v>Expansion Sites</v>
          </cell>
          <cell r="E13578" t="str">
            <v>Q1-2020</v>
          </cell>
          <cell r="F13578" t="str">
            <v>Mobile Aspiration</v>
          </cell>
          <cell r="G13578" t="str">
            <v>HUA</v>
          </cell>
          <cell r="H13578" t="str">
            <v>IoT</v>
          </cell>
          <cell r="I13578" t="str">
            <v>INS</v>
          </cell>
          <cell r="L13578">
            <v>43830</v>
          </cell>
          <cell r="N13578">
            <v>43830</v>
          </cell>
          <cell r="P13578" t="str">
            <v>No Dependency</v>
          </cell>
        </row>
        <row r="13579">
          <cell r="C13579" t="str">
            <v>CWH031</v>
          </cell>
          <cell r="D13579" t="str">
            <v>Expansion Sites</v>
          </cell>
          <cell r="E13579" t="str">
            <v>Q1-2020</v>
          </cell>
          <cell r="F13579" t="str">
            <v>Mobile Aspiration</v>
          </cell>
          <cell r="G13579" t="str">
            <v>HUA</v>
          </cell>
          <cell r="H13579" t="str">
            <v>IoT</v>
          </cell>
          <cell r="I13579" t="str">
            <v>INS</v>
          </cell>
          <cell r="L13579">
            <v>43853</v>
          </cell>
          <cell r="N13579">
            <v>43853</v>
          </cell>
          <cell r="P13579" t="str">
            <v>No Dependency</v>
          </cell>
        </row>
        <row r="13580">
          <cell r="C13580" t="str">
            <v>ZND187</v>
          </cell>
          <cell r="D13580" t="str">
            <v>Expansion Sites</v>
          </cell>
          <cell r="E13580" t="str">
            <v>Q1-2020</v>
          </cell>
          <cell r="F13580" t="str">
            <v>Mobile Aspiration</v>
          </cell>
          <cell r="G13580" t="str">
            <v>HUA</v>
          </cell>
          <cell r="H13580" t="str">
            <v>IoT</v>
          </cell>
          <cell r="I13580" t="str">
            <v>INS</v>
          </cell>
          <cell r="L13580">
            <v>43854</v>
          </cell>
          <cell r="M13580">
            <v>43715</v>
          </cell>
          <cell r="N13580">
            <v>43855</v>
          </cell>
          <cell r="O13580">
            <v>43716</v>
          </cell>
          <cell r="P13580" t="str">
            <v>No Dependency</v>
          </cell>
        </row>
        <row r="13581">
          <cell r="C13581" t="str">
            <v>ZMA016</v>
          </cell>
          <cell r="D13581" t="str">
            <v>Expansion Sites</v>
          </cell>
          <cell r="E13581" t="str">
            <v>Q1-2020</v>
          </cell>
          <cell r="F13581" t="str">
            <v>Mobile Aspiration</v>
          </cell>
          <cell r="G13581" t="str">
            <v>HUA</v>
          </cell>
          <cell r="H13581" t="str">
            <v>IoT</v>
          </cell>
          <cell r="I13581" t="str">
            <v>INS</v>
          </cell>
          <cell r="L13581">
            <v>43853</v>
          </cell>
          <cell r="M13581">
            <v>43733</v>
          </cell>
          <cell r="N13581">
            <v>43853</v>
          </cell>
          <cell r="O13581">
            <v>43734</v>
          </cell>
          <cell r="P13581" t="str">
            <v>No Dependency</v>
          </cell>
        </row>
        <row r="13582">
          <cell r="C13582" t="str">
            <v>ZND185</v>
          </cell>
          <cell r="D13582" t="str">
            <v>Expansion Sites</v>
          </cell>
          <cell r="E13582" t="str">
            <v>Q4-2019</v>
          </cell>
          <cell r="F13582" t="str">
            <v>Mobile Aspiration</v>
          </cell>
          <cell r="G13582" t="str">
            <v>HUA</v>
          </cell>
          <cell r="H13582" t="str">
            <v>IoT</v>
          </cell>
          <cell r="I13582" t="str">
            <v>INS</v>
          </cell>
          <cell r="L13582">
            <v>43741</v>
          </cell>
          <cell r="M13582">
            <v>43715</v>
          </cell>
          <cell r="N13582">
            <v>43742</v>
          </cell>
          <cell r="O13582">
            <v>43716</v>
          </cell>
          <cell r="P13582" t="str">
            <v>No Dependency</v>
          </cell>
        </row>
        <row r="13583">
          <cell r="C13583" t="str">
            <v>CWH027</v>
          </cell>
          <cell r="D13583" t="str">
            <v>Expansion Sites</v>
          </cell>
          <cell r="E13583" t="str">
            <v>Q1-2020</v>
          </cell>
          <cell r="F13583" t="str">
            <v>Mobile Aspiration</v>
          </cell>
          <cell r="G13583" t="str">
            <v>HUA</v>
          </cell>
          <cell r="H13583" t="str">
            <v>IoT</v>
          </cell>
          <cell r="I13583" t="str">
            <v>INS</v>
          </cell>
          <cell r="L13583">
            <v>43853</v>
          </cell>
          <cell r="N13583">
            <v>43853</v>
          </cell>
          <cell r="P13583" t="str">
            <v>No Dependency</v>
          </cell>
        </row>
        <row r="13584">
          <cell r="C13584" t="str">
            <v>CWS821</v>
          </cell>
          <cell r="D13584" t="str">
            <v>Expansion Sites</v>
          </cell>
          <cell r="E13584" t="str">
            <v>Q4-2019</v>
          </cell>
          <cell r="F13584" t="str">
            <v>Mobile Aspiration</v>
          </cell>
          <cell r="G13584" t="str">
            <v>HUA</v>
          </cell>
          <cell r="H13584" t="str">
            <v>IoT</v>
          </cell>
          <cell r="I13584" t="str">
            <v>INS</v>
          </cell>
          <cell r="L13584">
            <v>43796</v>
          </cell>
          <cell r="N13584">
            <v>43797</v>
          </cell>
          <cell r="P13584" t="str">
            <v>No Dependency</v>
          </cell>
        </row>
        <row r="13585">
          <cell r="C13585" t="str">
            <v>CWS834</v>
          </cell>
          <cell r="D13585" t="str">
            <v>Expansion Sites</v>
          </cell>
          <cell r="E13585" t="str">
            <v>Q3-2019</v>
          </cell>
          <cell r="F13585" t="str">
            <v>Mobile Aspiration</v>
          </cell>
          <cell r="G13585" t="str">
            <v>HUA</v>
          </cell>
          <cell r="H13585" t="str">
            <v>IoT</v>
          </cell>
          <cell r="I13585" t="str">
            <v>INS</v>
          </cell>
          <cell r="L13585">
            <v>43788</v>
          </cell>
          <cell r="N13585">
            <v>43789</v>
          </cell>
          <cell r="P13585" t="str">
            <v>No Dependency</v>
          </cell>
        </row>
        <row r="13586">
          <cell r="C13586" t="str">
            <v>CWH001</v>
          </cell>
          <cell r="D13586" t="str">
            <v>Expansion Sites</v>
          </cell>
          <cell r="E13586" t="str">
            <v>Q1-2020</v>
          </cell>
          <cell r="F13586" t="str">
            <v>Mobile Aspiration</v>
          </cell>
          <cell r="G13586" t="str">
            <v>HUA</v>
          </cell>
          <cell r="H13586" t="str">
            <v>IoT</v>
          </cell>
          <cell r="I13586" t="str">
            <v>INS</v>
          </cell>
          <cell r="L13586">
            <v>43853</v>
          </cell>
          <cell r="N13586">
            <v>43853</v>
          </cell>
          <cell r="P13586" t="str">
            <v>No Dependency</v>
          </cell>
        </row>
        <row r="13587">
          <cell r="C13587" t="str">
            <v>CWH032</v>
          </cell>
          <cell r="D13587" t="str">
            <v>Expansion Sites</v>
          </cell>
          <cell r="E13587" t="str">
            <v>Q1-2020</v>
          </cell>
          <cell r="F13587" t="str">
            <v>Mobile Aspiration</v>
          </cell>
          <cell r="G13587" t="str">
            <v>HUA</v>
          </cell>
          <cell r="H13587" t="str">
            <v>IoT</v>
          </cell>
          <cell r="I13587" t="str">
            <v>INS</v>
          </cell>
          <cell r="L13587">
            <v>43853</v>
          </cell>
          <cell r="N13587">
            <v>43853</v>
          </cell>
          <cell r="P13587" t="str">
            <v>No Dependency</v>
          </cell>
        </row>
        <row r="13588">
          <cell r="C13588" t="str">
            <v>CWH030</v>
          </cell>
          <cell r="D13588" t="str">
            <v>Expansion Sites</v>
          </cell>
          <cell r="E13588" t="str">
            <v>Q1-2020</v>
          </cell>
          <cell r="F13588" t="str">
            <v>Mobile Aspiration</v>
          </cell>
          <cell r="G13588" t="str">
            <v>HUA</v>
          </cell>
          <cell r="H13588" t="str">
            <v>IoT</v>
          </cell>
          <cell r="I13588" t="str">
            <v>INS</v>
          </cell>
          <cell r="L13588">
            <v>43830</v>
          </cell>
          <cell r="N13588">
            <v>43830</v>
          </cell>
          <cell r="P13588" t="str">
            <v>No Dependency</v>
          </cell>
        </row>
        <row r="13589">
          <cell r="C13589" t="str">
            <v>CWH028</v>
          </cell>
          <cell r="D13589" t="str">
            <v>Expansion Sites</v>
          </cell>
          <cell r="E13589" t="str">
            <v>Q1-2020</v>
          </cell>
          <cell r="F13589" t="str">
            <v>Mobile Aspiration</v>
          </cell>
          <cell r="G13589" t="str">
            <v>HUA</v>
          </cell>
          <cell r="H13589" t="str">
            <v>IoT</v>
          </cell>
          <cell r="I13589" t="str">
            <v>INS</v>
          </cell>
          <cell r="L13589">
            <v>43853</v>
          </cell>
          <cell r="N13589">
            <v>43853</v>
          </cell>
          <cell r="P13589" t="str">
            <v>No Dependency</v>
          </cell>
        </row>
        <row r="13590">
          <cell r="C13590" t="str">
            <v>CWH033</v>
          </cell>
          <cell r="D13590" t="str">
            <v>Expansion Sites</v>
          </cell>
          <cell r="E13590" t="str">
            <v>Q1-2020</v>
          </cell>
          <cell r="F13590" t="str">
            <v>Mobile Aspiration</v>
          </cell>
          <cell r="G13590" t="str">
            <v>HUA</v>
          </cell>
          <cell r="H13590" t="str">
            <v>IoT</v>
          </cell>
          <cell r="I13590" t="str">
            <v>INS</v>
          </cell>
          <cell r="L13590">
            <v>43853</v>
          </cell>
          <cell r="N13590">
            <v>43853</v>
          </cell>
          <cell r="P13590" t="str">
            <v>No Dependency</v>
          </cell>
        </row>
        <row r="13591">
          <cell r="C13591" t="str">
            <v>CWH002</v>
          </cell>
          <cell r="D13591" t="str">
            <v>Expansion Sites</v>
          </cell>
          <cell r="E13591" t="str">
            <v>Q1-2020</v>
          </cell>
          <cell r="F13591" t="str">
            <v>Mobile Aspiration</v>
          </cell>
          <cell r="G13591" t="str">
            <v>HUA</v>
          </cell>
          <cell r="H13591" t="str">
            <v>IoT</v>
          </cell>
          <cell r="I13591" t="str">
            <v>INS</v>
          </cell>
          <cell r="L13591">
            <v>43853</v>
          </cell>
          <cell r="N13591">
            <v>43853</v>
          </cell>
          <cell r="P13591" t="str">
            <v>No Dependency</v>
          </cell>
        </row>
        <row r="13592">
          <cell r="C13592" t="str">
            <v>ZRF004</v>
          </cell>
          <cell r="D13592" t="str">
            <v>Expansion Sites</v>
          </cell>
          <cell r="E13592" t="str">
            <v>Q3-2019</v>
          </cell>
          <cell r="F13592" t="str">
            <v>Mobile Aspiration</v>
          </cell>
          <cell r="G13592" t="str">
            <v>HUA</v>
          </cell>
          <cell r="H13592" t="str">
            <v>IoT</v>
          </cell>
          <cell r="I13592" t="str">
            <v>INS</v>
          </cell>
          <cell r="L13592">
            <v>43635</v>
          </cell>
          <cell r="M13592">
            <v>43637</v>
          </cell>
          <cell r="N13592">
            <v>43636</v>
          </cell>
          <cell r="O13592">
            <v>43638</v>
          </cell>
          <cell r="P13592" t="str">
            <v>No Dependency</v>
          </cell>
        </row>
        <row r="13593">
          <cell r="C13593" t="str">
            <v>Z5D002</v>
          </cell>
          <cell r="D13593" t="str">
            <v>Expansion Sites</v>
          </cell>
          <cell r="E13593" t="str">
            <v>Q1-2020</v>
          </cell>
          <cell r="F13593" t="str">
            <v>Mobile Aspiration</v>
          </cell>
          <cell r="G13593" t="str">
            <v>HUA</v>
          </cell>
          <cell r="H13593" t="str">
            <v>IoT</v>
          </cell>
          <cell r="I13593" t="str">
            <v>INS</v>
          </cell>
          <cell r="L13593">
            <v>43853</v>
          </cell>
          <cell r="M13593">
            <v>43734</v>
          </cell>
          <cell r="N13593">
            <v>43853</v>
          </cell>
          <cell r="O13593">
            <v>43735</v>
          </cell>
          <cell r="P13593" t="str">
            <v>No Dependency</v>
          </cell>
        </row>
        <row r="13594">
          <cell r="C13594" t="str">
            <v>ZHQ017</v>
          </cell>
          <cell r="D13594" t="str">
            <v>Expansion Sites</v>
          </cell>
          <cell r="E13594" t="str">
            <v>Q1-2020</v>
          </cell>
          <cell r="F13594" t="str">
            <v>Mobile Aspiration</v>
          </cell>
          <cell r="G13594" t="str">
            <v>HUA</v>
          </cell>
          <cell r="H13594" t="str">
            <v>IoT</v>
          </cell>
          <cell r="I13594" t="str">
            <v>INS</v>
          </cell>
          <cell r="L13594">
            <v>43853</v>
          </cell>
          <cell r="M13594">
            <v>43734</v>
          </cell>
          <cell r="N13594">
            <v>43853</v>
          </cell>
          <cell r="O13594">
            <v>43735</v>
          </cell>
          <cell r="P13594" t="str">
            <v>No Dependency</v>
          </cell>
        </row>
        <row r="13595">
          <cell r="C13595" t="str">
            <v>ZHQ002</v>
          </cell>
          <cell r="D13595" t="str">
            <v>Expansion Sites</v>
          </cell>
          <cell r="E13595" t="str">
            <v>Q1-2020</v>
          </cell>
          <cell r="F13595" t="str">
            <v>Mobile Aspiration</v>
          </cell>
          <cell r="G13595" t="str">
            <v>HUA</v>
          </cell>
          <cell r="H13595" t="str">
            <v>IoT</v>
          </cell>
          <cell r="I13595" t="str">
            <v>INS</v>
          </cell>
          <cell r="L13595">
            <v>43853</v>
          </cell>
          <cell r="M13595">
            <v>43715</v>
          </cell>
          <cell r="N13595">
            <v>43853</v>
          </cell>
          <cell r="O13595">
            <v>43716</v>
          </cell>
          <cell r="P13595" t="str">
            <v>No Dependency</v>
          </cell>
        </row>
        <row r="13596">
          <cell r="C13596" t="str">
            <v>ZHA081</v>
          </cell>
          <cell r="D13596" t="str">
            <v>Expansion Sites</v>
          </cell>
          <cell r="E13596" t="str">
            <v>Q1-2020</v>
          </cell>
          <cell r="F13596" t="str">
            <v>Mobile Aspiration</v>
          </cell>
          <cell r="G13596" t="str">
            <v>HUA</v>
          </cell>
          <cell r="H13596" t="str">
            <v>IoT</v>
          </cell>
          <cell r="I13596" t="str">
            <v>INS</v>
          </cell>
          <cell r="L13596">
            <v>43853</v>
          </cell>
          <cell r="M13596">
            <v>43731</v>
          </cell>
          <cell r="N13596">
            <v>43853</v>
          </cell>
          <cell r="O13596">
            <v>43732</v>
          </cell>
          <cell r="P13596" t="str">
            <v>No Dependency</v>
          </cell>
        </row>
        <row r="13597">
          <cell r="C13597" t="str">
            <v>Z25004</v>
          </cell>
          <cell r="D13597" t="str">
            <v>Expansion Sites</v>
          </cell>
          <cell r="E13597" t="str">
            <v>Q4-2019</v>
          </cell>
          <cell r="F13597" t="str">
            <v>Mobile Aspiration</v>
          </cell>
          <cell r="G13597" t="str">
            <v>HUA</v>
          </cell>
          <cell r="H13597" t="str">
            <v>IoT</v>
          </cell>
          <cell r="I13597" t="str">
            <v>INS</v>
          </cell>
          <cell r="L13597">
            <v>43741</v>
          </cell>
          <cell r="M13597">
            <v>43709</v>
          </cell>
          <cell r="N13597">
            <v>43742</v>
          </cell>
          <cell r="O13597">
            <v>43710</v>
          </cell>
          <cell r="P13597" t="str">
            <v>No Dependency</v>
          </cell>
        </row>
        <row r="13598">
          <cell r="C13598" t="str">
            <v>ZNR003</v>
          </cell>
          <cell r="D13598" t="str">
            <v>Expansion Sites</v>
          </cell>
          <cell r="E13598" t="str">
            <v>Q1-2020</v>
          </cell>
          <cell r="F13598" t="str">
            <v>Mobile Aspiration</v>
          </cell>
          <cell r="G13598" t="str">
            <v>HUA</v>
          </cell>
          <cell r="H13598" t="str">
            <v>IoT</v>
          </cell>
          <cell r="I13598" t="str">
            <v>INS</v>
          </cell>
          <cell r="L13598">
            <v>43853</v>
          </cell>
          <cell r="M13598">
            <v>43733</v>
          </cell>
          <cell r="N13598">
            <v>43853</v>
          </cell>
          <cell r="O13598">
            <v>43734</v>
          </cell>
          <cell r="P13598" t="str">
            <v>No Dependency</v>
          </cell>
        </row>
        <row r="13599">
          <cell r="C13599" t="str">
            <v>ZJB013</v>
          </cell>
          <cell r="D13599" t="str">
            <v>Expansion Sites</v>
          </cell>
          <cell r="E13599" t="str">
            <v>Q1-2020</v>
          </cell>
          <cell r="F13599" t="str">
            <v>Mobile Aspiration</v>
          </cell>
          <cell r="G13599" t="str">
            <v>HUA</v>
          </cell>
          <cell r="H13599" t="str">
            <v>IoT</v>
          </cell>
          <cell r="I13599" t="str">
            <v>INS</v>
          </cell>
          <cell r="L13599">
            <v>43674</v>
          </cell>
          <cell r="M13599">
            <v>43676</v>
          </cell>
          <cell r="N13599">
            <v>43675</v>
          </cell>
          <cell r="O13599">
            <v>43677</v>
          </cell>
          <cell r="P13599" t="str">
            <v>No Dependency</v>
          </cell>
        </row>
        <row r="13600">
          <cell r="C13600" t="str">
            <v>Z32002</v>
          </cell>
          <cell r="D13600" t="str">
            <v>Expansion Sites</v>
          </cell>
          <cell r="E13600" t="str">
            <v>Q1-2020</v>
          </cell>
          <cell r="F13600" t="str">
            <v>Mobile Aspiration</v>
          </cell>
          <cell r="G13600" t="str">
            <v>HUA</v>
          </cell>
          <cell r="H13600" t="str">
            <v>IoT</v>
          </cell>
          <cell r="I13600" t="str">
            <v>INS</v>
          </cell>
          <cell r="L13600">
            <v>43853</v>
          </cell>
          <cell r="N13600">
            <v>43853</v>
          </cell>
          <cell r="P13600" t="str">
            <v>No Dependency</v>
          </cell>
        </row>
        <row r="13601">
          <cell r="C13601" t="str">
            <v>ZHF060</v>
          </cell>
          <cell r="D13601" t="str">
            <v>Expansion Sites</v>
          </cell>
          <cell r="E13601" t="str">
            <v>Q4-2019</v>
          </cell>
          <cell r="F13601" t="str">
            <v>Mobile Aspiration</v>
          </cell>
          <cell r="G13601" t="str">
            <v>HUA</v>
          </cell>
          <cell r="H13601" t="str">
            <v>IoT</v>
          </cell>
          <cell r="I13601" t="str">
            <v>INS</v>
          </cell>
          <cell r="L13601">
            <v>43741</v>
          </cell>
          <cell r="M13601">
            <v>43733</v>
          </cell>
          <cell r="N13601">
            <v>43742</v>
          </cell>
          <cell r="O13601">
            <v>43734</v>
          </cell>
          <cell r="P13601" t="str">
            <v>No Dependency</v>
          </cell>
        </row>
        <row r="13602">
          <cell r="C13602" t="str">
            <v>ZHF170</v>
          </cell>
          <cell r="D13602" t="str">
            <v>Expansion Sites</v>
          </cell>
          <cell r="E13602" t="str">
            <v>Q1-2020</v>
          </cell>
          <cell r="F13602" t="str">
            <v>Mobile Aspiration</v>
          </cell>
          <cell r="G13602" t="str">
            <v>HUA</v>
          </cell>
          <cell r="H13602" t="str">
            <v>IoT</v>
          </cell>
          <cell r="I13602" t="str">
            <v>INS</v>
          </cell>
          <cell r="L13602">
            <v>43853</v>
          </cell>
          <cell r="M13602">
            <v>43734</v>
          </cell>
          <cell r="N13602">
            <v>43853</v>
          </cell>
          <cell r="O13602">
            <v>43735</v>
          </cell>
          <cell r="P13602" t="str">
            <v>No Dependency</v>
          </cell>
        </row>
        <row r="13603">
          <cell r="C13603" t="str">
            <v>ZMB983</v>
          </cell>
          <cell r="D13603" t="str">
            <v>Expansion Sites</v>
          </cell>
          <cell r="E13603" t="str">
            <v>Q1-2020</v>
          </cell>
          <cell r="F13603" t="str">
            <v>Mobile Aspiration</v>
          </cell>
          <cell r="G13603" t="str">
            <v>HUA</v>
          </cell>
          <cell r="H13603" t="str">
            <v>IoT</v>
          </cell>
          <cell r="I13603" t="str">
            <v>INS</v>
          </cell>
          <cell r="L13603">
            <v>43853</v>
          </cell>
          <cell r="M13603">
            <v>43715</v>
          </cell>
          <cell r="N13603">
            <v>43853</v>
          </cell>
          <cell r="O13603">
            <v>43716</v>
          </cell>
          <cell r="P13603" t="str">
            <v>No Dependency</v>
          </cell>
        </row>
        <row r="13604">
          <cell r="C13604" t="str">
            <v>ZRW926</v>
          </cell>
          <cell r="D13604" t="str">
            <v>Expansion Sites</v>
          </cell>
          <cell r="E13604" t="str">
            <v>Q3-2019</v>
          </cell>
          <cell r="F13604" t="str">
            <v>Mobile Aspiration</v>
          </cell>
          <cell r="G13604" t="str">
            <v>HUA</v>
          </cell>
          <cell r="H13604" t="str">
            <v>IoT</v>
          </cell>
          <cell r="I13604" t="str">
            <v>INS</v>
          </cell>
          <cell r="L13604">
            <v>43625</v>
          </cell>
          <cell r="M13604">
            <v>43627</v>
          </cell>
          <cell r="N13604">
            <v>43626</v>
          </cell>
          <cell r="O13604">
            <v>43628</v>
          </cell>
          <cell r="P13604" t="str">
            <v>No Dependency</v>
          </cell>
        </row>
        <row r="13605">
          <cell r="C13605" t="str">
            <v>ZKF035</v>
          </cell>
          <cell r="D13605" t="str">
            <v>Expansion Sites</v>
          </cell>
          <cell r="E13605" t="str">
            <v>Q1-2020</v>
          </cell>
          <cell r="F13605" t="str">
            <v>Mobile Aspiration</v>
          </cell>
          <cell r="G13605" t="str">
            <v>HUA</v>
          </cell>
          <cell r="H13605" t="str">
            <v>IoT</v>
          </cell>
          <cell r="I13605" t="str">
            <v>INS</v>
          </cell>
          <cell r="L13605">
            <v>43853</v>
          </cell>
          <cell r="M13605">
            <v>43733</v>
          </cell>
          <cell r="N13605">
            <v>43853</v>
          </cell>
          <cell r="O13605">
            <v>43734</v>
          </cell>
          <cell r="P13605" t="str">
            <v>No Dependency</v>
          </cell>
        </row>
        <row r="13606">
          <cell r="C13606" t="str">
            <v>ZBR912</v>
          </cell>
          <cell r="D13606" t="str">
            <v>Expansion Sites</v>
          </cell>
          <cell r="E13606" t="str">
            <v>Q1-2020</v>
          </cell>
          <cell r="F13606" t="str">
            <v>Mobile Aspiration</v>
          </cell>
          <cell r="G13606" t="str">
            <v>HUA</v>
          </cell>
          <cell r="H13606" t="str">
            <v>IoT</v>
          </cell>
          <cell r="I13606" t="str">
            <v>INS</v>
          </cell>
          <cell r="L13606">
            <v>43826</v>
          </cell>
          <cell r="M13606">
            <v>43676</v>
          </cell>
          <cell r="N13606">
            <v>43827</v>
          </cell>
          <cell r="O13606">
            <v>43677</v>
          </cell>
          <cell r="P13606" t="str">
            <v>No Dependency</v>
          </cell>
        </row>
        <row r="13607">
          <cell r="C13607" t="str">
            <v>FRHB012</v>
          </cell>
          <cell r="D13607" t="str">
            <v>Expansion Sites</v>
          </cell>
          <cell r="E13607" t="str">
            <v>Q1-2020</v>
          </cell>
          <cell r="F13607" t="str">
            <v>Mobile Aspiration</v>
          </cell>
          <cell r="G13607" t="str">
            <v>HUA</v>
          </cell>
          <cell r="H13607" t="str">
            <v>IoT</v>
          </cell>
          <cell r="I13607" t="str">
            <v>INS</v>
          </cell>
          <cell r="L13607">
            <v>43853</v>
          </cell>
          <cell r="M13607">
            <v>43734</v>
          </cell>
          <cell r="N13607">
            <v>43853</v>
          </cell>
          <cell r="O13607">
            <v>43735</v>
          </cell>
          <cell r="P13607" t="str">
            <v>No Dependency</v>
          </cell>
        </row>
        <row r="13608">
          <cell r="C13608" t="str">
            <v>ZR4A003</v>
          </cell>
          <cell r="D13608" t="str">
            <v>Expansion Sites</v>
          </cell>
          <cell r="E13608" t="str">
            <v>Q1-2020</v>
          </cell>
          <cell r="F13608" t="str">
            <v>Mobile Aspiration</v>
          </cell>
          <cell r="G13608" t="str">
            <v>HUA</v>
          </cell>
          <cell r="H13608" t="str">
            <v>IoT</v>
          </cell>
          <cell r="I13608" t="str">
            <v>INS</v>
          </cell>
          <cell r="L13608">
            <v>43853</v>
          </cell>
          <cell r="N13608">
            <v>43853</v>
          </cell>
          <cell r="P13608" t="str">
            <v>No Dependency</v>
          </cell>
        </row>
        <row r="13609">
          <cell r="C13609" t="str">
            <v>Z43008</v>
          </cell>
          <cell r="D13609" t="str">
            <v>Expansion Sites</v>
          </cell>
          <cell r="E13609" t="str">
            <v>Q1-2020</v>
          </cell>
          <cell r="F13609" t="str">
            <v>Mobile Aspiration</v>
          </cell>
          <cell r="G13609" t="str">
            <v>HUA</v>
          </cell>
          <cell r="H13609" t="str">
            <v>IoT</v>
          </cell>
          <cell r="I13609" t="str">
            <v>INS</v>
          </cell>
          <cell r="L13609">
            <v>43849</v>
          </cell>
          <cell r="M13609">
            <v>43709</v>
          </cell>
          <cell r="N13609">
            <v>43850</v>
          </cell>
          <cell r="O13609">
            <v>43710</v>
          </cell>
          <cell r="P13609" t="str">
            <v>No Dependency</v>
          </cell>
        </row>
        <row r="13610">
          <cell r="C13610" t="str">
            <v>Z43001</v>
          </cell>
          <cell r="D13610" t="str">
            <v>Expansion Sites</v>
          </cell>
          <cell r="E13610" t="str">
            <v>Q1-2020</v>
          </cell>
          <cell r="F13610" t="str">
            <v>Mobile Aspiration</v>
          </cell>
          <cell r="G13610" t="str">
            <v>HUA</v>
          </cell>
          <cell r="H13610" t="str">
            <v>IoT</v>
          </cell>
          <cell r="I13610" t="str">
            <v>INS</v>
          </cell>
          <cell r="L13610">
            <v>43853</v>
          </cell>
          <cell r="M13610">
            <v>43745</v>
          </cell>
          <cell r="N13610">
            <v>43853</v>
          </cell>
          <cell r="O13610">
            <v>43746</v>
          </cell>
          <cell r="P13610" t="str">
            <v>No Dependency</v>
          </cell>
        </row>
        <row r="13611">
          <cell r="C13611" t="str">
            <v>ZR2030</v>
          </cell>
          <cell r="D13611" t="str">
            <v>Expansion Sites</v>
          </cell>
          <cell r="E13611" t="str">
            <v>Q1-2020</v>
          </cell>
          <cell r="F13611" t="str">
            <v>Mobile Aspiration</v>
          </cell>
          <cell r="G13611" t="str">
            <v>HUA</v>
          </cell>
          <cell r="H13611" t="str">
            <v>IoT</v>
          </cell>
          <cell r="I13611" t="str">
            <v>INS</v>
          </cell>
          <cell r="L13611">
            <v>43853</v>
          </cell>
          <cell r="M13611">
            <v>43734</v>
          </cell>
          <cell r="N13611">
            <v>43853</v>
          </cell>
          <cell r="O13611">
            <v>43735</v>
          </cell>
          <cell r="P13611" t="str">
            <v>No Dependency</v>
          </cell>
        </row>
        <row r="13612">
          <cell r="C13612" t="str">
            <v>409-401</v>
          </cell>
          <cell r="D13612" t="str">
            <v>Expansion Sites</v>
          </cell>
          <cell r="E13612" t="str">
            <v>Q1-2020</v>
          </cell>
          <cell r="F13612" t="str">
            <v>Mobile Aspiration</v>
          </cell>
          <cell r="G13612" t="str">
            <v>HUA</v>
          </cell>
          <cell r="H13612" t="str">
            <v>IoT</v>
          </cell>
          <cell r="I13612" t="str">
            <v>INS</v>
          </cell>
          <cell r="L13612">
            <v>43853</v>
          </cell>
          <cell r="N13612">
            <v>43853</v>
          </cell>
          <cell r="P13612" t="str">
            <v>No Dependency</v>
          </cell>
        </row>
        <row r="13613">
          <cell r="C13613" t="str">
            <v>ZHF079</v>
          </cell>
          <cell r="D13613" t="str">
            <v>Expansion Sites</v>
          </cell>
          <cell r="E13613" t="str">
            <v>Q1-2020</v>
          </cell>
          <cell r="F13613" t="str">
            <v>Mobile Aspiration</v>
          </cell>
          <cell r="G13613" t="str">
            <v>HUA</v>
          </cell>
          <cell r="H13613" t="str">
            <v>IoT</v>
          </cell>
          <cell r="I13613" t="str">
            <v>INS</v>
          </cell>
          <cell r="L13613">
            <v>43853</v>
          </cell>
          <cell r="M13613">
            <v>43733</v>
          </cell>
          <cell r="N13613">
            <v>43853</v>
          </cell>
          <cell r="O13613">
            <v>43734</v>
          </cell>
          <cell r="P13613" t="str">
            <v>No Dependency</v>
          </cell>
        </row>
        <row r="13614">
          <cell r="C13614" t="str">
            <v>ZR2027</v>
          </cell>
          <cell r="D13614" t="str">
            <v>Expansion Sites</v>
          </cell>
          <cell r="E13614" t="str">
            <v>Q1-2020</v>
          </cell>
          <cell r="F13614" t="str">
            <v>Mobile Aspiration</v>
          </cell>
          <cell r="G13614" t="str">
            <v>HUA</v>
          </cell>
          <cell r="H13614" t="str">
            <v>IoT</v>
          </cell>
          <cell r="I13614" t="str">
            <v>INS</v>
          </cell>
          <cell r="L13614">
            <v>43854</v>
          </cell>
          <cell r="M13614">
            <v>43715</v>
          </cell>
          <cell r="N13614">
            <v>43855</v>
          </cell>
          <cell r="O13614">
            <v>43716</v>
          </cell>
          <cell r="P13614" t="str">
            <v>No Dependency</v>
          </cell>
        </row>
        <row r="13615">
          <cell r="C13615" t="str">
            <v>ZR2019</v>
          </cell>
          <cell r="D13615" t="str">
            <v>Expansion Sites</v>
          </cell>
          <cell r="E13615" t="str">
            <v>Q1-2020</v>
          </cell>
          <cell r="F13615" t="str">
            <v>Mobile Aspiration</v>
          </cell>
          <cell r="G13615" t="str">
            <v>HUA</v>
          </cell>
          <cell r="H13615" t="str">
            <v>IoT</v>
          </cell>
          <cell r="I13615" t="str">
            <v>INS</v>
          </cell>
          <cell r="L13615">
            <v>43699</v>
          </cell>
          <cell r="M13615">
            <v>43699</v>
          </cell>
          <cell r="N13615">
            <v>43700</v>
          </cell>
          <cell r="O13615">
            <v>43700</v>
          </cell>
          <cell r="P13615" t="str">
            <v>No Dependency</v>
          </cell>
        </row>
        <row r="13616">
          <cell r="C13616" t="str">
            <v>ZR2013</v>
          </cell>
          <cell r="D13616" t="str">
            <v>Expansion Sites</v>
          </cell>
          <cell r="E13616" t="str">
            <v>Q1-2020</v>
          </cell>
          <cell r="F13616" t="str">
            <v>Mobile Aspiration</v>
          </cell>
          <cell r="G13616" t="str">
            <v>HUA</v>
          </cell>
          <cell r="H13616" t="str">
            <v>IoT</v>
          </cell>
          <cell r="I13616" t="str">
            <v>INS</v>
          </cell>
          <cell r="L13616">
            <v>43853</v>
          </cell>
          <cell r="N13616">
            <v>43853</v>
          </cell>
          <cell r="P13616" t="str">
            <v>No Dependency</v>
          </cell>
        </row>
        <row r="13617">
          <cell r="C13617" t="str">
            <v>ZR2010</v>
          </cell>
          <cell r="D13617" t="str">
            <v>Expansion Sites</v>
          </cell>
          <cell r="E13617" t="str">
            <v>Q1-2020</v>
          </cell>
          <cell r="F13617" t="str">
            <v>Mobile Aspiration</v>
          </cell>
          <cell r="G13617" t="str">
            <v>HUA</v>
          </cell>
          <cell r="H13617" t="str">
            <v>IoT</v>
          </cell>
          <cell r="I13617" t="str">
            <v>INS</v>
          </cell>
          <cell r="L13617">
            <v>43858</v>
          </cell>
          <cell r="N13617">
            <v>43858</v>
          </cell>
          <cell r="P13617" t="str">
            <v>No Dependency</v>
          </cell>
        </row>
        <row r="13618">
          <cell r="C13618" t="str">
            <v>ZR2005</v>
          </cell>
          <cell r="D13618" t="str">
            <v>Expansion Sites</v>
          </cell>
          <cell r="E13618" t="str">
            <v>Q1-2020</v>
          </cell>
          <cell r="F13618" t="str">
            <v>Mobile Aspiration</v>
          </cell>
          <cell r="G13618" t="str">
            <v>HUA</v>
          </cell>
          <cell r="H13618" t="str">
            <v>IoT</v>
          </cell>
          <cell r="I13618" t="str">
            <v>INS</v>
          </cell>
          <cell r="L13618">
            <v>43853</v>
          </cell>
          <cell r="N13618">
            <v>43853</v>
          </cell>
          <cell r="P13618" t="str">
            <v>No Dependency</v>
          </cell>
        </row>
        <row r="13619">
          <cell r="C13619" t="str">
            <v>ZQE984</v>
          </cell>
          <cell r="D13619" t="str">
            <v>Expansion Sites</v>
          </cell>
          <cell r="E13619" t="str">
            <v>Q1-2020</v>
          </cell>
          <cell r="F13619" t="str">
            <v>Mobile Aspiration</v>
          </cell>
          <cell r="G13619" t="str">
            <v>HUA</v>
          </cell>
          <cell r="H13619" t="str">
            <v>IoT</v>
          </cell>
          <cell r="I13619" t="str">
            <v>INS</v>
          </cell>
          <cell r="L13619">
            <v>43853</v>
          </cell>
          <cell r="M13619">
            <v>43752</v>
          </cell>
          <cell r="N13619">
            <v>43853</v>
          </cell>
          <cell r="O13619">
            <v>43753</v>
          </cell>
          <cell r="P13619" t="str">
            <v>No Dependency</v>
          </cell>
        </row>
        <row r="13620">
          <cell r="C13620" t="str">
            <v>ZND940</v>
          </cell>
          <cell r="D13620" t="str">
            <v>Expansion Sites</v>
          </cell>
          <cell r="E13620" t="str">
            <v>Q4-2019</v>
          </cell>
          <cell r="F13620" t="str">
            <v>Mobile Aspiration</v>
          </cell>
          <cell r="G13620" t="str">
            <v>HUA</v>
          </cell>
          <cell r="H13620" t="str">
            <v>IoT</v>
          </cell>
          <cell r="I13620" t="str">
            <v>INS</v>
          </cell>
          <cell r="L13620">
            <v>43741</v>
          </cell>
          <cell r="M13620">
            <v>43715</v>
          </cell>
          <cell r="N13620">
            <v>43742</v>
          </cell>
          <cell r="O13620">
            <v>43716</v>
          </cell>
          <cell r="P13620" t="str">
            <v>No Dependency</v>
          </cell>
        </row>
        <row r="13621">
          <cell r="C13621" t="str">
            <v>FRD011</v>
          </cell>
          <cell r="D13621" t="str">
            <v>Expansion Sites</v>
          </cell>
          <cell r="E13621" t="str">
            <v>Q3-2019</v>
          </cell>
          <cell r="F13621" t="str">
            <v>Mobile Aspiration</v>
          </cell>
          <cell r="G13621" t="str">
            <v>HUA</v>
          </cell>
          <cell r="H13621" t="str">
            <v>IoT</v>
          </cell>
          <cell r="I13621" t="str">
            <v>INS</v>
          </cell>
          <cell r="L13621">
            <v>43788</v>
          </cell>
          <cell r="N13621">
            <v>43789</v>
          </cell>
          <cell r="P13621" t="str">
            <v>No Dependency</v>
          </cell>
        </row>
        <row r="13622">
          <cell r="C13622" t="str">
            <v>FRD009</v>
          </cell>
          <cell r="D13622" t="str">
            <v>Expansion Sites</v>
          </cell>
          <cell r="E13622" t="str">
            <v>Q1-2020</v>
          </cell>
          <cell r="F13622" t="str">
            <v>Mobile Aspiration</v>
          </cell>
          <cell r="G13622" t="str">
            <v>HUA</v>
          </cell>
          <cell r="H13622" t="str">
            <v>IoT</v>
          </cell>
          <cell r="I13622" t="str">
            <v>INS</v>
          </cell>
          <cell r="L13622">
            <v>43853</v>
          </cell>
          <cell r="N13622">
            <v>43853</v>
          </cell>
          <cell r="P13622" t="str">
            <v>No Dependency</v>
          </cell>
        </row>
        <row r="13623">
          <cell r="C13623" t="str">
            <v>FRD008</v>
          </cell>
          <cell r="D13623" t="str">
            <v>Expansion Sites</v>
          </cell>
          <cell r="E13623" t="str">
            <v>Q1-2020</v>
          </cell>
          <cell r="F13623" t="str">
            <v>Mobile Aspiration</v>
          </cell>
          <cell r="G13623" t="str">
            <v>HUA</v>
          </cell>
          <cell r="H13623" t="str">
            <v>IoT</v>
          </cell>
          <cell r="I13623" t="str">
            <v>INS</v>
          </cell>
          <cell r="L13623">
            <v>43853</v>
          </cell>
          <cell r="M13623">
            <v>43750</v>
          </cell>
          <cell r="N13623">
            <v>43853</v>
          </cell>
          <cell r="O13623">
            <v>43751</v>
          </cell>
          <cell r="P13623" t="str">
            <v>No Dependency</v>
          </cell>
        </row>
        <row r="13624">
          <cell r="C13624" t="str">
            <v>FRD006</v>
          </cell>
          <cell r="D13624" t="str">
            <v>Expansion Sites</v>
          </cell>
          <cell r="E13624" t="str">
            <v>Q1-2020</v>
          </cell>
          <cell r="F13624" t="str">
            <v>Mobile Aspiration</v>
          </cell>
          <cell r="G13624" t="str">
            <v>HUA</v>
          </cell>
          <cell r="H13624" t="str">
            <v>IoT</v>
          </cell>
          <cell r="I13624" t="str">
            <v>INS</v>
          </cell>
          <cell r="L13624">
            <v>43853</v>
          </cell>
          <cell r="N13624">
            <v>43853</v>
          </cell>
          <cell r="P13624" t="str">
            <v>No Dependency</v>
          </cell>
        </row>
        <row r="13625">
          <cell r="C13625" t="str">
            <v>ZMB997</v>
          </cell>
          <cell r="D13625" t="str">
            <v>Expansion Sites</v>
          </cell>
          <cell r="E13625" t="str">
            <v>Q1-2020</v>
          </cell>
          <cell r="F13625" t="str">
            <v>Mobile Aspiration</v>
          </cell>
          <cell r="G13625" t="str">
            <v>HUA</v>
          </cell>
          <cell r="H13625" t="str">
            <v>IoT</v>
          </cell>
          <cell r="I13625" t="str">
            <v>INS</v>
          </cell>
          <cell r="L13625">
            <v>43830</v>
          </cell>
          <cell r="M13625">
            <v>43733</v>
          </cell>
          <cell r="N13625">
            <v>43830</v>
          </cell>
          <cell r="O13625">
            <v>43734</v>
          </cell>
          <cell r="P13625" t="str">
            <v>No Dependency</v>
          </cell>
        </row>
        <row r="13626">
          <cell r="C13626" t="str">
            <v>ZHF959</v>
          </cell>
          <cell r="D13626" t="str">
            <v>Expansion Sites</v>
          </cell>
          <cell r="E13626" t="str">
            <v>Q1-2020</v>
          </cell>
          <cell r="F13626" t="str">
            <v>Mobile Aspiration</v>
          </cell>
          <cell r="G13626" t="str">
            <v>HUA</v>
          </cell>
          <cell r="H13626" t="str">
            <v>IoT</v>
          </cell>
          <cell r="I13626" t="str">
            <v>INS</v>
          </cell>
          <cell r="L13626">
            <v>43853</v>
          </cell>
          <cell r="M13626">
            <v>43733</v>
          </cell>
          <cell r="N13626">
            <v>43853</v>
          </cell>
          <cell r="O13626">
            <v>43734</v>
          </cell>
          <cell r="P13626" t="str">
            <v>No Dependency</v>
          </cell>
        </row>
        <row r="13627">
          <cell r="C13627" t="str">
            <v>ZHF923</v>
          </cell>
          <cell r="D13627" t="str">
            <v>Expansion Sites</v>
          </cell>
          <cell r="E13627" t="str">
            <v>Q3-2019</v>
          </cell>
          <cell r="F13627" t="str">
            <v>Mobile Aspiration</v>
          </cell>
          <cell r="G13627" t="str">
            <v>HUA</v>
          </cell>
          <cell r="H13627" t="str">
            <v>IoT</v>
          </cell>
          <cell r="I13627" t="str">
            <v>INS</v>
          </cell>
          <cell r="L13627">
            <v>43657</v>
          </cell>
          <cell r="M13627">
            <v>43659</v>
          </cell>
          <cell r="N13627">
            <v>43658</v>
          </cell>
          <cell r="O13627">
            <v>43660</v>
          </cell>
          <cell r="P13627" t="str">
            <v>No Dependency</v>
          </cell>
        </row>
        <row r="13628">
          <cell r="C13628" t="str">
            <v>ZHF067</v>
          </cell>
          <cell r="D13628" t="str">
            <v>Expansion Sites</v>
          </cell>
          <cell r="E13628" t="str">
            <v>Q3-2019</v>
          </cell>
          <cell r="F13628" t="str">
            <v>Mobile Aspiration</v>
          </cell>
          <cell r="G13628" t="str">
            <v>HUA</v>
          </cell>
          <cell r="H13628" t="str">
            <v>IoT</v>
          </cell>
          <cell r="I13628" t="str">
            <v>INS</v>
          </cell>
          <cell r="L13628">
            <v>43746</v>
          </cell>
          <cell r="M13628">
            <v>43733</v>
          </cell>
          <cell r="N13628">
            <v>43747</v>
          </cell>
          <cell r="O13628">
            <v>43734</v>
          </cell>
          <cell r="P13628" t="str">
            <v>No Dependency</v>
          </cell>
        </row>
        <row r="13629">
          <cell r="C13629" t="str">
            <v>ZF3001</v>
          </cell>
          <cell r="D13629" t="str">
            <v>Expansion Sites</v>
          </cell>
          <cell r="E13629" t="str">
            <v>Q1-2020</v>
          </cell>
          <cell r="F13629" t="str">
            <v>Mobile Aspiration</v>
          </cell>
          <cell r="G13629" t="str">
            <v>HUA</v>
          </cell>
          <cell r="H13629" t="str">
            <v>IoT</v>
          </cell>
          <cell r="I13629" t="str">
            <v>INS</v>
          </cell>
          <cell r="L13629">
            <v>43703</v>
          </cell>
          <cell r="M13629">
            <v>43703</v>
          </cell>
          <cell r="N13629">
            <v>43704</v>
          </cell>
          <cell r="O13629">
            <v>43704</v>
          </cell>
          <cell r="P13629" t="str">
            <v>No Dependency</v>
          </cell>
        </row>
        <row r="13630">
          <cell r="C13630" t="str">
            <v>ZND949</v>
          </cell>
          <cell r="D13630" t="str">
            <v>Expansion Sites</v>
          </cell>
          <cell r="E13630" t="str">
            <v>Q1-2020</v>
          </cell>
          <cell r="F13630" t="str">
            <v>Mobile Aspiration</v>
          </cell>
          <cell r="G13630" t="str">
            <v>HUA</v>
          </cell>
          <cell r="H13630" t="str">
            <v>IoT</v>
          </cell>
          <cell r="I13630" t="str">
            <v>INS</v>
          </cell>
          <cell r="L13630">
            <v>43690</v>
          </cell>
          <cell r="M13630">
            <v>43692</v>
          </cell>
          <cell r="N13630">
            <v>43691</v>
          </cell>
          <cell r="O13630">
            <v>43693</v>
          </cell>
          <cell r="P13630" t="str">
            <v>No Dependency</v>
          </cell>
        </row>
        <row r="13631">
          <cell r="C13631" t="str">
            <v>ZND080</v>
          </cell>
          <cell r="D13631" t="str">
            <v>Expansion Sites</v>
          </cell>
          <cell r="E13631" t="str">
            <v>Q1-2020</v>
          </cell>
          <cell r="F13631" t="str">
            <v>Mobile Aspiration</v>
          </cell>
          <cell r="G13631" t="str">
            <v>HUA</v>
          </cell>
          <cell r="H13631" t="str">
            <v>IoT</v>
          </cell>
          <cell r="I13631" t="str">
            <v>INS</v>
          </cell>
          <cell r="L13631">
            <v>43853</v>
          </cell>
          <cell r="M13631">
            <v>43715</v>
          </cell>
          <cell r="N13631">
            <v>43853</v>
          </cell>
          <cell r="O13631">
            <v>43716</v>
          </cell>
          <cell r="P13631" t="str">
            <v>No Dependency</v>
          </cell>
        </row>
        <row r="13632">
          <cell r="C13632" t="str">
            <v>ZHF034</v>
          </cell>
          <cell r="D13632" t="str">
            <v>Expansion Sites</v>
          </cell>
          <cell r="E13632" t="str">
            <v>Q1-2020</v>
          </cell>
          <cell r="F13632" t="str">
            <v>Mobile Aspiration</v>
          </cell>
          <cell r="G13632" t="str">
            <v>HUA</v>
          </cell>
          <cell r="H13632" t="str">
            <v>IoT</v>
          </cell>
          <cell r="I13632" t="str">
            <v>INS</v>
          </cell>
          <cell r="L13632">
            <v>43674</v>
          </cell>
          <cell r="M13632">
            <v>43676</v>
          </cell>
          <cell r="N13632">
            <v>43675</v>
          </cell>
          <cell r="O13632">
            <v>43677</v>
          </cell>
          <cell r="P13632" t="str">
            <v>No Dependency</v>
          </cell>
        </row>
        <row r="13633">
          <cell r="C13633" t="str">
            <v>Z26007</v>
          </cell>
          <cell r="D13633" t="str">
            <v>Expansion Sites</v>
          </cell>
          <cell r="E13633" t="str">
            <v>Q1-2020</v>
          </cell>
          <cell r="F13633" t="str">
            <v>Mobile Aspiration</v>
          </cell>
          <cell r="G13633" t="str">
            <v>HUA</v>
          </cell>
          <cell r="H13633" t="str">
            <v>IoT</v>
          </cell>
          <cell r="I13633" t="str">
            <v>INS</v>
          </cell>
          <cell r="L13633">
            <v>43697</v>
          </cell>
          <cell r="M13633">
            <v>43697</v>
          </cell>
          <cell r="N13633">
            <v>43698</v>
          </cell>
          <cell r="O13633">
            <v>43698</v>
          </cell>
          <cell r="P13633" t="str">
            <v>No Dependency</v>
          </cell>
        </row>
        <row r="13634">
          <cell r="C13634" t="str">
            <v>Z12016</v>
          </cell>
          <cell r="D13634" t="str">
            <v>Expansion Sites</v>
          </cell>
          <cell r="E13634" t="str">
            <v>Q1-2020</v>
          </cell>
          <cell r="F13634" t="str">
            <v>Mobile Aspiration</v>
          </cell>
          <cell r="G13634" t="str">
            <v>HUA</v>
          </cell>
          <cell r="H13634" t="str">
            <v>IoT</v>
          </cell>
          <cell r="I13634" t="str">
            <v>INS</v>
          </cell>
          <cell r="L13634">
            <v>43853</v>
          </cell>
          <cell r="M13634">
            <v>43724</v>
          </cell>
          <cell r="N13634">
            <v>43853</v>
          </cell>
          <cell r="O13634">
            <v>43725</v>
          </cell>
          <cell r="P13634" t="str">
            <v>No Dependency</v>
          </cell>
        </row>
        <row r="13635">
          <cell r="C13635" t="str">
            <v>Z12015</v>
          </cell>
          <cell r="D13635" t="str">
            <v>Expansion Sites</v>
          </cell>
          <cell r="E13635" t="str">
            <v>Q1-2020</v>
          </cell>
          <cell r="F13635" t="str">
            <v>Mobile Aspiration</v>
          </cell>
          <cell r="G13635" t="str">
            <v>HUA</v>
          </cell>
          <cell r="H13635" t="str">
            <v>IoT</v>
          </cell>
          <cell r="I13635" t="str">
            <v>INS</v>
          </cell>
          <cell r="L13635">
            <v>43704</v>
          </cell>
          <cell r="M13635">
            <v>43704</v>
          </cell>
          <cell r="N13635">
            <v>43705</v>
          </cell>
          <cell r="O13635">
            <v>43705</v>
          </cell>
          <cell r="P13635" t="str">
            <v>No Dependency</v>
          </cell>
        </row>
        <row r="13636">
          <cell r="C13636" t="str">
            <v>Z12013</v>
          </cell>
          <cell r="D13636" t="str">
            <v>Expansion Sites</v>
          </cell>
          <cell r="E13636" t="str">
            <v>Q1-2020</v>
          </cell>
          <cell r="F13636" t="str">
            <v>Mobile Aspiration</v>
          </cell>
          <cell r="G13636" t="str">
            <v>HUA</v>
          </cell>
          <cell r="H13636" t="str">
            <v>IoT</v>
          </cell>
          <cell r="I13636" t="str">
            <v>INS</v>
          </cell>
          <cell r="L13636">
            <v>43853</v>
          </cell>
          <cell r="M13636">
            <v>43724</v>
          </cell>
          <cell r="N13636">
            <v>43853</v>
          </cell>
          <cell r="O13636">
            <v>43725</v>
          </cell>
          <cell r="P13636" t="str">
            <v>No Dependency</v>
          </cell>
        </row>
        <row r="13637">
          <cell r="C13637" t="str">
            <v>Z12012</v>
          </cell>
          <cell r="D13637" t="str">
            <v>Expansion Sites</v>
          </cell>
          <cell r="E13637" t="str">
            <v>Q1-2020</v>
          </cell>
          <cell r="F13637" t="str">
            <v>Mobile Aspiration</v>
          </cell>
          <cell r="G13637" t="str">
            <v>HUA</v>
          </cell>
          <cell r="H13637" t="str">
            <v>IoT</v>
          </cell>
          <cell r="I13637" t="str">
            <v>INS</v>
          </cell>
          <cell r="L13637">
            <v>43853</v>
          </cell>
          <cell r="M13637">
            <v>43709</v>
          </cell>
          <cell r="N13637">
            <v>43853</v>
          </cell>
          <cell r="O13637">
            <v>43710</v>
          </cell>
          <cell r="P13637" t="str">
            <v>No Dependency</v>
          </cell>
        </row>
        <row r="13638">
          <cell r="C13638" t="str">
            <v>Z12011</v>
          </cell>
          <cell r="D13638" t="str">
            <v>Expansion Sites</v>
          </cell>
          <cell r="E13638" t="str">
            <v>Q1-2020</v>
          </cell>
          <cell r="F13638" t="str">
            <v>Mobile Aspiration</v>
          </cell>
          <cell r="G13638" t="str">
            <v>HUA</v>
          </cell>
          <cell r="H13638" t="str">
            <v>IoT</v>
          </cell>
          <cell r="I13638" t="str">
            <v>INS</v>
          </cell>
          <cell r="L13638">
            <v>43705</v>
          </cell>
          <cell r="M13638">
            <v>43705</v>
          </cell>
          <cell r="N13638">
            <v>43706</v>
          </cell>
          <cell r="O13638">
            <v>43706</v>
          </cell>
          <cell r="P13638" t="str">
            <v>No Dependency</v>
          </cell>
        </row>
        <row r="13639">
          <cell r="C13639" t="str">
            <v>Z12009</v>
          </cell>
          <cell r="D13639" t="str">
            <v>Expansion Sites</v>
          </cell>
          <cell r="E13639" t="str">
            <v>Q1-2020</v>
          </cell>
          <cell r="F13639" t="str">
            <v>Mobile Aspiration</v>
          </cell>
          <cell r="G13639" t="str">
            <v>HUA</v>
          </cell>
          <cell r="H13639" t="str">
            <v>IoT</v>
          </cell>
          <cell r="I13639" t="str">
            <v>INS</v>
          </cell>
          <cell r="L13639">
            <v>43853</v>
          </cell>
          <cell r="M13639">
            <v>43709</v>
          </cell>
          <cell r="N13639">
            <v>43853</v>
          </cell>
          <cell r="O13639">
            <v>43710</v>
          </cell>
          <cell r="P13639" t="str">
            <v>No Dependency</v>
          </cell>
        </row>
        <row r="13640">
          <cell r="C13640" t="str">
            <v>MW311</v>
          </cell>
          <cell r="D13640" t="str">
            <v>Expansion Sites</v>
          </cell>
          <cell r="E13640" t="str">
            <v>Q1-2020</v>
          </cell>
          <cell r="F13640" t="str">
            <v>Mobile Aspiration</v>
          </cell>
          <cell r="G13640" t="str">
            <v>HUA</v>
          </cell>
          <cell r="H13640" t="str">
            <v>IoT</v>
          </cell>
          <cell r="I13640" t="str">
            <v>INS</v>
          </cell>
          <cell r="L13640">
            <v>43853</v>
          </cell>
          <cell r="M13640">
            <v>43709</v>
          </cell>
          <cell r="N13640">
            <v>43853</v>
          </cell>
          <cell r="O13640">
            <v>43710</v>
          </cell>
          <cell r="P13640" t="str">
            <v>No Dependency</v>
          </cell>
        </row>
        <row r="13641">
          <cell r="C13641" t="str">
            <v>ZND945</v>
          </cell>
          <cell r="D13641" t="str">
            <v>Expansion Sites</v>
          </cell>
          <cell r="E13641" t="str">
            <v>Q4-2019</v>
          </cell>
          <cell r="F13641" t="str">
            <v>Mobile Aspiration</v>
          </cell>
          <cell r="G13641" t="str">
            <v>HUA</v>
          </cell>
          <cell r="H13641" t="str">
            <v>IoT</v>
          </cell>
          <cell r="I13641" t="str">
            <v>INS</v>
          </cell>
          <cell r="L13641">
            <v>43753</v>
          </cell>
          <cell r="M13641">
            <v>43715</v>
          </cell>
          <cell r="N13641">
            <v>43754</v>
          </cell>
          <cell r="O13641">
            <v>43716</v>
          </cell>
          <cell r="P13641" t="str">
            <v>No Dependency</v>
          </cell>
        </row>
        <row r="13642">
          <cell r="C13642" t="str">
            <v>ZKF008</v>
          </cell>
          <cell r="D13642" t="str">
            <v>Expansion Sites</v>
          </cell>
          <cell r="E13642" t="str">
            <v>Q1-2020</v>
          </cell>
          <cell r="F13642" t="str">
            <v>Mobile Aspiration</v>
          </cell>
          <cell r="G13642" t="str">
            <v>HUA</v>
          </cell>
          <cell r="H13642" t="str">
            <v>IoT</v>
          </cell>
          <cell r="I13642" t="str">
            <v>INS</v>
          </cell>
          <cell r="L13642">
            <v>43853</v>
          </cell>
          <cell r="N13642">
            <v>43853</v>
          </cell>
          <cell r="P13642" t="str">
            <v>No Dependency</v>
          </cell>
        </row>
        <row r="13643">
          <cell r="C13643" t="str">
            <v>ZHF064</v>
          </cell>
          <cell r="D13643" t="str">
            <v>Expansion Sites</v>
          </cell>
          <cell r="E13643" t="str">
            <v>Q1-2020</v>
          </cell>
          <cell r="F13643" t="str">
            <v>Mobile Aspiration</v>
          </cell>
          <cell r="G13643" t="str">
            <v>HUA</v>
          </cell>
          <cell r="H13643" t="str">
            <v>IoT</v>
          </cell>
          <cell r="I13643" t="str">
            <v>INS</v>
          </cell>
          <cell r="L13643">
            <v>43853</v>
          </cell>
          <cell r="M13643">
            <v>43733</v>
          </cell>
          <cell r="N13643">
            <v>43853</v>
          </cell>
          <cell r="O13643">
            <v>43734</v>
          </cell>
          <cell r="P13643" t="str">
            <v>No Dependency</v>
          </cell>
        </row>
        <row r="13644">
          <cell r="C13644" t="str">
            <v>ZTB025</v>
          </cell>
          <cell r="D13644" t="str">
            <v>Expansion Sites</v>
          </cell>
          <cell r="E13644" t="str">
            <v>Q3-2019</v>
          </cell>
          <cell r="F13644" t="str">
            <v>Mobile Aspiration</v>
          </cell>
          <cell r="G13644" t="str">
            <v>HUA</v>
          </cell>
          <cell r="H13644" t="str">
            <v>IoT</v>
          </cell>
          <cell r="I13644" t="str">
            <v>INS</v>
          </cell>
          <cell r="L13644">
            <v>43691</v>
          </cell>
          <cell r="M13644">
            <v>43693</v>
          </cell>
          <cell r="N13644">
            <v>43692</v>
          </cell>
          <cell r="O13644">
            <v>43694</v>
          </cell>
          <cell r="P13644" t="str">
            <v>No Dependency</v>
          </cell>
        </row>
        <row r="13645">
          <cell r="C13645" t="str">
            <v>ZKF004</v>
          </cell>
          <cell r="D13645" t="str">
            <v>Expansion Sites</v>
          </cell>
          <cell r="E13645" t="str">
            <v>Q2-2019</v>
          </cell>
          <cell r="F13645" t="str">
            <v>Mobile Aspiration</v>
          </cell>
          <cell r="G13645" t="str">
            <v>HUA</v>
          </cell>
          <cell r="H13645" t="str">
            <v>IoT</v>
          </cell>
          <cell r="I13645" t="str">
            <v>INS</v>
          </cell>
          <cell r="L13645">
            <v>43649</v>
          </cell>
          <cell r="M13645">
            <v>43651</v>
          </cell>
          <cell r="N13645">
            <v>43650</v>
          </cell>
          <cell r="O13645">
            <v>43652</v>
          </cell>
          <cell r="P13645" t="str">
            <v>No Dependency</v>
          </cell>
        </row>
        <row r="13646">
          <cell r="C13646" t="str">
            <v>Z59001</v>
          </cell>
          <cell r="D13646" t="str">
            <v>Expansion Sites</v>
          </cell>
          <cell r="E13646" t="str">
            <v>Q1-2020</v>
          </cell>
          <cell r="F13646" t="str">
            <v>Mobile Aspiration</v>
          </cell>
          <cell r="G13646" t="str">
            <v>HUA</v>
          </cell>
          <cell r="H13646" t="str">
            <v>IoT</v>
          </cell>
          <cell r="I13646" t="str">
            <v>INS</v>
          </cell>
          <cell r="L13646">
            <v>43853</v>
          </cell>
          <cell r="M13646">
            <v>43733</v>
          </cell>
          <cell r="N13646">
            <v>43853</v>
          </cell>
          <cell r="O13646">
            <v>43734</v>
          </cell>
          <cell r="P13646" t="str">
            <v>No Dependency</v>
          </cell>
        </row>
        <row r="13647">
          <cell r="C13647" t="str">
            <v>CWS605</v>
          </cell>
          <cell r="D13647" t="str">
            <v>Expansion Sites</v>
          </cell>
          <cell r="E13647" t="str">
            <v>Q3-2019</v>
          </cell>
          <cell r="F13647" t="str">
            <v>Mobile Aspiration</v>
          </cell>
          <cell r="G13647" t="str">
            <v>HUA</v>
          </cell>
          <cell r="H13647" t="str">
            <v>IoT</v>
          </cell>
          <cell r="I13647" t="str">
            <v>INS</v>
          </cell>
          <cell r="L13647">
            <v>43788</v>
          </cell>
          <cell r="N13647">
            <v>43789</v>
          </cell>
          <cell r="P13647" t="str">
            <v>No Dependency</v>
          </cell>
        </row>
        <row r="13648">
          <cell r="C13648" t="str">
            <v>391-00-210</v>
          </cell>
          <cell r="D13648" t="str">
            <v>Expansion Sites</v>
          </cell>
          <cell r="E13648" t="str">
            <v>Q1-2020</v>
          </cell>
          <cell r="F13648" t="str">
            <v>Mobile Aspiration</v>
          </cell>
          <cell r="G13648" t="str">
            <v>HUA</v>
          </cell>
          <cell r="H13648" t="str">
            <v>IoT</v>
          </cell>
          <cell r="I13648" t="str">
            <v>INS</v>
          </cell>
          <cell r="L13648">
            <v>43853</v>
          </cell>
          <cell r="N13648">
            <v>43853</v>
          </cell>
          <cell r="P13648" t="str">
            <v>No Dependency</v>
          </cell>
        </row>
        <row r="13649">
          <cell r="C13649" t="str">
            <v>MW2531</v>
          </cell>
          <cell r="D13649" t="str">
            <v>Expansion Sites</v>
          </cell>
          <cell r="E13649" t="str">
            <v>Q4-2019</v>
          </cell>
          <cell r="F13649" t="str">
            <v>Mobile Aspiration</v>
          </cell>
          <cell r="G13649" t="str">
            <v>HUA</v>
          </cell>
          <cell r="H13649" t="str">
            <v>IoT</v>
          </cell>
          <cell r="I13649" t="str">
            <v>INS</v>
          </cell>
          <cell r="L13649">
            <v>43796</v>
          </cell>
          <cell r="N13649">
            <v>43797</v>
          </cell>
          <cell r="P13649" t="str">
            <v>No Dependency</v>
          </cell>
        </row>
        <row r="13650">
          <cell r="C13650" t="str">
            <v>ZKF062</v>
          </cell>
          <cell r="D13650" t="str">
            <v>Expansion Sites</v>
          </cell>
          <cell r="E13650" t="str">
            <v>Q4-2019</v>
          </cell>
          <cell r="F13650" t="str">
            <v>Mobile Aspiration</v>
          </cell>
          <cell r="G13650" t="str">
            <v>HUA</v>
          </cell>
          <cell r="H13650" t="str">
            <v>IoT</v>
          </cell>
          <cell r="I13650" t="str">
            <v>INS</v>
          </cell>
          <cell r="L13650">
            <v>43670</v>
          </cell>
          <cell r="M13650">
            <v>43672</v>
          </cell>
          <cell r="N13650">
            <v>43671</v>
          </cell>
          <cell r="O13650">
            <v>43673</v>
          </cell>
          <cell r="P13650" t="str">
            <v>No Dependency</v>
          </cell>
        </row>
        <row r="13651">
          <cell r="C13651" t="str">
            <v>ZQW003</v>
          </cell>
          <cell r="D13651" t="str">
            <v>Expansion Sites</v>
          </cell>
          <cell r="E13651" t="str">
            <v>Q1-2020</v>
          </cell>
          <cell r="F13651" t="str">
            <v>Mobile Aspiration</v>
          </cell>
          <cell r="G13651" t="str">
            <v>HUA</v>
          </cell>
          <cell r="H13651" t="str">
            <v>IoT</v>
          </cell>
          <cell r="I13651" t="str">
            <v>INS</v>
          </cell>
          <cell r="L13651">
            <v>43853</v>
          </cell>
          <cell r="M13651">
            <v>43734</v>
          </cell>
          <cell r="N13651">
            <v>43853</v>
          </cell>
          <cell r="O13651">
            <v>43735</v>
          </cell>
          <cell r="P13651" t="str">
            <v>No Dependency</v>
          </cell>
        </row>
        <row r="13652">
          <cell r="C13652" t="str">
            <v>ZRR009</v>
          </cell>
          <cell r="D13652" t="str">
            <v>Expansion Sites</v>
          </cell>
          <cell r="E13652" t="str">
            <v>Q1-2020</v>
          </cell>
          <cell r="F13652" t="str">
            <v>Mobile Aspiration</v>
          </cell>
          <cell r="G13652" t="str">
            <v>HUA</v>
          </cell>
          <cell r="H13652" t="str">
            <v>IoT</v>
          </cell>
          <cell r="I13652" t="str">
            <v>INS</v>
          </cell>
          <cell r="L13652">
            <v>43858</v>
          </cell>
          <cell r="M13652">
            <v>43734</v>
          </cell>
          <cell r="N13652">
            <v>43858</v>
          </cell>
          <cell r="O13652">
            <v>43735</v>
          </cell>
          <cell r="P13652" t="str">
            <v>No Dependency</v>
          </cell>
        </row>
        <row r="13653">
          <cell r="C13653" t="str">
            <v>686-11-405</v>
          </cell>
          <cell r="D13653" t="str">
            <v>Expansion Sites</v>
          </cell>
          <cell r="E13653" t="str">
            <v>Q1-2020</v>
          </cell>
          <cell r="F13653" t="str">
            <v>Mobile Aspiration</v>
          </cell>
          <cell r="G13653" t="str">
            <v>HUA</v>
          </cell>
          <cell r="H13653" t="str">
            <v>IoT</v>
          </cell>
          <cell r="I13653" t="str">
            <v>INS</v>
          </cell>
          <cell r="L13653">
            <v>43853</v>
          </cell>
          <cell r="M13653">
            <v>43724</v>
          </cell>
          <cell r="N13653">
            <v>43853</v>
          </cell>
          <cell r="O13653">
            <v>43725</v>
          </cell>
          <cell r="P13653" t="str">
            <v>No Dependency</v>
          </cell>
        </row>
        <row r="13654">
          <cell r="C13654" t="str">
            <v>ZJB984</v>
          </cell>
          <cell r="D13654" t="str">
            <v>Expansion Sites</v>
          </cell>
          <cell r="E13654" t="str">
            <v>Q1-2020</v>
          </cell>
          <cell r="F13654" t="str">
            <v>Mobile Aspiration</v>
          </cell>
          <cell r="G13654" t="str">
            <v>HUA</v>
          </cell>
          <cell r="H13654" t="str">
            <v>IoT</v>
          </cell>
          <cell r="I13654" t="str">
            <v>INS</v>
          </cell>
          <cell r="L13654">
            <v>43853</v>
          </cell>
          <cell r="M13654">
            <v>43733</v>
          </cell>
          <cell r="N13654">
            <v>43853</v>
          </cell>
          <cell r="O13654">
            <v>43734</v>
          </cell>
          <cell r="P13654" t="str">
            <v>No Dependency</v>
          </cell>
        </row>
        <row r="13655">
          <cell r="C13655" t="str">
            <v>ZQW986</v>
          </cell>
          <cell r="D13655" t="str">
            <v>Expansion Sites</v>
          </cell>
          <cell r="E13655" t="str">
            <v>Q3-2019</v>
          </cell>
          <cell r="F13655" t="str">
            <v>Mobile Aspiration</v>
          </cell>
          <cell r="G13655" t="str">
            <v>HUA</v>
          </cell>
          <cell r="H13655" t="str">
            <v>IoT</v>
          </cell>
          <cell r="I13655" t="str">
            <v>INS</v>
          </cell>
          <cell r="L13655">
            <v>43628</v>
          </cell>
          <cell r="M13655">
            <v>43630</v>
          </cell>
          <cell r="N13655">
            <v>43629</v>
          </cell>
          <cell r="O13655">
            <v>43631</v>
          </cell>
          <cell r="P13655" t="str">
            <v>No Dependency</v>
          </cell>
        </row>
        <row r="13656">
          <cell r="C13656" t="str">
            <v>ZHA979</v>
          </cell>
          <cell r="D13656" t="str">
            <v>Expansion Sites</v>
          </cell>
          <cell r="E13656" t="str">
            <v>Q1-2020</v>
          </cell>
          <cell r="F13656" t="str">
            <v>Mobile Aspiration</v>
          </cell>
          <cell r="G13656" t="str">
            <v>HUA</v>
          </cell>
          <cell r="H13656" t="str">
            <v>IoT</v>
          </cell>
          <cell r="I13656" t="str">
            <v>INS</v>
          </cell>
          <cell r="L13656">
            <v>43853</v>
          </cell>
          <cell r="M13656">
            <v>43733</v>
          </cell>
          <cell r="N13656">
            <v>43853</v>
          </cell>
          <cell r="O13656">
            <v>43734</v>
          </cell>
          <cell r="P13656" t="str">
            <v>No Dependency</v>
          </cell>
        </row>
        <row r="13657">
          <cell r="C13657">
            <v>69900</v>
          </cell>
          <cell r="D13657" t="str">
            <v>Expansion Sites</v>
          </cell>
          <cell r="E13657" t="str">
            <v>Q3-2019</v>
          </cell>
          <cell r="F13657" t="str">
            <v>Mobile Aspiration</v>
          </cell>
          <cell r="G13657" t="str">
            <v>HUA</v>
          </cell>
          <cell r="H13657" t="str">
            <v>IoT</v>
          </cell>
          <cell r="I13657" t="str">
            <v>INS</v>
          </cell>
          <cell r="L13657">
            <v>43788</v>
          </cell>
          <cell r="N13657">
            <v>43789</v>
          </cell>
          <cell r="P13657" t="str">
            <v>No Dependency</v>
          </cell>
        </row>
        <row r="13658">
          <cell r="C13658" t="str">
            <v>ZJB024</v>
          </cell>
          <cell r="D13658" t="str">
            <v>Expansion Sites</v>
          </cell>
          <cell r="E13658" t="str">
            <v>Q1-2020</v>
          </cell>
          <cell r="F13658" t="str">
            <v>Mobile Aspiration</v>
          </cell>
          <cell r="G13658" t="str">
            <v>HUA</v>
          </cell>
          <cell r="H13658" t="str">
            <v>IoT</v>
          </cell>
          <cell r="I13658" t="str">
            <v>INS</v>
          </cell>
          <cell r="L13658">
            <v>43853</v>
          </cell>
          <cell r="N13658">
            <v>43853</v>
          </cell>
          <cell r="P13658" t="str">
            <v>No Dependency</v>
          </cell>
        </row>
        <row r="13659">
          <cell r="C13659" t="str">
            <v>ZKF015</v>
          </cell>
          <cell r="D13659" t="str">
            <v>Expansion Sites</v>
          </cell>
          <cell r="E13659" t="str">
            <v>Q1-2020</v>
          </cell>
          <cell r="F13659" t="str">
            <v>Mobile Aspiration</v>
          </cell>
          <cell r="G13659" t="str">
            <v>HUA</v>
          </cell>
          <cell r="H13659" t="str">
            <v>IoT</v>
          </cell>
          <cell r="I13659" t="str">
            <v>INS</v>
          </cell>
          <cell r="L13659">
            <v>43853</v>
          </cell>
          <cell r="M13659">
            <v>43733</v>
          </cell>
          <cell r="N13659">
            <v>43853</v>
          </cell>
          <cell r="O13659">
            <v>43734</v>
          </cell>
          <cell r="P13659" t="str">
            <v>No Dependency</v>
          </cell>
        </row>
        <row r="13660">
          <cell r="C13660" t="str">
            <v>ZHF199</v>
          </cell>
          <cell r="D13660" t="str">
            <v>Expansion Sites</v>
          </cell>
          <cell r="E13660" t="str">
            <v>Q1-2020</v>
          </cell>
          <cell r="F13660" t="str">
            <v>Mobile Aspiration</v>
          </cell>
          <cell r="G13660" t="str">
            <v>HUA</v>
          </cell>
          <cell r="H13660" t="str">
            <v>IoT</v>
          </cell>
          <cell r="I13660" t="str">
            <v>INS</v>
          </cell>
          <cell r="L13660">
            <v>43849</v>
          </cell>
          <cell r="M13660">
            <v>43709</v>
          </cell>
          <cell r="N13660">
            <v>43850</v>
          </cell>
          <cell r="O13660">
            <v>43710</v>
          </cell>
          <cell r="P13660" t="str">
            <v>No Dependency</v>
          </cell>
        </row>
        <row r="13661">
          <cell r="C13661" t="str">
            <v>ZMA013</v>
          </cell>
          <cell r="D13661" t="str">
            <v>Expansion Sites</v>
          </cell>
          <cell r="E13661" t="str">
            <v>Q4-2019</v>
          </cell>
          <cell r="F13661" t="str">
            <v>Mobile Aspiration</v>
          </cell>
          <cell r="G13661" t="str">
            <v>HUA</v>
          </cell>
          <cell r="H13661" t="str">
            <v>IoT</v>
          </cell>
          <cell r="I13661" t="str">
            <v>INS</v>
          </cell>
          <cell r="L13661">
            <v>43741</v>
          </cell>
          <cell r="M13661">
            <v>43733</v>
          </cell>
          <cell r="N13661">
            <v>43742</v>
          </cell>
          <cell r="O13661">
            <v>43734</v>
          </cell>
          <cell r="P13661" t="str">
            <v>No Dependency</v>
          </cell>
        </row>
        <row r="13662">
          <cell r="C13662" t="str">
            <v>ZNR013</v>
          </cell>
          <cell r="D13662" t="str">
            <v>Expansion Sites</v>
          </cell>
          <cell r="E13662" t="str">
            <v>Q1-2020</v>
          </cell>
          <cell r="F13662" t="str">
            <v>Mobile Aspiration</v>
          </cell>
          <cell r="G13662" t="str">
            <v>HUA</v>
          </cell>
          <cell r="H13662" t="str">
            <v>IoT</v>
          </cell>
          <cell r="I13662" t="str">
            <v>INS</v>
          </cell>
          <cell r="L13662">
            <v>43853</v>
          </cell>
          <cell r="M13662">
            <v>43731</v>
          </cell>
          <cell r="N13662">
            <v>43853</v>
          </cell>
          <cell r="O13662">
            <v>43732</v>
          </cell>
          <cell r="P13662" t="str">
            <v>No Dependency</v>
          </cell>
        </row>
        <row r="13663">
          <cell r="C13663" t="str">
            <v>324-00-311</v>
          </cell>
          <cell r="D13663" t="str">
            <v>Expansion Sites</v>
          </cell>
          <cell r="E13663" t="str">
            <v>Q1-2020</v>
          </cell>
          <cell r="F13663" t="str">
            <v>Mobile Aspiration</v>
          </cell>
          <cell r="G13663" t="str">
            <v>HUA</v>
          </cell>
          <cell r="H13663" t="str">
            <v>IoT</v>
          </cell>
          <cell r="I13663" t="str">
            <v>INS</v>
          </cell>
          <cell r="L13663">
            <v>43853</v>
          </cell>
          <cell r="M13663">
            <v>43733</v>
          </cell>
          <cell r="N13663">
            <v>43853</v>
          </cell>
          <cell r="O13663">
            <v>43734</v>
          </cell>
          <cell r="P13663" t="str">
            <v>No Dependency</v>
          </cell>
        </row>
        <row r="13664">
          <cell r="C13664" t="str">
            <v>ZHF039</v>
          </cell>
          <cell r="D13664" t="str">
            <v>Expansion Sites</v>
          </cell>
          <cell r="E13664" t="str">
            <v>Q3-2019</v>
          </cell>
          <cell r="F13664" t="str">
            <v>Mobile Aspiration</v>
          </cell>
          <cell r="G13664" t="str">
            <v>HUA</v>
          </cell>
          <cell r="H13664" t="str">
            <v>IoT</v>
          </cell>
          <cell r="I13664" t="str">
            <v>INS</v>
          </cell>
          <cell r="L13664">
            <v>43635</v>
          </cell>
          <cell r="M13664">
            <v>43637</v>
          </cell>
          <cell r="N13664">
            <v>43636</v>
          </cell>
          <cell r="O13664">
            <v>43638</v>
          </cell>
          <cell r="P13664" t="str">
            <v>No Dependency</v>
          </cell>
        </row>
        <row r="13665">
          <cell r="C13665" t="str">
            <v>ZQU024</v>
          </cell>
          <cell r="D13665" t="str">
            <v>Expansion Sites</v>
          </cell>
          <cell r="E13665" t="str">
            <v>Q1-2020</v>
          </cell>
          <cell r="F13665" t="str">
            <v>Mobile Aspiration</v>
          </cell>
          <cell r="G13665" t="str">
            <v>HUA</v>
          </cell>
          <cell r="H13665" t="str">
            <v>IoT</v>
          </cell>
          <cell r="I13665" t="str">
            <v>INS</v>
          </cell>
          <cell r="L13665">
            <v>43849</v>
          </cell>
          <cell r="M13665">
            <v>43715</v>
          </cell>
          <cell r="N13665">
            <v>43850</v>
          </cell>
          <cell r="O13665">
            <v>43716</v>
          </cell>
          <cell r="P13665" t="str">
            <v>No Dependency</v>
          </cell>
        </row>
        <row r="13666">
          <cell r="C13666" t="str">
            <v>ZSK020</v>
          </cell>
          <cell r="D13666" t="str">
            <v>Expansion Sites</v>
          </cell>
          <cell r="E13666" t="str">
            <v>Q1-2020</v>
          </cell>
          <cell r="F13666" t="str">
            <v>Mobile Aspiration</v>
          </cell>
          <cell r="G13666" t="str">
            <v>HUA</v>
          </cell>
          <cell r="H13666" t="str">
            <v>IoT</v>
          </cell>
          <cell r="I13666" t="str">
            <v>INS</v>
          </cell>
          <cell r="L13666">
            <v>43853</v>
          </cell>
          <cell r="M13666">
            <v>43715</v>
          </cell>
          <cell r="N13666">
            <v>43853</v>
          </cell>
          <cell r="O13666">
            <v>43716</v>
          </cell>
          <cell r="P13666" t="str">
            <v>No Dependency</v>
          </cell>
        </row>
        <row r="13667">
          <cell r="C13667" t="str">
            <v>ZSK019</v>
          </cell>
          <cell r="D13667" t="str">
            <v>Expansion Sites</v>
          </cell>
          <cell r="E13667" t="str">
            <v>Q1-2020</v>
          </cell>
          <cell r="F13667" t="str">
            <v>Mobile Aspiration</v>
          </cell>
          <cell r="G13667" t="str">
            <v>HUA</v>
          </cell>
          <cell r="H13667" t="str">
            <v>IoT</v>
          </cell>
          <cell r="I13667" t="str">
            <v>INS</v>
          </cell>
          <cell r="L13667">
            <v>43853</v>
          </cell>
          <cell r="M13667">
            <v>43733</v>
          </cell>
          <cell r="N13667">
            <v>43853</v>
          </cell>
          <cell r="O13667">
            <v>43734</v>
          </cell>
          <cell r="P13667" t="str">
            <v>No Dependency</v>
          </cell>
        </row>
        <row r="13668">
          <cell r="C13668" t="str">
            <v>Z41003</v>
          </cell>
          <cell r="D13668" t="str">
            <v>Expansion Sites</v>
          </cell>
          <cell r="E13668" t="str">
            <v>Q1-2020</v>
          </cell>
          <cell r="F13668" t="str">
            <v>Mobile Aspiration</v>
          </cell>
          <cell r="G13668" t="str">
            <v>HUA</v>
          </cell>
          <cell r="H13668" t="str">
            <v>IoT</v>
          </cell>
          <cell r="I13668" t="str">
            <v>INS</v>
          </cell>
          <cell r="L13668">
            <v>43853</v>
          </cell>
          <cell r="M13668">
            <v>43733</v>
          </cell>
          <cell r="N13668">
            <v>43853</v>
          </cell>
          <cell r="O13668">
            <v>43734</v>
          </cell>
          <cell r="P13668" t="str">
            <v>No Dependency</v>
          </cell>
        </row>
        <row r="13669">
          <cell r="C13669" t="str">
            <v>ZRW977</v>
          </cell>
          <cell r="D13669" t="str">
            <v>Expansion Sites</v>
          </cell>
          <cell r="E13669" t="str">
            <v>Q3-2019</v>
          </cell>
          <cell r="F13669" t="str">
            <v>Mobile Aspiration</v>
          </cell>
          <cell r="G13669" t="str">
            <v>HUA</v>
          </cell>
          <cell r="H13669" t="str">
            <v>IoT</v>
          </cell>
          <cell r="I13669" t="str">
            <v>INS</v>
          </cell>
          <cell r="L13669">
            <v>43691</v>
          </cell>
          <cell r="M13669">
            <v>43693</v>
          </cell>
          <cell r="N13669">
            <v>43692</v>
          </cell>
          <cell r="O13669">
            <v>43694</v>
          </cell>
          <cell r="P13669" t="str">
            <v>No Dependency</v>
          </cell>
        </row>
        <row r="13670">
          <cell r="C13670" t="str">
            <v>ZKF042</v>
          </cell>
          <cell r="D13670" t="str">
            <v>Expansion Sites</v>
          </cell>
          <cell r="E13670" t="str">
            <v>Q1-2020</v>
          </cell>
          <cell r="F13670" t="str">
            <v>Mobile Aspiration</v>
          </cell>
          <cell r="G13670" t="str">
            <v>HUA</v>
          </cell>
          <cell r="H13670" t="str">
            <v>IoT</v>
          </cell>
          <cell r="I13670" t="str">
            <v>INS</v>
          </cell>
          <cell r="L13670">
            <v>43853</v>
          </cell>
          <cell r="M13670">
            <v>43733</v>
          </cell>
          <cell r="N13670">
            <v>43853</v>
          </cell>
          <cell r="O13670">
            <v>43734</v>
          </cell>
          <cell r="P13670" t="str">
            <v>No Dependency</v>
          </cell>
        </row>
        <row r="13671">
          <cell r="C13671" t="str">
            <v>ZNR012</v>
          </cell>
          <cell r="D13671" t="str">
            <v>Expansion Sites</v>
          </cell>
          <cell r="E13671" t="str">
            <v>Q1-2020</v>
          </cell>
          <cell r="F13671" t="str">
            <v>Mobile Aspiration</v>
          </cell>
          <cell r="G13671" t="str">
            <v>HUA</v>
          </cell>
          <cell r="H13671" t="str">
            <v>IoT</v>
          </cell>
          <cell r="I13671" t="str">
            <v>INS</v>
          </cell>
          <cell r="L13671">
            <v>43858</v>
          </cell>
          <cell r="M13671">
            <v>43731</v>
          </cell>
          <cell r="N13671">
            <v>43858</v>
          </cell>
          <cell r="O13671">
            <v>43732</v>
          </cell>
          <cell r="P13671" t="str">
            <v>No Dependency</v>
          </cell>
        </row>
        <row r="13672">
          <cell r="C13672" t="str">
            <v>ZHF198</v>
          </cell>
          <cell r="D13672" t="str">
            <v>Expansion Sites</v>
          </cell>
          <cell r="E13672" t="str">
            <v>Q1-2020</v>
          </cell>
          <cell r="F13672" t="str">
            <v>Mobile Aspiration</v>
          </cell>
          <cell r="G13672" t="str">
            <v>HUA</v>
          </cell>
          <cell r="H13672" t="str">
            <v>IoT</v>
          </cell>
          <cell r="I13672" t="str">
            <v>INS</v>
          </cell>
          <cell r="L13672">
            <v>43858</v>
          </cell>
          <cell r="N13672">
            <v>43858</v>
          </cell>
          <cell r="P13672" t="str">
            <v>No Dependency</v>
          </cell>
        </row>
        <row r="13673">
          <cell r="C13673" t="str">
            <v>ZSK042</v>
          </cell>
          <cell r="D13673" t="str">
            <v>Expansion Sites</v>
          </cell>
          <cell r="E13673" t="str">
            <v>Q4-2019</v>
          </cell>
          <cell r="F13673" t="str">
            <v>Mobile Aspiration</v>
          </cell>
          <cell r="G13673" t="str">
            <v>HUA</v>
          </cell>
          <cell r="H13673" t="str">
            <v>IoT</v>
          </cell>
          <cell r="I13673" t="str">
            <v>INS</v>
          </cell>
          <cell r="L13673">
            <v>43741</v>
          </cell>
          <cell r="M13673">
            <v>43733</v>
          </cell>
          <cell r="N13673">
            <v>43742</v>
          </cell>
          <cell r="O13673">
            <v>43734</v>
          </cell>
          <cell r="P13673" t="str">
            <v>No Dependency</v>
          </cell>
        </row>
        <row r="13674">
          <cell r="C13674" t="str">
            <v>ZSK036</v>
          </cell>
          <cell r="D13674" t="str">
            <v>Expansion Sites</v>
          </cell>
          <cell r="E13674" t="str">
            <v>Q1-2020</v>
          </cell>
          <cell r="F13674" t="str">
            <v>Mobile Aspiration</v>
          </cell>
          <cell r="G13674" t="str">
            <v>HUA</v>
          </cell>
          <cell r="H13674" t="str">
            <v>IoT</v>
          </cell>
          <cell r="I13674" t="str">
            <v>INS</v>
          </cell>
          <cell r="L13674">
            <v>43666</v>
          </cell>
          <cell r="M13674">
            <v>43668</v>
          </cell>
          <cell r="N13674">
            <v>43667</v>
          </cell>
          <cell r="O13674">
            <v>43669</v>
          </cell>
          <cell r="P13674" t="str">
            <v>No Dependency</v>
          </cell>
        </row>
        <row r="13675">
          <cell r="C13675" t="str">
            <v>Z50008</v>
          </cell>
          <cell r="D13675" t="str">
            <v>Expansion Sites</v>
          </cell>
          <cell r="E13675" t="str">
            <v>Q1-2020</v>
          </cell>
          <cell r="F13675" t="str">
            <v>Mobile Aspiration</v>
          </cell>
          <cell r="G13675" t="str">
            <v>HUA</v>
          </cell>
          <cell r="H13675" t="str">
            <v>IoT</v>
          </cell>
          <cell r="I13675" t="str">
            <v>INS</v>
          </cell>
          <cell r="L13675">
            <v>43849</v>
          </cell>
          <cell r="M13675">
            <v>43709</v>
          </cell>
          <cell r="N13675">
            <v>43850</v>
          </cell>
          <cell r="O13675">
            <v>43710</v>
          </cell>
          <cell r="P13675" t="str">
            <v>No Dependency</v>
          </cell>
        </row>
        <row r="13676">
          <cell r="C13676" t="str">
            <v>Z50001</v>
          </cell>
          <cell r="D13676" t="str">
            <v>Expansion Sites</v>
          </cell>
          <cell r="E13676" t="str">
            <v>Q1-2020</v>
          </cell>
          <cell r="F13676" t="str">
            <v>Mobile Aspiration</v>
          </cell>
          <cell r="G13676" t="str">
            <v>HUA</v>
          </cell>
          <cell r="H13676" t="str">
            <v>IoT</v>
          </cell>
          <cell r="I13676" t="str">
            <v>INS</v>
          </cell>
          <cell r="L13676">
            <v>43853</v>
          </cell>
          <cell r="M13676">
            <v>43733</v>
          </cell>
          <cell r="N13676">
            <v>43853</v>
          </cell>
          <cell r="O13676">
            <v>43734</v>
          </cell>
          <cell r="P13676" t="str">
            <v>No Dependency</v>
          </cell>
        </row>
        <row r="13677">
          <cell r="C13677" t="str">
            <v>FTJS#11</v>
          </cell>
          <cell r="D13677" t="str">
            <v>Expansion Sites</v>
          </cell>
          <cell r="E13677" t="str">
            <v>Q1-2020</v>
          </cell>
          <cell r="F13677" t="str">
            <v>Mobile Aspiration</v>
          </cell>
          <cell r="G13677" t="str">
            <v>HUA</v>
          </cell>
          <cell r="H13677" t="str">
            <v>IoT</v>
          </cell>
          <cell r="I13677" t="str">
            <v>INS</v>
          </cell>
          <cell r="L13677">
            <v>43830</v>
          </cell>
          <cell r="M13677">
            <v>43734</v>
          </cell>
          <cell r="N13677">
            <v>43830</v>
          </cell>
          <cell r="O13677">
            <v>43735</v>
          </cell>
          <cell r="P13677" t="str">
            <v>No Dependency</v>
          </cell>
        </row>
        <row r="13678">
          <cell r="C13678" t="str">
            <v>ZSKA011</v>
          </cell>
          <cell r="D13678" t="str">
            <v>Expansion Sites</v>
          </cell>
          <cell r="E13678" t="str">
            <v>Q3-2019</v>
          </cell>
          <cell r="F13678" t="str">
            <v>Mobile Aspiration</v>
          </cell>
          <cell r="G13678" t="str">
            <v>HUA</v>
          </cell>
          <cell r="H13678" t="str">
            <v>IoT</v>
          </cell>
          <cell r="I13678" t="str">
            <v>INS</v>
          </cell>
          <cell r="L13678">
            <v>43715</v>
          </cell>
          <cell r="M13678">
            <v>43634</v>
          </cell>
          <cell r="N13678">
            <v>43716</v>
          </cell>
          <cell r="O13678">
            <v>43635</v>
          </cell>
          <cell r="P13678" t="str">
            <v>No Dependency</v>
          </cell>
        </row>
        <row r="13679">
          <cell r="C13679" t="str">
            <v>ZSK928</v>
          </cell>
          <cell r="D13679" t="str">
            <v>Expansion Sites</v>
          </cell>
          <cell r="E13679" t="str">
            <v>Q1-2020</v>
          </cell>
          <cell r="F13679" t="str">
            <v>Mobile Aspiration</v>
          </cell>
          <cell r="G13679" t="str">
            <v>HUA</v>
          </cell>
          <cell r="H13679" t="str">
            <v>IoT</v>
          </cell>
          <cell r="I13679" t="str">
            <v>INS</v>
          </cell>
          <cell r="L13679">
            <v>43697</v>
          </cell>
          <cell r="M13679">
            <v>43697</v>
          </cell>
          <cell r="N13679">
            <v>43698</v>
          </cell>
          <cell r="O13679">
            <v>43698</v>
          </cell>
          <cell r="P13679" t="str">
            <v>No Dependency</v>
          </cell>
        </row>
        <row r="13680">
          <cell r="C13680" t="str">
            <v>ZSKA015</v>
          </cell>
          <cell r="D13680" t="str">
            <v>Expansion Sites</v>
          </cell>
          <cell r="E13680" t="str">
            <v>Q1-2020</v>
          </cell>
          <cell r="F13680" t="str">
            <v>Mobile Aspiration</v>
          </cell>
          <cell r="G13680" t="str">
            <v>HUA</v>
          </cell>
          <cell r="H13680" t="str">
            <v>IoT</v>
          </cell>
          <cell r="I13680" t="str">
            <v>INS</v>
          </cell>
          <cell r="L13680">
            <v>43853</v>
          </cell>
          <cell r="M13680">
            <v>43734</v>
          </cell>
          <cell r="N13680">
            <v>43853</v>
          </cell>
          <cell r="O13680">
            <v>43735</v>
          </cell>
          <cell r="P13680" t="str">
            <v>No Dependency</v>
          </cell>
        </row>
        <row r="13681">
          <cell r="C13681" t="str">
            <v>ZSKA018</v>
          </cell>
          <cell r="D13681" t="str">
            <v>Expansion Sites</v>
          </cell>
          <cell r="E13681" t="str">
            <v>Q1-2020</v>
          </cell>
          <cell r="F13681" t="str">
            <v>Mobile Aspiration</v>
          </cell>
          <cell r="G13681" t="str">
            <v>HUA</v>
          </cell>
          <cell r="H13681" t="str">
            <v>IoT</v>
          </cell>
          <cell r="I13681" t="str">
            <v>INS</v>
          </cell>
          <cell r="L13681">
            <v>43854</v>
          </cell>
          <cell r="M13681">
            <v>43715</v>
          </cell>
          <cell r="N13681">
            <v>43855</v>
          </cell>
          <cell r="O13681">
            <v>43716</v>
          </cell>
          <cell r="P13681" t="str">
            <v>No Dependency</v>
          </cell>
        </row>
        <row r="13682">
          <cell r="C13682" t="str">
            <v>Z55004</v>
          </cell>
          <cell r="D13682" t="str">
            <v>Expansion Sites</v>
          </cell>
          <cell r="E13682" t="str">
            <v>Q1-2020</v>
          </cell>
          <cell r="F13682" t="str">
            <v>Mobile Aspiration</v>
          </cell>
          <cell r="G13682" t="str">
            <v>HUA</v>
          </cell>
          <cell r="H13682" t="str">
            <v>IoT</v>
          </cell>
          <cell r="I13682" t="str">
            <v>INS</v>
          </cell>
          <cell r="L13682">
            <v>43853</v>
          </cell>
          <cell r="M13682">
            <v>43676</v>
          </cell>
          <cell r="N13682">
            <v>43853</v>
          </cell>
          <cell r="O13682">
            <v>43677</v>
          </cell>
          <cell r="P13682" t="str">
            <v>No Dependency</v>
          </cell>
        </row>
        <row r="13683">
          <cell r="C13683" t="str">
            <v>FBM008</v>
          </cell>
          <cell r="D13683" t="str">
            <v>Expansion Sites</v>
          </cell>
          <cell r="E13683" t="str">
            <v>Q3-2019</v>
          </cell>
          <cell r="F13683" t="str">
            <v>Mobile Aspiration</v>
          </cell>
          <cell r="G13683" t="str">
            <v>HUA</v>
          </cell>
          <cell r="H13683" t="str">
            <v>IoT</v>
          </cell>
          <cell r="I13683" t="str">
            <v>INS</v>
          </cell>
          <cell r="L13683">
            <v>43788</v>
          </cell>
          <cell r="M13683">
            <v>43772</v>
          </cell>
          <cell r="N13683">
            <v>43789</v>
          </cell>
          <cell r="O13683">
            <v>43773</v>
          </cell>
          <cell r="P13683" t="str">
            <v>No Dependency</v>
          </cell>
        </row>
        <row r="13684">
          <cell r="C13684" t="str">
            <v>611-13</v>
          </cell>
          <cell r="D13684" t="str">
            <v>Expansion Sites</v>
          </cell>
          <cell r="E13684" t="str">
            <v>Q3-2019</v>
          </cell>
          <cell r="F13684" t="str">
            <v>Mobile Aspiration</v>
          </cell>
          <cell r="G13684" t="str">
            <v>HUA</v>
          </cell>
          <cell r="H13684" t="str">
            <v>IoT</v>
          </cell>
          <cell r="I13684" t="str">
            <v>INS</v>
          </cell>
          <cell r="L13684">
            <v>43788</v>
          </cell>
          <cell r="N13684">
            <v>43789</v>
          </cell>
          <cell r="P13684" t="str">
            <v>No Dependency</v>
          </cell>
        </row>
        <row r="13685">
          <cell r="C13685" t="str">
            <v>ZKF011</v>
          </cell>
          <cell r="D13685" t="str">
            <v>Expansion Sites</v>
          </cell>
          <cell r="E13685" t="str">
            <v>Q1-2020</v>
          </cell>
          <cell r="F13685" t="str">
            <v>Mobile Aspiration</v>
          </cell>
          <cell r="G13685" t="str">
            <v>HUA</v>
          </cell>
          <cell r="H13685" t="str">
            <v>IoT</v>
          </cell>
          <cell r="I13685" t="str">
            <v>INS</v>
          </cell>
          <cell r="L13685">
            <v>43849</v>
          </cell>
          <cell r="M13685">
            <v>43715</v>
          </cell>
          <cell r="N13685">
            <v>43850</v>
          </cell>
          <cell r="O13685">
            <v>43716</v>
          </cell>
          <cell r="P13685" t="str">
            <v>No Dependency</v>
          </cell>
        </row>
        <row r="13686">
          <cell r="C13686" t="str">
            <v>ZHA150</v>
          </cell>
          <cell r="D13686" t="str">
            <v>Expansion Sites</v>
          </cell>
          <cell r="E13686" t="str">
            <v>Q1-2020</v>
          </cell>
          <cell r="F13686" t="str">
            <v>Mobile Aspiration</v>
          </cell>
          <cell r="G13686" t="str">
            <v>HUA</v>
          </cell>
          <cell r="H13686" t="str">
            <v>IoT</v>
          </cell>
          <cell r="I13686" t="str">
            <v>INS</v>
          </cell>
          <cell r="L13686">
            <v>43853</v>
          </cell>
          <cell r="M13686">
            <v>43709</v>
          </cell>
          <cell r="N13686">
            <v>43853</v>
          </cell>
          <cell r="O13686">
            <v>43710</v>
          </cell>
          <cell r="P13686" t="str">
            <v>No Dependency</v>
          </cell>
        </row>
        <row r="13687">
          <cell r="C13687" t="str">
            <v>COW652</v>
          </cell>
          <cell r="D13687" t="str">
            <v>Expansion Sites</v>
          </cell>
          <cell r="E13687" t="str">
            <v>Q3-2019</v>
          </cell>
          <cell r="F13687" t="str">
            <v>Mobile Aspiration</v>
          </cell>
          <cell r="G13687" t="str">
            <v>HUA</v>
          </cell>
          <cell r="H13687" t="str">
            <v>IoT</v>
          </cell>
          <cell r="I13687" t="str">
            <v>INS</v>
          </cell>
          <cell r="L13687">
            <v>43796</v>
          </cell>
          <cell r="N13687">
            <v>43797</v>
          </cell>
          <cell r="P13687" t="str">
            <v>No Dependency</v>
          </cell>
        </row>
        <row r="13688">
          <cell r="C13688" t="str">
            <v>ZRW985</v>
          </cell>
          <cell r="D13688" t="str">
            <v>Expansion Sites</v>
          </cell>
          <cell r="E13688" t="str">
            <v>Q1-2020</v>
          </cell>
          <cell r="F13688" t="str">
            <v>Mobile Aspiration</v>
          </cell>
          <cell r="G13688" t="str">
            <v>HUA</v>
          </cell>
          <cell r="H13688" t="str">
            <v>IoT</v>
          </cell>
          <cell r="I13688" t="str">
            <v>INS</v>
          </cell>
          <cell r="L13688">
            <v>43853</v>
          </cell>
          <cell r="M13688">
            <v>43715</v>
          </cell>
          <cell r="N13688">
            <v>43853</v>
          </cell>
          <cell r="O13688">
            <v>43716</v>
          </cell>
          <cell r="P13688" t="str">
            <v>No Dependency</v>
          </cell>
        </row>
        <row r="13689">
          <cell r="C13689" t="str">
            <v>Z23029</v>
          </cell>
          <cell r="D13689" t="str">
            <v>Expansion Sites</v>
          </cell>
          <cell r="E13689" t="str">
            <v>Q1-2020</v>
          </cell>
          <cell r="F13689" t="str">
            <v>Mobile Aspiration</v>
          </cell>
          <cell r="G13689" t="str">
            <v>HUA</v>
          </cell>
          <cell r="H13689" t="str">
            <v>IoT</v>
          </cell>
          <cell r="I13689" t="str">
            <v>INS</v>
          </cell>
          <cell r="L13689">
            <v>43853</v>
          </cell>
          <cell r="M13689">
            <v>43709</v>
          </cell>
          <cell r="N13689">
            <v>43853</v>
          </cell>
          <cell r="O13689">
            <v>43710</v>
          </cell>
          <cell r="P13689" t="str">
            <v>No Dependency</v>
          </cell>
        </row>
        <row r="13690">
          <cell r="C13690" t="str">
            <v>391-00-205</v>
          </cell>
          <cell r="D13690" t="str">
            <v>Expansion Sites</v>
          </cell>
          <cell r="E13690" t="str">
            <v>Q3-2019</v>
          </cell>
          <cell r="F13690" t="str">
            <v>Mobile Aspiration</v>
          </cell>
          <cell r="G13690" t="str">
            <v>HUA</v>
          </cell>
          <cell r="H13690" t="str">
            <v>IoT</v>
          </cell>
          <cell r="I13690" t="str">
            <v>INS</v>
          </cell>
          <cell r="L13690">
            <v>43706</v>
          </cell>
          <cell r="M13690">
            <v>43661</v>
          </cell>
          <cell r="N13690">
            <v>43707</v>
          </cell>
          <cell r="O13690">
            <v>43662</v>
          </cell>
          <cell r="P13690" t="str">
            <v>No Dependency</v>
          </cell>
        </row>
        <row r="13691">
          <cell r="C13691" t="str">
            <v>ZND626</v>
          </cell>
          <cell r="D13691" t="str">
            <v>Expansion Sites</v>
          </cell>
          <cell r="E13691" t="str">
            <v>Q3-2019</v>
          </cell>
          <cell r="F13691" t="str">
            <v>Mobile Aspiration</v>
          </cell>
          <cell r="G13691" t="str">
            <v>HUA</v>
          </cell>
          <cell r="H13691" t="str">
            <v>IoT</v>
          </cell>
          <cell r="I13691" t="str">
            <v>INS</v>
          </cell>
          <cell r="L13691">
            <v>43740</v>
          </cell>
          <cell r="M13691">
            <v>43637</v>
          </cell>
          <cell r="N13691">
            <v>43740</v>
          </cell>
          <cell r="O13691">
            <v>43638</v>
          </cell>
          <cell r="P13691" t="str">
            <v>No Dependency</v>
          </cell>
        </row>
        <row r="13692">
          <cell r="C13692" t="str">
            <v>Z51014</v>
          </cell>
          <cell r="D13692" t="str">
            <v>Expansion Sites</v>
          </cell>
          <cell r="E13692" t="str">
            <v>Q1-2020</v>
          </cell>
          <cell r="F13692" t="str">
            <v>Mobile Aspiration</v>
          </cell>
          <cell r="G13692" t="str">
            <v>HUA</v>
          </cell>
          <cell r="H13692" t="str">
            <v>IoT</v>
          </cell>
          <cell r="I13692" t="str">
            <v>INS</v>
          </cell>
          <cell r="L13692">
            <v>43853</v>
          </cell>
          <cell r="M13692">
            <v>43724</v>
          </cell>
          <cell r="N13692">
            <v>43853</v>
          </cell>
          <cell r="O13692">
            <v>43725</v>
          </cell>
          <cell r="P13692" t="str">
            <v>No Dependency</v>
          </cell>
        </row>
        <row r="13693">
          <cell r="C13693" t="str">
            <v>Z51012</v>
          </cell>
          <cell r="D13693" t="str">
            <v>Expansion Sites</v>
          </cell>
          <cell r="E13693" t="str">
            <v>Q1-2020</v>
          </cell>
          <cell r="F13693" t="str">
            <v>Mobile Aspiration</v>
          </cell>
          <cell r="G13693" t="str">
            <v>HUA</v>
          </cell>
          <cell r="H13693" t="str">
            <v>IoT</v>
          </cell>
          <cell r="I13693" t="str">
            <v>INS</v>
          </cell>
          <cell r="L13693">
            <v>43853</v>
          </cell>
          <cell r="M13693">
            <v>43731</v>
          </cell>
          <cell r="N13693">
            <v>43853</v>
          </cell>
          <cell r="O13693">
            <v>43732</v>
          </cell>
          <cell r="P13693" t="str">
            <v>No Dependency</v>
          </cell>
        </row>
        <row r="13694">
          <cell r="C13694" t="str">
            <v>Z51011</v>
          </cell>
          <cell r="D13694" t="str">
            <v>Expansion Sites</v>
          </cell>
          <cell r="E13694" t="str">
            <v>Q1-2020</v>
          </cell>
          <cell r="F13694" t="str">
            <v>Mobile Aspiration</v>
          </cell>
          <cell r="G13694" t="str">
            <v>HUA</v>
          </cell>
          <cell r="H13694" t="str">
            <v>IoT</v>
          </cell>
          <cell r="I13694" t="str">
            <v>INS</v>
          </cell>
          <cell r="L13694">
            <v>43830</v>
          </cell>
          <cell r="M13694">
            <v>43667</v>
          </cell>
          <cell r="N13694">
            <v>43830</v>
          </cell>
          <cell r="O13694">
            <v>43668</v>
          </cell>
          <cell r="P13694" t="str">
            <v>No Dependency</v>
          </cell>
        </row>
        <row r="13695">
          <cell r="C13695" t="str">
            <v>Z51010</v>
          </cell>
          <cell r="D13695" t="str">
            <v>Expansion Sites</v>
          </cell>
          <cell r="E13695" t="str">
            <v>Q1-2020</v>
          </cell>
          <cell r="F13695" t="str">
            <v>Mobile Aspiration</v>
          </cell>
          <cell r="G13695" t="str">
            <v>HUA</v>
          </cell>
          <cell r="H13695" t="str">
            <v>IoT</v>
          </cell>
          <cell r="I13695" t="str">
            <v>INS</v>
          </cell>
          <cell r="L13695">
            <v>43853</v>
          </cell>
          <cell r="M13695">
            <v>43724</v>
          </cell>
          <cell r="N13695">
            <v>43853</v>
          </cell>
          <cell r="O13695">
            <v>43725</v>
          </cell>
          <cell r="P13695" t="str">
            <v>No Dependency</v>
          </cell>
        </row>
        <row r="13696">
          <cell r="C13696" t="str">
            <v>ZHF131</v>
          </cell>
          <cell r="D13696" t="str">
            <v>Expansion Sites</v>
          </cell>
          <cell r="E13696" t="str">
            <v>Q1-2020</v>
          </cell>
          <cell r="F13696" t="str">
            <v>Mobile Aspiration</v>
          </cell>
          <cell r="G13696" t="str">
            <v>HUA</v>
          </cell>
          <cell r="H13696" t="str">
            <v>IoT</v>
          </cell>
          <cell r="I13696" t="str">
            <v>INS</v>
          </cell>
          <cell r="L13696">
            <v>43853</v>
          </cell>
          <cell r="M13696">
            <v>43709</v>
          </cell>
          <cell r="N13696">
            <v>43853</v>
          </cell>
          <cell r="O13696">
            <v>43710</v>
          </cell>
          <cell r="P13696" t="str">
            <v>No Dependency</v>
          </cell>
        </row>
        <row r="13697">
          <cell r="C13697" t="str">
            <v>ZRR978</v>
          </cell>
          <cell r="D13697" t="str">
            <v>Expansion Sites</v>
          </cell>
          <cell r="E13697" t="str">
            <v>Q1-2020</v>
          </cell>
          <cell r="F13697" t="str">
            <v>Mobile Aspiration</v>
          </cell>
          <cell r="G13697" t="str">
            <v>HUA</v>
          </cell>
          <cell r="H13697" t="str">
            <v>IoT</v>
          </cell>
          <cell r="I13697" t="str">
            <v>INS</v>
          </cell>
          <cell r="L13697">
            <v>43682</v>
          </cell>
          <cell r="M13697">
            <v>43682</v>
          </cell>
          <cell r="N13697">
            <v>43683</v>
          </cell>
          <cell r="O13697">
            <v>43683</v>
          </cell>
          <cell r="P13697" t="str">
            <v>No Dependency</v>
          </cell>
        </row>
        <row r="13698">
          <cell r="C13698" t="str">
            <v>ZRR039</v>
          </cell>
          <cell r="D13698" t="str">
            <v>Expansion Sites</v>
          </cell>
          <cell r="E13698" t="str">
            <v>Q1-2020</v>
          </cell>
          <cell r="F13698" t="str">
            <v>Mobile Aspiration</v>
          </cell>
          <cell r="G13698" t="str">
            <v>HUA</v>
          </cell>
          <cell r="H13698" t="str">
            <v>IoT</v>
          </cell>
          <cell r="I13698" t="str">
            <v>INS</v>
          </cell>
          <cell r="L13698">
            <v>43849</v>
          </cell>
          <cell r="M13698">
            <v>43715</v>
          </cell>
          <cell r="N13698">
            <v>43850</v>
          </cell>
          <cell r="O13698">
            <v>43716</v>
          </cell>
          <cell r="P13698" t="str">
            <v>No Dependency</v>
          </cell>
        </row>
        <row r="13699">
          <cell r="C13699" t="str">
            <v>Z50027</v>
          </cell>
          <cell r="D13699" t="str">
            <v>Expansion Sites</v>
          </cell>
          <cell r="E13699" t="str">
            <v>Q1-2020</v>
          </cell>
          <cell r="F13699" t="str">
            <v>Mobile Aspiration</v>
          </cell>
          <cell r="G13699" t="str">
            <v>HUA</v>
          </cell>
          <cell r="H13699" t="str">
            <v>IoT</v>
          </cell>
          <cell r="I13699" t="str">
            <v>INS</v>
          </cell>
          <cell r="L13699">
            <v>43830</v>
          </cell>
          <cell r="M13699">
            <v>43724</v>
          </cell>
          <cell r="N13699">
            <v>43830</v>
          </cell>
          <cell r="O13699">
            <v>43725</v>
          </cell>
          <cell r="P13699" t="str">
            <v>No Dependency</v>
          </cell>
        </row>
        <row r="13700">
          <cell r="C13700" t="str">
            <v>Z13036</v>
          </cell>
          <cell r="D13700" t="str">
            <v>Expansion Sites</v>
          </cell>
          <cell r="E13700" t="str">
            <v>Q1-2020</v>
          </cell>
          <cell r="F13700" t="str">
            <v>Mobile Aspiration</v>
          </cell>
          <cell r="G13700" t="str">
            <v>HUA</v>
          </cell>
          <cell r="H13700" t="str">
            <v>IoT</v>
          </cell>
          <cell r="I13700" t="str">
            <v>INS</v>
          </cell>
          <cell r="L13700">
            <v>43853</v>
          </cell>
          <cell r="M13700">
            <v>43724</v>
          </cell>
          <cell r="N13700">
            <v>43853</v>
          </cell>
          <cell r="O13700">
            <v>43725</v>
          </cell>
          <cell r="P13700" t="str">
            <v>No Dependency</v>
          </cell>
        </row>
        <row r="13701">
          <cell r="C13701" t="str">
            <v>Z13025</v>
          </cell>
          <cell r="D13701" t="str">
            <v>Expansion Sites</v>
          </cell>
          <cell r="E13701" t="str">
            <v>Q1-2020</v>
          </cell>
          <cell r="F13701" t="str">
            <v>Mobile Aspiration</v>
          </cell>
          <cell r="G13701" t="str">
            <v>HUA</v>
          </cell>
          <cell r="H13701" t="str">
            <v>IoT</v>
          </cell>
          <cell r="I13701" t="str">
            <v>INS</v>
          </cell>
          <cell r="L13701">
            <v>43853</v>
          </cell>
          <cell r="M13701">
            <v>43734</v>
          </cell>
          <cell r="N13701">
            <v>43853</v>
          </cell>
          <cell r="O13701">
            <v>43735</v>
          </cell>
          <cell r="P13701" t="str">
            <v>No Dependency</v>
          </cell>
        </row>
        <row r="13702">
          <cell r="C13702" t="str">
            <v>FSAR13</v>
          </cell>
          <cell r="D13702" t="str">
            <v>Expansion Sites</v>
          </cell>
          <cell r="E13702" t="str">
            <v>Q1-2020</v>
          </cell>
          <cell r="F13702" t="str">
            <v>Mobile Aspiration</v>
          </cell>
          <cell r="G13702" t="str">
            <v>HUA</v>
          </cell>
          <cell r="H13702" t="str">
            <v>IoT</v>
          </cell>
          <cell r="I13702" t="str">
            <v>INS</v>
          </cell>
          <cell r="L13702">
            <v>43830</v>
          </cell>
          <cell r="M13702">
            <v>43734</v>
          </cell>
          <cell r="N13702">
            <v>43830</v>
          </cell>
          <cell r="O13702">
            <v>43735</v>
          </cell>
          <cell r="P13702" t="str">
            <v>No Dependency</v>
          </cell>
        </row>
        <row r="13703">
          <cell r="C13703" t="str">
            <v>FSAR11</v>
          </cell>
          <cell r="D13703" t="str">
            <v>Expansion Sites</v>
          </cell>
          <cell r="E13703" t="str">
            <v>Q1-2020</v>
          </cell>
          <cell r="F13703" t="str">
            <v>Mobile Aspiration</v>
          </cell>
          <cell r="G13703" t="str">
            <v>HUA</v>
          </cell>
          <cell r="H13703" t="str">
            <v>IoT</v>
          </cell>
          <cell r="I13703" t="str">
            <v>INS</v>
          </cell>
          <cell r="L13703">
            <v>43830</v>
          </cell>
          <cell r="N13703">
            <v>43830</v>
          </cell>
          <cell r="P13703" t="str">
            <v>No Dependency</v>
          </cell>
        </row>
        <row r="13704">
          <cell r="C13704" t="str">
            <v>F93R15</v>
          </cell>
          <cell r="D13704" t="str">
            <v>Expansion Sites</v>
          </cell>
          <cell r="E13704" t="str">
            <v>Q1-2020</v>
          </cell>
          <cell r="F13704" t="str">
            <v>Mobile Aspiration</v>
          </cell>
          <cell r="G13704" t="str">
            <v>HUA</v>
          </cell>
          <cell r="H13704" t="str">
            <v>IoT</v>
          </cell>
          <cell r="I13704" t="str">
            <v>INS</v>
          </cell>
          <cell r="L13704">
            <v>43853</v>
          </cell>
          <cell r="N13704">
            <v>43853</v>
          </cell>
          <cell r="P13704" t="str">
            <v>No Dependency</v>
          </cell>
        </row>
        <row r="13705">
          <cell r="C13705" t="str">
            <v>CWH045</v>
          </cell>
          <cell r="D13705" t="str">
            <v>Expansion Sites</v>
          </cell>
          <cell r="E13705" t="str">
            <v>Q1-2020</v>
          </cell>
          <cell r="F13705" t="str">
            <v>Mobile Aspiration</v>
          </cell>
          <cell r="G13705" t="str">
            <v>HUA</v>
          </cell>
          <cell r="H13705" t="str">
            <v>IoT</v>
          </cell>
          <cell r="I13705" t="str">
            <v>INS</v>
          </cell>
          <cell r="L13705">
            <v>43853</v>
          </cell>
          <cell r="N13705">
            <v>43853</v>
          </cell>
          <cell r="P13705" t="str">
            <v>No Dependency</v>
          </cell>
        </row>
        <row r="13706">
          <cell r="C13706" t="str">
            <v>ZQN983</v>
          </cell>
          <cell r="D13706" t="str">
            <v>Expansion Sites</v>
          </cell>
          <cell r="E13706" t="str">
            <v>Q3-2019</v>
          </cell>
          <cell r="F13706" t="str">
            <v>Mobile Aspiration</v>
          </cell>
          <cell r="G13706" t="str">
            <v>HUA</v>
          </cell>
          <cell r="H13706" t="str">
            <v>IoT</v>
          </cell>
          <cell r="I13706" t="str">
            <v>INS</v>
          </cell>
          <cell r="L13706">
            <v>43625</v>
          </cell>
          <cell r="M13706">
            <v>43627</v>
          </cell>
          <cell r="N13706">
            <v>43626</v>
          </cell>
          <cell r="O13706">
            <v>43628</v>
          </cell>
          <cell r="P13706" t="str">
            <v>No Dependency</v>
          </cell>
        </row>
        <row r="13707">
          <cell r="C13707" t="str">
            <v>ZSS001</v>
          </cell>
          <cell r="D13707" t="str">
            <v>Expansion Sites</v>
          </cell>
          <cell r="E13707" t="str">
            <v>Q3-2019</v>
          </cell>
          <cell r="F13707" t="str">
            <v>Mobile Aspiration</v>
          </cell>
          <cell r="G13707" t="str">
            <v>HUA</v>
          </cell>
          <cell r="H13707" t="str">
            <v>IoT</v>
          </cell>
          <cell r="I13707" t="str">
            <v>INS</v>
          </cell>
          <cell r="L13707">
            <v>43726</v>
          </cell>
          <cell r="M13707">
            <v>43715</v>
          </cell>
          <cell r="N13707">
            <v>43726</v>
          </cell>
          <cell r="O13707">
            <v>43716</v>
          </cell>
          <cell r="P13707" t="str">
            <v>No Dependency</v>
          </cell>
        </row>
        <row r="13708">
          <cell r="C13708" t="str">
            <v>ZRF991</v>
          </cell>
          <cell r="D13708" t="str">
            <v>Expansion Sites</v>
          </cell>
          <cell r="E13708" t="str">
            <v>Q1-2020</v>
          </cell>
          <cell r="F13708" t="str">
            <v>Mobile Aspiration</v>
          </cell>
          <cell r="G13708" t="str">
            <v>HUA</v>
          </cell>
          <cell r="H13708" t="str">
            <v>IoT</v>
          </cell>
          <cell r="I13708" t="str">
            <v>INS</v>
          </cell>
          <cell r="L13708">
            <v>43853</v>
          </cell>
          <cell r="M13708">
            <v>43734</v>
          </cell>
          <cell r="N13708">
            <v>43853</v>
          </cell>
          <cell r="O13708">
            <v>43735</v>
          </cell>
          <cell r="P13708" t="str">
            <v>No Dependency</v>
          </cell>
        </row>
        <row r="13709">
          <cell r="C13709" t="str">
            <v>COWJN1</v>
          </cell>
          <cell r="D13709" t="str">
            <v>Expansion Sites</v>
          </cell>
          <cell r="E13709" t="str">
            <v>Q1-2020</v>
          </cell>
          <cell r="F13709" t="str">
            <v>Mobile Aspiration</v>
          </cell>
          <cell r="G13709" t="str">
            <v>HUA</v>
          </cell>
          <cell r="H13709" t="str">
            <v>IoT</v>
          </cell>
          <cell r="I13709" t="str">
            <v>INS</v>
          </cell>
          <cell r="L13709">
            <v>43853</v>
          </cell>
          <cell r="N13709">
            <v>43853</v>
          </cell>
          <cell r="P13709" t="str">
            <v>No Dependency</v>
          </cell>
        </row>
        <row r="13710">
          <cell r="C13710" t="str">
            <v>ZHB014</v>
          </cell>
          <cell r="D13710" t="str">
            <v>Expansion Sites</v>
          </cell>
          <cell r="E13710" t="str">
            <v>Q1-2020</v>
          </cell>
          <cell r="F13710" t="str">
            <v>Mobile Aspiration</v>
          </cell>
          <cell r="G13710" t="str">
            <v>HUA</v>
          </cell>
          <cell r="H13710" t="str">
            <v>IoT</v>
          </cell>
          <cell r="I13710" t="str">
            <v>INS</v>
          </cell>
          <cell r="L13710">
            <v>43853</v>
          </cell>
          <cell r="M13710">
            <v>43734</v>
          </cell>
          <cell r="N13710">
            <v>43853</v>
          </cell>
          <cell r="O13710">
            <v>43735</v>
          </cell>
          <cell r="P13710" t="str">
            <v>No Dependency</v>
          </cell>
        </row>
        <row r="13711">
          <cell r="C13711" t="str">
            <v>MW2435</v>
          </cell>
          <cell r="D13711" t="str">
            <v>Expansion Sites</v>
          </cell>
          <cell r="E13711" t="str">
            <v>Q1-2020</v>
          </cell>
          <cell r="F13711" t="str">
            <v>Mobile Aspiration</v>
          </cell>
          <cell r="G13711" t="str">
            <v>HUA</v>
          </cell>
          <cell r="H13711" t="str">
            <v>IoT</v>
          </cell>
          <cell r="I13711" t="str">
            <v>INS</v>
          </cell>
          <cell r="L13711">
            <v>43853</v>
          </cell>
          <cell r="N13711">
            <v>43853</v>
          </cell>
          <cell r="P13711" t="str">
            <v>No Dependency</v>
          </cell>
        </row>
        <row r="13712">
          <cell r="C13712" t="str">
            <v>ZMA011</v>
          </cell>
          <cell r="D13712" t="str">
            <v>Expansion Sites</v>
          </cell>
          <cell r="E13712" t="str">
            <v>Q1-2020</v>
          </cell>
          <cell r="F13712" t="str">
            <v>Mobile Aspiration</v>
          </cell>
          <cell r="G13712" t="str">
            <v>HUA</v>
          </cell>
          <cell r="H13712" t="str">
            <v>IoT</v>
          </cell>
          <cell r="I13712" t="str">
            <v>INS</v>
          </cell>
          <cell r="L13712">
            <v>43853</v>
          </cell>
          <cell r="M13712">
            <v>43743</v>
          </cell>
          <cell r="N13712">
            <v>43853</v>
          </cell>
          <cell r="O13712">
            <v>43744</v>
          </cell>
          <cell r="P13712" t="str">
            <v>No Dependency</v>
          </cell>
        </row>
        <row r="13713">
          <cell r="C13713" t="str">
            <v>ZHB042</v>
          </cell>
          <cell r="D13713" t="str">
            <v>Expansion Sites</v>
          </cell>
          <cell r="E13713" t="str">
            <v>Q1-2020</v>
          </cell>
          <cell r="F13713" t="str">
            <v>Mobile Aspiration</v>
          </cell>
          <cell r="G13713" t="str">
            <v>HUA</v>
          </cell>
          <cell r="H13713" t="str">
            <v>IoT</v>
          </cell>
          <cell r="I13713" t="str">
            <v>INS</v>
          </cell>
          <cell r="L13713">
            <v>43853</v>
          </cell>
          <cell r="N13713">
            <v>43853</v>
          </cell>
          <cell r="P13713" t="str">
            <v>No Dependency</v>
          </cell>
        </row>
        <row r="13714">
          <cell r="C13714" t="str">
            <v>Z15012</v>
          </cell>
          <cell r="D13714" t="str">
            <v>Expansion Sites</v>
          </cell>
          <cell r="E13714" t="str">
            <v>Q1-2020</v>
          </cell>
          <cell r="F13714" t="str">
            <v>Mobile Aspiration</v>
          </cell>
          <cell r="G13714" t="str">
            <v>HUA</v>
          </cell>
          <cell r="H13714" t="str">
            <v>IoT</v>
          </cell>
          <cell r="I13714" t="str">
            <v>INS</v>
          </cell>
          <cell r="L13714">
            <v>43853</v>
          </cell>
          <cell r="M13714">
            <v>43724</v>
          </cell>
          <cell r="N13714">
            <v>43853</v>
          </cell>
          <cell r="O13714">
            <v>43725</v>
          </cell>
          <cell r="P13714" t="str">
            <v>No Dependency</v>
          </cell>
        </row>
        <row r="13715">
          <cell r="C13715" t="str">
            <v>Z15001</v>
          </cell>
          <cell r="D13715" t="str">
            <v>Expansion Sites</v>
          </cell>
          <cell r="E13715" t="str">
            <v>Q1-2020</v>
          </cell>
          <cell r="F13715" t="str">
            <v>Mobile Aspiration</v>
          </cell>
          <cell r="G13715" t="str">
            <v>HUA</v>
          </cell>
          <cell r="H13715" t="str">
            <v>IoT</v>
          </cell>
          <cell r="I13715" t="str">
            <v>INS</v>
          </cell>
          <cell r="L13715">
            <v>43853</v>
          </cell>
          <cell r="M13715">
            <v>43709</v>
          </cell>
          <cell r="N13715">
            <v>43853</v>
          </cell>
          <cell r="O13715">
            <v>43710</v>
          </cell>
          <cell r="P13715" t="str">
            <v>No Dependency</v>
          </cell>
        </row>
        <row r="13716">
          <cell r="C13716" t="str">
            <v>SRS413</v>
          </cell>
          <cell r="D13716" t="str">
            <v>Expansion Sites</v>
          </cell>
          <cell r="E13716" t="str">
            <v>Q4-2019</v>
          </cell>
          <cell r="F13716" t="str">
            <v>Mobile Aspiration</v>
          </cell>
          <cell r="G13716" t="str">
            <v>HUA</v>
          </cell>
          <cell r="H13716" t="str">
            <v>IoT</v>
          </cell>
          <cell r="I13716" t="str">
            <v>INS</v>
          </cell>
          <cell r="L13716">
            <v>43741</v>
          </cell>
          <cell r="M13716">
            <v>43709</v>
          </cell>
          <cell r="N13716">
            <v>43742</v>
          </cell>
          <cell r="O13716">
            <v>43710</v>
          </cell>
          <cell r="P13716" t="str">
            <v>No Dependency</v>
          </cell>
        </row>
        <row r="13717">
          <cell r="C13717" t="str">
            <v>MW315</v>
          </cell>
          <cell r="D13717" t="str">
            <v>Expansion Sites</v>
          </cell>
          <cell r="E13717" t="str">
            <v>Q1-2020</v>
          </cell>
          <cell r="F13717" t="str">
            <v>Mobile Aspiration</v>
          </cell>
          <cell r="G13717" t="str">
            <v>HUA</v>
          </cell>
          <cell r="H13717" t="str">
            <v>IoT</v>
          </cell>
          <cell r="I13717" t="str">
            <v>INS</v>
          </cell>
          <cell r="L13717">
            <v>43853</v>
          </cell>
          <cell r="N13717">
            <v>43853</v>
          </cell>
          <cell r="P13717" t="str">
            <v>No Dependency</v>
          </cell>
        </row>
        <row r="13718">
          <cell r="C13718" t="str">
            <v>MW314</v>
          </cell>
          <cell r="D13718" t="str">
            <v>Expansion Sites</v>
          </cell>
          <cell r="E13718" t="str">
            <v>Q4-2019</v>
          </cell>
          <cell r="F13718" t="str">
            <v>Mobile Aspiration</v>
          </cell>
          <cell r="G13718" t="str">
            <v>HUA</v>
          </cell>
          <cell r="H13718" t="str">
            <v>IoT</v>
          </cell>
          <cell r="I13718" t="str">
            <v>INS</v>
          </cell>
          <cell r="L13718">
            <v>43796</v>
          </cell>
          <cell r="N13718">
            <v>43797</v>
          </cell>
          <cell r="P13718" t="str">
            <v>No Dependency</v>
          </cell>
        </row>
        <row r="13719">
          <cell r="C13719" t="str">
            <v>ZMA022</v>
          </cell>
          <cell r="D13719" t="str">
            <v>Expansion Sites</v>
          </cell>
          <cell r="E13719" t="str">
            <v>Q1-2020</v>
          </cell>
          <cell r="F13719" t="str">
            <v>Mobile Aspiration</v>
          </cell>
          <cell r="G13719" t="str">
            <v>HUA</v>
          </cell>
          <cell r="H13719" t="str">
            <v>IoT</v>
          </cell>
          <cell r="I13719" t="str">
            <v>INS</v>
          </cell>
          <cell r="L13719">
            <v>43853</v>
          </cell>
          <cell r="M13719">
            <v>43715</v>
          </cell>
          <cell r="N13719">
            <v>43853</v>
          </cell>
          <cell r="O13719">
            <v>43716</v>
          </cell>
          <cell r="P13719" t="str">
            <v>No Dependency</v>
          </cell>
        </row>
        <row r="13720">
          <cell r="C13720" t="str">
            <v>ZND221</v>
          </cell>
          <cell r="D13720" t="str">
            <v>Expansion Sites</v>
          </cell>
          <cell r="E13720" t="str">
            <v>Q3-2019</v>
          </cell>
          <cell r="F13720" t="str">
            <v>Mobile Aspiration</v>
          </cell>
          <cell r="G13720" t="str">
            <v>HUA</v>
          </cell>
          <cell r="H13720" t="str">
            <v>IoT</v>
          </cell>
          <cell r="I13720" t="str">
            <v>INS</v>
          </cell>
          <cell r="L13720">
            <v>43687</v>
          </cell>
          <cell r="M13720">
            <v>43689</v>
          </cell>
          <cell r="N13720">
            <v>43688</v>
          </cell>
          <cell r="O13720">
            <v>43690</v>
          </cell>
          <cell r="P13720" t="str">
            <v>No Dependency</v>
          </cell>
        </row>
        <row r="13721">
          <cell r="C13721" t="str">
            <v>ZJB049</v>
          </cell>
          <cell r="D13721" t="str">
            <v>Expansion Sites</v>
          </cell>
          <cell r="E13721" t="str">
            <v>Q3-2019</v>
          </cell>
          <cell r="F13721" t="str">
            <v>Mobile Aspiration</v>
          </cell>
          <cell r="G13721" t="str">
            <v>HUA</v>
          </cell>
          <cell r="H13721" t="str">
            <v>IoT</v>
          </cell>
          <cell r="I13721" t="str">
            <v>INS</v>
          </cell>
          <cell r="L13721">
            <v>43788</v>
          </cell>
          <cell r="M13721">
            <v>43772</v>
          </cell>
          <cell r="N13721">
            <v>43789</v>
          </cell>
          <cell r="O13721">
            <v>43773</v>
          </cell>
          <cell r="P13721" t="str">
            <v>No Dependency</v>
          </cell>
        </row>
        <row r="13722">
          <cell r="C13722" t="str">
            <v>Z14011</v>
          </cell>
          <cell r="D13722" t="str">
            <v>Expansion Sites</v>
          </cell>
          <cell r="E13722" t="str">
            <v>Q4-2019</v>
          </cell>
          <cell r="F13722" t="str">
            <v>Mobile Aspiration</v>
          </cell>
          <cell r="G13722" t="str">
            <v>HUA</v>
          </cell>
          <cell r="H13722" t="str">
            <v>IoT</v>
          </cell>
          <cell r="I13722" t="str">
            <v>INS</v>
          </cell>
          <cell r="L13722">
            <v>43753</v>
          </cell>
          <cell r="M13722">
            <v>43709</v>
          </cell>
          <cell r="N13722">
            <v>43754</v>
          </cell>
          <cell r="O13722">
            <v>43710</v>
          </cell>
          <cell r="P13722" t="str">
            <v>No Dependency</v>
          </cell>
        </row>
        <row r="13723">
          <cell r="C13723" t="str">
            <v>FD9302</v>
          </cell>
          <cell r="D13723" t="str">
            <v>Expansion Sites</v>
          </cell>
          <cell r="E13723" t="str">
            <v>Q4-2019</v>
          </cell>
          <cell r="F13723" t="str">
            <v>Mobile Aspiration</v>
          </cell>
          <cell r="G13723" t="str">
            <v>HUA</v>
          </cell>
          <cell r="H13723" t="str">
            <v>IoT</v>
          </cell>
          <cell r="I13723" t="str">
            <v>INS</v>
          </cell>
          <cell r="L13723">
            <v>43796</v>
          </cell>
          <cell r="N13723">
            <v>43797</v>
          </cell>
          <cell r="P13723" t="str">
            <v>No Dependency</v>
          </cell>
        </row>
        <row r="13724">
          <cell r="C13724" t="str">
            <v>F93R04</v>
          </cell>
          <cell r="D13724" t="str">
            <v>Expansion Sites</v>
          </cell>
          <cell r="E13724" t="str">
            <v>Q1-2020</v>
          </cell>
          <cell r="F13724" t="str">
            <v>Mobile Aspiration</v>
          </cell>
          <cell r="G13724" t="str">
            <v>HUA</v>
          </cell>
          <cell r="H13724" t="str">
            <v>IoT</v>
          </cell>
          <cell r="I13724" t="str">
            <v>INS</v>
          </cell>
          <cell r="L13724">
            <v>43853</v>
          </cell>
          <cell r="N13724">
            <v>43853</v>
          </cell>
          <cell r="P13724" t="str">
            <v>No Dependency</v>
          </cell>
        </row>
        <row r="13725">
          <cell r="C13725" t="str">
            <v>ZKF056</v>
          </cell>
          <cell r="D13725" t="str">
            <v>Expansion Sites</v>
          </cell>
          <cell r="E13725" t="str">
            <v>Q3-2019</v>
          </cell>
          <cell r="F13725" t="str">
            <v>Mobile Aspiration</v>
          </cell>
          <cell r="G13725" t="str">
            <v>HUA</v>
          </cell>
          <cell r="H13725" t="str">
            <v>IoT</v>
          </cell>
          <cell r="I13725" t="str">
            <v>INS</v>
          </cell>
          <cell r="L13725">
            <v>43746</v>
          </cell>
          <cell r="M13725">
            <v>43734</v>
          </cell>
          <cell r="N13725">
            <v>43747</v>
          </cell>
          <cell r="O13725">
            <v>43735</v>
          </cell>
          <cell r="P13725" t="str">
            <v>No Dependency</v>
          </cell>
        </row>
        <row r="13726">
          <cell r="C13726" t="str">
            <v>ZSK043</v>
          </cell>
          <cell r="D13726" t="str">
            <v>Expansion Sites</v>
          </cell>
          <cell r="E13726" t="str">
            <v>Q1-2020</v>
          </cell>
          <cell r="F13726" t="str">
            <v>Mobile Aspiration</v>
          </cell>
          <cell r="G13726" t="str">
            <v>HUA</v>
          </cell>
          <cell r="H13726" t="str">
            <v>IoT</v>
          </cell>
          <cell r="I13726" t="str">
            <v>INS</v>
          </cell>
          <cell r="L13726">
            <v>43849</v>
          </cell>
          <cell r="M13726">
            <v>43715</v>
          </cell>
          <cell r="N13726">
            <v>43850</v>
          </cell>
          <cell r="O13726">
            <v>43716</v>
          </cell>
          <cell r="P13726" t="str">
            <v>No Dependency</v>
          </cell>
        </row>
        <row r="13727">
          <cell r="C13727" t="str">
            <v>ZQU018</v>
          </cell>
          <cell r="D13727" t="str">
            <v>Expansion Sites</v>
          </cell>
          <cell r="E13727" t="str">
            <v>Q1-2020</v>
          </cell>
          <cell r="F13727" t="str">
            <v>Mobile Aspiration</v>
          </cell>
          <cell r="G13727" t="str">
            <v>HUA</v>
          </cell>
          <cell r="H13727" t="str">
            <v>IoT</v>
          </cell>
          <cell r="I13727" t="str">
            <v>INS</v>
          </cell>
          <cell r="L13727">
            <v>43858</v>
          </cell>
          <cell r="N13727">
            <v>43858</v>
          </cell>
          <cell r="P13727" t="str">
            <v>No Dependency</v>
          </cell>
        </row>
        <row r="13728">
          <cell r="C13728" t="str">
            <v>ZRW999</v>
          </cell>
          <cell r="D13728" t="str">
            <v>Expansion Sites</v>
          </cell>
          <cell r="E13728" t="str">
            <v>Q1-2020</v>
          </cell>
          <cell r="F13728" t="str">
            <v>Mobile Aspiration</v>
          </cell>
          <cell r="G13728" t="str">
            <v>HUA</v>
          </cell>
          <cell r="H13728" t="str">
            <v>IoT</v>
          </cell>
          <cell r="I13728" t="str">
            <v>INS</v>
          </cell>
          <cell r="L13728">
            <v>43853</v>
          </cell>
          <cell r="N13728">
            <v>43853</v>
          </cell>
          <cell r="P13728" t="str">
            <v>No Dependency</v>
          </cell>
        </row>
        <row r="13729">
          <cell r="C13729" t="str">
            <v>ZQE995</v>
          </cell>
          <cell r="D13729" t="str">
            <v>Expansion Sites</v>
          </cell>
          <cell r="E13729" t="str">
            <v>Q3-2019</v>
          </cell>
          <cell r="F13729" t="str">
            <v>Mobile Aspiration</v>
          </cell>
          <cell r="G13729" t="str">
            <v>HUA</v>
          </cell>
          <cell r="H13729" t="str">
            <v>IoT</v>
          </cell>
          <cell r="I13729" t="str">
            <v>INS</v>
          </cell>
          <cell r="L13729">
            <v>43726</v>
          </cell>
          <cell r="M13729">
            <v>43627</v>
          </cell>
          <cell r="N13729">
            <v>43726</v>
          </cell>
          <cell r="O13729">
            <v>43628</v>
          </cell>
          <cell r="P13729" t="str">
            <v>No Dependency</v>
          </cell>
        </row>
        <row r="13730">
          <cell r="C13730" t="str">
            <v>ZMB980</v>
          </cell>
          <cell r="D13730" t="str">
            <v>Expansion Sites</v>
          </cell>
          <cell r="E13730" t="str">
            <v>Q1-2020</v>
          </cell>
          <cell r="F13730" t="str">
            <v>Mobile Aspiration</v>
          </cell>
          <cell r="G13730" t="str">
            <v>HUA</v>
          </cell>
          <cell r="H13730" t="str">
            <v>IoT</v>
          </cell>
          <cell r="I13730" t="str">
            <v>INS</v>
          </cell>
          <cell r="L13730">
            <v>43853</v>
          </cell>
          <cell r="M13730">
            <v>43731</v>
          </cell>
          <cell r="N13730">
            <v>43853</v>
          </cell>
          <cell r="O13730">
            <v>43732</v>
          </cell>
          <cell r="P13730" t="str">
            <v>No Dependency</v>
          </cell>
        </row>
        <row r="13731">
          <cell r="C13731" t="str">
            <v>Z60002</v>
          </cell>
          <cell r="D13731" t="str">
            <v>Expansion Sites</v>
          </cell>
          <cell r="E13731" t="str">
            <v>Q4-2019</v>
          </cell>
          <cell r="F13731" t="str">
            <v>Mobile Aspiration</v>
          </cell>
          <cell r="G13731" t="str">
            <v>HUA</v>
          </cell>
          <cell r="H13731" t="str">
            <v>IoT</v>
          </cell>
          <cell r="I13731" t="str">
            <v>INS</v>
          </cell>
          <cell r="L13731">
            <v>43796</v>
          </cell>
          <cell r="M13731">
            <v>43767</v>
          </cell>
          <cell r="N13731">
            <v>43797</v>
          </cell>
          <cell r="O13731">
            <v>43768</v>
          </cell>
          <cell r="P13731" t="str">
            <v>No Dependency</v>
          </cell>
        </row>
        <row r="13732">
          <cell r="C13732" t="str">
            <v>ZND637</v>
          </cell>
          <cell r="D13732" t="str">
            <v>Expansion Sites</v>
          </cell>
          <cell r="E13732" t="str">
            <v>Q4-2019</v>
          </cell>
          <cell r="F13732" t="str">
            <v>Mobile Aspiration</v>
          </cell>
          <cell r="G13732" t="str">
            <v>HUA</v>
          </cell>
          <cell r="H13732" t="str">
            <v>IoT</v>
          </cell>
          <cell r="I13732" t="str">
            <v>INS</v>
          </cell>
          <cell r="L13732">
            <v>43691</v>
          </cell>
          <cell r="M13732">
            <v>43693</v>
          </cell>
          <cell r="N13732">
            <v>43692</v>
          </cell>
          <cell r="O13732">
            <v>43694</v>
          </cell>
          <cell r="P13732" t="str">
            <v>No Dependency</v>
          </cell>
        </row>
        <row r="13733">
          <cell r="C13733" t="str">
            <v>ZSK031</v>
          </cell>
          <cell r="D13733" t="str">
            <v>Expansion Sites</v>
          </cell>
          <cell r="E13733" t="str">
            <v>Q1-2020</v>
          </cell>
          <cell r="F13733" t="str">
            <v>Mobile Aspiration</v>
          </cell>
          <cell r="G13733" t="str">
            <v>HUA</v>
          </cell>
          <cell r="H13733" t="str">
            <v>IoT</v>
          </cell>
          <cell r="I13733" t="str">
            <v>INS</v>
          </cell>
          <cell r="L13733">
            <v>43853</v>
          </cell>
          <cell r="M13733">
            <v>43715</v>
          </cell>
          <cell r="N13733">
            <v>43853</v>
          </cell>
          <cell r="O13733">
            <v>43716</v>
          </cell>
          <cell r="P13733" t="str">
            <v>No Dependency</v>
          </cell>
        </row>
        <row r="13734">
          <cell r="C13734" t="str">
            <v>ZHF049</v>
          </cell>
          <cell r="D13734" t="str">
            <v>Expansion Sites</v>
          </cell>
          <cell r="E13734" t="str">
            <v>Q1-2020</v>
          </cell>
          <cell r="F13734" t="str">
            <v>Mobile Aspiration</v>
          </cell>
          <cell r="G13734" t="str">
            <v>HUA</v>
          </cell>
          <cell r="H13734" t="str">
            <v>IoT</v>
          </cell>
          <cell r="I13734" t="str">
            <v>INS</v>
          </cell>
          <cell r="L13734">
            <v>43853</v>
          </cell>
          <cell r="M13734">
            <v>43744</v>
          </cell>
          <cell r="N13734">
            <v>43853</v>
          </cell>
          <cell r="O13734">
            <v>43745</v>
          </cell>
          <cell r="P13734" t="str">
            <v>No Dependency</v>
          </cell>
        </row>
        <row r="13735">
          <cell r="C13735" t="str">
            <v>ZRF003</v>
          </cell>
          <cell r="D13735" t="str">
            <v>Expansion Sites</v>
          </cell>
          <cell r="E13735" t="str">
            <v>Q1-2020</v>
          </cell>
          <cell r="F13735" t="str">
            <v>Mobile Aspiration</v>
          </cell>
          <cell r="G13735" t="str">
            <v>HUA</v>
          </cell>
          <cell r="H13735" t="str">
            <v>IoT</v>
          </cell>
          <cell r="I13735" t="str">
            <v>INS</v>
          </cell>
          <cell r="L13735">
            <v>43858</v>
          </cell>
          <cell r="M13735">
            <v>43715</v>
          </cell>
          <cell r="N13735">
            <v>43858</v>
          </cell>
          <cell r="O13735">
            <v>43716</v>
          </cell>
          <cell r="P13735" t="str">
            <v>No Dependency</v>
          </cell>
        </row>
        <row r="13736">
          <cell r="C13736" t="str">
            <v>714-21-307</v>
          </cell>
          <cell r="D13736" t="str">
            <v>Expansion Sites</v>
          </cell>
          <cell r="E13736" t="str">
            <v>Q1-2020</v>
          </cell>
          <cell r="F13736" t="str">
            <v>Mobile Aspiration</v>
          </cell>
          <cell r="G13736" t="str">
            <v>HUA</v>
          </cell>
          <cell r="H13736" t="str">
            <v>IoT</v>
          </cell>
          <cell r="I13736" t="str">
            <v>INS</v>
          </cell>
          <cell r="L13736">
            <v>43853</v>
          </cell>
          <cell r="M13736">
            <v>43709</v>
          </cell>
          <cell r="N13736">
            <v>43853</v>
          </cell>
          <cell r="O13736">
            <v>43710</v>
          </cell>
          <cell r="P13736" t="str">
            <v>No Dependency</v>
          </cell>
        </row>
        <row r="13737">
          <cell r="C13737" t="str">
            <v>ZR2023</v>
          </cell>
          <cell r="D13737" t="str">
            <v>Expansion Sites</v>
          </cell>
          <cell r="E13737" t="str">
            <v>Q1-2020</v>
          </cell>
          <cell r="F13737" t="str">
            <v>Mobile Aspiration</v>
          </cell>
          <cell r="G13737" t="str">
            <v>HUA</v>
          </cell>
          <cell r="H13737" t="str">
            <v>IoT</v>
          </cell>
          <cell r="I13737" t="str">
            <v>INS</v>
          </cell>
          <cell r="L13737">
            <v>43853</v>
          </cell>
          <cell r="M13737">
            <v>43733</v>
          </cell>
          <cell r="N13737">
            <v>43853</v>
          </cell>
          <cell r="O13737">
            <v>43734</v>
          </cell>
          <cell r="P13737" t="str">
            <v>No Dependency</v>
          </cell>
        </row>
        <row r="13738">
          <cell r="C13738" t="str">
            <v>ZHF143</v>
          </cell>
          <cell r="D13738" t="str">
            <v>Expansion Sites</v>
          </cell>
          <cell r="E13738" t="str">
            <v>Q1-2020</v>
          </cell>
          <cell r="F13738" t="str">
            <v>Mobile Aspiration</v>
          </cell>
          <cell r="G13738" t="str">
            <v>HUA</v>
          </cell>
          <cell r="H13738" t="str">
            <v>IoT</v>
          </cell>
          <cell r="I13738" t="str">
            <v>INS</v>
          </cell>
          <cell r="L13738">
            <v>43699</v>
          </cell>
          <cell r="M13738">
            <v>43699</v>
          </cell>
          <cell r="N13738">
            <v>43700</v>
          </cell>
          <cell r="O13738">
            <v>43700</v>
          </cell>
          <cell r="P13738" t="str">
            <v>No Dependency</v>
          </cell>
        </row>
        <row r="13739">
          <cell r="C13739" t="str">
            <v>Z11005</v>
          </cell>
          <cell r="D13739" t="str">
            <v>Expansion Sites</v>
          </cell>
          <cell r="E13739" t="str">
            <v>Q1-2020</v>
          </cell>
          <cell r="F13739" t="str">
            <v>Mobile Aspiration</v>
          </cell>
          <cell r="G13739" t="str">
            <v>HUA</v>
          </cell>
          <cell r="H13739" t="str">
            <v>IoT</v>
          </cell>
          <cell r="I13739" t="str">
            <v>INS</v>
          </cell>
          <cell r="L13739">
            <v>43853</v>
          </cell>
          <cell r="N13739">
            <v>43853</v>
          </cell>
          <cell r="P13739" t="str">
            <v>No Dependency</v>
          </cell>
        </row>
        <row r="13740">
          <cell r="C13740" t="str">
            <v>FRD004</v>
          </cell>
          <cell r="D13740" t="str">
            <v>Expansion Sites</v>
          </cell>
          <cell r="E13740" t="str">
            <v>Q1-2020</v>
          </cell>
          <cell r="F13740" t="str">
            <v>Mobile Aspiration</v>
          </cell>
          <cell r="G13740" t="str">
            <v>HUA</v>
          </cell>
          <cell r="H13740" t="str">
            <v>IoT</v>
          </cell>
          <cell r="I13740" t="str">
            <v>INS</v>
          </cell>
          <cell r="L13740">
            <v>43853</v>
          </cell>
          <cell r="N13740">
            <v>43853</v>
          </cell>
          <cell r="P13740" t="str">
            <v>No Dependency</v>
          </cell>
        </row>
        <row r="13741">
          <cell r="C13741" t="str">
            <v>ZND955</v>
          </cell>
          <cell r="D13741" t="str">
            <v>Expansion Sites</v>
          </cell>
          <cell r="E13741" t="str">
            <v>Q1-2020</v>
          </cell>
          <cell r="F13741" t="str">
            <v>Mobile Aspiration</v>
          </cell>
          <cell r="G13741" t="str">
            <v>HUA</v>
          </cell>
          <cell r="H13741" t="str">
            <v>IoT</v>
          </cell>
          <cell r="I13741" t="str">
            <v>INS</v>
          </cell>
          <cell r="L13741">
            <v>43704</v>
          </cell>
          <cell r="M13741">
            <v>43707</v>
          </cell>
          <cell r="N13741">
            <v>43705</v>
          </cell>
          <cell r="O13741">
            <v>43708</v>
          </cell>
          <cell r="P13741" t="str">
            <v>No Dependency</v>
          </cell>
        </row>
        <row r="13742">
          <cell r="C13742" t="str">
            <v>ZND911</v>
          </cell>
          <cell r="D13742" t="str">
            <v>Expansion Sites</v>
          </cell>
          <cell r="E13742" t="str">
            <v>Q3-2019</v>
          </cell>
          <cell r="F13742" t="str">
            <v>Mobile Aspiration</v>
          </cell>
          <cell r="G13742" t="str">
            <v>HUA</v>
          </cell>
          <cell r="H13742" t="str">
            <v>IoT</v>
          </cell>
          <cell r="I13742" t="str">
            <v>INS</v>
          </cell>
          <cell r="L13742">
            <v>43664</v>
          </cell>
          <cell r="M13742">
            <v>43666</v>
          </cell>
          <cell r="N13742">
            <v>43665</v>
          </cell>
          <cell r="O13742">
            <v>43667</v>
          </cell>
          <cell r="P13742" t="str">
            <v>No Dependency</v>
          </cell>
        </row>
        <row r="13743">
          <cell r="C13743" t="str">
            <v>ZND826</v>
          </cell>
          <cell r="D13743" t="str">
            <v>Expansion Sites</v>
          </cell>
          <cell r="E13743" t="str">
            <v>Q3-2019</v>
          </cell>
          <cell r="F13743" t="str">
            <v>Mobile Aspiration</v>
          </cell>
          <cell r="G13743" t="str">
            <v>HUA</v>
          </cell>
          <cell r="H13743" t="str">
            <v>IoT</v>
          </cell>
          <cell r="I13743" t="str">
            <v>INS</v>
          </cell>
          <cell r="L13743">
            <v>43796</v>
          </cell>
          <cell r="N13743">
            <v>43797</v>
          </cell>
          <cell r="P13743" t="str">
            <v>No Dependency</v>
          </cell>
        </row>
        <row r="13744">
          <cell r="C13744" t="str">
            <v>ZND817</v>
          </cell>
          <cell r="D13744" t="str">
            <v>Expansion Sites</v>
          </cell>
          <cell r="E13744" t="str">
            <v>Q1-2020</v>
          </cell>
          <cell r="F13744" t="str">
            <v>Mobile Aspiration</v>
          </cell>
          <cell r="G13744" t="str">
            <v>HUA</v>
          </cell>
          <cell r="H13744" t="str">
            <v>IoT</v>
          </cell>
          <cell r="I13744" t="str">
            <v>INS</v>
          </cell>
          <cell r="L13744">
            <v>43685</v>
          </cell>
          <cell r="M13744">
            <v>43685</v>
          </cell>
          <cell r="N13744">
            <v>43686</v>
          </cell>
          <cell r="O13744">
            <v>43686</v>
          </cell>
          <cell r="P13744" t="str">
            <v>No Dependency</v>
          </cell>
        </row>
        <row r="13745">
          <cell r="C13745" t="str">
            <v>ZND809</v>
          </cell>
          <cell r="D13745" t="str">
            <v>Expansion Sites</v>
          </cell>
          <cell r="E13745" t="str">
            <v>Q1-2020</v>
          </cell>
          <cell r="F13745" t="str">
            <v>Mobile Aspiration</v>
          </cell>
          <cell r="G13745" t="str">
            <v>HUA</v>
          </cell>
          <cell r="H13745" t="str">
            <v>IoT</v>
          </cell>
          <cell r="I13745" t="str">
            <v>INS</v>
          </cell>
          <cell r="L13745">
            <v>43665</v>
          </cell>
          <cell r="M13745">
            <v>43667</v>
          </cell>
          <cell r="N13745">
            <v>43666</v>
          </cell>
          <cell r="O13745">
            <v>43668</v>
          </cell>
          <cell r="P13745" t="str">
            <v>No Dependency</v>
          </cell>
        </row>
        <row r="13746">
          <cell r="C13746" t="str">
            <v>ZND779</v>
          </cell>
          <cell r="D13746" t="str">
            <v>Expansion Sites</v>
          </cell>
          <cell r="E13746" t="str">
            <v>Q3-2019</v>
          </cell>
          <cell r="F13746" t="str">
            <v>Mobile Aspiration</v>
          </cell>
          <cell r="G13746" t="str">
            <v>HUA</v>
          </cell>
          <cell r="H13746" t="str">
            <v>IoT</v>
          </cell>
          <cell r="I13746" t="str">
            <v>INS</v>
          </cell>
          <cell r="L13746">
            <v>43670</v>
          </cell>
          <cell r="M13746">
            <v>43672</v>
          </cell>
          <cell r="N13746">
            <v>43671</v>
          </cell>
          <cell r="O13746">
            <v>43673</v>
          </cell>
          <cell r="P13746" t="str">
            <v>No Dependency</v>
          </cell>
        </row>
        <row r="13747">
          <cell r="C13747" t="str">
            <v>ZND763</v>
          </cell>
          <cell r="D13747" t="str">
            <v>Expansion Sites</v>
          </cell>
          <cell r="E13747" t="str">
            <v>Q4-2019</v>
          </cell>
          <cell r="F13747" t="str">
            <v>Mobile Aspiration</v>
          </cell>
          <cell r="G13747" t="str">
            <v>HUA</v>
          </cell>
          <cell r="H13747" t="str">
            <v>IoT</v>
          </cell>
          <cell r="I13747" t="str">
            <v>INS</v>
          </cell>
          <cell r="L13747">
            <v>43674</v>
          </cell>
          <cell r="M13747">
            <v>43676</v>
          </cell>
          <cell r="N13747">
            <v>43675</v>
          </cell>
          <cell r="O13747">
            <v>43677</v>
          </cell>
          <cell r="P13747" t="str">
            <v>No Dependency</v>
          </cell>
        </row>
        <row r="13748">
          <cell r="C13748" t="str">
            <v>ZND747</v>
          </cell>
          <cell r="D13748" t="str">
            <v>Expansion Sites</v>
          </cell>
          <cell r="E13748" t="str">
            <v>Q1-2020</v>
          </cell>
          <cell r="F13748" t="str">
            <v>Mobile Aspiration</v>
          </cell>
          <cell r="G13748" t="str">
            <v>HUA</v>
          </cell>
          <cell r="H13748" t="str">
            <v>IoT</v>
          </cell>
          <cell r="I13748" t="str">
            <v>INS</v>
          </cell>
          <cell r="L13748">
            <v>43690</v>
          </cell>
          <cell r="M13748">
            <v>43693</v>
          </cell>
          <cell r="N13748">
            <v>43691</v>
          </cell>
          <cell r="O13748">
            <v>43694</v>
          </cell>
          <cell r="P13748" t="str">
            <v>No Dependency</v>
          </cell>
        </row>
        <row r="13749">
          <cell r="C13749" t="str">
            <v>ZND706</v>
          </cell>
          <cell r="D13749" t="str">
            <v>Expansion Sites</v>
          </cell>
          <cell r="E13749" t="str">
            <v>Q1-2020</v>
          </cell>
          <cell r="F13749" t="str">
            <v>Mobile Aspiration</v>
          </cell>
          <cell r="G13749" t="str">
            <v>HUA</v>
          </cell>
          <cell r="H13749" t="str">
            <v>IoT</v>
          </cell>
          <cell r="I13749" t="str">
            <v>INS</v>
          </cell>
          <cell r="L13749">
            <v>43858</v>
          </cell>
          <cell r="M13749">
            <v>43733</v>
          </cell>
          <cell r="N13749">
            <v>43858</v>
          </cell>
          <cell r="O13749">
            <v>43734</v>
          </cell>
          <cell r="P13749" t="str">
            <v>No Dependency</v>
          </cell>
        </row>
        <row r="13750">
          <cell r="C13750" t="str">
            <v>ZND698</v>
          </cell>
          <cell r="D13750" t="str">
            <v>Expansion Sites</v>
          </cell>
          <cell r="E13750" t="str">
            <v>Q1-2020</v>
          </cell>
          <cell r="F13750" t="str">
            <v>Mobile Aspiration</v>
          </cell>
          <cell r="G13750" t="str">
            <v>HUA</v>
          </cell>
          <cell r="H13750" t="str">
            <v>IoT</v>
          </cell>
          <cell r="I13750" t="str">
            <v>INS</v>
          </cell>
          <cell r="L13750">
            <v>43802</v>
          </cell>
          <cell r="M13750">
            <v>43734</v>
          </cell>
          <cell r="N13750">
            <v>43802</v>
          </cell>
          <cell r="O13750">
            <v>43735</v>
          </cell>
          <cell r="P13750" t="str">
            <v>No Dependency</v>
          </cell>
        </row>
        <row r="13751">
          <cell r="C13751" t="str">
            <v>ZND696</v>
          </cell>
          <cell r="D13751" t="str">
            <v>Expansion Sites</v>
          </cell>
          <cell r="E13751" t="str">
            <v>Q4-2019</v>
          </cell>
          <cell r="F13751" t="str">
            <v>Mobile Aspiration</v>
          </cell>
          <cell r="G13751" t="str">
            <v>HUA</v>
          </cell>
          <cell r="H13751" t="str">
            <v>IoT</v>
          </cell>
          <cell r="I13751" t="str">
            <v>INS</v>
          </cell>
          <cell r="L13751">
            <v>43664</v>
          </cell>
          <cell r="M13751">
            <v>43666</v>
          </cell>
          <cell r="N13751">
            <v>43665</v>
          </cell>
          <cell r="O13751">
            <v>43667</v>
          </cell>
          <cell r="P13751" t="str">
            <v>No Dependency</v>
          </cell>
        </row>
        <row r="13752">
          <cell r="C13752" t="str">
            <v>ZND674</v>
          </cell>
          <cell r="D13752" t="str">
            <v>Expansion Sites</v>
          </cell>
          <cell r="E13752" t="str">
            <v>Q4-2019</v>
          </cell>
          <cell r="F13752" t="str">
            <v>Mobile Aspiration</v>
          </cell>
          <cell r="G13752" t="str">
            <v>HUA</v>
          </cell>
          <cell r="H13752" t="str">
            <v>IoT</v>
          </cell>
          <cell r="I13752" t="str">
            <v>INS</v>
          </cell>
          <cell r="L13752">
            <v>43691</v>
          </cell>
          <cell r="M13752">
            <v>43693</v>
          </cell>
          <cell r="N13752">
            <v>43692</v>
          </cell>
          <cell r="O13752">
            <v>43694</v>
          </cell>
          <cell r="P13752" t="str">
            <v>No Dependency</v>
          </cell>
        </row>
        <row r="13753">
          <cell r="C13753" t="str">
            <v>ZND619</v>
          </cell>
          <cell r="D13753" t="str">
            <v>Expansion Sites</v>
          </cell>
          <cell r="E13753" t="str">
            <v>Q1-2020</v>
          </cell>
          <cell r="F13753" t="str">
            <v>Mobile Aspiration</v>
          </cell>
          <cell r="G13753" t="str">
            <v>HUA</v>
          </cell>
          <cell r="H13753" t="str">
            <v>IoT</v>
          </cell>
          <cell r="I13753" t="str">
            <v>INS</v>
          </cell>
          <cell r="L13753">
            <v>43854</v>
          </cell>
          <cell r="M13753">
            <v>43715</v>
          </cell>
          <cell r="N13753">
            <v>43855</v>
          </cell>
          <cell r="O13753">
            <v>43716</v>
          </cell>
          <cell r="P13753" t="str">
            <v>No Dependency</v>
          </cell>
        </row>
        <row r="13754">
          <cell r="C13754" t="str">
            <v>ZND506</v>
          </cell>
          <cell r="D13754" t="str">
            <v>Expansion Sites</v>
          </cell>
          <cell r="E13754" t="str">
            <v>Q3-2019</v>
          </cell>
          <cell r="F13754" t="str">
            <v>Mobile Aspiration</v>
          </cell>
          <cell r="G13754" t="str">
            <v>HUA</v>
          </cell>
          <cell r="H13754" t="str">
            <v>IoT</v>
          </cell>
          <cell r="I13754" t="str">
            <v>INS</v>
          </cell>
          <cell r="L13754">
            <v>43666</v>
          </cell>
          <cell r="M13754">
            <v>43668</v>
          </cell>
          <cell r="N13754">
            <v>43667</v>
          </cell>
          <cell r="O13754">
            <v>43669</v>
          </cell>
          <cell r="P13754" t="str">
            <v>No Dependency</v>
          </cell>
        </row>
        <row r="13755">
          <cell r="C13755" t="str">
            <v>ZND504</v>
          </cell>
          <cell r="D13755" t="str">
            <v>Expansion Sites</v>
          </cell>
          <cell r="E13755" t="str">
            <v>Q1-2020</v>
          </cell>
          <cell r="F13755" t="str">
            <v>Mobile Aspiration</v>
          </cell>
          <cell r="G13755" t="str">
            <v>HUA</v>
          </cell>
          <cell r="H13755" t="str">
            <v>IoT</v>
          </cell>
          <cell r="I13755" t="str">
            <v>INS</v>
          </cell>
          <cell r="L13755">
            <v>43665</v>
          </cell>
          <cell r="M13755">
            <v>43667</v>
          </cell>
          <cell r="N13755">
            <v>43666</v>
          </cell>
          <cell r="O13755">
            <v>43668</v>
          </cell>
          <cell r="P13755" t="str">
            <v>No Dependency</v>
          </cell>
        </row>
        <row r="13756">
          <cell r="C13756" t="str">
            <v>ZND483</v>
          </cell>
          <cell r="D13756" t="str">
            <v>Expansion Sites</v>
          </cell>
          <cell r="E13756" t="str">
            <v>Q1-2020</v>
          </cell>
          <cell r="F13756" t="str">
            <v>Mobile Aspiration</v>
          </cell>
          <cell r="G13756" t="str">
            <v>HUA</v>
          </cell>
          <cell r="H13756" t="str">
            <v>IoT</v>
          </cell>
          <cell r="I13756" t="str">
            <v>INS</v>
          </cell>
          <cell r="L13756">
            <v>43858</v>
          </cell>
          <cell r="N13756">
            <v>43858</v>
          </cell>
          <cell r="P13756" t="str">
            <v>No Dependency</v>
          </cell>
        </row>
        <row r="13757">
          <cell r="C13757" t="str">
            <v>ZND379</v>
          </cell>
          <cell r="D13757" t="str">
            <v>Expansion Sites</v>
          </cell>
          <cell r="E13757" t="str">
            <v>Q3-2019</v>
          </cell>
          <cell r="F13757" t="str">
            <v>Mobile Aspiration</v>
          </cell>
          <cell r="G13757" t="str">
            <v>HUA</v>
          </cell>
          <cell r="H13757" t="str">
            <v>IoT</v>
          </cell>
          <cell r="I13757" t="str">
            <v>INS</v>
          </cell>
          <cell r="L13757">
            <v>43613</v>
          </cell>
          <cell r="M13757">
            <v>43615</v>
          </cell>
          <cell r="N13757">
            <v>43614</v>
          </cell>
          <cell r="O13757">
            <v>43616</v>
          </cell>
          <cell r="P13757" t="str">
            <v>No Dependency</v>
          </cell>
        </row>
        <row r="13758">
          <cell r="C13758" t="str">
            <v>ZND359</v>
          </cell>
          <cell r="D13758" t="str">
            <v>Expansion Sites</v>
          </cell>
          <cell r="E13758" t="str">
            <v>Q3-2019</v>
          </cell>
          <cell r="F13758" t="str">
            <v>Mobile Aspiration</v>
          </cell>
          <cell r="G13758" t="str">
            <v>HUA</v>
          </cell>
          <cell r="H13758" t="str">
            <v>IoT</v>
          </cell>
          <cell r="I13758" t="str">
            <v>INS</v>
          </cell>
          <cell r="L13758">
            <v>43650</v>
          </cell>
          <cell r="M13758">
            <v>43652</v>
          </cell>
          <cell r="N13758">
            <v>43651</v>
          </cell>
          <cell r="O13758">
            <v>43653</v>
          </cell>
          <cell r="P13758" t="str">
            <v>No Dependency</v>
          </cell>
        </row>
        <row r="13759">
          <cell r="C13759" t="str">
            <v>ZND355</v>
          </cell>
          <cell r="D13759" t="str">
            <v>Expansion Sites</v>
          </cell>
          <cell r="E13759" t="str">
            <v>Q3-2019</v>
          </cell>
          <cell r="F13759" t="str">
            <v>Mobile Aspiration</v>
          </cell>
          <cell r="G13759" t="str">
            <v>HUA</v>
          </cell>
          <cell r="H13759" t="str">
            <v>IoT</v>
          </cell>
          <cell r="I13759" t="str">
            <v>INS</v>
          </cell>
          <cell r="L13759">
            <v>43669</v>
          </cell>
          <cell r="M13759">
            <v>43671</v>
          </cell>
          <cell r="N13759">
            <v>43670</v>
          </cell>
          <cell r="O13759">
            <v>43672</v>
          </cell>
          <cell r="P13759" t="str">
            <v>No Dependency</v>
          </cell>
        </row>
        <row r="13760">
          <cell r="C13760" t="str">
            <v>ZND247</v>
          </cell>
          <cell r="D13760" t="str">
            <v>Expansion Sites</v>
          </cell>
          <cell r="E13760" t="str">
            <v>Q1-2020</v>
          </cell>
          <cell r="F13760" t="str">
            <v>Mobile Aspiration</v>
          </cell>
          <cell r="G13760" t="str">
            <v>HUA</v>
          </cell>
          <cell r="H13760" t="str">
            <v>IoT</v>
          </cell>
          <cell r="I13760" t="str">
            <v>INS</v>
          </cell>
          <cell r="L13760">
            <v>43689</v>
          </cell>
          <cell r="M13760">
            <v>43671</v>
          </cell>
          <cell r="N13760">
            <v>43690</v>
          </cell>
          <cell r="O13760">
            <v>43672</v>
          </cell>
          <cell r="P13760" t="str">
            <v>No Dependency</v>
          </cell>
        </row>
        <row r="13761">
          <cell r="C13761" t="str">
            <v>ZND240</v>
          </cell>
          <cell r="D13761" t="str">
            <v>Expansion Sites</v>
          </cell>
          <cell r="E13761" t="str">
            <v>Q3-2019</v>
          </cell>
          <cell r="F13761" t="str">
            <v>Mobile Aspiration</v>
          </cell>
          <cell r="G13761" t="str">
            <v>HUA</v>
          </cell>
          <cell r="H13761" t="str">
            <v>IoT</v>
          </cell>
          <cell r="I13761" t="str">
            <v>INS</v>
          </cell>
          <cell r="L13761">
            <v>43788</v>
          </cell>
          <cell r="N13761">
            <v>43789</v>
          </cell>
          <cell r="P13761" t="str">
            <v>No Dependency</v>
          </cell>
        </row>
        <row r="13762">
          <cell r="C13762" t="str">
            <v>ZND168</v>
          </cell>
          <cell r="D13762" t="str">
            <v>Expansion Sites</v>
          </cell>
          <cell r="E13762" t="str">
            <v>Q3-2019</v>
          </cell>
          <cell r="F13762" t="str">
            <v>Mobile Aspiration</v>
          </cell>
          <cell r="G13762" t="str">
            <v>HUA</v>
          </cell>
          <cell r="H13762" t="str">
            <v>IoT</v>
          </cell>
          <cell r="I13762" t="str">
            <v>INS</v>
          </cell>
          <cell r="L13762">
            <v>43643</v>
          </cell>
          <cell r="M13762">
            <v>43645</v>
          </cell>
          <cell r="N13762">
            <v>43644</v>
          </cell>
          <cell r="O13762">
            <v>43646</v>
          </cell>
          <cell r="P13762" t="str">
            <v>No Dependency</v>
          </cell>
        </row>
        <row r="13763">
          <cell r="C13763" t="str">
            <v>ZND138</v>
          </cell>
          <cell r="D13763" t="str">
            <v>Expansion Sites</v>
          </cell>
          <cell r="E13763" t="str">
            <v>Q1-2020</v>
          </cell>
          <cell r="F13763" t="str">
            <v>Mobile Aspiration</v>
          </cell>
          <cell r="G13763" t="str">
            <v>HUA</v>
          </cell>
          <cell r="H13763" t="str">
            <v>IoT</v>
          </cell>
          <cell r="I13763" t="str">
            <v>INS</v>
          </cell>
          <cell r="L13763">
            <v>43853</v>
          </cell>
          <cell r="M13763">
            <v>43725</v>
          </cell>
          <cell r="N13763">
            <v>43853</v>
          </cell>
          <cell r="O13763">
            <v>43726</v>
          </cell>
          <cell r="P13763" t="str">
            <v>No Dependency</v>
          </cell>
        </row>
        <row r="13764">
          <cell r="C13764" t="str">
            <v>ZND135</v>
          </cell>
          <cell r="D13764" t="str">
            <v>Expansion Sites</v>
          </cell>
          <cell r="E13764" t="str">
            <v>Q3-2019</v>
          </cell>
          <cell r="F13764" t="str">
            <v>Mobile Aspiration</v>
          </cell>
          <cell r="G13764" t="str">
            <v>HUA</v>
          </cell>
          <cell r="H13764" t="str">
            <v>IoT</v>
          </cell>
          <cell r="I13764" t="str">
            <v>INS</v>
          </cell>
          <cell r="L13764">
            <v>43644</v>
          </cell>
          <cell r="M13764">
            <v>43646</v>
          </cell>
          <cell r="N13764">
            <v>43645</v>
          </cell>
          <cell r="O13764">
            <v>43647</v>
          </cell>
          <cell r="P13764" t="str">
            <v>No Dependency</v>
          </cell>
        </row>
        <row r="13765">
          <cell r="C13765" t="str">
            <v>ZND126</v>
          </cell>
          <cell r="D13765" t="str">
            <v>Expansion Sites</v>
          </cell>
          <cell r="E13765" t="str">
            <v>Q3-2019</v>
          </cell>
          <cell r="F13765" t="str">
            <v>Mobile Aspiration</v>
          </cell>
          <cell r="G13765" t="str">
            <v>HUA</v>
          </cell>
          <cell r="H13765" t="str">
            <v>IoT</v>
          </cell>
          <cell r="I13765" t="str">
            <v>INS</v>
          </cell>
          <cell r="L13765">
            <v>43664</v>
          </cell>
          <cell r="M13765">
            <v>43666</v>
          </cell>
          <cell r="N13765">
            <v>43665</v>
          </cell>
          <cell r="O13765">
            <v>43667</v>
          </cell>
          <cell r="P13765" t="str">
            <v>No Dependency</v>
          </cell>
        </row>
        <row r="13766">
          <cell r="C13766" t="str">
            <v>ZND084</v>
          </cell>
          <cell r="D13766" t="str">
            <v>Expansion Sites</v>
          </cell>
          <cell r="E13766" t="str">
            <v>Q2-2019</v>
          </cell>
          <cell r="F13766" t="str">
            <v>Mobile Aspiration</v>
          </cell>
          <cell r="G13766" t="str">
            <v>HUA</v>
          </cell>
          <cell r="H13766" t="str">
            <v>IoT</v>
          </cell>
          <cell r="I13766" t="str">
            <v>INS</v>
          </cell>
          <cell r="L13766">
            <v>43609</v>
          </cell>
          <cell r="M13766">
            <v>43611</v>
          </cell>
          <cell r="N13766">
            <v>43610</v>
          </cell>
          <cell r="O13766">
            <v>43612</v>
          </cell>
          <cell r="P13766" t="str">
            <v>No Dependency</v>
          </cell>
        </row>
        <row r="13767">
          <cell r="C13767" t="str">
            <v>ZKU052</v>
          </cell>
          <cell r="D13767" t="str">
            <v>Expansion Sites</v>
          </cell>
          <cell r="E13767" t="str">
            <v>Q1-2020</v>
          </cell>
          <cell r="F13767" t="str">
            <v>Mobile Aspiration</v>
          </cell>
          <cell r="G13767" t="str">
            <v>HUA</v>
          </cell>
          <cell r="H13767" t="str">
            <v>IoT</v>
          </cell>
          <cell r="I13767" t="str">
            <v>INS</v>
          </cell>
          <cell r="L13767">
            <v>43853</v>
          </cell>
          <cell r="M13767">
            <v>43734</v>
          </cell>
          <cell r="N13767">
            <v>43853</v>
          </cell>
          <cell r="O13767">
            <v>43735</v>
          </cell>
          <cell r="P13767" t="str">
            <v>No Dependency</v>
          </cell>
        </row>
        <row r="13768">
          <cell r="C13768" t="str">
            <v>ZKU018</v>
          </cell>
          <cell r="D13768" t="str">
            <v>Expansion Sites</v>
          </cell>
          <cell r="E13768" t="str">
            <v>Q1-2020</v>
          </cell>
          <cell r="F13768" t="str">
            <v>Mobile Aspiration</v>
          </cell>
          <cell r="G13768" t="str">
            <v>HUA</v>
          </cell>
          <cell r="H13768" t="str">
            <v>IoT</v>
          </cell>
          <cell r="I13768" t="str">
            <v>INS</v>
          </cell>
          <cell r="L13768">
            <v>43658</v>
          </cell>
          <cell r="M13768">
            <v>43660</v>
          </cell>
          <cell r="N13768">
            <v>43659</v>
          </cell>
          <cell r="O13768">
            <v>43661</v>
          </cell>
          <cell r="P13768" t="str">
            <v>No Dependency</v>
          </cell>
        </row>
        <row r="13769">
          <cell r="C13769" t="str">
            <v>ZDM092</v>
          </cell>
          <cell r="D13769" t="str">
            <v>Expansion Sites</v>
          </cell>
          <cell r="E13769" t="str">
            <v>Q3-2019</v>
          </cell>
          <cell r="F13769" t="str">
            <v>Mobile Aspiration</v>
          </cell>
          <cell r="G13769" t="str">
            <v>HUA</v>
          </cell>
          <cell r="H13769" t="str">
            <v>IoT</v>
          </cell>
          <cell r="I13769" t="str">
            <v>INS</v>
          </cell>
          <cell r="L13769">
            <v>43635</v>
          </cell>
          <cell r="M13769">
            <v>43637</v>
          </cell>
          <cell r="N13769">
            <v>43636</v>
          </cell>
          <cell r="O13769">
            <v>43638</v>
          </cell>
          <cell r="P13769" t="str">
            <v>No Dependency</v>
          </cell>
        </row>
        <row r="13770">
          <cell r="C13770" t="str">
            <v>ZDM034</v>
          </cell>
          <cell r="D13770" t="str">
            <v>Expansion Sites</v>
          </cell>
          <cell r="E13770" t="str">
            <v>Q1-2020</v>
          </cell>
          <cell r="F13770" t="str">
            <v>Mobile Aspiration</v>
          </cell>
          <cell r="G13770" t="str">
            <v>HUA</v>
          </cell>
          <cell r="H13770" t="str">
            <v>IoT</v>
          </cell>
          <cell r="I13770" t="str">
            <v>INS</v>
          </cell>
          <cell r="L13770">
            <v>43853</v>
          </cell>
          <cell r="M13770">
            <v>43709</v>
          </cell>
          <cell r="N13770">
            <v>43853</v>
          </cell>
          <cell r="O13770">
            <v>43710</v>
          </cell>
          <cell r="P13770" t="str">
            <v>No Dependency</v>
          </cell>
        </row>
        <row r="13771">
          <cell r="C13771" t="str">
            <v>ZDM028</v>
          </cell>
          <cell r="D13771" t="str">
            <v>Expansion Sites</v>
          </cell>
          <cell r="E13771" t="str">
            <v>Q2-2019</v>
          </cell>
          <cell r="F13771" t="str">
            <v>Mobile Aspiration</v>
          </cell>
          <cell r="G13771" t="str">
            <v>HUA</v>
          </cell>
          <cell r="H13771" t="str">
            <v>IoT</v>
          </cell>
          <cell r="I13771" t="str">
            <v>INS</v>
          </cell>
          <cell r="L13771">
            <v>43594</v>
          </cell>
          <cell r="M13771">
            <v>43596</v>
          </cell>
          <cell r="N13771">
            <v>43595</v>
          </cell>
          <cell r="O13771">
            <v>43597</v>
          </cell>
          <cell r="P13771" t="str">
            <v>No Dependency</v>
          </cell>
        </row>
        <row r="13772">
          <cell r="C13772" t="str">
            <v>ZBH909</v>
          </cell>
          <cell r="D13772" t="str">
            <v>Expansion Sites</v>
          </cell>
          <cell r="E13772" t="str">
            <v>Q1-2020</v>
          </cell>
          <cell r="F13772" t="str">
            <v>Mobile Aspiration</v>
          </cell>
          <cell r="G13772" t="str">
            <v>HUA</v>
          </cell>
          <cell r="H13772" t="str">
            <v>IoT</v>
          </cell>
          <cell r="I13772" t="str">
            <v>INS</v>
          </cell>
          <cell r="L13772">
            <v>43858</v>
          </cell>
          <cell r="N13772">
            <v>43858</v>
          </cell>
          <cell r="P13772" t="str">
            <v>No Dependency</v>
          </cell>
        </row>
        <row r="13773">
          <cell r="C13773" t="str">
            <v>ZKU053</v>
          </cell>
          <cell r="D13773" t="str">
            <v>Expansion Sites</v>
          </cell>
          <cell r="E13773" t="str">
            <v>Q3-2019</v>
          </cell>
          <cell r="F13773" t="str">
            <v>Mobile Aspiration</v>
          </cell>
          <cell r="G13773" t="str">
            <v>HUA</v>
          </cell>
          <cell r="H13773" t="str">
            <v>LTE2300 2nd Carrier</v>
          </cell>
          <cell r="I13773" t="str">
            <v>INS</v>
          </cell>
          <cell r="L13773">
            <v>43753</v>
          </cell>
          <cell r="M13773">
            <v>43744</v>
          </cell>
          <cell r="N13773">
            <v>43754</v>
          </cell>
          <cell r="O13773">
            <v>43745</v>
          </cell>
          <cell r="P13773" t="str">
            <v>No Dependency</v>
          </cell>
        </row>
        <row r="13774">
          <cell r="C13774" t="str">
            <v>ZDM142</v>
          </cell>
          <cell r="D13774" t="str">
            <v>Expansion Sites</v>
          </cell>
          <cell r="E13774" t="str">
            <v>Q1-2020</v>
          </cell>
          <cell r="F13774" t="str">
            <v>Mobile Aspiration</v>
          </cell>
          <cell r="G13774" t="str">
            <v>HUA</v>
          </cell>
          <cell r="H13774" t="str">
            <v>LTE2300 2nd Carrier</v>
          </cell>
          <cell r="I13774" t="str">
            <v>INS</v>
          </cell>
          <cell r="L13774">
            <v>43853</v>
          </cell>
          <cell r="M13774">
            <v>43734</v>
          </cell>
          <cell r="N13774">
            <v>43853</v>
          </cell>
          <cell r="O13774">
            <v>43735</v>
          </cell>
          <cell r="P13774" t="str">
            <v>No Dependency</v>
          </cell>
        </row>
        <row r="13775">
          <cell r="C13775" t="str">
            <v>ZDM129</v>
          </cell>
          <cell r="D13775" t="str">
            <v>Expansion Sites</v>
          </cell>
          <cell r="E13775" t="str">
            <v>Q1-2020</v>
          </cell>
          <cell r="F13775" t="str">
            <v>Mobile Aspiration</v>
          </cell>
          <cell r="G13775" t="str">
            <v>HUA</v>
          </cell>
          <cell r="H13775" t="str">
            <v>LTE2300 2nd Carrier</v>
          </cell>
          <cell r="I13775" t="str">
            <v>INS</v>
          </cell>
          <cell r="L13775">
            <v>43830</v>
          </cell>
          <cell r="M13775">
            <v>43709</v>
          </cell>
          <cell r="N13775">
            <v>43830</v>
          </cell>
          <cell r="O13775">
            <v>43710</v>
          </cell>
          <cell r="P13775" t="str">
            <v>No Dependency</v>
          </cell>
        </row>
        <row r="13776">
          <cell r="C13776" t="str">
            <v>CWN019</v>
          </cell>
          <cell r="D13776" t="str">
            <v>Expansion Sites</v>
          </cell>
          <cell r="E13776" t="str">
            <v>Q1-2020</v>
          </cell>
          <cell r="F13776" t="str">
            <v>Mobile Aspiration</v>
          </cell>
          <cell r="G13776" t="str">
            <v>HUA</v>
          </cell>
          <cell r="H13776" t="str">
            <v>LTE2300 2nd Carrier</v>
          </cell>
          <cell r="I13776" t="str">
            <v>INS</v>
          </cell>
          <cell r="L13776">
            <v>43853</v>
          </cell>
          <cell r="N13776">
            <v>43853</v>
          </cell>
          <cell r="P13776" t="str">
            <v>No Dependency</v>
          </cell>
        </row>
        <row r="13777">
          <cell r="C13777" t="str">
            <v>CWH020</v>
          </cell>
          <cell r="D13777" t="str">
            <v>Expansion Sites</v>
          </cell>
          <cell r="E13777" t="str">
            <v>Q3-2019</v>
          </cell>
          <cell r="F13777" t="str">
            <v>Mobile Aspiration</v>
          </cell>
          <cell r="G13777" t="str">
            <v>HUA</v>
          </cell>
          <cell r="H13777" t="str">
            <v>LTE2300 2nd Carrier</v>
          </cell>
          <cell r="I13777" t="str">
            <v>INS</v>
          </cell>
          <cell r="L13777">
            <v>43658</v>
          </cell>
          <cell r="M13777">
            <v>43660</v>
          </cell>
          <cell r="N13777">
            <v>43659</v>
          </cell>
          <cell r="O13777">
            <v>43661</v>
          </cell>
          <cell r="P13777" t="str">
            <v>No Dependency</v>
          </cell>
        </row>
        <row r="13778">
          <cell r="C13778" t="str">
            <v>COW618</v>
          </cell>
          <cell r="D13778" t="str">
            <v>Expansion Sites</v>
          </cell>
          <cell r="E13778" t="str">
            <v>Q1-2020</v>
          </cell>
          <cell r="F13778" t="str">
            <v>Mobile Aspiration</v>
          </cell>
          <cell r="G13778" t="str">
            <v>HUA</v>
          </cell>
          <cell r="H13778" t="str">
            <v>LTE2300 2nd Carrier</v>
          </cell>
          <cell r="I13778" t="str">
            <v>INS</v>
          </cell>
          <cell r="L13778">
            <v>43858</v>
          </cell>
          <cell r="N13778">
            <v>43858</v>
          </cell>
          <cell r="P13778" t="str">
            <v>No Dependency</v>
          </cell>
        </row>
        <row r="13779">
          <cell r="C13779" t="str">
            <v>ZND977</v>
          </cell>
          <cell r="D13779" t="str">
            <v>Expansion Sites</v>
          </cell>
          <cell r="E13779" t="str">
            <v>Q3-2019</v>
          </cell>
          <cell r="F13779" t="str">
            <v>Mobile Aspiration</v>
          </cell>
          <cell r="G13779" t="str">
            <v>HUA</v>
          </cell>
          <cell r="H13779" t="str">
            <v>LTE2300 2nd Carrier</v>
          </cell>
          <cell r="I13779" t="str">
            <v>INS</v>
          </cell>
          <cell r="L13779">
            <v>43707</v>
          </cell>
          <cell r="M13779">
            <v>43624</v>
          </cell>
          <cell r="N13779">
            <v>43707</v>
          </cell>
          <cell r="O13779">
            <v>43625</v>
          </cell>
          <cell r="P13779" t="str">
            <v>No Dependency</v>
          </cell>
        </row>
        <row r="13780">
          <cell r="C13780" t="str">
            <v>ZND950</v>
          </cell>
          <cell r="D13780" t="str">
            <v>Expansion Sites</v>
          </cell>
          <cell r="E13780" t="str">
            <v>Q3-2019</v>
          </cell>
          <cell r="F13780" t="str">
            <v>Mobile Aspiration</v>
          </cell>
          <cell r="G13780" t="str">
            <v>HUA</v>
          </cell>
          <cell r="H13780" t="str">
            <v>LTE2300 2nd Carrier</v>
          </cell>
          <cell r="I13780" t="str">
            <v>INS</v>
          </cell>
          <cell r="L13780">
            <v>43706</v>
          </cell>
          <cell r="M13780">
            <v>43638</v>
          </cell>
          <cell r="N13780">
            <v>43707</v>
          </cell>
          <cell r="O13780">
            <v>43639</v>
          </cell>
          <cell r="P13780" t="str">
            <v>No Dependency</v>
          </cell>
        </row>
        <row r="13781">
          <cell r="C13781" t="str">
            <v>ZND943</v>
          </cell>
          <cell r="D13781" t="str">
            <v>Expansion Sites</v>
          </cell>
          <cell r="E13781" t="str">
            <v>Q3-2019</v>
          </cell>
          <cell r="F13781" t="str">
            <v>Mobile Aspiration</v>
          </cell>
          <cell r="G13781" t="str">
            <v>HUA</v>
          </cell>
          <cell r="H13781" t="str">
            <v>LTE2300 2nd Carrier</v>
          </cell>
          <cell r="I13781" t="str">
            <v>INS</v>
          </cell>
          <cell r="L13781">
            <v>43669</v>
          </cell>
          <cell r="M13781">
            <v>43672</v>
          </cell>
          <cell r="N13781">
            <v>43670</v>
          </cell>
          <cell r="O13781">
            <v>43673</v>
          </cell>
          <cell r="P13781" t="str">
            <v>No Dependency</v>
          </cell>
        </row>
        <row r="13782">
          <cell r="C13782" t="str">
            <v>ZND934</v>
          </cell>
          <cell r="D13782" t="str">
            <v>Expansion Sites</v>
          </cell>
          <cell r="E13782" t="str">
            <v>Q2-2019</v>
          </cell>
          <cell r="F13782" t="str">
            <v>Mobile Aspiration</v>
          </cell>
          <cell r="G13782" t="str">
            <v>HUA</v>
          </cell>
          <cell r="H13782" t="str">
            <v>LTE2300 2nd Carrier</v>
          </cell>
          <cell r="I13782" t="str">
            <v>INS</v>
          </cell>
          <cell r="L13782">
            <v>43622</v>
          </cell>
          <cell r="M13782">
            <v>43625</v>
          </cell>
          <cell r="N13782">
            <v>43623</v>
          </cell>
          <cell r="O13782">
            <v>43626</v>
          </cell>
          <cell r="P13782" t="str">
            <v>No Dependency</v>
          </cell>
        </row>
        <row r="13783">
          <cell r="C13783" t="str">
            <v>ZND908</v>
          </cell>
          <cell r="D13783" t="str">
            <v>Expansion Sites</v>
          </cell>
          <cell r="E13783" t="str">
            <v>Q3-2019</v>
          </cell>
          <cell r="F13783" t="str">
            <v>Mobile Aspiration</v>
          </cell>
          <cell r="G13783" t="str">
            <v>HUA</v>
          </cell>
          <cell r="H13783" t="str">
            <v>LTE2300 2nd Carrier</v>
          </cell>
          <cell r="I13783" t="str">
            <v>INS</v>
          </cell>
          <cell r="L13783">
            <v>43623</v>
          </cell>
          <cell r="M13783">
            <v>43625</v>
          </cell>
          <cell r="N13783">
            <v>43624</v>
          </cell>
          <cell r="O13783">
            <v>43626</v>
          </cell>
          <cell r="P13783" t="str">
            <v>No Dependency</v>
          </cell>
        </row>
        <row r="13784">
          <cell r="C13784" t="str">
            <v>ZND905</v>
          </cell>
          <cell r="D13784" t="str">
            <v>Expansion Sites</v>
          </cell>
          <cell r="E13784" t="str">
            <v>Q4-2019</v>
          </cell>
          <cell r="F13784" t="str">
            <v>Mobile Aspiration</v>
          </cell>
          <cell r="G13784" t="str">
            <v>HUA</v>
          </cell>
          <cell r="H13784" t="str">
            <v>LTE2300 2nd Carrier</v>
          </cell>
          <cell r="I13784" t="str">
            <v>INS</v>
          </cell>
          <cell r="L13784">
            <v>43796</v>
          </cell>
          <cell r="N13784">
            <v>43797</v>
          </cell>
          <cell r="P13784" t="str">
            <v>No Dependency</v>
          </cell>
        </row>
        <row r="13785">
          <cell r="C13785" t="str">
            <v>ZND899</v>
          </cell>
          <cell r="D13785" t="str">
            <v>Expansion Sites</v>
          </cell>
          <cell r="E13785" t="str">
            <v>Q4-2019</v>
          </cell>
          <cell r="F13785" t="str">
            <v>Mobile Aspiration</v>
          </cell>
          <cell r="G13785" t="str">
            <v>HUA</v>
          </cell>
          <cell r="H13785" t="str">
            <v>LTE2300 2nd Carrier</v>
          </cell>
          <cell r="I13785" t="str">
            <v>INS</v>
          </cell>
          <cell r="L13785">
            <v>43678</v>
          </cell>
          <cell r="M13785">
            <v>43671</v>
          </cell>
          <cell r="N13785">
            <v>43679</v>
          </cell>
          <cell r="O13785">
            <v>43672</v>
          </cell>
          <cell r="P13785" t="str">
            <v>No Dependency</v>
          </cell>
        </row>
        <row r="13786">
          <cell r="C13786" t="str">
            <v>ZND887</v>
          </cell>
          <cell r="D13786" t="str">
            <v>Expansion Sites</v>
          </cell>
          <cell r="E13786" t="str">
            <v>Q3-2019</v>
          </cell>
          <cell r="F13786" t="str">
            <v>Mobile Aspiration</v>
          </cell>
          <cell r="G13786" t="str">
            <v>HUA</v>
          </cell>
          <cell r="H13786" t="str">
            <v>LTE2300 2nd Carrier</v>
          </cell>
          <cell r="I13786" t="str">
            <v>INS</v>
          </cell>
          <cell r="L13786">
            <v>43632</v>
          </cell>
          <cell r="M13786">
            <v>43635</v>
          </cell>
          <cell r="N13786">
            <v>43633</v>
          </cell>
          <cell r="O13786">
            <v>43636</v>
          </cell>
          <cell r="P13786" t="str">
            <v>No Dependency</v>
          </cell>
        </row>
        <row r="13787">
          <cell r="C13787" t="str">
            <v>ZND882</v>
          </cell>
          <cell r="D13787" t="str">
            <v>Expansion Sites</v>
          </cell>
          <cell r="E13787" t="str">
            <v>Q3-2019</v>
          </cell>
          <cell r="F13787" t="str">
            <v>Mobile Aspiration</v>
          </cell>
          <cell r="G13787" t="str">
            <v>HUA</v>
          </cell>
          <cell r="H13787" t="str">
            <v>LTE2300 2nd Carrier</v>
          </cell>
          <cell r="I13787" t="str">
            <v>INS</v>
          </cell>
          <cell r="L13787">
            <v>43746</v>
          </cell>
          <cell r="M13787">
            <v>43733</v>
          </cell>
          <cell r="N13787">
            <v>43747</v>
          </cell>
          <cell r="O13787">
            <v>43734</v>
          </cell>
          <cell r="P13787" t="str">
            <v>No Dependency</v>
          </cell>
        </row>
        <row r="13788">
          <cell r="C13788" t="str">
            <v>ZND880</v>
          </cell>
          <cell r="D13788" t="str">
            <v>Expansion Sites</v>
          </cell>
          <cell r="E13788" t="str">
            <v>Q2-2019</v>
          </cell>
          <cell r="F13788" t="str">
            <v>Mobile Aspiration</v>
          </cell>
          <cell r="G13788" t="str">
            <v>HUA</v>
          </cell>
          <cell r="H13788" t="str">
            <v>LTE2300 2nd Carrier</v>
          </cell>
          <cell r="I13788" t="str">
            <v>INS</v>
          </cell>
          <cell r="L13788">
            <v>43624</v>
          </cell>
          <cell r="M13788">
            <v>43626</v>
          </cell>
          <cell r="N13788">
            <v>43625</v>
          </cell>
          <cell r="O13788">
            <v>43627</v>
          </cell>
          <cell r="P13788" t="str">
            <v>No Dependency</v>
          </cell>
        </row>
        <row r="13789">
          <cell r="C13789" t="str">
            <v>ZND862</v>
          </cell>
          <cell r="D13789" t="str">
            <v>Expansion Sites</v>
          </cell>
          <cell r="E13789" t="str">
            <v>Q1-2020</v>
          </cell>
          <cell r="F13789" t="str">
            <v>Mobile Aspiration</v>
          </cell>
          <cell r="G13789" t="str">
            <v>HUA</v>
          </cell>
          <cell r="H13789" t="str">
            <v>LTE2300 2nd Carrier</v>
          </cell>
          <cell r="I13789" t="str">
            <v>INS</v>
          </cell>
          <cell r="L13789">
            <v>43854</v>
          </cell>
          <cell r="M13789">
            <v>43715</v>
          </cell>
          <cell r="N13789">
            <v>43855</v>
          </cell>
          <cell r="O13789">
            <v>43716</v>
          </cell>
          <cell r="P13789" t="str">
            <v>No Dependency</v>
          </cell>
        </row>
        <row r="13790">
          <cell r="C13790" t="str">
            <v>ZND852</v>
          </cell>
          <cell r="D13790" t="str">
            <v>Expansion Sites</v>
          </cell>
          <cell r="E13790" t="str">
            <v>Q3-2019</v>
          </cell>
          <cell r="F13790" t="str">
            <v>Mobile Aspiration</v>
          </cell>
          <cell r="G13790" t="str">
            <v>HUA</v>
          </cell>
          <cell r="H13790" t="str">
            <v>LTE2300 2nd Carrier</v>
          </cell>
          <cell r="I13790" t="str">
            <v>INS</v>
          </cell>
          <cell r="L13790">
            <v>43653</v>
          </cell>
          <cell r="M13790">
            <v>43656</v>
          </cell>
          <cell r="N13790">
            <v>43654</v>
          </cell>
          <cell r="O13790">
            <v>43657</v>
          </cell>
          <cell r="P13790" t="str">
            <v>No Dependency</v>
          </cell>
        </row>
        <row r="13791">
          <cell r="C13791" t="str">
            <v>ZND847</v>
          </cell>
          <cell r="D13791" t="str">
            <v>Expansion Sites</v>
          </cell>
          <cell r="E13791" t="str">
            <v>Q1-2020</v>
          </cell>
          <cell r="F13791" t="str">
            <v>Mobile Aspiration</v>
          </cell>
          <cell r="G13791" t="str">
            <v>HUA</v>
          </cell>
          <cell r="H13791" t="str">
            <v>LTE2300 2nd Carrier</v>
          </cell>
          <cell r="I13791" t="str">
            <v>INS</v>
          </cell>
          <cell r="L13791">
            <v>43858</v>
          </cell>
          <cell r="M13791">
            <v>43759</v>
          </cell>
          <cell r="N13791">
            <v>43858</v>
          </cell>
          <cell r="O13791">
            <v>43760</v>
          </cell>
          <cell r="P13791" t="str">
            <v>No Dependency</v>
          </cell>
        </row>
        <row r="13792">
          <cell r="C13792" t="str">
            <v>ZND842</v>
          </cell>
          <cell r="D13792" t="str">
            <v>Expansion Sites</v>
          </cell>
          <cell r="E13792" t="str">
            <v>Q2-2019</v>
          </cell>
          <cell r="F13792" t="str">
            <v>Mobile Aspiration</v>
          </cell>
          <cell r="G13792" t="str">
            <v>HUA</v>
          </cell>
          <cell r="H13792" t="str">
            <v>LTE2300 2nd Carrier</v>
          </cell>
          <cell r="I13792" t="str">
            <v>INS</v>
          </cell>
          <cell r="L13792">
            <v>43628</v>
          </cell>
          <cell r="M13792">
            <v>43628</v>
          </cell>
          <cell r="N13792">
            <v>43629</v>
          </cell>
          <cell r="O13792">
            <v>43629</v>
          </cell>
          <cell r="P13792" t="str">
            <v>No Dependency</v>
          </cell>
        </row>
        <row r="13793">
          <cell r="C13793" t="str">
            <v>ZND837</v>
          </cell>
          <cell r="D13793" t="str">
            <v>Expansion Sites</v>
          </cell>
          <cell r="E13793" t="str">
            <v>Q3-2019</v>
          </cell>
          <cell r="F13793" t="str">
            <v>Mobile Aspiration</v>
          </cell>
          <cell r="G13793" t="str">
            <v>HUA</v>
          </cell>
          <cell r="H13793" t="str">
            <v>LTE2300 2nd Carrier</v>
          </cell>
          <cell r="I13793" t="str">
            <v>INS</v>
          </cell>
          <cell r="L13793">
            <v>43676</v>
          </cell>
          <cell r="M13793">
            <v>43679</v>
          </cell>
          <cell r="N13793">
            <v>43677</v>
          </cell>
          <cell r="O13793">
            <v>43680</v>
          </cell>
          <cell r="P13793" t="str">
            <v>No Dependency</v>
          </cell>
        </row>
        <row r="13794">
          <cell r="C13794" t="str">
            <v>ZND816</v>
          </cell>
          <cell r="D13794" t="str">
            <v>Expansion Sites</v>
          </cell>
          <cell r="E13794" t="str">
            <v>Q3-2019</v>
          </cell>
          <cell r="F13794" t="str">
            <v>Mobile Aspiration</v>
          </cell>
          <cell r="G13794" t="str">
            <v>HUA</v>
          </cell>
          <cell r="H13794" t="str">
            <v>LTE2300 2nd Carrier</v>
          </cell>
          <cell r="I13794" t="str">
            <v>INS</v>
          </cell>
          <cell r="L13794">
            <v>43706</v>
          </cell>
          <cell r="M13794">
            <v>43602</v>
          </cell>
          <cell r="N13794">
            <v>43707</v>
          </cell>
          <cell r="O13794">
            <v>43603</v>
          </cell>
          <cell r="P13794" t="str">
            <v>No Dependency</v>
          </cell>
        </row>
        <row r="13795">
          <cell r="C13795" t="str">
            <v>ZND815</v>
          </cell>
          <cell r="D13795" t="str">
            <v>Expansion Sites</v>
          </cell>
          <cell r="E13795" t="str">
            <v>Q1-2020</v>
          </cell>
          <cell r="F13795" t="str">
            <v>Mobile Aspiration</v>
          </cell>
          <cell r="G13795" t="str">
            <v>HUA</v>
          </cell>
          <cell r="H13795" t="str">
            <v>LTE2300 2nd Carrier</v>
          </cell>
          <cell r="I13795" t="str">
            <v>INS</v>
          </cell>
          <cell r="L13795">
            <v>43658</v>
          </cell>
          <cell r="M13795">
            <v>43661</v>
          </cell>
          <cell r="N13795">
            <v>43659</v>
          </cell>
          <cell r="O13795">
            <v>43662</v>
          </cell>
          <cell r="P13795" t="str">
            <v>No Dependency</v>
          </cell>
        </row>
        <row r="13796">
          <cell r="C13796" t="str">
            <v>ZND795</v>
          </cell>
          <cell r="D13796" t="str">
            <v>Expansion Sites</v>
          </cell>
          <cell r="E13796" t="str">
            <v>Q2-2019</v>
          </cell>
          <cell r="F13796" t="str">
            <v>Mobile Aspiration</v>
          </cell>
          <cell r="G13796" t="str">
            <v>HUA</v>
          </cell>
          <cell r="H13796" t="str">
            <v>LTE2300 2nd Carrier</v>
          </cell>
          <cell r="I13796" t="str">
            <v>INS</v>
          </cell>
          <cell r="L13796">
            <v>43631</v>
          </cell>
          <cell r="M13796">
            <v>43634</v>
          </cell>
          <cell r="N13796">
            <v>43632</v>
          </cell>
          <cell r="O13796">
            <v>43635</v>
          </cell>
          <cell r="P13796" t="str">
            <v>No Dependency</v>
          </cell>
        </row>
        <row r="13797">
          <cell r="C13797" t="str">
            <v>ZND790</v>
          </cell>
          <cell r="D13797" t="str">
            <v>Expansion Sites</v>
          </cell>
          <cell r="E13797" t="str">
            <v>Q3-2019</v>
          </cell>
          <cell r="F13797" t="str">
            <v>Mobile Aspiration</v>
          </cell>
          <cell r="G13797" t="str">
            <v>HUA</v>
          </cell>
          <cell r="H13797" t="str">
            <v>LTE2300 2nd Carrier</v>
          </cell>
          <cell r="I13797" t="str">
            <v>INS</v>
          </cell>
          <cell r="L13797">
            <v>43788</v>
          </cell>
          <cell r="N13797">
            <v>43789</v>
          </cell>
          <cell r="P13797" t="str">
            <v>No Dependency</v>
          </cell>
        </row>
        <row r="13798">
          <cell r="C13798" t="str">
            <v>ZND787</v>
          </cell>
          <cell r="D13798" t="str">
            <v>Expansion Sites</v>
          </cell>
          <cell r="E13798" t="str">
            <v>Q3-2019</v>
          </cell>
          <cell r="F13798" t="str">
            <v>Mobile Aspiration</v>
          </cell>
          <cell r="G13798" t="str">
            <v>HUA</v>
          </cell>
          <cell r="H13798" t="str">
            <v>LTE2300 2nd Carrier</v>
          </cell>
          <cell r="I13798" t="str">
            <v>INS</v>
          </cell>
          <cell r="L13798">
            <v>43663</v>
          </cell>
          <cell r="M13798">
            <v>43666</v>
          </cell>
          <cell r="N13798">
            <v>43664</v>
          </cell>
          <cell r="O13798">
            <v>43667</v>
          </cell>
          <cell r="P13798" t="str">
            <v>No Dependency</v>
          </cell>
        </row>
        <row r="13799">
          <cell r="C13799" t="str">
            <v>ZND783</v>
          </cell>
          <cell r="D13799" t="str">
            <v>Expansion Sites</v>
          </cell>
          <cell r="E13799" t="str">
            <v>Q3-2019</v>
          </cell>
          <cell r="F13799" t="str">
            <v>Mobile Aspiration</v>
          </cell>
          <cell r="G13799" t="str">
            <v>HUA</v>
          </cell>
          <cell r="H13799" t="str">
            <v>LTE2300 2nd Carrier</v>
          </cell>
          <cell r="I13799" t="str">
            <v>INS</v>
          </cell>
          <cell r="L13799">
            <v>43706</v>
          </cell>
          <cell r="M13799">
            <v>43625</v>
          </cell>
          <cell r="N13799">
            <v>43707</v>
          </cell>
          <cell r="O13799">
            <v>43626</v>
          </cell>
          <cell r="P13799" t="str">
            <v>No Dependency</v>
          </cell>
        </row>
        <row r="13800">
          <cell r="C13800" t="str">
            <v>ZND781</v>
          </cell>
          <cell r="D13800" t="str">
            <v>Expansion Sites</v>
          </cell>
          <cell r="E13800" t="str">
            <v>Q1-2020</v>
          </cell>
          <cell r="F13800" t="str">
            <v>Mobile Aspiration</v>
          </cell>
          <cell r="G13800" t="str">
            <v>HUA</v>
          </cell>
          <cell r="H13800" t="str">
            <v>LTE2300 2nd Carrier</v>
          </cell>
          <cell r="I13800" t="str">
            <v>INS</v>
          </cell>
          <cell r="L13800">
            <v>43666</v>
          </cell>
          <cell r="M13800">
            <v>43668</v>
          </cell>
          <cell r="N13800">
            <v>43667</v>
          </cell>
          <cell r="O13800">
            <v>43669</v>
          </cell>
          <cell r="P13800" t="str">
            <v>No Dependency</v>
          </cell>
        </row>
        <row r="13801">
          <cell r="C13801" t="str">
            <v>ZND768</v>
          </cell>
          <cell r="D13801" t="str">
            <v>Expansion Sites</v>
          </cell>
          <cell r="E13801" t="str">
            <v>Q3-2019</v>
          </cell>
          <cell r="F13801" t="str">
            <v>Mobile Aspiration</v>
          </cell>
          <cell r="G13801" t="str">
            <v>HUA</v>
          </cell>
          <cell r="H13801" t="str">
            <v>LTE2300 2nd Carrier</v>
          </cell>
          <cell r="I13801" t="str">
            <v>INS</v>
          </cell>
          <cell r="L13801">
            <v>43662</v>
          </cell>
          <cell r="M13801">
            <v>43665</v>
          </cell>
          <cell r="N13801">
            <v>43663</v>
          </cell>
          <cell r="O13801">
            <v>43666</v>
          </cell>
          <cell r="P13801" t="str">
            <v>No Dependency</v>
          </cell>
        </row>
        <row r="13802">
          <cell r="C13802" t="str">
            <v>ZND755</v>
          </cell>
          <cell r="D13802" t="str">
            <v>Expansion Sites</v>
          </cell>
          <cell r="E13802" t="str">
            <v>Q3-2019</v>
          </cell>
          <cell r="F13802" t="str">
            <v>Mobile Aspiration</v>
          </cell>
          <cell r="G13802" t="str">
            <v>HUA</v>
          </cell>
          <cell r="H13802" t="str">
            <v>LTE2300 2nd Carrier</v>
          </cell>
          <cell r="I13802" t="str">
            <v>INS</v>
          </cell>
          <cell r="L13802">
            <v>43788</v>
          </cell>
          <cell r="N13802">
            <v>43789</v>
          </cell>
          <cell r="P13802" t="str">
            <v>No Dependency</v>
          </cell>
        </row>
        <row r="13803">
          <cell r="C13803" t="str">
            <v>ZND724</v>
          </cell>
          <cell r="D13803" t="str">
            <v>Expansion Sites</v>
          </cell>
          <cell r="E13803" t="str">
            <v>Q3-2019</v>
          </cell>
          <cell r="F13803" t="str">
            <v>Mobile Aspiration</v>
          </cell>
          <cell r="G13803" t="str">
            <v>HUA</v>
          </cell>
          <cell r="H13803" t="str">
            <v>LTE2300 2nd Carrier</v>
          </cell>
          <cell r="I13803" t="str">
            <v>INS</v>
          </cell>
          <cell r="L13803">
            <v>43657</v>
          </cell>
          <cell r="M13803">
            <v>43660</v>
          </cell>
          <cell r="N13803">
            <v>43658</v>
          </cell>
          <cell r="O13803">
            <v>43661</v>
          </cell>
          <cell r="P13803" t="str">
            <v>No Dependency</v>
          </cell>
        </row>
        <row r="13804">
          <cell r="C13804" t="str">
            <v>ZND722</v>
          </cell>
          <cell r="D13804" t="str">
            <v>Expansion Sites</v>
          </cell>
          <cell r="E13804" t="str">
            <v>Q3-2019</v>
          </cell>
          <cell r="F13804" t="str">
            <v>Mobile Aspiration</v>
          </cell>
          <cell r="G13804" t="str">
            <v>HUA</v>
          </cell>
          <cell r="H13804" t="str">
            <v>LTE2300 2nd Carrier</v>
          </cell>
          <cell r="I13804" t="str">
            <v>INS</v>
          </cell>
          <cell r="L13804">
            <v>43659</v>
          </cell>
          <cell r="M13804">
            <v>43621</v>
          </cell>
          <cell r="N13804">
            <v>43660</v>
          </cell>
          <cell r="O13804">
            <v>43622</v>
          </cell>
          <cell r="P13804" t="str">
            <v>No Dependency</v>
          </cell>
        </row>
        <row r="13805">
          <cell r="C13805" t="str">
            <v>ZND709</v>
          </cell>
          <cell r="D13805" t="str">
            <v>Expansion Sites</v>
          </cell>
          <cell r="E13805" t="str">
            <v>Q3-2019</v>
          </cell>
          <cell r="F13805" t="str">
            <v>Mobile Aspiration</v>
          </cell>
          <cell r="G13805" t="str">
            <v>HUA</v>
          </cell>
          <cell r="H13805" t="str">
            <v>LTE2300 2nd Carrier</v>
          </cell>
          <cell r="I13805" t="str">
            <v>INS</v>
          </cell>
          <cell r="L13805">
            <v>43746</v>
          </cell>
          <cell r="M13805">
            <v>43733</v>
          </cell>
          <cell r="N13805">
            <v>43747</v>
          </cell>
          <cell r="O13805">
            <v>43734</v>
          </cell>
          <cell r="P13805" t="str">
            <v>No Dependency</v>
          </cell>
        </row>
        <row r="13806">
          <cell r="C13806" t="str">
            <v>ZND706</v>
          </cell>
          <cell r="D13806" t="str">
            <v>Expansion Sites</v>
          </cell>
          <cell r="E13806" t="str">
            <v>Q1-2020</v>
          </cell>
          <cell r="F13806" t="str">
            <v>Mobile Aspiration</v>
          </cell>
          <cell r="G13806" t="str">
            <v>HUA</v>
          </cell>
          <cell r="H13806" t="str">
            <v>LTE2300 2nd Carrier</v>
          </cell>
          <cell r="I13806" t="str">
            <v>INS</v>
          </cell>
          <cell r="L13806">
            <v>43858</v>
          </cell>
          <cell r="M13806">
            <v>43733</v>
          </cell>
          <cell r="N13806">
            <v>43858</v>
          </cell>
          <cell r="O13806">
            <v>43734</v>
          </cell>
          <cell r="P13806" t="str">
            <v>No Dependency</v>
          </cell>
        </row>
        <row r="13807">
          <cell r="C13807" t="str">
            <v>ZND703</v>
          </cell>
          <cell r="D13807" t="str">
            <v>Expansion Sites</v>
          </cell>
          <cell r="E13807" t="str">
            <v>Q3-2019</v>
          </cell>
          <cell r="F13807" t="str">
            <v>Mobile Aspiration</v>
          </cell>
          <cell r="G13807" t="str">
            <v>HUA</v>
          </cell>
          <cell r="H13807" t="str">
            <v>LTE2300 2nd Carrier</v>
          </cell>
          <cell r="I13807" t="str">
            <v>INS</v>
          </cell>
          <cell r="L13807">
            <v>43668</v>
          </cell>
          <cell r="M13807">
            <v>43671</v>
          </cell>
          <cell r="N13807">
            <v>43669</v>
          </cell>
          <cell r="O13807">
            <v>43672</v>
          </cell>
          <cell r="P13807" t="str">
            <v>No Dependency</v>
          </cell>
        </row>
        <row r="13808">
          <cell r="C13808" t="str">
            <v>ZND695</v>
          </cell>
          <cell r="D13808" t="str">
            <v>Expansion Sites</v>
          </cell>
          <cell r="E13808" t="str">
            <v>Q1-2020</v>
          </cell>
          <cell r="F13808" t="str">
            <v>Mobile Aspiration</v>
          </cell>
          <cell r="G13808" t="str">
            <v>HUA</v>
          </cell>
          <cell r="H13808" t="str">
            <v>LTE2300 2nd Carrier</v>
          </cell>
          <cell r="I13808" t="str">
            <v>INS</v>
          </cell>
          <cell r="L13808">
            <v>43660</v>
          </cell>
          <cell r="M13808">
            <v>43662</v>
          </cell>
          <cell r="N13808">
            <v>43661</v>
          </cell>
          <cell r="O13808">
            <v>43663</v>
          </cell>
          <cell r="P13808" t="str">
            <v>No Dependency</v>
          </cell>
        </row>
        <row r="13809">
          <cell r="C13809" t="str">
            <v>ZND627</v>
          </cell>
          <cell r="D13809" t="str">
            <v>Expansion Sites</v>
          </cell>
          <cell r="E13809" t="str">
            <v>Q3-2019</v>
          </cell>
          <cell r="F13809" t="str">
            <v>Mobile Aspiration</v>
          </cell>
          <cell r="G13809" t="str">
            <v>HUA</v>
          </cell>
          <cell r="H13809" t="str">
            <v>LTE2300 2nd Carrier</v>
          </cell>
          <cell r="I13809" t="str">
            <v>INS</v>
          </cell>
          <cell r="L13809">
            <v>43667</v>
          </cell>
          <cell r="M13809">
            <v>43670</v>
          </cell>
          <cell r="N13809">
            <v>43668</v>
          </cell>
          <cell r="O13809">
            <v>43671</v>
          </cell>
          <cell r="P13809" t="str">
            <v>No Dependency</v>
          </cell>
        </row>
        <row r="13810">
          <cell r="C13810" t="str">
            <v>ZND614</v>
          </cell>
          <cell r="D13810" t="str">
            <v>Expansion Sites</v>
          </cell>
          <cell r="E13810" t="str">
            <v>Q3-2019</v>
          </cell>
          <cell r="F13810" t="str">
            <v>Mobile Aspiration</v>
          </cell>
          <cell r="G13810" t="str">
            <v>HUA</v>
          </cell>
          <cell r="H13810" t="str">
            <v>LTE2300 2nd Carrier</v>
          </cell>
          <cell r="I13810" t="str">
            <v>INS</v>
          </cell>
          <cell r="L13810">
            <v>43679</v>
          </cell>
          <cell r="M13810">
            <v>43669</v>
          </cell>
          <cell r="N13810">
            <v>43680</v>
          </cell>
          <cell r="O13810">
            <v>43670</v>
          </cell>
          <cell r="P13810" t="str">
            <v>No Dependency</v>
          </cell>
        </row>
        <row r="13811">
          <cell r="C13811" t="str">
            <v>ZND596</v>
          </cell>
          <cell r="D13811" t="str">
            <v>Expansion Sites</v>
          </cell>
          <cell r="E13811" t="str">
            <v>Q3-2019</v>
          </cell>
          <cell r="F13811" t="str">
            <v>Mobile Aspiration</v>
          </cell>
          <cell r="G13811" t="str">
            <v>HUA</v>
          </cell>
          <cell r="H13811" t="str">
            <v>LTE2300 2nd Carrier</v>
          </cell>
          <cell r="I13811" t="str">
            <v>INS</v>
          </cell>
          <cell r="L13811">
            <v>43788</v>
          </cell>
          <cell r="N13811">
            <v>43789</v>
          </cell>
          <cell r="P13811" t="str">
            <v>No Dependency</v>
          </cell>
        </row>
        <row r="13812">
          <cell r="C13812" t="str">
            <v>ZND593</v>
          </cell>
          <cell r="D13812" t="str">
            <v>Expansion Sites</v>
          </cell>
          <cell r="E13812" t="str">
            <v>Q2-2019</v>
          </cell>
          <cell r="F13812" t="str">
            <v>Mobile Aspiration</v>
          </cell>
          <cell r="G13812" t="str">
            <v>HUA</v>
          </cell>
          <cell r="H13812" t="str">
            <v>LTE2300 2nd Carrier</v>
          </cell>
          <cell r="I13812" t="str">
            <v>INS</v>
          </cell>
          <cell r="L13812">
            <v>43623</v>
          </cell>
          <cell r="M13812">
            <v>43632</v>
          </cell>
          <cell r="N13812">
            <v>43631</v>
          </cell>
          <cell r="O13812">
            <v>43633</v>
          </cell>
          <cell r="P13812" t="str">
            <v>No Dependency</v>
          </cell>
        </row>
        <row r="13813">
          <cell r="C13813" t="str">
            <v>ZND591</v>
          </cell>
          <cell r="D13813" t="str">
            <v>Expansion Sites</v>
          </cell>
          <cell r="E13813" t="str">
            <v>Q2-2019</v>
          </cell>
          <cell r="F13813" t="str">
            <v>Mobile Aspiration</v>
          </cell>
          <cell r="G13813" t="str">
            <v>HUA</v>
          </cell>
          <cell r="H13813" t="str">
            <v>LTE2300 2nd Carrier</v>
          </cell>
          <cell r="I13813" t="str">
            <v>INS</v>
          </cell>
          <cell r="L13813">
            <v>43691</v>
          </cell>
          <cell r="M13813">
            <v>43693</v>
          </cell>
          <cell r="N13813">
            <v>43692</v>
          </cell>
          <cell r="O13813">
            <v>43694</v>
          </cell>
          <cell r="P13813" t="str">
            <v>No Dependency</v>
          </cell>
        </row>
        <row r="13814">
          <cell r="C13814" t="str">
            <v>ZND583</v>
          </cell>
          <cell r="D13814" t="str">
            <v>Expansion Sites</v>
          </cell>
          <cell r="E13814" t="str">
            <v>Q3-2019</v>
          </cell>
          <cell r="F13814" t="str">
            <v>Mobile Aspiration</v>
          </cell>
          <cell r="G13814" t="str">
            <v>HUA</v>
          </cell>
          <cell r="H13814" t="str">
            <v>LTE2300 2nd Carrier</v>
          </cell>
          <cell r="I13814" t="str">
            <v>INS</v>
          </cell>
          <cell r="L13814">
            <v>43624</v>
          </cell>
          <cell r="M13814">
            <v>43632</v>
          </cell>
          <cell r="N13814">
            <v>43630</v>
          </cell>
          <cell r="O13814">
            <v>43633</v>
          </cell>
          <cell r="P13814" t="str">
            <v>No Dependency</v>
          </cell>
        </row>
        <row r="13815">
          <cell r="C13815" t="str">
            <v>ZND580</v>
          </cell>
          <cell r="D13815" t="str">
            <v>Expansion Sites</v>
          </cell>
          <cell r="E13815" t="str">
            <v>Q3-2019</v>
          </cell>
          <cell r="F13815" t="str">
            <v>Mobile Aspiration</v>
          </cell>
          <cell r="G13815" t="str">
            <v>HUA</v>
          </cell>
          <cell r="H13815" t="str">
            <v>LTE2300 2nd Carrier</v>
          </cell>
          <cell r="I13815" t="str">
            <v>INS</v>
          </cell>
          <cell r="L13815">
            <v>43634</v>
          </cell>
          <cell r="M13815">
            <v>43638</v>
          </cell>
          <cell r="N13815">
            <v>43639</v>
          </cell>
          <cell r="O13815">
            <v>43639</v>
          </cell>
          <cell r="P13815" t="str">
            <v>No Dependency</v>
          </cell>
        </row>
        <row r="13816">
          <cell r="C13816" t="str">
            <v>ZND571</v>
          </cell>
          <cell r="D13816" t="str">
            <v>Expansion Sites</v>
          </cell>
          <cell r="E13816" t="str">
            <v>Q3-2019</v>
          </cell>
          <cell r="F13816" t="str">
            <v>Mobile Aspiration</v>
          </cell>
          <cell r="G13816" t="str">
            <v>HUA</v>
          </cell>
          <cell r="H13816" t="str">
            <v>LTE2300 2nd Carrier</v>
          </cell>
          <cell r="I13816" t="str">
            <v>INS</v>
          </cell>
          <cell r="L13816">
            <v>43690</v>
          </cell>
          <cell r="M13816">
            <v>43649</v>
          </cell>
          <cell r="N13816">
            <v>43691</v>
          </cell>
          <cell r="O13816">
            <v>43650</v>
          </cell>
          <cell r="P13816" t="str">
            <v>No Dependency</v>
          </cell>
        </row>
        <row r="13817">
          <cell r="C13817" t="str">
            <v>ZND563</v>
          </cell>
          <cell r="D13817" t="str">
            <v>Expansion Sites</v>
          </cell>
          <cell r="E13817" t="str">
            <v>Q3-2019</v>
          </cell>
          <cell r="F13817" t="str">
            <v>Mobile Aspiration</v>
          </cell>
          <cell r="G13817" t="str">
            <v>HUA</v>
          </cell>
          <cell r="H13817" t="str">
            <v>LTE2300 2nd Carrier</v>
          </cell>
          <cell r="I13817" t="str">
            <v>INS</v>
          </cell>
          <cell r="L13817">
            <v>43654</v>
          </cell>
          <cell r="M13817">
            <v>43657</v>
          </cell>
          <cell r="N13817">
            <v>43655</v>
          </cell>
          <cell r="O13817">
            <v>43658</v>
          </cell>
          <cell r="P13817" t="str">
            <v>No Dependency</v>
          </cell>
        </row>
        <row r="13818">
          <cell r="C13818" t="str">
            <v>ZND561</v>
          </cell>
          <cell r="D13818" t="str">
            <v>Expansion Sites</v>
          </cell>
          <cell r="E13818" t="str">
            <v>Q1-2020</v>
          </cell>
          <cell r="F13818" t="str">
            <v>Mobile Aspiration</v>
          </cell>
          <cell r="G13818" t="str">
            <v>HUA</v>
          </cell>
          <cell r="H13818" t="str">
            <v>LTE2300 2nd Carrier</v>
          </cell>
          <cell r="I13818" t="str">
            <v>INS</v>
          </cell>
          <cell r="L13818">
            <v>43853</v>
          </cell>
          <cell r="M13818">
            <v>43734</v>
          </cell>
          <cell r="N13818">
            <v>43853</v>
          </cell>
          <cell r="O13818">
            <v>43735</v>
          </cell>
          <cell r="P13818" t="str">
            <v>No Dependency</v>
          </cell>
        </row>
        <row r="13819">
          <cell r="C13819" t="str">
            <v>ZND560</v>
          </cell>
          <cell r="D13819" t="str">
            <v>Expansion Sites</v>
          </cell>
          <cell r="E13819" t="str">
            <v>Q3-2019</v>
          </cell>
          <cell r="F13819" t="str">
            <v>Mobile Aspiration</v>
          </cell>
          <cell r="G13819" t="str">
            <v>HUA</v>
          </cell>
          <cell r="H13819" t="str">
            <v>LTE2300 2nd Carrier</v>
          </cell>
          <cell r="I13819" t="str">
            <v>INS</v>
          </cell>
          <cell r="L13819">
            <v>43796</v>
          </cell>
          <cell r="N13819">
            <v>43797</v>
          </cell>
          <cell r="P13819" t="str">
            <v>No Dependency</v>
          </cell>
        </row>
        <row r="13820">
          <cell r="C13820" t="str">
            <v>ZND541</v>
          </cell>
          <cell r="D13820" t="str">
            <v>Expansion Sites</v>
          </cell>
          <cell r="E13820" t="str">
            <v>Q3-2019</v>
          </cell>
          <cell r="F13820" t="str">
            <v>Mobile Aspiration</v>
          </cell>
          <cell r="G13820" t="str">
            <v>HUA</v>
          </cell>
          <cell r="H13820" t="str">
            <v>LTE2300 2nd Carrier</v>
          </cell>
          <cell r="I13820" t="str">
            <v>INS</v>
          </cell>
          <cell r="L13820">
            <v>43639</v>
          </cell>
          <cell r="M13820">
            <v>43625</v>
          </cell>
          <cell r="N13820">
            <v>43641</v>
          </cell>
          <cell r="O13820">
            <v>43626</v>
          </cell>
          <cell r="P13820" t="str">
            <v>No Dependency</v>
          </cell>
        </row>
        <row r="13821">
          <cell r="C13821" t="str">
            <v>ZND534</v>
          </cell>
          <cell r="D13821" t="str">
            <v>Expansion Sites</v>
          </cell>
          <cell r="E13821" t="str">
            <v>Q4-2019</v>
          </cell>
          <cell r="F13821" t="str">
            <v>Mobile Aspiration</v>
          </cell>
          <cell r="G13821" t="str">
            <v>HUA</v>
          </cell>
          <cell r="H13821" t="str">
            <v>LTE2300 2nd Carrier</v>
          </cell>
          <cell r="I13821" t="str">
            <v>INS</v>
          </cell>
          <cell r="L13821">
            <v>43753</v>
          </cell>
          <cell r="M13821">
            <v>43715</v>
          </cell>
          <cell r="N13821">
            <v>43754</v>
          </cell>
          <cell r="O13821">
            <v>43716</v>
          </cell>
          <cell r="P13821" t="str">
            <v>No Dependency</v>
          </cell>
        </row>
        <row r="13822">
          <cell r="C13822" t="str">
            <v>ZND481</v>
          </cell>
          <cell r="D13822" t="str">
            <v>Expansion Sites</v>
          </cell>
          <cell r="E13822" t="str">
            <v>Q3-2019</v>
          </cell>
          <cell r="F13822" t="str">
            <v>Mobile Aspiration</v>
          </cell>
          <cell r="G13822" t="str">
            <v>HUA</v>
          </cell>
          <cell r="H13822" t="str">
            <v>LTE2300 2nd Carrier</v>
          </cell>
          <cell r="I13822" t="str">
            <v>INS</v>
          </cell>
          <cell r="L13822">
            <v>43631</v>
          </cell>
          <cell r="M13822">
            <v>43634</v>
          </cell>
          <cell r="N13822">
            <v>43632</v>
          </cell>
          <cell r="O13822">
            <v>43635</v>
          </cell>
          <cell r="P13822" t="str">
            <v>No Dependency</v>
          </cell>
        </row>
        <row r="13823">
          <cell r="C13823" t="str">
            <v>ZND474</v>
          </cell>
          <cell r="D13823" t="str">
            <v>Expansion Sites</v>
          </cell>
          <cell r="E13823" t="str">
            <v>Q3-2019</v>
          </cell>
          <cell r="F13823" t="str">
            <v>Mobile Aspiration</v>
          </cell>
          <cell r="G13823" t="str">
            <v>HUA</v>
          </cell>
          <cell r="H13823" t="str">
            <v>LTE2300 2nd Carrier</v>
          </cell>
          <cell r="I13823" t="str">
            <v>INS</v>
          </cell>
          <cell r="L13823">
            <v>43672</v>
          </cell>
          <cell r="M13823">
            <v>43675</v>
          </cell>
          <cell r="N13823">
            <v>43673</v>
          </cell>
          <cell r="O13823">
            <v>43676</v>
          </cell>
          <cell r="P13823" t="str">
            <v>No Dependency</v>
          </cell>
        </row>
        <row r="13824">
          <cell r="C13824" t="str">
            <v>ZND466</v>
          </cell>
          <cell r="D13824" t="str">
            <v>Expansion Sites</v>
          </cell>
          <cell r="E13824" t="str">
            <v>Q1-2020</v>
          </cell>
          <cell r="F13824" t="str">
            <v>Mobile Aspiration</v>
          </cell>
          <cell r="G13824" t="str">
            <v>HUA</v>
          </cell>
          <cell r="H13824" t="str">
            <v>LTE2300 2nd Carrier</v>
          </cell>
          <cell r="I13824" t="str">
            <v>INS</v>
          </cell>
          <cell r="L13824">
            <v>43858</v>
          </cell>
          <cell r="N13824">
            <v>43858</v>
          </cell>
          <cell r="P13824" t="str">
            <v>No Dependency</v>
          </cell>
        </row>
        <row r="13825">
          <cell r="C13825" t="str">
            <v>ZND465</v>
          </cell>
          <cell r="D13825" t="str">
            <v>Expansion Sites</v>
          </cell>
          <cell r="E13825" t="str">
            <v>Q3-2019</v>
          </cell>
          <cell r="F13825" t="str">
            <v>Mobile Aspiration</v>
          </cell>
          <cell r="G13825" t="str">
            <v>HUA</v>
          </cell>
          <cell r="H13825" t="str">
            <v>LTE2300 2nd Carrier</v>
          </cell>
          <cell r="I13825" t="str">
            <v>INS</v>
          </cell>
          <cell r="L13825">
            <v>43719</v>
          </cell>
          <cell r="M13825">
            <v>43637</v>
          </cell>
          <cell r="N13825">
            <v>43719</v>
          </cell>
          <cell r="O13825">
            <v>43638</v>
          </cell>
          <cell r="P13825" t="str">
            <v>No Dependency</v>
          </cell>
        </row>
        <row r="13826">
          <cell r="C13826" t="str">
            <v>ZND430</v>
          </cell>
          <cell r="D13826" t="str">
            <v>Expansion Sites</v>
          </cell>
          <cell r="E13826" t="str">
            <v>Q3-2019</v>
          </cell>
          <cell r="F13826" t="str">
            <v>Mobile Aspiration</v>
          </cell>
          <cell r="G13826" t="str">
            <v>HUA</v>
          </cell>
          <cell r="H13826" t="str">
            <v>LTE2300 2nd Carrier</v>
          </cell>
          <cell r="I13826" t="str">
            <v>INS</v>
          </cell>
          <cell r="L13826">
            <v>43788</v>
          </cell>
          <cell r="N13826">
            <v>43789</v>
          </cell>
          <cell r="P13826" t="str">
            <v>No Dependency</v>
          </cell>
        </row>
        <row r="13827">
          <cell r="C13827" t="str">
            <v>ZND411</v>
          </cell>
          <cell r="D13827" t="str">
            <v>Expansion Sites</v>
          </cell>
          <cell r="E13827" t="str">
            <v>Q4-2019</v>
          </cell>
          <cell r="F13827" t="str">
            <v>Mobile Aspiration</v>
          </cell>
          <cell r="G13827" t="str">
            <v>HUA</v>
          </cell>
          <cell r="H13827" t="str">
            <v>LTE2300 2nd Carrier</v>
          </cell>
          <cell r="I13827" t="str">
            <v>INS</v>
          </cell>
          <cell r="L13827">
            <v>43741</v>
          </cell>
          <cell r="M13827">
            <v>43662</v>
          </cell>
          <cell r="N13827">
            <v>43742</v>
          </cell>
          <cell r="O13827">
            <v>43663</v>
          </cell>
          <cell r="P13827" t="str">
            <v>No Dependency</v>
          </cell>
        </row>
        <row r="13828">
          <cell r="C13828" t="str">
            <v>ZND372</v>
          </cell>
          <cell r="D13828" t="str">
            <v>Expansion Sites</v>
          </cell>
          <cell r="E13828" t="str">
            <v>Q4-2019</v>
          </cell>
          <cell r="F13828" t="str">
            <v>Mobile Aspiration</v>
          </cell>
          <cell r="G13828" t="str">
            <v>HUA</v>
          </cell>
          <cell r="H13828" t="str">
            <v>LTE2300 2nd Carrier</v>
          </cell>
          <cell r="I13828" t="str">
            <v>INS</v>
          </cell>
          <cell r="L13828">
            <v>43691</v>
          </cell>
          <cell r="M13828">
            <v>43662</v>
          </cell>
          <cell r="N13828">
            <v>43692</v>
          </cell>
          <cell r="O13828">
            <v>43663</v>
          </cell>
          <cell r="P13828" t="str">
            <v>No Dependency</v>
          </cell>
        </row>
        <row r="13829">
          <cell r="C13829" t="str">
            <v>ZND349</v>
          </cell>
          <cell r="D13829" t="str">
            <v>Expansion Sites</v>
          </cell>
          <cell r="E13829" t="str">
            <v>Q3-2019</v>
          </cell>
          <cell r="F13829" t="str">
            <v>Mobile Aspiration</v>
          </cell>
          <cell r="G13829" t="str">
            <v>HUA</v>
          </cell>
          <cell r="H13829" t="str">
            <v>LTE2300 2nd Carrier</v>
          </cell>
          <cell r="I13829" t="str">
            <v>INS</v>
          </cell>
          <cell r="L13829">
            <v>43746</v>
          </cell>
          <cell r="M13829">
            <v>43734</v>
          </cell>
          <cell r="N13829">
            <v>43747</v>
          </cell>
          <cell r="O13829">
            <v>43735</v>
          </cell>
          <cell r="P13829" t="str">
            <v>No Dependency</v>
          </cell>
        </row>
        <row r="13830">
          <cell r="C13830" t="str">
            <v>ZND340</v>
          </cell>
          <cell r="D13830" t="str">
            <v>Expansion Sites</v>
          </cell>
          <cell r="E13830" t="str">
            <v>Q4-2019</v>
          </cell>
          <cell r="F13830" t="str">
            <v>Mobile Aspiration</v>
          </cell>
          <cell r="G13830" t="str">
            <v>HUA</v>
          </cell>
          <cell r="H13830" t="str">
            <v>LTE2300 2nd Carrier</v>
          </cell>
          <cell r="I13830" t="str">
            <v>INS</v>
          </cell>
          <cell r="L13830">
            <v>43796</v>
          </cell>
          <cell r="M13830">
            <v>43772</v>
          </cell>
          <cell r="N13830">
            <v>43797</v>
          </cell>
          <cell r="O13830">
            <v>43773</v>
          </cell>
          <cell r="P13830" t="str">
            <v>No Dependency</v>
          </cell>
        </row>
        <row r="13831">
          <cell r="C13831" t="str">
            <v>ZND337</v>
          </cell>
          <cell r="D13831" t="str">
            <v>Expansion Sites</v>
          </cell>
          <cell r="E13831" t="str">
            <v>Q2-2019</v>
          </cell>
          <cell r="F13831" t="str">
            <v>Mobile Aspiration</v>
          </cell>
          <cell r="G13831" t="str">
            <v>HUA</v>
          </cell>
          <cell r="H13831" t="str">
            <v>LTE2300 2nd Carrier</v>
          </cell>
          <cell r="I13831" t="str">
            <v>INS</v>
          </cell>
          <cell r="L13831">
            <v>43623</v>
          </cell>
          <cell r="M13831">
            <v>43611</v>
          </cell>
          <cell r="N13831">
            <v>43626</v>
          </cell>
          <cell r="O13831">
            <v>43612</v>
          </cell>
          <cell r="P13831" t="str">
            <v>No Dependency</v>
          </cell>
        </row>
        <row r="13832">
          <cell r="C13832" t="str">
            <v>ZND336</v>
          </cell>
          <cell r="D13832" t="str">
            <v>Expansion Sites</v>
          </cell>
          <cell r="E13832" t="str">
            <v>Q3-2019</v>
          </cell>
          <cell r="F13832" t="str">
            <v>Mobile Aspiration</v>
          </cell>
          <cell r="G13832" t="str">
            <v>HUA</v>
          </cell>
          <cell r="H13832" t="str">
            <v>LTE2300 2nd Carrier</v>
          </cell>
          <cell r="I13832" t="str">
            <v>INS</v>
          </cell>
          <cell r="L13832">
            <v>43651</v>
          </cell>
          <cell r="M13832">
            <v>43623</v>
          </cell>
          <cell r="N13832">
            <v>43652</v>
          </cell>
          <cell r="O13832">
            <v>43624</v>
          </cell>
          <cell r="P13832" t="str">
            <v>No Dependency</v>
          </cell>
        </row>
        <row r="13833">
          <cell r="C13833" t="str">
            <v>ZND323</v>
          </cell>
          <cell r="D13833" t="str">
            <v>Expansion Sites</v>
          </cell>
          <cell r="E13833" t="str">
            <v>Q3-2019</v>
          </cell>
          <cell r="F13833" t="str">
            <v>Mobile Aspiration</v>
          </cell>
          <cell r="G13833" t="str">
            <v>HUA</v>
          </cell>
          <cell r="H13833" t="str">
            <v>LTE2300 2nd Carrier</v>
          </cell>
          <cell r="I13833" t="str">
            <v>INS</v>
          </cell>
          <cell r="L13833">
            <v>43650</v>
          </cell>
          <cell r="M13833">
            <v>43653</v>
          </cell>
          <cell r="N13833">
            <v>43651</v>
          </cell>
          <cell r="O13833">
            <v>43654</v>
          </cell>
          <cell r="P13833" t="str">
            <v>No Dependency</v>
          </cell>
        </row>
        <row r="13834">
          <cell r="C13834" t="str">
            <v>ZND283</v>
          </cell>
          <cell r="D13834" t="str">
            <v>Expansion Sites</v>
          </cell>
          <cell r="E13834" t="str">
            <v>Q2-2019</v>
          </cell>
          <cell r="F13834" t="str">
            <v>Mobile Aspiration</v>
          </cell>
          <cell r="G13834" t="str">
            <v>HUA</v>
          </cell>
          <cell r="H13834" t="str">
            <v>LTE2300 2nd Carrier</v>
          </cell>
          <cell r="I13834" t="str">
            <v>INS</v>
          </cell>
          <cell r="L13834">
            <v>43634</v>
          </cell>
          <cell r="M13834">
            <v>43632</v>
          </cell>
          <cell r="N13834">
            <v>43635</v>
          </cell>
          <cell r="O13834">
            <v>43633</v>
          </cell>
          <cell r="P13834" t="str">
            <v>No Dependency</v>
          </cell>
        </row>
        <row r="13835">
          <cell r="C13835" t="str">
            <v>ZND282</v>
          </cell>
          <cell r="D13835" t="str">
            <v>Expansion Sites</v>
          </cell>
          <cell r="E13835" t="str">
            <v>Q1-2020</v>
          </cell>
          <cell r="F13835" t="str">
            <v>Mobile Aspiration</v>
          </cell>
          <cell r="G13835" t="str">
            <v>HUA</v>
          </cell>
          <cell r="H13835" t="str">
            <v>LTE2300 2nd Carrier</v>
          </cell>
          <cell r="I13835" t="str">
            <v>INS</v>
          </cell>
          <cell r="L13835">
            <v>43849</v>
          </cell>
          <cell r="M13835">
            <v>43673</v>
          </cell>
          <cell r="N13835">
            <v>43850</v>
          </cell>
          <cell r="O13835">
            <v>43674</v>
          </cell>
          <cell r="P13835" t="str">
            <v>No Dependency</v>
          </cell>
        </row>
        <row r="13836">
          <cell r="C13836" t="str">
            <v>ZND277</v>
          </cell>
          <cell r="D13836" t="str">
            <v>Expansion Sites</v>
          </cell>
          <cell r="E13836" t="str">
            <v>Q1-2020</v>
          </cell>
          <cell r="F13836" t="str">
            <v>Mobile Aspiration</v>
          </cell>
          <cell r="G13836" t="str">
            <v>HUA</v>
          </cell>
          <cell r="H13836" t="str">
            <v>LTE2300 2nd Carrier</v>
          </cell>
          <cell r="I13836" t="str">
            <v>INS</v>
          </cell>
          <cell r="L13836">
            <v>43675</v>
          </cell>
          <cell r="M13836">
            <v>43678</v>
          </cell>
          <cell r="N13836">
            <v>43676</v>
          </cell>
          <cell r="O13836">
            <v>43679</v>
          </cell>
          <cell r="P13836" t="str">
            <v>No Dependency</v>
          </cell>
        </row>
        <row r="13837">
          <cell r="C13837" t="str">
            <v>ZND216</v>
          </cell>
          <cell r="D13837" t="str">
            <v>Expansion Sites</v>
          </cell>
          <cell r="E13837" t="str">
            <v>Q3-2019</v>
          </cell>
          <cell r="F13837" t="str">
            <v>Mobile Aspiration</v>
          </cell>
          <cell r="G13837" t="str">
            <v>HUA</v>
          </cell>
          <cell r="H13837" t="str">
            <v>LTE2300 2nd Carrier</v>
          </cell>
          <cell r="I13837" t="str">
            <v>INS</v>
          </cell>
          <cell r="L13837">
            <v>43688</v>
          </cell>
          <cell r="M13837">
            <v>43668</v>
          </cell>
          <cell r="N13837">
            <v>43689</v>
          </cell>
          <cell r="O13837">
            <v>43669</v>
          </cell>
          <cell r="P13837" t="str">
            <v>No Dependency</v>
          </cell>
        </row>
        <row r="13838">
          <cell r="C13838" t="str">
            <v>ZND198</v>
          </cell>
          <cell r="D13838" t="str">
            <v>Expansion Sites</v>
          </cell>
          <cell r="E13838" t="str">
            <v>Q1-2020</v>
          </cell>
          <cell r="F13838" t="str">
            <v>Mobile Aspiration</v>
          </cell>
          <cell r="G13838" t="str">
            <v>HUA</v>
          </cell>
          <cell r="H13838" t="str">
            <v>LTE2300 2nd Carrier</v>
          </cell>
          <cell r="I13838" t="str">
            <v>INS</v>
          </cell>
          <cell r="L13838">
            <v>43853</v>
          </cell>
          <cell r="M13838">
            <v>43734</v>
          </cell>
          <cell r="N13838">
            <v>43853</v>
          </cell>
          <cell r="O13838">
            <v>43735</v>
          </cell>
          <cell r="P13838" t="str">
            <v>No Dependency</v>
          </cell>
        </row>
        <row r="13839">
          <cell r="C13839" t="str">
            <v>ZND157</v>
          </cell>
          <cell r="D13839" t="str">
            <v>Expansion Sites</v>
          </cell>
          <cell r="E13839" t="str">
            <v>Q3-2019</v>
          </cell>
          <cell r="F13839" t="str">
            <v>Mobile Aspiration</v>
          </cell>
          <cell r="G13839" t="str">
            <v>HUA</v>
          </cell>
          <cell r="H13839" t="str">
            <v>LTE2300 2nd Carrier</v>
          </cell>
          <cell r="I13839" t="str">
            <v>INS</v>
          </cell>
          <cell r="L13839">
            <v>43706</v>
          </cell>
          <cell r="M13839">
            <v>43667</v>
          </cell>
          <cell r="N13839">
            <v>43707</v>
          </cell>
          <cell r="O13839">
            <v>43668</v>
          </cell>
          <cell r="P13839" t="str">
            <v>No Dependency</v>
          </cell>
        </row>
        <row r="13840">
          <cell r="C13840" t="str">
            <v>ZND152</v>
          </cell>
          <cell r="D13840" t="str">
            <v>Expansion Sites</v>
          </cell>
          <cell r="E13840" t="str">
            <v>Q3-2019</v>
          </cell>
          <cell r="F13840" t="str">
            <v>Mobile Aspiration</v>
          </cell>
          <cell r="G13840" t="str">
            <v>HUA</v>
          </cell>
          <cell r="H13840" t="str">
            <v>LTE2300 2nd Carrier</v>
          </cell>
          <cell r="I13840" t="str">
            <v>INS</v>
          </cell>
          <cell r="L13840">
            <v>43739</v>
          </cell>
          <cell r="M13840">
            <v>43724</v>
          </cell>
          <cell r="N13840">
            <v>43740</v>
          </cell>
          <cell r="O13840">
            <v>43725</v>
          </cell>
          <cell r="P13840" t="str">
            <v>No Dependency</v>
          </cell>
        </row>
        <row r="13841">
          <cell r="C13841" t="str">
            <v>ZND151</v>
          </cell>
          <cell r="D13841" t="str">
            <v>Expansion Sites</v>
          </cell>
          <cell r="E13841" t="str">
            <v>Q1-2020</v>
          </cell>
          <cell r="F13841" t="str">
            <v>Mobile Aspiration</v>
          </cell>
          <cell r="G13841" t="str">
            <v>HUA</v>
          </cell>
          <cell r="H13841" t="str">
            <v>LTE2300 2nd Carrier</v>
          </cell>
          <cell r="I13841" t="str">
            <v>INS</v>
          </cell>
          <cell r="L13841">
            <v>43691</v>
          </cell>
          <cell r="M13841">
            <v>43693</v>
          </cell>
          <cell r="N13841">
            <v>43692</v>
          </cell>
          <cell r="O13841">
            <v>43694</v>
          </cell>
          <cell r="P13841" t="str">
            <v>No Dependency</v>
          </cell>
        </row>
        <row r="13842">
          <cell r="C13842" t="str">
            <v>ZND112</v>
          </cell>
          <cell r="D13842" t="str">
            <v>Expansion Sites</v>
          </cell>
          <cell r="E13842" t="str">
            <v>Q1-2020</v>
          </cell>
          <cell r="F13842" t="str">
            <v>Mobile Aspiration</v>
          </cell>
          <cell r="G13842" t="str">
            <v>HUA</v>
          </cell>
          <cell r="H13842" t="str">
            <v>LTE2300 2nd Carrier</v>
          </cell>
          <cell r="I13842" t="str">
            <v>INS</v>
          </cell>
          <cell r="L13842">
            <v>43830</v>
          </cell>
          <cell r="M13842">
            <v>43731</v>
          </cell>
          <cell r="N13842">
            <v>43830</v>
          </cell>
          <cell r="O13842">
            <v>43732</v>
          </cell>
          <cell r="P13842" t="str">
            <v>No Dependency</v>
          </cell>
        </row>
        <row r="13843">
          <cell r="C13843" t="str">
            <v>ZND110</v>
          </cell>
          <cell r="D13843" t="str">
            <v>Expansion Sites</v>
          </cell>
          <cell r="E13843" t="str">
            <v>Q3-2019</v>
          </cell>
          <cell r="F13843" t="str">
            <v>Mobile Aspiration</v>
          </cell>
          <cell r="G13843" t="str">
            <v>HUA</v>
          </cell>
          <cell r="H13843" t="str">
            <v>LTE2300 2nd Carrier</v>
          </cell>
          <cell r="I13843" t="str">
            <v>INS</v>
          </cell>
          <cell r="L13843">
            <v>43691</v>
          </cell>
          <cell r="M13843">
            <v>43693</v>
          </cell>
          <cell r="N13843">
            <v>43692</v>
          </cell>
          <cell r="O13843">
            <v>43694</v>
          </cell>
          <cell r="P13843" t="str">
            <v>No Dependency</v>
          </cell>
        </row>
        <row r="13844">
          <cell r="C13844" t="str">
            <v>ZND107</v>
          </cell>
          <cell r="D13844" t="str">
            <v>Expansion Sites</v>
          </cell>
          <cell r="E13844" t="str">
            <v>Q3-2019</v>
          </cell>
          <cell r="F13844" t="str">
            <v>Mobile Aspiration</v>
          </cell>
          <cell r="G13844" t="str">
            <v>HUA</v>
          </cell>
          <cell r="H13844" t="str">
            <v>LTE2300 2nd Carrier</v>
          </cell>
          <cell r="I13844" t="str">
            <v>INS</v>
          </cell>
          <cell r="L13844">
            <v>43666</v>
          </cell>
          <cell r="M13844">
            <v>43668</v>
          </cell>
          <cell r="N13844">
            <v>43667</v>
          </cell>
          <cell r="O13844">
            <v>43669</v>
          </cell>
          <cell r="P13844" t="str">
            <v>No Dependency</v>
          </cell>
        </row>
        <row r="13845">
          <cell r="C13845" t="str">
            <v>ZND102</v>
          </cell>
          <cell r="D13845" t="str">
            <v>Expansion Sites</v>
          </cell>
          <cell r="E13845" t="str">
            <v>Q3-2019</v>
          </cell>
          <cell r="F13845" t="str">
            <v>Mobile Aspiration</v>
          </cell>
          <cell r="G13845" t="str">
            <v>HUA</v>
          </cell>
          <cell r="H13845" t="str">
            <v>LTE2300 2nd Carrier</v>
          </cell>
          <cell r="I13845" t="str">
            <v>INS</v>
          </cell>
          <cell r="L13845">
            <v>43691</v>
          </cell>
          <cell r="M13845">
            <v>43693</v>
          </cell>
          <cell r="N13845">
            <v>43692</v>
          </cell>
          <cell r="O13845">
            <v>43694</v>
          </cell>
          <cell r="P13845" t="str">
            <v>No Dependency</v>
          </cell>
        </row>
        <row r="13846">
          <cell r="C13846" t="str">
            <v>ZND099</v>
          </cell>
          <cell r="D13846" t="str">
            <v>Expansion Sites</v>
          </cell>
          <cell r="E13846" t="str">
            <v>Q1-2020</v>
          </cell>
          <cell r="F13846" t="str">
            <v>Mobile Aspiration</v>
          </cell>
          <cell r="G13846" t="str">
            <v>HUA</v>
          </cell>
          <cell r="H13846" t="str">
            <v>LTE2300 2nd Carrier</v>
          </cell>
          <cell r="I13846" t="str">
            <v>INS</v>
          </cell>
          <cell r="L13846">
            <v>43830</v>
          </cell>
          <cell r="N13846">
            <v>43830</v>
          </cell>
          <cell r="P13846" t="str">
            <v>No Dependency</v>
          </cell>
        </row>
        <row r="13847">
          <cell r="C13847" t="str">
            <v>ZND097</v>
          </cell>
          <cell r="D13847" t="str">
            <v>Expansion Sites</v>
          </cell>
          <cell r="E13847" t="str">
            <v>Q3-2019</v>
          </cell>
          <cell r="F13847" t="str">
            <v>Mobile Aspiration</v>
          </cell>
          <cell r="G13847" t="str">
            <v>HUA</v>
          </cell>
          <cell r="H13847" t="str">
            <v>LTE2300 2nd Carrier</v>
          </cell>
          <cell r="I13847" t="str">
            <v>INS</v>
          </cell>
          <cell r="L13847">
            <v>43653</v>
          </cell>
          <cell r="M13847">
            <v>43655</v>
          </cell>
          <cell r="N13847">
            <v>43654</v>
          </cell>
          <cell r="O13847">
            <v>43656</v>
          </cell>
          <cell r="P13847" t="str">
            <v>No Dependency</v>
          </cell>
        </row>
        <row r="13848">
          <cell r="C13848" t="str">
            <v>ZND092</v>
          </cell>
          <cell r="D13848" t="str">
            <v>Expansion Sites</v>
          </cell>
          <cell r="E13848" t="str">
            <v>Q3-2019</v>
          </cell>
          <cell r="F13848" t="str">
            <v>Mobile Aspiration</v>
          </cell>
          <cell r="G13848" t="str">
            <v>HUA</v>
          </cell>
          <cell r="H13848" t="str">
            <v>LTE2300 2nd Carrier</v>
          </cell>
          <cell r="I13848" t="str">
            <v>INS</v>
          </cell>
          <cell r="L13848">
            <v>43753</v>
          </cell>
          <cell r="M13848">
            <v>43644</v>
          </cell>
          <cell r="N13848">
            <v>43754</v>
          </cell>
          <cell r="O13848">
            <v>43645</v>
          </cell>
          <cell r="P13848" t="str">
            <v>FDED Not Approved</v>
          </cell>
        </row>
        <row r="13849">
          <cell r="C13849" t="str">
            <v>ZND087</v>
          </cell>
          <cell r="D13849" t="str">
            <v>Expansion Sites</v>
          </cell>
          <cell r="E13849" t="str">
            <v>Q4-2019</v>
          </cell>
          <cell r="F13849" t="str">
            <v>Mobile Aspiration</v>
          </cell>
          <cell r="G13849" t="str">
            <v>HUA</v>
          </cell>
          <cell r="H13849" t="str">
            <v>LTE2300 2nd Carrier</v>
          </cell>
          <cell r="I13849" t="str">
            <v>INS</v>
          </cell>
          <cell r="L13849">
            <v>43681</v>
          </cell>
          <cell r="M13849">
            <v>43683</v>
          </cell>
          <cell r="N13849">
            <v>43682</v>
          </cell>
          <cell r="O13849">
            <v>43684</v>
          </cell>
          <cell r="P13849" t="str">
            <v>No Dependency</v>
          </cell>
        </row>
        <row r="13850">
          <cell r="C13850" t="str">
            <v>ZND085</v>
          </cell>
          <cell r="D13850" t="str">
            <v>Expansion Sites</v>
          </cell>
          <cell r="E13850" t="str">
            <v>Q3-2019</v>
          </cell>
          <cell r="F13850" t="str">
            <v>Mobile Aspiration</v>
          </cell>
          <cell r="G13850" t="str">
            <v>HUA</v>
          </cell>
          <cell r="H13850" t="str">
            <v>LTE2300 2nd Carrier</v>
          </cell>
          <cell r="I13850" t="str">
            <v>INS</v>
          </cell>
          <cell r="L13850">
            <v>43704</v>
          </cell>
          <cell r="M13850">
            <v>43707</v>
          </cell>
          <cell r="N13850">
            <v>43705</v>
          </cell>
          <cell r="O13850">
            <v>43708</v>
          </cell>
          <cell r="P13850" t="str">
            <v>No Dependency</v>
          </cell>
        </row>
        <row r="13851">
          <cell r="C13851" t="str">
            <v>ZND064</v>
          </cell>
          <cell r="D13851" t="str">
            <v>Expansion Sites</v>
          </cell>
          <cell r="E13851" t="str">
            <v>Q3-2019</v>
          </cell>
          <cell r="F13851" t="str">
            <v>Mobile Aspiration</v>
          </cell>
          <cell r="G13851" t="str">
            <v>HUA</v>
          </cell>
          <cell r="H13851" t="str">
            <v>LTE2300 2nd Carrier</v>
          </cell>
          <cell r="I13851" t="str">
            <v>INS</v>
          </cell>
          <cell r="L13851">
            <v>43632</v>
          </cell>
          <cell r="M13851">
            <v>43635</v>
          </cell>
          <cell r="N13851">
            <v>43633</v>
          </cell>
          <cell r="O13851">
            <v>43636</v>
          </cell>
          <cell r="P13851" t="str">
            <v>No Dependency</v>
          </cell>
        </row>
        <row r="13852">
          <cell r="C13852" t="str">
            <v>ZND042</v>
          </cell>
          <cell r="D13852" t="str">
            <v>Expansion Sites</v>
          </cell>
          <cell r="E13852" t="str">
            <v>Q4-2019</v>
          </cell>
          <cell r="F13852" t="str">
            <v>Mobile Aspiration</v>
          </cell>
          <cell r="G13852" t="str">
            <v>HUA</v>
          </cell>
          <cell r="H13852" t="str">
            <v>LTE2300 2nd Carrier</v>
          </cell>
          <cell r="I13852" t="str">
            <v>INS</v>
          </cell>
          <cell r="L13852">
            <v>43688</v>
          </cell>
          <cell r="M13852">
            <v>43690</v>
          </cell>
          <cell r="N13852">
            <v>43689</v>
          </cell>
          <cell r="O13852">
            <v>43691</v>
          </cell>
          <cell r="P13852" t="str">
            <v>No Dependency</v>
          </cell>
        </row>
        <row r="13853">
          <cell r="C13853" t="str">
            <v>ZND021</v>
          </cell>
          <cell r="D13853" t="str">
            <v>Expansion Sites</v>
          </cell>
          <cell r="E13853" t="str">
            <v>Q3-2019</v>
          </cell>
          <cell r="F13853" t="str">
            <v>Mobile Aspiration</v>
          </cell>
          <cell r="G13853" t="str">
            <v>HUA</v>
          </cell>
          <cell r="H13853" t="str">
            <v>LTE2300 2nd Carrier</v>
          </cell>
          <cell r="I13853" t="str">
            <v>INS</v>
          </cell>
          <cell r="L13853">
            <v>43651</v>
          </cell>
          <cell r="M13853">
            <v>43653</v>
          </cell>
          <cell r="N13853">
            <v>43652</v>
          </cell>
          <cell r="O13853">
            <v>43654</v>
          </cell>
          <cell r="P13853" t="str">
            <v>No Dependency</v>
          </cell>
        </row>
        <row r="13854">
          <cell r="C13854" t="str">
            <v>ZND016</v>
          </cell>
          <cell r="D13854" t="str">
            <v>Expansion Sites</v>
          </cell>
          <cell r="E13854" t="str">
            <v>Q3-2019</v>
          </cell>
          <cell r="F13854" t="str">
            <v>Mobile Aspiration</v>
          </cell>
          <cell r="G13854" t="str">
            <v>HUA</v>
          </cell>
          <cell r="H13854" t="str">
            <v>LTE2300 2nd Carrier</v>
          </cell>
          <cell r="I13854" t="str">
            <v>INS</v>
          </cell>
          <cell r="L13854">
            <v>43674</v>
          </cell>
          <cell r="M13854">
            <v>43676</v>
          </cell>
          <cell r="N13854">
            <v>43675</v>
          </cell>
          <cell r="O13854">
            <v>43677</v>
          </cell>
          <cell r="P13854" t="str">
            <v>No Dependency</v>
          </cell>
        </row>
        <row r="13855">
          <cell r="C13855" t="str">
            <v>ZND010</v>
          </cell>
          <cell r="D13855" t="str">
            <v>Expansion Sites</v>
          </cell>
          <cell r="E13855" t="str">
            <v>Q4-2019</v>
          </cell>
          <cell r="F13855" t="str">
            <v>Mobile Aspiration</v>
          </cell>
          <cell r="G13855" t="str">
            <v>HUA</v>
          </cell>
          <cell r="H13855" t="str">
            <v>LTE2300 2nd Carrier</v>
          </cell>
          <cell r="I13855" t="str">
            <v>INS</v>
          </cell>
          <cell r="L13855">
            <v>43692</v>
          </cell>
          <cell r="M13855">
            <v>43694</v>
          </cell>
          <cell r="N13855">
            <v>43693</v>
          </cell>
          <cell r="O13855">
            <v>43695</v>
          </cell>
          <cell r="P13855" t="str">
            <v>No Dependency</v>
          </cell>
        </row>
        <row r="13856">
          <cell r="C13856" t="str">
            <v>ZKU017</v>
          </cell>
          <cell r="D13856" t="str">
            <v>Expansion Sites</v>
          </cell>
          <cell r="E13856" t="str">
            <v>Q3-2019</v>
          </cell>
          <cell r="F13856" t="str">
            <v>Mobile Aspiration</v>
          </cell>
          <cell r="G13856" t="str">
            <v>HUA</v>
          </cell>
          <cell r="H13856" t="str">
            <v>LTE2300 2nd Carrier</v>
          </cell>
          <cell r="I13856" t="str">
            <v>INS</v>
          </cell>
          <cell r="L13856">
            <v>43644</v>
          </cell>
          <cell r="M13856">
            <v>43652</v>
          </cell>
          <cell r="N13856">
            <v>43648</v>
          </cell>
          <cell r="O13856">
            <v>43653</v>
          </cell>
          <cell r="P13856" t="str">
            <v>No Dependency</v>
          </cell>
        </row>
        <row r="13857">
          <cell r="C13857" t="str">
            <v>ZDM084</v>
          </cell>
          <cell r="D13857" t="str">
            <v>Expansion Sites</v>
          </cell>
          <cell r="E13857" t="str">
            <v>Q4-2019</v>
          </cell>
          <cell r="F13857" t="str">
            <v>Mobile Aspiration</v>
          </cell>
          <cell r="G13857" t="str">
            <v>HUA</v>
          </cell>
          <cell r="H13857" t="str">
            <v>LTE2300 2nd Carrier</v>
          </cell>
          <cell r="I13857" t="str">
            <v>INS</v>
          </cell>
          <cell r="L13857">
            <v>43796</v>
          </cell>
          <cell r="N13857">
            <v>43797</v>
          </cell>
          <cell r="P13857" t="str">
            <v>No Dependency</v>
          </cell>
        </row>
        <row r="13858">
          <cell r="C13858" t="str">
            <v>ZDM051</v>
          </cell>
          <cell r="D13858" t="str">
            <v>Expansion Sites</v>
          </cell>
          <cell r="E13858" t="str">
            <v>Q1-2020</v>
          </cell>
          <cell r="F13858" t="str">
            <v>Mobile Aspiration</v>
          </cell>
          <cell r="G13858" t="str">
            <v>HUA</v>
          </cell>
          <cell r="H13858" t="str">
            <v>LTE2300 2nd Carrier</v>
          </cell>
          <cell r="I13858" t="str">
            <v>INS</v>
          </cell>
          <cell r="L13858">
            <v>43691</v>
          </cell>
          <cell r="M13858">
            <v>43693</v>
          </cell>
          <cell r="N13858">
            <v>43692</v>
          </cell>
          <cell r="O13858">
            <v>43694</v>
          </cell>
          <cell r="P13858" t="str">
            <v>No Dependency</v>
          </cell>
        </row>
        <row r="13859">
          <cell r="C13859" t="str">
            <v>ZDM025</v>
          </cell>
          <cell r="D13859" t="str">
            <v>Expansion Sites</v>
          </cell>
          <cell r="E13859" t="str">
            <v>Q1-2020</v>
          </cell>
          <cell r="F13859" t="str">
            <v>Mobile Aspiration</v>
          </cell>
          <cell r="G13859" t="str">
            <v>HUA</v>
          </cell>
          <cell r="H13859" t="str">
            <v>LTE2300 2nd Carrier</v>
          </cell>
          <cell r="I13859" t="str">
            <v>INS</v>
          </cell>
          <cell r="L13859">
            <v>43679</v>
          </cell>
          <cell r="M13859">
            <v>43681</v>
          </cell>
          <cell r="N13859">
            <v>43680</v>
          </cell>
          <cell r="O13859">
            <v>43682</v>
          </cell>
          <cell r="P13859" t="str">
            <v>No Dependency</v>
          </cell>
        </row>
        <row r="13860">
          <cell r="C13860" t="str">
            <v>ZDH008</v>
          </cell>
          <cell r="D13860" t="str">
            <v>Expansion Sites</v>
          </cell>
          <cell r="E13860" t="str">
            <v>Q3-2019</v>
          </cell>
          <cell r="F13860" t="str">
            <v>Mobile Aspiration</v>
          </cell>
          <cell r="G13860" t="str">
            <v>HUA</v>
          </cell>
          <cell r="H13860" t="str">
            <v>LTE2300 2nd Carrier</v>
          </cell>
          <cell r="I13860" t="str">
            <v>INS</v>
          </cell>
          <cell r="L13860">
            <v>43611</v>
          </cell>
          <cell r="M13860">
            <v>43613</v>
          </cell>
          <cell r="N13860">
            <v>43612</v>
          </cell>
          <cell r="O13860">
            <v>43614</v>
          </cell>
          <cell r="P13860" t="str">
            <v>No Dependency</v>
          </cell>
        </row>
        <row r="13861">
          <cell r="C13861">
            <v>30300</v>
          </cell>
          <cell r="D13861" t="str">
            <v>Expansion Sites</v>
          </cell>
          <cell r="E13861" t="str">
            <v>Q1-2020</v>
          </cell>
          <cell r="F13861" t="str">
            <v>Mobile Aspiration</v>
          </cell>
          <cell r="G13861" t="str">
            <v>HUA</v>
          </cell>
          <cell r="H13861" t="str">
            <v>LTE2300 2nd Carrier</v>
          </cell>
          <cell r="I13861" t="str">
            <v>INS</v>
          </cell>
          <cell r="L13861">
            <v>43858</v>
          </cell>
          <cell r="N13861">
            <v>43858</v>
          </cell>
          <cell r="P13861" t="str">
            <v>No Dependency</v>
          </cell>
        </row>
        <row r="13862">
          <cell r="C13862">
            <v>30231</v>
          </cell>
          <cell r="D13862" t="str">
            <v>Expansion Sites</v>
          </cell>
          <cell r="E13862" t="str">
            <v>Q3-2019</v>
          </cell>
          <cell r="F13862" t="str">
            <v>Mobile Aspiration</v>
          </cell>
          <cell r="G13862" t="str">
            <v>HUA</v>
          </cell>
          <cell r="H13862" t="str">
            <v>LTE2300 2nd Carrier</v>
          </cell>
          <cell r="I13862" t="str">
            <v>INS</v>
          </cell>
          <cell r="L13862">
            <v>43788</v>
          </cell>
          <cell r="N13862">
            <v>43789</v>
          </cell>
          <cell r="P13862" t="str">
            <v>No Dependency</v>
          </cell>
        </row>
        <row r="13863">
          <cell r="C13863" t="str">
            <v>ZWJ001</v>
          </cell>
          <cell r="D13863" t="str">
            <v>Expansion Sites</v>
          </cell>
          <cell r="E13863" t="str">
            <v>Q3-2019</v>
          </cell>
          <cell r="F13863" t="str">
            <v>Mobile Aspiration</v>
          </cell>
          <cell r="G13863" t="str">
            <v>HUA</v>
          </cell>
          <cell r="H13863" t="str">
            <v>LTE2300 3rd Carrier</v>
          </cell>
          <cell r="I13863" t="str">
            <v>INS</v>
          </cell>
          <cell r="L13863">
            <v>43672</v>
          </cell>
          <cell r="M13863">
            <v>43631</v>
          </cell>
          <cell r="N13863">
            <v>43673</v>
          </cell>
          <cell r="O13863">
            <v>43632</v>
          </cell>
          <cell r="P13863" t="str">
            <v>No Dependency</v>
          </cell>
        </row>
        <row r="13864">
          <cell r="C13864" t="str">
            <v>ZUZ998</v>
          </cell>
          <cell r="D13864" t="str">
            <v>Expansion Sites</v>
          </cell>
          <cell r="E13864" t="str">
            <v>Q3-2019</v>
          </cell>
          <cell r="F13864" t="str">
            <v>Mobile Aspiration</v>
          </cell>
          <cell r="G13864" t="str">
            <v>HUA</v>
          </cell>
          <cell r="H13864" t="str">
            <v>LTE2300 3rd Carrier</v>
          </cell>
          <cell r="I13864" t="str">
            <v>INS</v>
          </cell>
          <cell r="L13864">
            <v>43636</v>
          </cell>
          <cell r="M13864">
            <v>43638</v>
          </cell>
          <cell r="N13864">
            <v>43637</v>
          </cell>
          <cell r="O13864">
            <v>43639</v>
          </cell>
          <cell r="P13864" t="str">
            <v>No Dependency</v>
          </cell>
        </row>
        <row r="13865">
          <cell r="C13865" t="str">
            <v>ZUL022</v>
          </cell>
          <cell r="D13865" t="str">
            <v>Expansion Sites</v>
          </cell>
          <cell r="E13865" t="str">
            <v>Q3-2019</v>
          </cell>
          <cell r="F13865" t="str">
            <v>Mobile Aspiration</v>
          </cell>
          <cell r="G13865" t="str">
            <v>HUA</v>
          </cell>
          <cell r="H13865" t="str">
            <v>LTE2300 3rd Carrier</v>
          </cell>
          <cell r="I13865" t="str">
            <v>INS</v>
          </cell>
          <cell r="L13865">
            <v>43737</v>
          </cell>
          <cell r="M13865">
            <v>43707</v>
          </cell>
          <cell r="N13865">
            <v>43738</v>
          </cell>
          <cell r="O13865">
            <v>43708</v>
          </cell>
          <cell r="P13865" t="str">
            <v>No Dependency</v>
          </cell>
        </row>
        <row r="13866">
          <cell r="C13866" t="str">
            <v>ZUZ034</v>
          </cell>
          <cell r="D13866" t="str">
            <v>Expansion Sites</v>
          </cell>
          <cell r="E13866" t="str">
            <v>Q3-2019</v>
          </cell>
          <cell r="F13866" t="str">
            <v>Mobile Aspiration</v>
          </cell>
          <cell r="G13866" t="str">
            <v>HUA</v>
          </cell>
          <cell r="H13866" t="str">
            <v>LTE2300 3rd Carrier</v>
          </cell>
          <cell r="I13866" t="str">
            <v>INS</v>
          </cell>
          <cell r="L13866">
            <v>43796</v>
          </cell>
          <cell r="N13866">
            <v>43797</v>
          </cell>
          <cell r="P13866" t="str">
            <v>No Dependency</v>
          </cell>
        </row>
        <row r="13867">
          <cell r="C13867" t="str">
            <v>ZUZ029</v>
          </cell>
          <cell r="D13867" t="str">
            <v>Expansion Sites</v>
          </cell>
          <cell r="E13867" t="str">
            <v>Q4-2019</v>
          </cell>
          <cell r="F13867" t="str">
            <v>Mobile Aspiration</v>
          </cell>
          <cell r="G13867" t="str">
            <v>HUA</v>
          </cell>
          <cell r="H13867" t="str">
            <v>LTE2300 3rd Carrier</v>
          </cell>
          <cell r="I13867" t="str">
            <v>INS</v>
          </cell>
          <cell r="L13867">
            <v>43691</v>
          </cell>
          <cell r="M13867">
            <v>43693</v>
          </cell>
          <cell r="N13867">
            <v>43692</v>
          </cell>
          <cell r="O13867">
            <v>43694</v>
          </cell>
          <cell r="P13867" t="str">
            <v>No Dependency</v>
          </cell>
        </row>
        <row r="13868">
          <cell r="C13868" t="str">
            <v>ZUZ028</v>
          </cell>
          <cell r="D13868" t="str">
            <v>Expansion Sites</v>
          </cell>
          <cell r="E13868" t="str">
            <v>Q3-2019</v>
          </cell>
          <cell r="F13868" t="str">
            <v>Mobile Aspiration</v>
          </cell>
          <cell r="G13868" t="str">
            <v>HUA</v>
          </cell>
          <cell r="H13868" t="str">
            <v>LTE2300 3rd Carrier</v>
          </cell>
          <cell r="I13868" t="str">
            <v>INS</v>
          </cell>
          <cell r="L13868">
            <v>43670</v>
          </cell>
          <cell r="M13868">
            <v>43672</v>
          </cell>
          <cell r="N13868">
            <v>43671</v>
          </cell>
          <cell r="O13868">
            <v>43673</v>
          </cell>
          <cell r="P13868" t="str">
            <v>No Dependency</v>
          </cell>
        </row>
        <row r="13869">
          <cell r="C13869" t="str">
            <v>ZUZ015</v>
          </cell>
          <cell r="D13869" t="str">
            <v>Expansion Sites</v>
          </cell>
          <cell r="E13869" t="str">
            <v>Q3-2019</v>
          </cell>
          <cell r="F13869" t="str">
            <v>Mobile Aspiration</v>
          </cell>
          <cell r="G13869" t="str">
            <v>HUA</v>
          </cell>
          <cell r="H13869" t="str">
            <v>LTE2300 3rd Carrier</v>
          </cell>
          <cell r="I13869" t="str">
            <v>INS</v>
          </cell>
          <cell r="L13869">
            <v>43636</v>
          </cell>
          <cell r="M13869">
            <v>43599</v>
          </cell>
          <cell r="N13869">
            <v>43637</v>
          </cell>
          <cell r="O13869">
            <v>43600</v>
          </cell>
          <cell r="P13869" t="str">
            <v>No Dependency</v>
          </cell>
        </row>
        <row r="13870">
          <cell r="C13870" t="str">
            <v>ZUZ014</v>
          </cell>
          <cell r="D13870" t="str">
            <v>Expansion Sites</v>
          </cell>
          <cell r="E13870" t="str">
            <v>Q3-2019</v>
          </cell>
          <cell r="F13870" t="str">
            <v>Mobile Aspiration</v>
          </cell>
          <cell r="G13870" t="str">
            <v>HUA</v>
          </cell>
          <cell r="H13870" t="str">
            <v>LTE2300 3rd Carrier</v>
          </cell>
          <cell r="I13870" t="str">
            <v>INS</v>
          </cell>
          <cell r="L13870">
            <v>43629</v>
          </cell>
          <cell r="M13870">
            <v>43636</v>
          </cell>
          <cell r="N13870">
            <v>43633</v>
          </cell>
          <cell r="O13870">
            <v>43637</v>
          </cell>
          <cell r="P13870" t="str">
            <v>No Dependency</v>
          </cell>
        </row>
        <row r="13871">
          <cell r="C13871" t="str">
            <v>ZUZ007</v>
          </cell>
          <cell r="D13871" t="str">
            <v>Expansion Sites</v>
          </cell>
          <cell r="E13871" t="str">
            <v>Q3-2019</v>
          </cell>
          <cell r="F13871" t="str">
            <v>Mobile Aspiration</v>
          </cell>
          <cell r="G13871" t="str">
            <v>HUA</v>
          </cell>
          <cell r="H13871" t="str">
            <v>LTE2300 3rd Carrier</v>
          </cell>
          <cell r="I13871" t="str">
            <v>INS</v>
          </cell>
          <cell r="L13871">
            <v>43691</v>
          </cell>
          <cell r="M13871">
            <v>43693</v>
          </cell>
          <cell r="N13871">
            <v>43692</v>
          </cell>
          <cell r="O13871">
            <v>43694</v>
          </cell>
          <cell r="P13871" t="str">
            <v>No Dependency</v>
          </cell>
        </row>
        <row r="13872">
          <cell r="C13872" t="str">
            <v>ZUZ006</v>
          </cell>
          <cell r="D13872" t="str">
            <v>Expansion Sites</v>
          </cell>
          <cell r="E13872" t="str">
            <v>Q3-2019</v>
          </cell>
          <cell r="F13872" t="str">
            <v>Mobile Aspiration</v>
          </cell>
          <cell r="G13872" t="str">
            <v>HUA</v>
          </cell>
          <cell r="H13872" t="str">
            <v>LTE2300 3rd Carrier</v>
          </cell>
          <cell r="I13872" t="str">
            <v>INS</v>
          </cell>
          <cell r="L13872">
            <v>43691</v>
          </cell>
          <cell r="M13872">
            <v>43693</v>
          </cell>
          <cell r="N13872">
            <v>43692</v>
          </cell>
          <cell r="O13872">
            <v>43694</v>
          </cell>
          <cell r="P13872" t="str">
            <v>No Dependency</v>
          </cell>
        </row>
        <row r="13873">
          <cell r="C13873" t="str">
            <v>ZUZ005</v>
          </cell>
          <cell r="D13873" t="str">
            <v>Expansion Sites</v>
          </cell>
          <cell r="E13873" t="str">
            <v>Q3-2019</v>
          </cell>
          <cell r="F13873" t="str">
            <v>Mobile Aspiration</v>
          </cell>
          <cell r="G13873" t="str">
            <v>HUA</v>
          </cell>
          <cell r="H13873" t="str">
            <v>LTE2300 3rd Carrier</v>
          </cell>
          <cell r="I13873" t="str">
            <v>INS</v>
          </cell>
          <cell r="L13873">
            <v>43636</v>
          </cell>
          <cell r="M13873">
            <v>43625</v>
          </cell>
          <cell r="N13873">
            <v>43639</v>
          </cell>
          <cell r="O13873">
            <v>43626</v>
          </cell>
          <cell r="P13873" t="str">
            <v>No Dependency</v>
          </cell>
        </row>
        <row r="13874">
          <cell r="C13874" t="str">
            <v>ZUZ003</v>
          </cell>
          <cell r="D13874" t="str">
            <v>Expansion Sites</v>
          </cell>
          <cell r="E13874" t="str">
            <v>Q3-2019</v>
          </cell>
          <cell r="F13874" t="str">
            <v>Mobile Aspiration</v>
          </cell>
          <cell r="G13874" t="str">
            <v>HUA</v>
          </cell>
          <cell r="H13874" t="str">
            <v>LTE2300 3rd Carrier</v>
          </cell>
          <cell r="I13874" t="str">
            <v>INS</v>
          </cell>
          <cell r="L13874">
            <v>43691</v>
          </cell>
          <cell r="M13874">
            <v>43693</v>
          </cell>
          <cell r="N13874">
            <v>43692</v>
          </cell>
          <cell r="O13874">
            <v>43694</v>
          </cell>
          <cell r="P13874" t="str">
            <v>No Dependency</v>
          </cell>
        </row>
        <row r="13875">
          <cell r="C13875" t="str">
            <v>ZUL001</v>
          </cell>
          <cell r="D13875" t="str">
            <v>Expansion Sites</v>
          </cell>
          <cell r="E13875" t="str">
            <v>Q4-2019</v>
          </cell>
          <cell r="F13875" t="str">
            <v>Mobile Aspiration</v>
          </cell>
          <cell r="G13875" t="str">
            <v>HUA</v>
          </cell>
          <cell r="H13875" t="str">
            <v>LTE2300 3rd Carrier</v>
          </cell>
          <cell r="I13875" t="str">
            <v>INS</v>
          </cell>
          <cell r="L13875">
            <v>43622</v>
          </cell>
          <cell r="M13875">
            <v>43625</v>
          </cell>
          <cell r="N13875">
            <v>43623</v>
          </cell>
          <cell r="O13875">
            <v>43626</v>
          </cell>
          <cell r="P13875" t="str">
            <v>No Dependency</v>
          </cell>
        </row>
        <row r="13876">
          <cell r="C13876" t="str">
            <v>ZTY002</v>
          </cell>
          <cell r="D13876" t="str">
            <v>Expansion Sites</v>
          </cell>
          <cell r="E13876" t="str">
            <v>Q3-2019</v>
          </cell>
          <cell r="F13876" t="str">
            <v>Mobile Aspiration</v>
          </cell>
          <cell r="G13876" t="str">
            <v>HUA</v>
          </cell>
          <cell r="H13876" t="str">
            <v>LTE2300 3rd Carrier</v>
          </cell>
          <cell r="I13876" t="str">
            <v>INS</v>
          </cell>
          <cell r="L13876">
            <v>43671</v>
          </cell>
          <cell r="M13876">
            <v>43631</v>
          </cell>
          <cell r="N13876">
            <v>43672</v>
          </cell>
          <cell r="O13876">
            <v>43632</v>
          </cell>
          <cell r="P13876" t="str">
            <v>No Dependency</v>
          </cell>
        </row>
        <row r="13877">
          <cell r="C13877" t="str">
            <v>ZTR025</v>
          </cell>
          <cell r="D13877" t="str">
            <v>Expansion Sites</v>
          </cell>
          <cell r="E13877" t="str">
            <v>Q3-2019</v>
          </cell>
          <cell r="F13877" t="str">
            <v>Mobile Aspiration</v>
          </cell>
          <cell r="G13877" t="str">
            <v>HUA</v>
          </cell>
          <cell r="H13877" t="str">
            <v>LTE2300 3rd Carrier</v>
          </cell>
          <cell r="I13877" t="str">
            <v>INS</v>
          </cell>
          <cell r="L13877">
            <v>43733</v>
          </cell>
          <cell r="M13877">
            <v>43709</v>
          </cell>
          <cell r="N13877">
            <v>43733</v>
          </cell>
          <cell r="O13877">
            <v>43710</v>
          </cell>
          <cell r="P13877" t="str">
            <v>No Dependency</v>
          </cell>
        </row>
        <row r="13878">
          <cell r="C13878" t="str">
            <v>ZTR001</v>
          </cell>
          <cell r="D13878" t="str">
            <v>Expansion Sites</v>
          </cell>
          <cell r="E13878" t="str">
            <v>Q1-2020</v>
          </cell>
          <cell r="F13878" t="str">
            <v>Mobile Aspiration</v>
          </cell>
          <cell r="G13878" t="str">
            <v>HUA</v>
          </cell>
          <cell r="H13878" t="str">
            <v>LTE2300 3rd Carrier</v>
          </cell>
          <cell r="I13878" t="str">
            <v>INS</v>
          </cell>
          <cell r="L13878">
            <v>43858</v>
          </cell>
          <cell r="M13878">
            <v>43734</v>
          </cell>
          <cell r="N13878">
            <v>43858</v>
          </cell>
          <cell r="O13878">
            <v>43735</v>
          </cell>
          <cell r="P13878" t="str">
            <v>No Dependency</v>
          </cell>
        </row>
        <row r="13879">
          <cell r="C13879" t="str">
            <v>ZTM001</v>
          </cell>
          <cell r="D13879" t="str">
            <v>Expansion Sites</v>
          </cell>
          <cell r="E13879" t="str">
            <v>Q3-2019</v>
          </cell>
          <cell r="F13879" t="str">
            <v>Mobile Aspiration</v>
          </cell>
          <cell r="G13879" t="str">
            <v>HUA</v>
          </cell>
          <cell r="H13879" t="str">
            <v>LTE2300 3rd Carrier</v>
          </cell>
          <cell r="I13879" t="str">
            <v>INS</v>
          </cell>
          <cell r="L13879">
            <v>43691</v>
          </cell>
          <cell r="M13879">
            <v>43659</v>
          </cell>
          <cell r="N13879">
            <v>43691</v>
          </cell>
          <cell r="O13879">
            <v>43660</v>
          </cell>
          <cell r="P13879" t="str">
            <v>No Dependency</v>
          </cell>
        </row>
        <row r="13880">
          <cell r="C13880" t="str">
            <v>ZTBA027</v>
          </cell>
          <cell r="D13880" t="str">
            <v>Expansion Sites</v>
          </cell>
          <cell r="E13880" t="str">
            <v>Q3-2019</v>
          </cell>
          <cell r="F13880" t="str">
            <v>Mobile Aspiration</v>
          </cell>
          <cell r="G13880" t="str">
            <v>HUA</v>
          </cell>
          <cell r="H13880" t="str">
            <v>LTE2300 3rd Carrier</v>
          </cell>
          <cell r="I13880" t="str">
            <v>INS</v>
          </cell>
          <cell r="L13880">
            <v>43671</v>
          </cell>
          <cell r="M13880">
            <v>43635</v>
          </cell>
          <cell r="N13880">
            <v>43672</v>
          </cell>
          <cell r="O13880">
            <v>43636</v>
          </cell>
          <cell r="P13880" t="str">
            <v>No Dependency</v>
          </cell>
        </row>
        <row r="13881">
          <cell r="C13881" t="str">
            <v>ZTBA011</v>
          </cell>
          <cell r="D13881" t="str">
            <v>Expansion Sites</v>
          </cell>
          <cell r="E13881" t="str">
            <v>Q3-2019</v>
          </cell>
          <cell r="F13881" t="str">
            <v>Mobile Aspiration</v>
          </cell>
          <cell r="G13881" t="str">
            <v>HUA</v>
          </cell>
          <cell r="H13881" t="str">
            <v>LTE2300 3rd Carrier</v>
          </cell>
          <cell r="I13881" t="str">
            <v>INS</v>
          </cell>
          <cell r="L13881">
            <v>43705</v>
          </cell>
          <cell r="M13881">
            <v>43624</v>
          </cell>
          <cell r="N13881">
            <v>43705</v>
          </cell>
          <cell r="O13881">
            <v>43625</v>
          </cell>
          <cell r="P13881" t="str">
            <v>No Dependency</v>
          </cell>
        </row>
        <row r="13882">
          <cell r="C13882" t="str">
            <v>ZTBA006</v>
          </cell>
          <cell r="D13882" t="str">
            <v>Expansion Sites</v>
          </cell>
          <cell r="E13882" t="str">
            <v>Q3-2019</v>
          </cell>
          <cell r="F13882" t="str">
            <v>Mobile Aspiration</v>
          </cell>
          <cell r="G13882" t="str">
            <v>HUA</v>
          </cell>
          <cell r="H13882" t="str">
            <v>LTE2300 3rd Carrier</v>
          </cell>
          <cell r="I13882" t="str">
            <v>INS</v>
          </cell>
          <cell r="L13882">
            <v>43686</v>
          </cell>
          <cell r="M13882">
            <v>43625</v>
          </cell>
          <cell r="N13882">
            <v>43686</v>
          </cell>
          <cell r="O13882">
            <v>43626</v>
          </cell>
          <cell r="P13882" t="str">
            <v>No Dependency</v>
          </cell>
        </row>
        <row r="13883">
          <cell r="C13883" t="str">
            <v>ZTB997</v>
          </cell>
          <cell r="D13883" t="str">
            <v>Expansion Sites</v>
          </cell>
          <cell r="E13883" t="str">
            <v>Q3-2019</v>
          </cell>
          <cell r="F13883" t="str">
            <v>Mobile Aspiration</v>
          </cell>
          <cell r="G13883" t="str">
            <v>HUA</v>
          </cell>
          <cell r="H13883" t="str">
            <v>LTE2300 3rd Carrier</v>
          </cell>
          <cell r="I13883" t="str">
            <v>INS</v>
          </cell>
          <cell r="L13883">
            <v>43630</v>
          </cell>
          <cell r="M13883">
            <v>43632</v>
          </cell>
          <cell r="N13883">
            <v>43631</v>
          </cell>
          <cell r="O13883">
            <v>43633</v>
          </cell>
          <cell r="P13883" t="str">
            <v>No Dependency</v>
          </cell>
        </row>
        <row r="13884">
          <cell r="C13884" t="str">
            <v>ZTB983</v>
          </cell>
          <cell r="D13884" t="str">
            <v>Expansion Sites</v>
          </cell>
          <cell r="E13884" t="str">
            <v>Q4-2019</v>
          </cell>
          <cell r="F13884" t="str">
            <v>Mobile Aspiration</v>
          </cell>
          <cell r="G13884" t="str">
            <v>HUA</v>
          </cell>
          <cell r="H13884" t="str">
            <v>LTE2300 3rd Carrier</v>
          </cell>
          <cell r="I13884" t="str">
            <v>INS</v>
          </cell>
          <cell r="L13884">
            <v>43674</v>
          </cell>
          <cell r="M13884">
            <v>43676</v>
          </cell>
          <cell r="N13884">
            <v>43675</v>
          </cell>
          <cell r="O13884">
            <v>43677</v>
          </cell>
          <cell r="P13884" t="str">
            <v>No Dependency</v>
          </cell>
        </row>
        <row r="13885">
          <cell r="C13885" t="str">
            <v>ZTB973</v>
          </cell>
          <cell r="D13885" t="str">
            <v>Expansion Sites</v>
          </cell>
          <cell r="E13885" t="str">
            <v>Q3-2019</v>
          </cell>
          <cell r="F13885" t="str">
            <v>Mobile Aspiration</v>
          </cell>
          <cell r="G13885" t="str">
            <v>HUA</v>
          </cell>
          <cell r="H13885" t="str">
            <v>LTE2300 3rd Carrier</v>
          </cell>
          <cell r="I13885" t="str">
            <v>INS</v>
          </cell>
          <cell r="L13885">
            <v>43674</v>
          </cell>
          <cell r="M13885">
            <v>43676</v>
          </cell>
          <cell r="N13885">
            <v>43675</v>
          </cell>
          <cell r="O13885">
            <v>43677</v>
          </cell>
          <cell r="P13885" t="str">
            <v>No Dependency</v>
          </cell>
        </row>
        <row r="13886">
          <cell r="C13886" t="str">
            <v>ZTB972</v>
          </cell>
          <cell r="D13886" t="str">
            <v>Expansion Sites</v>
          </cell>
          <cell r="E13886" t="str">
            <v>Q4-2019</v>
          </cell>
          <cell r="F13886" t="str">
            <v>Mobile Aspiration</v>
          </cell>
          <cell r="G13886" t="str">
            <v>HUA</v>
          </cell>
          <cell r="H13886" t="str">
            <v>LTE2300 3rd Carrier</v>
          </cell>
          <cell r="I13886" t="str">
            <v>INS</v>
          </cell>
          <cell r="L13886">
            <v>43691</v>
          </cell>
          <cell r="M13886">
            <v>43693</v>
          </cell>
          <cell r="N13886">
            <v>43692</v>
          </cell>
          <cell r="O13886">
            <v>43694</v>
          </cell>
          <cell r="P13886" t="str">
            <v>No Dependency</v>
          </cell>
        </row>
        <row r="13887">
          <cell r="C13887" t="str">
            <v>ZTB969</v>
          </cell>
          <cell r="D13887" t="str">
            <v>Expansion Sites</v>
          </cell>
          <cell r="E13887" t="str">
            <v>Q3-2019</v>
          </cell>
          <cell r="F13887" t="str">
            <v>Mobile Aspiration</v>
          </cell>
          <cell r="G13887" t="str">
            <v>HUA</v>
          </cell>
          <cell r="H13887" t="str">
            <v>LTE2300 3rd Carrier</v>
          </cell>
          <cell r="I13887" t="str">
            <v>INS</v>
          </cell>
          <cell r="L13887">
            <v>43706</v>
          </cell>
          <cell r="M13887">
            <v>43632</v>
          </cell>
          <cell r="N13887">
            <v>43707</v>
          </cell>
          <cell r="O13887">
            <v>43633</v>
          </cell>
          <cell r="P13887" t="str">
            <v>No Dependency</v>
          </cell>
        </row>
        <row r="13888">
          <cell r="C13888" t="str">
            <v>ZTB955</v>
          </cell>
          <cell r="D13888" t="str">
            <v>Expansion Sites</v>
          </cell>
          <cell r="E13888" t="str">
            <v>Q3-2019</v>
          </cell>
          <cell r="F13888" t="str">
            <v>Mobile Aspiration</v>
          </cell>
          <cell r="G13888" t="str">
            <v>HUA</v>
          </cell>
          <cell r="H13888" t="str">
            <v>LTE2300 3rd Carrier</v>
          </cell>
          <cell r="I13888" t="str">
            <v>INS</v>
          </cell>
          <cell r="L13888">
            <v>43691</v>
          </cell>
          <cell r="M13888">
            <v>43693</v>
          </cell>
          <cell r="N13888">
            <v>43692</v>
          </cell>
          <cell r="O13888">
            <v>43694</v>
          </cell>
          <cell r="P13888" t="str">
            <v>No Dependency</v>
          </cell>
        </row>
        <row r="13889">
          <cell r="C13889" t="str">
            <v>ZTB945</v>
          </cell>
          <cell r="D13889" t="str">
            <v>Expansion Sites</v>
          </cell>
          <cell r="E13889" t="str">
            <v>Q3-2019</v>
          </cell>
          <cell r="F13889" t="str">
            <v>Mobile Aspiration</v>
          </cell>
          <cell r="G13889" t="str">
            <v>HUA</v>
          </cell>
          <cell r="H13889" t="str">
            <v>LTE2300 3rd Carrier</v>
          </cell>
          <cell r="I13889" t="str">
            <v>INS</v>
          </cell>
          <cell r="L13889">
            <v>43639</v>
          </cell>
          <cell r="M13889">
            <v>43635</v>
          </cell>
          <cell r="N13889">
            <v>43640</v>
          </cell>
          <cell r="O13889">
            <v>43636</v>
          </cell>
          <cell r="P13889" t="str">
            <v>No Dependency</v>
          </cell>
        </row>
        <row r="13890">
          <cell r="C13890" t="str">
            <v>ZTB922</v>
          </cell>
          <cell r="D13890" t="str">
            <v>Expansion Sites</v>
          </cell>
          <cell r="E13890" t="str">
            <v>Q3-2019</v>
          </cell>
          <cell r="F13890" t="str">
            <v>Mobile Aspiration</v>
          </cell>
          <cell r="G13890" t="str">
            <v>HUA</v>
          </cell>
          <cell r="H13890" t="str">
            <v>LTE2300 3rd Carrier</v>
          </cell>
          <cell r="I13890" t="str">
            <v>INS</v>
          </cell>
          <cell r="L13890">
            <v>43691</v>
          </cell>
          <cell r="M13890">
            <v>43693</v>
          </cell>
          <cell r="N13890">
            <v>43692</v>
          </cell>
          <cell r="O13890">
            <v>43694</v>
          </cell>
          <cell r="P13890" t="str">
            <v>No Dependency</v>
          </cell>
        </row>
        <row r="13891">
          <cell r="C13891" t="str">
            <v>ZTB916</v>
          </cell>
          <cell r="D13891" t="str">
            <v>Expansion Sites</v>
          </cell>
          <cell r="E13891" t="str">
            <v>Q3-2019</v>
          </cell>
          <cell r="F13891" t="str">
            <v>Mobile Aspiration</v>
          </cell>
          <cell r="G13891" t="str">
            <v>HUA</v>
          </cell>
          <cell r="H13891" t="str">
            <v>LTE2300 3rd Carrier</v>
          </cell>
          <cell r="I13891" t="str">
            <v>INS</v>
          </cell>
          <cell r="L13891">
            <v>43671</v>
          </cell>
          <cell r="M13891">
            <v>43638</v>
          </cell>
          <cell r="N13891">
            <v>43672</v>
          </cell>
          <cell r="O13891">
            <v>43639</v>
          </cell>
          <cell r="P13891" t="str">
            <v>No Dependency</v>
          </cell>
        </row>
        <row r="13892">
          <cell r="C13892" t="str">
            <v>ZTB907</v>
          </cell>
          <cell r="D13892" t="str">
            <v>Expansion Sites</v>
          </cell>
          <cell r="E13892" t="str">
            <v>Q3-2019</v>
          </cell>
          <cell r="F13892" t="str">
            <v>Mobile Aspiration</v>
          </cell>
          <cell r="G13892" t="str">
            <v>HUA</v>
          </cell>
          <cell r="H13892" t="str">
            <v>LTE2300 3rd Carrier</v>
          </cell>
          <cell r="I13892" t="str">
            <v>INS</v>
          </cell>
          <cell r="L13892">
            <v>43643</v>
          </cell>
          <cell r="M13892">
            <v>43650</v>
          </cell>
          <cell r="N13892">
            <v>43645</v>
          </cell>
          <cell r="O13892">
            <v>43651</v>
          </cell>
          <cell r="P13892" t="str">
            <v>No Dependency</v>
          </cell>
        </row>
        <row r="13893">
          <cell r="C13893" t="str">
            <v>ZTB894</v>
          </cell>
          <cell r="D13893" t="str">
            <v>Expansion Sites</v>
          </cell>
          <cell r="E13893" t="str">
            <v>Q2-2019</v>
          </cell>
          <cell r="F13893" t="str">
            <v>Mobile Aspiration</v>
          </cell>
          <cell r="G13893" t="str">
            <v>HUA</v>
          </cell>
          <cell r="H13893" t="str">
            <v>LTE2300 3rd Carrier</v>
          </cell>
          <cell r="I13893" t="str">
            <v>INS</v>
          </cell>
          <cell r="L13893">
            <v>43630</v>
          </cell>
          <cell r="M13893">
            <v>43632</v>
          </cell>
          <cell r="N13893">
            <v>43631</v>
          </cell>
          <cell r="O13893">
            <v>43633</v>
          </cell>
          <cell r="P13893" t="str">
            <v>No Dependency</v>
          </cell>
        </row>
        <row r="13894">
          <cell r="C13894" t="str">
            <v>ZTB893</v>
          </cell>
          <cell r="D13894" t="str">
            <v>Expansion Sites</v>
          </cell>
          <cell r="E13894" t="str">
            <v>Q3-2019</v>
          </cell>
          <cell r="F13894" t="str">
            <v>Mobile Aspiration</v>
          </cell>
          <cell r="G13894" t="str">
            <v>HUA</v>
          </cell>
          <cell r="H13894" t="str">
            <v>LTE2300 3rd Carrier</v>
          </cell>
          <cell r="I13894" t="str">
            <v>INS</v>
          </cell>
          <cell r="L13894">
            <v>43691</v>
          </cell>
          <cell r="M13894">
            <v>43693</v>
          </cell>
          <cell r="N13894">
            <v>43692</v>
          </cell>
          <cell r="O13894">
            <v>43694</v>
          </cell>
          <cell r="P13894" t="str">
            <v>No Dependency</v>
          </cell>
        </row>
        <row r="13895">
          <cell r="C13895" t="str">
            <v>ZTB891</v>
          </cell>
          <cell r="D13895" t="str">
            <v>Expansion Sites</v>
          </cell>
          <cell r="E13895" t="str">
            <v>Q3-2019</v>
          </cell>
          <cell r="F13895" t="str">
            <v>Mobile Aspiration</v>
          </cell>
          <cell r="G13895" t="str">
            <v>HUA</v>
          </cell>
          <cell r="H13895" t="str">
            <v>LTE2300 3rd Carrier</v>
          </cell>
          <cell r="I13895" t="str">
            <v>INS</v>
          </cell>
          <cell r="L13895">
            <v>43622</v>
          </cell>
          <cell r="M13895">
            <v>43624</v>
          </cell>
          <cell r="N13895">
            <v>43623</v>
          </cell>
          <cell r="O13895">
            <v>43625</v>
          </cell>
          <cell r="P13895" t="str">
            <v>No Dependency</v>
          </cell>
        </row>
        <row r="13896">
          <cell r="C13896" t="str">
            <v>ZSK999</v>
          </cell>
          <cell r="D13896" t="str">
            <v>Expansion Sites</v>
          </cell>
          <cell r="E13896" t="str">
            <v>Q4-2019</v>
          </cell>
          <cell r="F13896" t="str">
            <v>Mobile Aspiration</v>
          </cell>
          <cell r="G13896" t="str">
            <v>HUA</v>
          </cell>
          <cell r="H13896" t="str">
            <v>LTE2300 3rd Carrier</v>
          </cell>
          <cell r="I13896" t="str">
            <v>INS</v>
          </cell>
          <cell r="L13896">
            <v>43696</v>
          </cell>
          <cell r="M13896">
            <v>43696</v>
          </cell>
          <cell r="N13896">
            <v>43697</v>
          </cell>
          <cell r="O13896">
            <v>43697</v>
          </cell>
          <cell r="P13896" t="str">
            <v>No Dependency</v>
          </cell>
        </row>
        <row r="13897">
          <cell r="C13897" t="str">
            <v>ZSKA010</v>
          </cell>
          <cell r="D13897" t="str">
            <v>Expansion Sites</v>
          </cell>
          <cell r="E13897" t="str">
            <v>Q3-2019</v>
          </cell>
          <cell r="F13897" t="str">
            <v>Mobile Aspiration</v>
          </cell>
          <cell r="G13897" t="str">
            <v>HUA</v>
          </cell>
          <cell r="H13897" t="str">
            <v>LTE2300 3rd Carrier</v>
          </cell>
          <cell r="I13897" t="str">
            <v>INS</v>
          </cell>
          <cell r="L13897">
            <v>43676</v>
          </cell>
          <cell r="M13897">
            <v>43618</v>
          </cell>
          <cell r="N13897">
            <v>43677</v>
          </cell>
          <cell r="O13897">
            <v>43619</v>
          </cell>
          <cell r="P13897" t="str">
            <v>No Dependency</v>
          </cell>
        </row>
        <row r="13898">
          <cell r="C13898" t="str">
            <v>ZSKA005</v>
          </cell>
          <cell r="D13898" t="str">
            <v>Expansion Sites</v>
          </cell>
          <cell r="E13898" t="str">
            <v>Q3-2019</v>
          </cell>
          <cell r="F13898" t="str">
            <v>Mobile Aspiration</v>
          </cell>
          <cell r="G13898" t="str">
            <v>HUA</v>
          </cell>
          <cell r="H13898" t="str">
            <v>LTE2300 3rd Carrier</v>
          </cell>
          <cell r="I13898" t="str">
            <v>INS</v>
          </cell>
          <cell r="L13898">
            <v>43691</v>
          </cell>
          <cell r="M13898">
            <v>43637</v>
          </cell>
          <cell r="N13898">
            <v>43691</v>
          </cell>
          <cell r="O13898">
            <v>43638</v>
          </cell>
          <cell r="P13898" t="str">
            <v>No Dependency</v>
          </cell>
        </row>
        <row r="13899">
          <cell r="C13899" t="str">
            <v>ZSKA003</v>
          </cell>
          <cell r="D13899" t="str">
            <v>Expansion Sites</v>
          </cell>
          <cell r="E13899" t="str">
            <v>Q1-2020</v>
          </cell>
          <cell r="F13899" t="str">
            <v>Mobile Aspiration</v>
          </cell>
          <cell r="G13899" t="str">
            <v>HUA</v>
          </cell>
          <cell r="H13899" t="str">
            <v>LTE2300 3rd Carrier</v>
          </cell>
          <cell r="I13899" t="str">
            <v>INS</v>
          </cell>
          <cell r="L13899">
            <v>43853</v>
          </cell>
          <cell r="M13899">
            <v>43734</v>
          </cell>
          <cell r="N13899">
            <v>43853</v>
          </cell>
          <cell r="O13899">
            <v>43735</v>
          </cell>
          <cell r="P13899" t="str">
            <v>No Dependency</v>
          </cell>
        </row>
        <row r="13900">
          <cell r="C13900" t="str">
            <v>ZSK979</v>
          </cell>
          <cell r="D13900" t="str">
            <v>Expansion Sites</v>
          </cell>
          <cell r="E13900" t="str">
            <v>Q3-2019</v>
          </cell>
          <cell r="F13900" t="str">
            <v>Mobile Aspiration</v>
          </cell>
          <cell r="G13900" t="str">
            <v>HUA</v>
          </cell>
          <cell r="H13900" t="str">
            <v>LTE2300 3rd Carrier</v>
          </cell>
          <cell r="I13900" t="str">
            <v>INS</v>
          </cell>
          <cell r="L13900">
            <v>43706</v>
          </cell>
          <cell r="M13900">
            <v>43661</v>
          </cell>
          <cell r="N13900">
            <v>43707</v>
          </cell>
          <cell r="O13900">
            <v>43662</v>
          </cell>
          <cell r="P13900" t="str">
            <v>No Dependency</v>
          </cell>
        </row>
        <row r="13901">
          <cell r="C13901" t="str">
            <v>ZSK970</v>
          </cell>
          <cell r="D13901" t="str">
            <v>Expansion Sites</v>
          </cell>
          <cell r="E13901" t="str">
            <v>Q3-2019</v>
          </cell>
          <cell r="F13901" t="str">
            <v>Mobile Aspiration</v>
          </cell>
          <cell r="G13901" t="str">
            <v>HUA</v>
          </cell>
          <cell r="H13901" t="str">
            <v>LTE2300 3rd Carrier</v>
          </cell>
          <cell r="I13901" t="str">
            <v>INS</v>
          </cell>
          <cell r="L13901">
            <v>43706</v>
          </cell>
          <cell r="M13901">
            <v>43645</v>
          </cell>
          <cell r="N13901">
            <v>43707</v>
          </cell>
          <cell r="O13901">
            <v>43646</v>
          </cell>
          <cell r="P13901" t="str">
            <v>No Dependency</v>
          </cell>
        </row>
        <row r="13902">
          <cell r="C13902" t="str">
            <v>ZSK968</v>
          </cell>
          <cell r="D13902" t="str">
            <v>Expansion Sites</v>
          </cell>
          <cell r="E13902" t="str">
            <v>Q3-2019</v>
          </cell>
          <cell r="F13902" t="str">
            <v>Mobile Aspiration</v>
          </cell>
          <cell r="G13902" t="str">
            <v>HUA</v>
          </cell>
          <cell r="H13902" t="str">
            <v>LTE2300 3rd Carrier</v>
          </cell>
          <cell r="I13902" t="str">
            <v>INS</v>
          </cell>
          <cell r="L13902">
            <v>43706</v>
          </cell>
          <cell r="M13902">
            <v>43707</v>
          </cell>
          <cell r="N13902">
            <v>43707</v>
          </cell>
          <cell r="O13902">
            <v>43708</v>
          </cell>
          <cell r="P13902" t="str">
            <v>No Dependency</v>
          </cell>
        </row>
        <row r="13903">
          <cell r="C13903" t="str">
            <v>ZSK967</v>
          </cell>
          <cell r="D13903" t="str">
            <v>Expansion Sites</v>
          </cell>
          <cell r="E13903" t="str">
            <v>Q3-2019</v>
          </cell>
          <cell r="F13903" t="str">
            <v>Mobile Aspiration</v>
          </cell>
          <cell r="G13903" t="str">
            <v>HUA</v>
          </cell>
          <cell r="H13903" t="str">
            <v>LTE2300 3rd Carrier</v>
          </cell>
          <cell r="I13903" t="str">
            <v>INS</v>
          </cell>
          <cell r="L13903">
            <v>43665</v>
          </cell>
          <cell r="M13903">
            <v>43613</v>
          </cell>
          <cell r="N13903">
            <v>43666</v>
          </cell>
          <cell r="O13903">
            <v>43614</v>
          </cell>
          <cell r="P13903" t="str">
            <v>No Dependency</v>
          </cell>
        </row>
        <row r="13904">
          <cell r="C13904" t="str">
            <v>ZSK964</v>
          </cell>
          <cell r="D13904" t="str">
            <v>Expansion Sites</v>
          </cell>
          <cell r="E13904" t="str">
            <v>Q3-2019</v>
          </cell>
          <cell r="F13904" t="str">
            <v>Mobile Aspiration</v>
          </cell>
          <cell r="G13904" t="str">
            <v>HUA</v>
          </cell>
          <cell r="H13904" t="str">
            <v>LTE2300 3rd Carrier</v>
          </cell>
          <cell r="I13904" t="str">
            <v>INS</v>
          </cell>
          <cell r="L13904">
            <v>43706</v>
          </cell>
          <cell r="M13904">
            <v>43632</v>
          </cell>
          <cell r="N13904">
            <v>43707</v>
          </cell>
          <cell r="O13904">
            <v>43633</v>
          </cell>
          <cell r="P13904" t="str">
            <v>No Dependency</v>
          </cell>
        </row>
        <row r="13905">
          <cell r="C13905" t="str">
            <v>ZSK960</v>
          </cell>
          <cell r="D13905" t="str">
            <v>Expansion Sites</v>
          </cell>
          <cell r="E13905" t="str">
            <v>Q3-2019</v>
          </cell>
          <cell r="F13905" t="str">
            <v>Mobile Aspiration</v>
          </cell>
          <cell r="G13905" t="str">
            <v>HUA</v>
          </cell>
          <cell r="H13905" t="str">
            <v>LTE2300 3rd Carrier</v>
          </cell>
          <cell r="I13905" t="str">
            <v>INS</v>
          </cell>
          <cell r="L13905">
            <v>43630</v>
          </cell>
          <cell r="M13905">
            <v>43637</v>
          </cell>
          <cell r="N13905">
            <v>43634</v>
          </cell>
          <cell r="O13905">
            <v>43638</v>
          </cell>
          <cell r="P13905" t="str">
            <v>No Dependency</v>
          </cell>
        </row>
        <row r="13906">
          <cell r="C13906" t="str">
            <v>ZSK062</v>
          </cell>
          <cell r="D13906" t="str">
            <v>Expansion Sites</v>
          </cell>
          <cell r="E13906" t="str">
            <v>Q3-2019</v>
          </cell>
          <cell r="F13906" t="str">
            <v>Mobile Aspiration</v>
          </cell>
          <cell r="G13906" t="str">
            <v>HUA</v>
          </cell>
          <cell r="H13906" t="str">
            <v>LTE2300 3rd Carrier</v>
          </cell>
          <cell r="I13906" t="str">
            <v>INS</v>
          </cell>
          <cell r="L13906">
            <v>43664</v>
          </cell>
          <cell r="M13906">
            <v>43616</v>
          </cell>
          <cell r="N13906">
            <v>43665</v>
          </cell>
          <cell r="O13906">
            <v>43617</v>
          </cell>
          <cell r="P13906" t="str">
            <v>No Dependency</v>
          </cell>
        </row>
        <row r="13907">
          <cell r="C13907" t="str">
            <v>ZSK045</v>
          </cell>
          <cell r="D13907" t="str">
            <v>Expansion Sites</v>
          </cell>
          <cell r="E13907" t="str">
            <v>Q1-2020</v>
          </cell>
          <cell r="F13907" t="str">
            <v>Mobile Aspiration</v>
          </cell>
          <cell r="G13907" t="str">
            <v>HUA</v>
          </cell>
          <cell r="H13907" t="str">
            <v>LTE2300 3rd Carrier</v>
          </cell>
          <cell r="I13907" t="str">
            <v>INS</v>
          </cell>
          <cell r="L13907">
            <v>43674</v>
          </cell>
          <cell r="M13907">
            <v>43676</v>
          </cell>
          <cell r="N13907">
            <v>43675</v>
          </cell>
          <cell r="O13907">
            <v>43677</v>
          </cell>
          <cell r="P13907" t="str">
            <v>No Dependency</v>
          </cell>
        </row>
        <row r="13908">
          <cell r="C13908" t="str">
            <v>ZRR972</v>
          </cell>
          <cell r="D13908" t="str">
            <v>Expansion Sites</v>
          </cell>
          <cell r="E13908" t="str">
            <v>Q3-2019</v>
          </cell>
          <cell r="F13908" t="str">
            <v>Mobile Aspiration</v>
          </cell>
          <cell r="G13908" t="str">
            <v>HUA</v>
          </cell>
          <cell r="H13908" t="str">
            <v>LTE2300 3rd Carrier</v>
          </cell>
          <cell r="I13908" t="str">
            <v>INS</v>
          </cell>
          <cell r="L13908">
            <v>43753</v>
          </cell>
          <cell r="M13908">
            <v>43745</v>
          </cell>
          <cell r="N13908">
            <v>43754</v>
          </cell>
          <cell r="O13908">
            <v>43746</v>
          </cell>
          <cell r="P13908" t="str">
            <v>No Dependency</v>
          </cell>
        </row>
        <row r="13909">
          <cell r="C13909" t="str">
            <v>ZRR003</v>
          </cell>
          <cell r="D13909" t="str">
            <v>Expansion Sites</v>
          </cell>
          <cell r="E13909" t="str">
            <v>Q3-2019</v>
          </cell>
          <cell r="F13909" t="str">
            <v>Mobile Aspiration</v>
          </cell>
          <cell r="G13909" t="str">
            <v>HUA</v>
          </cell>
          <cell r="H13909" t="str">
            <v>LTE2300 3rd Carrier</v>
          </cell>
          <cell r="I13909" t="str">
            <v>INS</v>
          </cell>
          <cell r="L13909">
            <v>43691</v>
          </cell>
          <cell r="M13909">
            <v>43693</v>
          </cell>
          <cell r="N13909">
            <v>43692</v>
          </cell>
          <cell r="O13909">
            <v>43694</v>
          </cell>
          <cell r="P13909" t="str">
            <v>No Dependency</v>
          </cell>
        </row>
        <row r="13910">
          <cell r="C13910" t="str">
            <v>ZRF996</v>
          </cell>
          <cell r="D13910" t="str">
            <v>Expansion Sites</v>
          </cell>
          <cell r="E13910" t="str">
            <v>Q3-2019</v>
          </cell>
          <cell r="F13910" t="str">
            <v>Mobile Aspiration</v>
          </cell>
          <cell r="G13910" t="str">
            <v>HUA</v>
          </cell>
          <cell r="H13910" t="str">
            <v>LTE2300 3rd Carrier</v>
          </cell>
          <cell r="I13910" t="str">
            <v>INS</v>
          </cell>
          <cell r="L13910">
            <v>43706</v>
          </cell>
          <cell r="M13910">
            <v>43692</v>
          </cell>
          <cell r="N13910">
            <v>43707</v>
          </cell>
          <cell r="O13910">
            <v>43693</v>
          </cell>
          <cell r="P13910" t="str">
            <v>No Dependency</v>
          </cell>
        </row>
        <row r="13911">
          <cell r="C13911" t="str">
            <v>ZRF015</v>
          </cell>
          <cell r="D13911" t="str">
            <v>Expansion Sites</v>
          </cell>
          <cell r="E13911" t="str">
            <v>Q3-2019</v>
          </cell>
          <cell r="F13911" t="str">
            <v>Mobile Aspiration</v>
          </cell>
          <cell r="G13911" t="str">
            <v>HUA</v>
          </cell>
          <cell r="H13911" t="str">
            <v>LTE2300 3rd Carrier</v>
          </cell>
          <cell r="I13911" t="str">
            <v>INS</v>
          </cell>
          <cell r="L13911">
            <v>43688</v>
          </cell>
          <cell r="M13911">
            <v>43639</v>
          </cell>
          <cell r="N13911">
            <v>43689</v>
          </cell>
          <cell r="O13911">
            <v>43640</v>
          </cell>
          <cell r="P13911" t="str">
            <v>No Dependency</v>
          </cell>
        </row>
        <row r="13912">
          <cell r="C13912" t="str">
            <v>ZQW952</v>
          </cell>
          <cell r="D13912" t="str">
            <v>Expansion Sites</v>
          </cell>
          <cell r="E13912" t="str">
            <v>Q3-2019</v>
          </cell>
          <cell r="F13912" t="str">
            <v>Mobile Aspiration</v>
          </cell>
          <cell r="G13912" t="str">
            <v>HUA</v>
          </cell>
          <cell r="H13912" t="str">
            <v>LTE2300 3rd Carrier</v>
          </cell>
          <cell r="I13912" t="str">
            <v>INS</v>
          </cell>
          <cell r="L13912">
            <v>43706</v>
          </cell>
          <cell r="M13912">
            <v>43673</v>
          </cell>
          <cell r="N13912">
            <v>43707</v>
          </cell>
          <cell r="O13912">
            <v>43674</v>
          </cell>
          <cell r="P13912" t="str">
            <v>No Dependency</v>
          </cell>
        </row>
        <row r="13913">
          <cell r="C13913" t="str">
            <v>ZQUA006</v>
          </cell>
          <cell r="D13913" t="str">
            <v>Expansion Sites</v>
          </cell>
          <cell r="E13913" t="str">
            <v>Q3-2019</v>
          </cell>
          <cell r="F13913" t="str">
            <v>Mobile Aspiration</v>
          </cell>
          <cell r="G13913" t="str">
            <v>HUA</v>
          </cell>
          <cell r="H13913" t="str">
            <v>LTE2300 3rd Carrier</v>
          </cell>
          <cell r="I13913" t="str">
            <v>INS</v>
          </cell>
          <cell r="L13913">
            <v>43628</v>
          </cell>
          <cell r="M13913">
            <v>43631</v>
          </cell>
          <cell r="N13913">
            <v>43629</v>
          </cell>
          <cell r="O13913">
            <v>43632</v>
          </cell>
          <cell r="P13913" t="str">
            <v>No Dependency</v>
          </cell>
        </row>
        <row r="13914">
          <cell r="C13914" t="str">
            <v>ZQUA002</v>
          </cell>
          <cell r="D13914" t="str">
            <v>Expansion Sites</v>
          </cell>
          <cell r="E13914" t="str">
            <v>Q3-2019</v>
          </cell>
          <cell r="F13914" t="str">
            <v>Mobile Aspiration</v>
          </cell>
          <cell r="G13914" t="str">
            <v>HUA</v>
          </cell>
          <cell r="H13914" t="str">
            <v>LTE2300 3rd Carrier</v>
          </cell>
          <cell r="I13914" t="str">
            <v>INS</v>
          </cell>
          <cell r="L13914">
            <v>43622</v>
          </cell>
          <cell r="M13914">
            <v>43625</v>
          </cell>
          <cell r="N13914">
            <v>43623</v>
          </cell>
          <cell r="O13914">
            <v>43626</v>
          </cell>
          <cell r="P13914" t="str">
            <v>No Dependency</v>
          </cell>
        </row>
        <row r="13915">
          <cell r="C13915" t="str">
            <v>ZQU025</v>
          </cell>
          <cell r="D13915" t="str">
            <v>Expansion Sites</v>
          </cell>
          <cell r="E13915" t="str">
            <v>Q3-2019</v>
          </cell>
          <cell r="F13915" t="str">
            <v>Mobile Aspiration</v>
          </cell>
          <cell r="G13915" t="str">
            <v>HUA</v>
          </cell>
          <cell r="H13915" t="str">
            <v>LTE2300 3rd Carrier</v>
          </cell>
          <cell r="I13915" t="str">
            <v>INS</v>
          </cell>
          <cell r="L13915">
            <v>43691</v>
          </cell>
          <cell r="M13915">
            <v>43693</v>
          </cell>
          <cell r="N13915">
            <v>43692</v>
          </cell>
          <cell r="O13915">
            <v>43694</v>
          </cell>
          <cell r="P13915" t="str">
            <v>No Dependency</v>
          </cell>
        </row>
        <row r="13916">
          <cell r="C13916" t="str">
            <v>ZNR002</v>
          </cell>
          <cell r="D13916" t="str">
            <v>Expansion Sites</v>
          </cell>
          <cell r="E13916" t="str">
            <v>Q3-2019</v>
          </cell>
          <cell r="F13916" t="str">
            <v>Mobile Aspiration</v>
          </cell>
          <cell r="G13916" t="str">
            <v>HUA</v>
          </cell>
          <cell r="H13916" t="str">
            <v>LTE2300 3rd Carrier</v>
          </cell>
          <cell r="I13916" t="str">
            <v>INS</v>
          </cell>
          <cell r="L13916">
            <v>43625</v>
          </cell>
          <cell r="M13916">
            <v>43628</v>
          </cell>
          <cell r="N13916">
            <v>43626</v>
          </cell>
          <cell r="O13916">
            <v>43629</v>
          </cell>
          <cell r="P13916" t="str">
            <v>No Dependency</v>
          </cell>
        </row>
        <row r="13917">
          <cell r="C13917" t="str">
            <v>ZNR001</v>
          </cell>
          <cell r="D13917" t="str">
            <v>Expansion Sites</v>
          </cell>
          <cell r="E13917" t="str">
            <v>Q3-2019</v>
          </cell>
          <cell r="F13917" t="str">
            <v>Mobile Aspiration</v>
          </cell>
          <cell r="G13917" t="str">
            <v>HUA</v>
          </cell>
          <cell r="H13917" t="str">
            <v>LTE2300 3rd Carrier</v>
          </cell>
          <cell r="I13917" t="str">
            <v>INS</v>
          </cell>
          <cell r="L13917">
            <v>43691</v>
          </cell>
          <cell r="M13917">
            <v>43693</v>
          </cell>
          <cell r="N13917">
            <v>43692</v>
          </cell>
          <cell r="O13917">
            <v>43694</v>
          </cell>
          <cell r="P13917" t="str">
            <v>No Dependency</v>
          </cell>
        </row>
        <row r="13918">
          <cell r="C13918" t="str">
            <v>ZND766</v>
          </cell>
          <cell r="D13918" t="str">
            <v>Expansion Sites</v>
          </cell>
          <cell r="E13918" t="str">
            <v>Q3-2019</v>
          </cell>
          <cell r="F13918" t="str">
            <v>Mobile Aspiration</v>
          </cell>
          <cell r="G13918" t="str">
            <v>HUA</v>
          </cell>
          <cell r="H13918" t="str">
            <v>LTE2300 3rd Carrier</v>
          </cell>
          <cell r="I13918" t="str">
            <v>INS</v>
          </cell>
          <cell r="L13918">
            <v>43706</v>
          </cell>
          <cell r="M13918">
            <v>43630</v>
          </cell>
          <cell r="N13918">
            <v>43707</v>
          </cell>
          <cell r="O13918">
            <v>43631</v>
          </cell>
          <cell r="P13918" t="str">
            <v>No Dependency</v>
          </cell>
        </row>
        <row r="13919">
          <cell r="C13919" t="str">
            <v>ZND625</v>
          </cell>
          <cell r="D13919" t="str">
            <v>Expansion Sites</v>
          </cell>
          <cell r="E13919" t="str">
            <v>Q3-2019</v>
          </cell>
          <cell r="F13919" t="str">
            <v>Mobile Aspiration</v>
          </cell>
          <cell r="G13919" t="str">
            <v>HUA</v>
          </cell>
          <cell r="H13919" t="str">
            <v>LTE2300 3rd Carrier</v>
          </cell>
          <cell r="I13919" t="str">
            <v>INS</v>
          </cell>
          <cell r="L13919">
            <v>43733</v>
          </cell>
          <cell r="M13919">
            <v>43671</v>
          </cell>
          <cell r="N13919">
            <v>43733</v>
          </cell>
          <cell r="O13919">
            <v>43672</v>
          </cell>
          <cell r="P13919" t="str">
            <v>No Dependency</v>
          </cell>
        </row>
        <row r="13920">
          <cell r="C13920" t="str">
            <v>ZND620</v>
          </cell>
          <cell r="D13920" t="str">
            <v>Expansion Sites</v>
          </cell>
          <cell r="E13920" t="str">
            <v>Q3-2019</v>
          </cell>
          <cell r="F13920" t="str">
            <v>Mobile Aspiration</v>
          </cell>
          <cell r="G13920" t="str">
            <v>HUA</v>
          </cell>
          <cell r="H13920" t="str">
            <v>LTE2300 3rd Carrier</v>
          </cell>
          <cell r="I13920" t="str">
            <v>INS</v>
          </cell>
          <cell r="L13920">
            <v>43652</v>
          </cell>
          <cell r="M13920">
            <v>43655</v>
          </cell>
          <cell r="N13920">
            <v>43653</v>
          </cell>
          <cell r="O13920">
            <v>43656</v>
          </cell>
          <cell r="P13920" t="str">
            <v>No Dependency</v>
          </cell>
        </row>
        <row r="13921">
          <cell r="C13921" t="str">
            <v>ZND518</v>
          </cell>
          <cell r="D13921" t="str">
            <v>Expansion Sites</v>
          </cell>
          <cell r="E13921" t="str">
            <v>Q3-2019</v>
          </cell>
          <cell r="F13921" t="str">
            <v>Mobile Aspiration</v>
          </cell>
          <cell r="G13921" t="str">
            <v>HUA</v>
          </cell>
          <cell r="H13921" t="str">
            <v>LTE2300 3rd Carrier</v>
          </cell>
          <cell r="I13921" t="str">
            <v>INS</v>
          </cell>
          <cell r="L13921">
            <v>43788</v>
          </cell>
          <cell r="N13921">
            <v>43789</v>
          </cell>
          <cell r="P13921" t="str">
            <v>No Dependency</v>
          </cell>
        </row>
        <row r="13922">
          <cell r="C13922" t="str">
            <v>ZND457</v>
          </cell>
          <cell r="D13922" t="str">
            <v>Expansion Sites</v>
          </cell>
          <cell r="E13922" t="str">
            <v>Q3-2019</v>
          </cell>
          <cell r="F13922" t="str">
            <v>Mobile Aspiration</v>
          </cell>
          <cell r="G13922" t="str">
            <v>HUA</v>
          </cell>
          <cell r="H13922" t="str">
            <v>LTE2300 3rd Carrier</v>
          </cell>
          <cell r="I13922" t="str">
            <v>INS</v>
          </cell>
          <cell r="L13922">
            <v>43645</v>
          </cell>
          <cell r="M13922">
            <v>43625</v>
          </cell>
          <cell r="N13922">
            <v>43648</v>
          </cell>
          <cell r="O13922">
            <v>43626</v>
          </cell>
          <cell r="P13922" t="str">
            <v>No Dependency</v>
          </cell>
        </row>
        <row r="13923">
          <cell r="C13923" t="str">
            <v>ZND436</v>
          </cell>
          <cell r="D13923" t="str">
            <v>Expansion Sites</v>
          </cell>
          <cell r="E13923" t="str">
            <v>Q2-2019</v>
          </cell>
          <cell r="F13923" t="str">
            <v>Mobile Aspiration</v>
          </cell>
          <cell r="G13923" t="str">
            <v>HUA</v>
          </cell>
          <cell r="H13923" t="str">
            <v>LTE2300 3rd Carrier</v>
          </cell>
          <cell r="I13923" t="str">
            <v>INS</v>
          </cell>
          <cell r="L13923">
            <v>43635</v>
          </cell>
          <cell r="M13923">
            <v>43638</v>
          </cell>
          <cell r="N13923">
            <v>43639</v>
          </cell>
          <cell r="O13923">
            <v>43639</v>
          </cell>
          <cell r="P13923" t="str">
            <v>No Dependency</v>
          </cell>
        </row>
        <row r="13924">
          <cell r="C13924" t="str">
            <v>ZND388</v>
          </cell>
          <cell r="D13924" t="str">
            <v>Expansion Sites</v>
          </cell>
          <cell r="E13924" t="str">
            <v>Q3-2019</v>
          </cell>
          <cell r="F13924" t="str">
            <v>Mobile Aspiration</v>
          </cell>
          <cell r="G13924" t="str">
            <v>HUA</v>
          </cell>
          <cell r="H13924" t="str">
            <v>LTE2300 3rd Carrier</v>
          </cell>
          <cell r="I13924" t="str">
            <v>INS</v>
          </cell>
          <cell r="L13924">
            <v>43788</v>
          </cell>
          <cell r="N13924">
            <v>43789</v>
          </cell>
          <cell r="P13924" t="str">
            <v>No Dependency</v>
          </cell>
        </row>
        <row r="13925">
          <cell r="C13925" t="str">
            <v>ZND365</v>
          </cell>
          <cell r="D13925" t="str">
            <v>Expansion Sites</v>
          </cell>
          <cell r="E13925" t="str">
            <v>Q3-2019</v>
          </cell>
          <cell r="F13925" t="str">
            <v>Mobile Aspiration</v>
          </cell>
          <cell r="G13925" t="str">
            <v>HUA</v>
          </cell>
          <cell r="H13925" t="str">
            <v>LTE2300 3rd Carrier</v>
          </cell>
          <cell r="I13925" t="str">
            <v>INS</v>
          </cell>
          <cell r="L13925">
            <v>43671</v>
          </cell>
          <cell r="M13925">
            <v>43659</v>
          </cell>
          <cell r="N13925">
            <v>43672</v>
          </cell>
          <cell r="O13925">
            <v>43660</v>
          </cell>
          <cell r="P13925" t="str">
            <v>No Dependency</v>
          </cell>
        </row>
        <row r="13926">
          <cell r="C13926" t="str">
            <v>ZND261</v>
          </cell>
          <cell r="D13926" t="str">
            <v>Expansion Sites</v>
          </cell>
          <cell r="E13926" t="str">
            <v>Q2-2019</v>
          </cell>
          <cell r="F13926" t="str">
            <v>Mobile Aspiration</v>
          </cell>
          <cell r="G13926" t="str">
            <v>HUA</v>
          </cell>
          <cell r="H13926" t="str">
            <v>LTE2300 3rd Carrier</v>
          </cell>
          <cell r="I13926" t="str">
            <v>INS</v>
          </cell>
          <cell r="L13926">
            <v>43624</v>
          </cell>
          <cell r="M13926">
            <v>43629</v>
          </cell>
          <cell r="N13926">
            <v>43630</v>
          </cell>
          <cell r="O13926">
            <v>43630</v>
          </cell>
          <cell r="P13926" t="str">
            <v>No Dependency</v>
          </cell>
        </row>
        <row r="13927">
          <cell r="C13927" t="str">
            <v>ZND179</v>
          </cell>
          <cell r="D13927" t="str">
            <v>Expansion Sites</v>
          </cell>
          <cell r="E13927" t="str">
            <v>Q3-2019</v>
          </cell>
          <cell r="F13927" t="str">
            <v>Mobile Aspiration</v>
          </cell>
          <cell r="G13927" t="str">
            <v>HUA</v>
          </cell>
          <cell r="H13927" t="str">
            <v>LTE2300 3rd Carrier</v>
          </cell>
          <cell r="I13927" t="str">
            <v>INS</v>
          </cell>
          <cell r="L13927">
            <v>43706</v>
          </cell>
          <cell r="M13927">
            <v>43664</v>
          </cell>
          <cell r="N13927">
            <v>43707</v>
          </cell>
          <cell r="O13927">
            <v>43665</v>
          </cell>
          <cell r="P13927" t="str">
            <v>No Dependency</v>
          </cell>
        </row>
        <row r="13928">
          <cell r="C13928" t="str">
            <v>ZMB998</v>
          </cell>
          <cell r="D13928" t="str">
            <v>Expansion Sites</v>
          </cell>
          <cell r="E13928" t="str">
            <v>Q3-2019</v>
          </cell>
          <cell r="F13928" t="str">
            <v>Mobile Aspiration</v>
          </cell>
          <cell r="G13928" t="str">
            <v>HUA</v>
          </cell>
          <cell r="H13928" t="str">
            <v>LTE2300 3rd Carrier</v>
          </cell>
          <cell r="I13928" t="str">
            <v>INS</v>
          </cell>
          <cell r="L13928">
            <v>43623</v>
          </cell>
          <cell r="M13928">
            <v>43625</v>
          </cell>
          <cell r="N13928">
            <v>43624</v>
          </cell>
          <cell r="O13928">
            <v>43626</v>
          </cell>
          <cell r="P13928" t="str">
            <v>No Dependency</v>
          </cell>
        </row>
        <row r="13929">
          <cell r="C13929" t="str">
            <v>ZMB976</v>
          </cell>
          <cell r="D13929" t="str">
            <v>Expansion Sites</v>
          </cell>
          <cell r="E13929" t="str">
            <v>Q3-2019</v>
          </cell>
          <cell r="F13929" t="str">
            <v>Mobile Aspiration</v>
          </cell>
          <cell r="G13929" t="str">
            <v>HUA</v>
          </cell>
          <cell r="H13929" t="str">
            <v>LTE2300 3rd Carrier</v>
          </cell>
          <cell r="I13929" t="str">
            <v>INS</v>
          </cell>
          <cell r="L13929">
            <v>43726</v>
          </cell>
          <cell r="M13929">
            <v>43659</v>
          </cell>
          <cell r="N13929">
            <v>43726</v>
          </cell>
          <cell r="O13929">
            <v>43660</v>
          </cell>
          <cell r="P13929" t="str">
            <v>No Dependency</v>
          </cell>
        </row>
        <row r="13930">
          <cell r="C13930" t="str">
            <v>ZMB008</v>
          </cell>
          <cell r="D13930" t="str">
            <v>Expansion Sites</v>
          </cell>
          <cell r="E13930" t="str">
            <v>Q3-2019</v>
          </cell>
          <cell r="F13930" t="str">
            <v>Mobile Aspiration</v>
          </cell>
          <cell r="G13930" t="str">
            <v>HUA</v>
          </cell>
          <cell r="H13930" t="str">
            <v>LTE2300 3rd Carrier</v>
          </cell>
          <cell r="I13930" t="str">
            <v>INS</v>
          </cell>
          <cell r="L13930">
            <v>43661</v>
          </cell>
          <cell r="M13930">
            <v>43629</v>
          </cell>
          <cell r="N13930">
            <v>43662</v>
          </cell>
          <cell r="O13930">
            <v>43630</v>
          </cell>
          <cell r="P13930" t="str">
            <v>No Dependency</v>
          </cell>
        </row>
        <row r="13931">
          <cell r="C13931" t="str">
            <v>ZMA030</v>
          </cell>
          <cell r="D13931" t="str">
            <v>Expansion Sites</v>
          </cell>
          <cell r="E13931" t="str">
            <v>Q3-2019</v>
          </cell>
          <cell r="F13931" t="str">
            <v>Mobile Aspiration</v>
          </cell>
          <cell r="G13931" t="str">
            <v>HUA</v>
          </cell>
          <cell r="H13931" t="str">
            <v>LTE2300 3rd Carrier</v>
          </cell>
          <cell r="I13931" t="str">
            <v>INS</v>
          </cell>
          <cell r="L13931">
            <v>43628</v>
          </cell>
          <cell r="M13931">
            <v>43624</v>
          </cell>
          <cell r="N13931">
            <v>43629</v>
          </cell>
          <cell r="O13931">
            <v>43625</v>
          </cell>
          <cell r="P13931" t="str">
            <v>No Dependency</v>
          </cell>
        </row>
        <row r="13932">
          <cell r="C13932" t="str">
            <v>ZMA025</v>
          </cell>
          <cell r="D13932" t="str">
            <v>Expansion Sites</v>
          </cell>
          <cell r="E13932" t="str">
            <v>Q3-2019</v>
          </cell>
          <cell r="F13932" t="str">
            <v>Mobile Aspiration</v>
          </cell>
          <cell r="G13932" t="str">
            <v>HUA</v>
          </cell>
          <cell r="H13932" t="str">
            <v>LTE2300 3rd Carrier</v>
          </cell>
          <cell r="I13932" t="str">
            <v>INS</v>
          </cell>
          <cell r="L13932">
            <v>43623</v>
          </cell>
          <cell r="M13932">
            <v>43611</v>
          </cell>
          <cell r="N13932">
            <v>43626</v>
          </cell>
          <cell r="O13932">
            <v>43612</v>
          </cell>
          <cell r="P13932" t="str">
            <v>No Dependency</v>
          </cell>
        </row>
        <row r="13933">
          <cell r="C13933" t="str">
            <v>ZMA010</v>
          </cell>
          <cell r="D13933" t="str">
            <v>Expansion Sites</v>
          </cell>
          <cell r="E13933" t="str">
            <v>Q3-2019</v>
          </cell>
          <cell r="F13933" t="str">
            <v>Mobile Aspiration</v>
          </cell>
          <cell r="G13933" t="str">
            <v>HUA</v>
          </cell>
          <cell r="H13933" t="str">
            <v>LTE2300 3rd Carrier</v>
          </cell>
          <cell r="I13933" t="str">
            <v>INS</v>
          </cell>
          <cell r="L13933">
            <v>43627</v>
          </cell>
          <cell r="M13933">
            <v>43629</v>
          </cell>
          <cell r="N13933">
            <v>43628</v>
          </cell>
          <cell r="O13933">
            <v>43630</v>
          </cell>
          <cell r="P13933" t="str">
            <v>No Dependency</v>
          </cell>
        </row>
        <row r="13934">
          <cell r="C13934" t="str">
            <v>ZMA002</v>
          </cell>
          <cell r="D13934" t="str">
            <v>Expansion Sites</v>
          </cell>
          <cell r="E13934" t="str">
            <v>Q3-2019</v>
          </cell>
          <cell r="F13934" t="str">
            <v>Mobile Aspiration</v>
          </cell>
          <cell r="G13934" t="str">
            <v>HUA</v>
          </cell>
          <cell r="H13934" t="str">
            <v>LTE2300 3rd Carrier</v>
          </cell>
          <cell r="I13934" t="str">
            <v>INS</v>
          </cell>
          <cell r="L13934">
            <v>43641</v>
          </cell>
          <cell r="M13934">
            <v>43631</v>
          </cell>
          <cell r="N13934">
            <v>43642</v>
          </cell>
          <cell r="O13934">
            <v>43632</v>
          </cell>
          <cell r="P13934" t="str">
            <v>No Dependency</v>
          </cell>
        </row>
        <row r="13935">
          <cell r="C13935" t="str">
            <v>ZKU045</v>
          </cell>
          <cell r="D13935" t="str">
            <v>Expansion Sites</v>
          </cell>
          <cell r="E13935" t="str">
            <v>Q4-2019</v>
          </cell>
          <cell r="F13935" t="str">
            <v>Mobile Aspiration</v>
          </cell>
          <cell r="G13935" t="str">
            <v>HUA</v>
          </cell>
          <cell r="H13935" t="str">
            <v>LTE2300 3rd Carrier</v>
          </cell>
          <cell r="I13935" t="str">
            <v>INS</v>
          </cell>
          <cell r="L13935">
            <v>43796</v>
          </cell>
          <cell r="M13935">
            <v>43772</v>
          </cell>
          <cell r="N13935">
            <v>43797</v>
          </cell>
          <cell r="O13935">
            <v>43773</v>
          </cell>
          <cell r="P13935" t="str">
            <v>No Dependency</v>
          </cell>
        </row>
        <row r="13936">
          <cell r="C13936" t="str">
            <v>ZKU013</v>
          </cell>
          <cell r="D13936" t="str">
            <v>Expansion Sites</v>
          </cell>
          <cell r="E13936" t="str">
            <v>Q3-2019</v>
          </cell>
          <cell r="F13936" t="str">
            <v>Mobile Aspiration</v>
          </cell>
          <cell r="G13936" t="str">
            <v>HUA</v>
          </cell>
          <cell r="H13936" t="str">
            <v>LTE2300 3rd Carrier</v>
          </cell>
          <cell r="I13936" t="str">
            <v>INS</v>
          </cell>
          <cell r="L13936">
            <v>43706</v>
          </cell>
          <cell r="M13936">
            <v>43632</v>
          </cell>
          <cell r="N13936">
            <v>43707</v>
          </cell>
          <cell r="O13936">
            <v>43633</v>
          </cell>
          <cell r="P13936" t="str">
            <v>No Dependency</v>
          </cell>
        </row>
        <row r="13937">
          <cell r="C13937" t="str">
            <v>ZKF980</v>
          </cell>
          <cell r="D13937" t="str">
            <v>Expansion Sites</v>
          </cell>
          <cell r="E13937" t="str">
            <v>Q2-2019</v>
          </cell>
          <cell r="F13937" t="str">
            <v>Mobile Aspiration</v>
          </cell>
          <cell r="G13937" t="str">
            <v>HUA</v>
          </cell>
          <cell r="H13937" t="str">
            <v>LTE2300 3rd Carrier</v>
          </cell>
          <cell r="I13937" t="str">
            <v>INS</v>
          </cell>
          <cell r="L13937">
            <v>43639</v>
          </cell>
          <cell r="M13937">
            <v>43641</v>
          </cell>
          <cell r="N13937">
            <v>43640</v>
          </cell>
          <cell r="O13937">
            <v>43642</v>
          </cell>
          <cell r="P13937" t="str">
            <v>No Dependency</v>
          </cell>
        </row>
        <row r="13938">
          <cell r="C13938" t="str">
            <v>ZKF003</v>
          </cell>
          <cell r="D13938" t="str">
            <v>Expansion Sites</v>
          </cell>
          <cell r="E13938" t="str">
            <v>Q4-2019</v>
          </cell>
          <cell r="F13938" t="str">
            <v>Mobile Aspiration</v>
          </cell>
          <cell r="G13938" t="str">
            <v>HUA</v>
          </cell>
          <cell r="H13938" t="str">
            <v>LTE2300 3rd Carrier</v>
          </cell>
          <cell r="I13938" t="str">
            <v>INS</v>
          </cell>
          <cell r="L13938">
            <v>43741</v>
          </cell>
          <cell r="M13938">
            <v>43662</v>
          </cell>
          <cell r="N13938">
            <v>43742</v>
          </cell>
          <cell r="O13938">
            <v>43663</v>
          </cell>
          <cell r="P13938" t="str">
            <v>No Dependency</v>
          </cell>
        </row>
        <row r="13939">
          <cell r="C13939" t="str">
            <v>ZJB996</v>
          </cell>
          <cell r="D13939" t="str">
            <v>Expansion Sites</v>
          </cell>
          <cell r="E13939" t="str">
            <v>Q3-2019</v>
          </cell>
          <cell r="F13939" t="str">
            <v>Mobile Aspiration</v>
          </cell>
          <cell r="G13939" t="str">
            <v>HUA</v>
          </cell>
          <cell r="H13939" t="str">
            <v>LTE2300 3rd Carrier</v>
          </cell>
          <cell r="I13939" t="str">
            <v>INS</v>
          </cell>
          <cell r="L13939">
            <v>43633</v>
          </cell>
          <cell r="M13939">
            <v>43635</v>
          </cell>
          <cell r="N13939">
            <v>43634</v>
          </cell>
          <cell r="O13939">
            <v>43636</v>
          </cell>
          <cell r="P13939" t="str">
            <v>No Dependency</v>
          </cell>
        </row>
        <row r="13940">
          <cell r="C13940" t="str">
            <v>ZJB957</v>
          </cell>
          <cell r="D13940" t="str">
            <v>Expansion Sites</v>
          </cell>
          <cell r="E13940" t="str">
            <v>Q3-2019</v>
          </cell>
          <cell r="F13940" t="str">
            <v>Mobile Aspiration</v>
          </cell>
          <cell r="G13940" t="str">
            <v>HUA</v>
          </cell>
          <cell r="H13940" t="str">
            <v>LTE2300 3rd Carrier</v>
          </cell>
          <cell r="I13940" t="str">
            <v>INS</v>
          </cell>
          <cell r="L13940">
            <v>43706</v>
          </cell>
          <cell r="M13940">
            <v>43647</v>
          </cell>
          <cell r="N13940">
            <v>43707</v>
          </cell>
          <cell r="O13940">
            <v>43648</v>
          </cell>
          <cell r="P13940" t="str">
            <v>No Dependency</v>
          </cell>
        </row>
        <row r="13941">
          <cell r="C13941" t="str">
            <v>ZJB180</v>
          </cell>
          <cell r="D13941" t="str">
            <v>Expansion Sites</v>
          </cell>
          <cell r="E13941" t="str">
            <v>Q3-2019</v>
          </cell>
          <cell r="F13941" t="str">
            <v>Mobile Aspiration</v>
          </cell>
          <cell r="G13941" t="str">
            <v>HUA</v>
          </cell>
          <cell r="H13941" t="str">
            <v>LTE2300 3rd Carrier</v>
          </cell>
          <cell r="I13941" t="str">
            <v>INS</v>
          </cell>
          <cell r="L13941">
            <v>43700</v>
          </cell>
          <cell r="M13941">
            <v>43624</v>
          </cell>
          <cell r="N13941">
            <v>43700</v>
          </cell>
          <cell r="O13941">
            <v>43625</v>
          </cell>
          <cell r="P13941" t="str">
            <v>No Dependency</v>
          </cell>
        </row>
        <row r="13942">
          <cell r="C13942" t="str">
            <v>ZHF999</v>
          </cell>
          <cell r="D13942" t="str">
            <v>Expansion Sites</v>
          </cell>
          <cell r="E13942" t="str">
            <v>Q2-2019</v>
          </cell>
          <cell r="F13942" t="str">
            <v>Mobile Aspiration</v>
          </cell>
          <cell r="G13942" t="str">
            <v>HUA</v>
          </cell>
          <cell r="H13942" t="str">
            <v>LTE2300 3rd Carrier</v>
          </cell>
          <cell r="I13942" t="str">
            <v>INS</v>
          </cell>
          <cell r="L13942">
            <v>43622</v>
          </cell>
          <cell r="M13942">
            <v>43625</v>
          </cell>
          <cell r="N13942">
            <v>43623</v>
          </cell>
          <cell r="O13942">
            <v>43626</v>
          </cell>
          <cell r="P13942" t="str">
            <v>No Dependency</v>
          </cell>
        </row>
        <row r="13943">
          <cell r="C13943" t="str">
            <v>ZHF995</v>
          </cell>
          <cell r="D13943" t="str">
            <v>Expansion Sites</v>
          </cell>
          <cell r="E13943" t="str">
            <v>Q2-2019</v>
          </cell>
          <cell r="F13943" t="str">
            <v>Mobile Aspiration</v>
          </cell>
          <cell r="G13943" t="str">
            <v>HUA</v>
          </cell>
          <cell r="H13943" t="str">
            <v>LTE2300 3rd Carrier</v>
          </cell>
          <cell r="I13943" t="str">
            <v>INS</v>
          </cell>
          <cell r="L13943">
            <v>43645</v>
          </cell>
          <cell r="M13943">
            <v>43647</v>
          </cell>
          <cell r="N13943">
            <v>43646</v>
          </cell>
          <cell r="O13943">
            <v>43648</v>
          </cell>
          <cell r="P13943" t="str">
            <v>No Dependency</v>
          </cell>
        </row>
        <row r="13944">
          <cell r="C13944" t="str">
            <v>ZHF994</v>
          </cell>
          <cell r="D13944" t="str">
            <v>Expansion Sites</v>
          </cell>
          <cell r="E13944" t="str">
            <v>Q3-2019</v>
          </cell>
          <cell r="F13944" t="str">
            <v>Mobile Aspiration</v>
          </cell>
          <cell r="G13944" t="str">
            <v>HUA</v>
          </cell>
          <cell r="H13944" t="str">
            <v>LTE2300 3rd Carrier</v>
          </cell>
          <cell r="I13944" t="str">
            <v>INS</v>
          </cell>
          <cell r="L13944">
            <v>43706</v>
          </cell>
          <cell r="M13944">
            <v>43679</v>
          </cell>
          <cell r="N13944">
            <v>43707</v>
          </cell>
          <cell r="O13944">
            <v>43680</v>
          </cell>
          <cell r="P13944" t="str">
            <v>No Dependency</v>
          </cell>
        </row>
        <row r="13945">
          <cell r="C13945" t="str">
            <v>ZHF991</v>
          </cell>
          <cell r="D13945" t="str">
            <v>Expansion Sites</v>
          </cell>
          <cell r="E13945" t="str">
            <v>Q3-2019</v>
          </cell>
          <cell r="F13945" t="str">
            <v>Mobile Aspiration</v>
          </cell>
          <cell r="G13945" t="str">
            <v>HUA</v>
          </cell>
          <cell r="H13945" t="str">
            <v>LTE2300 3rd Carrier</v>
          </cell>
          <cell r="I13945" t="str">
            <v>INS</v>
          </cell>
          <cell r="L13945">
            <v>43691</v>
          </cell>
          <cell r="M13945">
            <v>43693</v>
          </cell>
          <cell r="N13945">
            <v>43692</v>
          </cell>
          <cell r="O13945">
            <v>43694</v>
          </cell>
          <cell r="P13945" t="str">
            <v>No Dependency</v>
          </cell>
        </row>
        <row r="13946">
          <cell r="C13946" t="str">
            <v>ZHF979</v>
          </cell>
          <cell r="D13946" t="str">
            <v>Expansion Sites</v>
          </cell>
          <cell r="E13946" t="str">
            <v>Q1-2020</v>
          </cell>
          <cell r="F13946" t="str">
            <v>Mobile Aspiration</v>
          </cell>
          <cell r="G13946" t="str">
            <v>HUA</v>
          </cell>
          <cell r="H13946" t="str">
            <v>LTE2300 3rd Carrier</v>
          </cell>
          <cell r="I13946" t="str">
            <v>INS</v>
          </cell>
          <cell r="L13946">
            <v>43858</v>
          </cell>
          <cell r="M13946">
            <v>43659</v>
          </cell>
          <cell r="N13946">
            <v>43858</v>
          </cell>
          <cell r="O13946">
            <v>43660</v>
          </cell>
          <cell r="P13946" t="str">
            <v>No Dependency</v>
          </cell>
        </row>
        <row r="13947">
          <cell r="C13947" t="str">
            <v>ZHF978</v>
          </cell>
          <cell r="D13947" t="str">
            <v>Expansion Sites</v>
          </cell>
          <cell r="E13947" t="str">
            <v>Q1-2020</v>
          </cell>
          <cell r="F13947" t="str">
            <v>Mobile Aspiration</v>
          </cell>
          <cell r="G13947" t="str">
            <v>HUA</v>
          </cell>
          <cell r="H13947" t="str">
            <v>LTE2300 3rd Carrier</v>
          </cell>
          <cell r="I13947" t="str">
            <v>INS</v>
          </cell>
          <cell r="L13947">
            <v>43830</v>
          </cell>
          <cell r="N13947">
            <v>43830</v>
          </cell>
          <cell r="P13947" t="str">
            <v>No Dependency</v>
          </cell>
        </row>
        <row r="13948">
          <cell r="C13948" t="str">
            <v>ZHF977</v>
          </cell>
          <cell r="D13948" t="str">
            <v>Expansion Sites</v>
          </cell>
          <cell r="E13948" t="str">
            <v>Q1-2020</v>
          </cell>
          <cell r="F13948" t="str">
            <v>Mobile Aspiration</v>
          </cell>
          <cell r="G13948" t="str">
            <v>HUA</v>
          </cell>
          <cell r="H13948" t="str">
            <v>LTE2300 3rd Carrier</v>
          </cell>
          <cell r="I13948" t="str">
            <v>INS</v>
          </cell>
          <cell r="L13948">
            <v>43830</v>
          </cell>
          <cell r="M13948">
            <v>43743</v>
          </cell>
          <cell r="N13948">
            <v>43830</v>
          </cell>
          <cell r="O13948">
            <v>43744</v>
          </cell>
          <cell r="P13948" t="str">
            <v>No Dependency</v>
          </cell>
        </row>
        <row r="13949">
          <cell r="C13949" t="str">
            <v>ZHF976</v>
          </cell>
          <cell r="D13949" t="str">
            <v>Expansion Sites</v>
          </cell>
          <cell r="E13949" t="str">
            <v>Q2-2019</v>
          </cell>
          <cell r="F13949" t="str">
            <v>Mobile Aspiration</v>
          </cell>
          <cell r="G13949" t="str">
            <v>HUA</v>
          </cell>
          <cell r="H13949" t="str">
            <v>LTE2300 3rd Carrier</v>
          </cell>
          <cell r="I13949" t="str">
            <v>INS</v>
          </cell>
          <cell r="L13949">
            <v>43634</v>
          </cell>
          <cell r="M13949">
            <v>43636</v>
          </cell>
          <cell r="N13949">
            <v>43635</v>
          </cell>
          <cell r="O13949">
            <v>43637</v>
          </cell>
          <cell r="P13949" t="str">
            <v>No Dependency</v>
          </cell>
        </row>
        <row r="13950">
          <cell r="C13950" t="str">
            <v>ZHF973</v>
          </cell>
          <cell r="D13950" t="str">
            <v>Expansion Sites</v>
          </cell>
          <cell r="E13950" t="str">
            <v>Q1-2020</v>
          </cell>
          <cell r="F13950" t="str">
            <v>Mobile Aspiration</v>
          </cell>
          <cell r="G13950" t="str">
            <v>HUA</v>
          </cell>
          <cell r="H13950" t="str">
            <v>LTE2300 3rd Carrier</v>
          </cell>
          <cell r="I13950" t="str">
            <v>INS</v>
          </cell>
          <cell r="L13950">
            <v>43674</v>
          </cell>
          <cell r="M13950">
            <v>43676</v>
          </cell>
          <cell r="N13950">
            <v>43675</v>
          </cell>
          <cell r="O13950">
            <v>43677</v>
          </cell>
          <cell r="P13950" t="str">
            <v>No Dependency</v>
          </cell>
        </row>
        <row r="13951">
          <cell r="C13951" t="str">
            <v>ZHF960</v>
          </cell>
          <cell r="D13951" t="str">
            <v>Expansion Sites</v>
          </cell>
          <cell r="E13951" t="str">
            <v>Q1-2020</v>
          </cell>
          <cell r="F13951" t="str">
            <v>Mobile Aspiration</v>
          </cell>
          <cell r="G13951" t="str">
            <v>HUA</v>
          </cell>
          <cell r="H13951" t="str">
            <v>LTE2300 3rd Carrier</v>
          </cell>
          <cell r="I13951" t="str">
            <v>INS</v>
          </cell>
          <cell r="L13951">
            <v>43858</v>
          </cell>
          <cell r="M13951">
            <v>43744</v>
          </cell>
          <cell r="N13951">
            <v>43858</v>
          </cell>
          <cell r="O13951">
            <v>43745</v>
          </cell>
          <cell r="P13951" t="str">
            <v>No Dependency</v>
          </cell>
        </row>
        <row r="13952">
          <cell r="C13952" t="str">
            <v>ZHF943</v>
          </cell>
          <cell r="D13952" t="str">
            <v>Expansion Sites</v>
          </cell>
          <cell r="E13952" t="str">
            <v>Q3-2019</v>
          </cell>
          <cell r="F13952" t="str">
            <v>Mobile Aspiration</v>
          </cell>
          <cell r="G13952" t="str">
            <v>HUA</v>
          </cell>
          <cell r="H13952" t="str">
            <v>LTE2300 3rd Carrier</v>
          </cell>
          <cell r="I13952" t="str">
            <v>INS</v>
          </cell>
          <cell r="L13952">
            <v>43753</v>
          </cell>
          <cell r="M13952">
            <v>43744</v>
          </cell>
          <cell r="N13952">
            <v>43754</v>
          </cell>
          <cell r="O13952">
            <v>43745</v>
          </cell>
          <cell r="P13952" t="str">
            <v>No Dependency</v>
          </cell>
        </row>
        <row r="13953">
          <cell r="C13953" t="str">
            <v>ZHF915</v>
          </cell>
          <cell r="D13953" t="str">
            <v>Expansion Sites</v>
          </cell>
          <cell r="E13953" t="str">
            <v>Q3-2019</v>
          </cell>
          <cell r="F13953" t="str">
            <v>Mobile Aspiration</v>
          </cell>
          <cell r="G13953" t="str">
            <v>HUA</v>
          </cell>
          <cell r="H13953" t="str">
            <v>LTE2300 3rd Carrier</v>
          </cell>
          <cell r="I13953" t="str">
            <v>INS</v>
          </cell>
          <cell r="L13953">
            <v>43706</v>
          </cell>
          <cell r="M13953">
            <v>43657</v>
          </cell>
          <cell r="N13953">
            <v>43707</v>
          </cell>
          <cell r="O13953">
            <v>43658</v>
          </cell>
          <cell r="P13953" t="str">
            <v>No Dependency</v>
          </cell>
        </row>
        <row r="13954">
          <cell r="C13954" t="str">
            <v>ZHF905</v>
          </cell>
          <cell r="D13954" t="str">
            <v>Expansion Sites</v>
          </cell>
          <cell r="E13954" t="str">
            <v>Q1-2020</v>
          </cell>
          <cell r="F13954" t="str">
            <v>Mobile Aspiration</v>
          </cell>
          <cell r="G13954" t="str">
            <v>HUA</v>
          </cell>
          <cell r="H13954" t="str">
            <v>LTE2300 3rd Carrier</v>
          </cell>
          <cell r="I13954" t="str">
            <v>INS</v>
          </cell>
          <cell r="L13954">
            <v>43691</v>
          </cell>
          <cell r="M13954">
            <v>43693</v>
          </cell>
          <cell r="N13954">
            <v>43692</v>
          </cell>
          <cell r="O13954">
            <v>43694</v>
          </cell>
          <cell r="P13954" t="str">
            <v>No Dependency</v>
          </cell>
        </row>
        <row r="13955">
          <cell r="C13955" t="str">
            <v>ZHF890</v>
          </cell>
          <cell r="D13955" t="str">
            <v>Expansion Sites</v>
          </cell>
          <cell r="E13955" t="str">
            <v>Q2-2019</v>
          </cell>
          <cell r="F13955" t="str">
            <v>Mobile Aspiration</v>
          </cell>
          <cell r="G13955" t="str">
            <v>HUA</v>
          </cell>
          <cell r="H13955" t="str">
            <v>LTE2300 3rd Carrier</v>
          </cell>
          <cell r="I13955" t="str">
            <v>INS</v>
          </cell>
          <cell r="L13955">
            <v>43706</v>
          </cell>
          <cell r="M13955">
            <v>43674</v>
          </cell>
          <cell r="N13955">
            <v>43707</v>
          </cell>
          <cell r="O13955">
            <v>43675</v>
          </cell>
          <cell r="P13955" t="str">
            <v>No Dependency</v>
          </cell>
        </row>
        <row r="13956">
          <cell r="C13956" t="str">
            <v>ZHF887</v>
          </cell>
          <cell r="D13956" t="str">
            <v>Expansion Sites</v>
          </cell>
          <cell r="E13956" t="str">
            <v>Q3-2019</v>
          </cell>
          <cell r="F13956" t="str">
            <v>Mobile Aspiration</v>
          </cell>
          <cell r="G13956" t="str">
            <v>HUA</v>
          </cell>
          <cell r="H13956" t="str">
            <v>LTE2300 3rd Carrier</v>
          </cell>
          <cell r="I13956" t="str">
            <v>INS</v>
          </cell>
          <cell r="L13956">
            <v>43753</v>
          </cell>
          <cell r="M13956">
            <v>43743</v>
          </cell>
          <cell r="N13956">
            <v>43754</v>
          </cell>
          <cell r="O13956">
            <v>43744</v>
          </cell>
          <cell r="P13956" t="str">
            <v>No Dependency</v>
          </cell>
        </row>
        <row r="13957">
          <cell r="C13957" t="str">
            <v>ZHF867</v>
          </cell>
          <cell r="D13957" t="str">
            <v>Expansion Sites</v>
          </cell>
          <cell r="E13957" t="str">
            <v>Q3-2019</v>
          </cell>
          <cell r="F13957" t="str">
            <v>Mobile Aspiration</v>
          </cell>
          <cell r="G13957" t="str">
            <v>HUA</v>
          </cell>
          <cell r="H13957" t="str">
            <v>LTE2300 3rd Carrier</v>
          </cell>
          <cell r="I13957" t="str">
            <v>INS</v>
          </cell>
          <cell r="L13957">
            <v>43671</v>
          </cell>
          <cell r="M13957">
            <v>43673</v>
          </cell>
          <cell r="N13957">
            <v>43672</v>
          </cell>
          <cell r="O13957">
            <v>43674</v>
          </cell>
          <cell r="P13957" t="str">
            <v>No Dependency</v>
          </cell>
        </row>
        <row r="13958">
          <cell r="C13958" t="str">
            <v>ZHF858</v>
          </cell>
          <cell r="D13958" t="str">
            <v>Expansion Sites</v>
          </cell>
          <cell r="E13958" t="str">
            <v>Q2-2019</v>
          </cell>
          <cell r="F13958" t="str">
            <v>Mobile Aspiration</v>
          </cell>
          <cell r="G13958" t="str">
            <v>HUA</v>
          </cell>
          <cell r="H13958" t="str">
            <v>LTE2300 3rd Carrier</v>
          </cell>
          <cell r="I13958" t="str">
            <v>INS</v>
          </cell>
          <cell r="L13958">
            <v>43622</v>
          </cell>
          <cell r="M13958">
            <v>43625</v>
          </cell>
          <cell r="N13958">
            <v>43623</v>
          </cell>
          <cell r="O13958">
            <v>43626</v>
          </cell>
          <cell r="P13958" t="str">
            <v>No Dependency</v>
          </cell>
        </row>
        <row r="13959">
          <cell r="C13959" t="str">
            <v>ZHF850</v>
          </cell>
          <cell r="D13959" t="str">
            <v>Expansion Sites</v>
          </cell>
          <cell r="E13959" t="str">
            <v>Q3-2019</v>
          </cell>
          <cell r="F13959" t="str">
            <v>Mobile Aspiration</v>
          </cell>
          <cell r="G13959" t="str">
            <v>HUA</v>
          </cell>
          <cell r="H13959" t="str">
            <v>LTE2300 3rd Carrier</v>
          </cell>
          <cell r="I13959" t="str">
            <v>INS</v>
          </cell>
          <cell r="L13959">
            <v>43706</v>
          </cell>
          <cell r="M13959">
            <v>43636</v>
          </cell>
          <cell r="N13959">
            <v>43707</v>
          </cell>
          <cell r="O13959">
            <v>43637</v>
          </cell>
          <cell r="P13959" t="str">
            <v>No Dependency</v>
          </cell>
        </row>
        <row r="13960">
          <cell r="C13960" t="str">
            <v>ZHF841</v>
          </cell>
          <cell r="D13960" t="str">
            <v>Expansion Sites</v>
          </cell>
          <cell r="E13960" t="str">
            <v>Q3-2019</v>
          </cell>
          <cell r="F13960" t="str">
            <v>Mobile Aspiration</v>
          </cell>
          <cell r="G13960" t="str">
            <v>HUA</v>
          </cell>
          <cell r="H13960" t="str">
            <v>LTE2300 3rd Carrier</v>
          </cell>
          <cell r="I13960" t="str">
            <v>INS</v>
          </cell>
          <cell r="L13960">
            <v>43666</v>
          </cell>
          <cell r="M13960">
            <v>43668</v>
          </cell>
          <cell r="N13960">
            <v>43667</v>
          </cell>
          <cell r="O13960">
            <v>43669</v>
          </cell>
          <cell r="P13960" t="str">
            <v>No Dependency</v>
          </cell>
        </row>
        <row r="13961">
          <cell r="C13961" t="str">
            <v>ZHF807</v>
          </cell>
          <cell r="D13961" t="str">
            <v>Expansion Sites</v>
          </cell>
          <cell r="E13961" t="str">
            <v>Q2-2019</v>
          </cell>
          <cell r="F13961" t="str">
            <v>Mobile Aspiration</v>
          </cell>
          <cell r="G13961" t="str">
            <v>HUA</v>
          </cell>
          <cell r="H13961" t="str">
            <v>LTE2300 3rd Carrier</v>
          </cell>
          <cell r="I13961" t="str">
            <v>INS</v>
          </cell>
          <cell r="L13961">
            <v>43630</v>
          </cell>
          <cell r="M13961">
            <v>43635</v>
          </cell>
          <cell r="N13961">
            <v>43632</v>
          </cell>
          <cell r="O13961">
            <v>43636</v>
          </cell>
          <cell r="P13961" t="str">
            <v>No Dependency</v>
          </cell>
        </row>
        <row r="13962">
          <cell r="C13962" t="str">
            <v>ZHF772</v>
          </cell>
          <cell r="D13962" t="str">
            <v>Expansion Sites</v>
          </cell>
          <cell r="E13962" t="str">
            <v>Q3-2019</v>
          </cell>
          <cell r="F13962" t="str">
            <v>Mobile Aspiration</v>
          </cell>
          <cell r="G13962" t="str">
            <v>HUA</v>
          </cell>
          <cell r="H13962" t="str">
            <v>LTE2300 3rd Carrier</v>
          </cell>
          <cell r="I13962" t="str">
            <v>INS</v>
          </cell>
          <cell r="L13962">
            <v>43637</v>
          </cell>
          <cell r="M13962">
            <v>43639</v>
          </cell>
          <cell r="N13962">
            <v>43638</v>
          </cell>
          <cell r="O13962">
            <v>43640</v>
          </cell>
          <cell r="P13962" t="str">
            <v>No Dependency</v>
          </cell>
        </row>
        <row r="13963">
          <cell r="C13963" t="str">
            <v>ZHF188</v>
          </cell>
          <cell r="D13963" t="str">
            <v>Expansion Sites</v>
          </cell>
          <cell r="E13963" t="str">
            <v>Q2-2019</v>
          </cell>
          <cell r="F13963" t="str">
            <v>Mobile Aspiration</v>
          </cell>
          <cell r="G13963" t="str">
            <v>HUA</v>
          </cell>
          <cell r="H13963" t="str">
            <v>LTE2300 3rd Carrier</v>
          </cell>
          <cell r="I13963" t="str">
            <v>INS</v>
          </cell>
          <cell r="L13963">
            <v>43620</v>
          </cell>
          <cell r="M13963">
            <v>43626</v>
          </cell>
          <cell r="N13963">
            <v>43621</v>
          </cell>
          <cell r="O13963">
            <v>43627</v>
          </cell>
          <cell r="P13963" t="str">
            <v>No Dependency</v>
          </cell>
        </row>
        <row r="13964">
          <cell r="C13964" t="str">
            <v>ZHF128</v>
          </cell>
          <cell r="D13964" t="str">
            <v>Expansion Sites</v>
          </cell>
          <cell r="E13964" t="str">
            <v>Q2-2019</v>
          </cell>
          <cell r="F13964" t="str">
            <v>Mobile Aspiration</v>
          </cell>
          <cell r="G13964" t="str">
            <v>HUA</v>
          </cell>
          <cell r="H13964" t="str">
            <v>LTE2300 3rd Carrier</v>
          </cell>
          <cell r="I13964" t="str">
            <v>INS</v>
          </cell>
          <cell r="L13964">
            <v>43642</v>
          </cell>
          <cell r="M13964">
            <v>43646</v>
          </cell>
          <cell r="N13964">
            <v>43642</v>
          </cell>
          <cell r="O13964">
            <v>43647</v>
          </cell>
          <cell r="P13964" t="str">
            <v>No Dependency</v>
          </cell>
        </row>
        <row r="13965">
          <cell r="C13965" t="str">
            <v>ZHF056</v>
          </cell>
          <cell r="D13965" t="str">
            <v>Expansion Sites</v>
          </cell>
          <cell r="E13965" t="str">
            <v>Q2-2019</v>
          </cell>
          <cell r="F13965" t="str">
            <v>Mobile Aspiration</v>
          </cell>
          <cell r="G13965" t="str">
            <v>HUA</v>
          </cell>
          <cell r="H13965" t="str">
            <v>LTE2300 3rd Carrier</v>
          </cell>
          <cell r="I13965" t="str">
            <v>INS</v>
          </cell>
          <cell r="L13965">
            <v>43632</v>
          </cell>
          <cell r="M13965">
            <v>43635</v>
          </cell>
          <cell r="N13965">
            <v>43633</v>
          </cell>
          <cell r="O13965">
            <v>43636</v>
          </cell>
          <cell r="P13965" t="str">
            <v>No Dependency</v>
          </cell>
        </row>
        <row r="13966">
          <cell r="C13966" t="str">
            <v>ZHF051</v>
          </cell>
          <cell r="D13966" t="str">
            <v>Expansion Sites</v>
          </cell>
          <cell r="E13966" t="str">
            <v>Q3-2019</v>
          </cell>
          <cell r="F13966" t="str">
            <v>Mobile Aspiration</v>
          </cell>
          <cell r="G13966" t="str">
            <v>HUA</v>
          </cell>
          <cell r="H13966" t="str">
            <v>LTE2300 3rd Carrier</v>
          </cell>
          <cell r="I13966" t="str">
            <v>INS</v>
          </cell>
          <cell r="L13966">
            <v>43691</v>
          </cell>
          <cell r="M13966">
            <v>43693</v>
          </cell>
          <cell r="N13966">
            <v>43692</v>
          </cell>
          <cell r="O13966">
            <v>43694</v>
          </cell>
          <cell r="P13966" t="str">
            <v>No Dependency</v>
          </cell>
        </row>
        <row r="13967">
          <cell r="C13967" t="str">
            <v>ZHF033</v>
          </cell>
          <cell r="D13967" t="str">
            <v>Expansion Sites</v>
          </cell>
          <cell r="E13967" t="str">
            <v>Q2-2019</v>
          </cell>
          <cell r="F13967" t="str">
            <v>Mobile Aspiration</v>
          </cell>
          <cell r="G13967" t="str">
            <v>HUA</v>
          </cell>
          <cell r="H13967" t="str">
            <v>LTE2300 3rd Carrier</v>
          </cell>
          <cell r="I13967" t="str">
            <v>INS</v>
          </cell>
          <cell r="L13967">
            <v>43788</v>
          </cell>
          <cell r="N13967">
            <v>43789</v>
          </cell>
          <cell r="P13967" t="str">
            <v>No Dependency</v>
          </cell>
        </row>
        <row r="13968">
          <cell r="C13968" t="str">
            <v>ZHF025</v>
          </cell>
          <cell r="D13968" t="str">
            <v>Expansion Sites</v>
          </cell>
          <cell r="E13968" t="str">
            <v>Q3-2019</v>
          </cell>
          <cell r="F13968" t="str">
            <v>Mobile Aspiration</v>
          </cell>
          <cell r="G13968" t="str">
            <v>HUA</v>
          </cell>
          <cell r="H13968" t="str">
            <v>LTE2300 3rd Carrier</v>
          </cell>
          <cell r="I13968" t="str">
            <v>INS</v>
          </cell>
          <cell r="L13968">
            <v>43726</v>
          </cell>
          <cell r="M13968">
            <v>43707</v>
          </cell>
          <cell r="N13968">
            <v>43726</v>
          </cell>
          <cell r="O13968">
            <v>43708</v>
          </cell>
          <cell r="P13968" t="str">
            <v>No Dependency</v>
          </cell>
        </row>
        <row r="13969">
          <cell r="C13969" t="str">
            <v>ZHF014</v>
          </cell>
          <cell r="D13969" t="str">
            <v>Expansion Sites</v>
          </cell>
          <cell r="E13969" t="str">
            <v>Q3-2019</v>
          </cell>
          <cell r="F13969" t="str">
            <v>Mobile Aspiration</v>
          </cell>
          <cell r="G13969" t="str">
            <v>HUA</v>
          </cell>
          <cell r="H13969" t="str">
            <v>LTE2300 3rd Carrier</v>
          </cell>
          <cell r="I13969" t="str">
            <v>INS</v>
          </cell>
          <cell r="L13969">
            <v>43674</v>
          </cell>
          <cell r="M13969">
            <v>43676</v>
          </cell>
          <cell r="N13969">
            <v>43675</v>
          </cell>
          <cell r="O13969">
            <v>43677</v>
          </cell>
          <cell r="P13969" t="str">
            <v>No Dependency</v>
          </cell>
        </row>
        <row r="13970">
          <cell r="C13970" t="str">
            <v>ZHF010</v>
          </cell>
          <cell r="D13970" t="str">
            <v>Expansion Sites</v>
          </cell>
          <cell r="E13970" t="str">
            <v>Q3-2019</v>
          </cell>
          <cell r="F13970" t="str">
            <v>Mobile Aspiration</v>
          </cell>
          <cell r="G13970" t="str">
            <v>HUA</v>
          </cell>
          <cell r="H13970" t="str">
            <v>LTE2300 3rd Carrier</v>
          </cell>
          <cell r="I13970" t="str">
            <v>INS</v>
          </cell>
          <cell r="L13970">
            <v>43693</v>
          </cell>
          <cell r="M13970">
            <v>43635</v>
          </cell>
          <cell r="N13970">
            <v>43693</v>
          </cell>
          <cell r="O13970">
            <v>43636</v>
          </cell>
          <cell r="P13970" t="str">
            <v>No Dependency</v>
          </cell>
        </row>
        <row r="13971">
          <cell r="C13971" t="str">
            <v>ZHB980</v>
          </cell>
          <cell r="D13971" t="str">
            <v>Expansion Sites</v>
          </cell>
          <cell r="E13971" t="str">
            <v>Q2-2019</v>
          </cell>
          <cell r="F13971" t="str">
            <v>Mobile Aspiration</v>
          </cell>
          <cell r="G13971" t="str">
            <v>HUA</v>
          </cell>
          <cell r="H13971" t="str">
            <v>LTE2300 3rd Carrier</v>
          </cell>
          <cell r="I13971" t="str">
            <v>INS</v>
          </cell>
          <cell r="L13971">
            <v>43633</v>
          </cell>
          <cell r="M13971">
            <v>43635</v>
          </cell>
          <cell r="N13971">
            <v>43634</v>
          </cell>
          <cell r="O13971">
            <v>43636</v>
          </cell>
          <cell r="P13971" t="str">
            <v>No Dependency</v>
          </cell>
        </row>
        <row r="13972">
          <cell r="C13972" t="str">
            <v>ZHB947</v>
          </cell>
          <cell r="D13972" t="str">
            <v>Expansion Sites</v>
          </cell>
          <cell r="E13972" t="str">
            <v>Q4-2019</v>
          </cell>
          <cell r="F13972" t="str">
            <v>Mobile Aspiration</v>
          </cell>
          <cell r="G13972" t="str">
            <v>HUA</v>
          </cell>
          <cell r="H13972" t="str">
            <v>LTE2300 3rd Carrier</v>
          </cell>
          <cell r="I13972" t="str">
            <v>INS</v>
          </cell>
          <cell r="L13972">
            <v>43741</v>
          </cell>
          <cell r="M13972">
            <v>43680</v>
          </cell>
          <cell r="N13972">
            <v>43742</v>
          </cell>
          <cell r="O13972">
            <v>43681</v>
          </cell>
          <cell r="P13972" t="str">
            <v>No Dependency</v>
          </cell>
        </row>
        <row r="13973">
          <cell r="C13973" t="str">
            <v>ZHB942</v>
          </cell>
          <cell r="D13973" t="str">
            <v>Expansion Sites</v>
          </cell>
          <cell r="E13973" t="str">
            <v>Q3-2019</v>
          </cell>
          <cell r="F13973" t="str">
            <v>Mobile Aspiration</v>
          </cell>
          <cell r="G13973" t="str">
            <v>HUA</v>
          </cell>
          <cell r="H13973" t="str">
            <v>LTE2300 3rd Carrier</v>
          </cell>
          <cell r="I13973" t="str">
            <v>INS</v>
          </cell>
          <cell r="L13973">
            <v>43706</v>
          </cell>
          <cell r="M13973">
            <v>43665</v>
          </cell>
          <cell r="N13973">
            <v>43707</v>
          </cell>
          <cell r="O13973">
            <v>43666</v>
          </cell>
          <cell r="P13973" t="str">
            <v>No Dependency</v>
          </cell>
        </row>
        <row r="13974">
          <cell r="C13974" t="str">
            <v>ZHB008</v>
          </cell>
          <cell r="D13974" t="str">
            <v>Expansion Sites</v>
          </cell>
          <cell r="E13974" t="str">
            <v>Q2-2019</v>
          </cell>
          <cell r="F13974" t="str">
            <v>Mobile Aspiration</v>
          </cell>
          <cell r="G13974" t="str">
            <v>HUA</v>
          </cell>
          <cell r="H13974" t="str">
            <v>LTE2300 3rd Carrier</v>
          </cell>
          <cell r="I13974" t="str">
            <v>INS</v>
          </cell>
          <cell r="L13974">
            <v>43702</v>
          </cell>
          <cell r="M13974">
            <v>43624</v>
          </cell>
          <cell r="N13974">
            <v>43702</v>
          </cell>
          <cell r="O13974">
            <v>43625</v>
          </cell>
          <cell r="P13974" t="str">
            <v>No Dependency</v>
          </cell>
        </row>
        <row r="13975">
          <cell r="C13975" t="str">
            <v>ZHB006</v>
          </cell>
          <cell r="D13975" t="str">
            <v>Expansion Sites</v>
          </cell>
          <cell r="E13975" t="str">
            <v>Q2-2019</v>
          </cell>
          <cell r="F13975" t="str">
            <v>Mobile Aspiration</v>
          </cell>
          <cell r="G13975" t="str">
            <v>HUA</v>
          </cell>
          <cell r="H13975" t="str">
            <v>LTE2300 3rd Carrier</v>
          </cell>
          <cell r="I13975" t="str">
            <v>INS</v>
          </cell>
          <cell r="L13975">
            <v>43702</v>
          </cell>
          <cell r="M13975">
            <v>43624</v>
          </cell>
          <cell r="N13975">
            <v>43702</v>
          </cell>
          <cell r="O13975">
            <v>43625</v>
          </cell>
          <cell r="P13975" t="str">
            <v>No Dependency</v>
          </cell>
        </row>
        <row r="13976">
          <cell r="C13976" t="str">
            <v>ZHB004</v>
          </cell>
          <cell r="D13976" t="str">
            <v>Expansion Sites</v>
          </cell>
          <cell r="E13976" t="str">
            <v>Q2-2019</v>
          </cell>
          <cell r="F13976" t="str">
            <v>Mobile Aspiration</v>
          </cell>
          <cell r="G13976" t="str">
            <v>HUA</v>
          </cell>
          <cell r="H13976" t="str">
            <v>LTE2300 3rd Carrier</v>
          </cell>
          <cell r="I13976" t="str">
            <v>INS</v>
          </cell>
          <cell r="L13976">
            <v>43641</v>
          </cell>
          <cell r="M13976">
            <v>43624</v>
          </cell>
          <cell r="N13976">
            <v>43642</v>
          </cell>
          <cell r="O13976">
            <v>43625</v>
          </cell>
          <cell r="P13976" t="str">
            <v>No Dependency</v>
          </cell>
        </row>
        <row r="13977">
          <cell r="C13977" t="str">
            <v>ZHB002</v>
          </cell>
          <cell r="D13977" t="str">
            <v>Expansion Sites</v>
          </cell>
          <cell r="E13977" t="str">
            <v>Q2-2019</v>
          </cell>
          <cell r="F13977" t="str">
            <v>Mobile Aspiration</v>
          </cell>
          <cell r="G13977" t="str">
            <v>HUA</v>
          </cell>
          <cell r="H13977" t="str">
            <v>LTE2300 3rd Carrier</v>
          </cell>
          <cell r="I13977" t="str">
            <v>INS</v>
          </cell>
          <cell r="L13977">
            <v>43634</v>
          </cell>
          <cell r="M13977">
            <v>43625</v>
          </cell>
          <cell r="N13977">
            <v>43637</v>
          </cell>
          <cell r="O13977">
            <v>43626</v>
          </cell>
          <cell r="P13977" t="str">
            <v>No Dependency</v>
          </cell>
        </row>
        <row r="13978">
          <cell r="C13978" t="str">
            <v>ZHAA017</v>
          </cell>
          <cell r="D13978" t="str">
            <v>Expansion Sites</v>
          </cell>
          <cell r="E13978" t="str">
            <v>Q3-2019</v>
          </cell>
          <cell r="F13978" t="str">
            <v>Mobile Aspiration</v>
          </cell>
          <cell r="G13978" t="str">
            <v>HUA</v>
          </cell>
          <cell r="H13978" t="str">
            <v>LTE2300 3rd Carrier</v>
          </cell>
          <cell r="I13978" t="str">
            <v>INS</v>
          </cell>
          <cell r="L13978">
            <v>43691</v>
          </cell>
          <cell r="M13978">
            <v>43693</v>
          </cell>
          <cell r="N13978">
            <v>43692</v>
          </cell>
          <cell r="O13978">
            <v>43694</v>
          </cell>
          <cell r="P13978" t="str">
            <v>No Dependency</v>
          </cell>
        </row>
        <row r="13979">
          <cell r="C13979" t="str">
            <v>ZHA994</v>
          </cell>
          <cell r="D13979" t="str">
            <v>Expansion Sites</v>
          </cell>
          <cell r="E13979" t="str">
            <v>Q3-2019</v>
          </cell>
          <cell r="F13979" t="str">
            <v>Mobile Aspiration</v>
          </cell>
          <cell r="G13979" t="str">
            <v>HUA</v>
          </cell>
          <cell r="H13979" t="str">
            <v>LTE2300 3rd Carrier</v>
          </cell>
          <cell r="I13979" t="str">
            <v>INS</v>
          </cell>
          <cell r="L13979">
            <v>43707</v>
          </cell>
          <cell r="M13979">
            <v>43624</v>
          </cell>
          <cell r="N13979">
            <v>43707</v>
          </cell>
          <cell r="O13979">
            <v>43625</v>
          </cell>
          <cell r="P13979" t="str">
            <v>No Dependency</v>
          </cell>
        </row>
        <row r="13980">
          <cell r="C13980" t="str">
            <v>ZHA992</v>
          </cell>
          <cell r="D13980" t="str">
            <v>Expansion Sites</v>
          </cell>
          <cell r="E13980" t="str">
            <v>Q2-2019</v>
          </cell>
          <cell r="F13980" t="str">
            <v>Mobile Aspiration</v>
          </cell>
          <cell r="G13980" t="str">
            <v>HUA</v>
          </cell>
          <cell r="H13980" t="str">
            <v>LTE2300 3rd Carrier</v>
          </cell>
          <cell r="I13980" t="str">
            <v>INS</v>
          </cell>
          <cell r="L13980">
            <v>43623</v>
          </cell>
          <cell r="M13980">
            <v>43625</v>
          </cell>
          <cell r="N13980">
            <v>43624</v>
          </cell>
          <cell r="O13980">
            <v>43626</v>
          </cell>
          <cell r="P13980" t="str">
            <v>No Dependency</v>
          </cell>
        </row>
        <row r="13981">
          <cell r="C13981" t="str">
            <v>ZHA989</v>
          </cell>
          <cell r="D13981" t="str">
            <v>Expansion Sites</v>
          </cell>
          <cell r="E13981" t="str">
            <v>Q3-2019</v>
          </cell>
          <cell r="F13981" t="str">
            <v>Mobile Aspiration</v>
          </cell>
          <cell r="G13981" t="str">
            <v>HUA</v>
          </cell>
          <cell r="H13981" t="str">
            <v>LTE2300 3rd Carrier</v>
          </cell>
          <cell r="I13981" t="str">
            <v>INS</v>
          </cell>
          <cell r="L13981">
            <v>43733</v>
          </cell>
          <cell r="M13981">
            <v>43634</v>
          </cell>
          <cell r="N13981">
            <v>43733</v>
          </cell>
          <cell r="O13981">
            <v>43635</v>
          </cell>
          <cell r="P13981" t="str">
            <v>No Dependency</v>
          </cell>
        </row>
        <row r="13982">
          <cell r="C13982" t="str">
            <v>ZHA921</v>
          </cell>
          <cell r="D13982" t="str">
            <v>Expansion Sites</v>
          </cell>
          <cell r="E13982" t="str">
            <v>Q3-2019</v>
          </cell>
          <cell r="F13982" t="str">
            <v>Mobile Aspiration</v>
          </cell>
          <cell r="G13982" t="str">
            <v>HUA</v>
          </cell>
          <cell r="H13982" t="str">
            <v>LTE2300 3rd Carrier</v>
          </cell>
          <cell r="I13982" t="str">
            <v>INS</v>
          </cell>
          <cell r="L13982">
            <v>43691</v>
          </cell>
          <cell r="M13982">
            <v>43693</v>
          </cell>
          <cell r="N13982">
            <v>43692</v>
          </cell>
          <cell r="O13982">
            <v>43694</v>
          </cell>
          <cell r="P13982" t="str">
            <v>No Dependency</v>
          </cell>
        </row>
        <row r="13983">
          <cell r="C13983" t="str">
            <v>ZGT002</v>
          </cell>
          <cell r="D13983" t="str">
            <v>Expansion Sites</v>
          </cell>
          <cell r="E13983" t="str">
            <v>Q3-2019</v>
          </cell>
          <cell r="F13983" t="str">
            <v>Mobile Aspiration</v>
          </cell>
          <cell r="G13983" t="str">
            <v>HUA</v>
          </cell>
          <cell r="H13983" t="str">
            <v>LTE2300 3rd Carrier</v>
          </cell>
          <cell r="I13983" t="str">
            <v>INS</v>
          </cell>
          <cell r="L13983">
            <v>43648</v>
          </cell>
          <cell r="M13983">
            <v>43609</v>
          </cell>
          <cell r="N13983">
            <v>43649</v>
          </cell>
          <cell r="O13983">
            <v>43610</v>
          </cell>
          <cell r="P13983" t="str">
            <v>No Dependency</v>
          </cell>
        </row>
        <row r="13984">
          <cell r="C13984" t="str">
            <v>ZGT001</v>
          </cell>
          <cell r="D13984" t="str">
            <v>Expansion Sites</v>
          </cell>
          <cell r="E13984" t="str">
            <v>Q3-2019</v>
          </cell>
          <cell r="F13984" t="str">
            <v>Mobile Aspiration</v>
          </cell>
          <cell r="G13984" t="str">
            <v>HUA</v>
          </cell>
          <cell r="H13984" t="str">
            <v>LTE2300 3rd Carrier</v>
          </cell>
          <cell r="I13984" t="str">
            <v>INS</v>
          </cell>
          <cell r="L13984">
            <v>43691</v>
          </cell>
          <cell r="M13984">
            <v>43693</v>
          </cell>
          <cell r="N13984">
            <v>43692</v>
          </cell>
          <cell r="O13984">
            <v>43694</v>
          </cell>
          <cell r="P13984" t="str">
            <v>No Dependency</v>
          </cell>
        </row>
        <row r="13985">
          <cell r="C13985" t="str">
            <v>ZDM037</v>
          </cell>
          <cell r="D13985" t="str">
            <v>Expansion Sites</v>
          </cell>
          <cell r="E13985" t="str">
            <v>Q1-2020</v>
          </cell>
          <cell r="F13985" t="str">
            <v>Mobile Aspiration</v>
          </cell>
          <cell r="G13985" t="str">
            <v>HUA</v>
          </cell>
          <cell r="H13985" t="str">
            <v>LTE2300 3rd Carrier</v>
          </cell>
          <cell r="I13985" t="str">
            <v>INS</v>
          </cell>
          <cell r="L13985">
            <v>43830</v>
          </cell>
          <cell r="M13985">
            <v>43734</v>
          </cell>
          <cell r="N13985">
            <v>43830</v>
          </cell>
          <cell r="O13985">
            <v>43735</v>
          </cell>
          <cell r="P13985" t="str">
            <v>No Dependency</v>
          </cell>
        </row>
        <row r="13986">
          <cell r="C13986" t="str">
            <v>ZDBA001</v>
          </cell>
          <cell r="D13986" t="str">
            <v>Expansion Sites</v>
          </cell>
          <cell r="E13986" t="str">
            <v>Q4-2019</v>
          </cell>
          <cell r="F13986" t="str">
            <v>Mobile Aspiration</v>
          </cell>
          <cell r="G13986" t="str">
            <v>HUA</v>
          </cell>
          <cell r="H13986" t="str">
            <v>LTE2300 3rd Carrier</v>
          </cell>
          <cell r="I13986" t="str">
            <v>INS</v>
          </cell>
          <cell r="L13986">
            <v>43691</v>
          </cell>
          <cell r="M13986">
            <v>43693</v>
          </cell>
          <cell r="N13986">
            <v>43692</v>
          </cell>
          <cell r="O13986">
            <v>43694</v>
          </cell>
          <cell r="P13986" t="str">
            <v>No Dependency</v>
          </cell>
        </row>
        <row r="13987">
          <cell r="C13987" t="str">
            <v>ZBR998</v>
          </cell>
          <cell r="D13987" t="str">
            <v>Expansion Sites</v>
          </cell>
          <cell r="E13987" t="str">
            <v>Q3-2019</v>
          </cell>
          <cell r="F13987" t="str">
            <v>Mobile Aspiration</v>
          </cell>
          <cell r="G13987" t="str">
            <v>HUA</v>
          </cell>
          <cell r="H13987" t="str">
            <v>LTE2300 3rd Carrier</v>
          </cell>
          <cell r="I13987" t="str">
            <v>INS</v>
          </cell>
          <cell r="L13987">
            <v>43638</v>
          </cell>
          <cell r="M13987">
            <v>43640</v>
          </cell>
          <cell r="N13987">
            <v>43639</v>
          </cell>
          <cell r="O13987">
            <v>43641</v>
          </cell>
          <cell r="P13987" t="str">
            <v>No Dependency</v>
          </cell>
        </row>
        <row r="13988">
          <cell r="C13988" t="str">
            <v>ZBR985</v>
          </cell>
          <cell r="D13988" t="str">
            <v>Expansion Sites</v>
          </cell>
          <cell r="E13988" t="str">
            <v>Q3-2019</v>
          </cell>
          <cell r="F13988" t="str">
            <v>Mobile Aspiration</v>
          </cell>
          <cell r="G13988" t="str">
            <v>HUA</v>
          </cell>
          <cell r="H13988" t="str">
            <v>LTE2300 3rd Carrier</v>
          </cell>
          <cell r="I13988" t="str">
            <v>INS</v>
          </cell>
          <cell r="L13988">
            <v>43753</v>
          </cell>
          <cell r="M13988">
            <v>43743</v>
          </cell>
          <cell r="N13988">
            <v>43754</v>
          </cell>
          <cell r="O13988">
            <v>43744</v>
          </cell>
          <cell r="P13988" t="str">
            <v>No Dependency</v>
          </cell>
        </row>
        <row r="13989">
          <cell r="C13989" t="str">
            <v>ZBR984</v>
          </cell>
          <cell r="D13989" t="str">
            <v>Expansion Sites</v>
          </cell>
          <cell r="E13989" t="str">
            <v>Q2-2019</v>
          </cell>
          <cell r="F13989" t="str">
            <v>Mobile Aspiration</v>
          </cell>
          <cell r="G13989" t="str">
            <v>HUA</v>
          </cell>
          <cell r="H13989" t="str">
            <v>LTE2300 3rd Carrier</v>
          </cell>
          <cell r="I13989" t="str">
            <v>INS</v>
          </cell>
          <cell r="L13989">
            <v>43633</v>
          </cell>
          <cell r="M13989">
            <v>43635</v>
          </cell>
          <cell r="N13989">
            <v>43634</v>
          </cell>
          <cell r="O13989">
            <v>43636</v>
          </cell>
          <cell r="P13989" t="str">
            <v>No Dependency</v>
          </cell>
        </row>
        <row r="13990">
          <cell r="C13990" t="str">
            <v>ZBR974</v>
          </cell>
          <cell r="D13990" t="str">
            <v>Expansion Sites</v>
          </cell>
          <cell r="E13990" t="str">
            <v>Q4-2019</v>
          </cell>
          <cell r="F13990" t="str">
            <v>Mobile Aspiration</v>
          </cell>
          <cell r="G13990" t="str">
            <v>HUA</v>
          </cell>
          <cell r="H13990" t="str">
            <v>LTE2300 3rd Carrier</v>
          </cell>
          <cell r="I13990" t="str">
            <v>INS</v>
          </cell>
          <cell r="L13990">
            <v>43802</v>
          </cell>
          <cell r="M13990">
            <v>43733</v>
          </cell>
          <cell r="N13990">
            <v>43802</v>
          </cell>
          <cell r="O13990">
            <v>43734</v>
          </cell>
          <cell r="P13990" t="str">
            <v>No Dependency</v>
          </cell>
        </row>
        <row r="13991">
          <cell r="C13991" t="str">
            <v>ZBR970</v>
          </cell>
          <cell r="D13991" t="str">
            <v>Expansion Sites</v>
          </cell>
          <cell r="E13991" t="str">
            <v>Q2-2019</v>
          </cell>
          <cell r="F13991" t="str">
            <v>Mobile Aspiration</v>
          </cell>
          <cell r="G13991" t="str">
            <v>HUA</v>
          </cell>
          <cell r="H13991" t="str">
            <v>LTE2300 3rd Carrier</v>
          </cell>
          <cell r="I13991" t="str">
            <v>INS</v>
          </cell>
          <cell r="L13991">
            <v>43604</v>
          </cell>
          <cell r="M13991">
            <v>43606</v>
          </cell>
          <cell r="N13991">
            <v>43605</v>
          </cell>
          <cell r="O13991">
            <v>43607</v>
          </cell>
          <cell r="P13991" t="str">
            <v>No Dependency</v>
          </cell>
        </row>
        <row r="13992">
          <cell r="C13992" t="str">
            <v>ZBR969</v>
          </cell>
          <cell r="D13992" t="str">
            <v>Expansion Sites</v>
          </cell>
          <cell r="E13992" t="str">
            <v>Q3-2019</v>
          </cell>
          <cell r="F13992" t="str">
            <v>Mobile Aspiration</v>
          </cell>
          <cell r="G13992" t="str">
            <v>HUA</v>
          </cell>
          <cell r="H13992" t="str">
            <v>LTE2300 3rd Carrier</v>
          </cell>
          <cell r="I13992" t="str">
            <v>INS</v>
          </cell>
          <cell r="L13992">
            <v>43746</v>
          </cell>
          <cell r="M13992">
            <v>43733</v>
          </cell>
          <cell r="N13992">
            <v>43747</v>
          </cell>
          <cell r="O13992">
            <v>43734</v>
          </cell>
          <cell r="P13992" t="str">
            <v>No Dependency</v>
          </cell>
        </row>
        <row r="13993">
          <cell r="C13993" t="str">
            <v>ZBR963</v>
          </cell>
          <cell r="D13993" t="str">
            <v>Expansion Sites</v>
          </cell>
          <cell r="E13993" t="str">
            <v>Q3-2019</v>
          </cell>
          <cell r="F13993" t="str">
            <v>Mobile Aspiration</v>
          </cell>
          <cell r="G13993" t="str">
            <v>HUA</v>
          </cell>
          <cell r="H13993" t="str">
            <v>LTE2300 3rd Carrier</v>
          </cell>
          <cell r="I13993" t="str">
            <v>INS</v>
          </cell>
          <cell r="L13993">
            <v>43706</v>
          </cell>
          <cell r="M13993">
            <v>43709</v>
          </cell>
          <cell r="N13993">
            <v>43707</v>
          </cell>
          <cell r="O13993">
            <v>43710</v>
          </cell>
          <cell r="P13993" t="str">
            <v>No Dependency</v>
          </cell>
        </row>
        <row r="13994">
          <cell r="C13994" t="str">
            <v>ZBR949</v>
          </cell>
          <cell r="D13994" t="str">
            <v>Expansion Sites</v>
          </cell>
          <cell r="E13994" t="str">
            <v>Q3-2019</v>
          </cell>
          <cell r="F13994" t="str">
            <v>Mobile Aspiration</v>
          </cell>
          <cell r="G13994" t="str">
            <v>HUA</v>
          </cell>
          <cell r="H13994" t="str">
            <v>LTE2300 3rd Carrier</v>
          </cell>
          <cell r="I13994" t="str">
            <v>INS</v>
          </cell>
          <cell r="L13994">
            <v>43636</v>
          </cell>
          <cell r="M13994">
            <v>43638</v>
          </cell>
          <cell r="N13994">
            <v>43637</v>
          </cell>
          <cell r="O13994">
            <v>43639</v>
          </cell>
          <cell r="P13994" t="str">
            <v>No Dependency</v>
          </cell>
        </row>
        <row r="13995">
          <cell r="C13995" t="str">
            <v>ZBR940</v>
          </cell>
          <cell r="D13995" t="str">
            <v>Expansion Sites</v>
          </cell>
          <cell r="E13995" t="str">
            <v>Q3-2019</v>
          </cell>
          <cell r="F13995" t="str">
            <v>Mobile Aspiration</v>
          </cell>
          <cell r="G13995" t="str">
            <v>HUA</v>
          </cell>
          <cell r="H13995" t="str">
            <v>LTE2300 3rd Carrier</v>
          </cell>
          <cell r="I13995" t="str">
            <v>INS</v>
          </cell>
          <cell r="L13995">
            <v>43737</v>
          </cell>
          <cell r="M13995">
            <v>43709</v>
          </cell>
          <cell r="N13995">
            <v>43738</v>
          </cell>
          <cell r="O13995">
            <v>43710</v>
          </cell>
          <cell r="P13995" t="str">
            <v>No Dependency</v>
          </cell>
        </row>
        <row r="13996">
          <cell r="C13996" t="str">
            <v>ZBR926</v>
          </cell>
          <cell r="D13996" t="str">
            <v>Expansion Sites</v>
          </cell>
          <cell r="E13996" t="str">
            <v>Q2-2019</v>
          </cell>
          <cell r="F13996" t="str">
            <v>Mobile Aspiration</v>
          </cell>
          <cell r="G13996" t="str">
            <v>HUA</v>
          </cell>
          <cell r="H13996" t="str">
            <v>LTE2300 3rd Carrier</v>
          </cell>
          <cell r="I13996" t="str">
            <v>INS</v>
          </cell>
          <cell r="L13996">
            <v>43706</v>
          </cell>
          <cell r="M13996">
            <v>43675</v>
          </cell>
          <cell r="N13996">
            <v>43707</v>
          </cell>
          <cell r="O13996">
            <v>43676</v>
          </cell>
          <cell r="P13996" t="str">
            <v>No Dependency</v>
          </cell>
        </row>
        <row r="13997">
          <cell r="C13997" t="str">
            <v>ZBR924</v>
          </cell>
          <cell r="D13997" t="str">
            <v>Expansion Sites</v>
          </cell>
          <cell r="E13997" t="str">
            <v>Q3-2019</v>
          </cell>
          <cell r="F13997" t="str">
            <v>Mobile Aspiration</v>
          </cell>
          <cell r="G13997" t="str">
            <v>HUA</v>
          </cell>
          <cell r="H13997" t="str">
            <v>LTE2300 3rd Carrier</v>
          </cell>
          <cell r="I13997" t="str">
            <v>INS</v>
          </cell>
          <cell r="L13997">
            <v>43691</v>
          </cell>
          <cell r="M13997">
            <v>43693</v>
          </cell>
          <cell r="N13997">
            <v>43692</v>
          </cell>
          <cell r="O13997">
            <v>43694</v>
          </cell>
          <cell r="P13997" t="str">
            <v>No Dependency</v>
          </cell>
        </row>
        <row r="13998">
          <cell r="C13998" t="str">
            <v>ZBR922</v>
          </cell>
          <cell r="D13998" t="str">
            <v>Expansion Sites</v>
          </cell>
          <cell r="E13998" t="str">
            <v>Q3-2019</v>
          </cell>
          <cell r="F13998" t="str">
            <v>Mobile Aspiration</v>
          </cell>
          <cell r="G13998" t="str">
            <v>HUA</v>
          </cell>
          <cell r="H13998" t="str">
            <v>LTE2300 3rd Carrier</v>
          </cell>
          <cell r="I13998" t="str">
            <v>INS</v>
          </cell>
          <cell r="L13998">
            <v>43706</v>
          </cell>
          <cell r="M13998">
            <v>43707</v>
          </cell>
          <cell r="N13998">
            <v>43707</v>
          </cell>
          <cell r="O13998">
            <v>43708</v>
          </cell>
          <cell r="P13998" t="str">
            <v>No Dependency</v>
          </cell>
        </row>
        <row r="13999">
          <cell r="C13999" t="str">
            <v>ZBR911</v>
          </cell>
          <cell r="D13999" t="str">
            <v>Expansion Sites</v>
          </cell>
          <cell r="E13999" t="str">
            <v>Q2-2019</v>
          </cell>
          <cell r="F13999" t="str">
            <v>Mobile Aspiration</v>
          </cell>
          <cell r="G13999" t="str">
            <v>HUA</v>
          </cell>
          <cell r="H13999" t="str">
            <v>LTE2300 3rd Carrier</v>
          </cell>
          <cell r="I13999" t="str">
            <v>INS</v>
          </cell>
          <cell r="L13999">
            <v>43618</v>
          </cell>
          <cell r="M13999">
            <v>43632</v>
          </cell>
          <cell r="N13999">
            <v>43622</v>
          </cell>
          <cell r="O13999">
            <v>43633</v>
          </cell>
          <cell r="P13999" t="str">
            <v>No Dependency</v>
          </cell>
        </row>
        <row r="14000">
          <cell r="C14000" t="str">
            <v>ZBR907</v>
          </cell>
          <cell r="D14000" t="str">
            <v>Expansion Sites</v>
          </cell>
          <cell r="E14000" t="str">
            <v>Q2-2019</v>
          </cell>
          <cell r="F14000" t="str">
            <v>Mobile Aspiration</v>
          </cell>
          <cell r="G14000" t="str">
            <v>HUA</v>
          </cell>
          <cell r="H14000" t="str">
            <v>LTE2300 3rd Carrier</v>
          </cell>
          <cell r="I14000" t="str">
            <v>INS</v>
          </cell>
          <cell r="L14000">
            <v>43706</v>
          </cell>
          <cell r="M14000">
            <v>43709</v>
          </cell>
          <cell r="N14000">
            <v>43707</v>
          </cell>
          <cell r="O14000">
            <v>43710</v>
          </cell>
          <cell r="P14000" t="str">
            <v>No Dependency</v>
          </cell>
        </row>
        <row r="14001">
          <cell r="C14001" t="str">
            <v>ZBR902</v>
          </cell>
          <cell r="D14001" t="str">
            <v>Expansion Sites</v>
          </cell>
          <cell r="E14001" t="str">
            <v>Q2-2019</v>
          </cell>
          <cell r="F14001" t="str">
            <v>Mobile Aspiration</v>
          </cell>
          <cell r="G14001" t="str">
            <v>HUA</v>
          </cell>
          <cell r="H14001" t="str">
            <v>LTE2300 3rd Carrier</v>
          </cell>
          <cell r="I14001" t="str">
            <v>INS</v>
          </cell>
          <cell r="L14001">
            <v>43611</v>
          </cell>
          <cell r="M14001">
            <v>43613</v>
          </cell>
          <cell r="N14001">
            <v>43612</v>
          </cell>
          <cell r="O14001">
            <v>43614</v>
          </cell>
          <cell r="P14001" t="str">
            <v>No Dependency</v>
          </cell>
        </row>
        <row r="14002">
          <cell r="C14002" t="str">
            <v>ZBR200</v>
          </cell>
          <cell r="D14002" t="str">
            <v>Expansion Sites</v>
          </cell>
          <cell r="E14002" t="str">
            <v>Q3-2019</v>
          </cell>
          <cell r="F14002" t="str">
            <v>Mobile Aspiration</v>
          </cell>
          <cell r="G14002" t="str">
            <v>HUA</v>
          </cell>
          <cell r="H14002" t="str">
            <v>LTE2300 3rd Carrier</v>
          </cell>
          <cell r="I14002" t="str">
            <v>INS</v>
          </cell>
          <cell r="L14002">
            <v>43666</v>
          </cell>
          <cell r="M14002">
            <v>43668</v>
          </cell>
          <cell r="N14002">
            <v>43667</v>
          </cell>
          <cell r="O14002">
            <v>43669</v>
          </cell>
          <cell r="P14002" t="str">
            <v>No Dependency</v>
          </cell>
        </row>
        <row r="14003">
          <cell r="C14003" t="str">
            <v>ZBR074</v>
          </cell>
          <cell r="D14003" t="str">
            <v>Expansion Sites</v>
          </cell>
          <cell r="E14003" t="str">
            <v>Q2-2019</v>
          </cell>
          <cell r="F14003" t="str">
            <v>Mobile Aspiration</v>
          </cell>
          <cell r="G14003" t="str">
            <v>HUA</v>
          </cell>
          <cell r="H14003" t="str">
            <v>LTE2300 3rd Carrier</v>
          </cell>
          <cell r="I14003" t="str">
            <v>INS</v>
          </cell>
          <cell r="L14003">
            <v>43623</v>
          </cell>
          <cell r="M14003">
            <v>43625</v>
          </cell>
          <cell r="N14003">
            <v>43624</v>
          </cell>
          <cell r="O14003">
            <v>43626</v>
          </cell>
          <cell r="P14003" t="str">
            <v>No Dependency</v>
          </cell>
        </row>
        <row r="14004">
          <cell r="C14004" t="str">
            <v>ZBR062</v>
          </cell>
          <cell r="D14004" t="str">
            <v>Expansion Sites</v>
          </cell>
          <cell r="E14004" t="str">
            <v>Q3-2019</v>
          </cell>
          <cell r="F14004" t="str">
            <v>Mobile Aspiration</v>
          </cell>
          <cell r="G14004" t="str">
            <v>HUA</v>
          </cell>
          <cell r="H14004" t="str">
            <v>LTE2300 3rd Carrier</v>
          </cell>
          <cell r="I14004" t="str">
            <v>INS</v>
          </cell>
          <cell r="L14004">
            <v>43676</v>
          </cell>
          <cell r="M14004">
            <v>43678</v>
          </cell>
          <cell r="N14004">
            <v>43677</v>
          </cell>
          <cell r="O14004">
            <v>43679</v>
          </cell>
          <cell r="P14004" t="str">
            <v>No Dependency</v>
          </cell>
        </row>
        <row r="14005">
          <cell r="C14005" t="str">
            <v>ZBR061</v>
          </cell>
          <cell r="D14005" t="str">
            <v>Expansion Sites</v>
          </cell>
          <cell r="E14005" t="str">
            <v>Q2-2019</v>
          </cell>
          <cell r="F14005" t="str">
            <v>Mobile Aspiration</v>
          </cell>
          <cell r="G14005" t="str">
            <v>HUA</v>
          </cell>
          <cell r="H14005" t="str">
            <v>LTE2300 3rd Carrier</v>
          </cell>
          <cell r="I14005" t="str">
            <v>INS</v>
          </cell>
          <cell r="L14005">
            <v>43667</v>
          </cell>
          <cell r="M14005">
            <v>43669</v>
          </cell>
          <cell r="N14005">
            <v>43668</v>
          </cell>
          <cell r="O14005">
            <v>43670</v>
          </cell>
          <cell r="P14005" t="str">
            <v>No Dependency</v>
          </cell>
        </row>
        <row r="14006">
          <cell r="C14006" t="str">
            <v>ZBR038</v>
          </cell>
          <cell r="D14006" t="str">
            <v>Expansion Sites</v>
          </cell>
          <cell r="E14006" t="str">
            <v>Q2-2019</v>
          </cell>
          <cell r="F14006" t="str">
            <v>Mobile Aspiration</v>
          </cell>
          <cell r="G14006" t="str">
            <v>HUA</v>
          </cell>
          <cell r="H14006" t="str">
            <v>LTE2300 3rd Carrier</v>
          </cell>
          <cell r="I14006" t="str">
            <v>INS</v>
          </cell>
          <cell r="L14006">
            <v>43617</v>
          </cell>
          <cell r="M14006">
            <v>43624</v>
          </cell>
          <cell r="N14006">
            <v>43619</v>
          </cell>
          <cell r="O14006">
            <v>43625</v>
          </cell>
          <cell r="P14006" t="str">
            <v>No Dependency</v>
          </cell>
        </row>
        <row r="14007">
          <cell r="C14007" t="str">
            <v>ZBR037</v>
          </cell>
          <cell r="D14007" t="str">
            <v>Expansion Sites</v>
          </cell>
          <cell r="E14007" t="str">
            <v>Q2-2019</v>
          </cell>
          <cell r="F14007" t="str">
            <v>Mobile Aspiration</v>
          </cell>
          <cell r="G14007" t="str">
            <v>HUA</v>
          </cell>
          <cell r="H14007" t="str">
            <v>LTE2300 3rd Carrier</v>
          </cell>
          <cell r="I14007" t="str">
            <v>INS</v>
          </cell>
          <cell r="L14007">
            <v>43621</v>
          </cell>
          <cell r="M14007">
            <v>43632</v>
          </cell>
          <cell r="N14007">
            <v>43621</v>
          </cell>
          <cell r="O14007">
            <v>43633</v>
          </cell>
          <cell r="P14007" t="str">
            <v>No Dependency</v>
          </cell>
        </row>
        <row r="14008">
          <cell r="C14008" t="str">
            <v>ZBR034</v>
          </cell>
          <cell r="D14008" t="str">
            <v>Expansion Sites</v>
          </cell>
          <cell r="E14008" t="str">
            <v>Q3-2019</v>
          </cell>
          <cell r="F14008" t="str">
            <v>Mobile Aspiration</v>
          </cell>
          <cell r="G14008" t="str">
            <v>HUA</v>
          </cell>
          <cell r="H14008" t="str">
            <v>LTE2300 3rd Carrier</v>
          </cell>
          <cell r="I14008" t="str">
            <v>INS</v>
          </cell>
          <cell r="L14008">
            <v>43634</v>
          </cell>
          <cell r="M14008">
            <v>43625</v>
          </cell>
          <cell r="N14008">
            <v>43635</v>
          </cell>
          <cell r="O14008">
            <v>43626</v>
          </cell>
          <cell r="P14008" t="str">
            <v>No Dependency</v>
          </cell>
        </row>
        <row r="14009">
          <cell r="C14009" t="str">
            <v>ZBR021</v>
          </cell>
          <cell r="D14009" t="str">
            <v>Expansion Sites</v>
          </cell>
          <cell r="E14009" t="str">
            <v>Q2-2019</v>
          </cell>
          <cell r="F14009" t="str">
            <v>Mobile Aspiration</v>
          </cell>
          <cell r="G14009" t="str">
            <v>HUA</v>
          </cell>
          <cell r="H14009" t="str">
            <v>LTE2300 3rd Carrier</v>
          </cell>
          <cell r="I14009" t="str">
            <v>INS</v>
          </cell>
          <cell r="L14009">
            <v>43664</v>
          </cell>
          <cell r="M14009">
            <v>43666</v>
          </cell>
          <cell r="N14009">
            <v>43665</v>
          </cell>
          <cell r="O14009">
            <v>43667</v>
          </cell>
          <cell r="P14009" t="str">
            <v>No Dependency</v>
          </cell>
        </row>
        <row r="14010">
          <cell r="C14010" t="str">
            <v>ZBR016</v>
          </cell>
          <cell r="D14010" t="str">
            <v>Expansion Sites</v>
          </cell>
          <cell r="E14010" t="str">
            <v>Q3-2019</v>
          </cell>
          <cell r="F14010" t="str">
            <v>Mobile Aspiration</v>
          </cell>
          <cell r="G14010" t="str">
            <v>HUA</v>
          </cell>
          <cell r="H14010" t="str">
            <v>LTE2300 3rd Carrier</v>
          </cell>
          <cell r="I14010" t="str">
            <v>INS</v>
          </cell>
          <cell r="L14010">
            <v>43654</v>
          </cell>
          <cell r="M14010">
            <v>43657</v>
          </cell>
          <cell r="N14010">
            <v>43655</v>
          </cell>
          <cell r="O14010">
            <v>43658</v>
          </cell>
          <cell r="P14010" t="str">
            <v>No Dependency</v>
          </cell>
        </row>
        <row r="14011">
          <cell r="C14011" t="str">
            <v>ZBR015</v>
          </cell>
          <cell r="D14011" t="str">
            <v>Expansion Sites</v>
          </cell>
          <cell r="E14011" t="str">
            <v>Q3-2019</v>
          </cell>
          <cell r="F14011" t="str">
            <v>Mobile Aspiration</v>
          </cell>
          <cell r="G14011" t="str">
            <v>HUA</v>
          </cell>
          <cell r="H14011" t="str">
            <v>LTE2300 3rd Carrier</v>
          </cell>
          <cell r="I14011" t="str">
            <v>INS</v>
          </cell>
          <cell r="L14011">
            <v>43706</v>
          </cell>
          <cell r="M14011">
            <v>43668</v>
          </cell>
          <cell r="N14011">
            <v>43707</v>
          </cell>
          <cell r="O14011">
            <v>43669</v>
          </cell>
          <cell r="P14011" t="str">
            <v>No Dependency</v>
          </cell>
        </row>
        <row r="14012">
          <cell r="C14012" t="str">
            <v>ZBR012</v>
          </cell>
          <cell r="D14012" t="str">
            <v>Expansion Sites</v>
          </cell>
          <cell r="E14012" t="str">
            <v>Q4-2019</v>
          </cell>
          <cell r="F14012" t="str">
            <v>Mobile Aspiration</v>
          </cell>
          <cell r="G14012" t="str">
            <v>HUA</v>
          </cell>
          <cell r="H14012" t="str">
            <v>LTE2300 3rd Carrier</v>
          </cell>
          <cell r="I14012" t="str">
            <v>INS</v>
          </cell>
          <cell r="L14012">
            <v>43798</v>
          </cell>
          <cell r="M14012">
            <v>43661</v>
          </cell>
          <cell r="N14012">
            <v>43799</v>
          </cell>
          <cell r="O14012">
            <v>43662</v>
          </cell>
          <cell r="P14012" t="str">
            <v>No Dependency</v>
          </cell>
        </row>
        <row r="14013">
          <cell r="C14013" t="str">
            <v>ZBR011</v>
          </cell>
          <cell r="D14013" t="str">
            <v>Expansion Sites</v>
          </cell>
          <cell r="E14013" t="str">
            <v>Q4-2019</v>
          </cell>
          <cell r="F14013" t="str">
            <v>Mobile Aspiration</v>
          </cell>
          <cell r="G14013" t="str">
            <v>HUA</v>
          </cell>
          <cell r="H14013" t="str">
            <v>LTE2300 3rd Carrier</v>
          </cell>
          <cell r="I14013" t="str">
            <v>INS</v>
          </cell>
          <cell r="L14013">
            <v>43741</v>
          </cell>
          <cell r="M14013">
            <v>43734</v>
          </cell>
          <cell r="N14013">
            <v>43742</v>
          </cell>
          <cell r="O14013">
            <v>43735</v>
          </cell>
          <cell r="P14013" t="str">
            <v>No Dependency</v>
          </cell>
        </row>
        <row r="14014">
          <cell r="C14014" t="str">
            <v>ZBK002</v>
          </cell>
          <cell r="D14014" t="str">
            <v>Expansion Sites</v>
          </cell>
          <cell r="E14014" t="str">
            <v>Q3-2019</v>
          </cell>
          <cell r="F14014" t="str">
            <v>Mobile Aspiration</v>
          </cell>
          <cell r="G14014" t="str">
            <v>HUA</v>
          </cell>
          <cell r="H14014" t="str">
            <v>LTE2300 3rd Carrier</v>
          </cell>
          <cell r="I14014" t="str">
            <v>INS</v>
          </cell>
          <cell r="L14014">
            <v>43623</v>
          </cell>
          <cell r="M14014">
            <v>43625</v>
          </cell>
          <cell r="N14014">
            <v>43626</v>
          </cell>
          <cell r="O14014">
            <v>43626</v>
          </cell>
          <cell r="P14014" t="str">
            <v>No Dependency</v>
          </cell>
        </row>
        <row r="14015">
          <cell r="C14015" t="str">
            <v>ZBK001</v>
          </cell>
          <cell r="D14015" t="str">
            <v>Expansion Sites</v>
          </cell>
          <cell r="E14015" t="str">
            <v>Q3-2019</v>
          </cell>
          <cell r="F14015" t="str">
            <v>Mobile Aspiration</v>
          </cell>
          <cell r="G14015" t="str">
            <v>HUA</v>
          </cell>
          <cell r="H14015" t="str">
            <v>LTE2300 3rd Carrier</v>
          </cell>
          <cell r="I14015" t="str">
            <v>INS</v>
          </cell>
          <cell r="L14015">
            <v>43705</v>
          </cell>
          <cell r="M14015">
            <v>43632</v>
          </cell>
          <cell r="N14015">
            <v>43705</v>
          </cell>
          <cell r="O14015">
            <v>43633</v>
          </cell>
          <cell r="P14015" t="str">
            <v>No Dependency</v>
          </cell>
        </row>
        <row r="14016">
          <cell r="C14016" t="str">
            <v>ZBD998</v>
          </cell>
          <cell r="D14016" t="str">
            <v>Expansion Sites</v>
          </cell>
          <cell r="E14016" t="str">
            <v>Q3-2019</v>
          </cell>
          <cell r="F14016" t="str">
            <v>Mobile Aspiration</v>
          </cell>
          <cell r="G14016" t="str">
            <v>HUA</v>
          </cell>
          <cell r="H14016" t="str">
            <v>LTE2300 3rd Carrier</v>
          </cell>
          <cell r="I14016" t="str">
            <v>INS</v>
          </cell>
          <cell r="L14016">
            <v>43691</v>
          </cell>
          <cell r="M14016">
            <v>43693</v>
          </cell>
          <cell r="N14016">
            <v>43692</v>
          </cell>
          <cell r="O14016">
            <v>43694</v>
          </cell>
          <cell r="P14016" t="str">
            <v>No Dependency</v>
          </cell>
        </row>
        <row r="14017">
          <cell r="C14017" t="str">
            <v>ZBD003</v>
          </cell>
          <cell r="D14017" t="str">
            <v>Expansion Sites</v>
          </cell>
          <cell r="E14017" t="str">
            <v>Q3-2019</v>
          </cell>
          <cell r="F14017" t="str">
            <v>Mobile Aspiration</v>
          </cell>
          <cell r="G14017" t="str">
            <v>HUA</v>
          </cell>
          <cell r="H14017" t="str">
            <v>LTE2300 3rd Carrier</v>
          </cell>
          <cell r="I14017" t="str">
            <v>INS</v>
          </cell>
          <cell r="L14017">
            <v>43733</v>
          </cell>
          <cell r="M14017">
            <v>43724</v>
          </cell>
          <cell r="N14017">
            <v>43734</v>
          </cell>
          <cell r="O14017">
            <v>43725</v>
          </cell>
          <cell r="P14017" t="str">
            <v>No Dependency</v>
          </cell>
        </row>
        <row r="14018">
          <cell r="C14018" t="str">
            <v>ZBD002</v>
          </cell>
          <cell r="D14018" t="str">
            <v>Expansion Sites</v>
          </cell>
          <cell r="E14018" t="str">
            <v>Q3-2019</v>
          </cell>
          <cell r="F14018" t="str">
            <v>Mobile Aspiration</v>
          </cell>
          <cell r="G14018" t="str">
            <v>HUA</v>
          </cell>
          <cell r="H14018" t="str">
            <v>LTE2300 3rd Carrier</v>
          </cell>
          <cell r="I14018" t="str">
            <v>INS</v>
          </cell>
          <cell r="L14018">
            <v>43623</v>
          </cell>
          <cell r="M14018">
            <v>43611</v>
          </cell>
          <cell r="N14018">
            <v>43624</v>
          </cell>
          <cell r="O14018">
            <v>43612</v>
          </cell>
          <cell r="P14018" t="str">
            <v>No Dependency</v>
          </cell>
        </row>
        <row r="14019">
          <cell r="C14019" t="str">
            <v>ZAZ991</v>
          </cell>
          <cell r="D14019" t="str">
            <v>Expansion Sites</v>
          </cell>
          <cell r="E14019" t="str">
            <v>Q2-2019</v>
          </cell>
          <cell r="F14019" t="str">
            <v>Mobile Aspiration</v>
          </cell>
          <cell r="G14019" t="str">
            <v>HUA</v>
          </cell>
          <cell r="H14019" t="str">
            <v>LTE2300 3rd Carrier</v>
          </cell>
          <cell r="I14019" t="str">
            <v>INS</v>
          </cell>
          <cell r="L14019">
            <v>43624</v>
          </cell>
          <cell r="M14019">
            <v>43630</v>
          </cell>
          <cell r="N14019">
            <v>43625</v>
          </cell>
          <cell r="O14019">
            <v>43631</v>
          </cell>
          <cell r="P14019" t="str">
            <v>No Dependency</v>
          </cell>
        </row>
        <row r="14020">
          <cell r="C14020" t="str">
            <v>ZAZ989</v>
          </cell>
          <cell r="D14020" t="str">
            <v>Expansion Sites</v>
          </cell>
          <cell r="E14020" t="str">
            <v>Q2-2019</v>
          </cell>
          <cell r="F14020" t="str">
            <v>Mobile Aspiration</v>
          </cell>
          <cell r="G14020" t="str">
            <v>HUA</v>
          </cell>
          <cell r="H14020" t="str">
            <v>LTE2300 3rd Carrier</v>
          </cell>
          <cell r="I14020" t="str">
            <v>INS</v>
          </cell>
          <cell r="L14020">
            <v>43627</v>
          </cell>
          <cell r="M14020">
            <v>43625</v>
          </cell>
          <cell r="N14020">
            <v>43628</v>
          </cell>
          <cell r="O14020">
            <v>43626</v>
          </cell>
          <cell r="P14020" t="str">
            <v>No Dependency</v>
          </cell>
        </row>
        <row r="14021">
          <cell r="C14021" t="str">
            <v>ZAZ988</v>
          </cell>
          <cell r="D14021" t="str">
            <v>Expansion Sites</v>
          </cell>
          <cell r="E14021" t="str">
            <v>Q3-2019</v>
          </cell>
          <cell r="F14021" t="str">
            <v>Mobile Aspiration</v>
          </cell>
          <cell r="G14021" t="str">
            <v>HUA</v>
          </cell>
          <cell r="H14021" t="str">
            <v>LTE2300 3rd Carrier</v>
          </cell>
          <cell r="I14021" t="str">
            <v>INS</v>
          </cell>
          <cell r="L14021">
            <v>43671</v>
          </cell>
          <cell r="M14021">
            <v>43659</v>
          </cell>
          <cell r="N14021">
            <v>43672</v>
          </cell>
          <cell r="O14021">
            <v>43660</v>
          </cell>
          <cell r="P14021" t="str">
            <v>No Dependency</v>
          </cell>
        </row>
        <row r="14022">
          <cell r="C14022" t="str">
            <v>ZAZ006</v>
          </cell>
          <cell r="D14022" t="str">
            <v>Expansion Sites</v>
          </cell>
          <cell r="E14022" t="str">
            <v>Q3-2019</v>
          </cell>
          <cell r="F14022" t="str">
            <v>Mobile Aspiration</v>
          </cell>
          <cell r="G14022" t="str">
            <v>HUA</v>
          </cell>
          <cell r="H14022" t="str">
            <v>LTE2300 3rd Carrier</v>
          </cell>
          <cell r="I14022" t="str">
            <v>INS</v>
          </cell>
          <cell r="L14022">
            <v>43677</v>
          </cell>
          <cell r="M14022">
            <v>43624</v>
          </cell>
          <cell r="N14022">
            <v>43677</v>
          </cell>
          <cell r="O14022">
            <v>43625</v>
          </cell>
          <cell r="P14022" t="str">
            <v>No Dependency</v>
          </cell>
        </row>
        <row r="14023">
          <cell r="C14023" t="str">
            <v>ZAZ004</v>
          </cell>
          <cell r="D14023" t="str">
            <v>Expansion Sites</v>
          </cell>
          <cell r="E14023" t="str">
            <v>Q2-2019</v>
          </cell>
          <cell r="F14023" t="str">
            <v>Mobile Aspiration</v>
          </cell>
          <cell r="G14023" t="str">
            <v>HUA</v>
          </cell>
          <cell r="H14023" t="str">
            <v>LTE2300 3rd Carrier</v>
          </cell>
          <cell r="I14023" t="str">
            <v>INS</v>
          </cell>
          <cell r="L14023">
            <v>43627</v>
          </cell>
          <cell r="M14023">
            <v>43625</v>
          </cell>
          <cell r="N14023">
            <v>43628</v>
          </cell>
          <cell r="O14023">
            <v>43626</v>
          </cell>
          <cell r="P14023" t="str">
            <v>No Dependency</v>
          </cell>
        </row>
        <row r="14024">
          <cell r="C14024" t="str">
            <v>ZAZ003</v>
          </cell>
          <cell r="D14024" t="str">
            <v>Expansion Sites</v>
          </cell>
          <cell r="E14024" t="str">
            <v>Q3-2019</v>
          </cell>
          <cell r="F14024" t="str">
            <v>Mobile Aspiration</v>
          </cell>
          <cell r="G14024" t="str">
            <v>HUA</v>
          </cell>
          <cell r="H14024" t="str">
            <v>LTE2300 3rd Carrier</v>
          </cell>
          <cell r="I14024" t="str">
            <v>INS</v>
          </cell>
          <cell r="L14024">
            <v>43624</v>
          </cell>
          <cell r="M14024">
            <v>43634</v>
          </cell>
          <cell r="N14024">
            <v>43629</v>
          </cell>
          <cell r="O14024">
            <v>43635</v>
          </cell>
          <cell r="P14024" t="str">
            <v>No Dependency</v>
          </cell>
        </row>
        <row r="14025">
          <cell r="C14025" t="str">
            <v>ZAR995</v>
          </cell>
          <cell r="D14025" t="str">
            <v>Expansion Sites</v>
          </cell>
          <cell r="E14025" t="str">
            <v>Q2-2019</v>
          </cell>
          <cell r="F14025" t="str">
            <v>Mobile Aspiration</v>
          </cell>
          <cell r="G14025" t="str">
            <v>HUA</v>
          </cell>
          <cell r="H14025" t="str">
            <v>LTE2300 3rd Carrier</v>
          </cell>
          <cell r="I14025" t="str">
            <v>INS</v>
          </cell>
          <cell r="L14025">
            <v>43628</v>
          </cell>
          <cell r="M14025">
            <v>43630</v>
          </cell>
          <cell r="N14025">
            <v>43629</v>
          </cell>
          <cell r="O14025">
            <v>43631</v>
          </cell>
          <cell r="P14025" t="str">
            <v>No Dependency</v>
          </cell>
        </row>
        <row r="14026">
          <cell r="C14026" t="str">
            <v>ZAR991</v>
          </cell>
          <cell r="D14026" t="str">
            <v>Expansion Sites</v>
          </cell>
          <cell r="E14026" t="str">
            <v>Q2-2019</v>
          </cell>
          <cell r="F14026" t="str">
            <v>Mobile Aspiration</v>
          </cell>
          <cell r="G14026" t="str">
            <v>HUA</v>
          </cell>
          <cell r="H14026" t="str">
            <v>LTE2300 3rd Carrier</v>
          </cell>
          <cell r="I14026" t="str">
            <v>INS</v>
          </cell>
          <cell r="L14026">
            <v>43632</v>
          </cell>
          <cell r="M14026">
            <v>43634</v>
          </cell>
          <cell r="N14026">
            <v>43633</v>
          </cell>
          <cell r="O14026">
            <v>43635</v>
          </cell>
          <cell r="P14026" t="str">
            <v>No Dependency</v>
          </cell>
        </row>
        <row r="14027">
          <cell r="C14027" t="str">
            <v>ZAR987</v>
          </cell>
          <cell r="D14027" t="str">
            <v>Expansion Sites</v>
          </cell>
          <cell r="E14027" t="str">
            <v>Q2-2019</v>
          </cell>
          <cell r="F14027" t="str">
            <v>Mobile Aspiration</v>
          </cell>
          <cell r="G14027" t="str">
            <v>HUA</v>
          </cell>
          <cell r="H14027" t="str">
            <v>LTE2300 3rd Carrier</v>
          </cell>
          <cell r="I14027" t="str">
            <v>INS</v>
          </cell>
          <cell r="L14027">
            <v>43691</v>
          </cell>
          <cell r="M14027">
            <v>43693</v>
          </cell>
          <cell r="N14027">
            <v>43692</v>
          </cell>
          <cell r="O14027">
            <v>43694</v>
          </cell>
          <cell r="P14027" t="str">
            <v>No Dependency</v>
          </cell>
        </row>
        <row r="14028">
          <cell r="C14028" t="str">
            <v>ZAR025</v>
          </cell>
          <cell r="D14028" t="str">
            <v>Expansion Sites</v>
          </cell>
          <cell r="E14028" t="str">
            <v>Q2-2019</v>
          </cell>
          <cell r="F14028" t="str">
            <v>Mobile Aspiration</v>
          </cell>
          <cell r="G14028" t="str">
            <v>HUA</v>
          </cell>
          <cell r="H14028" t="str">
            <v>LTE2300 3rd Carrier</v>
          </cell>
          <cell r="I14028" t="str">
            <v>INS</v>
          </cell>
          <cell r="L14028">
            <v>43670</v>
          </cell>
          <cell r="M14028">
            <v>43661</v>
          </cell>
          <cell r="N14028">
            <v>43671</v>
          </cell>
          <cell r="O14028">
            <v>43662</v>
          </cell>
          <cell r="P14028" t="str">
            <v>No Dependency</v>
          </cell>
        </row>
        <row r="14029">
          <cell r="C14029" t="str">
            <v>ZAR020</v>
          </cell>
          <cell r="D14029" t="str">
            <v>Expansion Sites</v>
          </cell>
          <cell r="E14029" t="str">
            <v>Q2-2019</v>
          </cell>
          <cell r="F14029" t="str">
            <v>Mobile Aspiration</v>
          </cell>
          <cell r="G14029" t="str">
            <v>HUA</v>
          </cell>
          <cell r="H14029" t="str">
            <v>LTE2300 3rd Carrier</v>
          </cell>
          <cell r="I14029" t="str">
            <v>INS</v>
          </cell>
          <cell r="L14029">
            <v>43621</v>
          </cell>
          <cell r="M14029">
            <v>43628</v>
          </cell>
          <cell r="N14029">
            <v>43624</v>
          </cell>
          <cell r="O14029">
            <v>43629</v>
          </cell>
          <cell r="P14029" t="str">
            <v>No Dependency</v>
          </cell>
        </row>
        <row r="14030">
          <cell r="C14030" t="str">
            <v>ZAR011</v>
          </cell>
          <cell r="D14030" t="str">
            <v>Expansion Sites</v>
          </cell>
          <cell r="E14030" t="str">
            <v>Q2-2019</v>
          </cell>
          <cell r="F14030" t="str">
            <v>Mobile Aspiration</v>
          </cell>
          <cell r="G14030" t="str">
            <v>HUA</v>
          </cell>
          <cell r="H14030" t="str">
            <v>LTE2300 3rd Carrier</v>
          </cell>
          <cell r="I14030" t="str">
            <v>INS</v>
          </cell>
          <cell r="L14030">
            <v>43633</v>
          </cell>
          <cell r="M14030">
            <v>43636</v>
          </cell>
          <cell r="N14030">
            <v>43634</v>
          </cell>
          <cell r="O14030">
            <v>43637</v>
          </cell>
          <cell r="P14030" t="str">
            <v>No Dependency</v>
          </cell>
        </row>
        <row r="14031">
          <cell r="C14031" t="str">
            <v>ZAR010</v>
          </cell>
          <cell r="D14031" t="str">
            <v>Expansion Sites</v>
          </cell>
          <cell r="E14031" t="str">
            <v>Q2-2019</v>
          </cell>
          <cell r="F14031" t="str">
            <v>Mobile Aspiration</v>
          </cell>
          <cell r="G14031" t="str">
            <v>HUA</v>
          </cell>
          <cell r="H14031" t="str">
            <v>LTE2300 3rd Carrier</v>
          </cell>
          <cell r="I14031" t="str">
            <v>INS</v>
          </cell>
          <cell r="L14031">
            <v>43673</v>
          </cell>
          <cell r="M14031">
            <v>43644</v>
          </cell>
          <cell r="N14031">
            <v>43674</v>
          </cell>
          <cell r="O14031">
            <v>43645</v>
          </cell>
          <cell r="P14031" t="str">
            <v>No Dependency</v>
          </cell>
        </row>
        <row r="14032">
          <cell r="C14032" t="str">
            <v>ZAR008</v>
          </cell>
          <cell r="D14032" t="str">
            <v>Expansion Sites</v>
          </cell>
          <cell r="E14032" t="str">
            <v>Q2-2019</v>
          </cell>
          <cell r="F14032" t="str">
            <v>Mobile Aspiration</v>
          </cell>
          <cell r="G14032" t="str">
            <v>HUA</v>
          </cell>
          <cell r="H14032" t="str">
            <v>LTE2300 3rd Carrier</v>
          </cell>
          <cell r="I14032" t="str">
            <v>INS</v>
          </cell>
          <cell r="L14032">
            <v>43608</v>
          </cell>
          <cell r="M14032">
            <v>43616</v>
          </cell>
          <cell r="N14032">
            <v>43616</v>
          </cell>
          <cell r="O14032">
            <v>43617</v>
          </cell>
          <cell r="P14032" t="str">
            <v>No Dependency</v>
          </cell>
        </row>
        <row r="14033">
          <cell r="C14033" t="str">
            <v>ZAQ003</v>
          </cell>
          <cell r="D14033" t="str">
            <v>Expansion Sites</v>
          </cell>
          <cell r="E14033" t="str">
            <v>Q3-2019</v>
          </cell>
          <cell r="F14033" t="str">
            <v>Mobile Aspiration</v>
          </cell>
          <cell r="G14033" t="str">
            <v>HUA</v>
          </cell>
          <cell r="H14033" t="str">
            <v>LTE2300 3rd Carrier</v>
          </cell>
          <cell r="I14033" t="str">
            <v>INS</v>
          </cell>
          <cell r="L14033">
            <v>43627</v>
          </cell>
          <cell r="M14033">
            <v>43630</v>
          </cell>
          <cell r="N14033">
            <v>43628</v>
          </cell>
          <cell r="O14033">
            <v>43631</v>
          </cell>
          <cell r="P14033" t="str">
            <v>No Dependency</v>
          </cell>
        </row>
        <row r="14034">
          <cell r="C14034" t="str">
            <v>MW080</v>
          </cell>
          <cell r="D14034" t="str">
            <v>Expansion Sites</v>
          </cell>
          <cell r="E14034" t="str">
            <v>Q3-2019</v>
          </cell>
          <cell r="F14034" t="str">
            <v>Mobile Aspiration</v>
          </cell>
          <cell r="G14034" t="str">
            <v>HUA</v>
          </cell>
          <cell r="H14034" t="str">
            <v>LTE2300 3rd Carrier</v>
          </cell>
          <cell r="I14034" t="str">
            <v>INS</v>
          </cell>
          <cell r="L14034">
            <v>43788</v>
          </cell>
          <cell r="N14034">
            <v>43789</v>
          </cell>
          <cell r="P14034" t="str">
            <v>No Dependency</v>
          </cell>
        </row>
        <row r="14035">
          <cell r="C14035" t="str">
            <v>CWH016</v>
          </cell>
          <cell r="D14035" t="str">
            <v>Expansion Sites</v>
          </cell>
          <cell r="E14035" t="str">
            <v>Q1-2020</v>
          </cell>
          <cell r="F14035" t="str">
            <v>Mobile Aspiration</v>
          </cell>
          <cell r="G14035" t="str">
            <v>HUA</v>
          </cell>
          <cell r="H14035" t="str">
            <v>LTE2300 3rd Carrier</v>
          </cell>
          <cell r="I14035" t="str">
            <v>INS</v>
          </cell>
          <cell r="L14035">
            <v>43846</v>
          </cell>
          <cell r="M14035">
            <v>43767</v>
          </cell>
          <cell r="N14035">
            <v>43847</v>
          </cell>
          <cell r="O14035">
            <v>43768</v>
          </cell>
          <cell r="P14035" t="str">
            <v>No Dependency</v>
          </cell>
        </row>
        <row r="14036">
          <cell r="C14036" t="str">
            <v>CWH008</v>
          </cell>
          <cell r="D14036" t="str">
            <v>Expansion Sites</v>
          </cell>
          <cell r="E14036" t="str">
            <v>Q3-2019</v>
          </cell>
          <cell r="F14036" t="str">
            <v>Mobile Aspiration</v>
          </cell>
          <cell r="G14036" t="str">
            <v>HUA</v>
          </cell>
          <cell r="H14036" t="str">
            <v>LTE2300 3rd Carrier</v>
          </cell>
          <cell r="I14036" t="str">
            <v>INS</v>
          </cell>
          <cell r="L14036">
            <v>43645</v>
          </cell>
          <cell r="M14036">
            <v>43647</v>
          </cell>
          <cell r="N14036">
            <v>43646</v>
          </cell>
          <cell r="O14036">
            <v>43648</v>
          </cell>
          <cell r="P14036" t="str">
            <v>No Dependency</v>
          </cell>
        </row>
        <row r="14037">
          <cell r="C14037">
            <v>60700</v>
          </cell>
          <cell r="D14037" t="str">
            <v>Expansion Sites</v>
          </cell>
          <cell r="E14037" t="str">
            <v>Q3-2019</v>
          </cell>
          <cell r="F14037" t="str">
            <v>Mobile Aspiration</v>
          </cell>
          <cell r="G14037" t="str">
            <v>HUA</v>
          </cell>
          <cell r="H14037" t="str">
            <v>LTE2300 3rd Carrier</v>
          </cell>
          <cell r="I14037" t="str">
            <v>INS</v>
          </cell>
          <cell r="L14037">
            <v>43788</v>
          </cell>
          <cell r="N14037">
            <v>43789</v>
          </cell>
          <cell r="P14037" t="str">
            <v>No Dependency</v>
          </cell>
        </row>
        <row r="14038">
          <cell r="C14038">
            <v>60600</v>
          </cell>
          <cell r="D14038" t="str">
            <v>Expansion Sites</v>
          </cell>
          <cell r="E14038" t="str">
            <v>Q3-2019</v>
          </cell>
          <cell r="F14038" t="str">
            <v>Mobile Aspiration</v>
          </cell>
          <cell r="G14038" t="str">
            <v>HUA</v>
          </cell>
          <cell r="H14038" t="str">
            <v>LTE2300 3rd Carrier</v>
          </cell>
          <cell r="I14038" t="str">
            <v>INS</v>
          </cell>
          <cell r="L14038">
            <v>43788</v>
          </cell>
          <cell r="N14038">
            <v>43789</v>
          </cell>
          <cell r="P14038" t="str">
            <v>No Dependency</v>
          </cell>
        </row>
        <row r="14039">
          <cell r="C14039">
            <v>60500</v>
          </cell>
          <cell r="D14039" t="str">
            <v>Expansion Sites</v>
          </cell>
          <cell r="E14039" t="str">
            <v>Q3-2019</v>
          </cell>
          <cell r="F14039" t="str">
            <v>Mobile Aspiration</v>
          </cell>
          <cell r="G14039" t="str">
            <v>HUA</v>
          </cell>
          <cell r="H14039" t="str">
            <v>LTE2300 3rd Carrier</v>
          </cell>
          <cell r="I14039" t="str">
            <v>INS</v>
          </cell>
          <cell r="L14039">
            <v>43788</v>
          </cell>
          <cell r="N14039">
            <v>43789</v>
          </cell>
          <cell r="P14039" t="str">
            <v>No Dependency</v>
          </cell>
        </row>
        <row r="14040">
          <cell r="C14040">
            <v>60300</v>
          </cell>
          <cell r="D14040" t="str">
            <v>Expansion Sites</v>
          </cell>
          <cell r="E14040" t="str">
            <v>Q3-2019</v>
          </cell>
          <cell r="F14040" t="str">
            <v>Mobile Aspiration</v>
          </cell>
          <cell r="G14040" t="str">
            <v>HUA</v>
          </cell>
          <cell r="H14040" t="str">
            <v>LTE2300 3rd Carrier</v>
          </cell>
          <cell r="I14040" t="str">
            <v>INS</v>
          </cell>
          <cell r="L14040">
            <v>43788</v>
          </cell>
          <cell r="N14040">
            <v>43789</v>
          </cell>
          <cell r="P14040" t="str">
            <v>No Dependency</v>
          </cell>
        </row>
        <row r="14041">
          <cell r="C14041">
            <v>60111</v>
          </cell>
          <cell r="D14041" t="str">
            <v>Expansion Sites</v>
          </cell>
          <cell r="E14041" t="str">
            <v>Q2-2019</v>
          </cell>
          <cell r="F14041" t="str">
            <v>Mobile Aspiration</v>
          </cell>
          <cell r="G14041" t="str">
            <v>HUA</v>
          </cell>
          <cell r="H14041" t="str">
            <v>LTE2300 3rd Carrier</v>
          </cell>
          <cell r="I14041" t="str">
            <v>INS</v>
          </cell>
          <cell r="L14041">
            <v>43788</v>
          </cell>
          <cell r="N14041">
            <v>43789</v>
          </cell>
          <cell r="P14041" t="str">
            <v>No Dependency</v>
          </cell>
        </row>
        <row r="14042">
          <cell r="C14042">
            <v>60100</v>
          </cell>
          <cell r="D14042" t="str">
            <v>Expansion Sites</v>
          </cell>
          <cell r="E14042" t="str">
            <v>Q3-2019</v>
          </cell>
          <cell r="F14042" t="str">
            <v>Mobile Aspiration</v>
          </cell>
          <cell r="G14042" t="str">
            <v>HUA</v>
          </cell>
          <cell r="H14042" t="str">
            <v>LTE2300 3rd Carrier</v>
          </cell>
          <cell r="I14042" t="str">
            <v>INS</v>
          </cell>
          <cell r="L14042">
            <v>43788</v>
          </cell>
          <cell r="N14042">
            <v>43789</v>
          </cell>
          <cell r="P14042" t="str">
            <v>No Dependency</v>
          </cell>
        </row>
        <row r="14043">
          <cell r="C14043">
            <v>39900</v>
          </cell>
          <cell r="D14043" t="str">
            <v>Expansion Sites</v>
          </cell>
          <cell r="E14043" t="str">
            <v>Q1-2020</v>
          </cell>
          <cell r="F14043" t="str">
            <v>Mobile Aspiration</v>
          </cell>
          <cell r="G14043" t="str">
            <v>HUA</v>
          </cell>
          <cell r="H14043" t="str">
            <v>LTE2300 3rd Carrier</v>
          </cell>
          <cell r="I14043" t="str">
            <v>INS</v>
          </cell>
          <cell r="L14043">
            <v>43853</v>
          </cell>
          <cell r="N14043">
            <v>43853</v>
          </cell>
          <cell r="P14043" t="str">
            <v>No Dependency</v>
          </cell>
        </row>
        <row r="14044">
          <cell r="C14044">
            <v>39700</v>
          </cell>
          <cell r="D14044" t="str">
            <v>Expansion Sites</v>
          </cell>
          <cell r="E14044" t="str">
            <v>Q3-2019</v>
          </cell>
          <cell r="F14044" t="str">
            <v>Mobile Aspiration</v>
          </cell>
          <cell r="G14044" t="str">
            <v>HUA</v>
          </cell>
          <cell r="H14044" t="str">
            <v>LTE2300 3rd Carrier</v>
          </cell>
          <cell r="I14044" t="str">
            <v>INS</v>
          </cell>
          <cell r="L14044">
            <v>43788</v>
          </cell>
          <cell r="N14044">
            <v>43789</v>
          </cell>
          <cell r="P14044" t="str">
            <v>No Dependency</v>
          </cell>
        </row>
        <row r="14045">
          <cell r="C14045">
            <v>32200</v>
          </cell>
          <cell r="D14045" t="str">
            <v>Expansion Sites</v>
          </cell>
          <cell r="E14045" t="str">
            <v>Q3-2019</v>
          </cell>
          <cell r="F14045" t="str">
            <v>Mobile Aspiration</v>
          </cell>
          <cell r="G14045" t="str">
            <v>HUA</v>
          </cell>
          <cell r="H14045" t="str">
            <v>LTE2300 3rd Carrier</v>
          </cell>
          <cell r="I14045" t="str">
            <v>INS</v>
          </cell>
          <cell r="L14045">
            <v>43788</v>
          </cell>
          <cell r="N14045">
            <v>43789</v>
          </cell>
          <cell r="P14045" t="str">
            <v>No Dependency</v>
          </cell>
        </row>
        <row r="14046">
          <cell r="C14046">
            <v>32100</v>
          </cell>
          <cell r="D14046" t="str">
            <v>Expansion Sites</v>
          </cell>
          <cell r="E14046" t="str">
            <v>Q3-2019</v>
          </cell>
          <cell r="F14046" t="str">
            <v>Mobile Aspiration</v>
          </cell>
          <cell r="G14046" t="str">
            <v>HUA</v>
          </cell>
          <cell r="H14046" t="str">
            <v>LTE2300 3rd Carrier</v>
          </cell>
          <cell r="I14046" t="str">
            <v>INS</v>
          </cell>
          <cell r="L14046">
            <v>43788</v>
          </cell>
          <cell r="N14046">
            <v>43789</v>
          </cell>
          <cell r="P14046" t="str">
            <v>No Dependency</v>
          </cell>
        </row>
        <row r="14047">
          <cell r="C14047">
            <v>30700</v>
          </cell>
          <cell r="D14047" t="str">
            <v>Expansion Sites</v>
          </cell>
          <cell r="E14047" t="str">
            <v>Q3-2019</v>
          </cell>
          <cell r="F14047" t="str">
            <v>Mobile Aspiration</v>
          </cell>
          <cell r="G14047" t="str">
            <v>HUA</v>
          </cell>
          <cell r="H14047" t="str">
            <v>LTE2300 3rd Carrier</v>
          </cell>
          <cell r="I14047" t="str">
            <v>INS</v>
          </cell>
          <cell r="L14047">
            <v>43788</v>
          </cell>
          <cell r="N14047">
            <v>43789</v>
          </cell>
          <cell r="P14047" t="str">
            <v>No Dependency</v>
          </cell>
        </row>
        <row r="14048">
          <cell r="C14048">
            <v>497</v>
          </cell>
          <cell r="D14048" t="str">
            <v>Expansion Sites</v>
          </cell>
          <cell r="E14048" t="str">
            <v>Q1-2020</v>
          </cell>
          <cell r="F14048" t="str">
            <v>Mobile Aspiration</v>
          </cell>
          <cell r="G14048" t="str">
            <v>HUA</v>
          </cell>
          <cell r="H14048" t="str">
            <v>LTE2300 3rd Carrier</v>
          </cell>
          <cell r="I14048" t="str">
            <v>INS</v>
          </cell>
          <cell r="L14048">
            <v>43853</v>
          </cell>
          <cell r="N14048">
            <v>43853</v>
          </cell>
          <cell r="P14048" t="str">
            <v>No Dependency</v>
          </cell>
        </row>
        <row r="14049">
          <cell r="C14049">
            <v>408</v>
          </cell>
          <cell r="D14049" t="str">
            <v>Expansion Sites</v>
          </cell>
          <cell r="E14049" t="str">
            <v>Q3-2019</v>
          </cell>
          <cell r="F14049" t="str">
            <v>Mobile Aspiration</v>
          </cell>
          <cell r="G14049" t="str">
            <v>HUA</v>
          </cell>
          <cell r="H14049" t="str">
            <v>LTE2300 3rd Carrier</v>
          </cell>
          <cell r="I14049" t="str">
            <v>INS</v>
          </cell>
          <cell r="L14049">
            <v>43788</v>
          </cell>
          <cell r="N14049">
            <v>43789</v>
          </cell>
          <cell r="P14049" t="str">
            <v>No Dependency</v>
          </cell>
        </row>
        <row r="14050">
          <cell r="C14050">
            <v>407</v>
          </cell>
          <cell r="D14050" t="str">
            <v>Expansion Sites</v>
          </cell>
          <cell r="E14050" t="str">
            <v>Q3-2019</v>
          </cell>
          <cell r="F14050" t="str">
            <v>Mobile Aspiration</v>
          </cell>
          <cell r="G14050" t="str">
            <v>HUA</v>
          </cell>
          <cell r="H14050" t="str">
            <v>LTE2300 3rd Carrier</v>
          </cell>
          <cell r="I14050" t="str">
            <v>INS</v>
          </cell>
          <cell r="L14050">
            <v>43767</v>
          </cell>
          <cell r="M14050">
            <v>43761</v>
          </cell>
          <cell r="N14050">
            <v>43768</v>
          </cell>
          <cell r="O14050">
            <v>43762</v>
          </cell>
          <cell r="P14050" t="str">
            <v>No Dependency</v>
          </cell>
        </row>
        <row r="14051">
          <cell r="C14051">
            <v>69500</v>
          </cell>
          <cell r="D14051" t="str">
            <v>Expansion Sites</v>
          </cell>
          <cell r="E14051" t="str">
            <v>Q3-2019</v>
          </cell>
          <cell r="F14051" t="str">
            <v>Mobile Aspiration</v>
          </cell>
          <cell r="G14051" t="str">
            <v>HUA</v>
          </cell>
          <cell r="H14051" t="str">
            <v>LTE2300 3rd Carrier</v>
          </cell>
          <cell r="I14051" t="str">
            <v>INS</v>
          </cell>
          <cell r="L14051">
            <v>43788</v>
          </cell>
          <cell r="N14051">
            <v>43789</v>
          </cell>
          <cell r="P14051" t="str">
            <v>No Dependency</v>
          </cell>
        </row>
        <row r="14052">
          <cell r="C14052" t="str">
            <v>ZRF994</v>
          </cell>
          <cell r="D14052" t="str">
            <v>Expansion Sites</v>
          </cell>
          <cell r="E14052" t="str">
            <v>Q3-2019</v>
          </cell>
          <cell r="F14052" t="str">
            <v>Mobile Aspiration</v>
          </cell>
          <cell r="G14052" t="str">
            <v>HUA</v>
          </cell>
          <cell r="H14052" t="str">
            <v>LTE2300 3rd Carrier</v>
          </cell>
          <cell r="I14052" t="str">
            <v>INS</v>
          </cell>
          <cell r="L14052">
            <v>43719</v>
          </cell>
          <cell r="M14052">
            <v>43715</v>
          </cell>
          <cell r="N14052">
            <v>43719</v>
          </cell>
          <cell r="O14052">
            <v>43716</v>
          </cell>
          <cell r="P14052" t="str">
            <v>No Dependency</v>
          </cell>
        </row>
        <row r="14053">
          <cell r="C14053" t="str">
            <v>ZAS009</v>
          </cell>
          <cell r="D14053" t="str">
            <v>Expansion Sites</v>
          </cell>
          <cell r="E14053" t="str">
            <v>Q3-2019</v>
          </cell>
          <cell r="F14053" t="str">
            <v>Mobile Aspiration</v>
          </cell>
          <cell r="G14053" t="str">
            <v>HUA</v>
          </cell>
          <cell r="H14053" t="str">
            <v>LTE2300 3rd Carrier</v>
          </cell>
          <cell r="I14053" t="str">
            <v>INS</v>
          </cell>
          <cell r="L14053">
            <v>43691</v>
          </cell>
          <cell r="M14053">
            <v>43693</v>
          </cell>
          <cell r="N14053">
            <v>43692</v>
          </cell>
          <cell r="O14053">
            <v>43694</v>
          </cell>
          <cell r="P14053" t="str">
            <v>No Dependency</v>
          </cell>
        </row>
        <row r="14054">
          <cell r="C14054" t="str">
            <v>ZHB990</v>
          </cell>
          <cell r="D14054" t="str">
            <v>Expansion Sites</v>
          </cell>
          <cell r="E14054" t="str">
            <v>Q2-2019</v>
          </cell>
          <cell r="F14054" t="str">
            <v>Mobile Aspiration</v>
          </cell>
          <cell r="G14054" t="str">
            <v>HUA</v>
          </cell>
          <cell r="H14054" t="str">
            <v>LTE2300 3rd Carrier</v>
          </cell>
          <cell r="I14054" t="str">
            <v>INS</v>
          </cell>
          <cell r="L14054">
            <v>43626</v>
          </cell>
          <cell r="M14054">
            <v>43635</v>
          </cell>
          <cell r="N14054">
            <v>43626</v>
          </cell>
          <cell r="O14054">
            <v>43636</v>
          </cell>
          <cell r="P14054" t="str">
            <v>No Dependency</v>
          </cell>
        </row>
        <row r="14055">
          <cell r="C14055" t="str">
            <v>ZHB972</v>
          </cell>
          <cell r="D14055" t="str">
            <v>Expansion Sites</v>
          </cell>
          <cell r="E14055" t="str">
            <v>Q2-2019</v>
          </cell>
          <cell r="F14055" t="str">
            <v>Mobile Aspiration</v>
          </cell>
          <cell r="G14055" t="str">
            <v>HUA</v>
          </cell>
          <cell r="H14055" t="str">
            <v>LTE2300 3rd Carrier</v>
          </cell>
          <cell r="I14055" t="str">
            <v>INS</v>
          </cell>
          <cell r="L14055">
            <v>43625</v>
          </cell>
          <cell r="M14055">
            <v>43624</v>
          </cell>
          <cell r="N14055">
            <v>43626</v>
          </cell>
          <cell r="O14055">
            <v>43625</v>
          </cell>
          <cell r="P14055" t="str">
            <v>No Dependency</v>
          </cell>
        </row>
        <row r="14056">
          <cell r="C14056" t="str">
            <v>ZBR007</v>
          </cell>
          <cell r="D14056" t="str">
            <v>Expansion Sites</v>
          </cell>
          <cell r="E14056" t="str">
            <v>Q1-2020</v>
          </cell>
          <cell r="F14056" t="str">
            <v>Mobile Aspiration</v>
          </cell>
          <cell r="G14056" t="str">
            <v>HUA</v>
          </cell>
          <cell r="H14056" t="str">
            <v>LTE2300 3rd Carrier</v>
          </cell>
          <cell r="I14056" t="str">
            <v>INS</v>
          </cell>
          <cell r="L14056">
            <v>43830</v>
          </cell>
          <cell r="M14056">
            <v>43731</v>
          </cell>
          <cell r="N14056">
            <v>43830</v>
          </cell>
          <cell r="O14056">
            <v>43732</v>
          </cell>
          <cell r="P14056" t="str">
            <v>No Dependency</v>
          </cell>
        </row>
        <row r="14057">
          <cell r="C14057" t="str">
            <v>ZAQ002</v>
          </cell>
          <cell r="D14057" t="str">
            <v>Expansion Sites</v>
          </cell>
          <cell r="E14057" t="str">
            <v>Q1-2020</v>
          </cell>
          <cell r="F14057" t="str">
            <v>Mobile Aspiration</v>
          </cell>
          <cell r="G14057" t="str">
            <v>HUA</v>
          </cell>
          <cell r="H14057" t="str">
            <v>LTE2300 3rd Carrier</v>
          </cell>
          <cell r="I14057" t="str">
            <v>INS</v>
          </cell>
          <cell r="L14057">
            <v>43853</v>
          </cell>
          <cell r="M14057">
            <v>43709</v>
          </cell>
          <cell r="N14057">
            <v>43853</v>
          </cell>
          <cell r="O14057">
            <v>43710</v>
          </cell>
          <cell r="P14057" t="str">
            <v>No Dependency</v>
          </cell>
        </row>
        <row r="14058">
          <cell r="C14058" t="str">
            <v>COW639</v>
          </cell>
          <cell r="D14058" t="str">
            <v>Expansion Sites</v>
          </cell>
          <cell r="E14058" t="str">
            <v>Q3-2019</v>
          </cell>
          <cell r="F14058" t="str">
            <v>Mobile Aspiration</v>
          </cell>
          <cell r="G14058" t="str">
            <v>HUA</v>
          </cell>
          <cell r="H14058" t="str">
            <v>LTE2300 3rd Carrier</v>
          </cell>
          <cell r="I14058" t="str">
            <v>INS</v>
          </cell>
          <cell r="L14058">
            <v>43706</v>
          </cell>
          <cell r="M14058">
            <v>43709</v>
          </cell>
          <cell r="N14058">
            <v>43707</v>
          </cell>
          <cell r="O14058">
            <v>43710</v>
          </cell>
          <cell r="P14058" t="str">
            <v>No Dependency</v>
          </cell>
        </row>
        <row r="14059">
          <cell r="C14059" t="str">
            <v>ZDM095</v>
          </cell>
          <cell r="D14059" t="str">
            <v>Expansion Sites</v>
          </cell>
          <cell r="E14059" t="str">
            <v>Q1-2020</v>
          </cell>
          <cell r="F14059" t="str">
            <v>Mobile Aspiration</v>
          </cell>
          <cell r="G14059" t="str">
            <v>HUA</v>
          </cell>
          <cell r="H14059" t="str">
            <v>LTE2300 3rd Carrier</v>
          </cell>
          <cell r="I14059" t="str">
            <v>INS</v>
          </cell>
          <cell r="L14059">
            <v>43858</v>
          </cell>
          <cell r="M14059">
            <v>43709</v>
          </cell>
          <cell r="N14059">
            <v>43858</v>
          </cell>
          <cell r="O14059">
            <v>43710</v>
          </cell>
          <cell r="P14059" t="str">
            <v>No Dependency</v>
          </cell>
        </row>
        <row r="14060">
          <cell r="C14060" t="str">
            <v>ZDR001</v>
          </cell>
          <cell r="D14060" t="str">
            <v>Expansion Sites</v>
          </cell>
          <cell r="E14060" t="str">
            <v>Q3-2019</v>
          </cell>
          <cell r="F14060" t="str">
            <v>Mobile Aspiration</v>
          </cell>
          <cell r="G14060" t="str">
            <v>HUA</v>
          </cell>
          <cell r="H14060" t="str">
            <v>LTE2300 3rd Carrier</v>
          </cell>
          <cell r="I14060" t="str">
            <v>INS</v>
          </cell>
          <cell r="L14060">
            <v>43746</v>
          </cell>
          <cell r="M14060">
            <v>43731</v>
          </cell>
          <cell r="N14060">
            <v>43747</v>
          </cell>
          <cell r="O14060">
            <v>43732</v>
          </cell>
          <cell r="P14060" t="str">
            <v>No Dependency</v>
          </cell>
        </row>
        <row r="14061">
          <cell r="C14061" t="str">
            <v>ZDK003</v>
          </cell>
          <cell r="D14061" t="str">
            <v>Expansion Sites</v>
          </cell>
          <cell r="E14061" t="str">
            <v>Q3-2019</v>
          </cell>
          <cell r="F14061" t="str">
            <v>Mobile Aspiration</v>
          </cell>
          <cell r="G14061" t="str">
            <v>HUA</v>
          </cell>
          <cell r="H14061" t="str">
            <v>LTE2300 3rd Carrier</v>
          </cell>
          <cell r="I14061" t="str">
            <v>INS</v>
          </cell>
          <cell r="L14061">
            <v>43624</v>
          </cell>
          <cell r="M14061">
            <v>43626</v>
          </cell>
          <cell r="N14061">
            <v>43625</v>
          </cell>
          <cell r="O14061">
            <v>43627</v>
          </cell>
          <cell r="P14061" t="str">
            <v>No Dependency</v>
          </cell>
        </row>
        <row r="14062">
          <cell r="C14062" t="str">
            <v>ZHF067</v>
          </cell>
          <cell r="D14062" t="str">
            <v>Expansion Sites</v>
          </cell>
          <cell r="E14062" t="str">
            <v>Q3-2019</v>
          </cell>
          <cell r="F14062" t="str">
            <v>Mobile Aspiration</v>
          </cell>
          <cell r="G14062" t="str">
            <v>HUA</v>
          </cell>
          <cell r="H14062" t="str">
            <v>LTE2300 3rd Carrier</v>
          </cell>
          <cell r="I14062" t="str">
            <v>INS</v>
          </cell>
          <cell r="L14062">
            <v>43746</v>
          </cell>
          <cell r="M14062">
            <v>43733</v>
          </cell>
          <cell r="N14062">
            <v>43747</v>
          </cell>
          <cell r="O14062">
            <v>43734</v>
          </cell>
          <cell r="P14062" t="str">
            <v>No Dependency</v>
          </cell>
        </row>
        <row r="14063">
          <cell r="C14063" t="str">
            <v>ZRF014</v>
          </cell>
          <cell r="D14063" t="str">
            <v>Expansion Sites</v>
          </cell>
          <cell r="E14063" t="str">
            <v>Q3-2019</v>
          </cell>
          <cell r="F14063" t="str">
            <v>Mobile Aspiration</v>
          </cell>
          <cell r="G14063" t="str">
            <v>HUA</v>
          </cell>
          <cell r="H14063" t="str">
            <v>LTE2300 3rd Carrier</v>
          </cell>
          <cell r="I14063" t="str">
            <v>INS</v>
          </cell>
          <cell r="L14063">
            <v>43706</v>
          </cell>
          <cell r="M14063">
            <v>43626</v>
          </cell>
          <cell r="N14063">
            <v>43707</v>
          </cell>
          <cell r="O14063">
            <v>43627</v>
          </cell>
          <cell r="P14063" t="str">
            <v>No Dependency</v>
          </cell>
        </row>
        <row r="14064">
          <cell r="C14064">
            <v>69900</v>
          </cell>
          <cell r="D14064" t="str">
            <v>Expansion Sites</v>
          </cell>
          <cell r="E14064" t="str">
            <v>Q3-2019</v>
          </cell>
          <cell r="F14064" t="str">
            <v>Mobile Aspiration</v>
          </cell>
          <cell r="G14064" t="str">
            <v>HUA</v>
          </cell>
          <cell r="H14064" t="str">
            <v>LTE2300 3rd Carrier</v>
          </cell>
          <cell r="I14064" t="str">
            <v>INS</v>
          </cell>
          <cell r="L14064">
            <v>43788</v>
          </cell>
          <cell r="N14064">
            <v>43789</v>
          </cell>
          <cell r="P14064" t="str">
            <v>No Dependency</v>
          </cell>
        </row>
        <row r="14065">
          <cell r="C14065">
            <v>68621</v>
          </cell>
          <cell r="D14065" t="str">
            <v>Expansion Sites</v>
          </cell>
          <cell r="E14065" t="str">
            <v>Q3-2019</v>
          </cell>
          <cell r="F14065" t="str">
            <v>Mobile Aspiration</v>
          </cell>
          <cell r="G14065" t="str">
            <v>HUA</v>
          </cell>
          <cell r="H14065" t="str">
            <v>LTE2300 3rd Carrier</v>
          </cell>
          <cell r="I14065" t="str">
            <v>INS</v>
          </cell>
          <cell r="L14065">
            <v>43631</v>
          </cell>
          <cell r="M14065">
            <v>43634</v>
          </cell>
          <cell r="N14065">
            <v>43632</v>
          </cell>
          <cell r="O14065">
            <v>43635</v>
          </cell>
          <cell r="P14065" t="str">
            <v>No Dependency</v>
          </cell>
        </row>
        <row r="14066">
          <cell r="C14066">
            <v>39500</v>
          </cell>
          <cell r="D14066" t="str">
            <v>Expansion Sites</v>
          </cell>
          <cell r="E14066" t="str">
            <v>Q3-2019</v>
          </cell>
          <cell r="F14066" t="str">
            <v>Mobile Aspiration</v>
          </cell>
          <cell r="G14066" t="str">
            <v>HUA</v>
          </cell>
          <cell r="H14066" t="str">
            <v>LTE2300 3rd Carrier</v>
          </cell>
          <cell r="I14066" t="str">
            <v>INS</v>
          </cell>
          <cell r="L14066">
            <v>43788</v>
          </cell>
          <cell r="N14066">
            <v>43789</v>
          </cell>
          <cell r="P14066" t="str">
            <v>No Dependency</v>
          </cell>
        </row>
        <row r="14067">
          <cell r="C14067">
            <v>60800</v>
          </cell>
          <cell r="D14067" t="str">
            <v>Expansion Sites</v>
          </cell>
          <cell r="E14067" t="str">
            <v>Q3-2019</v>
          </cell>
          <cell r="F14067" t="str">
            <v>Mobile Aspiration</v>
          </cell>
          <cell r="G14067" t="str">
            <v>HUA</v>
          </cell>
          <cell r="H14067" t="str">
            <v>LTE2300 3rd Carrier</v>
          </cell>
          <cell r="I14067" t="str">
            <v>INS</v>
          </cell>
          <cell r="L14067">
            <v>43788</v>
          </cell>
          <cell r="N14067">
            <v>43789</v>
          </cell>
          <cell r="P14067" t="str">
            <v>No Dependency</v>
          </cell>
        </row>
        <row r="14068">
          <cell r="C14068" t="str">
            <v>FBM008</v>
          </cell>
          <cell r="D14068" t="str">
            <v>Expansion Sites</v>
          </cell>
          <cell r="E14068" t="str">
            <v>Q3-2019</v>
          </cell>
          <cell r="F14068" t="str">
            <v>Mobile Aspiration</v>
          </cell>
          <cell r="G14068" t="str">
            <v>HUA</v>
          </cell>
          <cell r="H14068" t="str">
            <v>LTE2300 3rd Carrier</v>
          </cell>
          <cell r="I14068" t="str">
            <v>INS</v>
          </cell>
          <cell r="L14068">
            <v>43788</v>
          </cell>
          <cell r="M14068">
            <v>43772</v>
          </cell>
          <cell r="N14068">
            <v>43789</v>
          </cell>
          <cell r="O14068">
            <v>43773</v>
          </cell>
          <cell r="P14068" t="str">
            <v>No Dependency</v>
          </cell>
        </row>
        <row r="14069">
          <cell r="C14069" t="str">
            <v>ZQN999</v>
          </cell>
          <cell r="D14069" t="str">
            <v>Expansion Sites</v>
          </cell>
          <cell r="E14069" t="str">
            <v>Q3-2019</v>
          </cell>
          <cell r="F14069" t="str">
            <v>Mobile Aspiration</v>
          </cell>
          <cell r="G14069" t="str">
            <v>HUA</v>
          </cell>
          <cell r="H14069" t="str">
            <v>LTE2300 3rd Carrier</v>
          </cell>
          <cell r="I14069" t="str">
            <v>INS</v>
          </cell>
          <cell r="L14069">
            <v>43674</v>
          </cell>
          <cell r="M14069">
            <v>43676</v>
          </cell>
          <cell r="N14069">
            <v>43675</v>
          </cell>
          <cell r="O14069">
            <v>43677</v>
          </cell>
          <cell r="P14069" t="str">
            <v>No Dependency</v>
          </cell>
        </row>
        <row r="14070">
          <cell r="C14070" t="str">
            <v>ZMA026</v>
          </cell>
          <cell r="D14070" t="str">
            <v>Expansion Sites</v>
          </cell>
          <cell r="E14070" t="str">
            <v>Q3-2019</v>
          </cell>
          <cell r="F14070" t="str">
            <v>Mobile Aspiration</v>
          </cell>
          <cell r="G14070" t="str">
            <v>HUA</v>
          </cell>
          <cell r="H14070" t="str">
            <v>LTE2300 3rd Carrier</v>
          </cell>
          <cell r="I14070" t="str">
            <v>INS</v>
          </cell>
          <cell r="L14070">
            <v>43628</v>
          </cell>
          <cell r="M14070">
            <v>43630</v>
          </cell>
          <cell r="N14070">
            <v>43629</v>
          </cell>
          <cell r="O14070">
            <v>43631</v>
          </cell>
          <cell r="P14070" t="str">
            <v>No Dependency</v>
          </cell>
        </row>
        <row r="14071">
          <cell r="C14071" t="str">
            <v>ZMA005</v>
          </cell>
          <cell r="D14071" t="str">
            <v>Expansion Sites</v>
          </cell>
          <cell r="E14071" t="str">
            <v>Q3-2019</v>
          </cell>
          <cell r="F14071" t="str">
            <v>Mobile Aspiration</v>
          </cell>
          <cell r="G14071" t="str">
            <v>HUA</v>
          </cell>
          <cell r="H14071" t="str">
            <v>LTE2300 3rd Carrier</v>
          </cell>
          <cell r="I14071" t="str">
            <v>INS</v>
          </cell>
          <cell r="L14071">
            <v>43639</v>
          </cell>
          <cell r="M14071">
            <v>43641</v>
          </cell>
          <cell r="N14071">
            <v>43640</v>
          </cell>
          <cell r="O14071">
            <v>43642</v>
          </cell>
          <cell r="P14071" t="str">
            <v>No Dependency</v>
          </cell>
        </row>
        <row r="14072">
          <cell r="C14072" t="str">
            <v>ZHA134</v>
          </cell>
          <cell r="D14072" t="str">
            <v>Expansion Sites</v>
          </cell>
          <cell r="E14072" t="str">
            <v>Q3-2019</v>
          </cell>
          <cell r="F14072" t="str">
            <v>Mobile Aspiration</v>
          </cell>
          <cell r="G14072" t="str">
            <v>HUA</v>
          </cell>
          <cell r="H14072" t="str">
            <v>LTE2300 3rd Carrier</v>
          </cell>
          <cell r="I14072" t="str">
            <v>INS</v>
          </cell>
          <cell r="L14072">
            <v>43649</v>
          </cell>
          <cell r="M14072">
            <v>43612</v>
          </cell>
          <cell r="N14072">
            <v>43650</v>
          </cell>
          <cell r="O14072">
            <v>43613</v>
          </cell>
          <cell r="P14072" t="str">
            <v>No Dependency</v>
          </cell>
        </row>
        <row r="14073">
          <cell r="C14073" t="str">
            <v>ZND994</v>
          </cell>
          <cell r="D14073" t="str">
            <v>Expansion Sites</v>
          </cell>
          <cell r="E14073" t="str">
            <v>Q3-2019</v>
          </cell>
          <cell r="F14073" t="str">
            <v>Mobile Aspiration</v>
          </cell>
          <cell r="G14073" t="str">
            <v>HUA</v>
          </cell>
          <cell r="H14073" t="str">
            <v>LTE2300 3rd Carrier</v>
          </cell>
          <cell r="I14073" t="str">
            <v>INS</v>
          </cell>
          <cell r="L14073">
            <v>43706</v>
          </cell>
          <cell r="M14073">
            <v>43599</v>
          </cell>
          <cell r="N14073">
            <v>43707</v>
          </cell>
          <cell r="O14073">
            <v>43600</v>
          </cell>
          <cell r="P14073" t="str">
            <v>No Dependency</v>
          </cell>
        </row>
        <row r="14074">
          <cell r="C14074" t="str">
            <v>ZND990</v>
          </cell>
          <cell r="D14074" t="str">
            <v>Expansion Sites</v>
          </cell>
          <cell r="E14074" t="str">
            <v>Q2-2019</v>
          </cell>
          <cell r="F14074" t="str">
            <v>Mobile Aspiration</v>
          </cell>
          <cell r="G14074" t="str">
            <v>HUA</v>
          </cell>
          <cell r="H14074" t="str">
            <v>LTE2300 3rd Carrier</v>
          </cell>
          <cell r="I14074" t="str">
            <v>INS</v>
          </cell>
          <cell r="L14074">
            <v>43706</v>
          </cell>
          <cell r="M14074">
            <v>43627</v>
          </cell>
          <cell r="N14074">
            <v>43707</v>
          </cell>
          <cell r="O14074">
            <v>43628</v>
          </cell>
          <cell r="P14074" t="str">
            <v>No Dependency</v>
          </cell>
        </row>
        <row r="14075">
          <cell r="C14075" t="str">
            <v>ZND986</v>
          </cell>
          <cell r="D14075" t="str">
            <v>Expansion Sites</v>
          </cell>
          <cell r="E14075" t="str">
            <v>Q4-2019</v>
          </cell>
          <cell r="F14075" t="str">
            <v>Mobile Aspiration</v>
          </cell>
          <cell r="G14075" t="str">
            <v>HUA</v>
          </cell>
          <cell r="H14075" t="str">
            <v>LTE2300 3rd Carrier</v>
          </cell>
          <cell r="I14075" t="str">
            <v>INS</v>
          </cell>
          <cell r="L14075">
            <v>43741</v>
          </cell>
          <cell r="M14075">
            <v>43733</v>
          </cell>
          <cell r="N14075">
            <v>43742</v>
          </cell>
          <cell r="O14075">
            <v>43734</v>
          </cell>
          <cell r="P14075" t="str">
            <v>No Dependency</v>
          </cell>
        </row>
        <row r="14076">
          <cell r="C14076" t="str">
            <v>ZND985</v>
          </cell>
          <cell r="D14076" t="str">
            <v>Expansion Sites</v>
          </cell>
          <cell r="E14076" t="str">
            <v>Q3-2019</v>
          </cell>
          <cell r="F14076" t="str">
            <v>Mobile Aspiration</v>
          </cell>
          <cell r="G14076" t="str">
            <v>HUA</v>
          </cell>
          <cell r="H14076" t="str">
            <v>LTE2300 3rd Carrier</v>
          </cell>
          <cell r="I14076" t="str">
            <v>INS</v>
          </cell>
          <cell r="L14076">
            <v>43635</v>
          </cell>
          <cell r="M14076">
            <v>43637</v>
          </cell>
          <cell r="N14076">
            <v>43636</v>
          </cell>
          <cell r="O14076">
            <v>43638</v>
          </cell>
          <cell r="P14076" t="str">
            <v>No Dependency</v>
          </cell>
        </row>
        <row r="14077">
          <cell r="C14077" t="str">
            <v>ZND983</v>
          </cell>
          <cell r="D14077" t="str">
            <v>Expansion Sites</v>
          </cell>
          <cell r="E14077" t="str">
            <v>Q1-2020</v>
          </cell>
          <cell r="F14077" t="str">
            <v>Mobile Aspiration</v>
          </cell>
          <cell r="G14077" t="str">
            <v>HUA</v>
          </cell>
          <cell r="H14077" t="str">
            <v>LTE2300 3rd Carrier</v>
          </cell>
          <cell r="I14077" t="str">
            <v>INS</v>
          </cell>
          <cell r="L14077">
            <v>43674</v>
          </cell>
          <cell r="M14077">
            <v>43676</v>
          </cell>
          <cell r="N14077">
            <v>43675</v>
          </cell>
          <cell r="O14077">
            <v>43677</v>
          </cell>
          <cell r="P14077" t="str">
            <v>No Dependency</v>
          </cell>
        </row>
        <row r="14078">
          <cell r="C14078" t="str">
            <v>ZND980</v>
          </cell>
          <cell r="D14078" t="str">
            <v>Expansion Sites</v>
          </cell>
          <cell r="E14078" t="str">
            <v>Q3-2019</v>
          </cell>
          <cell r="F14078" t="str">
            <v>Mobile Aspiration</v>
          </cell>
          <cell r="G14078" t="str">
            <v>HUA</v>
          </cell>
          <cell r="H14078" t="str">
            <v>LTE2300 3rd Carrier</v>
          </cell>
          <cell r="I14078" t="str">
            <v>INS</v>
          </cell>
          <cell r="L14078">
            <v>43706</v>
          </cell>
          <cell r="M14078">
            <v>43672</v>
          </cell>
          <cell r="N14078">
            <v>43707</v>
          </cell>
          <cell r="O14078">
            <v>43673</v>
          </cell>
          <cell r="P14078" t="str">
            <v>No Dependency</v>
          </cell>
        </row>
        <row r="14079">
          <cell r="C14079" t="str">
            <v>ZND979</v>
          </cell>
          <cell r="D14079" t="str">
            <v>Expansion Sites</v>
          </cell>
          <cell r="E14079" t="str">
            <v>Q3-2019</v>
          </cell>
          <cell r="F14079" t="str">
            <v>Mobile Aspiration</v>
          </cell>
          <cell r="G14079" t="str">
            <v>HUA</v>
          </cell>
          <cell r="H14079" t="str">
            <v>LTE2300 3rd Carrier</v>
          </cell>
          <cell r="I14079" t="str">
            <v>INS</v>
          </cell>
          <cell r="L14079">
            <v>43670</v>
          </cell>
          <cell r="M14079">
            <v>43672</v>
          </cell>
          <cell r="N14079">
            <v>43671</v>
          </cell>
          <cell r="O14079">
            <v>43673</v>
          </cell>
          <cell r="P14079" t="str">
            <v>No Dependency</v>
          </cell>
        </row>
        <row r="14080">
          <cell r="C14080" t="str">
            <v>ZND974</v>
          </cell>
          <cell r="D14080" t="str">
            <v>Expansion Sites</v>
          </cell>
          <cell r="E14080" t="str">
            <v>Q3-2019</v>
          </cell>
          <cell r="F14080" t="str">
            <v>Mobile Aspiration</v>
          </cell>
          <cell r="G14080" t="str">
            <v>HUA</v>
          </cell>
          <cell r="H14080" t="str">
            <v>LTE2300 3rd Carrier</v>
          </cell>
          <cell r="I14080" t="str">
            <v>INS</v>
          </cell>
          <cell r="L14080">
            <v>43691</v>
          </cell>
          <cell r="M14080">
            <v>43693</v>
          </cell>
          <cell r="N14080">
            <v>43692</v>
          </cell>
          <cell r="O14080">
            <v>43694</v>
          </cell>
          <cell r="P14080" t="str">
            <v>No Dependency</v>
          </cell>
        </row>
        <row r="14081">
          <cell r="C14081" t="str">
            <v>ZND972</v>
          </cell>
          <cell r="D14081" t="str">
            <v>Expansion Sites</v>
          </cell>
          <cell r="E14081" t="str">
            <v>Q2-2019</v>
          </cell>
          <cell r="F14081" t="str">
            <v>Mobile Aspiration</v>
          </cell>
          <cell r="G14081" t="str">
            <v>HUA</v>
          </cell>
          <cell r="H14081" t="str">
            <v>LTE2300 3rd Carrier</v>
          </cell>
          <cell r="I14081" t="str">
            <v>INS</v>
          </cell>
          <cell r="L14081">
            <v>43691</v>
          </cell>
          <cell r="M14081">
            <v>43693</v>
          </cell>
          <cell r="N14081">
            <v>43692</v>
          </cell>
          <cell r="O14081">
            <v>43694</v>
          </cell>
          <cell r="P14081" t="str">
            <v>No Dependency</v>
          </cell>
        </row>
        <row r="14082">
          <cell r="C14082" t="str">
            <v>ZND970</v>
          </cell>
          <cell r="D14082" t="str">
            <v>Expansion Sites</v>
          </cell>
          <cell r="E14082" t="str">
            <v>Q4-2019</v>
          </cell>
          <cell r="F14082" t="str">
            <v>Mobile Aspiration</v>
          </cell>
          <cell r="G14082" t="str">
            <v>HUA</v>
          </cell>
          <cell r="H14082" t="str">
            <v>LTE2300 3rd Carrier</v>
          </cell>
          <cell r="I14082" t="str">
            <v>INS</v>
          </cell>
          <cell r="L14082">
            <v>43687</v>
          </cell>
          <cell r="M14082">
            <v>43689</v>
          </cell>
          <cell r="N14082">
            <v>43688</v>
          </cell>
          <cell r="O14082">
            <v>43690</v>
          </cell>
          <cell r="P14082" t="str">
            <v>No Dependency</v>
          </cell>
        </row>
        <row r="14083">
          <cell r="C14083" t="str">
            <v>ZND969</v>
          </cell>
          <cell r="D14083" t="str">
            <v>Expansion Sites</v>
          </cell>
          <cell r="E14083" t="str">
            <v>Q3-2019</v>
          </cell>
          <cell r="F14083" t="str">
            <v>Mobile Aspiration</v>
          </cell>
          <cell r="G14083" t="str">
            <v>HUA</v>
          </cell>
          <cell r="H14083" t="str">
            <v>LTE2300 3rd Carrier</v>
          </cell>
          <cell r="I14083" t="str">
            <v>INS</v>
          </cell>
          <cell r="L14083">
            <v>43726</v>
          </cell>
          <cell r="M14083">
            <v>43667</v>
          </cell>
          <cell r="N14083">
            <v>43726</v>
          </cell>
          <cell r="O14083">
            <v>43668</v>
          </cell>
          <cell r="P14083" t="str">
            <v>No Dependency</v>
          </cell>
        </row>
        <row r="14084">
          <cell r="C14084" t="str">
            <v>ZND967</v>
          </cell>
          <cell r="D14084" t="str">
            <v>Expansion Sites</v>
          </cell>
          <cell r="E14084" t="str">
            <v>Q3-2019</v>
          </cell>
          <cell r="F14084" t="str">
            <v>Mobile Aspiration</v>
          </cell>
          <cell r="G14084" t="str">
            <v>HUA</v>
          </cell>
          <cell r="H14084" t="str">
            <v>LTE2300 3rd Carrier</v>
          </cell>
          <cell r="I14084" t="str">
            <v>INS</v>
          </cell>
          <cell r="L14084">
            <v>43719</v>
          </cell>
          <cell r="M14084">
            <v>43676</v>
          </cell>
          <cell r="N14084">
            <v>43719</v>
          </cell>
          <cell r="O14084">
            <v>43677</v>
          </cell>
          <cell r="P14084" t="str">
            <v>No Dependency</v>
          </cell>
        </row>
        <row r="14085">
          <cell r="C14085" t="str">
            <v>ZND966</v>
          </cell>
          <cell r="D14085" t="str">
            <v>Expansion Sites</v>
          </cell>
          <cell r="E14085" t="str">
            <v>Q2-2019</v>
          </cell>
          <cell r="F14085" t="str">
            <v>Mobile Aspiration</v>
          </cell>
          <cell r="G14085" t="str">
            <v>HUA</v>
          </cell>
          <cell r="H14085" t="str">
            <v>LTE2300 3rd Carrier</v>
          </cell>
          <cell r="I14085" t="str">
            <v>INS</v>
          </cell>
          <cell r="L14085">
            <v>43691</v>
          </cell>
          <cell r="M14085">
            <v>43693</v>
          </cell>
          <cell r="N14085">
            <v>43692</v>
          </cell>
          <cell r="O14085">
            <v>43694</v>
          </cell>
          <cell r="P14085" t="str">
            <v>No Dependency</v>
          </cell>
        </row>
        <row r="14086">
          <cell r="C14086" t="str">
            <v>ZND964</v>
          </cell>
          <cell r="D14086" t="str">
            <v>Expansion Sites</v>
          </cell>
          <cell r="E14086" t="str">
            <v>Q2-2019</v>
          </cell>
          <cell r="F14086" t="str">
            <v>Mobile Aspiration</v>
          </cell>
          <cell r="G14086" t="str">
            <v>HUA</v>
          </cell>
          <cell r="H14086" t="str">
            <v>LTE2300 3rd Carrier</v>
          </cell>
          <cell r="I14086" t="str">
            <v>INS</v>
          </cell>
          <cell r="L14086">
            <v>43622</v>
          </cell>
          <cell r="M14086">
            <v>43624</v>
          </cell>
          <cell r="N14086">
            <v>43623</v>
          </cell>
          <cell r="O14086">
            <v>43625</v>
          </cell>
          <cell r="P14086" t="str">
            <v>No Dependency</v>
          </cell>
        </row>
        <row r="14087">
          <cell r="C14087" t="str">
            <v>ZND963</v>
          </cell>
          <cell r="D14087" t="str">
            <v>Expansion Sites</v>
          </cell>
          <cell r="E14087" t="str">
            <v>Q1-2020</v>
          </cell>
          <cell r="F14087" t="str">
            <v>Mobile Aspiration</v>
          </cell>
          <cell r="G14087" t="str">
            <v>HUA</v>
          </cell>
          <cell r="H14087" t="str">
            <v>LTE2300 3rd Carrier</v>
          </cell>
          <cell r="I14087" t="str">
            <v>INS</v>
          </cell>
          <cell r="L14087">
            <v>43688</v>
          </cell>
          <cell r="M14087">
            <v>43660</v>
          </cell>
          <cell r="N14087">
            <v>43689</v>
          </cell>
          <cell r="O14087">
            <v>43661</v>
          </cell>
          <cell r="P14087" t="str">
            <v>No Dependency</v>
          </cell>
        </row>
        <row r="14088">
          <cell r="C14088" t="str">
            <v>ZND961</v>
          </cell>
          <cell r="D14088" t="str">
            <v>Expansion Sites</v>
          </cell>
          <cell r="E14088" t="str">
            <v>Q4-2019</v>
          </cell>
          <cell r="F14088" t="str">
            <v>Mobile Aspiration</v>
          </cell>
          <cell r="G14088" t="str">
            <v>HUA</v>
          </cell>
          <cell r="H14088" t="str">
            <v>LTE2300 3rd Carrier</v>
          </cell>
          <cell r="I14088" t="str">
            <v>INS</v>
          </cell>
          <cell r="L14088">
            <v>43674</v>
          </cell>
          <cell r="M14088">
            <v>43676</v>
          </cell>
          <cell r="N14088">
            <v>43675</v>
          </cell>
          <cell r="O14088">
            <v>43677</v>
          </cell>
          <cell r="P14088" t="str">
            <v>No Dependency</v>
          </cell>
        </row>
        <row r="14089">
          <cell r="C14089" t="str">
            <v>ZND960</v>
          </cell>
          <cell r="D14089" t="str">
            <v>Expansion Sites</v>
          </cell>
          <cell r="E14089" t="str">
            <v>Q2-2019</v>
          </cell>
          <cell r="F14089" t="str">
            <v>Mobile Aspiration</v>
          </cell>
          <cell r="G14089" t="str">
            <v>HUA</v>
          </cell>
          <cell r="H14089" t="str">
            <v>LTE2300 3rd Carrier</v>
          </cell>
          <cell r="I14089" t="str">
            <v>INS</v>
          </cell>
          <cell r="L14089">
            <v>43753</v>
          </cell>
          <cell r="M14089">
            <v>43639</v>
          </cell>
          <cell r="N14089">
            <v>43754</v>
          </cell>
          <cell r="O14089">
            <v>43640</v>
          </cell>
          <cell r="P14089" t="str">
            <v>No Dependency</v>
          </cell>
        </row>
        <row r="14090">
          <cell r="C14090" t="str">
            <v>ZND942</v>
          </cell>
          <cell r="D14090" t="str">
            <v>Expansion Sites</v>
          </cell>
          <cell r="E14090" t="str">
            <v>Q3-2019</v>
          </cell>
          <cell r="F14090" t="str">
            <v>Mobile Aspiration</v>
          </cell>
          <cell r="G14090" t="str">
            <v>HUA</v>
          </cell>
          <cell r="H14090" t="str">
            <v>LTE2300 3rd Carrier</v>
          </cell>
          <cell r="I14090" t="str">
            <v>INS</v>
          </cell>
          <cell r="L14090">
            <v>43706</v>
          </cell>
          <cell r="M14090">
            <v>43676</v>
          </cell>
          <cell r="N14090">
            <v>43707</v>
          </cell>
          <cell r="O14090">
            <v>43677</v>
          </cell>
          <cell r="P14090" t="str">
            <v>No Dependency</v>
          </cell>
        </row>
        <row r="14091">
          <cell r="C14091" t="str">
            <v>ZND939</v>
          </cell>
          <cell r="D14091" t="str">
            <v>Expansion Sites</v>
          </cell>
          <cell r="E14091" t="str">
            <v>Q1-2020</v>
          </cell>
          <cell r="F14091" t="str">
            <v>Mobile Aspiration</v>
          </cell>
          <cell r="G14091" t="str">
            <v>HUA</v>
          </cell>
          <cell r="H14091" t="str">
            <v>LTE2300 3rd Carrier</v>
          </cell>
          <cell r="I14091" t="str">
            <v>INS</v>
          </cell>
          <cell r="L14091">
            <v>43854</v>
          </cell>
          <cell r="M14091">
            <v>43635</v>
          </cell>
          <cell r="N14091">
            <v>43855</v>
          </cell>
          <cell r="O14091">
            <v>43636</v>
          </cell>
          <cell r="P14091" t="str">
            <v>No Dependency</v>
          </cell>
        </row>
        <row r="14092">
          <cell r="C14092" t="str">
            <v>ZND937</v>
          </cell>
          <cell r="D14092" t="str">
            <v>Expansion Sites</v>
          </cell>
          <cell r="E14092" t="str">
            <v>Q3-2019</v>
          </cell>
          <cell r="F14092" t="str">
            <v>Mobile Aspiration</v>
          </cell>
          <cell r="G14092" t="str">
            <v>HUA</v>
          </cell>
          <cell r="H14092" t="str">
            <v>LTE2300 3rd Carrier</v>
          </cell>
          <cell r="I14092" t="str">
            <v>INS</v>
          </cell>
          <cell r="L14092">
            <v>43726</v>
          </cell>
          <cell r="M14092">
            <v>43673</v>
          </cell>
          <cell r="N14092">
            <v>43726</v>
          </cell>
          <cell r="O14092">
            <v>43674</v>
          </cell>
          <cell r="P14092" t="str">
            <v>No Dependency</v>
          </cell>
        </row>
        <row r="14093">
          <cell r="C14093" t="str">
            <v>ZND932</v>
          </cell>
          <cell r="D14093" t="str">
            <v>Expansion Sites</v>
          </cell>
          <cell r="E14093" t="str">
            <v>Q3-2019</v>
          </cell>
          <cell r="F14093" t="str">
            <v>Mobile Aspiration</v>
          </cell>
          <cell r="G14093" t="str">
            <v>HUA</v>
          </cell>
          <cell r="H14093" t="str">
            <v>LTE2300 3rd Carrier</v>
          </cell>
          <cell r="I14093" t="str">
            <v>INS</v>
          </cell>
          <cell r="L14093">
            <v>43674</v>
          </cell>
          <cell r="M14093">
            <v>43676</v>
          </cell>
          <cell r="N14093">
            <v>43675</v>
          </cell>
          <cell r="O14093">
            <v>43677</v>
          </cell>
          <cell r="P14093" t="str">
            <v>No Dependency</v>
          </cell>
        </row>
        <row r="14094">
          <cell r="C14094" t="str">
            <v>ZND926</v>
          </cell>
          <cell r="D14094" t="str">
            <v>Expansion Sites</v>
          </cell>
          <cell r="E14094" t="str">
            <v>Q2-2019</v>
          </cell>
          <cell r="F14094" t="str">
            <v>Mobile Aspiration</v>
          </cell>
          <cell r="G14094" t="str">
            <v>HUA</v>
          </cell>
          <cell r="H14094" t="str">
            <v>LTE2300 3rd Carrier</v>
          </cell>
          <cell r="I14094" t="str">
            <v>INS</v>
          </cell>
          <cell r="L14094">
            <v>43646</v>
          </cell>
          <cell r="M14094">
            <v>43648</v>
          </cell>
          <cell r="N14094">
            <v>43647</v>
          </cell>
          <cell r="O14094">
            <v>43649</v>
          </cell>
          <cell r="P14094" t="str">
            <v>No Dependency</v>
          </cell>
        </row>
        <row r="14095">
          <cell r="C14095" t="str">
            <v>ZND924</v>
          </cell>
          <cell r="D14095" t="str">
            <v>Expansion Sites</v>
          </cell>
          <cell r="E14095" t="str">
            <v>Q1-2020</v>
          </cell>
          <cell r="F14095" t="str">
            <v>Mobile Aspiration</v>
          </cell>
          <cell r="G14095" t="str">
            <v>HUA</v>
          </cell>
          <cell r="H14095" t="str">
            <v>LTE2300 3rd Carrier</v>
          </cell>
          <cell r="I14095" t="str">
            <v>INS</v>
          </cell>
          <cell r="L14095">
            <v>43691</v>
          </cell>
          <cell r="M14095">
            <v>43661</v>
          </cell>
          <cell r="N14095">
            <v>43692</v>
          </cell>
          <cell r="O14095">
            <v>43662</v>
          </cell>
          <cell r="P14095" t="str">
            <v>No Dependency</v>
          </cell>
        </row>
        <row r="14096">
          <cell r="C14096" t="str">
            <v>ZND923</v>
          </cell>
          <cell r="D14096" t="str">
            <v>Expansion Sites</v>
          </cell>
          <cell r="E14096" t="str">
            <v>Q4-2019</v>
          </cell>
          <cell r="F14096" t="str">
            <v>Mobile Aspiration</v>
          </cell>
          <cell r="G14096" t="str">
            <v>HUA</v>
          </cell>
          <cell r="H14096" t="str">
            <v>LTE2300 3rd Carrier</v>
          </cell>
          <cell r="I14096" t="str">
            <v>INS</v>
          </cell>
          <cell r="L14096">
            <v>43741</v>
          </cell>
          <cell r="M14096">
            <v>43671</v>
          </cell>
          <cell r="N14096">
            <v>43742</v>
          </cell>
          <cell r="O14096">
            <v>43672</v>
          </cell>
          <cell r="P14096" t="str">
            <v>No Dependency</v>
          </cell>
        </row>
        <row r="14097">
          <cell r="C14097" t="str">
            <v>ZND920</v>
          </cell>
          <cell r="D14097" t="str">
            <v>Expansion Sites</v>
          </cell>
          <cell r="E14097" t="str">
            <v>Q4-2019</v>
          </cell>
          <cell r="F14097" t="str">
            <v>Mobile Aspiration</v>
          </cell>
          <cell r="G14097" t="str">
            <v>HUA</v>
          </cell>
          <cell r="H14097" t="str">
            <v>LTE2300 3rd Carrier</v>
          </cell>
          <cell r="I14097" t="str">
            <v>INS</v>
          </cell>
          <cell r="L14097">
            <v>43691</v>
          </cell>
          <cell r="M14097">
            <v>43693</v>
          </cell>
          <cell r="N14097">
            <v>43692</v>
          </cell>
          <cell r="O14097">
            <v>43694</v>
          </cell>
          <cell r="P14097" t="str">
            <v>No Dependency</v>
          </cell>
        </row>
        <row r="14098">
          <cell r="C14098" t="str">
            <v>ZND918</v>
          </cell>
          <cell r="D14098" t="str">
            <v>Expansion Sites</v>
          </cell>
          <cell r="E14098" t="str">
            <v>Q3-2019</v>
          </cell>
          <cell r="F14098" t="str">
            <v>Mobile Aspiration</v>
          </cell>
          <cell r="G14098" t="str">
            <v>HUA</v>
          </cell>
          <cell r="H14098" t="str">
            <v>LTE2300 3rd Carrier</v>
          </cell>
          <cell r="I14098" t="str">
            <v>INS</v>
          </cell>
          <cell r="L14098">
            <v>43746</v>
          </cell>
          <cell r="M14098">
            <v>43733</v>
          </cell>
          <cell r="N14098">
            <v>43747</v>
          </cell>
          <cell r="O14098">
            <v>43734</v>
          </cell>
          <cell r="P14098" t="str">
            <v>No Dependency</v>
          </cell>
        </row>
        <row r="14099">
          <cell r="C14099" t="str">
            <v>ZND910</v>
          </cell>
          <cell r="D14099" t="str">
            <v>Expansion Sites</v>
          </cell>
          <cell r="E14099" t="str">
            <v>Q1-2020</v>
          </cell>
          <cell r="F14099" t="str">
            <v>Mobile Aspiration</v>
          </cell>
          <cell r="G14099" t="str">
            <v>HUA</v>
          </cell>
          <cell r="H14099" t="str">
            <v>LTE2300 3rd Carrier</v>
          </cell>
          <cell r="I14099" t="str">
            <v>INS</v>
          </cell>
          <cell r="L14099">
            <v>43688</v>
          </cell>
          <cell r="M14099">
            <v>43660</v>
          </cell>
          <cell r="N14099">
            <v>43689</v>
          </cell>
          <cell r="O14099">
            <v>43661</v>
          </cell>
          <cell r="P14099" t="str">
            <v>No Dependency</v>
          </cell>
        </row>
        <row r="14100">
          <cell r="C14100" t="str">
            <v>ZND909</v>
          </cell>
          <cell r="D14100" t="str">
            <v>Expansion Sites</v>
          </cell>
          <cell r="E14100" t="str">
            <v>Q1-2020</v>
          </cell>
          <cell r="F14100" t="str">
            <v>Mobile Aspiration</v>
          </cell>
          <cell r="G14100" t="str">
            <v>HUA</v>
          </cell>
          <cell r="H14100" t="str">
            <v>LTE2300 3rd Carrier</v>
          </cell>
          <cell r="I14100" t="str">
            <v>INS</v>
          </cell>
          <cell r="L14100">
            <v>43858</v>
          </cell>
          <cell r="M14100">
            <v>43733</v>
          </cell>
          <cell r="N14100">
            <v>43858</v>
          </cell>
          <cell r="O14100">
            <v>43734</v>
          </cell>
          <cell r="P14100" t="str">
            <v>No Dependency</v>
          </cell>
        </row>
        <row r="14101">
          <cell r="C14101" t="str">
            <v>ZND904</v>
          </cell>
          <cell r="D14101" t="str">
            <v>Expansion Sites</v>
          </cell>
          <cell r="E14101" t="str">
            <v>Q1-2020</v>
          </cell>
          <cell r="F14101" t="str">
            <v>Mobile Aspiration</v>
          </cell>
          <cell r="G14101" t="str">
            <v>HUA</v>
          </cell>
          <cell r="H14101" t="str">
            <v>LTE2300 3rd Carrier</v>
          </cell>
          <cell r="I14101" t="str">
            <v>INS</v>
          </cell>
          <cell r="L14101">
            <v>43853</v>
          </cell>
          <cell r="M14101">
            <v>43725</v>
          </cell>
          <cell r="N14101">
            <v>43853</v>
          </cell>
          <cell r="O14101">
            <v>43726</v>
          </cell>
          <cell r="P14101" t="str">
            <v>No Dependency</v>
          </cell>
        </row>
        <row r="14102">
          <cell r="C14102" t="str">
            <v>ZND900</v>
          </cell>
          <cell r="D14102" t="str">
            <v>Expansion Sites</v>
          </cell>
          <cell r="E14102" t="str">
            <v>Q3-2019</v>
          </cell>
          <cell r="F14102" t="str">
            <v>Mobile Aspiration</v>
          </cell>
          <cell r="G14102" t="str">
            <v>HUA</v>
          </cell>
          <cell r="H14102" t="str">
            <v>LTE2300 3rd Carrier</v>
          </cell>
          <cell r="I14102" t="str">
            <v>INS</v>
          </cell>
          <cell r="L14102">
            <v>43746</v>
          </cell>
          <cell r="M14102">
            <v>43733</v>
          </cell>
          <cell r="N14102">
            <v>43747</v>
          </cell>
          <cell r="O14102">
            <v>43734</v>
          </cell>
          <cell r="P14102" t="str">
            <v>No Dependency</v>
          </cell>
        </row>
        <row r="14103">
          <cell r="C14103" t="str">
            <v>ZND898</v>
          </cell>
          <cell r="D14103" t="str">
            <v>Expansion Sites</v>
          </cell>
          <cell r="E14103" t="str">
            <v>Q1-2020</v>
          </cell>
          <cell r="F14103" t="str">
            <v>Mobile Aspiration</v>
          </cell>
          <cell r="G14103" t="str">
            <v>HUA</v>
          </cell>
          <cell r="H14103" t="str">
            <v>LTE2300 3rd Carrier</v>
          </cell>
          <cell r="I14103" t="str">
            <v>INS</v>
          </cell>
          <cell r="L14103">
            <v>43668</v>
          </cell>
          <cell r="M14103">
            <v>43670</v>
          </cell>
          <cell r="N14103">
            <v>43669</v>
          </cell>
          <cell r="O14103">
            <v>43671</v>
          </cell>
          <cell r="P14103" t="str">
            <v>No Dependency</v>
          </cell>
        </row>
        <row r="14104">
          <cell r="C14104" t="str">
            <v>ZND892</v>
          </cell>
          <cell r="D14104" t="str">
            <v>Expansion Sites</v>
          </cell>
          <cell r="E14104" t="str">
            <v>Q2-2019</v>
          </cell>
          <cell r="F14104" t="str">
            <v>Mobile Aspiration</v>
          </cell>
          <cell r="G14104" t="str">
            <v>HUA</v>
          </cell>
          <cell r="H14104" t="str">
            <v>LTE2300 3rd Carrier</v>
          </cell>
          <cell r="I14104" t="str">
            <v>INS</v>
          </cell>
          <cell r="L14104">
            <v>43746</v>
          </cell>
          <cell r="M14104">
            <v>43733</v>
          </cell>
          <cell r="N14104">
            <v>43747</v>
          </cell>
          <cell r="O14104">
            <v>43734</v>
          </cell>
          <cell r="P14104" t="str">
            <v>No Dependency</v>
          </cell>
        </row>
        <row r="14105">
          <cell r="C14105" t="str">
            <v>ZND891</v>
          </cell>
          <cell r="D14105" t="str">
            <v>Expansion Sites</v>
          </cell>
          <cell r="E14105" t="str">
            <v>Q3-2019</v>
          </cell>
          <cell r="F14105" t="str">
            <v>Mobile Aspiration</v>
          </cell>
          <cell r="G14105" t="str">
            <v>HUA</v>
          </cell>
          <cell r="H14105" t="str">
            <v>LTE2300 3rd Carrier</v>
          </cell>
          <cell r="I14105" t="str">
            <v>INS</v>
          </cell>
          <cell r="L14105">
            <v>43788</v>
          </cell>
          <cell r="N14105">
            <v>43789</v>
          </cell>
          <cell r="P14105" t="str">
            <v>No Dependency</v>
          </cell>
        </row>
        <row r="14106">
          <cell r="C14106" t="str">
            <v>ZND889</v>
          </cell>
          <cell r="D14106" t="str">
            <v>Expansion Sites</v>
          </cell>
          <cell r="E14106" t="str">
            <v>Q2-2019</v>
          </cell>
          <cell r="F14106" t="str">
            <v>Mobile Aspiration</v>
          </cell>
          <cell r="G14106" t="str">
            <v>HUA</v>
          </cell>
          <cell r="H14106" t="str">
            <v>LTE2300 3rd Carrier</v>
          </cell>
          <cell r="I14106" t="str">
            <v>INS</v>
          </cell>
          <cell r="L14106">
            <v>43788</v>
          </cell>
          <cell r="N14106">
            <v>43789</v>
          </cell>
          <cell r="P14106" t="str">
            <v>No Dependency</v>
          </cell>
        </row>
        <row r="14107">
          <cell r="C14107" t="str">
            <v>ZND888</v>
          </cell>
          <cell r="D14107" t="str">
            <v>Expansion Sites</v>
          </cell>
          <cell r="E14107" t="str">
            <v>Q2-2019</v>
          </cell>
          <cell r="F14107" t="str">
            <v>Mobile Aspiration</v>
          </cell>
          <cell r="G14107" t="str">
            <v>HUA</v>
          </cell>
          <cell r="H14107" t="str">
            <v>LTE2300 3rd Carrier</v>
          </cell>
          <cell r="I14107" t="str">
            <v>INS</v>
          </cell>
          <cell r="L14107">
            <v>43627</v>
          </cell>
          <cell r="M14107">
            <v>43629</v>
          </cell>
          <cell r="N14107">
            <v>43628</v>
          </cell>
          <cell r="O14107">
            <v>43630</v>
          </cell>
          <cell r="P14107" t="str">
            <v>No Dependency</v>
          </cell>
        </row>
        <row r="14108">
          <cell r="C14108" t="str">
            <v>ZND885</v>
          </cell>
          <cell r="D14108" t="str">
            <v>Expansion Sites</v>
          </cell>
          <cell r="E14108" t="str">
            <v>Q1-2020</v>
          </cell>
          <cell r="F14108" t="str">
            <v>Mobile Aspiration</v>
          </cell>
          <cell r="G14108" t="str">
            <v>HUA</v>
          </cell>
          <cell r="H14108" t="str">
            <v>LTE2300 3rd Carrier</v>
          </cell>
          <cell r="I14108" t="str">
            <v>INS</v>
          </cell>
          <cell r="L14108">
            <v>43854</v>
          </cell>
          <cell r="M14108">
            <v>43658</v>
          </cell>
          <cell r="N14108">
            <v>43855</v>
          </cell>
          <cell r="O14108">
            <v>43659</v>
          </cell>
          <cell r="P14108" t="str">
            <v>No Dependency</v>
          </cell>
        </row>
        <row r="14109">
          <cell r="C14109" t="str">
            <v>ZND879</v>
          </cell>
          <cell r="D14109" t="str">
            <v>Expansion Sites</v>
          </cell>
          <cell r="E14109" t="str">
            <v>Q3-2019</v>
          </cell>
          <cell r="F14109" t="str">
            <v>Mobile Aspiration</v>
          </cell>
          <cell r="G14109" t="str">
            <v>HUA</v>
          </cell>
          <cell r="H14109" t="str">
            <v>LTE2300 3rd Carrier</v>
          </cell>
          <cell r="I14109" t="str">
            <v>INS</v>
          </cell>
          <cell r="L14109">
            <v>43746</v>
          </cell>
          <cell r="M14109">
            <v>43733</v>
          </cell>
          <cell r="N14109">
            <v>43747</v>
          </cell>
          <cell r="O14109">
            <v>43734</v>
          </cell>
          <cell r="P14109" t="str">
            <v>No Dependency</v>
          </cell>
        </row>
        <row r="14110">
          <cell r="C14110" t="str">
            <v>ZND877</v>
          </cell>
          <cell r="D14110" t="str">
            <v>Expansion Sites</v>
          </cell>
          <cell r="E14110" t="str">
            <v>Q4-2019</v>
          </cell>
          <cell r="F14110" t="str">
            <v>Mobile Aspiration</v>
          </cell>
          <cell r="G14110" t="str">
            <v>HUA</v>
          </cell>
          <cell r="H14110" t="str">
            <v>LTE2300 3rd Carrier</v>
          </cell>
          <cell r="I14110" t="str">
            <v>INS</v>
          </cell>
          <cell r="L14110">
            <v>43682</v>
          </cell>
          <cell r="M14110">
            <v>43667</v>
          </cell>
          <cell r="N14110">
            <v>43683</v>
          </cell>
          <cell r="O14110">
            <v>43668</v>
          </cell>
          <cell r="P14110" t="str">
            <v>No Dependency</v>
          </cell>
        </row>
        <row r="14111">
          <cell r="C14111" t="str">
            <v>ZND875</v>
          </cell>
          <cell r="D14111" t="str">
            <v>Expansion Sites</v>
          </cell>
          <cell r="E14111" t="str">
            <v>Q3-2019</v>
          </cell>
          <cell r="F14111" t="str">
            <v>Mobile Aspiration</v>
          </cell>
          <cell r="G14111" t="str">
            <v>HUA</v>
          </cell>
          <cell r="H14111" t="str">
            <v>LTE2300 3rd Carrier</v>
          </cell>
          <cell r="I14111" t="str">
            <v>INS</v>
          </cell>
          <cell r="L14111">
            <v>43733</v>
          </cell>
          <cell r="M14111">
            <v>43654</v>
          </cell>
          <cell r="N14111">
            <v>43733</v>
          </cell>
          <cell r="O14111">
            <v>43655</v>
          </cell>
          <cell r="P14111" t="str">
            <v>No Dependency</v>
          </cell>
        </row>
        <row r="14112">
          <cell r="C14112" t="str">
            <v>ZND869</v>
          </cell>
          <cell r="D14112" t="str">
            <v>Expansion Sites</v>
          </cell>
          <cell r="E14112" t="str">
            <v>Q3-2019</v>
          </cell>
          <cell r="F14112" t="str">
            <v>Mobile Aspiration</v>
          </cell>
          <cell r="G14112" t="str">
            <v>HUA</v>
          </cell>
          <cell r="H14112" t="str">
            <v>LTE2300 3rd Carrier</v>
          </cell>
          <cell r="I14112" t="str">
            <v>INS</v>
          </cell>
          <cell r="L14112">
            <v>43630</v>
          </cell>
          <cell r="M14112">
            <v>43633</v>
          </cell>
          <cell r="N14112">
            <v>43631</v>
          </cell>
          <cell r="O14112">
            <v>43634</v>
          </cell>
          <cell r="P14112" t="str">
            <v>No Dependency</v>
          </cell>
        </row>
        <row r="14113">
          <cell r="C14113" t="str">
            <v>ZND863</v>
          </cell>
          <cell r="D14113" t="str">
            <v>Expansion Sites</v>
          </cell>
          <cell r="E14113" t="str">
            <v>Q1-2020</v>
          </cell>
          <cell r="F14113" t="str">
            <v>Mobile Aspiration</v>
          </cell>
          <cell r="G14113" t="str">
            <v>HUA</v>
          </cell>
          <cell r="H14113" t="str">
            <v>LTE2300 3rd Carrier</v>
          </cell>
          <cell r="I14113" t="str">
            <v>INS</v>
          </cell>
          <cell r="L14113">
            <v>43858</v>
          </cell>
          <cell r="M14113">
            <v>43743</v>
          </cell>
          <cell r="N14113">
            <v>43858</v>
          </cell>
          <cell r="O14113">
            <v>43744</v>
          </cell>
          <cell r="P14113" t="str">
            <v>No Dependency</v>
          </cell>
        </row>
        <row r="14114">
          <cell r="C14114" t="str">
            <v>ZND859</v>
          </cell>
          <cell r="D14114" t="str">
            <v>Expansion Sites</v>
          </cell>
          <cell r="E14114" t="str">
            <v>Q3-2019</v>
          </cell>
          <cell r="F14114" t="str">
            <v>Mobile Aspiration</v>
          </cell>
          <cell r="G14114" t="str">
            <v>HUA</v>
          </cell>
          <cell r="H14114" t="str">
            <v>LTE2300 3rd Carrier</v>
          </cell>
          <cell r="I14114" t="str">
            <v>INS</v>
          </cell>
          <cell r="L14114">
            <v>43767</v>
          </cell>
          <cell r="M14114">
            <v>43765</v>
          </cell>
          <cell r="N14114">
            <v>43768</v>
          </cell>
          <cell r="O14114">
            <v>43766</v>
          </cell>
          <cell r="P14114" t="str">
            <v>No Dependency</v>
          </cell>
        </row>
        <row r="14115">
          <cell r="C14115" t="str">
            <v>ZND858</v>
          </cell>
          <cell r="D14115" t="str">
            <v>Expansion Sites</v>
          </cell>
          <cell r="E14115" t="str">
            <v>Q3-2019</v>
          </cell>
          <cell r="F14115" t="str">
            <v>Mobile Aspiration</v>
          </cell>
          <cell r="G14115" t="str">
            <v>HUA</v>
          </cell>
          <cell r="H14115" t="str">
            <v>LTE2300 3rd Carrier</v>
          </cell>
          <cell r="I14115" t="str">
            <v>INS</v>
          </cell>
          <cell r="L14115">
            <v>43638</v>
          </cell>
          <cell r="M14115">
            <v>43644</v>
          </cell>
          <cell r="N14115">
            <v>43639</v>
          </cell>
          <cell r="O14115">
            <v>43645</v>
          </cell>
          <cell r="P14115" t="str">
            <v>No Dependency</v>
          </cell>
        </row>
        <row r="14116">
          <cell r="C14116" t="str">
            <v>ZND856</v>
          </cell>
          <cell r="D14116" t="str">
            <v>Expansion Sites</v>
          </cell>
          <cell r="E14116" t="str">
            <v>Q3-2019</v>
          </cell>
          <cell r="F14116" t="str">
            <v>Mobile Aspiration</v>
          </cell>
          <cell r="G14116" t="str">
            <v>HUA</v>
          </cell>
          <cell r="H14116" t="str">
            <v>LTE2300 3rd Carrier</v>
          </cell>
          <cell r="I14116" t="str">
            <v>INS</v>
          </cell>
          <cell r="L14116">
            <v>43671</v>
          </cell>
          <cell r="M14116">
            <v>43639</v>
          </cell>
          <cell r="N14116">
            <v>43672</v>
          </cell>
          <cell r="O14116">
            <v>43640</v>
          </cell>
          <cell r="P14116" t="str">
            <v>No Dependency</v>
          </cell>
        </row>
        <row r="14117">
          <cell r="C14117" t="str">
            <v>ZND845</v>
          </cell>
          <cell r="D14117" t="str">
            <v>Expansion Sites</v>
          </cell>
          <cell r="E14117" t="str">
            <v>Q2-2019</v>
          </cell>
          <cell r="F14117" t="str">
            <v>Mobile Aspiration</v>
          </cell>
          <cell r="G14117" t="str">
            <v>HUA</v>
          </cell>
          <cell r="H14117" t="str">
            <v>LTE2300 3rd Carrier</v>
          </cell>
          <cell r="I14117" t="str">
            <v>INS</v>
          </cell>
          <cell r="L14117">
            <v>43737</v>
          </cell>
          <cell r="M14117">
            <v>43629</v>
          </cell>
          <cell r="N14117">
            <v>43738</v>
          </cell>
          <cell r="O14117">
            <v>43630</v>
          </cell>
          <cell r="P14117" t="str">
            <v>No Dependency</v>
          </cell>
        </row>
        <row r="14118">
          <cell r="C14118" t="str">
            <v>ZND841</v>
          </cell>
          <cell r="D14118" t="str">
            <v>Expansion Sites</v>
          </cell>
          <cell r="E14118" t="str">
            <v>Q1-2020</v>
          </cell>
          <cell r="F14118" t="str">
            <v>Mobile Aspiration</v>
          </cell>
          <cell r="G14118" t="str">
            <v>HUA</v>
          </cell>
          <cell r="H14118" t="str">
            <v>LTE2300 3rd Carrier</v>
          </cell>
          <cell r="I14118" t="str">
            <v>INS</v>
          </cell>
          <cell r="L14118">
            <v>43674</v>
          </cell>
          <cell r="M14118">
            <v>43676</v>
          </cell>
          <cell r="N14118">
            <v>43675</v>
          </cell>
          <cell r="O14118">
            <v>43677</v>
          </cell>
          <cell r="P14118" t="str">
            <v>No Dependency</v>
          </cell>
        </row>
        <row r="14119">
          <cell r="C14119" t="str">
            <v>ZND831</v>
          </cell>
          <cell r="D14119" t="str">
            <v>Expansion Sites</v>
          </cell>
          <cell r="E14119" t="str">
            <v>Q2-2019</v>
          </cell>
          <cell r="F14119" t="str">
            <v>Mobile Aspiration</v>
          </cell>
          <cell r="G14119" t="str">
            <v>HUA</v>
          </cell>
          <cell r="H14119" t="str">
            <v>LTE2300 3rd Carrier</v>
          </cell>
          <cell r="I14119" t="str">
            <v>INS</v>
          </cell>
          <cell r="L14119">
            <v>43753</v>
          </cell>
          <cell r="M14119">
            <v>43744</v>
          </cell>
          <cell r="N14119">
            <v>43754</v>
          </cell>
          <cell r="O14119">
            <v>43745</v>
          </cell>
          <cell r="P14119" t="str">
            <v>No Dependency</v>
          </cell>
        </row>
        <row r="14120">
          <cell r="C14120" t="str">
            <v>ZND814</v>
          </cell>
          <cell r="D14120" t="str">
            <v>Expansion Sites</v>
          </cell>
          <cell r="E14120" t="str">
            <v>Q3-2019</v>
          </cell>
          <cell r="F14120" t="str">
            <v>Mobile Aspiration</v>
          </cell>
          <cell r="G14120" t="str">
            <v>HUA</v>
          </cell>
          <cell r="H14120" t="str">
            <v>LTE2300 3rd Carrier</v>
          </cell>
          <cell r="I14120" t="str">
            <v>INS</v>
          </cell>
          <cell r="L14120">
            <v>43767</v>
          </cell>
          <cell r="M14120">
            <v>43759</v>
          </cell>
          <cell r="N14120">
            <v>43768</v>
          </cell>
          <cell r="O14120">
            <v>43760</v>
          </cell>
          <cell r="P14120" t="str">
            <v>No Dependency</v>
          </cell>
        </row>
        <row r="14121">
          <cell r="C14121" t="str">
            <v>ZND813</v>
          </cell>
          <cell r="D14121" t="str">
            <v>Expansion Sites</v>
          </cell>
          <cell r="E14121" t="str">
            <v>Q3-2019</v>
          </cell>
          <cell r="F14121" t="str">
            <v>Mobile Aspiration</v>
          </cell>
          <cell r="G14121" t="str">
            <v>HUA</v>
          </cell>
          <cell r="H14121" t="str">
            <v>LTE2300 3rd Carrier</v>
          </cell>
          <cell r="I14121" t="str">
            <v>INS</v>
          </cell>
          <cell r="L14121">
            <v>43691</v>
          </cell>
          <cell r="M14121">
            <v>43693</v>
          </cell>
          <cell r="N14121">
            <v>43692</v>
          </cell>
          <cell r="O14121">
            <v>43694</v>
          </cell>
          <cell r="P14121" t="str">
            <v>No Dependency</v>
          </cell>
        </row>
        <row r="14122">
          <cell r="C14122" t="str">
            <v>ZND810</v>
          </cell>
          <cell r="D14122" t="str">
            <v>Expansion Sites</v>
          </cell>
          <cell r="E14122" t="str">
            <v>Q1-2020</v>
          </cell>
          <cell r="F14122" t="str">
            <v>Mobile Aspiration</v>
          </cell>
          <cell r="G14122" t="str">
            <v>HUA</v>
          </cell>
          <cell r="H14122" t="str">
            <v>LTE2300 3rd Carrier</v>
          </cell>
          <cell r="I14122" t="str">
            <v>INS</v>
          </cell>
          <cell r="L14122">
            <v>43853</v>
          </cell>
          <cell r="N14122">
            <v>43853</v>
          </cell>
          <cell r="P14122" t="str">
            <v>No Dependency</v>
          </cell>
        </row>
        <row r="14123">
          <cell r="C14123" t="str">
            <v>ZND809</v>
          </cell>
          <cell r="D14123" t="str">
            <v>Expansion Sites</v>
          </cell>
          <cell r="E14123" t="str">
            <v>Q1-2020</v>
          </cell>
          <cell r="F14123" t="str">
            <v>Mobile Aspiration</v>
          </cell>
          <cell r="G14123" t="str">
            <v>HUA</v>
          </cell>
          <cell r="H14123" t="str">
            <v>LTE2300 3rd Carrier</v>
          </cell>
          <cell r="I14123" t="str">
            <v>INS</v>
          </cell>
          <cell r="L14123">
            <v>43854</v>
          </cell>
          <cell r="M14123">
            <v>43667</v>
          </cell>
          <cell r="N14123">
            <v>43855</v>
          </cell>
          <cell r="O14123">
            <v>43668</v>
          </cell>
          <cell r="P14123" t="str">
            <v>No Dependency</v>
          </cell>
        </row>
        <row r="14124">
          <cell r="C14124" t="str">
            <v>ZND808</v>
          </cell>
          <cell r="D14124" t="str">
            <v>Expansion Sites</v>
          </cell>
          <cell r="E14124" t="str">
            <v>Q1-2020</v>
          </cell>
          <cell r="F14124" t="str">
            <v>Mobile Aspiration</v>
          </cell>
          <cell r="G14124" t="str">
            <v>HUA</v>
          </cell>
          <cell r="H14124" t="str">
            <v>LTE2300 3rd Carrier</v>
          </cell>
          <cell r="I14124" t="str">
            <v>INS</v>
          </cell>
          <cell r="L14124">
            <v>43858</v>
          </cell>
          <cell r="M14124">
            <v>43709</v>
          </cell>
          <cell r="N14124">
            <v>43858</v>
          </cell>
          <cell r="O14124">
            <v>43710</v>
          </cell>
          <cell r="P14124" t="str">
            <v>No Dependency</v>
          </cell>
        </row>
        <row r="14125">
          <cell r="C14125" t="str">
            <v>ZND805</v>
          </cell>
          <cell r="D14125" t="str">
            <v>Expansion Sites</v>
          </cell>
          <cell r="E14125" t="str">
            <v>Q4-2019</v>
          </cell>
          <cell r="F14125" t="str">
            <v>Mobile Aspiration</v>
          </cell>
          <cell r="G14125" t="str">
            <v>HUA</v>
          </cell>
          <cell r="H14125" t="str">
            <v>LTE2300 3rd Carrier</v>
          </cell>
          <cell r="I14125" t="str">
            <v>INS</v>
          </cell>
          <cell r="L14125">
            <v>43681</v>
          </cell>
          <cell r="M14125">
            <v>43649</v>
          </cell>
          <cell r="N14125">
            <v>43682</v>
          </cell>
          <cell r="O14125">
            <v>43650</v>
          </cell>
          <cell r="P14125" t="str">
            <v>No Dependency</v>
          </cell>
        </row>
        <row r="14126">
          <cell r="C14126" t="str">
            <v>ZND804</v>
          </cell>
          <cell r="D14126" t="str">
            <v>Expansion Sites</v>
          </cell>
          <cell r="E14126" t="str">
            <v>Q2-2019</v>
          </cell>
          <cell r="F14126" t="str">
            <v>Mobile Aspiration</v>
          </cell>
          <cell r="G14126" t="str">
            <v>HUA</v>
          </cell>
          <cell r="H14126" t="str">
            <v>LTE2300 3rd Carrier</v>
          </cell>
          <cell r="I14126" t="str">
            <v>INS</v>
          </cell>
          <cell r="L14126">
            <v>43645</v>
          </cell>
          <cell r="M14126">
            <v>43624</v>
          </cell>
          <cell r="N14126">
            <v>43646</v>
          </cell>
          <cell r="O14126">
            <v>43625</v>
          </cell>
          <cell r="P14126" t="str">
            <v>No Dependency</v>
          </cell>
        </row>
        <row r="14127">
          <cell r="C14127" t="str">
            <v>ZND800</v>
          </cell>
          <cell r="D14127" t="str">
            <v>Expansion Sites</v>
          </cell>
          <cell r="E14127" t="str">
            <v>Q4-2019</v>
          </cell>
          <cell r="F14127" t="str">
            <v>Mobile Aspiration</v>
          </cell>
          <cell r="G14127" t="str">
            <v>HUA</v>
          </cell>
          <cell r="H14127" t="str">
            <v>LTE2300 3rd Carrier</v>
          </cell>
          <cell r="I14127" t="str">
            <v>INS</v>
          </cell>
          <cell r="L14127">
            <v>43679</v>
          </cell>
          <cell r="M14127">
            <v>43634</v>
          </cell>
          <cell r="N14127">
            <v>43680</v>
          </cell>
          <cell r="O14127">
            <v>43635</v>
          </cell>
          <cell r="P14127" t="str">
            <v>No Dependency</v>
          </cell>
        </row>
        <row r="14128">
          <cell r="C14128" t="str">
            <v>ZND797</v>
          </cell>
          <cell r="D14128" t="str">
            <v>Expansion Sites</v>
          </cell>
          <cell r="E14128" t="str">
            <v>Q3-2019</v>
          </cell>
          <cell r="F14128" t="str">
            <v>Mobile Aspiration</v>
          </cell>
          <cell r="G14128" t="str">
            <v>HUA</v>
          </cell>
          <cell r="H14128" t="str">
            <v>LTE2300 3rd Carrier</v>
          </cell>
          <cell r="I14128" t="str">
            <v>INS</v>
          </cell>
          <cell r="L14128">
            <v>43664</v>
          </cell>
          <cell r="M14128">
            <v>43638</v>
          </cell>
          <cell r="N14128">
            <v>43665</v>
          </cell>
          <cell r="O14128">
            <v>43639</v>
          </cell>
          <cell r="P14128" t="str">
            <v>No Dependency</v>
          </cell>
        </row>
        <row r="14129">
          <cell r="C14129" t="str">
            <v>ZND794</v>
          </cell>
          <cell r="D14129" t="str">
            <v>Expansion Sites</v>
          </cell>
          <cell r="E14129" t="str">
            <v>Q1-2020</v>
          </cell>
          <cell r="F14129" t="str">
            <v>Mobile Aspiration</v>
          </cell>
          <cell r="G14129" t="str">
            <v>HUA</v>
          </cell>
          <cell r="H14129" t="str">
            <v>LTE2300 3rd Carrier</v>
          </cell>
          <cell r="I14129" t="str">
            <v>INS</v>
          </cell>
          <cell r="L14129">
            <v>43858</v>
          </cell>
          <cell r="M14129">
            <v>43709</v>
          </cell>
          <cell r="N14129">
            <v>43858</v>
          </cell>
          <cell r="O14129">
            <v>43710</v>
          </cell>
          <cell r="P14129" t="str">
            <v>No Dependency</v>
          </cell>
        </row>
        <row r="14130">
          <cell r="C14130" t="str">
            <v>ZND792</v>
          </cell>
          <cell r="D14130" t="str">
            <v>Expansion Sites</v>
          </cell>
          <cell r="E14130" t="str">
            <v>Q3-2019</v>
          </cell>
          <cell r="F14130" t="str">
            <v>Mobile Aspiration</v>
          </cell>
          <cell r="G14130" t="str">
            <v>HUA</v>
          </cell>
          <cell r="H14130" t="str">
            <v>LTE2300 3rd Carrier</v>
          </cell>
          <cell r="I14130" t="str">
            <v>INS</v>
          </cell>
          <cell r="L14130">
            <v>43651</v>
          </cell>
          <cell r="M14130">
            <v>43627</v>
          </cell>
          <cell r="N14130">
            <v>43652</v>
          </cell>
          <cell r="O14130">
            <v>43628</v>
          </cell>
          <cell r="P14130" t="str">
            <v>No Dependency</v>
          </cell>
        </row>
        <row r="14131">
          <cell r="C14131" t="str">
            <v>ZND784</v>
          </cell>
          <cell r="D14131" t="str">
            <v>Expansion Sites</v>
          </cell>
          <cell r="E14131" t="str">
            <v>Q3-2019</v>
          </cell>
          <cell r="F14131" t="str">
            <v>Mobile Aspiration</v>
          </cell>
          <cell r="G14131" t="str">
            <v>HUA</v>
          </cell>
          <cell r="H14131" t="str">
            <v>LTE2300 3rd Carrier</v>
          </cell>
          <cell r="I14131" t="str">
            <v>INS</v>
          </cell>
          <cell r="L14131">
            <v>43733</v>
          </cell>
          <cell r="M14131">
            <v>43725</v>
          </cell>
          <cell r="N14131">
            <v>43734</v>
          </cell>
          <cell r="O14131">
            <v>43726</v>
          </cell>
          <cell r="P14131" t="str">
            <v>No Dependency</v>
          </cell>
        </row>
        <row r="14132">
          <cell r="C14132" t="str">
            <v>ZND779</v>
          </cell>
          <cell r="D14132" t="str">
            <v>Expansion Sites</v>
          </cell>
          <cell r="E14132" t="str">
            <v>Q3-2019</v>
          </cell>
          <cell r="F14132" t="str">
            <v>Mobile Aspiration</v>
          </cell>
          <cell r="G14132" t="str">
            <v>HUA</v>
          </cell>
          <cell r="H14132" t="str">
            <v>LTE2300 3rd Carrier</v>
          </cell>
          <cell r="I14132" t="str">
            <v>INS</v>
          </cell>
          <cell r="L14132">
            <v>43706</v>
          </cell>
          <cell r="M14132">
            <v>43679</v>
          </cell>
          <cell r="N14132">
            <v>43707</v>
          </cell>
          <cell r="O14132">
            <v>43680</v>
          </cell>
          <cell r="P14132" t="str">
            <v>No Dependency</v>
          </cell>
        </row>
        <row r="14133">
          <cell r="C14133" t="str">
            <v>ZND778</v>
          </cell>
          <cell r="D14133" t="str">
            <v>Expansion Sites</v>
          </cell>
          <cell r="E14133" t="str">
            <v>Q3-2019</v>
          </cell>
          <cell r="F14133" t="str">
            <v>Mobile Aspiration</v>
          </cell>
          <cell r="G14133" t="str">
            <v>HUA</v>
          </cell>
          <cell r="H14133" t="str">
            <v>LTE2300 3rd Carrier</v>
          </cell>
          <cell r="I14133" t="str">
            <v>INS</v>
          </cell>
          <cell r="L14133">
            <v>43726</v>
          </cell>
          <cell r="M14133">
            <v>43640</v>
          </cell>
          <cell r="N14133">
            <v>43726</v>
          </cell>
          <cell r="O14133">
            <v>43641</v>
          </cell>
          <cell r="P14133" t="str">
            <v>No Dependency</v>
          </cell>
        </row>
        <row r="14134">
          <cell r="C14134" t="str">
            <v>ZND777</v>
          </cell>
          <cell r="D14134" t="str">
            <v>Expansion Sites</v>
          </cell>
          <cell r="E14134" t="str">
            <v>Q1-2020</v>
          </cell>
          <cell r="F14134" t="str">
            <v>Mobile Aspiration</v>
          </cell>
          <cell r="G14134" t="str">
            <v>HUA</v>
          </cell>
          <cell r="H14134" t="str">
            <v>LTE2300 3rd Carrier</v>
          </cell>
          <cell r="I14134" t="str">
            <v>INS</v>
          </cell>
          <cell r="L14134">
            <v>43802</v>
          </cell>
          <cell r="M14134">
            <v>43731</v>
          </cell>
          <cell r="N14134">
            <v>43802</v>
          </cell>
          <cell r="O14134">
            <v>43732</v>
          </cell>
          <cell r="P14134" t="str">
            <v>No Dependency</v>
          </cell>
        </row>
        <row r="14135">
          <cell r="C14135" t="str">
            <v>ZND772</v>
          </cell>
          <cell r="D14135" t="str">
            <v>Expansion Sites</v>
          </cell>
          <cell r="E14135" t="str">
            <v>Q3-2019</v>
          </cell>
          <cell r="F14135" t="str">
            <v>Mobile Aspiration</v>
          </cell>
          <cell r="G14135" t="str">
            <v>HUA</v>
          </cell>
          <cell r="H14135" t="str">
            <v>LTE2300 3rd Carrier</v>
          </cell>
          <cell r="I14135" t="str">
            <v>INS</v>
          </cell>
          <cell r="L14135">
            <v>43719</v>
          </cell>
          <cell r="M14135">
            <v>43658</v>
          </cell>
          <cell r="N14135">
            <v>43719</v>
          </cell>
          <cell r="O14135">
            <v>43659</v>
          </cell>
          <cell r="P14135" t="str">
            <v>No Dependency</v>
          </cell>
        </row>
        <row r="14136">
          <cell r="C14136" t="str">
            <v>ZND767</v>
          </cell>
          <cell r="D14136" t="str">
            <v>Expansion Sites</v>
          </cell>
          <cell r="E14136" t="str">
            <v>Q3-2019</v>
          </cell>
          <cell r="F14136" t="str">
            <v>Mobile Aspiration</v>
          </cell>
          <cell r="G14136" t="str">
            <v>HUA</v>
          </cell>
          <cell r="H14136" t="str">
            <v>LTE2300 3rd Carrier</v>
          </cell>
          <cell r="I14136" t="str">
            <v>INS</v>
          </cell>
          <cell r="L14136">
            <v>43691</v>
          </cell>
          <cell r="M14136">
            <v>43693</v>
          </cell>
          <cell r="N14136">
            <v>43692</v>
          </cell>
          <cell r="O14136">
            <v>43694</v>
          </cell>
          <cell r="P14136" t="str">
            <v>No Dependency</v>
          </cell>
        </row>
        <row r="14137">
          <cell r="C14137" t="str">
            <v>ZND762</v>
          </cell>
          <cell r="D14137" t="str">
            <v>Expansion Sites</v>
          </cell>
          <cell r="E14137" t="str">
            <v>Q3-2019</v>
          </cell>
          <cell r="F14137" t="str">
            <v>Mobile Aspiration</v>
          </cell>
          <cell r="G14137" t="str">
            <v>HUA</v>
          </cell>
          <cell r="H14137" t="str">
            <v>LTE2300 3rd Carrier</v>
          </cell>
          <cell r="I14137" t="str">
            <v>INS</v>
          </cell>
          <cell r="L14137">
            <v>43674</v>
          </cell>
          <cell r="M14137">
            <v>43676</v>
          </cell>
          <cell r="N14137">
            <v>43675</v>
          </cell>
          <cell r="O14137">
            <v>43677</v>
          </cell>
          <cell r="P14137" t="str">
            <v>No Dependency</v>
          </cell>
        </row>
        <row r="14138">
          <cell r="C14138" t="str">
            <v>ZND746</v>
          </cell>
          <cell r="D14138" t="str">
            <v>Expansion Sites</v>
          </cell>
          <cell r="E14138" t="str">
            <v>Q1-2020</v>
          </cell>
          <cell r="F14138" t="str">
            <v>Mobile Aspiration</v>
          </cell>
          <cell r="G14138" t="str">
            <v>HUA</v>
          </cell>
          <cell r="H14138" t="str">
            <v>LTE2300 3rd Carrier</v>
          </cell>
          <cell r="I14138" t="str">
            <v>INS</v>
          </cell>
          <cell r="L14138">
            <v>43854</v>
          </cell>
          <cell r="M14138">
            <v>43659</v>
          </cell>
          <cell r="N14138">
            <v>43855</v>
          </cell>
          <cell r="O14138">
            <v>43660</v>
          </cell>
          <cell r="P14138" t="str">
            <v>No Dependency</v>
          </cell>
        </row>
        <row r="14139">
          <cell r="C14139" t="str">
            <v>ZND745</v>
          </cell>
          <cell r="D14139" t="str">
            <v>Expansion Sites</v>
          </cell>
          <cell r="E14139" t="str">
            <v>Q3-2019</v>
          </cell>
          <cell r="F14139" t="str">
            <v>Mobile Aspiration</v>
          </cell>
          <cell r="G14139" t="str">
            <v>HUA</v>
          </cell>
          <cell r="H14139" t="str">
            <v>LTE2300 3rd Carrier</v>
          </cell>
          <cell r="I14139" t="str">
            <v>INS</v>
          </cell>
          <cell r="L14139">
            <v>43796</v>
          </cell>
          <cell r="N14139">
            <v>43797</v>
          </cell>
          <cell r="P14139" t="str">
            <v>No Dependency</v>
          </cell>
        </row>
        <row r="14140">
          <cell r="C14140" t="str">
            <v>ZND744</v>
          </cell>
          <cell r="D14140" t="str">
            <v>Expansion Sites</v>
          </cell>
          <cell r="E14140" t="str">
            <v>Q3-2019</v>
          </cell>
          <cell r="F14140" t="str">
            <v>Mobile Aspiration</v>
          </cell>
          <cell r="G14140" t="str">
            <v>HUA</v>
          </cell>
          <cell r="H14140" t="str">
            <v>LTE2300 3rd Carrier</v>
          </cell>
          <cell r="I14140" t="str">
            <v>INS</v>
          </cell>
          <cell r="L14140">
            <v>43647</v>
          </cell>
          <cell r="M14140">
            <v>43652</v>
          </cell>
          <cell r="N14140">
            <v>43650</v>
          </cell>
          <cell r="O14140">
            <v>43653</v>
          </cell>
          <cell r="P14140" t="str">
            <v>No Dependency</v>
          </cell>
        </row>
        <row r="14141">
          <cell r="C14141" t="str">
            <v>ZND742</v>
          </cell>
          <cell r="D14141" t="str">
            <v>Expansion Sites</v>
          </cell>
          <cell r="E14141" t="str">
            <v>Q3-2019</v>
          </cell>
          <cell r="F14141" t="str">
            <v>Mobile Aspiration</v>
          </cell>
          <cell r="G14141" t="str">
            <v>HUA</v>
          </cell>
          <cell r="H14141" t="str">
            <v>LTE2300 3rd Carrier</v>
          </cell>
          <cell r="I14141" t="str">
            <v>INS</v>
          </cell>
          <cell r="L14141">
            <v>43767</v>
          </cell>
          <cell r="M14141">
            <v>43759</v>
          </cell>
          <cell r="N14141">
            <v>43768</v>
          </cell>
          <cell r="O14141">
            <v>43760</v>
          </cell>
          <cell r="P14141" t="str">
            <v>No Dependency</v>
          </cell>
        </row>
        <row r="14142">
          <cell r="C14142" t="str">
            <v>ZND723</v>
          </cell>
          <cell r="D14142" t="str">
            <v>Expansion Sites</v>
          </cell>
          <cell r="E14142" t="str">
            <v>Q3-2019</v>
          </cell>
          <cell r="F14142" t="str">
            <v>Mobile Aspiration</v>
          </cell>
          <cell r="G14142" t="str">
            <v>HUA</v>
          </cell>
          <cell r="H14142" t="str">
            <v>LTE2300 3rd Carrier</v>
          </cell>
          <cell r="I14142" t="str">
            <v>INS</v>
          </cell>
          <cell r="L14142">
            <v>43670</v>
          </cell>
          <cell r="M14142">
            <v>43649</v>
          </cell>
          <cell r="N14142">
            <v>43671</v>
          </cell>
          <cell r="O14142">
            <v>43650</v>
          </cell>
          <cell r="P14142" t="str">
            <v>No Dependency</v>
          </cell>
        </row>
        <row r="14143">
          <cell r="C14143" t="str">
            <v>ZND712</v>
          </cell>
          <cell r="D14143" t="str">
            <v>Expansion Sites</v>
          </cell>
          <cell r="E14143" t="str">
            <v>Q3-2019</v>
          </cell>
          <cell r="F14143" t="str">
            <v>Mobile Aspiration</v>
          </cell>
          <cell r="G14143" t="str">
            <v>HUA</v>
          </cell>
          <cell r="H14143" t="str">
            <v>LTE2300 3rd Carrier</v>
          </cell>
          <cell r="I14143" t="str">
            <v>INS</v>
          </cell>
          <cell r="L14143">
            <v>43667</v>
          </cell>
          <cell r="M14143">
            <v>43669</v>
          </cell>
          <cell r="N14143">
            <v>43668</v>
          </cell>
          <cell r="O14143">
            <v>43670</v>
          </cell>
          <cell r="P14143" t="str">
            <v>No Dependency</v>
          </cell>
        </row>
        <row r="14144">
          <cell r="C14144" t="str">
            <v>ZND710</v>
          </cell>
          <cell r="D14144" t="str">
            <v>Expansion Sites</v>
          </cell>
          <cell r="E14144" t="str">
            <v>Q4-2019</v>
          </cell>
          <cell r="F14144" t="str">
            <v>Mobile Aspiration</v>
          </cell>
          <cell r="G14144" t="str">
            <v>HUA</v>
          </cell>
          <cell r="H14144" t="str">
            <v>LTE2300 3rd Carrier</v>
          </cell>
          <cell r="I14144" t="str">
            <v>INS</v>
          </cell>
          <cell r="L14144">
            <v>43682</v>
          </cell>
          <cell r="M14144">
            <v>43655</v>
          </cell>
          <cell r="N14144">
            <v>43683</v>
          </cell>
          <cell r="O14144">
            <v>43656</v>
          </cell>
          <cell r="P14144" t="str">
            <v>No Dependency</v>
          </cell>
        </row>
        <row r="14145">
          <cell r="C14145" t="str">
            <v>ZND704</v>
          </cell>
          <cell r="D14145" t="str">
            <v>Expansion Sites</v>
          </cell>
          <cell r="E14145" t="str">
            <v>Q3-2019</v>
          </cell>
          <cell r="F14145" t="str">
            <v>Mobile Aspiration</v>
          </cell>
          <cell r="G14145" t="str">
            <v>HUA</v>
          </cell>
          <cell r="H14145" t="str">
            <v>LTE2300 3rd Carrier</v>
          </cell>
          <cell r="I14145" t="str">
            <v>INS</v>
          </cell>
          <cell r="L14145">
            <v>43629</v>
          </cell>
          <cell r="M14145">
            <v>43637</v>
          </cell>
          <cell r="N14145">
            <v>43635</v>
          </cell>
          <cell r="O14145">
            <v>43638</v>
          </cell>
          <cell r="P14145" t="str">
            <v>No Dependency</v>
          </cell>
        </row>
        <row r="14146">
          <cell r="C14146" t="str">
            <v>ZND699</v>
          </cell>
          <cell r="D14146" t="str">
            <v>Expansion Sites</v>
          </cell>
          <cell r="E14146" t="str">
            <v>Q4-2019</v>
          </cell>
          <cell r="F14146" t="str">
            <v>Mobile Aspiration</v>
          </cell>
          <cell r="G14146" t="str">
            <v>HUA</v>
          </cell>
          <cell r="H14146" t="str">
            <v>LTE2300 3rd Carrier</v>
          </cell>
          <cell r="I14146" t="str">
            <v>INS</v>
          </cell>
          <cell r="L14146">
            <v>43681</v>
          </cell>
          <cell r="M14146">
            <v>43652</v>
          </cell>
          <cell r="N14146">
            <v>43682</v>
          </cell>
          <cell r="O14146">
            <v>43653</v>
          </cell>
          <cell r="P14146" t="str">
            <v>No Dependency</v>
          </cell>
        </row>
        <row r="14147">
          <cell r="C14147" t="str">
            <v>ZND698</v>
          </cell>
          <cell r="D14147" t="str">
            <v>Expansion Sites</v>
          </cell>
          <cell r="E14147" t="str">
            <v>Q1-2020</v>
          </cell>
          <cell r="F14147" t="str">
            <v>Mobile Aspiration</v>
          </cell>
          <cell r="G14147" t="str">
            <v>HUA</v>
          </cell>
          <cell r="H14147" t="str">
            <v>LTE2300 3rd Carrier</v>
          </cell>
          <cell r="I14147" t="str">
            <v>INS</v>
          </cell>
          <cell r="L14147">
            <v>43802</v>
          </cell>
          <cell r="M14147">
            <v>43734</v>
          </cell>
          <cell r="N14147">
            <v>43802</v>
          </cell>
          <cell r="O14147">
            <v>43735</v>
          </cell>
          <cell r="P14147" t="str">
            <v>No Dependency</v>
          </cell>
        </row>
        <row r="14148">
          <cell r="C14148" t="str">
            <v>ZND692</v>
          </cell>
          <cell r="D14148" t="str">
            <v>Expansion Sites</v>
          </cell>
          <cell r="E14148" t="str">
            <v>Q1-2020</v>
          </cell>
          <cell r="F14148" t="str">
            <v>Mobile Aspiration</v>
          </cell>
          <cell r="G14148" t="str">
            <v>HUA</v>
          </cell>
          <cell r="H14148" t="str">
            <v>LTE2300 3rd Carrier</v>
          </cell>
          <cell r="I14148" t="str">
            <v>INS</v>
          </cell>
          <cell r="L14148">
            <v>43858</v>
          </cell>
          <cell r="M14148">
            <v>43734</v>
          </cell>
          <cell r="N14148">
            <v>43858</v>
          </cell>
          <cell r="O14148">
            <v>43735</v>
          </cell>
          <cell r="P14148" t="str">
            <v>No Dependency</v>
          </cell>
        </row>
        <row r="14149">
          <cell r="C14149" t="str">
            <v>ZND688</v>
          </cell>
          <cell r="D14149" t="str">
            <v>Expansion Sites</v>
          </cell>
          <cell r="E14149" t="str">
            <v>Q1-2020</v>
          </cell>
          <cell r="F14149" t="str">
            <v>Mobile Aspiration</v>
          </cell>
          <cell r="G14149" t="str">
            <v>HUA</v>
          </cell>
          <cell r="H14149" t="str">
            <v>LTE2300 3rd Carrier</v>
          </cell>
          <cell r="I14149" t="str">
            <v>INS</v>
          </cell>
          <cell r="L14149">
            <v>43802</v>
          </cell>
          <cell r="M14149">
            <v>43734</v>
          </cell>
          <cell r="N14149">
            <v>43802</v>
          </cell>
          <cell r="O14149">
            <v>43735</v>
          </cell>
          <cell r="P14149" t="str">
            <v>No Dependency</v>
          </cell>
        </row>
        <row r="14150">
          <cell r="C14150" t="str">
            <v>ZND670</v>
          </cell>
          <cell r="D14150" t="str">
            <v>Expansion Sites</v>
          </cell>
          <cell r="E14150" t="str">
            <v>Q1-2020</v>
          </cell>
          <cell r="F14150" t="str">
            <v>Mobile Aspiration</v>
          </cell>
          <cell r="G14150" t="str">
            <v>HUA</v>
          </cell>
          <cell r="H14150" t="str">
            <v>LTE2300 3rd Carrier</v>
          </cell>
          <cell r="I14150" t="str">
            <v>INS</v>
          </cell>
          <cell r="L14150">
            <v>43858</v>
          </cell>
          <cell r="M14150">
            <v>43758</v>
          </cell>
          <cell r="N14150">
            <v>43858</v>
          </cell>
          <cell r="O14150">
            <v>43759</v>
          </cell>
          <cell r="P14150" t="str">
            <v>No Dependency</v>
          </cell>
        </row>
        <row r="14151">
          <cell r="C14151" t="str">
            <v>ZND656</v>
          </cell>
          <cell r="D14151" t="str">
            <v>Expansion Sites</v>
          </cell>
          <cell r="E14151" t="str">
            <v>Q3-2019</v>
          </cell>
          <cell r="F14151" t="str">
            <v>Mobile Aspiration</v>
          </cell>
          <cell r="G14151" t="str">
            <v>HUA</v>
          </cell>
          <cell r="H14151" t="str">
            <v>LTE2300 3rd Carrier</v>
          </cell>
          <cell r="I14151" t="str">
            <v>INS</v>
          </cell>
          <cell r="L14151">
            <v>43706</v>
          </cell>
          <cell r="M14151">
            <v>43678</v>
          </cell>
          <cell r="N14151">
            <v>43707</v>
          </cell>
          <cell r="O14151">
            <v>43679</v>
          </cell>
          <cell r="P14151" t="str">
            <v>No Dependency</v>
          </cell>
        </row>
        <row r="14152">
          <cell r="C14152" t="str">
            <v>ZND655</v>
          </cell>
          <cell r="D14152" t="str">
            <v>Expansion Sites</v>
          </cell>
          <cell r="E14152" t="str">
            <v>Q3-2019</v>
          </cell>
          <cell r="F14152" t="str">
            <v>Mobile Aspiration</v>
          </cell>
          <cell r="G14152" t="str">
            <v>HUA</v>
          </cell>
          <cell r="H14152" t="str">
            <v>LTE2300 3rd Carrier</v>
          </cell>
          <cell r="I14152" t="str">
            <v>INS</v>
          </cell>
          <cell r="L14152">
            <v>43691</v>
          </cell>
          <cell r="M14152">
            <v>43693</v>
          </cell>
          <cell r="N14152">
            <v>43692</v>
          </cell>
          <cell r="O14152">
            <v>43694</v>
          </cell>
          <cell r="P14152" t="str">
            <v>No Dependency</v>
          </cell>
        </row>
        <row r="14153">
          <cell r="C14153" t="str">
            <v>ZND645</v>
          </cell>
          <cell r="D14153" t="str">
            <v>Expansion Sites</v>
          </cell>
          <cell r="E14153" t="str">
            <v>Q4-2019</v>
          </cell>
          <cell r="F14153" t="str">
            <v>Mobile Aspiration</v>
          </cell>
          <cell r="G14153" t="str">
            <v>HUA</v>
          </cell>
          <cell r="H14153" t="str">
            <v>LTE2300 3rd Carrier</v>
          </cell>
          <cell r="I14153" t="str">
            <v>INS</v>
          </cell>
          <cell r="L14153">
            <v>43682</v>
          </cell>
          <cell r="M14153">
            <v>43606</v>
          </cell>
          <cell r="N14153">
            <v>43683</v>
          </cell>
          <cell r="O14153">
            <v>43607</v>
          </cell>
          <cell r="P14153" t="str">
            <v>No Dependency</v>
          </cell>
        </row>
        <row r="14154">
          <cell r="C14154" t="str">
            <v>ZND643</v>
          </cell>
          <cell r="D14154" t="str">
            <v>Expansion Sites</v>
          </cell>
          <cell r="E14154" t="str">
            <v>Q3-2019</v>
          </cell>
          <cell r="F14154" t="str">
            <v>Mobile Aspiration</v>
          </cell>
          <cell r="G14154" t="str">
            <v>HUA</v>
          </cell>
          <cell r="H14154" t="str">
            <v>LTE2300 3rd Carrier</v>
          </cell>
          <cell r="I14154" t="str">
            <v>INS</v>
          </cell>
          <cell r="L14154">
            <v>43706</v>
          </cell>
          <cell r="M14154">
            <v>43671</v>
          </cell>
          <cell r="N14154">
            <v>43707</v>
          </cell>
          <cell r="O14154">
            <v>43672</v>
          </cell>
          <cell r="P14154" t="str">
            <v>No Dependency</v>
          </cell>
        </row>
        <row r="14155">
          <cell r="C14155" t="str">
            <v>ZND634</v>
          </cell>
          <cell r="D14155" t="str">
            <v>Expansion Sites</v>
          </cell>
          <cell r="E14155" t="str">
            <v>Q3-2019</v>
          </cell>
          <cell r="F14155" t="str">
            <v>Mobile Aspiration</v>
          </cell>
          <cell r="G14155" t="str">
            <v>HUA</v>
          </cell>
          <cell r="H14155" t="str">
            <v>LTE2300 3rd Carrier</v>
          </cell>
          <cell r="I14155" t="str">
            <v>INS</v>
          </cell>
          <cell r="L14155">
            <v>43706</v>
          </cell>
          <cell r="M14155">
            <v>43595</v>
          </cell>
          <cell r="N14155">
            <v>43707</v>
          </cell>
          <cell r="O14155">
            <v>43596</v>
          </cell>
          <cell r="P14155" t="str">
            <v>No Dependency</v>
          </cell>
        </row>
        <row r="14156">
          <cell r="C14156" t="str">
            <v>ZND629</v>
          </cell>
          <cell r="D14156" t="str">
            <v>Expansion Sites</v>
          </cell>
          <cell r="E14156" t="str">
            <v>Q3-2019</v>
          </cell>
          <cell r="F14156" t="str">
            <v>Mobile Aspiration</v>
          </cell>
          <cell r="G14156" t="str">
            <v>HUA</v>
          </cell>
          <cell r="H14156" t="str">
            <v>LTE2300 3rd Carrier</v>
          </cell>
          <cell r="I14156" t="str">
            <v>INS</v>
          </cell>
          <cell r="L14156">
            <v>43706</v>
          </cell>
          <cell r="M14156">
            <v>43603</v>
          </cell>
          <cell r="N14156">
            <v>43707</v>
          </cell>
          <cell r="O14156">
            <v>43604</v>
          </cell>
          <cell r="P14156" t="str">
            <v>No Dependency</v>
          </cell>
        </row>
        <row r="14157">
          <cell r="C14157" t="str">
            <v>ZND621</v>
          </cell>
          <cell r="D14157" t="str">
            <v>Expansion Sites</v>
          </cell>
          <cell r="E14157" t="str">
            <v>Q3-2019</v>
          </cell>
          <cell r="F14157" t="str">
            <v>Mobile Aspiration</v>
          </cell>
          <cell r="G14157" t="str">
            <v>HUA</v>
          </cell>
          <cell r="H14157" t="str">
            <v>LTE2300 3rd Carrier</v>
          </cell>
          <cell r="I14157" t="str">
            <v>INS</v>
          </cell>
          <cell r="L14157">
            <v>43726</v>
          </cell>
          <cell r="M14157">
            <v>43625</v>
          </cell>
          <cell r="N14157">
            <v>43726</v>
          </cell>
          <cell r="O14157">
            <v>43626</v>
          </cell>
          <cell r="P14157" t="str">
            <v>No Dependency</v>
          </cell>
        </row>
        <row r="14158">
          <cell r="C14158" t="str">
            <v>ZND619</v>
          </cell>
          <cell r="D14158" t="str">
            <v>Expansion Sites</v>
          </cell>
          <cell r="E14158" t="str">
            <v>Q1-2020</v>
          </cell>
          <cell r="F14158" t="str">
            <v>Mobile Aspiration</v>
          </cell>
          <cell r="G14158" t="str">
            <v>HUA</v>
          </cell>
          <cell r="H14158" t="str">
            <v>LTE2300 3rd Carrier</v>
          </cell>
          <cell r="I14158" t="str">
            <v>INS</v>
          </cell>
          <cell r="L14158">
            <v>43858</v>
          </cell>
          <cell r="M14158">
            <v>43715</v>
          </cell>
          <cell r="N14158">
            <v>43858</v>
          </cell>
          <cell r="O14158">
            <v>43716</v>
          </cell>
          <cell r="P14158" t="str">
            <v>No Dependency</v>
          </cell>
        </row>
        <row r="14159">
          <cell r="C14159" t="str">
            <v>ZND595</v>
          </cell>
          <cell r="D14159" t="str">
            <v>Expansion Sites</v>
          </cell>
          <cell r="E14159" t="str">
            <v>Q3-2019</v>
          </cell>
          <cell r="F14159" t="str">
            <v>Mobile Aspiration</v>
          </cell>
          <cell r="G14159" t="str">
            <v>HUA</v>
          </cell>
          <cell r="H14159" t="str">
            <v>LTE2300 3rd Carrier</v>
          </cell>
          <cell r="I14159" t="str">
            <v>INS</v>
          </cell>
          <cell r="L14159">
            <v>43648</v>
          </cell>
          <cell r="M14159">
            <v>43620</v>
          </cell>
          <cell r="N14159">
            <v>43649</v>
          </cell>
          <cell r="O14159">
            <v>43621</v>
          </cell>
          <cell r="P14159" t="str">
            <v>No Dependency</v>
          </cell>
        </row>
        <row r="14160">
          <cell r="C14160" t="str">
            <v>ZND594</v>
          </cell>
          <cell r="D14160" t="str">
            <v>Expansion Sites</v>
          </cell>
          <cell r="E14160" t="str">
            <v>Q3-2019</v>
          </cell>
          <cell r="F14160" t="str">
            <v>Mobile Aspiration</v>
          </cell>
          <cell r="G14160" t="str">
            <v>HUA</v>
          </cell>
          <cell r="H14160" t="str">
            <v>LTE2300 3rd Carrier</v>
          </cell>
          <cell r="I14160" t="str">
            <v>INS</v>
          </cell>
          <cell r="L14160">
            <v>43726</v>
          </cell>
          <cell r="M14160">
            <v>43666</v>
          </cell>
          <cell r="N14160">
            <v>43726</v>
          </cell>
          <cell r="O14160">
            <v>43667</v>
          </cell>
          <cell r="P14160" t="str">
            <v>No Dependency</v>
          </cell>
        </row>
        <row r="14161">
          <cell r="C14161" t="str">
            <v>ZND592</v>
          </cell>
          <cell r="D14161" t="str">
            <v>Expansion Sites</v>
          </cell>
          <cell r="E14161" t="str">
            <v>Q2-2019</v>
          </cell>
          <cell r="F14161" t="str">
            <v>Mobile Aspiration</v>
          </cell>
          <cell r="G14161" t="str">
            <v>HUA</v>
          </cell>
          <cell r="H14161" t="str">
            <v>LTE2300 3rd Carrier</v>
          </cell>
          <cell r="I14161" t="str">
            <v>INS</v>
          </cell>
          <cell r="L14161">
            <v>43691</v>
          </cell>
          <cell r="M14161">
            <v>43693</v>
          </cell>
          <cell r="N14161">
            <v>43692</v>
          </cell>
          <cell r="O14161">
            <v>43694</v>
          </cell>
          <cell r="P14161" t="str">
            <v>No Dependency</v>
          </cell>
        </row>
        <row r="14162">
          <cell r="C14162" t="str">
            <v>ZND590</v>
          </cell>
          <cell r="D14162" t="str">
            <v>Expansion Sites</v>
          </cell>
          <cell r="E14162" t="str">
            <v>Q3-2019</v>
          </cell>
          <cell r="F14162" t="str">
            <v>Mobile Aspiration</v>
          </cell>
          <cell r="G14162" t="str">
            <v>HUA</v>
          </cell>
          <cell r="H14162" t="str">
            <v>LTE2300 3rd Carrier</v>
          </cell>
          <cell r="I14162" t="str">
            <v>INS</v>
          </cell>
          <cell r="L14162">
            <v>43666</v>
          </cell>
          <cell r="M14162">
            <v>43630</v>
          </cell>
          <cell r="N14162">
            <v>43667</v>
          </cell>
          <cell r="O14162">
            <v>43631</v>
          </cell>
          <cell r="P14162" t="str">
            <v>No Dependency</v>
          </cell>
        </row>
        <row r="14163">
          <cell r="C14163" t="str">
            <v>ZND584</v>
          </cell>
          <cell r="D14163" t="str">
            <v>Expansion Sites</v>
          </cell>
          <cell r="E14163" t="str">
            <v>Q3-2019</v>
          </cell>
          <cell r="F14163" t="str">
            <v>Mobile Aspiration</v>
          </cell>
          <cell r="G14163" t="str">
            <v>HUA</v>
          </cell>
          <cell r="H14163" t="str">
            <v>LTE2300 3rd Carrier</v>
          </cell>
          <cell r="I14163" t="str">
            <v>INS</v>
          </cell>
          <cell r="L14163">
            <v>43648</v>
          </cell>
          <cell r="M14163">
            <v>43640</v>
          </cell>
          <cell r="N14163">
            <v>43649</v>
          </cell>
          <cell r="O14163">
            <v>43641</v>
          </cell>
          <cell r="P14163" t="str">
            <v>No Dependency</v>
          </cell>
        </row>
        <row r="14164">
          <cell r="C14164" t="str">
            <v>ZND578</v>
          </cell>
          <cell r="D14164" t="str">
            <v>Expansion Sites</v>
          </cell>
          <cell r="E14164" t="str">
            <v>Q3-2019</v>
          </cell>
          <cell r="F14164" t="str">
            <v>Mobile Aspiration</v>
          </cell>
          <cell r="G14164" t="str">
            <v>HUA</v>
          </cell>
          <cell r="H14164" t="str">
            <v>LTE2300 3rd Carrier</v>
          </cell>
          <cell r="I14164" t="str">
            <v>INS</v>
          </cell>
          <cell r="L14164">
            <v>43733</v>
          </cell>
          <cell r="M14164">
            <v>43640</v>
          </cell>
          <cell r="N14164">
            <v>43733</v>
          </cell>
          <cell r="O14164">
            <v>43641</v>
          </cell>
          <cell r="P14164" t="str">
            <v>No Dependency</v>
          </cell>
        </row>
        <row r="14165">
          <cell r="C14165" t="str">
            <v>ZND577</v>
          </cell>
          <cell r="D14165" t="str">
            <v>Expansion Sites</v>
          </cell>
          <cell r="E14165" t="str">
            <v>Q3-2019</v>
          </cell>
          <cell r="F14165" t="str">
            <v>Mobile Aspiration</v>
          </cell>
          <cell r="G14165" t="str">
            <v>HUA</v>
          </cell>
          <cell r="H14165" t="str">
            <v>LTE2300 3rd Carrier</v>
          </cell>
          <cell r="I14165" t="str">
            <v>INS</v>
          </cell>
          <cell r="L14165">
            <v>43733</v>
          </cell>
          <cell r="M14165">
            <v>43611</v>
          </cell>
          <cell r="N14165">
            <v>43733</v>
          </cell>
          <cell r="O14165">
            <v>43612</v>
          </cell>
          <cell r="P14165" t="str">
            <v>No Dependency</v>
          </cell>
        </row>
        <row r="14166">
          <cell r="C14166" t="str">
            <v>ZND576</v>
          </cell>
          <cell r="D14166" t="str">
            <v>Expansion Sites</v>
          </cell>
          <cell r="E14166" t="str">
            <v>Q2-2019</v>
          </cell>
          <cell r="F14166" t="str">
            <v>Mobile Aspiration</v>
          </cell>
          <cell r="G14166" t="str">
            <v>HUA</v>
          </cell>
          <cell r="H14166" t="str">
            <v>LTE2300 3rd Carrier</v>
          </cell>
          <cell r="I14166" t="str">
            <v>INS</v>
          </cell>
          <cell r="L14166">
            <v>43622</v>
          </cell>
          <cell r="M14166">
            <v>43625</v>
          </cell>
          <cell r="N14166">
            <v>43623</v>
          </cell>
          <cell r="O14166">
            <v>43626</v>
          </cell>
          <cell r="P14166" t="str">
            <v>No Dependency</v>
          </cell>
        </row>
        <row r="14167">
          <cell r="C14167" t="str">
            <v>ZND575</v>
          </cell>
          <cell r="D14167" t="str">
            <v>Expansion Sites</v>
          </cell>
          <cell r="E14167" t="str">
            <v>Q2-2019</v>
          </cell>
          <cell r="F14167" t="str">
            <v>Mobile Aspiration</v>
          </cell>
          <cell r="G14167" t="str">
            <v>HUA</v>
          </cell>
          <cell r="H14167" t="str">
            <v>LTE2300 3rd Carrier</v>
          </cell>
          <cell r="I14167" t="str">
            <v>INS</v>
          </cell>
          <cell r="L14167">
            <v>43626</v>
          </cell>
          <cell r="M14167">
            <v>43624</v>
          </cell>
          <cell r="N14167">
            <v>43627</v>
          </cell>
          <cell r="O14167">
            <v>43625</v>
          </cell>
          <cell r="P14167" t="str">
            <v>No Dependency</v>
          </cell>
        </row>
        <row r="14168">
          <cell r="C14168" t="str">
            <v>ZND573</v>
          </cell>
          <cell r="D14168" t="str">
            <v>Expansion Sites</v>
          </cell>
          <cell r="E14168" t="str">
            <v>Q2-2019</v>
          </cell>
          <cell r="F14168" t="str">
            <v>Mobile Aspiration</v>
          </cell>
          <cell r="G14168" t="str">
            <v>HUA</v>
          </cell>
          <cell r="H14168" t="str">
            <v>LTE2300 3rd Carrier</v>
          </cell>
          <cell r="I14168" t="str">
            <v>INS</v>
          </cell>
          <cell r="L14168">
            <v>43640</v>
          </cell>
          <cell r="M14168">
            <v>43603</v>
          </cell>
          <cell r="N14168">
            <v>43641</v>
          </cell>
          <cell r="O14168">
            <v>43604</v>
          </cell>
          <cell r="P14168" t="str">
            <v>No Dependency</v>
          </cell>
        </row>
        <row r="14169">
          <cell r="C14169" t="str">
            <v>ZND570</v>
          </cell>
          <cell r="D14169" t="str">
            <v>Expansion Sites</v>
          </cell>
          <cell r="E14169" t="str">
            <v>Q2-2019</v>
          </cell>
          <cell r="F14169" t="str">
            <v>Mobile Aspiration</v>
          </cell>
          <cell r="G14169" t="str">
            <v>HUA</v>
          </cell>
          <cell r="H14169" t="str">
            <v>LTE2300 3rd Carrier</v>
          </cell>
          <cell r="I14169" t="str">
            <v>INS</v>
          </cell>
          <cell r="L14169">
            <v>43796</v>
          </cell>
          <cell r="N14169">
            <v>43797</v>
          </cell>
          <cell r="P14169" t="str">
            <v>No Dependency</v>
          </cell>
        </row>
        <row r="14170">
          <cell r="C14170" t="str">
            <v>ZND569</v>
          </cell>
          <cell r="D14170" t="str">
            <v>Expansion Sites</v>
          </cell>
          <cell r="E14170" t="str">
            <v>Q4-2019</v>
          </cell>
          <cell r="F14170" t="str">
            <v>Mobile Aspiration</v>
          </cell>
          <cell r="G14170" t="str">
            <v>HUA</v>
          </cell>
          <cell r="H14170" t="str">
            <v>LTE2300 3rd Carrier</v>
          </cell>
          <cell r="I14170" t="str">
            <v>INS</v>
          </cell>
          <cell r="L14170">
            <v>43802</v>
          </cell>
          <cell r="M14170">
            <v>43680</v>
          </cell>
          <cell r="N14170">
            <v>43802</v>
          </cell>
          <cell r="O14170">
            <v>43681</v>
          </cell>
          <cell r="P14170" t="str">
            <v>No Dependency</v>
          </cell>
        </row>
        <row r="14171">
          <cell r="C14171" t="str">
            <v>ZND568</v>
          </cell>
          <cell r="D14171" t="str">
            <v>Expansion Sites</v>
          </cell>
          <cell r="E14171" t="str">
            <v>Q1-2020</v>
          </cell>
          <cell r="F14171" t="str">
            <v>Mobile Aspiration</v>
          </cell>
          <cell r="G14171" t="str">
            <v>HUA</v>
          </cell>
          <cell r="H14171" t="str">
            <v>LTE2300 3rd Carrier</v>
          </cell>
          <cell r="I14171" t="str">
            <v>INS</v>
          </cell>
          <cell r="L14171">
            <v>43849</v>
          </cell>
          <cell r="M14171">
            <v>43707</v>
          </cell>
          <cell r="N14171">
            <v>43850</v>
          </cell>
          <cell r="O14171">
            <v>43708</v>
          </cell>
          <cell r="P14171" t="str">
            <v>No Dependency</v>
          </cell>
        </row>
        <row r="14172">
          <cell r="C14172" t="str">
            <v>ZND565</v>
          </cell>
          <cell r="D14172" t="str">
            <v>Expansion Sites</v>
          </cell>
          <cell r="E14172" t="str">
            <v>Q3-2019</v>
          </cell>
          <cell r="F14172" t="str">
            <v>Mobile Aspiration</v>
          </cell>
          <cell r="G14172" t="str">
            <v>HUA</v>
          </cell>
          <cell r="H14172" t="str">
            <v>LTE2300 3rd Carrier</v>
          </cell>
          <cell r="I14172" t="str">
            <v>INS</v>
          </cell>
          <cell r="L14172">
            <v>43719</v>
          </cell>
          <cell r="M14172">
            <v>43707</v>
          </cell>
          <cell r="N14172">
            <v>43719</v>
          </cell>
          <cell r="O14172">
            <v>43708</v>
          </cell>
          <cell r="P14172" t="str">
            <v>No Dependency</v>
          </cell>
        </row>
        <row r="14173">
          <cell r="C14173" t="str">
            <v>ZND559</v>
          </cell>
          <cell r="D14173" t="str">
            <v>Expansion Sites</v>
          </cell>
          <cell r="E14173" t="str">
            <v>Q3-2019</v>
          </cell>
          <cell r="F14173" t="str">
            <v>Mobile Aspiration</v>
          </cell>
          <cell r="G14173" t="str">
            <v>HUA</v>
          </cell>
          <cell r="H14173" t="str">
            <v>LTE2300 3rd Carrier</v>
          </cell>
          <cell r="I14173" t="str">
            <v>INS</v>
          </cell>
          <cell r="L14173">
            <v>43635</v>
          </cell>
          <cell r="M14173">
            <v>43636</v>
          </cell>
          <cell r="N14173">
            <v>43636</v>
          </cell>
          <cell r="O14173">
            <v>43637</v>
          </cell>
          <cell r="P14173" t="str">
            <v>No Dependency</v>
          </cell>
        </row>
        <row r="14174">
          <cell r="C14174" t="str">
            <v>ZND554</v>
          </cell>
          <cell r="D14174" t="str">
            <v>Expansion Sites</v>
          </cell>
          <cell r="E14174" t="str">
            <v>Q2-2019</v>
          </cell>
          <cell r="F14174" t="str">
            <v>Mobile Aspiration</v>
          </cell>
          <cell r="G14174" t="str">
            <v>HUA</v>
          </cell>
          <cell r="H14174" t="str">
            <v>LTE2300 3rd Carrier</v>
          </cell>
          <cell r="I14174" t="str">
            <v>INS</v>
          </cell>
          <cell r="L14174">
            <v>43627</v>
          </cell>
          <cell r="M14174">
            <v>43610</v>
          </cell>
          <cell r="N14174">
            <v>43628</v>
          </cell>
          <cell r="O14174">
            <v>43611</v>
          </cell>
          <cell r="P14174" t="str">
            <v>No Dependency</v>
          </cell>
        </row>
        <row r="14175">
          <cell r="C14175" t="str">
            <v>ZND553</v>
          </cell>
          <cell r="D14175" t="str">
            <v>Expansion Sites</v>
          </cell>
          <cell r="E14175" t="str">
            <v>Q4-2019</v>
          </cell>
          <cell r="F14175" t="str">
            <v>Mobile Aspiration</v>
          </cell>
          <cell r="G14175" t="str">
            <v>HUA</v>
          </cell>
          <cell r="H14175" t="str">
            <v>LTE2300 3rd Carrier</v>
          </cell>
          <cell r="I14175" t="str">
            <v>INS</v>
          </cell>
          <cell r="L14175">
            <v>43802</v>
          </cell>
          <cell r="N14175">
            <v>43802</v>
          </cell>
          <cell r="P14175" t="str">
            <v>No Dependency</v>
          </cell>
        </row>
        <row r="14176">
          <cell r="C14176" t="str">
            <v>ZND552</v>
          </cell>
          <cell r="D14176" t="str">
            <v>Expansion Sites</v>
          </cell>
          <cell r="E14176" t="str">
            <v>Q2-2019</v>
          </cell>
          <cell r="F14176" t="str">
            <v>Mobile Aspiration</v>
          </cell>
          <cell r="G14176" t="str">
            <v>HUA</v>
          </cell>
          <cell r="H14176" t="str">
            <v>LTE2300 3rd Carrier</v>
          </cell>
          <cell r="I14176" t="str">
            <v>INS</v>
          </cell>
          <cell r="L14176">
            <v>43691</v>
          </cell>
          <cell r="M14176">
            <v>43693</v>
          </cell>
          <cell r="N14176">
            <v>43692</v>
          </cell>
          <cell r="O14176">
            <v>43694</v>
          </cell>
          <cell r="P14176" t="str">
            <v>No Dependency</v>
          </cell>
        </row>
        <row r="14177">
          <cell r="C14177" t="str">
            <v>ZND551</v>
          </cell>
          <cell r="D14177" t="str">
            <v>Expansion Sites</v>
          </cell>
          <cell r="E14177" t="str">
            <v>Q3-2019</v>
          </cell>
          <cell r="F14177" t="str">
            <v>Mobile Aspiration</v>
          </cell>
          <cell r="G14177" t="str">
            <v>HUA</v>
          </cell>
          <cell r="H14177" t="str">
            <v>LTE2300 3rd Carrier</v>
          </cell>
          <cell r="I14177" t="str">
            <v>INS</v>
          </cell>
          <cell r="L14177">
            <v>43662</v>
          </cell>
          <cell r="M14177">
            <v>43630</v>
          </cell>
          <cell r="N14177">
            <v>43663</v>
          </cell>
          <cell r="O14177">
            <v>43631</v>
          </cell>
          <cell r="P14177" t="str">
            <v>No Dependency</v>
          </cell>
        </row>
        <row r="14178">
          <cell r="C14178" t="str">
            <v>ZND550</v>
          </cell>
          <cell r="D14178" t="str">
            <v>Expansion Sites</v>
          </cell>
          <cell r="E14178" t="str">
            <v>Q3-2019</v>
          </cell>
          <cell r="F14178" t="str">
            <v>Mobile Aspiration</v>
          </cell>
          <cell r="G14178" t="str">
            <v>HUA</v>
          </cell>
          <cell r="H14178" t="str">
            <v>LTE2300 3rd Carrier</v>
          </cell>
          <cell r="I14178" t="str">
            <v>INS</v>
          </cell>
          <cell r="L14178">
            <v>43667</v>
          </cell>
          <cell r="M14178">
            <v>43669</v>
          </cell>
          <cell r="N14178">
            <v>43668</v>
          </cell>
          <cell r="O14178">
            <v>43670</v>
          </cell>
          <cell r="P14178" t="str">
            <v>No Dependency</v>
          </cell>
        </row>
        <row r="14179">
          <cell r="C14179" t="str">
            <v>ZND544</v>
          </cell>
          <cell r="D14179" t="str">
            <v>Expansion Sites</v>
          </cell>
          <cell r="E14179" t="str">
            <v>Q3-2019</v>
          </cell>
          <cell r="F14179" t="str">
            <v>Mobile Aspiration</v>
          </cell>
          <cell r="G14179" t="str">
            <v>HUA</v>
          </cell>
          <cell r="H14179" t="str">
            <v>LTE2300 3rd Carrier</v>
          </cell>
          <cell r="I14179" t="str">
            <v>INS</v>
          </cell>
          <cell r="L14179">
            <v>43706</v>
          </cell>
          <cell r="M14179">
            <v>43638</v>
          </cell>
          <cell r="N14179">
            <v>43707</v>
          </cell>
          <cell r="O14179">
            <v>43639</v>
          </cell>
          <cell r="P14179" t="str">
            <v>No Dependency</v>
          </cell>
        </row>
        <row r="14180">
          <cell r="C14180" t="str">
            <v>ZND543</v>
          </cell>
          <cell r="D14180" t="str">
            <v>Expansion Sites</v>
          </cell>
          <cell r="E14180" t="str">
            <v>Q2-2019</v>
          </cell>
          <cell r="F14180" t="str">
            <v>Mobile Aspiration</v>
          </cell>
          <cell r="G14180" t="str">
            <v>HUA</v>
          </cell>
          <cell r="H14180" t="str">
            <v>LTE2300 3rd Carrier</v>
          </cell>
          <cell r="I14180" t="str">
            <v>INS</v>
          </cell>
          <cell r="L14180">
            <v>43673</v>
          </cell>
          <cell r="M14180">
            <v>43647</v>
          </cell>
          <cell r="N14180">
            <v>43674</v>
          </cell>
          <cell r="O14180">
            <v>43648</v>
          </cell>
          <cell r="P14180" t="str">
            <v>No Dependency</v>
          </cell>
        </row>
        <row r="14181">
          <cell r="C14181" t="str">
            <v>ZND540</v>
          </cell>
          <cell r="D14181" t="str">
            <v>Expansion Sites</v>
          </cell>
          <cell r="E14181" t="str">
            <v>Q2-2019</v>
          </cell>
          <cell r="F14181" t="str">
            <v>Mobile Aspiration</v>
          </cell>
          <cell r="G14181" t="str">
            <v>HUA</v>
          </cell>
          <cell r="H14181" t="str">
            <v>LTE2300 3rd Carrier</v>
          </cell>
          <cell r="I14181" t="str">
            <v>INS</v>
          </cell>
          <cell r="L14181">
            <v>43706</v>
          </cell>
          <cell r="M14181">
            <v>43671</v>
          </cell>
          <cell r="N14181">
            <v>43707</v>
          </cell>
          <cell r="O14181">
            <v>43672</v>
          </cell>
          <cell r="P14181" t="str">
            <v>No Dependency</v>
          </cell>
        </row>
        <row r="14182">
          <cell r="C14182" t="str">
            <v>ZND539</v>
          </cell>
          <cell r="D14182" t="str">
            <v>Expansion Sites</v>
          </cell>
          <cell r="E14182" t="str">
            <v>Q3-2019</v>
          </cell>
          <cell r="F14182" t="str">
            <v>Mobile Aspiration</v>
          </cell>
          <cell r="G14182" t="str">
            <v>HUA</v>
          </cell>
          <cell r="H14182" t="str">
            <v>LTE2300 3rd Carrier</v>
          </cell>
          <cell r="I14182" t="str">
            <v>INS</v>
          </cell>
          <cell r="L14182">
            <v>43706</v>
          </cell>
          <cell r="M14182">
            <v>43653</v>
          </cell>
          <cell r="N14182">
            <v>43707</v>
          </cell>
          <cell r="O14182">
            <v>43654</v>
          </cell>
          <cell r="P14182" t="str">
            <v>No Dependency</v>
          </cell>
        </row>
        <row r="14183">
          <cell r="C14183" t="str">
            <v>ZND538</v>
          </cell>
          <cell r="D14183" t="str">
            <v>Expansion Sites</v>
          </cell>
          <cell r="E14183" t="str">
            <v>Q3-2019</v>
          </cell>
          <cell r="F14183" t="str">
            <v>Mobile Aspiration</v>
          </cell>
          <cell r="G14183" t="str">
            <v>HUA</v>
          </cell>
          <cell r="H14183" t="str">
            <v>LTE2300 3rd Carrier</v>
          </cell>
          <cell r="I14183" t="str">
            <v>INS</v>
          </cell>
          <cell r="L14183">
            <v>43746</v>
          </cell>
          <cell r="M14183">
            <v>43734</v>
          </cell>
          <cell r="N14183">
            <v>43747</v>
          </cell>
          <cell r="O14183">
            <v>43735</v>
          </cell>
          <cell r="P14183" t="str">
            <v>No Dependency</v>
          </cell>
        </row>
        <row r="14184">
          <cell r="C14184" t="str">
            <v>ZND537</v>
          </cell>
          <cell r="D14184" t="str">
            <v>Expansion Sites</v>
          </cell>
          <cell r="E14184" t="str">
            <v>Q3-2019</v>
          </cell>
          <cell r="F14184" t="str">
            <v>Mobile Aspiration</v>
          </cell>
          <cell r="G14184" t="str">
            <v>HUA</v>
          </cell>
          <cell r="H14184" t="str">
            <v>LTE2300 3rd Carrier</v>
          </cell>
          <cell r="I14184" t="str">
            <v>INS</v>
          </cell>
          <cell r="L14184">
            <v>43706</v>
          </cell>
          <cell r="M14184">
            <v>43648</v>
          </cell>
          <cell r="N14184">
            <v>43707</v>
          </cell>
          <cell r="O14184">
            <v>43649</v>
          </cell>
          <cell r="P14184" t="str">
            <v>No Dependency</v>
          </cell>
        </row>
        <row r="14185">
          <cell r="C14185" t="str">
            <v>ZND536</v>
          </cell>
          <cell r="D14185" t="str">
            <v>Expansion Sites</v>
          </cell>
          <cell r="E14185" t="str">
            <v>Q3-2019</v>
          </cell>
          <cell r="F14185" t="str">
            <v>Mobile Aspiration</v>
          </cell>
          <cell r="G14185" t="str">
            <v>HUA</v>
          </cell>
          <cell r="H14185" t="str">
            <v>LTE2300 3rd Carrier</v>
          </cell>
          <cell r="I14185" t="str">
            <v>INS</v>
          </cell>
          <cell r="L14185">
            <v>43707</v>
          </cell>
          <cell r="M14185">
            <v>43625</v>
          </cell>
          <cell r="N14185">
            <v>43707</v>
          </cell>
          <cell r="O14185">
            <v>43626</v>
          </cell>
          <cell r="P14185" t="str">
            <v>No Dependency</v>
          </cell>
        </row>
        <row r="14186">
          <cell r="C14186" t="str">
            <v>ZND533</v>
          </cell>
          <cell r="D14186" t="str">
            <v>Expansion Sites</v>
          </cell>
          <cell r="E14186" t="str">
            <v>Q2-2019</v>
          </cell>
          <cell r="F14186" t="str">
            <v>Mobile Aspiration</v>
          </cell>
          <cell r="G14186" t="str">
            <v>HUA</v>
          </cell>
          <cell r="H14186" t="str">
            <v>LTE2300 3rd Carrier</v>
          </cell>
          <cell r="I14186" t="str">
            <v>INS</v>
          </cell>
          <cell r="L14186">
            <v>43618</v>
          </cell>
          <cell r="M14186">
            <v>43625</v>
          </cell>
          <cell r="N14186">
            <v>43620</v>
          </cell>
          <cell r="O14186">
            <v>43626</v>
          </cell>
          <cell r="P14186" t="str">
            <v>No Dependency</v>
          </cell>
        </row>
        <row r="14187">
          <cell r="C14187" t="str">
            <v>ZND526</v>
          </cell>
          <cell r="D14187" t="str">
            <v>Expansion Sites</v>
          </cell>
          <cell r="E14187" t="str">
            <v>Q3-2019</v>
          </cell>
          <cell r="F14187" t="str">
            <v>Mobile Aspiration</v>
          </cell>
          <cell r="G14187" t="str">
            <v>HUA</v>
          </cell>
          <cell r="H14187" t="str">
            <v>LTE2300 3rd Carrier</v>
          </cell>
          <cell r="I14187" t="str">
            <v>INS</v>
          </cell>
          <cell r="L14187">
            <v>43631</v>
          </cell>
          <cell r="M14187">
            <v>43635</v>
          </cell>
          <cell r="N14187">
            <v>43637</v>
          </cell>
          <cell r="O14187">
            <v>43636</v>
          </cell>
          <cell r="P14187" t="str">
            <v>No Dependency</v>
          </cell>
        </row>
        <row r="14188">
          <cell r="C14188" t="str">
            <v>ZND523</v>
          </cell>
          <cell r="D14188" t="str">
            <v>Expansion Sites</v>
          </cell>
          <cell r="E14188" t="str">
            <v>Q3-2019</v>
          </cell>
          <cell r="F14188" t="str">
            <v>Mobile Aspiration</v>
          </cell>
          <cell r="G14188" t="str">
            <v>HUA</v>
          </cell>
          <cell r="H14188" t="str">
            <v>LTE2300 3rd Carrier</v>
          </cell>
          <cell r="I14188" t="str">
            <v>INS</v>
          </cell>
          <cell r="L14188">
            <v>43746</v>
          </cell>
          <cell r="M14188">
            <v>43709</v>
          </cell>
          <cell r="N14188">
            <v>43747</v>
          </cell>
          <cell r="O14188">
            <v>43710</v>
          </cell>
          <cell r="P14188" t="str">
            <v>No Dependency</v>
          </cell>
        </row>
        <row r="14189">
          <cell r="C14189" t="str">
            <v>ZND522</v>
          </cell>
          <cell r="D14189" t="str">
            <v>Expansion Sites</v>
          </cell>
          <cell r="E14189" t="str">
            <v>Q4-2019</v>
          </cell>
          <cell r="F14189" t="str">
            <v>Mobile Aspiration</v>
          </cell>
          <cell r="G14189" t="str">
            <v>HUA</v>
          </cell>
          <cell r="H14189" t="str">
            <v>LTE2300 3rd Carrier</v>
          </cell>
          <cell r="I14189" t="str">
            <v>INS</v>
          </cell>
          <cell r="L14189">
            <v>43753</v>
          </cell>
          <cell r="M14189">
            <v>43662</v>
          </cell>
          <cell r="N14189">
            <v>43754</v>
          </cell>
          <cell r="O14189">
            <v>43663</v>
          </cell>
          <cell r="P14189" t="str">
            <v>No Dependency</v>
          </cell>
        </row>
        <row r="14190">
          <cell r="C14190" t="str">
            <v>ZND521</v>
          </cell>
          <cell r="D14190" t="str">
            <v>Expansion Sites</v>
          </cell>
          <cell r="E14190" t="str">
            <v>Q4-2019</v>
          </cell>
          <cell r="F14190" t="str">
            <v>Mobile Aspiration</v>
          </cell>
          <cell r="G14190" t="str">
            <v>HUA</v>
          </cell>
          <cell r="H14190" t="str">
            <v>LTE2300 3rd Carrier</v>
          </cell>
          <cell r="I14190" t="str">
            <v>INS</v>
          </cell>
          <cell r="L14190">
            <v>43741</v>
          </cell>
          <cell r="M14190">
            <v>43680</v>
          </cell>
          <cell r="N14190">
            <v>43742</v>
          </cell>
          <cell r="O14190">
            <v>43681</v>
          </cell>
          <cell r="P14190" t="str">
            <v>No Dependency</v>
          </cell>
        </row>
        <row r="14191">
          <cell r="C14191" t="str">
            <v>ZND519</v>
          </cell>
          <cell r="D14191" t="str">
            <v>Expansion Sites</v>
          </cell>
          <cell r="E14191" t="str">
            <v>Q3-2019</v>
          </cell>
          <cell r="F14191" t="str">
            <v>Mobile Aspiration</v>
          </cell>
          <cell r="G14191" t="str">
            <v>HUA</v>
          </cell>
          <cell r="H14191" t="str">
            <v>LTE2300 3rd Carrier</v>
          </cell>
          <cell r="I14191" t="str">
            <v>INS</v>
          </cell>
          <cell r="L14191">
            <v>43691</v>
          </cell>
          <cell r="M14191">
            <v>43693</v>
          </cell>
          <cell r="N14191">
            <v>43692</v>
          </cell>
          <cell r="O14191">
            <v>43694</v>
          </cell>
          <cell r="P14191" t="str">
            <v>No Dependency</v>
          </cell>
        </row>
        <row r="14192">
          <cell r="C14192" t="str">
            <v>ZND512</v>
          </cell>
          <cell r="D14192" t="str">
            <v>Expansion Sites</v>
          </cell>
          <cell r="E14192" t="str">
            <v>Q3-2019</v>
          </cell>
          <cell r="F14192" t="str">
            <v>Mobile Aspiration</v>
          </cell>
          <cell r="G14192" t="str">
            <v>HUA</v>
          </cell>
          <cell r="H14192" t="str">
            <v>LTE2300 3rd Carrier</v>
          </cell>
          <cell r="I14192" t="str">
            <v>INS</v>
          </cell>
          <cell r="L14192">
            <v>43753</v>
          </cell>
          <cell r="M14192">
            <v>43743</v>
          </cell>
          <cell r="N14192">
            <v>43754</v>
          </cell>
          <cell r="O14192">
            <v>43744</v>
          </cell>
          <cell r="P14192" t="str">
            <v>No Dependency</v>
          </cell>
        </row>
        <row r="14193">
          <cell r="C14193" t="str">
            <v>ZND508</v>
          </cell>
          <cell r="D14193" t="str">
            <v>Expansion Sites</v>
          </cell>
          <cell r="E14193" t="str">
            <v>Q2-2019</v>
          </cell>
          <cell r="F14193" t="str">
            <v>Mobile Aspiration</v>
          </cell>
          <cell r="G14193" t="str">
            <v>HUA</v>
          </cell>
          <cell r="H14193" t="str">
            <v>LTE2300 3rd Carrier</v>
          </cell>
          <cell r="I14193" t="str">
            <v>INS</v>
          </cell>
          <cell r="L14193">
            <v>43626</v>
          </cell>
          <cell r="M14193">
            <v>43629</v>
          </cell>
          <cell r="N14193">
            <v>43627</v>
          </cell>
          <cell r="O14193">
            <v>43630</v>
          </cell>
          <cell r="P14193" t="str">
            <v>No Dependency</v>
          </cell>
        </row>
        <row r="14194">
          <cell r="C14194" t="str">
            <v>ZND507</v>
          </cell>
          <cell r="D14194" t="str">
            <v>Expansion Sites</v>
          </cell>
          <cell r="E14194" t="str">
            <v>Q3-2019</v>
          </cell>
          <cell r="F14194" t="str">
            <v>Mobile Aspiration</v>
          </cell>
          <cell r="G14194" t="str">
            <v>HUA</v>
          </cell>
          <cell r="H14194" t="str">
            <v>LTE2300 3rd Carrier</v>
          </cell>
          <cell r="I14194" t="str">
            <v>INS</v>
          </cell>
          <cell r="L14194">
            <v>43653</v>
          </cell>
          <cell r="M14194">
            <v>43632</v>
          </cell>
          <cell r="N14194">
            <v>43654</v>
          </cell>
          <cell r="O14194">
            <v>43633</v>
          </cell>
          <cell r="P14194" t="str">
            <v>No Dependency</v>
          </cell>
        </row>
        <row r="14195">
          <cell r="C14195" t="str">
            <v>ZND506</v>
          </cell>
          <cell r="D14195" t="str">
            <v>Expansion Sites</v>
          </cell>
          <cell r="E14195" t="str">
            <v>Q3-2019</v>
          </cell>
          <cell r="F14195" t="str">
            <v>Mobile Aspiration</v>
          </cell>
          <cell r="G14195" t="str">
            <v>HUA</v>
          </cell>
          <cell r="H14195" t="str">
            <v>LTE2300 3rd Carrier</v>
          </cell>
          <cell r="I14195" t="str">
            <v>INS</v>
          </cell>
          <cell r="L14195">
            <v>43733</v>
          </cell>
          <cell r="M14195">
            <v>43675</v>
          </cell>
          <cell r="N14195">
            <v>43733</v>
          </cell>
          <cell r="O14195">
            <v>43676</v>
          </cell>
          <cell r="P14195" t="str">
            <v>No Dependency</v>
          </cell>
        </row>
        <row r="14196">
          <cell r="C14196" t="str">
            <v>ZND505</v>
          </cell>
          <cell r="D14196" t="str">
            <v>Expansion Sites</v>
          </cell>
          <cell r="E14196" t="str">
            <v>Q1-2020</v>
          </cell>
          <cell r="F14196" t="str">
            <v>Mobile Aspiration</v>
          </cell>
          <cell r="G14196" t="str">
            <v>HUA</v>
          </cell>
          <cell r="H14196" t="str">
            <v>LTE2300 3rd Carrier</v>
          </cell>
          <cell r="I14196" t="str">
            <v>INS</v>
          </cell>
          <cell r="L14196">
            <v>43830</v>
          </cell>
          <cell r="M14196">
            <v>43760</v>
          </cell>
          <cell r="N14196">
            <v>43830</v>
          </cell>
          <cell r="O14196">
            <v>43761</v>
          </cell>
          <cell r="P14196" t="str">
            <v>No Dependency</v>
          </cell>
        </row>
        <row r="14197">
          <cell r="C14197" t="str">
            <v>ZND501</v>
          </cell>
          <cell r="D14197" t="str">
            <v>Expansion Sites</v>
          </cell>
          <cell r="E14197" t="str">
            <v>Q4-2019</v>
          </cell>
          <cell r="F14197" t="str">
            <v>Mobile Aspiration</v>
          </cell>
          <cell r="G14197" t="str">
            <v>HUA</v>
          </cell>
          <cell r="H14197" t="str">
            <v>LTE2300 3rd Carrier</v>
          </cell>
          <cell r="I14197" t="str">
            <v>INS</v>
          </cell>
          <cell r="L14197">
            <v>43678</v>
          </cell>
          <cell r="M14197">
            <v>43589</v>
          </cell>
          <cell r="N14197">
            <v>43679</v>
          </cell>
          <cell r="O14197">
            <v>43590</v>
          </cell>
          <cell r="P14197" t="str">
            <v>No Dependency</v>
          </cell>
        </row>
        <row r="14198">
          <cell r="C14198" t="str">
            <v>ZND500</v>
          </cell>
          <cell r="D14198" t="str">
            <v>Expansion Sites</v>
          </cell>
          <cell r="E14198" t="str">
            <v>Q3-2019</v>
          </cell>
          <cell r="F14198" t="str">
            <v>Mobile Aspiration</v>
          </cell>
          <cell r="G14198" t="str">
            <v>HUA</v>
          </cell>
          <cell r="H14198" t="str">
            <v>LTE2300 3rd Carrier</v>
          </cell>
          <cell r="I14198" t="str">
            <v>INS</v>
          </cell>
          <cell r="L14198">
            <v>43726</v>
          </cell>
          <cell r="M14198">
            <v>43674</v>
          </cell>
          <cell r="N14198">
            <v>43726</v>
          </cell>
          <cell r="O14198">
            <v>43675</v>
          </cell>
          <cell r="P14198" t="str">
            <v>No Dependency</v>
          </cell>
        </row>
        <row r="14199">
          <cell r="C14199" t="str">
            <v>ZND496</v>
          </cell>
          <cell r="D14199" t="str">
            <v>Expansion Sites</v>
          </cell>
          <cell r="E14199" t="str">
            <v>Q2-2019</v>
          </cell>
          <cell r="F14199" t="str">
            <v>Mobile Aspiration</v>
          </cell>
          <cell r="G14199" t="str">
            <v>HUA</v>
          </cell>
          <cell r="H14199" t="str">
            <v>LTE2300 3rd Carrier</v>
          </cell>
          <cell r="I14199" t="str">
            <v>INS</v>
          </cell>
          <cell r="L14199">
            <v>43691</v>
          </cell>
          <cell r="M14199">
            <v>43693</v>
          </cell>
          <cell r="N14199">
            <v>43692</v>
          </cell>
          <cell r="O14199">
            <v>43694</v>
          </cell>
          <cell r="P14199" t="str">
            <v>No Dependency</v>
          </cell>
        </row>
        <row r="14200">
          <cell r="C14200" t="str">
            <v>ZND491</v>
          </cell>
          <cell r="D14200" t="str">
            <v>Expansion Sites</v>
          </cell>
          <cell r="E14200" t="str">
            <v>Q1-2020</v>
          </cell>
          <cell r="F14200" t="str">
            <v>Mobile Aspiration</v>
          </cell>
          <cell r="G14200" t="str">
            <v>HUA</v>
          </cell>
          <cell r="H14200" t="str">
            <v>LTE2300 3rd Carrier</v>
          </cell>
          <cell r="I14200" t="str">
            <v>INS</v>
          </cell>
          <cell r="L14200">
            <v>43688</v>
          </cell>
          <cell r="M14200">
            <v>43688</v>
          </cell>
          <cell r="N14200">
            <v>43689</v>
          </cell>
          <cell r="O14200">
            <v>43689</v>
          </cell>
          <cell r="P14200" t="str">
            <v>No Dependency</v>
          </cell>
        </row>
        <row r="14201">
          <cell r="C14201" t="str">
            <v>ZND489</v>
          </cell>
          <cell r="D14201" t="str">
            <v>Expansion Sites</v>
          </cell>
          <cell r="E14201" t="str">
            <v>Q3-2019</v>
          </cell>
          <cell r="F14201" t="str">
            <v>Mobile Aspiration</v>
          </cell>
          <cell r="G14201" t="str">
            <v>HUA</v>
          </cell>
          <cell r="H14201" t="str">
            <v>LTE2300 3rd Carrier</v>
          </cell>
          <cell r="I14201" t="str">
            <v>INS</v>
          </cell>
          <cell r="L14201">
            <v>43733</v>
          </cell>
          <cell r="M14201">
            <v>43673</v>
          </cell>
          <cell r="N14201">
            <v>43733</v>
          </cell>
          <cell r="O14201">
            <v>43674</v>
          </cell>
          <cell r="P14201" t="str">
            <v>No Dependency</v>
          </cell>
        </row>
        <row r="14202">
          <cell r="C14202" t="str">
            <v>ZND486</v>
          </cell>
          <cell r="D14202" t="str">
            <v>Expansion Sites</v>
          </cell>
          <cell r="E14202" t="str">
            <v>Q4-2019</v>
          </cell>
          <cell r="F14202" t="str">
            <v>Mobile Aspiration</v>
          </cell>
          <cell r="G14202" t="str">
            <v>HUA</v>
          </cell>
          <cell r="H14202" t="str">
            <v>LTE2300 3rd Carrier</v>
          </cell>
          <cell r="I14202" t="str">
            <v>INS</v>
          </cell>
          <cell r="L14202">
            <v>43692</v>
          </cell>
          <cell r="M14202">
            <v>43669</v>
          </cell>
          <cell r="N14202">
            <v>43693</v>
          </cell>
          <cell r="O14202">
            <v>43670</v>
          </cell>
          <cell r="P14202" t="str">
            <v>No Dependency</v>
          </cell>
        </row>
        <row r="14203">
          <cell r="C14203" t="str">
            <v>ZND483</v>
          </cell>
          <cell r="D14203" t="str">
            <v>Expansion Sites</v>
          </cell>
          <cell r="E14203" t="str">
            <v>Q1-2020</v>
          </cell>
          <cell r="F14203" t="str">
            <v>Mobile Aspiration</v>
          </cell>
          <cell r="G14203" t="str">
            <v>HUA</v>
          </cell>
          <cell r="H14203" t="str">
            <v>LTE2300 3rd Carrier</v>
          </cell>
          <cell r="I14203" t="str">
            <v>INS</v>
          </cell>
          <cell r="L14203">
            <v>43858</v>
          </cell>
          <cell r="N14203">
            <v>43858</v>
          </cell>
          <cell r="P14203" t="str">
            <v>No Dependency</v>
          </cell>
        </row>
        <row r="14204">
          <cell r="C14204" t="str">
            <v>ZND482</v>
          </cell>
          <cell r="D14204" t="str">
            <v>Expansion Sites</v>
          </cell>
          <cell r="E14204" t="str">
            <v>Q4-2019</v>
          </cell>
          <cell r="F14204" t="str">
            <v>Mobile Aspiration</v>
          </cell>
          <cell r="G14204" t="str">
            <v>HUA</v>
          </cell>
          <cell r="H14204" t="str">
            <v>LTE2300 3rd Carrier</v>
          </cell>
          <cell r="I14204" t="str">
            <v>INS</v>
          </cell>
          <cell r="L14204">
            <v>43741</v>
          </cell>
          <cell r="M14204">
            <v>43709</v>
          </cell>
          <cell r="N14204">
            <v>43742</v>
          </cell>
          <cell r="O14204">
            <v>43710</v>
          </cell>
          <cell r="P14204" t="str">
            <v>No Dependency</v>
          </cell>
        </row>
        <row r="14205">
          <cell r="C14205" t="str">
            <v>ZND478</v>
          </cell>
          <cell r="D14205" t="str">
            <v>Expansion Sites</v>
          </cell>
          <cell r="E14205" t="str">
            <v>Q3-2019</v>
          </cell>
          <cell r="F14205" t="str">
            <v>Mobile Aspiration</v>
          </cell>
          <cell r="G14205" t="str">
            <v>HUA</v>
          </cell>
          <cell r="H14205" t="str">
            <v>LTE2300 3rd Carrier</v>
          </cell>
          <cell r="I14205" t="str">
            <v>INS</v>
          </cell>
          <cell r="L14205">
            <v>43629</v>
          </cell>
          <cell r="M14205">
            <v>43625</v>
          </cell>
          <cell r="N14205">
            <v>43630</v>
          </cell>
          <cell r="O14205">
            <v>43626</v>
          </cell>
          <cell r="P14205" t="str">
            <v>No Dependency</v>
          </cell>
        </row>
        <row r="14206">
          <cell r="C14206" t="str">
            <v>ZND475</v>
          </cell>
          <cell r="D14206" t="str">
            <v>Expansion Sites</v>
          </cell>
          <cell r="E14206" t="str">
            <v>Q1-2020</v>
          </cell>
          <cell r="F14206" t="str">
            <v>Mobile Aspiration</v>
          </cell>
          <cell r="G14206" t="str">
            <v>HUA</v>
          </cell>
          <cell r="H14206" t="str">
            <v>LTE2300 3rd Carrier</v>
          </cell>
          <cell r="I14206" t="str">
            <v>INS</v>
          </cell>
          <cell r="L14206">
            <v>43830</v>
          </cell>
          <cell r="M14206">
            <v>43715</v>
          </cell>
          <cell r="N14206">
            <v>43830</v>
          </cell>
          <cell r="O14206">
            <v>43716</v>
          </cell>
          <cell r="P14206" t="str">
            <v>No Dependency</v>
          </cell>
        </row>
        <row r="14207">
          <cell r="C14207" t="str">
            <v>ZND467</v>
          </cell>
          <cell r="D14207" t="str">
            <v>Expansion Sites</v>
          </cell>
          <cell r="E14207" t="str">
            <v>Q3-2019</v>
          </cell>
          <cell r="F14207" t="str">
            <v>Mobile Aspiration</v>
          </cell>
          <cell r="G14207" t="str">
            <v>HUA</v>
          </cell>
          <cell r="H14207" t="str">
            <v>LTE2300 3rd Carrier</v>
          </cell>
          <cell r="I14207" t="str">
            <v>INS</v>
          </cell>
          <cell r="L14207">
            <v>43726</v>
          </cell>
          <cell r="M14207">
            <v>43625</v>
          </cell>
          <cell r="N14207">
            <v>43726</v>
          </cell>
          <cell r="O14207">
            <v>43626</v>
          </cell>
          <cell r="P14207" t="str">
            <v>No Dependency</v>
          </cell>
        </row>
        <row r="14208">
          <cell r="C14208" t="str">
            <v>ZND464</v>
          </cell>
          <cell r="D14208" t="str">
            <v>Expansion Sites</v>
          </cell>
          <cell r="E14208" t="str">
            <v>Q1-2020</v>
          </cell>
          <cell r="F14208" t="str">
            <v>Mobile Aspiration</v>
          </cell>
          <cell r="G14208" t="str">
            <v>HUA</v>
          </cell>
          <cell r="H14208" t="str">
            <v>LTE2300 3rd Carrier</v>
          </cell>
          <cell r="I14208" t="str">
            <v>INS</v>
          </cell>
          <cell r="L14208">
            <v>43802</v>
          </cell>
          <cell r="M14208">
            <v>43709</v>
          </cell>
          <cell r="N14208">
            <v>43802</v>
          </cell>
          <cell r="O14208">
            <v>43710</v>
          </cell>
          <cell r="P14208" t="str">
            <v>No Dependency</v>
          </cell>
        </row>
        <row r="14209">
          <cell r="C14209" t="str">
            <v>ZND459</v>
          </cell>
          <cell r="D14209" t="str">
            <v>Expansion Sites</v>
          </cell>
          <cell r="E14209" t="str">
            <v>Q3-2019</v>
          </cell>
          <cell r="F14209" t="str">
            <v>Mobile Aspiration</v>
          </cell>
          <cell r="G14209" t="str">
            <v>HUA</v>
          </cell>
          <cell r="H14209" t="str">
            <v>LTE2300 3rd Carrier</v>
          </cell>
          <cell r="I14209" t="str">
            <v>INS</v>
          </cell>
          <cell r="L14209">
            <v>43645</v>
          </cell>
          <cell r="M14209">
            <v>43655</v>
          </cell>
          <cell r="N14209">
            <v>43651</v>
          </cell>
          <cell r="O14209">
            <v>43656</v>
          </cell>
          <cell r="P14209" t="str">
            <v>No Dependency</v>
          </cell>
        </row>
        <row r="14210">
          <cell r="C14210" t="str">
            <v>ZND425</v>
          </cell>
          <cell r="D14210" t="str">
            <v>Expansion Sites</v>
          </cell>
          <cell r="E14210" t="str">
            <v>Q2-2019</v>
          </cell>
          <cell r="F14210" t="str">
            <v>Mobile Aspiration</v>
          </cell>
          <cell r="G14210" t="str">
            <v>HUA</v>
          </cell>
          <cell r="H14210" t="str">
            <v>LTE2300 3rd Carrier</v>
          </cell>
          <cell r="I14210" t="str">
            <v>INS</v>
          </cell>
          <cell r="L14210">
            <v>43706</v>
          </cell>
          <cell r="M14210">
            <v>43667</v>
          </cell>
          <cell r="N14210">
            <v>43707</v>
          </cell>
          <cell r="O14210">
            <v>43668</v>
          </cell>
          <cell r="P14210" t="str">
            <v>No Dependency</v>
          </cell>
        </row>
        <row r="14211">
          <cell r="C14211" t="str">
            <v>ZND422</v>
          </cell>
          <cell r="D14211" t="str">
            <v>Expansion Sites</v>
          </cell>
          <cell r="E14211" t="str">
            <v>Q3-2019</v>
          </cell>
          <cell r="F14211" t="str">
            <v>Mobile Aspiration</v>
          </cell>
          <cell r="G14211" t="str">
            <v>HUA</v>
          </cell>
          <cell r="H14211" t="str">
            <v>LTE2300 3rd Carrier</v>
          </cell>
          <cell r="I14211" t="str">
            <v>INS</v>
          </cell>
          <cell r="L14211">
            <v>43719</v>
          </cell>
          <cell r="M14211">
            <v>43661</v>
          </cell>
          <cell r="N14211">
            <v>43719</v>
          </cell>
          <cell r="O14211">
            <v>43662</v>
          </cell>
          <cell r="P14211" t="str">
            <v>No Dependency</v>
          </cell>
        </row>
        <row r="14212">
          <cell r="C14212" t="str">
            <v>ZND414</v>
          </cell>
          <cell r="D14212" t="str">
            <v>Expansion Sites</v>
          </cell>
          <cell r="E14212" t="str">
            <v>Q3-2019</v>
          </cell>
          <cell r="F14212" t="str">
            <v>Mobile Aspiration</v>
          </cell>
          <cell r="G14212" t="str">
            <v>HUA</v>
          </cell>
          <cell r="H14212" t="str">
            <v>LTE2300 3rd Carrier</v>
          </cell>
          <cell r="I14212" t="str">
            <v>INS</v>
          </cell>
          <cell r="L14212">
            <v>43690</v>
          </cell>
          <cell r="M14212">
            <v>43709</v>
          </cell>
          <cell r="N14212">
            <v>43691</v>
          </cell>
          <cell r="O14212">
            <v>43710</v>
          </cell>
          <cell r="P14212" t="str">
            <v>No Dependency</v>
          </cell>
        </row>
        <row r="14213">
          <cell r="C14213" t="str">
            <v>ZND412</v>
          </cell>
          <cell r="D14213" t="str">
            <v>Expansion Sites</v>
          </cell>
          <cell r="E14213" t="str">
            <v>Q4-2019</v>
          </cell>
          <cell r="F14213" t="str">
            <v>Mobile Aspiration</v>
          </cell>
          <cell r="G14213" t="str">
            <v>HUA</v>
          </cell>
          <cell r="H14213" t="str">
            <v>LTE2300 3rd Carrier</v>
          </cell>
          <cell r="I14213" t="str">
            <v>INS</v>
          </cell>
          <cell r="L14213">
            <v>43798</v>
          </cell>
          <cell r="M14213">
            <v>43707</v>
          </cell>
          <cell r="N14213">
            <v>43799</v>
          </cell>
          <cell r="O14213">
            <v>43708</v>
          </cell>
          <cell r="P14213" t="str">
            <v>No Dependency</v>
          </cell>
        </row>
        <row r="14214">
          <cell r="C14214" t="str">
            <v>ZND409</v>
          </cell>
          <cell r="D14214" t="str">
            <v>Expansion Sites</v>
          </cell>
          <cell r="E14214" t="str">
            <v>Q1-2020</v>
          </cell>
          <cell r="F14214" t="str">
            <v>Mobile Aspiration</v>
          </cell>
          <cell r="G14214" t="str">
            <v>HUA</v>
          </cell>
          <cell r="H14214" t="str">
            <v>LTE2300 3rd Carrier</v>
          </cell>
          <cell r="I14214" t="str">
            <v>INS</v>
          </cell>
          <cell r="L14214">
            <v>43858</v>
          </cell>
          <cell r="M14214">
            <v>43715</v>
          </cell>
          <cell r="N14214">
            <v>43858</v>
          </cell>
          <cell r="O14214">
            <v>43716</v>
          </cell>
          <cell r="P14214" t="str">
            <v>No Dependency</v>
          </cell>
        </row>
        <row r="14215">
          <cell r="C14215" t="str">
            <v>ZND408</v>
          </cell>
          <cell r="D14215" t="str">
            <v>Expansion Sites</v>
          </cell>
          <cell r="E14215" t="str">
            <v>Q2-2019</v>
          </cell>
          <cell r="F14215" t="str">
            <v>Mobile Aspiration</v>
          </cell>
          <cell r="G14215" t="str">
            <v>HUA</v>
          </cell>
          <cell r="H14215" t="str">
            <v>LTE2300 3rd Carrier</v>
          </cell>
          <cell r="I14215" t="str">
            <v>INS</v>
          </cell>
          <cell r="L14215">
            <v>43691</v>
          </cell>
          <cell r="M14215">
            <v>43693</v>
          </cell>
          <cell r="N14215">
            <v>43692</v>
          </cell>
          <cell r="O14215">
            <v>43694</v>
          </cell>
          <cell r="P14215" t="str">
            <v>No Dependency</v>
          </cell>
        </row>
        <row r="14216">
          <cell r="C14216" t="str">
            <v>ZND407</v>
          </cell>
          <cell r="D14216" t="str">
            <v>Expansion Sites</v>
          </cell>
          <cell r="E14216" t="str">
            <v>Q3-2019</v>
          </cell>
          <cell r="F14216" t="str">
            <v>Mobile Aspiration</v>
          </cell>
          <cell r="G14216" t="str">
            <v>HUA</v>
          </cell>
          <cell r="H14216" t="str">
            <v>LTE2300 3rd Carrier</v>
          </cell>
          <cell r="I14216" t="str">
            <v>INS</v>
          </cell>
          <cell r="L14216">
            <v>43686</v>
          </cell>
          <cell r="M14216">
            <v>43625</v>
          </cell>
          <cell r="N14216">
            <v>43686</v>
          </cell>
          <cell r="O14216">
            <v>43626</v>
          </cell>
          <cell r="P14216" t="str">
            <v>No Dependency</v>
          </cell>
        </row>
        <row r="14217">
          <cell r="C14217" t="str">
            <v>ZND406</v>
          </cell>
          <cell r="D14217" t="str">
            <v>Expansion Sites</v>
          </cell>
          <cell r="E14217" t="str">
            <v>Q1-2020</v>
          </cell>
          <cell r="F14217" t="str">
            <v>Mobile Aspiration</v>
          </cell>
          <cell r="G14217" t="str">
            <v>HUA</v>
          </cell>
          <cell r="H14217" t="str">
            <v>LTE2300 3rd Carrier</v>
          </cell>
          <cell r="I14217" t="str">
            <v>INS</v>
          </cell>
          <cell r="L14217">
            <v>43858</v>
          </cell>
          <cell r="M14217">
            <v>43715</v>
          </cell>
          <cell r="N14217">
            <v>43858</v>
          </cell>
          <cell r="O14217">
            <v>43716</v>
          </cell>
          <cell r="P14217" t="str">
            <v>No Dependency</v>
          </cell>
        </row>
        <row r="14218">
          <cell r="C14218" t="str">
            <v>ZND405</v>
          </cell>
          <cell r="D14218" t="str">
            <v>Expansion Sites</v>
          </cell>
          <cell r="E14218" t="str">
            <v>Q2-2019</v>
          </cell>
          <cell r="F14218" t="str">
            <v>Mobile Aspiration</v>
          </cell>
          <cell r="G14218" t="str">
            <v>HUA</v>
          </cell>
          <cell r="H14218" t="str">
            <v>LTE2300 3rd Carrier</v>
          </cell>
          <cell r="I14218" t="str">
            <v>INS</v>
          </cell>
          <cell r="L14218">
            <v>43621</v>
          </cell>
          <cell r="M14218">
            <v>43632</v>
          </cell>
          <cell r="N14218">
            <v>43626</v>
          </cell>
          <cell r="O14218">
            <v>43633</v>
          </cell>
          <cell r="P14218" t="str">
            <v>No Dependency</v>
          </cell>
        </row>
        <row r="14219">
          <cell r="C14219" t="str">
            <v>ZND404</v>
          </cell>
          <cell r="D14219" t="str">
            <v>Expansion Sites</v>
          </cell>
          <cell r="E14219" t="str">
            <v>Q2-2019</v>
          </cell>
          <cell r="F14219" t="str">
            <v>Mobile Aspiration</v>
          </cell>
          <cell r="G14219" t="str">
            <v>HUA</v>
          </cell>
          <cell r="H14219" t="str">
            <v>LTE2300 3rd Carrier</v>
          </cell>
          <cell r="I14219" t="str">
            <v>INS</v>
          </cell>
          <cell r="L14219">
            <v>43688</v>
          </cell>
          <cell r="M14219">
            <v>43653</v>
          </cell>
          <cell r="N14219">
            <v>43689</v>
          </cell>
          <cell r="O14219">
            <v>43654</v>
          </cell>
          <cell r="P14219" t="str">
            <v>No Dependency</v>
          </cell>
        </row>
        <row r="14220">
          <cell r="C14220" t="str">
            <v>ZND396</v>
          </cell>
          <cell r="D14220" t="str">
            <v>Expansion Sites</v>
          </cell>
          <cell r="E14220" t="str">
            <v>Q1-2020</v>
          </cell>
          <cell r="F14220" t="str">
            <v>Mobile Aspiration</v>
          </cell>
          <cell r="G14220" t="str">
            <v>HUA</v>
          </cell>
          <cell r="H14220" t="str">
            <v>LTE2300 3rd Carrier</v>
          </cell>
          <cell r="I14220" t="str">
            <v>INS</v>
          </cell>
          <cell r="L14220">
            <v>43688</v>
          </cell>
          <cell r="M14220">
            <v>43655</v>
          </cell>
          <cell r="N14220">
            <v>43689</v>
          </cell>
          <cell r="O14220">
            <v>43656</v>
          </cell>
          <cell r="P14220" t="str">
            <v>No Dependency</v>
          </cell>
        </row>
        <row r="14221">
          <cell r="C14221" t="str">
            <v>ZND395</v>
          </cell>
          <cell r="D14221" t="str">
            <v>Expansion Sites</v>
          </cell>
          <cell r="E14221" t="str">
            <v>Q3-2019</v>
          </cell>
          <cell r="F14221" t="str">
            <v>Mobile Aspiration</v>
          </cell>
          <cell r="G14221" t="str">
            <v>HUA</v>
          </cell>
          <cell r="H14221" t="str">
            <v>LTE2300 3rd Carrier</v>
          </cell>
          <cell r="I14221" t="str">
            <v>INS</v>
          </cell>
          <cell r="L14221">
            <v>43705</v>
          </cell>
          <cell r="M14221">
            <v>43664</v>
          </cell>
          <cell r="N14221">
            <v>43705</v>
          </cell>
          <cell r="O14221">
            <v>43665</v>
          </cell>
          <cell r="P14221" t="str">
            <v>No Dependency</v>
          </cell>
        </row>
        <row r="14222">
          <cell r="C14222" t="str">
            <v>ZND391</v>
          </cell>
          <cell r="D14222" t="str">
            <v>Expansion Sites</v>
          </cell>
          <cell r="E14222" t="str">
            <v>Q3-2019</v>
          </cell>
          <cell r="F14222" t="str">
            <v>Mobile Aspiration</v>
          </cell>
          <cell r="G14222" t="str">
            <v>HUA</v>
          </cell>
          <cell r="H14222" t="str">
            <v>LTE2300 3rd Carrier</v>
          </cell>
          <cell r="I14222" t="str">
            <v>INS</v>
          </cell>
          <cell r="L14222">
            <v>43670</v>
          </cell>
          <cell r="M14222">
            <v>43634</v>
          </cell>
          <cell r="N14222">
            <v>43671</v>
          </cell>
          <cell r="O14222">
            <v>43635</v>
          </cell>
          <cell r="P14222" t="str">
            <v>No Dependency</v>
          </cell>
        </row>
        <row r="14223">
          <cell r="C14223" t="str">
            <v>ZND390</v>
          </cell>
          <cell r="D14223" t="str">
            <v>Expansion Sites</v>
          </cell>
          <cell r="E14223" t="str">
            <v>Q1-2020</v>
          </cell>
          <cell r="F14223" t="str">
            <v>Mobile Aspiration</v>
          </cell>
          <cell r="G14223" t="str">
            <v>HUA</v>
          </cell>
          <cell r="H14223" t="str">
            <v>LTE2300 3rd Carrier</v>
          </cell>
          <cell r="I14223" t="str">
            <v>INS</v>
          </cell>
          <cell r="L14223">
            <v>43853</v>
          </cell>
          <cell r="M14223">
            <v>43731</v>
          </cell>
          <cell r="N14223">
            <v>43853</v>
          </cell>
          <cell r="O14223">
            <v>43732</v>
          </cell>
          <cell r="P14223" t="str">
            <v>No Dependency</v>
          </cell>
        </row>
        <row r="14224">
          <cell r="C14224" t="str">
            <v>ZND384</v>
          </cell>
          <cell r="D14224" t="str">
            <v>Expansion Sites</v>
          </cell>
          <cell r="E14224" t="str">
            <v>Q1-2020</v>
          </cell>
          <cell r="F14224" t="str">
            <v>Mobile Aspiration</v>
          </cell>
          <cell r="G14224" t="str">
            <v>HUA</v>
          </cell>
          <cell r="H14224" t="str">
            <v>LTE2300 3rd Carrier</v>
          </cell>
          <cell r="I14224" t="str">
            <v>INS</v>
          </cell>
          <cell r="L14224">
            <v>43853</v>
          </cell>
          <cell r="M14224">
            <v>43731</v>
          </cell>
          <cell r="N14224">
            <v>43853</v>
          </cell>
          <cell r="O14224">
            <v>43732</v>
          </cell>
          <cell r="P14224" t="str">
            <v>No Dependency</v>
          </cell>
        </row>
        <row r="14225">
          <cell r="C14225" t="str">
            <v>ZND382</v>
          </cell>
          <cell r="D14225" t="str">
            <v>Expansion Sites</v>
          </cell>
          <cell r="E14225" t="str">
            <v>Q3-2019</v>
          </cell>
          <cell r="F14225" t="str">
            <v>Mobile Aspiration</v>
          </cell>
          <cell r="G14225" t="str">
            <v>HUA</v>
          </cell>
          <cell r="H14225" t="str">
            <v>LTE2300 3rd Carrier</v>
          </cell>
          <cell r="I14225" t="str">
            <v>INS</v>
          </cell>
          <cell r="L14225">
            <v>43706</v>
          </cell>
          <cell r="M14225">
            <v>43637</v>
          </cell>
          <cell r="N14225">
            <v>43707</v>
          </cell>
          <cell r="O14225">
            <v>43638</v>
          </cell>
          <cell r="P14225" t="str">
            <v>No Dependency</v>
          </cell>
        </row>
        <row r="14226">
          <cell r="C14226" t="str">
            <v>ZND378</v>
          </cell>
          <cell r="D14226" t="str">
            <v>Expansion Sites</v>
          </cell>
          <cell r="E14226" t="str">
            <v>Q1-2020</v>
          </cell>
          <cell r="F14226" t="str">
            <v>Mobile Aspiration</v>
          </cell>
          <cell r="G14226" t="str">
            <v>HUA</v>
          </cell>
          <cell r="H14226" t="str">
            <v>LTE2300 3rd Carrier</v>
          </cell>
          <cell r="I14226" t="str">
            <v>INS</v>
          </cell>
          <cell r="L14226">
            <v>43858</v>
          </cell>
          <cell r="M14226">
            <v>43661</v>
          </cell>
          <cell r="N14226">
            <v>43858</v>
          </cell>
          <cell r="O14226">
            <v>43662</v>
          </cell>
          <cell r="P14226" t="str">
            <v>No Dependency</v>
          </cell>
        </row>
        <row r="14227">
          <cell r="C14227" t="str">
            <v>ZND376</v>
          </cell>
          <cell r="D14227" t="str">
            <v>Expansion Sites</v>
          </cell>
          <cell r="E14227" t="str">
            <v>Q1-2020</v>
          </cell>
          <cell r="F14227" t="str">
            <v>Mobile Aspiration</v>
          </cell>
          <cell r="G14227" t="str">
            <v>HUA</v>
          </cell>
          <cell r="H14227" t="str">
            <v>LTE2300 3rd Carrier</v>
          </cell>
          <cell r="I14227" t="str">
            <v>INS</v>
          </cell>
          <cell r="L14227">
            <v>43703</v>
          </cell>
          <cell r="M14227">
            <v>43703</v>
          </cell>
          <cell r="N14227">
            <v>43704</v>
          </cell>
          <cell r="O14227">
            <v>43704</v>
          </cell>
          <cell r="P14227" t="str">
            <v>No Dependency</v>
          </cell>
        </row>
        <row r="14228">
          <cell r="C14228" t="str">
            <v>ZND371</v>
          </cell>
          <cell r="D14228" t="str">
            <v>Expansion Sites</v>
          </cell>
          <cell r="E14228" t="str">
            <v>Q4-2019</v>
          </cell>
          <cell r="F14228" t="str">
            <v>Mobile Aspiration</v>
          </cell>
          <cell r="G14228" t="str">
            <v>HUA</v>
          </cell>
          <cell r="H14228" t="str">
            <v>LTE2300 3rd Carrier</v>
          </cell>
          <cell r="I14228" t="str">
            <v>INS</v>
          </cell>
          <cell r="L14228">
            <v>43802</v>
          </cell>
          <cell r="M14228">
            <v>43678</v>
          </cell>
          <cell r="N14228">
            <v>43802</v>
          </cell>
          <cell r="O14228">
            <v>43679</v>
          </cell>
          <cell r="P14228" t="str">
            <v>No Dependency</v>
          </cell>
        </row>
        <row r="14229">
          <cell r="C14229" t="str">
            <v>ZND358</v>
          </cell>
          <cell r="D14229" t="str">
            <v>Expansion Sites</v>
          </cell>
          <cell r="E14229" t="str">
            <v>Q3-2019</v>
          </cell>
          <cell r="F14229" t="str">
            <v>Mobile Aspiration</v>
          </cell>
          <cell r="G14229" t="str">
            <v>HUA</v>
          </cell>
          <cell r="H14229" t="str">
            <v>LTE2300 3rd Carrier</v>
          </cell>
          <cell r="I14229" t="str">
            <v>INS</v>
          </cell>
          <cell r="L14229">
            <v>43639</v>
          </cell>
          <cell r="M14229">
            <v>43640</v>
          </cell>
          <cell r="N14229">
            <v>43640</v>
          </cell>
          <cell r="O14229">
            <v>43641</v>
          </cell>
          <cell r="P14229" t="str">
            <v>No Dependency</v>
          </cell>
        </row>
        <row r="14230">
          <cell r="C14230" t="str">
            <v>ZND356</v>
          </cell>
          <cell r="D14230" t="str">
            <v>Expansion Sites</v>
          </cell>
          <cell r="E14230" t="str">
            <v>Q3-2019</v>
          </cell>
          <cell r="F14230" t="str">
            <v>Mobile Aspiration</v>
          </cell>
          <cell r="G14230" t="str">
            <v>HUA</v>
          </cell>
          <cell r="H14230" t="str">
            <v>LTE2300 3rd Carrier</v>
          </cell>
          <cell r="I14230" t="str">
            <v>INS</v>
          </cell>
          <cell r="L14230">
            <v>43628</v>
          </cell>
          <cell r="M14230">
            <v>43634</v>
          </cell>
          <cell r="N14230">
            <v>43635</v>
          </cell>
          <cell r="O14230">
            <v>43635</v>
          </cell>
          <cell r="P14230" t="str">
            <v>No Dependency</v>
          </cell>
        </row>
        <row r="14231">
          <cell r="C14231" t="str">
            <v>ZND355</v>
          </cell>
          <cell r="D14231" t="str">
            <v>Expansion Sites</v>
          </cell>
          <cell r="E14231" t="str">
            <v>Q3-2019</v>
          </cell>
          <cell r="F14231" t="str">
            <v>Mobile Aspiration</v>
          </cell>
          <cell r="G14231" t="str">
            <v>HUA</v>
          </cell>
          <cell r="H14231" t="str">
            <v>LTE2300 3rd Carrier</v>
          </cell>
          <cell r="I14231" t="str">
            <v>INS</v>
          </cell>
          <cell r="L14231">
            <v>43669</v>
          </cell>
          <cell r="M14231">
            <v>43671</v>
          </cell>
          <cell r="N14231">
            <v>43670</v>
          </cell>
          <cell r="O14231">
            <v>43672</v>
          </cell>
          <cell r="P14231" t="str">
            <v>No Dependency</v>
          </cell>
        </row>
        <row r="14232">
          <cell r="C14232" t="str">
            <v>ZND333</v>
          </cell>
          <cell r="D14232" t="str">
            <v>Expansion Sites</v>
          </cell>
          <cell r="E14232" t="str">
            <v>Q3-2019</v>
          </cell>
          <cell r="F14232" t="str">
            <v>Mobile Aspiration</v>
          </cell>
          <cell r="G14232" t="str">
            <v>HUA</v>
          </cell>
          <cell r="H14232" t="str">
            <v>LTE2300 3rd Carrier</v>
          </cell>
          <cell r="I14232" t="str">
            <v>INS</v>
          </cell>
          <cell r="L14232">
            <v>43706</v>
          </cell>
          <cell r="M14232">
            <v>43653</v>
          </cell>
          <cell r="N14232">
            <v>43707</v>
          </cell>
          <cell r="O14232">
            <v>43654</v>
          </cell>
          <cell r="P14232" t="str">
            <v>No Dependency</v>
          </cell>
        </row>
        <row r="14233">
          <cell r="C14233" t="str">
            <v>ZND332</v>
          </cell>
          <cell r="D14233" t="str">
            <v>Expansion Sites</v>
          </cell>
          <cell r="E14233" t="str">
            <v>Q3-2019</v>
          </cell>
          <cell r="F14233" t="str">
            <v>Mobile Aspiration</v>
          </cell>
          <cell r="G14233" t="str">
            <v>HUA</v>
          </cell>
          <cell r="H14233" t="str">
            <v>LTE2300 3rd Carrier</v>
          </cell>
          <cell r="I14233" t="str">
            <v>INS</v>
          </cell>
          <cell r="L14233">
            <v>43719</v>
          </cell>
          <cell r="M14233">
            <v>43654</v>
          </cell>
          <cell r="N14233">
            <v>43719</v>
          </cell>
          <cell r="O14233">
            <v>43655</v>
          </cell>
          <cell r="P14233" t="str">
            <v>No Dependency</v>
          </cell>
        </row>
        <row r="14234">
          <cell r="C14234" t="str">
            <v>ZND329</v>
          </cell>
          <cell r="D14234" t="str">
            <v>Expansion Sites</v>
          </cell>
          <cell r="E14234" t="str">
            <v>Q1-2020</v>
          </cell>
          <cell r="F14234" t="str">
            <v>Mobile Aspiration</v>
          </cell>
          <cell r="G14234" t="str">
            <v>HUA</v>
          </cell>
          <cell r="H14234" t="str">
            <v>LTE2300 3rd Carrier</v>
          </cell>
          <cell r="I14234" t="str">
            <v>INS</v>
          </cell>
          <cell r="L14234">
            <v>43693</v>
          </cell>
          <cell r="M14234">
            <v>43695</v>
          </cell>
          <cell r="N14234">
            <v>43694</v>
          </cell>
          <cell r="O14234">
            <v>43696</v>
          </cell>
          <cell r="P14234" t="str">
            <v>No Dependency</v>
          </cell>
        </row>
        <row r="14235">
          <cell r="C14235" t="str">
            <v>ZND325</v>
          </cell>
          <cell r="D14235" t="str">
            <v>Expansion Sites</v>
          </cell>
          <cell r="E14235" t="str">
            <v>Q4-2019</v>
          </cell>
          <cell r="F14235" t="str">
            <v>Mobile Aspiration</v>
          </cell>
          <cell r="G14235" t="str">
            <v>HUA</v>
          </cell>
          <cell r="H14235" t="str">
            <v>LTE2300 3rd Carrier</v>
          </cell>
          <cell r="I14235" t="str">
            <v>INS</v>
          </cell>
          <cell r="L14235">
            <v>43657</v>
          </cell>
          <cell r="M14235">
            <v>43605</v>
          </cell>
          <cell r="N14235">
            <v>43658</v>
          </cell>
          <cell r="O14235">
            <v>43606</v>
          </cell>
          <cell r="P14235" t="str">
            <v>No Dependency</v>
          </cell>
        </row>
        <row r="14236">
          <cell r="C14236" t="str">
            <v>ZND324</v>
          </cell>
          <cell r="D14236" t="str">
            <v>Expansion Sites</v>
          </cell>
          <cell r="E14236" t="str">
            <v>Q4-2019</v>
          </cell>
          <cell r="F14236" t="str">
            <v>Mobile Aspiration</v>
          </cell>
          <cell r="G14236" t="str">
            <v>HUA</v>
          </cell>
          <cell r="H14236" t="str">
            <v>LTE2300 3rd Carrier</v>
          </cell>
          <cell r="I14236" t="str">
            <v>INS</v>
          </cell>
          <cell r="L14236">
            <v>43798</v>
          </cell>
          <cell r="M14236">
            <v>43647</v>
          </cell>
          <cell r="N14236">
            <v>43799</v>
          </cell>
          <cell r="O14236">
            <v>43648</v>
          </cell>
          <cell r="P14236" t="str">
            <v>No Dependency</v>
          </cell>
        </row>
        <row r="14237">
          <cell r="C14237" t="str">
            <v>ZND322</v>
          </cell>
          <cell r="D14237" t="str">
            <v>Expansion Sites</v>
          </cell>
          <cell r="E14237" t="str">
            <v>Q4-2019</v>
          </cell>
          <cell r="F14237" t="str">
            <v>Mobile Aspiration</v>
          </cell>
          <cell r="G14237" t="str">
            <v>HUA</v>
          </cell>
          <cell r="H14237" t="str">
            <v>LTE2300 3rd Carrier</v>
          </cell>
          <cell r="I14237" t="str">
            <v>INS</v>
          </cell>
          <cell r="L14237">
            <v>43691</v>
          </cell>
          <cell r="M14237">
            <v>43693</v>
          </cell>
          <cell r="N14237">
            <v>43692</v>
          </cell>
          <cell r="O14237">
            <v>43694</v>
          </cell>
          <cell r="P14237" t="str">
            <v>No Dependency</v>
          </cell>
        </row>
        <row r="14238">
          <cell r="C14238" t="str">
            <v>ZND321</v>
          </cell>
          <cell r="D14238" t="str">
            <v>Expansion Sites</v>
          </cell>
          <cell r="E14238" t="str">
            <v>Q2-2019</v>
          </cell>
          <cell r="F14238" t="str">
            <v>Mobile Aspiration</v>
          </cell>
          <cell r="G14238" t="str">
            <v>HUA</v>
          </cell>
          <cell r="H14238" t="str">
            <v>LTE2300 3rd Carrier</v>
          </cell>
          <cell r="I14238" t="str">
            <v>INS</v>
          </cell>
          <cell r="L14238">
            <v>43706</v>
          </cell>
          <cell r="M14238">
            <v>43662</v>
          </cell>
          <cell r="N14238">
            <v>43707</v>
          </cell>
          <cell r="O14238">
            <v>43663</v>
          </cell>
          <cell r="P14238" t="str">
            <v>No Dependency</v>
          </cell>
        </row>
        <row r="14239">
          <cell r="C14239" t="str">
            <v>ZND320</v>
          </cell>
          <cell r="D14239" t="str">
            <v>Expansion Sites</v>
          </cell>
          <cell r="E14239" t="str">
            <v>Q4-2019</v>
          </cell>
          <cell r="F14239" t="str">
            <v>Mobile Aspiration</v>
          </cell>
          <cell r="G14239" t="str">
            <v>HUA</v>
          </cell>
          <cell r="H14239" t="str">
            <v>LTE2300 3rd Carrier</v>
          </cell>
          <cell r="I14239" t="str">
            <v>INS</v>
          </cell>
          <cell r="L14239">
            <v>43802</v>
          </cell>
          <cell r="M14239">
            <v>43605</v>
          </cell>
          <cell r="N14239">
            <v>43802</v>
          </cell>
          <cell r="O14239">
            <v>43606</v>
          </cell>
          <cell r="P14239" t="str">
            <v>No Dependency</v>
          </cell>
        </row>
        <row r="14240">
          <cell r="C14240" t="str">
            <v>ZND317</v>
          </cell>
          <cell r="D14240" t="str">
            <v>Expansion Sites</v>
          </cell>
          <cell r="E14240" t="str">
            <v>Q1-2020</v>
          </cell>
          <cell r="F14240" t="str">
            <v>Mobile Aspiration</v>
          </cell>
          <cell r="G14240" t="str">
            <v>HUA</v>
          </cell>
          <cell r="H14240" t="str">
            <v>LTE2300 3rd Carrier</v>
          </cell>
          <cell r="I14240" t="str">
            <v>INS</v>
          </cell>
          <cell r="L14240">
            <v>43853</v>
          </cell>
          <cell r="M14240">
            <v>43715</v>
          </cell>
          <cell r="N14240">
            <v>43853</v>
          </cell>
          <cell r="O14240">
            <v>43716</v>
          </cell>
          <cell r="P14240" t="str">
            <v>No Dependency</v>
          </cell>
        </row>
        <row r="14241">
          <cell r="C14241" t="str">
            <v>ZND300</v>
          </cell>
          <cell r="D14241" t="str">
            <v>Expansion Sites</v>
          </cell>
          <cell r="E14241" t="str">
            <v>Q4-2019</v>
          </cell>
          <cell r="F14241" t="str">
            <v>Mobile Aspiration</v>
          </cell>
          <cell r="G14241" t="str">
            <v>HUA</v>
          </cell>
          <cell r="H14241" t="str">
            <v>LTE2300 3rd Carrier</v>
          </cell>
          <cell r="I14241" t="str">
            <v>INS</v>
          </cell>
          <cell r="L14241">
            <v>43796</v>
          </cell>
          <cell r="N14241">
            <v>43797</v>
          </cell>
          <cell r="P14241" t="str">
            <v>No Dependency</v>
          </cell>
        </row>
        <row r="14242">
          <cell r="C14242" t="str">
            <v>ZND297</v>
          </cell>
          <cell r="D14242" t="str">
            <v>Expansion Sites</v>
          </cell>
          <cell r="E14242" t="str">
            <v>Q3-2019</v>
          </cell>
          <cell r="F14242" t="str">
            <v>Mobile Aspiration</v>
          </cell>
          <cell r="G14242" t="str">
            <v>HUA</v>
          </cell>
          <cell r="H14242" t="str">
            <v>LTE2300 3rd Carrier</v>
          </cell>
          <cell r="I14242" t="str">
            <v>INS</v>
          </cell>
          <cell r="L14242">
            <v>43646</v>
          </cell>
          <cell r="M14242">
            <v>43653</v>
          </cell>
          <cell r="N14242">
            <v>43652</v>
          </cell>
          <cell r="O14242">
            <v>43654</v>
          </cell>
          <cell r="P14242" t="str">
            <v>No Dependency</v>
          </cell>
        </row>
        <row r="14243">
          <cell r="C14243" t="str">
            <v>ZND291</v>
          </cell>
          <cell r="D14243" t="str">
            <v>Expansion Sites</v>
          </cell>
          <cell r="E14243" t="str">
            <v>Q4-2019</v>
          </cell>
          <cell r="F14243" t="str">
            <v>Mobile Aspiration</v>
          </cell>
          <cell r="G14243" t="str">
            <v>HUA</v>
          </cell>
          <cell r="H14243" t="str">
            <v>LTE2300 3rd Carrier</v>
          </cell>
          <cell r="I14243" t="str">
            <v>INS</v>
          </cell>
          <cell r="L14243">
            <v>43741</v>
          </cell>
          <cell r="M14243">
            <v>43715</v>
          </cell>
          <cell r="N14243">
            <v>43742</v>
          </cell>
          <cell r="O14243">
            <v>43716</v>
          </cell>
          <cell r="P14243" t="str">
            <v>No Dependency</v>
          </cell>
        </row>
        <row r="14244">
          <cell r="C14244" t="str">
            <v>ZND288</v>
          </cell>
          <cell r="D14244" t="str">
            <v>Expansion Sites</v>
          </cell>
          <cell r="E14244" t="str">
            <v>Q4-2019</v>
          </cell>
          <cell r="F14244" t="str">
            <v>Mobile Aspiration</v>
          </cell>
          <cell r="G14244" t="str">
            <v>HUA</v>
          </cell>
          <cell r="H14244" t="str">
            <v>LTE2300 3rd Carrier</v>
          </cell>
          <cell r="I14244" t="str">
            <v>INS</v>
          </cell>
          <cell r="L14244">
            <v>43691</v>
          </cell>
          <cell r="M14244">
            <v>43693</v>
          </cell>
          <cell r="N14244">
            <v>43692</v>
          </cell>
          <cell r="O14244">
            <v>43694</v>
          </cell>
          <cell r="P14244" t="str">
            <v>No Dependency</v>
          </cell>
        </row>
        <row r="14245">
          <cell r="C14245" t="str">
            <v>ZND285</v>
          </cell>
          <cell r="D14245" t="str">
            <v>Expansion Sites</v>
          </cell>
          <cell r="E14245" t="str">
            <v>Q4-2019</v>
          </cell>
          <cell r="F14245" t="str">
            <v>Mobile Aspiration</v>
          </cell>
          <cell r="G14245" t="str">
            <v>HUA</v>
          </cell>
          <cell r="H14245" t="str">
            <v>LTE2300 3rd Carrier</v>
          </cell>
          <cell r="I14245" t="str">
            <v>INS</v>
          </cell>
          <cell r="L14245">
            <v>43679</v>
          </cell>
          <cell r="M14245">
            <v>43640</v>
          </cell>
          <cell r="N14245">
            <v>43680</v>
          </cell>
          <cell r="O14245">
            <v>43641</v>
          </cell>
          <cell r="P14245" t="str">
            <v>No Dependency</v>
          </cell>
        </row>
        <row r="14246">
          <cell r="C14246" t="str">
            <v>ZND274</v>
          </cell>
          <cell r="D14246" t="str">
            <v>Expansion Sites</v>
          </cell>
          <cell r="E14246" t="str">
            <v>Q3-2019</v>
          </cell>
          <cell r="F14246" t="str">
            <v>Mobile Aspiration</v>
          </cell>
          <cell r="G14246" t="str">
            <v>HUA</v>
          </cell>
          <cell r="H14246" t="str">
            <v>LTE2300 3rd Carrier</v>
          </cell>
          <cell r="I14246" t="str">
            <v>INS</v>
          </cell>
          <cell r="L14246">
            <v>43638</v>
          </cell>
          <cell r="M14246">
            <v>43644</v>
          </cell>
          <cell r="N14246">
            <v>43640</v>
          </cell>
          <cell r="O14246">
            <v>43645</v>
          </cell>
          <cell r="P14246" t="str">
            <v>No Dependency</v>
          </cell>
        </row>
        <row r="14247">
          <cell r="C14247" t="str">
            <v>ZND272</v>
          </cell>
          <cell r="D14247" t="str">
            <v>Expansion Sites</v>
          </cell>
          <cell r="E14247" t="str">
            <v>Q3-2019</v>
          </cell>
          <cell r="F14247" t="str">
            <v>Mobile Aspiration</v>
          </cell>
          <cell r="G14247" t="str">
            <v>HUA</v>
          </cell>
          <cell r="H14247" t="str">
            <v>LTE2300 3rd Carrier</v>
          </cell>
          <cell r="I14247" t="str">
            <v>INS</v>
          </cell>
          <cell r="L14247">
            <v>43706</v>
          </cell>
          <cell r="M14247">
            <v>43715</v>
          </cell>
          <cell r="N14247">
            <v>43707</v>
          </cell>
          <cell r="O14247">
            <v>43716</v>
          </cell>
          <cell r="P14247" t="str">
            <v>No Dependency</v>
          </cell>
        </row>
        <row r="14248">
          <cell r="C14248" t="str">
            <v>ZND270</v>
          </cell>
          <cell r="D14248" t="str">
            <v>Expansion Sites</v>
          </cell>
          <cell r="E14248" t="str">
            <v>Q3-2019</v>
          </cell>
          <cell r="F14248" t="str">
            <v>Mobile Aspiration</v>
          </cell>
          <cell r="G14248" t="str">
            <v>HUA</v>
          </cell>
          <cell r="H14248" t="str">
            <v>LTE2300 3rd Carrier</v>
          </cell>
          <cell r="I14248" t="str">
            <v>INS</v>
          </cell>
          <cell r="L14248">
            <v>43706</v>
          </cell>
          <cell r="M14248">
            <v>43680</v>
          </cell>
          <cell r="N14248">
            <v>43707</v>
          </cell>
          <cell r="O14248">
            <v>43681</v>
          </cell>
          <cell r="P14248" t="str">
            <v>No Dependency</v>
          </cell>
        </row>
        <row r="14249">
          <cell r="C14249" t="str">
            <v>ZND269</v>
          </cell>
          <cell r="D14249" t="str">
            <v>Expansion Sites</v>
          </cell>
          <cell r="E14249" t="str">
            <v>Q3-2019</v>
          </cell>
          <cell r="F14249" t="str">
            <v>Mobile Aspiration</v>
          </cell>
          <cell r="G14249" t="str">
            <v>HUA</v>
          </cell>
          <cell r="H14249" t="str">
            <v>LTE2300 3rd Carrier</v>
          </cell>
          <cell r="I14249" t="str">
            <v>INS</v>
          </cell>
          <cell r="L14249">
            <v>43746</v>
          </cell>
          <cell r="M14249">
            <v>43734</v>
          </cell>
          <cell r="N14249">
            <v>43747</v>
          </cell>
          <cell r="O14249">
            <v>43735</v>
          </cell>
          <cell r="P14249" t="str">
            <v>No Dependency</v>
          </cell>
        </row>
        <row r="14250">
          <cell r="C14250" t="str">
            <v>ZND253</v>
          </cell>
          <cell r="D14250" t="str">
            <v>Expansion Sites</v>
          </cell>
          <cell r="E14250" t="str">
            <v>Q3-2019</v>
          </cell>
          <cell r="F14250" t="str">
            <v>Mobile Aspiration</v>
          </cell>
          <cell r="G14250" t="str">
            <v>HUA</v>
          </cell>
          <cell r="H14250" t="str">
            <v>LTE2300 3rd Carrier</v>
          </cell>
          <cell r="I14250" t="str">
            <v>INS</v>
          </cell>
          <cell r="L14250">
            <v>43645</v>
          </cell>
          <cell r="M14250">
            <v>43635</v>
          </cell>
          <cell r="N14250">
            <v>43646</v>
          </cell>
          <cell r="O14250">
            <v>43636</v>
          </cell>
          <cell r="P14250" t="str">
            <v>No Dependency</v>
          </cell>
        </row>
        <row r="14251">
          <cell r="C14251" t="str">
            <v>ZND252</v>
          </cell>
          <cell r="D14251" t="str">
            <v>Expansion Sites</v>
          </cell>
          <cell r="E14251" t="str">
            <v>Q3-2019</v>
          </cell>
          <cell r="F14251" t="str">
            <v>Mobile Aspiration</v>
          </cell>
          <cell r="G14251" t="str">
            <v>HUA</v>
          </cell>
          <cell r="H14251" t="str">
            <v>LTE2300 3rd Carrier</v>
          </cell>
          <cell r="I14251" t="str">
            <v>INS</v>
          </cell>
          <cell r="L14251">
            <v>43753</v>
          </cell>
          <cell r="M14251">
            <v>43678</v>
          </cell>
          <cell r="N14251">
            <v>43754</v>
          </cell>
          <cell r="O14251">
            <v>43679</v>
          </cell>
          <cell r="P14251" t="str">
            <v>No Dependency</v>
          </cell>
        </row>
        <row r="14252">
          <cell r="C14252" t="str">
            <v>ZND251</v>
          </cell>
          <cell r="D14252" t="str">
            <v>Expansion Sites</v>
          </cell>
          <cell r="E14252" t="str">
            <v>Q3-2019</v>
          </cell>
          <cell r="F14252" t="str">
            <v>Mobile Aspiration</v>
          </cell>
          <cell r="G14252" t="str">
            <v>HUA</v>
          </cell>
          <cell r="H14252" t="str">
            <v>LTE2300 3rd Carrier</v>
          </cell>
          <cell r="I14252" t="str">
            <v>INS</v>
          </cell>
          <cell r="L14252">
            <v>43726</v>
          </cell>
          <cell r="M14252">
            <v>43676</v>
          </cell>
          <cell r="N14252">
            <v>43726</v>
          </cell>
          <cell r="O14252">
            <v>43677</v>
          </cell>
          <cell r="P14252" t="str">
            <v>No Dependency</v>
          </cell>
        </row>
        <row r="14253">
          <cell r="C14253" t="str">
            <v>ZND247</v>
          </cell>
          <cell r="D14253" t="str">
            <v>Expansion Sites</v>
          </cell>
          <cell r="E14253" t="str">
            <v>Q1-2020</v>
          </cell>
          <cell r="F14253" t="str">
            <v>Mobile Aspiration</v>
          </cell>
          <cell r="G14253" t="str">
            <v>HUA</v>
          </cell>
          <cell r="H14253" t="str">
            <v>LTE2300 3rd Carrier</v>
          </cell>
          <cell r="I14253" t="str">
            <v>INS</v>
          </cell>
          <cell r="L14253">
            <v>43691</v>
          </cell>
          <cell r="M14253">
            <v>43671</v>
          </cell>
          <cell r="N14253">
            <v>43692</v>
          </cell>
          <cell r="O14253">
            <v>43672</v>
          </cell>
          <cell r="P14253" t="str">
            <v>No Dependency</v>
          </cell>
        </row>
        <row r="14254">
          <cell r="C14254" t="str">
            <v>ZND245</v>
          </cell>
          <cell r="D14254" t="str">
            <v>Expansion Sites</v>
          </cell>
          <cell r="E14254" t="str">
            <v>Q2-2019</v>
          </cell>
          <cell r="F14254" t="str">
            <v>Mobile Aspiration</v>
          </cell>
          <cell r="G14254" t="str">
            <v>HUA</v>
          </cell>
          <cell r="H14254" t="str">
            <v>LTE2300 3rd Carrier</v>
          </cell>
          <cell r="I14254" t="str">
            <v>INS</v>
          </cell>
          <cell r="L14254">
            <v>43622</v>
          </cell>
          <cell r="M14254">
            <v>43624</v>
          </cell>
          <cell r="N14254">
            <v>43623</v>
          </cell>
          <cell r="O14254">
            <v>43625</v>
          </cell>
          <cell r="P14254" t="str">
            <v>No Dependency</v>
          </cell>
        </row>
        <row r="14255">
          <cell r="C14255" t="str">
            <v>ZND240</v>
          </cell>
          <cell r="D14255" t="str">
            <v>Expansion Sites</v>
          </cell>
          <cell r="E14255" t="str">
            <v>Q3-2019</v>
          </cell>
          <cell r="F14255" t="str">
            <v>Mobile Aspiration</v>
          </cell>
          <cell r="G14255" t="str">
            <v>HUA</v>
          </cell>
          <cell r="H14255" t="str">
            <v>LTE2300 3rd Carrier</v>
          </cell>
          <cell r="I14255" t="str">
            <v>INS</v>
          </cell>
          <cell r="L14255">
            <v>43788</v>
          </cell>
          <cell r="N14255">
            <v>43789</v>
          </cell>
          <cell r="P14255" t="str">
            <v>No Dependency</v>
          </cell>
        </row>
        <row r="14256">
          <cell r="C14256" t="str">
            <v>ZND236</v>
          </cell>
          <cell r="D14256" t="str">
            <v>Expansion Sites</v>
          </cell>
          <cell r="E14256" t="str">
            <v>Q3-2019</v>
          </cell>
          <cell r="F14256" t="str">
            <v>Mobile Aspiration</v>
          </cell>
          <cell r="G14256" t="str">
            <v>HUA</v>
          </cell>
          <cell r="H14256" t="str">
            <v>LTE2300 3rd Carrier</v>
          </cell>
          <cell r="I14256" t="str">
            <v>INS</v>
          </cell>
          <cell r="L14256">
            <v>43705</v>
          </cell>
          <cell r="M14256">
            <v>43635</v>
          </cell>
          <cell r="N14256">
            <v>43705</v>
          </cell>
          <cell r="O14256">
            <v>43636</v>
          </cell>
          <cell r="P14256" t="str">
            <v>No Dependency</v>
          </cell>
        </row>
        <row r="14257">
          <cell r="C14257" t="str">
            <v>ZND230</v>
          </cell>
          <cell r="D14257" t="str">
            <v>Expansion Sites</v>
          </cell>
          <cell r="E14257" t="str">
            <v>Q2-2019</v>
          </cell>
          <cell r="F14257" t="str">
            <v>Mobile Aspiration</v>
          </cell>
          <cell r="G14257" t="str">
            <v>HUA</v>
          </cell>
          <cell r="H14257" t="str">
            <v>LTE2300 3rd Carrier</v>
          </cell>
          <cell r="I14257" t="str">
            <v>INS</v>
          </cell>
          <cell r="L14257">
            <v>43620</v>
          </cell>
          <cell r="M14257">
            <v>43635</v>
          </cell>
          <cell r="N14257">
            <v>43620</v>
          </cell>
          <cell r="O14257">
            <v>43636</v>
          </cell>
          <cell r="P14257" t="str">
            <v>No Dependency</v>
          </cell>
        </row>
        <row r="14258">
          <cell r="C14258" t="str">
            <v>ZND219</v>
          </cell>
          <cell r="D14258" t="str">
            <v>Expansion Sites</v>
          </cell>
          <cell r="E14258" t="str">
            <v>Q4-2019</v>
          </cell>
          <cell r="F14258" t="str">
            <v>Mobile Aspiration</v>
          </cell>
          <cell r="G14258" t="str">
            <v>HUA</v>
          </cell>
          <cell r="H14258" t="str">
            <v>LTE2300 3rd Carrier</v>
          </cell>
          <cell r="I14258" t="str">
            <v>INS</v>
          </cell>
          <cell r="L14258">
            <v>43741</v>
          </cell>
          <cell r="M14258">
            <v>43734</v>
          </cell>
          <cell r="N14258">
            <v>43742</v>
          </cell>
          <cell r="O14258">
            <v>43735</v>
          </cell>
          <cell r="P14258" t="str">
            <v>No Dependency</v>
          </cell>
        </row>
        <row r="14259">
          <cell r="C14259" t="str">
            <v>ZND214</v>
          </cell>
          <cell r="D14259" t="str">
            <v>Expansion Sites</v>
          </cell>
          <cell r="E14259" t="str">
            <v>Q3-2019</v>
          </cell>
          <cell r="F14259" t="str">
            <v>Mobile Aspiration</v>
          </cell>
          <cell r="G14259" t="str">
            <v>HUA</v>
          </cell>
          <cell r="H14259" t="str">
            <v>LTE2300 3rd Carrier</v>
          </cell>
          <cell r="I14259" t="str">
            <v>INS</v>
          </cell>
          <cell r="L14259">
            <v>43635</v>
          </cell>
          <cell r="M14259">
            <v>43637</v>
          </cell>
          <cell r="N14259">
            <v>43636</v>
          </cell>
          <cell r="O14259">
            <v>43638</v>
          </cell>
          <cell r="P14259" t="str">
            <v>No Dependency</v>
          </cell>
        </row>
        <row r="14260">
          <cell r="C14260" t="str">
            <v>ZND210</v>
          </cell>
          <cell r="D14260" t="str">
            <v>Expansion Sites</v>
          </cell>
          <cell r="E14260" t="str">
            <v>Q2-2019</v>
          </cell>
          <cell r="F14260" t="str">
            <v>Mobile Aspiration</v>
          </cell>
          <cell r="G14260" t="str">
            <v>HUA</v>
          </cell>
          <cell r="H14260" t="str">
            <v>LTE2300 3rd Carrier</v>
          </cell>
          <cell r="I14260" t="str">
            <v>INS</v>
          </cell>
          <cell r="L14260">
            <v>43622</v>
          </cell>
          <cell r="M14260">
            <v>43629</v>
          </cell>
          <cell r="N14260">
            <v>43624</v>
          </cell>
          <cell r="O14260">
            <v>43630</v>
          </cell>
          <cell r="P14260" t="str">
            <v>No Dependency</v>
          </cell>
        </row>
        <row r="14261">
          <cell r="C14261" t="str">
            <v>ZND203</v>
          </cell>
          <cell r="D14261" t="str">
            <v>Expansion Sites</v>
          </cell>
          <cell r="E14261" t="str">
            <v>Q3-2019</v>
          </cell>
          <cell r="F14261" t="str">
            <v>Mobile Aspiration</v>
          </cell>
          <cell r="G14261" t="str">
            <v>HUA</v>
          </cell>
          <cell r="H14261" t="str">
            <v>LTE2300 3rd Carrier</v>
          </cell>
          <cell r="I14261" t="str">
            <v>INS</v>
          </cell>
          <cell r="L14261">
            <v>43719</v>
          </cell>
          <cell r="M14261">
            <v>43666</v>
          </cell>
          <cell r="N14261">
            <v>43719</v>
          </cell>
          <cell r="O14261">
            <v>43667</v>
          </cell>
          <cell r="P14261" t="str">
            <v>No Dependency</v>
          </cell>
        </row>
        <row r="14262">
          <cell r="C14262" t="str">
            <v>ZND199</v>
          </cell>
          <cell r="D14262" t="str">
            <v>Expansion Sites</v>
          </cell>
          <cell r="E14262" t="str">
            <v>Q4-2019</v>
          </cell>
          <cell r="F14262" t="str">
            <v>Mobile Aspiration</v>
          </cell>
          <cell r="G14262" t="str">
            <v>HUA</v>
          </cell>
          <cell r="H14262" t="str">
            <v>LTE2300 3rd Carrier</v>
          </cell>
          <cell r="I14262" t="str">
            <v>INS</v>
          </cell>
          <cell r="L14262">
            <v>43685</v>
          </cell>
          <cell r="M14262">
            <v>43685</v>
          </cell>
          <cell r="N14262">
            <v>43686</v>
          </cell>
          <cell r="O14262">
            <v>43686</v>
          </cell>
          <cell r="P14262" t="str">
            <v>No Dependency</v>
          </cell>
        </row>
        <row r="14263">
          <cell r="C14263" t="str">
            <v>ZND195</v>
          </cell>
          <cell r="D14263" t="str">
            <v>Expansion Sites</v>
          </cell>
          <cell r="E14263" t="str">
            <v>Q3-2019</v>
          </cell>
          <cell r="F14263" t="str">
            <v>Mobile Aspiration</v>
          </cell>
          <cell r="G14263" t="str">
            <v>HUA</v>
          </cell>
          <cell r="H14263" t="str">
            <v>LTE2300 3rd Carrier</v>
          </cell>
          <cell r="I14263" t="str">
            <v>INS</v>
          </cell>
          <cell r="L14263">
            <v>43691</v>
          </cell>
          <cell r="M14263">
            <v>43693</v>
          </cell>
          <cell r="N14263">
            <v>43692</v>
          </cell>
          <cell r="O14263">
            <v>43694</v>
          </cell>
          <cell r="P14263" t="str">
            <v>No Dependency</v>
          </cell>
        </row>
        <row r="14264">
          <cell r="C14264" t="str">
            <v>ZND189</v>
          </cell>
          <cell r="D14264" t="str">
            <v>Expansion Sites</v>
          </cell>
          <cell r="E14264" t="str">
            <v>Q3-2019</v>
          </cell>
          <cell r="F14264" t="str">
            <v>Mobile Aspiration</v>
          </cell>
          <cell r="G14264" t="str">
            <v>HUA</v>
          </cell>
          <cell r="H14264" t="str">
            <v>LTE2300 3rd Carrier</v>
          </cell>
          <cell r="I14264" t="str">
            <v>INS</v>
          </cell>
          <cell r="L14264">
            <v>43659</v>
          </cell>
          <cell r="M14264">
            <v>43661</v>
          </cell>
          <cell r="N14264">
            <v>43660</v>
          </cell>
          <cell r="O14264">
            <v>43662</v>
          </cell>
          <cell r="P14264" t="str">
            <v>No Dependency</v>
          </cell>
        </row>
        <row r="14265">
          <cell r="C14265" t="str">
            <v>ZND182</v>
          </cell>
          <cell r="D14265" t="str">
            <v>Expansion Sites</v>
          </cell>
          <cell r="E14265" t="str">
            <v>Q4-2019</v>
          </cell>
          <cell r="F14265" t="str">
            <v>Mobile Aspiration</v>
          </cell>
          <cell r="G14265" t="str">
            <v>HUA</v>
          </cell>
          <cell r="H14265" t="str">
            <v>LTE2300 3rd Carrier</v>
          </cell>
          <cell r="I14265" t="str">
            <v>INS</v>
          </cell>
          <cell r="L14265">
            <v>43691</v>
          </cell>
          <cell r="M14265">
            <v>43693</v>
          </cell>
          <cell r="N14265">
            <v>43692</v>
          </cell>
          <cell r="O14265">
            <v>43694</v>
          </cell>
          <cell r="P14265" t="str">
            <v>No Dependency</v>
          </cell>
        </row>
        <row r="14266">
          <cell r="C14266" t="str">
            <v>ZND174</v>
          </cell>
          <cell r="D14266" t="str">
            <v>Expansion Sites</v>
          </cell>
          <cell r="E14266" t="str">
            <v>Q3-2019</v>
          </cell>
          <cell r="F14266" t="str">
            <v>Mobile Aspiration</v>
          </cell>
          <cell r="G14266" t="str">
            <v>HUA</v>
          </cell>
          <cell r="H14266" t="str">
            <v>LTE2300 3rd Carrier</v>
          </cell>
          <cell r="I14266" t="str">
            <v>INS</v>
          </cell>
          <cell r="L14266">
            <v>43706</v>
          </cell>
          <cell r="M14266">
            <v>43672</v>
          </cell>
          <cell r="N14266">
            <v>43707</v>
          </cell>
          <cell r="O14266">
            <v>43673</v>
          </cell>
          <cell r="P14266" t="str">
            <v>No Dependency</v>
          </cell>
        </row>
        <row r="14267">
          <cell r="C14267" t="str">
            <v>ZND173</v>
          </cell>
          <cell r="D14267" t="str">
            <v>Expansion Sites</v>
          </cell>
          <cell r="E14267" t="str">
            <v>Q4-2019</v>
          </cell>
          <cell r="F14267" t="str">
            <v>Mobile Aspiration</v>
          </cell>
          <cell r="G14267" t="str">
            <v>HUA</v>
          </cell>
          <cell r="H14267" t="str">
            <v>LTE2300 3rd Carrier</v>
          </cell>
          <cell r="I14267" t="str">
            <v>INS</v>
          </cell>
          <cell r="L14267">
            <v>43623</v>
          </cell>
          <cell r="M14267">
            <v>43625</v>
          </cell>
          <cell r="N14267">
            <v>43624</v>
          </cell>
          <cell r="O14267">
            <v>43626</v>
          </cell>
          <cell r="P14267" t="str">
            <v>No Dependency</v>
          </cell>
        </row>
        <row r="14268">
          <cell r="C14268" t="str">
            <v>ZND172</v>
          </cell>
          <cell r="D14268" t="str">
            <v>Expansion Sites</v>
          </cell>
          <cell r="E14268" t="str">
            <v>Q2-2019</v>
          </cell>
          <cell r="F14268" t="str">
            <v>Mobile Aspiration</v>
          </cell>
          <cell r="G14268" t="str">
            <v>HUA</v>
          </cell>
          <cell r="H14268" t="str">
            <v>LTE2300 3rd Carrier</v>
          </cell>
          <cell r="I14268" t="str">
            <v>INS</v>
          </cell>
          <cell r="L14268">
            <v>43620</v>
          </cell>
          <cell r="M14268">
            <v>43635</v>
          </cell>
          <cell r="N14268">
            <v>43620</v>
          </cell>
          <cell r="O14268">
            <v>43636</v>
          </cell>
          <cell r="P14268" t="str">
            <v>No Dependency</v>
          </cell>
        </row>
        <row r="14269">
          <cell r="C14269" t="str">
            <v>ZND162</v>
          </cell>
          <cell r="D14269" t="str">
            <v>Expansion Sites</v>
          </cell>
          <cell r="E14269" t="str">
            <v>Q4-2019</v>
          </cell>
          <cell r="F14269" t="str">
            <v>Mobile Aspiration</v>
          </cell>
          <cell r="G14269" t="str">
            <v>HUA</v>
          </cell>
          <cell r="H14269" t="str">
            <v>LTE2300 3rd Carrier</v>
          </cell>
          <cell r="I14269" t="str">
            <v>INS</v>
          </cell>
          <cell r="L14269">
            <v>43633</v>
          </cell>
          <cell r="M14269">
            <v>43636</v>
          </cell>
          <cell r="N14269">
            <v>43634</v>
          </cell>
          <cell r="O14269">
            <v>43637</v>
          </cell>
          <cell r="P14269" t="str">
            <v>No Dependency</v>
          </cell>
        </row>
        <row r="14270">
          <cell r="C14270" t="str">
            <v>ZND153</v>
          </cell>
          <cell r="D14270" t="str">
            <v>Expansion Sites</v>
          </cell>
          <cell r="E14270" t="str">
            <v>Q3-2019</v>
          </cell>
          <cell r="F14270" t="str">
            <v>Mobile Aspiration</v>
          </cell>
          <cell r="G14270" t="str">
            <v>HUA</v>
          </cell>
          <cell r="H14270" t="str">
            <v>LTE2300 3rd Carrier</v>
          </cell>
          <cell r="I14270" t="str">
            <v>INS</v>
          </cell>
          <cell r="L14270">
            <v>43652</v>
          </cell>
          <cell r="M14270">
            <v>43654</v>
          </cell>
          <cell r="N14270">
            <v>43653</v>
          </cell>
          <cell r="O14270">
            <v>43655</v>
          </cell>
          <cell r="P14270" t="str">
            <v>No Dependency</v>
          </cell>
        </row>
        <row r="14271">
          <cell r="C14271" t="str">
            <v>ZND150</v>
          </cell>
          <cell r="D14271" t="str">
            <v>Expansion Sites</v>
          </cell>
          <cell r="E14271" t="str">
            <v>Q3-2019</v>
          </cell>
          <cell r="F14271" t="str">
            <v>Mobile Aspiration</v>
          </cell>
          <cell r="G14271" t="str">
            <v>HUA</v>
          </cell>
          <cell r="H14271" t="str">
            <v>LTE2300 3rd Carrier</v>
          </cell>
          <cell r="I14271" t="str">
            <v>INS</v>
          </cell>
          <cell r="L14271">
            <v>43733</v>
          </cell>
          <cell r="M14271">
            <v>43669</v>
          </cell>
          <cell r="N14271">
            <v>43733</v>
          </cell>
          <cell r="O14271">
            <v>43670</v>
          </cell>
          <cell r="P14271" t="str">
            <v>No Dependency</v>
          </cell>
        </row>
        <row r="14272">
          <cell r="C14272" t="str">
            <v>ZND148</v>
          </cell>
          <cell r="D14272" t="str">
            <v>Expansion Sites</v>
          </cell>
          <cell r="E14272" t="str">
            <v>Q3-2019</v>
          </cell>
          <cell r="F14272" t="str">
            <v>Mobile Aspiration</v>
          </cell>
          <cell r="G14272" t="str">
            <v>HUA</v>
          </cell>
          <cell r="H14272" t="str">
            <v>LTE2300 3rd Carrier</v>
          </cell>
          <cell r="I14272" t="str">
            <v>INS</v>
          </cell>
          <cell r="L14272">
            <v>43726</v>
          </cell>
          <cell r="M14272">
            <v>43631</v>
          </cell>
          <cell r="N14272">
            <v>43726</v>
          </cell>
          <cell r="O14272">
            <v>43632</v>
          </cell>
          <cell r="P14272" t="str">
            <v>No Dependency</v>
          </cell>
        </row>
        <row r="14273">
          <cell r="C14273" t="str">
            <v>ZND144</v>
          </cell>
          <cell r="D14273" t="str">
            <v>Expansion Sites</v>
          </cell>
          <cell r="E14273" t="str">
            <v>Q3-2019</v>
          </cell>
          <cell r="F14273" t="str">
            <v>Mobile Aspiration</v>
          </cell>
          <cell r="G14273" t="str">
            <v>HUA</v>
          </cell>
          <cell r="H14273" t="str">
            <v>LTE2300 3rd Carrier</v>
          </cell>
          <cell r="I14273" t="str">
            <v>INS</v>
          </cell>
          <cell r="L14273">
            <v>43659</v>
          </cell>
          <cell r="M14273">
            <v>43661</v>
          </cell>
          <cell r="N14273">
            <v>43660</v>
          </cell>
          <cell r="O14273">
            <v>43662</v>
          </cell>
          <cell r="P14273" t="str">
            <v>No Dependency</v>
          </cell>
        </row>
        <row r="14274">
          <cell r="C14274" t="str">
            <v>ZND142</v>
          </cell>
          <cell r="D14274" t="str">
            <v>Expansion Sites</v>
          </cell>
          <cell r="E14274" t="str">
            <v>Q4-2019</v>
          </cell>
          <cell r="F14274" t="str">
            <v>Mobile Aspiration</v>
          </cell>
          <cell r="G14274" t="str">
            <v>HUA</v>
          </cell>
          <cell r="H14274" t="str">
            <v>LTE2300 3rd Carrier</v>
          </cell>
          <cell r="I14274" t="str">
            <v>INS</v>
          </cell>
          <cell r="L14274">
            <v>43802</v>
          </cell>
          <cell r="N14274">
            <v>43802</v>
          </cell>
          <cell r="P14274" t="str">
            <v>No Dependency</v>
          </cell>
        </row>
        <row r="14275">
          <cell r="C14275" t="str">
            <v>ZND140</v>
          </cell>
          <cell r="D14275" t="str">
            <v>Expansion Sites</v>
          </cell>
          <cell r="E14275" t="str">
            <v>Q3-2019</v>
          </cell>
          <cell r="F14275" t="str">
            <v>Mobile Aspiration</v>
          </cell>
          <cell r="G14275" t="str">
            <v>HUA</v>
          </cell>
          <cell r="H14275" t="str">
            <v>LTE2300 3rd Carrier</v>
          </cell>
          <cell r="I14275" t="str">
            <v>INS</v>
          </cell>
          <cell r="L14275">
            <v>43667</v>
          </cell>
          <cell r="M14275">
            <v>43669</v>
          </cell>
          <cell r="N14275">
            <v>43668</v>
          </cell>
          <cell r="O14275">
            <v>43670</v>
          </cell>
          <cell r="P14275" t="str">
            <v>No Dependency</v>
          </cell>
        </row>
        <row r="14276">
          <cell r="C14276" t="str">
            <v>ZND139</v>
          </cell>
          <cell r="D14276" t="str">
            <v>Expansion Sites</v>
          </cell>
          <cell r="E14276" t="str">
            <v>Q3-2019</v>
          </cell>
          <cell r="F14276" t="str">
            <v>Mobile Aspiration</v>
          </cell>
          <cell r="G14276" t="str">
            <v>HUA</v>
          </cell>
          <cell r="H14276" t="str">
            <v>LTE2300 3rd Carrier</v>
          </cell>
          <cell r="I14276" t="str">
            <v>INS</v>
          </cell>
          <cell r="L14276">
            <v>43706</v>
          </cell>
          <cell r="M14276">
            <v>43632</v>
          </cell>
          <cell r="N14276">
            <v>43707</v>
          </cell>
          <cell r="O14276">
            <v>43633</v>
          </cell>
          <cell r="P14276" t="str">
            <v>No Dependency</v>
          </cell>
        </row>
        <row r="14277">
          <cell r="C14277" t="str">
            <v>ZND138</v>
          </cell>
          <cell r="D14277" t="str">
            <v>Expansion Sites</v>
          </cell>
          <cell r="E14277" t="str">
            <v>Q1-2020</v>
          </cell>
          <cell r="F14277" t="str">
            <v>Mobile Aspiration</v>
          </cell>
          <cell r="G14277" t="str">
            <v>HUA</v>
          </cell>
          <cell r="H14277" t="str">
            <v>LTE2300 3rd Carrier</v>
          </cell>
          <cell r="I14277" t="str">
            <v>INS</v>
          </cell>
          <cell r="L14277">
            <v>43853</v>
          </cell>
          <cell r="M14277">
            <v>43725</v>
          </cell>
          <cell r="N14277">
            <v>43853</v>
          </cell>
          <cell r="O14277">
            <v>43726</v>
          </cell>
          <cell r="P14277" t="str">
            <v>No Dependency</v>
          </cell>
        </row>
        <row r="14278">
          <cell r="C14278" t="str">
            <v>ZND137</v>
          </cell>
          <cell r="D14278" t="str">
            <v>Expansion Sites</v>
          </cell>
          <cell r="E14278" t="str">
            <v>Q4-2019</v>
          </cell>
          <cell r="F14278" t="str">
            <v>Mobile Aspiration</v>
          </cell>
          <cell r="G14278" t="str">
            <v>HUA</v>
          </cell>
          <cell r="H14278" t="str">
            <v>LTE2300 3rd Carrier</v>
          </cell>
          <cell r="I14278" t="str">
            <v>INS</v>
          </cell>
          <cell r="L14278">
            <v>43802</v>
          </cell>
          <cell r="M14278">
            <v>43731</v>
          </cell>
          <cell r="N14278">
            <v>43802</v>
          </cell>
          <cell r="O14278">
            <v>43732</v>
          </cell>
          <cell r="P14278" t="str">
            <v>No Dependency</v>
          </cell>
        </row>
        <row r="14279">
          <cell r="C14279" t="str">
            <v>ZND136</v>
          </cell>
          <cell r="D14279" t="str">
            <v>Expansion Sites</v>
          </cell>
          <cell r="E14279" t="str">
            <v>Q3-2019</v>
          </cell>
          <cell r="F14279" t="str">
            <v>Mobile Aspiration</v>
          </cell>
          <cell r="G14279" t="str">
            <v>HUA</v>
          </cell>
          <cell r="H14279" t="str">
            <v>LTE2300 3rd Carrier</v>
          </cell>
          <cell r="I14279" t="str">
            <v>INS</v>
          </cell>
          <cell r="L14279">
            <v>43631</v>
          </cell>
          <cell r="M14279">
            <v>43633</v>
          </cell>
          <cell r="N14279">
            <v>43632</v>
          </cell>
          <cell r="O14279">
            <v>43634</v>
          </cell>
          <cell r="P14279" t="str">
            <v>No Dependency</v>
          </cell>
        </row>
        <row r="14280">
          <cell r="C14280" t="str">
            <v>ZND135</v>
          </cell>
          <cell r="D14280" t="str">
            <v>Expansion Sites</v>
          </cell>
          <cell r="E14280" t="str">
            <v>Q3-2019</v>
          </cell>
          <cell r="F14280" t="str">
            <v>Mobile Aspiration</v>
          </cell>
          <cell r="G14280" t="str">
            <v>HUA</v>
          </cell>
          <cell r="H14280" t="str">
            <v>LTE2300 3rd Carrier</v>
          </cell>
          <cell r="I14280" t="str">
            <v>INS</v>
          </cell>
          <cell r="L14280">
            <v>43651</v>
          </cell>
          <cell r="M14280">
            <v>43653</v>
          </cell>
          <cell r="N14280">
            <v>43652</v>
          </cell>
          <cell r="O14280">
            <v>43654</v>
          </cell>
          <cell r="P14280" t="str">
            <v>No Dependency</v>
          </cell>
        </row>
        <row r="14281">
          <cell r="C14281" t="str">
            <v>ZND134</v>
          </cell>
          <cell r="D14281" t="str">
            <v>Expansion Sites</v>
          </cell>
          <cell r="E14281" t="str">
            <v>Q2-2019</v>
          </cell>
          <cell r="F14281" t="str">
            <v>Mobile Aspiration</v>
          </cell>
          <cell r="G14281" t="str">
            <v>HUA</v>
          </cell>
          <cell r="H14281" t="str">
            <v>LTE2300 3rd Carrier</v>
          </cell>
          <cell r="I14281" t="str">
            <v>INS</v>
          </cell>
          <cell r="L14281">
            <v>43636</v>
          </cell>
          <cell r="M14281">
            <v>43631</v>
          </cell>
          <cell r="N14281">
            <v>43637</v>
          </cell>
          <cell r="O14281">
            <v>43632</v>
          </cell>
          <cell r="P14281" t="str">
            <v>No Dependency</v>
          </cell>
        </row>
        <row r="14282">
          <cell r="C14282" t="str">
            <v>ZND129</v>
          </cell>
          <cell r="D14282" t="str">
            <v>Expansion Sites</v>
          </cell>
          <cell r="E14282" t="str">
            <v>Q4-2019</v>
          </cell>
          <cell r="F14282" t="str">
            <v>Mobile Aspiration</v>
          </cell>
          <cell r="G14282" t="str">
            <v>HUA</v>
          </cell>
          <cell r="H14282" t="str">
            <v>LTE2300 3rd Carrier</v>
          </cell>
          <cell r="I14282" t="str">
            <v>INS</v>
          </cell>
          <cell r="L14282">
            <v>43691</v>
          </cell>
          <cell r="M14282">
            <v>43693</v>
          </cell>
          <cell r="N14282">
            <v>43692</v>
          </cell>
          <cell r="O14282">
            <v>43694</v>
          </cell>
          <cell r="P14282" t="str">
            <v>No Dependency</v>
          </cell>
        </row>
        <row r="14283">
          <cell r="C14283" t="str">
            <v>ZND127</v>
          </cell>
          <cell r="D14283" t="str">
            <v>Expansion Sites</v>
          </cell>
          <cell r="E14283" t="str">
            <v>Q4-2019</v>
          </cell>
          <cell r="F14283" t="str">
            <v>Mobile Aspiration</v>
          </cell>
          <cell r="G14283" t="str">
            <v>HUA</v>
          </cell>
          <cell r="H14283" t="str">
            <v>LTE2300 3rd Carrier</v>
          </cell>
          <cell r="I14283" t="str">
            <v>INS</v>
          </cell>
          <cell r="L14283">
            <v>43643</v>
          </cell>
          <cell r="M14283">
            <v>43645</v>
          </cell>
          <cell r="N14283">
            <v>43644</v>
          </cell>
          <cell r="O14283">
            <v>43646</v>
          </cell>
          <cell r="P14283" t="str">
            <v>No Dependency</v>
          </cell>
        </row>
        <row r="14284">
          <cell r="C14284" t="str">
            <v>ZND126</v>
          </cell>
          <cell r="D14284" t="str">
            <v>Expansion Sites</v>
          </cell>
          <cell r="E14284" t="str">
            <v>Q3-2019</v>
          </cell>
          <cell r="F14284" t="str">
            <v>Mobile Aspiration</v>
          </cell>
          <cell r="G14284" t="str">
            <v>HUA</v>
          </cell>
          <cell r="H14284" t="str">
            <v>LTE2300 3rd Carrier</v>
          </cell>
          <cell r="I14284" t="str">
            <v>INS</v>
          </cell>
          <cell r="L14284">
            <v>43706</v>
          </cell>
          <cell r="M14284">
            <v>43673</v>
          </cell>
          <cell r="N14284">
            <v>43707</v>
          </cell>
          <cell r="O14284">
            <v>43674</v>
          </cell>
          <cell r="P14284" t="str">
            <v>No Dependency</v>
          </cell>
        </row>
        <row r="14285">
          <cell r="C14285" t="str">
            <v>ZND125</v>
          </cell>
          <cell r="D14285" t="str">
            <v>Expansion Sites</v>
          </cell>
          <cell r="E14285" t="str">
            <v>Q4-2019</v>
          </cell>
          <cell r="F14285" t="str">
            <v>Mobile Aspiration</v>
          </cell>
          <cell r="G14285" t="str">
            <v>HUA</v>
          </cell>
          <cell r="H14285" t="str">
            <v>LTE2300 3rd Carrier</v>
          </cell>
          <cell r="I14285" t="str">
            <v>INS</v>
          </cell>
          <cell r="L14285">
            <v>43645</v>
          </cell>
          <cell r="M14285">
            <v>43647</v>
          </cell>
          <cell r="N14285">
            <v>43646</v>
          </cell>
          <cell r="O14285">
            <v>43648</v>
          </cell>
          <cell r="P14285" t="str">
            <v>No Dependency</v>
          </cell>
        </row>
        <row r="14286">
          <cell r="C14286" t="str">
            <v>ZND124</v>
          </cell>
          <cell r="D14286" t="str">
            <v>Expansion Sites</v>
          </cell>
          <cell r="E14286" t="str">
            <v>Q3-2019</v>
          </cell>
          <cell r="F14286" t="str">
            <v>Mobile Aspiration</v>
          </cell>
          <cell r="G14286" t="str">
            <v>HUA</v>
          </cell>
          <cell r="H14286" t="str">
            <v>LTE2300 3rd Carrier</v>
          </cell>
          <cell r="I14286" t="str">
            <v>INS</v>
          </cell>
          <cell r="L14286">
            <v>43632</v>
          </cell>
          <cell r="M14286">
            <v>43635</v>
          </cell>
          <cell r="N14286">
            <v>43633</v>
          </cell>
          <cell r="O14286">
            <v>43636</v>
          </cell>
          <cell r="P14286" t="str">
            <v>No Dependency</v>
          </cell>
        </row>
        <row r="14287">
          <cell r="C14287" t="str">
            <v>ZND123</v>
          </cell>
          <cell r="D14287" t="str">
            <v>Expansion Sites</v>
          </cell>
          <cell r="E14287" t="str">
            <v>Q3-2019</v>
          </cell>
          <cell r="F14287" t="str">
            <v>Mobile Aspiration</v>
          </cell>
          <cell r="G14287" t="str">
            <v>HUA</v>
          </cell>
          <cell r="H14287" t="str">
            <v>LTE2300 3rd Carrier</v>
          </cell>
          <cell r="I14287" t="str">
            <v>INS</v>
          </cell>
          <cell r="L14287">
            <v>43706</v>
          </cell>
          <cell r="M14287">
            <v>43653</v>
          </cell>
          <cell r="N14287">
            <v>43707</v>
          </cell>
          <cell r="O14287">
            <v>43654</v>
          </cell>
          <cell r="P14287" t="str">
            <v>No Dependency</v>
          </cell>
        </row>
        <row r="14288">
          <cell r="C14288" t="str">
            <v>ZND122</v>
          </cell>
          <cell r="D14288" t="str">
            <v>Expansion Sites</v>
          </cell>
          <cell r="E14288" t="str">
            <v>Q3-2019</v>
          </cell>
          <cell r="F14288" t="str">
            <v>Mobile Aspiration</v>
          </cell>
          <cell r="G14288" t="str">
            <v>HUA</v>
          </cell>
          <cell r="H14288" t="str">
            <v>LTE2300 3rd Carrier</v>
          </cell>
          <cell r="I14288" t="str">
            <v>INS</v>
          </cell>
          <cell r="L14288">
            <v>43726</v>
          </cell>
          <cell r="M14288">
            <v>43635</v>
          </cell>
          <cell r="N14288">
            <v>43726</v>
          </cell>
          <cell r="O14288">
            <v>43636</v>
          </cell>
          <cell r="P14288" t="str">
            <v>No Dependency</v>
          </cell>
        </row>
        <row r="14289">
          <cell r="C14289" t="str">
            <v>ZND121</v>
          </cell>
          <cell r="D14289" t="str">
            <v>Expansion Sites</v>
          </cell>
          <cell r="E14289" t="str">
            <v>Q3-2019</v>
          </cell>
          <cell r="F14289" t="str">
            <v>Mobile Aspiration</v>
          </cell>
          <cell r="G14289" t="str">
            <v>HUA</v>
          </cell>
          <cell r="H14289" t="str">
            <v>LTE2300 3rd Carrier</v>
          </cell>
          <cell r="I14289" t="str">
            <v>INS</v>
          </cell>
          <cell r="L14289">
            <v>43644</v>
          </cell>
          <cell r="M14289">
            <v>43630</v>
          </cell>
          <cell r="N14289">
            <v>43647</v>
          </cell>
          <cell r="O14289">
            <v>43631</v>
          </cell>
          <cell r="P14289" t="str">
            <v>No Dependency</v>
          </cell>
        </row>
        <row r="14290">
          <cell r="C14290" t="str">
            <v>ZND111</v>
          </cell>
          <cell r="D14290" t="str">
            <v>Expansion Sites</v>
          </cell>
          <cell r="E14290" t="str">
            <v>Q4-2019</v>
          </cell>
          <cell r="F14290" t="str">
            <v>Mobile Aspiration</v>
          </cell>
          <cell r="G14290" t="str">
            <v>HUA</v>
          </cell>
          <cell r="H14290" t="str">
            <v>LTE2300 3rd Carrier</v>
          </cell>
          <cell r="I14290" t="str">
            <v>INS</v>
          </cell>
          <cell r="L14290">
            <v>43741</v>
          </cell>
          <cell r="M14290">
            <v>43731</v>
          </cell>
          <cell r="N14290">
            <v>43742</v>
          </cell>
          <cell r="O14290">
            <v>43732</v>
          </cell>
          <cell r="P14290" t="str">
            <v>No Dependency</v>
          </cell>
        </row>
        <row r="14291">
          <cell r="C14291" t="str">
            <v>ZND106</v>
          </cell>
          <cell r="D14291" t="str">
            <v>Expansion Sites</v>
          </cell>
          <cell r="E14291" t="str">
            <v>Q1-2020</v>
          </cell>
          <cell r="F14291" t="str">
            <v>Mobile Aspiration</v>
          </cell>
          <cell r="G14291" t="str">
            <v>HUA</v>
          </cell>
          <cell r="H14291" t="str">
            <v>LTE2300 3rd Carrier</v>
          </cell>
          <cell r="I14291" t="str">
            <v>INS</v>
          </cell>
          <cell r="L14291">
            <v>43691</v>
          </cell>
          <cell r="M14291">
            <v>43693</v>
          </cell>
          <cell r="N14291">
            <v>43692</v>
          </cell>
          <cell r="O14291">
            <v>43694</v>
          </cell>
          <cell r="P14291" t="str">
            <v>No Dependency</v>
          </cell>
        </row>
        <row r="14292">
          <cell r="C14292" t="str">
            <v>ZND105</v>
          </cell>
          <cell r="D14292" t="str">
            <v>Expansion Sites</v>
          </cell>
          <cell r="E14292" t="str">
            <v>Q1-2020</v>
          </cell>
          <cell r="F14292" t="str">
            <v>Mobile Aspiration</v>
          </cell>
          <cell r="G14292" t="str">
            <v>HUA</v>
          </cell>
          <cell r="H14292" t="str">
            <v>LTE2300 3rd Carrier</v>
          </cell>
          <cell r="I14292" t="str">
            <v>INS</v>
          </cell>
          <cell r="L14292">
            <v>43826</v>
          </cell>
          <cell r="M14292">
            <v>43707</v>
          </cell>
          <cell r="N14292">
            <v>43827</v>
          </cell>
          <cell r="O14292">
            <v>43708</v>
          </cell>
          <cell r="P14292" t="str">
            <v>No Dependency</v>
          </cell>
        </row>
        <row r="14293">
          <cell r="C14293" t="str">
            <v>ZND103</v>
          </cell>
          <cell r="D14293" t="str">
            <v>Expansion Sites</v>
          </cell>
          <cell r="E14293" t="str">
            <v>Q2-2019</v>
          </cell>
          <cell r="F14293" t="str">
            <v>Mobile Aspiration</v>
          </cell>
          <cell r="G14293" t="str">
            <v>HUA</v>
          </cell>
          <cell r="H14293" t="str">
            <v>LTE2300 3rd Carrier</v>
          </cell>
          <cell r="I14293" t="str">
            <v>INS</v>
          </cell>
          <cell r="L14293">
            <v>43641</v>
          </cell>
          <cell r="M14293">
            <v>43643</v>
          </cell>
          <cell r="N14293">
            <v>43642</v>
          </cell>
          <cell r="O14293">
            <v>43644</v>
          </cell>
          <cell r="P14293" t="str">
            <v>No Dependency</v>
          </cell>
        </row>
        <row r="14294">
          <cell r="C14294" t="str">
            <v>ZND101</v>
          </cell>
          <cell r="D14294" t="str">
            <v>Expansion Sites</v>
          </cell>
          <cell r="E14294" t="str">
            <v>Q3-2019</v>
          </cell>
          <cell r="F14294" t="str">
            <v>Mobile Aspiration</v>
          </cell>
          <cell r="G14294" t="str">
            <v>HUA</v>
          </cell>
          <cell r="H14294" t="str">
            <v>LTE2300 3rd Carrier</v>
          </cell>
          <cell r="I14294" t="str">
            <v>INS</v>
          </cell>
          <cell r="L14294">
            <v>43660</v>
          </cell>
          <cell r="M14294">
            <v>43662</v>
          </cell>
          <cell r="N14294">
            <v>43661</v>
          </cell>
          <cell r="O14294">
            <v>43663</v>
          </cell>
          <cell r="P14294" t="str">
            <v>No Dependency</v>
          </cell>
        </row>
        <row r="14295">
          <cell r="C14295" t="str">
            <v>ZND096</v>
          </cell>
          <cell r="D14295" t="str">
            <v>Expansion Sites</v>
          </cell>
          <cell r="E14295" t="str">
            <v>Q4-2019</v>
          </cell>
          <cell r="F14295" t="str">
            <v>Mobile Aspiration</v>
          </cell>
          <cell r="G14295" t="str">
            <v>HUA</v>
          </cell>
          <cell r="H14295" t="str">
            <v>LTE2300 3rd Carrier</v>
          </cell>
          <cell r="I14295" t="str">
            <v>INS</v>
          </cell>
          <cell r="L14295">
            <v>43796</v>
          </cell>
          <cell r="N14295">
            <v>43797</v>
          </cell>
          <cell r="P14295" t="str">
            <v>No Dependency</v>
          </cell>
        </row>
        <row r="14296">
          <cell r="C14296" t="str">
            <v>ZND095</v>
          </cell>
          <cell r="D14296" t="str">
            <v>Expansion Sites</v>
          </cell>
          <cell r="E14296" t="str">
            <v>Q1-2020</v>
          </cell>
          <cell r="F14296" t="str">
            <v>Mobile Aspiration</v>
          </cell>
          <cell r="G14296" t="str">
            <v>HUA</v>
          </cell>
          <cell r="H14296" t="str">
            <v>LTE2300 3rd Carrier</v>
          </cell>
          <cell r="I14296" t="str">
            <v>INS</v>
          </cell>
          <cell r="L14296">
            <v>43830</v>
          </cell>
          <cell r="N14296">
            <v>43830</v>
          </cell>
          <cell r="P14296" t="str">
            <v>No Dependency</v>
          </cell>
        </row>
        <row r="14297">
          <cell r="C14297" t="str">
            <v>ZND091</v>
          </cell>
          <cell r="D14297" t="str">
            <v>Expansion Sites</v>
          </cell>
          <cell r="E14297" t="str">
            <v>Q2-2019</v>
          </cell>
          <cell r="F14297" t="str">
            <v>Mobile Aspiration</v>
          </cell>
          <cell r="G14297" t="str">
            <v>HUA</v>
          </cell>
          <cell r="H14297" t="str">
            <v>LTE2300 3rd Carrier</v>
          </cell>
          <cell r="I14297" t="str">
            <v>INS</v>
          </cell>
          <cell r="L14297">
            <v>43674</v>
          </cell>
          <cell r="M14297">
            <v>43676</v>
          </cell>
          <cell r="N14297">
            <v>43675</v>
          </cell>
          <cell r="O14297">
            <v>43677</v>
          </cell>
          <cell r="P14297" t="str">
            <v>No Dependency</v>
          </cell>
        </row>
        <row r="14298">
          <cell r="C14298" t="str">
            <v>ZND090</v>
          </cell>
          <cell r="D14298" t="str">
            <v>Expansion Sites</v>
          </cell>
          <cell r="E14298" t="str">
            <v>Q1-2020</v>
          </cell>
          <cell r="F14298" t="str">
            <v>Mobile Aspiration</v>
          </cell>
          <cell r="G14298" t="str">
            <v>HUA</v>
          </cell>
          <cell r="H14298" t="str">
            <v>LTE2300 3rd Carrier</v>
          </cell>
          <cell r="I14298" t="str">
            <v>INS</v>
          </cell>
          <cell r="L14298">
            <v>43853</v>
          </cell>
          <cell r="M14298">
            <v>43715</v>
          </cell>
          <cell r="N14298">
            <v>43853</v>
          </cell>
          <cell r="O14298">
            <v>43716</v>
          </cell>
          <cell r="P14298" t="str">
            <v>No Dependency</v>
          </cell>
        </row>
        <row r="14299">
          <cell r="C14299" t="str">
            <v>ZND089</v>
          </cell>
          <cell r="D14299" t="str">
            <v>Expansion Sites</v>
          </cell>
          <cell r="E14299" t="str">
            <v>Q4-2019</v>
          </cell>
          <cell r="F14299" t="str">
            <v>Mobile Aspiration</v>
          </cell>
          <cell r="G14299" t="str">
            <v>HUA</v>
          </cell>
          <cell r="H14299" t="str">
            <v>LTE2300 3rd Carrier</v>
          </cell>
          <cell r="I14299" t="str">
            <v>INS</v>
          </cell>
          <cell r="L14299">
            <v>43741</v>
          </cell>
          <cell r="M14299">
            <v>43734</v>
          </cell>
          <cell r="N14299">
            <v>43742</v>
          </cell>
          <cell r="O14299">
            <v>43735</v>
          </cell>
          <cell r="P14299" t="str">
            <v>No Dependency</v>
          </cell>
        </row>
        <row r="14300">
          <cell r="C14300" t="str">
            <v>ZND088</v>
          </cell>
          <cell r="D14300" t="str">
            <v>Expansion Sites</v>
          </cell>
          <cell r="E14300" t="str">
            <v>Q4-2019</v>
          </cell>
          <cell r="F14300" t="str">
            <v>Mobile Aspiration</v>
          </cell>
          <cell r="G14300" t="str">
            <v>HUA</v>
          </cell>
          <cell r="H14300" t="str">
            <v>LTE2300 3rd Carrier</v>
          </cell>
          <cell r="I14300" t="str">
            <v>INS</v>
          </cell>
          <cell r="L14300">
            <v>43802</v>
          </cell>
          <cell r="M14300">
            <v>43678</v>
          </cell>
          <cell r="N14300">
            <v>43802</v>
          </cell>
          <cell r="O14300">
            <v>43679</v>
          </cell>
          <cell r="P14300" t="str">
            <v>No Dependency</v>
          </cell>
        </row>
        <row r="14301">
          <cell r="C14301" t="str">
            <v>ZND086</v>
          </cell>
          <cell r="D14301" t="str">
            <v>Expansion Sites</v>
          </cell>
          <cell r="E14301" t="str">
            <v>Q4-2019</v>
          </cell>
          <cell r="F14301" t="str">
            <v>Mobile Aspiration</v>
          </cell>
          <cell r="G14301" t="str">
            <v>HUA</v>
          </cell>
          <cell r="H14301" t="str">
            <v>LTE2300 3rd Carrier</v>
          </cell>
          <cell r="I14301" t="str">
            <v>INS</v>
          </cell>
          <cell r="L14301">
            <v>43635</v>
          </cell>
          <cell r="M14301">
            <v>43637</v>
          </cell>
          <cell r="N14301">
            <v>43636</v>
          </cell>
          <cell r="O14301">
            <v>43638</v>
          </cell>
          <cell r="P14301" t="str">
            <v>No Dependency</v>
          </cell>
        </row>
        <row r="14302">
          <cell r="C14302" t="str">
            <v>ZND084</v>
          </cell>
          <cell r="D14302" t="str">
            <v>Expansion Sites</v>
          </cell>
          <cell r="E14302" t="str">
            <v>Q2-2019</v>
          </cell>
          <cell r="F14302" t="str">
            <v>Mobile Aspiration</v>
          </cell>
          <cell r="G14302" t="str">
            <v>HUA</v>
          </cell>
          <cell r="H14302" t="str">
            <v>LTE2300 3rd Carrier</v>
          </cell>
          <cell r="I14302" t="str">
            <v>INS</v>
          </cell>
          <cell r="L14302">
            <v>43706</v>
          </cell>
          <cell r="M14302">
            <v>43611</v>
          </cell>
          <cell r="N14302">
            <v>43707</v>
          </cell>
          <cell r="O14302">
            <v>43612</v>
          </cell>
          <cell r="P14302" t="str">
            <v>No Dependency</v>
          </cell>
        </row>
        <row r="14303">
          <cell r="C14303" t="str">
            <v>ZND074</v>
          </cell>
          <cell r="D14303" t="str">
            <v>Expansion Sites</v>
          </cell>
          <cell r="E14303" t="str">
            <v>Q3-2019</v>
          </cell>
          <cell r="F14303" t="str">
            <v>Mobile Aspiration</v>
          </cell>
          <cell r="G14303" t="str">
            <v>HUA</v>
          </cell>
          <cell r="H14303" t="str">
            <v>LTE2300 3rd Carrier</v>
          </cell>
          <cell r="I14303" t="str">
            <v>INS</v>
          </cell>
          <cell r="L14303">
            <v>43706</v>
          </cell>
          <cell r="M14303">
            <v>43715</v>
          </cell>
          <cell r="N14303">
            <v>43707</v>
          </cell>
          <cell r="O14303">
            <v>43716</v>
          </cell>
          <cell r="P14303" t="str">
            <v>No Dependency</v>
          </cell>
        </row>
        <row r="14304">
          <cell r="C14304" t="str">
            <v>ZND067</v>
          </cell>
          <cell r="D14304" t="str">
            <v>Expansion Sites</v>
          </cell>
          <cell r="E14304" t="str">
            <v>Q3-2019</v>
          </cell>
          <cell r="F14304" t="str">
            <v>Mobile Aspiration</v>
          </cell>
          <cell r="G14304" t="str">
            <v>HUA</v>
          </cell>
          <cell r="H14304" t="str">
            <v>LTE2300 3rd Carrier</v>
          </cell>
          <cell r="I14304" t="str">
            <v>INS</v>
          </cell>
          <cell r="L14304">
            <v>43627</v>
          </cell>
          <cell r="M14304">
            <v>43629</v>
          </cell>
          <cell r="N14304">
            <v>43628</v>
          </cell>
          <cell r="O14304">
            <v>43630</v>
          </cell>
          <cell r="P14304" t="str">
            <v>No Dependency</v>
          </cell>
        </row>
        <row r="14305">
          <cell r="C14305" t="str">
            <v>ZND065</v>
          </cell>
          <cell r="D14305" t="str">
            <v>Expansion Sites</v>
          </cell>
          <cell r="E14305" t="str">
            <v>Q3-2019</v>
          </cell>
          <cell r="F14305" t="str">
            <v>Mobile Aspiration</v>
          </cell>
          <cell r="G14305" t="str">
            <v>HUA</v>
          </cell>
          <cell r="H14305" t="str">
            <v>LTE2300 3rd Carrier</v>
          </cell>
          <cell r="I14305" t="str">
            <v>INS</v>
          </cell>
          <cell r="L14305">
            <v>43719</v>
          </cell>
          <cell r="M14305">
            <v>43665</v>
          </cell>
          <cell r="N14305">
            <v>43719</v>
          </cell>
          <cell r="O14305">
            <v>43666</v>
          </cell>
          <cell r="P14305" t="str">
            <v>No Dependency</v>
          </cell>
        </row>
        <row r="14306">
          <cell r="C14306" t="str">
            <v>ZND060</v>
          </cell>
          <cell r="D14306" t="str">
            <v>Expansion Sites</v>
          </cell>
          <cell r="E14306" t="str">
            <v>Q4-2019</v>
          </cell>
          <cell r="F14306" t="str">
            <v>Mobile Aspiration</v>
          </cell>
          <cell r="G14306" t="str">
            <v>HUA</v>
          </cell>
          <cell r="H14306" t="str">
            <v>LTE2300 3rd Carrier</v>
          </cell>
          <cell r="I14306" t="str">
            <v>INS</v>
          </cell>
          <cell r="L14306">
            <v>43802</v>
          </cell>
          <cell r="M14306">
            <v>43734</v>
          </cell>
          <cell r="N14306">
            <v>43802</v>
          </cell>
          <cell r="O14306">
            <v>43735</v>
          </cell>
          <cell r="P14306" t="str">
            <v>No Dependency</v>
          </cell>
        </row>
        <row r="14307">
          <cell r="C14307" t="str">
            <v>ZND058</v>
          </cell>
          <cell r="D14307" t="str">
            <v>Expansion Sites</v>
          </cell>
          <cell r="E14307" t="str">
            <v>Q4-2019</v>
          </cell>
          <cell r="F14307" t="str">
            <v>Mobile Aspiration</v>
          </cell>
          <cell r="G14307" t="str">
            <v>HUA</v>
          </cell>
          <cell r="H14307" t="str">
            <v>LTE2300 3rd Carrier</v>
          </cell>
          <cell r="I14307" t="str">
            <v>INS</v>
          </cell>
          <cell r="L14307">
            <v>43741</v>
          </cell>
          <cell r="M14307">
            <v>43667</v>
          </cell>
          <cell r="N14307">
            <v>43742</v>
          </cell>
          <cell r="O14307">
            <v>43668</v>
          </cell>
          <cell r="P14307" t="str">
            <v>No Dependency</v>
          </cell>
        </row>
        <row r="14308">
          <cell r="C14308" t="str">
            <v>ZND051</v>
          </cell>
          <cell r="D14308" t="str">
            <v>Expansion Sites</v>
          </cell>
          <cell r="E14308" t="str">
            <v>Q1-2020</v>
          </cell>
          <cell r="F14308" t="str">
            <v>Mobile Aspiration</v>
          </cell>
          <cell r="G14308" t="str">
            <v>HUA</v>
          </cell>
          <cell r="H14308" t="str">
            <v>LTE2300 3rd Carrier</v>
          </cell>
          <cell r="I14308" t="str">
            <v>INS</v>
          </cell>
          <cell r="L14308">
            <v>43687</v>
          </cell>
          <cell r="M14308">
            <v>43689</v>
          </cell>
          <cell r="N14308">
            <v>43688</v>
          </cell>
          <cell r="O14308">
            <v>43690</v>
          </cell>
          <cell r="P14308" t="str">
            <v>No Dependency</v>
          </cell>
        </row>
        <row r="14309">
          <cell r="C14309" t="str">
            <v>ZND048</v>
          </cell>
          <cell r="D14309" t="str">
            <v>Expansion Sites</v>
          </cell>
          <cell r="E14309" t="str">
            <v>Q4-2019</v>
          </cell>
          <cell r="F14309" t="str">
            <v>Mobile Aspiration</v>
          </cell>
          <cell r="G14309" t="str">
            <v>HUA</v>
          </cell>
          <cell r="H14309" t="str">
            <v>LTE2300 3rd Carrier</v>
          </cell>
          <cell r="I14309" t="str">
            <v>INS</v>
          </cell>
          <cell r="L14309">
            <v>43796</v>
          </cell>
          <cell r="N14309">
            <v>43797</v>
          </cell>
          <cell r="P14309" t="str">
            <v>No Dependency</v>
          </cell>
        </row>
        <row r="14310">
          <cell r="C14310" t="str">
            <v>ZND046</v>
          </cell>
          <cell r="D14310" t="str">
            <v>Expansion Sites</v>
          </cell>
          <cell r="E14310" t="str">
            <v>Q3-2019</v>
          </cell>
          <cell r="F14310" t="str">
            <v>Mobile Aspiration</v>
          </cell>
          <cell r="G14310" t="str">
            <v>HUA</v>
          </cell>
          <cell r="H14310" t="str">
            <v>LTE2300 3rd Carrier</v>
          </cell>
          <cell r="I14310" t="str">
            <v>INS</v>
          </cell>
          <cell r="L14310">
            <v>43788</v>
          </cell>
          <cell r="N14310">
            <v>43789</v>
          </cell>
          <cell r="P14310" t="str">
            <v>No Dependency</v>
          </cell>
        </row>
        <row r="14311">
          <cell r="C14311" t="str">
            <v>ZND043</v>
          </cell>
          <cell r="D14311" t="str">
            <v>Expansion Sites</v>
          </cell>
          <cell r="E14311" t="str">
            <v>Q3-2019</v>
          </cell>
          <cell r="F14311" t="str">
            <v>Mobile Aspiration</v>
          </cell>
          <cell r="G14311" t="str">
            <v>HUA</v>
          </cell>
          <cell r="H14311" t="str">
            <v>LTE2300 3rd Carrier</v>
          </cell>
          <cell r="I14311" t="str">
            <v>INS</v>
          </cell>
          <cell r="L14311">
            <v>43746</v>
          </cell>
          <cell r="M14311">
            <v>43709</v>
          </cell>
          <cell r="N14311">
            <v>43747</v>
          </cell>
          <cell r="O14311">
            <v>43710</v>
          </cell>
          <cell r="P14311" t="str">
            <v>No Dependency</v>
          </cell>
        </row>
        <row r="14312">
          <cell r="C14312" t="str">
            <v>ZND036</v>
          </cell>
          <cell r="D14312" t="str">
            <v>Expansion Sites</v>
          </cell>
          <cell r="E14312" t="str">
            <v>Q4-2019</v>
          </cell>
          <cell r="F14312" t="str">
            <v>Mobile Aspiration</v>
          </cell>
          <cell r="G14312" t="str">
            <v>HUA</v>
          </cell>
          <cell r="H14312" t="str">
            <v>LTE2300 3rd Carrier</v>
          </cell>
          <cell r="I14312" t="str">
            <v>INS</v>
          </cell>
          <cell r="L14312">
            <v>43691</v>
          </cell>
          <cell r="M14312">
            <v>43693</v>
          </cell>
          <cell r="N14312">
            <v>43692</v>
          </cell>
          <cell r="O14312">
            <v>43694</v>
          </cell>
          <cell r="P14312" t="str">
            <v>No Dependency</v>
          </cell>
        </row>
        <row r="14313">
          <cell r="C14313" t="str">
            <v>ZND033</v>
          </cell>
          <cell r="D14313" t="str">
            <v>Expansion Sites</v>
          </cell>
          <cell r="E14313" t="str">
            <v>Q3-2019</v>
          </cell>
          <cell r="F14313" t="str">
            <v>Mobile Aspiration</v>
          </cell>
          <cell r="G14313" t="str">
            <v>HUA</v>
          </cell>
          <cell r="H14313" t="str">
            <v>LTE2300 3rd Carrier</v>
          </cell>
          <cell r="I14313" t="str">
            <v>INS</v>
          </cell>
          <cell r="L14313">
            <v>43638</v>
          </cell>
          <cell r="M14313">
            <v>43640</v>
          </cell>
          <cell r="N14313">
            <v>43639</v>
          </cell>
          <cell r="O14313">
            <v>43641</v>
          </cell>
          <cell r="P14313" t="str">
            <v>No Dependency</v>
          </cell>
        </row>
        <row r="14314">
          <cell r="C14314" t="str">
            <v>ZND030</v>
          </cell>
          <cell r="D14314" t="str">
            <v>Expansion Sites</v>
          </cell>
          <cell r="E14314" t="str">
            <v>Q4-2019</v>
          </cell>
          <cell r="F14314" t="str">
            <v>Mobile Aspiration</v>
          </cell>
          <cell r="G14314" t="str">
            <v>HUA</v>
          </cell>
          <cell r="H14314" t="str">
            <v>LTE2300 3rd Carrier</v>
          </cell>
          <cell r="I14314" t="str">
            <v>INS</v>
          </cell>
          <cell r="L14314">
            <v>43691</v>
          </cell>
          <cell r="M14314">
            <v>43693</v>
          </cell>
          <cell r="N14314">
            <v>43692</v>
          </cell>
          <cell r="O14314">
            <v>43694</v>
          </cell>
          <cell r="P14314" t="str">
            <v>No Dependency</v>
          </cell>
        </row>
        <row r="14315">
          <cell r="C14315" t="str">
            <v>ZND027</v>
          </cell>
          <cell r="D14315" t="str">
            <v>Expansion Sites</v>
          </cell>
          <cell r="E14315" t="str">
            <v>Q3-2019</v>
          </cell>
          <cell r="F14315" t="str">
            <v>Mobile Aspiration</v>
          </cell>
          <cell r="G14315" t="str">
            <v>HUA</v>
          </cell>
          <cell r="H14315" t="str">
            <v>LTE2300 3rd Carrier</v>
          </cell>
          <cell r="I14315" t="str">
            <v>INS</v>
          </cell>
          <cell r="L14315">
            <v>43653</v>
          </cell>
          <cell r="M14315">
            <v>43655</v>
          </cell>
          <cell r="N14315">
            <v>43654</v>
          </cell>
          <cell r="O14315">
            <v>43656</v>
          </cell>
          <cell r="P14315" t="str">
            <v>No Dependency</v>
          </cell>
        </row>
        <row r="14316">
          <cell r="C14316" t="str">
            <v>ZND026</v>
          </cell>
          <cell r="D14316" t="str">
            <v>Expansion Sites</v>
          </cell>
          <cell r="E14316" t="str">
            <v>Q1-2020</v>
          </cell>
          <cell r="F14316" t="str">
            <v>Mobile Aspiration</v>
          </cell>
          <cell r="G14316" t="str">
            <v>HUA</v>
          </cell>
          <cell r="H14316" t="str">
            <v>LTE2300 3rd Carrier</v>
          </cell>
          <cell r="I14316" t="str">
            <v>INS</v>
          </cell>
          <cell r="L14316">
            <v>43691</v>
          </cell>
          <cell r="M14316">
            <v>43693</v>
          </cell>
          <cell r="N14316">
            <v>43692</v>
          </cell>
          <cell r="O14316">
            <v>43694</v>
          </cell>
          <cell r="P14316" t="str">
            <v>No Dependency</v>
          </cell>
        </row>
        <row r="14317">
          <cell r="C14317" t="str">
            <v>ZND025</v>
          </cell>
          <cell r="D14317" t="str">
            <v>Expansion Sites</v>
          </cell>
          <cell r="E14317" t="str">
            <v>Q1-2020</v>
          </cell>
          <cell r="F14317" t="str">
            <v>Mobile Aspiration</v>
          </cell>
          <cell r="G14317" t="str">
            <v>HUA</v>
          </cell>
          <cell r="H14317" t="str">
            <v>LTE2300 3rd Carrier</v>
          </cell>
          <cell r="I14317" t="str">
            <v>INS</v>
          </cell>
          <cell r="L14317">
            <v>43830</v>
          </cell>
          <cell r="M14317">
            <v>43725</v>
          </cell>
          <cell r="N14317">
            <v>43830</v>
          </cell>
          <cell r="O14317">
            <v>43726</v>
          </cell>
          <cell r="P14317" t="str">
            <v>No Dependency</v>
          </cell>
        </row>
        <row r="14318">
          <cell r="C14318" t="str">
            <v>ZND022</v>
          </cell>
          <cell r="D14318" t="str">
            <v>Expansion Sites</v>
          </cell>
          <cell r="E14318" t="str">
            <v>Q2-2019</v>
          </cell>
          <cell r="F14318" t="str">
            <v>Mobile Aspiration</v>
          </cell>
          <cell r="G14318" t="str">
            <v>HUA</v>
          </cell>
          <cell r="H14318" t="str">
            <v>LTE2300 3rd Carrier</v>
          </cell>
          <cell r="I14318" t="str">
            <v>INS</v>
          </cell>
          <cell r="L14318">
            <v>43609</v>
          </cell>
          <cell r="M14318">
            <v>43611</v>
          </cell>
          <cell r="N14318">
            <v>43610</v>
          </cell>
          <cell r="O14318">
            <v>43612</v>
          </cell>
          <cell r="P14318" t="str">
            <v>No Dependency</v>
          </cell>
        </row>
        <row r="14319">
          <cell r="C14319" t="str">
            <v>ZND008</v>
          </cell>
          <cell r="D14319" t="str">
            <v>Expansion Sites</v>
          </cell>
          <cell r="E14319" t="str">
            <v>Q4-2019</v>
          </cell>
          <cell r="F14319" t="str">
            <v>Mobile Aspiration</v>
          </cell>
          <cell r="G14319" t="str">
            <v>HUA</v>
          </cell>
          <cell r="H14319" t="str">
            <v>LTE2300 3rd Carrier</v>
          </cell>
          <cell r="I14319" t="str">
            <v>INS</v>
          </cell>
          <cell r="L14319">
            <v>43622</v>
          </cell>
          <cell r="M14319">
            <v>43625</v>
          </cell>
          <cell r="N14319">
            <v>43623</v>
          </cell>
          <cell r="O14319">
            <v>43626</v>
          </cell>
          <cell r="P14319" t="str">
            <v>No Dependency</v>
          </cell>
        </row>
        <row r="14320">
          <cell r="C14320" t="str">
            <v>ZKU051</v>
          </cell>
          <cell r="D14320" t="str">
            <v>Expansion Sites</v>
          </cell>
          <cell r="E14320" t="str">
            <v>Q3-2019</v>
          </cell>
          <cell r="F14320" t="str">
            <v>Mobile Aspiration</v>
          </cell>
          <cell r="G14320" t="str">
            <v>HUA</v>
          </cell>
          <cell r="H14320" t="str">
            <v>LTE2300 3rd Carrier</v>
          </cell>
          <cell r="I14320" t="str">
            <v>INS</v>
          </cell>
          <cell r="L14320">
            <v>43706</v>
          </cell>
          <cell r="M14320">
            <v>43659</v>
          </cell>
          <cell r="N14320">
            <v>43707</v>
          </cell>
          <cell r="O14320">
            <v>43660</v>
          </cell>
          <cell r="P14320" t="str">
            <v>No Dependency</v>
          </cell>
        </row>
        <row r="14321">
          <cell r="C14321" t="str">
            <v>ZKU050</v>
          </cell>
          <cell r="D14321" t="str">
            <v>Expansion Sites</v>
          </cell>
          <cell r="E14321" t="str">
            <v>Q3-2019</v>
          </cell>
          <cell r="F14321" t="str">
            <v>Mobile Aspiration</v>
          </cell>
          <cell r="G14321" t="str">
            <v>HUA</v>
          </cell>
          <cell r="H14321" t="str">
            <v>LTE2300 3rd Carrier</v>
          </cell>
          <cell r="I14321" t="str">
            <v>INS</v>
          </cell>
          <cell r="L14321">
            <v>43719</v>
          </cell>
          <cell r="M14321">
            <v>43635</v>
          </cell>
          <cell r="N14321">
            <v>43719</v>
          </cell>
          <cell r="O14321">
            <v>43636</v>
          </cell>
          <cell r="P14321" t="str">
            <v>No Dependency</v>
          </cell>
        </row>
        <row r="14322">
          <cell r="C14322" t="str">
            <v>ZKU033</v>
          </cell>
          <cell r="D14322" t="str">
            <v>Expansion Sites</v>
          </cell>
          <cell r="E14322" t="str">
            <v>Q4-2019</v>
          </cell>
          <cell r="F14322" t="str">
            <v>Mobile Aspiration</v>
          </cell>
          <cell r="G14322" t="str">
            <v>HUA</v>
          </cell>
          <cell r="H14322" t="str">
            <v>LTE2300 3rd Carrier</v>
          </cell>
          <cell r="I14322" t="str">
            <v>INS</v>
          </cell>
          <cell r="L14322">
            <v>43802</v>
          </cell>
          <cell r="N14322">
            <v>43802</v>
          </cell>
          <cell r="P14322" t="str">
            <v>No Dependency</v>
          </cell>
        </row>
        <row r="14323">
          <cell r="C14323" t="str">
            <v>ZKU026</v>
          </cell>
          <cell r="D14323" t="str">
            <v>Expansion Sites</v>
          </cell>
          <cell r="E14323" t="str">
            <v>Q3-2019</v>
          </cell>
          <cell r="F14323" t="str">
            <v>Mobile Aspiration</v>
          </cell>
          <cell r="G14323" t="str">
            <v>HUA</v>
          </cell>
          <cell r="H14323" t="str">
            <v>LTE2300 3rd Carrier</v>
          </cell>
          <cell r="I14323" t="str">
            <v>INS</v>
          </cell>
          <cell r="L14323">
            <v>43726</v>
          </cell>
          <cell r="M14323">
            <v>43664</v>
          </cell>
          <cell r="N14323">
            <v>43726</v>
          </cell>
          <cell r="O14323">
            <v>43665</v>
          </cell>
          <cell r="P14323" t="str">
            <v>No Dependency</v>
          </cell>
        </row>
        <row r="14324">
          <cell r="C14324" t="str">
            <v>ZKU019</v>
          </cell>
          <cell r="D14324" t="str">
            <v>Expansion Sites</v>
          </cell>
          <cell r="E14324" t="str">
            <v>Q1-2020</v>
          </cell>
          <cell r="F14324" t="str">
            <v>Mobile Aspiration</v>
          </cell>
          <cell r="G14324" t="str">
            <v>HUA</v>
          </cell>
          <cell r="H14324" t="str">
            <v>LTE2300 3rd Carrier</v>
          </cell>
          <cell r="I14324" t="str">
            <v>INS</v>
          </cell>
          <cell r="L14324">
            <v>43826</v>
          </cell>
          <cell r="M14324">
            <v>43707</v>
          </cell>
          <cell r="N14324">
            <v>43827</v>
          </cell>
          <cell r="O14324">
            <v>43708</v>
          </cell>
          <cell r="P14324" t="str">
            <v>No Dependency</v>
          </cell>
        </row>
        <row r="14325">
          <cell r="C14325" t="str">
            <v>ZKU016</v>
          </cell>
          <cell r="D14325" t="str">
            <v>Expansion Sites</v>
          </cell>
          <cell r="E14325" t="str">
            <v>Q3-2019</v>
          </cell>
          <cell r="F14325" t="str">
            <v>Mobile Aspiration</v>
          </cell>
          <cell r="G14325" t="str">
            <v>HUA</v>
          </cell>
          <cell r="H14325" t="str">
            <v>LTE2300 3rd Carrier</v>
          </cell>
          <cell r="I14325" t="str">
            <v>INS</v>
          </cell>
          <cell r="L14325">
            <v>43645</v>
          </cell>
          <cell r="M14325">
            <v>43639</v>
          </cell>
          <cell r="N14325">
            <v>43647</v>
          </cell>
          <cell r="O14325">
            <v>43640</v>
          </cell>
          <cell r="P14325" t="str">
            <v>No Dependency</v>
          </cell>
        </row>
        <row r="14326">
          <cell r="C14326" t="str">
            <v>ZKU012</v>
          </cell>
          <cell r="D14326" t="str">
            <v>Expansion Sites</v>
          </cell>
          <cell r="E14326" t="str">
            <v>Q1-2020</v>
          </cell>
          <cell r="F14326" t="str">
            <v>Mobile Aspiration</v>
          </cell>
          <cell r="G14326" t="str">
            <v>HUA</v>
          </cell>
          <cell r="H14326" t="str">
            <v>LTE2300 3rd Carrier</v>
          </cell>
          <cell r="I14326" t="str">
            <v>INS</v>
          </cell>
          <cell r="L14326">
            <v>43830</v>
          </cell>
          <cell r="M14326">
            <v>43767</v>
          </cell>
          <cell r="N14326">
            <v>43830</v>
          </cell>
          <cell r="O14326">
            <v>43768</v>
          </cell>
          <cell r="P14326" t="str">
            <v>No Dependency</v>
          </cell>
        </row>
        <row r="14327">
          <cell r="C14327" t="str">
            <v>ZKU009</v>
          </cell>
          <cell r="D14327" t="str">
            <v>Expansion Sites</v>
          </cell>
          <cell r="E14327" t="str">
            <v>Q1-2020</v>
          </cell>
          <cell r="F14327" t="str">
            <v>Mobile Aspiration</v>
          </cell>
          <cell r="G14327" t="str">
            <v>HUA</v>
          </cell>
          <cell r="H14327" t="str">
            <v>LTE2300 3rd Carrier</v>
          </cell>
          <cell r="I14327" t="str">
            <v>INS</v>
          </cell>
          <cell r="L14327">
            <v>43830</v>
          </cell>
          <cell r="M14327">
            <v>43715</v>
          </cell>
          <cell r="N14327">
            <v>43830</v>
          </cell>
          <cell r="O14327">
            <v>43716</v>
          </cell>
          <cell r="P14327" t="str">
            <v>No Dependency</v>
          </cell>
        </row>
        <row r="14328">
          <cell r="C14328" t="str">
            <v>ZKU001</v>
          </cell>
          <cell r="D14328" t="str">
            <v>Expansion Sites</v>
          </cell>
          <cell r="E14328" t="str">
            <v>Q3-2019</v>
          </cell>
          <cell r="F14328" t="str">
            <v>Mobile Aspiration</v>
          </cell>
          <cell r="G14328" t="str">
            <v>HUA</v>
          </cell>
          <cell r="H14328" t="str">
            <v>LTE2300 3rd Carrier</v>
          </cell>
          <cell r="I14328" t="str">
            <v>INS</v>
          </cell>
          <cell r="L14328">
            <v>43707</v>
          </cell>
          <cell r="M14328">
            <v>43651</v>
          </cell>
          <cell r="N14328">
            <v>43707</v>
          </cell>
          <cell r="O14328">
            <v>43652</v>
          </cell>
          <cell r="P14328" t="str">
            <v>No Dependency</v>
          </cell>
        </row>
        <row r="14329">
          <cell r="C14329" t="str">
            <v>ZDM118</v>
          </cell>
          <cell r="D14329" t="str">
            <v>Expansion Sites</v>
          </cell>
          <cell r="E14329" t="str">
            <v>Q3-2019</v>
          </cell>
          <cell r="F14329" t="str">
            <v>Mobile Aspiration</v>
          </cell>
          <cell r="G14329" t="str">
            <v>HUA</v>
          </cell>
          <cell r="H14329" t="str">
            <v>LTE2300 3rd Carrier</v>
          </cell>
          <cell r="I14329" t="str">
            <v>INS</v>
          </cell>
          <cell r="L14329">
            <v>43645</v>
          </cell>
          <cell r="M14329">
            <v>43609</v>
          </cell>
          <cell r="N14329">
            <v>43647</v>
          </cell>
          <cell r="O14329">
            <v>43610</v>
          </cell>
          <cell r="P14329" t="str">
            <v>No Dependency</v>
          </cell>
        </row>
        <row r="14330">
          <cell r="C14330" t="str">
            <v>ZDM102</v>
          </cell>
          <cell r="D14330" t="str">
            <v>Expansion Sites</v>
          </cell>
          <cell r="E14330" t="str">
            <v>Q2-2019</v>
          </cell>
          <cell r="F14330" t="str">
            <v>Mobile Aspiration</v>
          </cell>
          <cell r="G14330" t="str">
            <v>HUA</v>
          </cell>
          <cell r="H14330" t="str">
            <v>LTE2300 3rd Carrier</v>
          </cell>
          <cell r="I14330" t="str">
            <v>INS</v>
          </cell>
          <cell r="L14330">
            <v>43622</v>
          </cell>
          <cell r="M14330">
            <v>43635</v>
          </cell>
          <cell r="N14330">
            <v>43625</v>
          </cell>
          <cell r="O14330">
            <v>43636</v>
          </cell>
          <cell r="P14330" t="str">
            <v>No Dependency</v>
          </cell>
        </row>
        <row r="14331">
          <cell r="C14331" t="str">
            <v>ZDM099</v>
          </cell>
          <cell r="D14331" t="str">
            <v>Expansion Sites</v>
          </cell>
          <cell r="E14331" t="str">
            <v>Q4-2019</v>
          </cell>
          <cell r="F14331" t="str">
            <v>Mobile Aspiration</v>
          </cell>
          <cell r="G14331" t="str">
            <v>HUA</v>
          </cell>
          <cell r="H14331" t="str">
            <v>LTE2300 3rd Carrier</v>
          </cell>
          <cell r="I14331" t="str">
            <v>INS</v>
          </cell>
          <cell r="L14331">
            <v>43796</v>
          </cell>
          <cell r="N14331">
            <v>43797</v>
          </cell>
          <cell r="P14331" t="str">
            <v>No Dependency</v>
          </cell>
        </row>
        <row r="14332">
          <cell r="C14332" t="str">
            <v>ZDM096</v>
          </cell>
          <cell r="D14332" t="str">
            <v>Expansion Sites</v>
          </cell>
          <cell r="E14332" t="str">
            <v>Q1-2020</v>
          </cell>
          <cell r="F14332" t="str">
            <v>Mobile Aspiration</v>
          </cell>
          <cell r="G14332" t="str">
            <v>HUA</v>
          </cell>
          <cell r="H14332" t="str">
            <v>LTE2300 3rd Carrier</v>
          </cell>
          <cell r="I14332" t="str">
            <v>INS</v>
          </cell>
          <cell r="L14332">
            <v>43853</v>
          </cell>
          <cell r="M14332">
            <v>43743</v>
          </cell>
          <cell r="N14332">
            <v>43853</v>
          </cell>
          <cell r="O14332">
            <v>43744</v>
          </cell>
          <cell r="P14332" t="str">
            <v>No Dependency</v>
          </cell>
        </row>
        <row r="14333">
          <cell r="C14333" t="str">
            <v>ZDM092</v>
          </cell>
          <cell r="D14333" t="str">
            <v>Expansion Sites</v>
          </cell>
          <cell r="E14333" t="str">
            <v>Q3-2019</v>
          </cell>
          <cell r="F14333" t="str">
            <v>Mobile Aspiration</v>
          </cell>
          <cell r="G14333" t="str">
            <v>HUA</v>
          </cell>
          <cell r="H14333" t="str">
            <v>LTE2300 3rd Carrier</v>
          </cell>
          <cell r="I14333" t="str">
            <v>INS</v>
          </cell>
          <cell r="L14333">
            <v>43706</v>
          </cell>
          <cell r="M14333">
            <v>43709</v>
          </cell>
          <cell r="N14333">
            <v>43707</v>
          </cell>
          <cell r="O14333">
            <v>43710</v>
          </cell>
          <cell r="P14333" t="str">
            <v>No Dependency</v>
          </cell>
        </row>
        <row r="14334">
          <cell r="C14334" t="str">
            <v>ZDM091</v>
          </cell>
          <cell r="D14334" t="str">
            <v>Expansion Sites</v>
          </cell>
          <cell r="E14334" t="str">
            <v>Q3-2019</v>
          </cell>
          <cell r="F14334" t="str">
            <v>Mobile Aspiration</v>
          </cell>
          <cell r="G14334" t="str">
            <v>HUA</v>
          </cell>
          <cell r="H14334" t="str">
            <v>LTE2300 3rd Carrier</v>
          </cell>
          <cell r="I14334" t="str">
            <v>INS</v>
          </cell>
          <cell r="L14334">
            <v>43706</v>
          </cell>
          <cell r="M14334">
            <v>43707</v>
          </cell>
          <cell r="N14334">
            <v>43707</v>
          </cell>
          <cell r="O14334">
            <v>43708</v>
          </cell>
          <cell r="P14334" t="str">
            <v>No Dependency</v>
          </cell>
        </row>
        <row r="14335">
          <cell r="C14335" t="str">
            <v>ZDM089</v>
          </cell>
          <cell r="D14335" t="str">
            <v>Expansion Sites</v>
          </cell>
          <cell r="E14335" t="str">
            <v>Q3-2019</v>
          </cell>
          <cell r="F14335" t="str">
            <v>Mobile Aspiration</v>
          </cell>
          <cell r="G14335" t="str">
            <v>HUA</v>
          </cell>
          <cell r="H14335" t="str">
            <v>LTE2300 3rd Carrier</v>
          </cell>
          <cell r="I14335" t="str">
            <v>INS</v>
          </cell>
          <cell r="L14335">
            <v>43650</v>
          </cell>
          <cell r="M14335">
            <v>43610</v>
          </cell>
          <cell r="N14335">
            <v>43651</v>
          </cell>
          <cell r="O14335">
            <v>43611</v>
          </cell>
          <cell r="P14335" t="str">
            <v>No Dependency</v>
          </cell>
        </row>
        <row r="14336">
          <cell r="C14336" t="str">
            <v>ZDM088</v>
          </cell>
          <cell r="D14336" t="str">
            <v>Expansion Sites</v>
          </cell>
          <cell r="E14336" t="str">
            <v>Q4-2019</v>
          </cell>
          <cell r="F14336" t="str">
            <v>Mobile Aspiration</v>
          </cell>
          <cell r="G14336" t="str">
            <v>HUA</v>
          </cell>
          <cell r="H14336" t="str">
            <v>LTE2300 3rd Carrier</v>
          </cell>
          <cell r="I14336" t="str">
            <v>INS</v>
          </cell>
          <cell r="L14336">
            <v>43622</v>
          </cell>
          <cell r="M14336">
            <v>43625</v>
          </cell>
          <cell r="N14336">
            <v>43623</v>
          </cell>
          <cell r="O14336">
            <v>43626</v>
          </cell>
          <cell r="P14336" t="str">
            <v>No Dependency</v>
          </cell>
        </row>
        <row r="14337">
          <cell r="C14337" t="str">
            <v>ZDM087</v>
          </cell>
          <cell r="D14337" t="str">
            <v>Expansion Sites</v>
          </cell>
          <cell r="E14337" t="str">
            <v>Q4-2019</v>
          </cell>
          <cell r="F14337" t="str">
            <v>Mobile Aspiration</v>
          </cell>
          <cell r="G14337" t="str">
            <v>HUA</v>
          </cell>
          <cell r="H14337" t="str">
            <v>LTE2300 3rd Carrier</v>
          </cell>
          <cell r="I14337" t="str">
            <v>INS</v>
          </cell>
          <cell r="L14337">
            <v>43741</v>
          </cell>
          <cell r="M14337">
            <v>43680</v>
          </cell>
          <cell r="N14337">
            <v>43742</v>
          </cell>
          <cell r="O14337">
            <v>43681</v>
          </cell>
          <cell r="P14337" t="str">
            <v>No Dependency</v>
          </cell>
        </row>
        <row r="14338">
          <cell r="C14338" t="str">
            <v>ZDM086</v>
          </cell>
          <cell r="D14338" t="str">
            <v>Expansion Sites</v>
          </cell>
          <cell r="E14338" t="str">
            <v>Q4-2019</v>
          </cell>
          <cell r="F14338" t="str">
            <v>Mobile Aspiration</v>
          </cell>
          <cell r="G14338" t="str">
            <v>HUA</v>
          </cell>
          <cell r="H14338" t="str">
            <v>LTE2300 3rd Carrier</v>
          </cell>
          <cell r="I14338" t="str">
            <v>INS</v>
          </cell>
          <cell r="L14338">
            <v>43629</v>
          </cell>
          <cell r="M14338">
            <v>43632</v>
          </cell>
          <cell r="N14338">
            <v>43630</v>
          </cell>
          <cell r="O14338">
            <v>43633</v>
          </cell>
          <cell r="P14338" t="str">
            <v>No Dependency</v>
          </cell>
        </row>
        <row r="14339">
          <cell r="C14339" t="str">
            <v>ZDM085</v>
          </cell>
          <cell r="D14339" t="str">
            <v>Expansion Sites</v>
          </cell>
          <cell r="E14339" t="str">
            <v>Q4-2019</v>
          </cell>
          <cell r="F14339" t="str">
            <v>Mobile Aspiration</v>
          </cell>
          <cell r="G14339" t="str">
            <v>HUA</v>
          </cell>
          <cell r="H14339" t="str">
            <v>LTE2300 3rd Carrier</v>
          </cell>
          <cell r="I14339" t="str">
            <v>INS</v>
          </cell>
          <cell r="L14339">
            <v>43796</v>
          </cell>
          <cell r="N14339">
            <v>43797</v>
          </cell>
          <cell r="P14339" t="str">
            <v>No Dependency</v>
          </cell>
        </row>
        <row r="14340">
          <cell r="C14340" t="str">
            <v>ZDM072</v>
          </cell>
          <cell r="D14340" t="str">
            <v>Expansion Sites</v>
          </cell>
          <cell r="E14340" t="str">
            <v>Q4-2019</v>
          </cell>
          <cell r="F14340" t="str">
            <v>Mobile Aspiration</v>
          </cell>
          <cell r="G14340" t="str">
            <v>HUA</v>
          </cell>
          <cell r="H14340" t="str">
            <v>LTE2300 3rd Carrier</v>
          </cell>
          <cell r="I14340" t="str">
            <v>INS</v>
          </cell>
          <cell r="L14340">
            <v>43607</v>
          </cell>
          <cell r="M14340">
            <v>43609</v>
          </cell>
          <cell r="N14340">
            <v>43608</v>
          </cell>
          <cell r="O14340">
            <v>43610</v>
          </cell>
          <cell r="P14340" t="str">
            <v>No Dependency</v>
          </cell>
        </row>
        <row r="14341">
          <cell r="C14341" t="str">
            <v>ZDM063</v>
          </cell>
          <cell r="D14341" t="str">
            <v>Expansion Sites</v>
          </cell>
          <cell r="E14341" t="str">
            <v>Q4-2019</v>
          </cell>
          <cell r="F14341" t="str">
            <v>Mobile Aspiration</v>
          </cell>
          <cell r="G14341" t="str">
            <v>HUA</v>
          </cell>
          <cell r="H14341" t="str">
            <v>LTE2300 3rd Carrier</v>
          </cell>
          <cell r="I14341" t="str">
            <v>INS</v>
          </cell>
          <cell r="L14341">
            <v>43802</v>
          </cell>
          <cell r="M14341">
            <v>43734</v>
          </cell>
          <cell r="N14341">
            <v>43802</v>
          </cell>
          <cell r="O14341">
            <v>43735</v>
          </cell>
          <cell r="P14341" t="str">
            <v>No Dependency</v>
          </cell>
        </row>
        <row r="14342">
          <cell r="C14342" t="str">
            <v>ZDM061</v>
          </cell>
          <cell r="D14342" t="str">
            <v>Expansion Sites</v>
          </cell>
          <cell r="E14342" t="str">
            <v>Q4-2019</v>
          </cell>
          <cell r="F14342" t="str">
            <v>Mobile Aspiration</v>
          </cell>
          <cell r="G14342" t="str">
            <v>HUA</v>
          </cell>
          <cell r="H14342" t="str">
            <v>LTE2300 3rd Carrier</v>
          </cell>
          <cell r="I14342" t="str">
            <v>INS</v>
          </cell>
          <cell r="L14342">
            <v>43802</v>
          </cell>
          <cell r="M14342">
            <v>43678</v>
          </cell>
          <cell r="N14342">
            <v>43802</v>
          </cell>
          <cell r="O14342">
            <v>43679</v>
          </cell>
          <cell r="P14342" t="str">
            <v>No Dependency</v>
          </cell>
        </row>
        <row r="14343">
          <cell r="C14343" t="str">
            <v>ZDM058</v>
          </cell>
          <cell r="D14343" t="str">
            <v>Expansion Sites</v>
          </cell>
          <cell r="E14343" t="str">
            <v>Q4-2019</v>
          </cell>
          <cell r="F14343" t="str">
            <v>Mobile Aspiration</v>
          </cell>
          <cell r="G14343" t="str">
            <v>HUA</v>
          </cell>
          <cell r="H14343" t="str">
            <v>LTE2300 3rd Carrier</v>
          </cell>
          <cell r="I14343" t="str">
            <v>INS</v>
          </cell>
          <cell r="L14343">
            <v>43741</v>
          </cell>
          <cell r="M14343">
            <v>43678</v>
          </cell>
          <cell r="N14343">
            <v>43742</v>
          </cell>
          <cell r="O14343">
            <v>43679</v>
          </cell>
          <cell r="P14343" t="str">
            <v>No Dependency</v>
          </cell>
        </row>
        <row r="14344">
          <cell r="C14344" t="str">
            <v>ZDM055</v>
          </cell>
          <cell r="D14344" t="str">
            <v>Expansion Sites</v>
          </cell>
          <cell r="E14344" t="str">
            <v>Q4-2019</v>
          </cell>
          <cell r="F14344" t="str">
            <v>Mobile Aspiration</v>
          </cell>
          <cell r="G14344" t="str">
            <v>HUA</v>
          </cell>
          <cell r="H14344" t="str">
            <v>LTE2300 3rd Carrier</v>
          </cell>
          <cell r="I14344" t="str">
            <v>INS</v>
          </cell>
          <cell r="L14344">
            <v>43798</v>
          </cell>
          <cell r="M14344">
            <v>43635</v>
          </cell>
          <cell r="N14344">
            <v>43799</v>
          </cell>
          <cell r="O14344">
            <v>43636</v>
          </cell>
          <cell r="P14344" t="str">
            <v>No Dependency</v>
          </cell>
        </row>
        <row r="14345">
          <cell r="C14345" t="str">
            <v>ZDM045</v>
          </cell>
          <cell r="D14345" t="str">
            <v>Expansion Sites</v>
          </cell>
          <cell r="E14345" t="str">
            <v>Q4-2019</v>
          </cell>
          <cell r="F14345" t="str">
            <v>Mobile Aspiration</v>
          </cell>
          <cell r="G14345" t="str">
            <v>HUA</v>
          </cell>
          <cell r="H14345" t="str">
            <v>LTE2300 3rd Carrier</v>
          </cell>
          <cell r="I14345" t="str">
            <v>INS</v>
          </cell>
          <cell r="L14345">
            <v>43802</v>
          </cell>
          <cell r="M14345">
            <v>43725</v>
          </cell>
          <cell r="N14345">
            <v>43802</v>
          </cell>
          <cell r="O14345">
            <v>43726</v>
          </cell>
          <cell r="P14345" t="str">
            <v>No Dependency</v>
          </cell>
        </row>
        <row r="14346">
          <cell r="C14346" t="str">
            <v>ZDM044</v>
          </cell>
          <cell r="D14346" t="str">
            <v>Expansion Sites</v>
          </cell>
          <cell r="E14346" t="str">
            <v>Q4-2019</v>
          </cell>
          <cell r="F14346" t="str">
            <v>Mobile Aspiration</v>
          </cell>
          <cell r="G14346" t="str">
            <v>HUA</v>
          </cell>
          <cell r="H14346" t="str">
            <v>LTE2300 3rd Carrier</v>
          </cell>
          <cell r="I14346" t="str">
            <v>INS</v>
          </cell>
          <cell r="L14346">
            <v>43741</v>
          </cell>
          <cell r="M14346">
            <v>43725</v>
          </cell>
          <cell r="N14346">
            <v>43742</v>
          </cell>
          <cell r="O14346">
            <v>43726</v>
          </cell>
          <cell r="P14346" t="str">
            <v>No Dependency</v>
          </cell>
        </row>
        <row r="14347">
          <cell r="C14347" t="str">
            <v>ZDM040</v>
          </cell>
          <cell r="D14347" t="str">
            <v>Expansion Sites</v>
          </cell>
          <cell r="E14347" t="str">
            <v>Q1-2020</v>
          </cell>
          <cell r="F14347" t="str">
            <v>Mobile Aspiration</v>
          </cell>
          <cell r="G14347" t="str">
            <v>HUA</v>
          </cell>
          <cell r="H14347" t="str">
            <v>LTE2300 3rd Carrier</v>
          </cell>
          <cell r="I14347" t="str">
            <v>INS</v>
          </cell>
          <cell r="L14347">
            <v>43830</v>
          </cell>
          <cell r="M14347">
            <v>43676</v>
          </cell>
          <cell r="N14347">
            <v>43830</v>
          </cell>
          <cell r="O14347">
            <v>43677</v>
          </cell>
          <cell r="P14347" t="str">
            <v>No Dependency</v>
          </cell>
        </row>
        <row r="14348">
          <cell r="C14348" t="str">
            <v>ZDM039</v>
          </cell>
          <cell r="D14348" t="str">
            <v>Expansion Sites</v>
          </cell>
          <cell r="E14348" t="str">
            <v>Q2-2019</v>
          </cell>
          <cell r="F14348" t="str">
            <v>Mobile Aspiration</v>
          </cell>
          <cell r="G14348" t="str">
            <v>HUA</v>
          </cell>
          <cell r="H14348" t="str">
            <v>LTE2300 3rd Carrier</v>
          </cell>
          <cell r="I14348" t="str">
            <v>INS</v>
          </cell>
          <cell r="L14348">
            <v>43639</v>
          </cell>
          <cell r="M14348">
            <v>43641</v>
          </cell>
          <cell r="N14348">
            <v>43640</v>
          </cell>
          <cell r="O14348">
            <v>43642</v>
          </cell>
          <cell r="P14348" t="str">
            <v>No Dependency</v>
          </cell>
        </row>
        <row r="14349">
          <cell r="C14349" t="str">
            <v>ZDM038</v>
          </cell>
          <cell r="D14349" t="str">
            <v>Expansion Sites</v>
          </cell>
          <cell r="E14349" t="str">
            <v>Q3-2019</v>
          </cell>
          <cell r="F14349" t="str">
            <v>Mobile Aspiration</v>
          </cell>
          <cell r="G14349" t="str">
            <v>HUA</v>
          </cell>
          <cell r="H14349" t="str">
            <v>LTE2300 3rd Carrier</v>
          </cell>
          <cell r="I14349" t="str">
            <v>INS</v>
          </cell>
          <cell r="L14349">
            <v>43662</v>
          </cell>
          <cell r="M14349">
            <v>43664</v>
          </cell>
          <cell r="N14349">
            <v>43663</v>
          </cell>
          <cell r="O14349">
            <v>43665</v>
          </cell>
          <cell r="P14349" t="str">
            <v>No Dependency</v>
          </cell>
        </row>
        <row r="14350">
          <cell r="C14350" t="str">
            <v>ZDM036</v>
          </cell>
          <cell r="D14350" t="str">
            <v>Expansion Sites</v>
          </cell>
          <cell r="E14350" t="str">
            <v>Q3-2019</v>
          </cell>
          <cell r="F14350" t="str">
            <v>Mobile Aspiration</v>
          </cell>
          <cell r="G14350" t="str">
            <v>HUA</v>
          </cell>
          <cell r="H14350" t="str">
            <v>LTE2300 3rd Carrier</v>
          </cell>
          <cell r="I14350" t="str">
            <v>INS</v>
          </cell>
          <cell r="L14350">
            <v>43719</v>
          </cell>
          <cell r="M14350">
            <v>43707</v>
          </cell>
          <cell r="N14350">
            <v>43719</v>
          </cell>
          <cell r="O14350">
            <v>43708</v>
          </cell>
          <cell r="P14350" t="str">
            <v>No Dependency</v>
          </cell>
        </row>
        <row r="14351">
          <cell r="C14351" t="str">
            <v>ZDM032</v>
          </cell>
          <cell r="D14351" t="str">
            <v>Expansion Sites</v>
          </cell>
          <cell r="E14351" t="str">
            <v>Q3-2019</v>
          </cell>
          <cell r="F14351" t="str">
            <v>Mobile Aspiration</v>
          </cell>
          <cell r="G14351" t="str">
            <v>HUA</v>
          </cell>
          <cell r="H14351" t="str">
            <v>LTE2300 3rd Carrier</v>
          </cell>
          <cell r="I14351" t="str">
            <v>INS</v>
          </cell>
          <cell r="L14351">
            <v>43628</v>
          </cell>
          <cell r="M14351">
            <v>43634</v>
          </cell>
          <cell r="N14351">
            <v>43628</v>
          </cell>
          <cell r="O14351">
            <v>43635</v>
          </cell>
          <cell r="P14351" t="str">
            <v>No Dependency</v>
          </cell>
        </row>
        <row r="14352">
          <cell r="C14352" t="str">
            <v>ZDM028</v>
          </cell>
          <cell r="D14352" t="str">
            <v>Expansion Sites</v>
          </cell>
          <cell r="E14352" t="str">
            <v>Q2-2019</v>
          </cell>
          <cell r="F14352" t="str">
            <v>Mobile Aspiration</v>
          </cell>
          <cell r="G14352" t="str">
            <v>HUA</v>
          </cell>
          <cell r="H14352" t="str">
            <v>LTE2300 3rd Carrier</v>
          </cell>
          <cell r="I14352" t="str">
            <v>INS</v>
          </cell>
          <cell r="L14352">
            <v>43619</v>
          </cell>
          <cell r="M14352">
            <v>43609</v>
          </cell>
          <cell r="N14352">
            <v>43620</v>
          </cell>
          <cell r="O14352">
            <v>43610</v>
          </cell>
          <cell r="P14352" t="str">
            <v>No Dependency</v>
          </cell>
        </row>
        <row r="14353">
          <cell r="C14353" t="str">
            <v>ZDM015</v>
          </cell>
          <cell r="D14353" t="str">
            <v>Expansion Sites</v>
          </cell>
          <cell r="E14353" t="str">
            <v>Q4-2019</v>
          </cell>
          <cell r="F14353" t="str">
            <v>Mobile Aspiration</v>
          </cell>
          <cell r="G14353" t="str">
            <v>HUA</v>
          </cell>
          <cell r="H14353" t="str">
            <v>LTE2300 3rd Carrier</v>
          </cell>
          <cell r="I14353" t="str">
            <v>INS</v>
          </cell>
          <cell r="L14353">
            <v>43599</v>
          </cell>
          <cell r="M14353">
            <v>43601</v>
          </cell>
          <cell r="N14353">
            <v>43600</v>
          </cell>
          <cell r="O14353">
            <v>43602</v>
          </cell>
          <cell r="P14353" t="str">
            <v>No Dependency</v>
          </cell>
        </row>
        <row r="14354">
          <cell r="C14354" t="str">
            <v>ZDM014</v>
          </cell>
          <cell r="D14354" t="str">
            <v>Expansion Sites</v>
          </cell>
          <cell r="E14354" t="str">
            <v>Q4-2019</v>
          </cell>
          <cell r="F14354" t="str">
            <v>Mobile Aspiration</v>
          </cell>
          <cell r="G14354" t="str">
            <v>HUA</v>
          </cell>
          <cell r="H14354" t="str">
            <v>LTE2300 3rd Carrier</v>
          </cell>
          <cell r="I14354" t="str">
            <v>INS</v>
          </cell>
          <cell r="L14354">
            <v>43691</v>
          </cell>
          <cell r="M14354">
            <v>43693</v>
          </cell>
          <cell r="N14354">
            <v>43692</v>
          </cell>
          <cell r="O14354">
            <v>43694</v>
          </cell>
          <cell r="P14354" t="str">
            <v>No Dependency</v>
          </cell>
        </row>
        <row r="14355">
          <cell r="C14355" t="str">
            <v>ZDM006</v>
          </cell>
          <cell r="D14355" t="str">
            <v>Expansion Sites</v>
          </cell>
          <cell r="E14355" t="str">
            <v>Q3-2019</v>
          </cell>
          <cell r="F14355" t="str">
            <v>Mobile Aspiration</v>
          </cell>
          <cell r="G14355" t="str">
            <v>HUA</v>
          </cell>
          <cell r="H14355" t="str">
            <v>LTE2300 3rd Carrier</v>
          </cell>
          <cell r="I14355" t="str">
            <v>INS</v>
          </cell>
          <cell r="L14355">
            <v>43788</v>
          </cell>
          <cell r="N14355">
            <v>43789</v>
          </cell>
          <cell r="P14355" t="str">
            <v>No Dependency</v>
          </cell>
        </row>
        <row r="14356">
          <cell r="C14356">
            <v>30500</v>
          </cell>
          <cell r="D14356" t="str">
            <v>Expansion Sites</v>
          </cell>
          <cell r="E14356" t="str">
            <v>Q3-2019</v>
          </cell>
          <cell r="F14356" t="str">
            <v>Mobile Aspiration</v>
          </cell>
          <cell r="G14356" t="str">
            <v>HUA</v>
          </cell>
          <cell r="H14356" t="str">
            <v>LTE2300 3rd Carrier</v>
          </cell>
          <cell r="I14356" t="str">
            <v>INS</v>
          </cell>
          <cell r="L14356">
            <v>43788</v>
          </cell>
          <cell r="N14356">
            <v>43789</v>
          </cell>
          <cell r="P14356" t="str">
            <v>No Dependency</v>
          </cell>
        </row>
        <row r="14357">
          <cell r="C14357">
            <v>30400</v>
          </cell>
          <cell r="D14357" t="str">
            <v>Expansion Sites</v>
          </cell>
          <cell r="E14357" t="str">
            <v>Q3-2019</v>
          </cell>
          <cell r="F14357" t="str">
            <v>Mobile Aspiration</v>
          </cell>
          <cell r="G14357" t="str">
            <v>HUA</v>
          </cell>
          <cell r="H14357" t="str">
            <v>LTE2300 3rd Carrier</v>
          </cell>
          <cell r="I14357" t="str">
            <v>INS</v>
          </cell>
          <cell r="L14357">
            <v>43788</v>
          </cell>
          <cell r="N14357">
            <v>43789</v>
          </cell>
          <cell r="P14357" t="str">
            <v>No Dependency</v>
          </cell>
        </row>
        <row r="14358">
          <cell r="C14358" t="str">
            <v>CWH079</v>
          </cell>
          <cell r="D14358" t="str">
            <v>New Sites</v>
          </cell>
          <cell r="E14358" t="str">
            <v>Q4-2019</v>
          </cell>
          <cell r="F14358" t="str">
            <v>Mobile Aspiration</v>
          </cell>
          <cell r="G14358" t="str">
            <v>HUA</v>
          </cell>
          <cell r="H14358" t="str">
            <v>2GNEW</v>
          </cell>
          <cell r="I14358" t="str">
            <v>INS</v>
          </cell>
          <cell r="J14358">
            <v>43682</v>
          </cell>
          <cell r="K14358">
            <v>43684</v>
          </cell>
          <cell r="L14358">
            <v>43755</v>
          </cell>
          <cell r="M14358">
            <v>43724</v>
          </cell>
          <cell r="N14358">
            <v>43782</v>
          </cell>
          <cell r="O14358">
            <v>43725</v>
          </cell>
          <cell r="P14358" t="str">
            <v>FDED Not Approved</v>
          </cell>
        </row>
        <row r="14359">
          <cell r="C14359" t="str">
            <v>CWH080</v>
          </cell>
          <cell r="D14359" t="str">
            <v>New Sites</v>
          </cell>
          <cell r="E14359" t="str">
            <v>Q4-2019</v>
          </cell>
          <cell r="F14359" t="str">
            <v>Mobile Aspiration</v>
          </cell>
          <cell r="G14359" t="str">
            <v>HUA</v>
          </cell>
          <cell r="H14359" t="str">
            <v>2GNEW</v>
          </cell>
          <cell r="I14359" t="str">
            <v>INS</v>
          </cell>
          <cell r="J14359">
            <v>43682</v>
          </cell>
          <cell r="K14359">
            <v>43684</v>
          </cell>
          <cell r="L14359">
            <v>43738</v>
          </cell>
          <cell r="M14359">
            <v>43707</v>
          </cell>
          <cell r="N14359">
            <v>43739</v>
          </cell>
          <cell r="O14359">
            <v>43709</v>
          </cell>
          <cell r="P14359" t="str">
            <v>No Dependency</v>
          </cell>
        </row>
        <row r="14360">
          <cell r="C14360" t="str">
            <v>CWH081</v>
          </cell>
          <cell r="D14360" t="str">
            <v>New Sites</v>
          </cell>
          <cell r="E14360" t="str">
            <v>Q4-2019</v>
          </cell>
          <cell r="F14360" t="str">
            <v>Mobile Aspiration</v>
          </cell>
          <cell r="G14360" t="str">
            <v>HUA</v>
          </cell>
          <cell r="H14360" t="str">
            <v>2GNEW</v>
          </cell>
          <cell r="I14360" t="str">
            <v>INS</v>
          </cell>
          <cell r="J14360">
            <v>43682</v>
          </cell>
          <cell r="K14360">
            <v>43684</v>
          </cell>
          <cell r="L14360">
            <v>43755</v>
          </cell>
          <cell r="M14360">
            <v>43685</v>
          </cell>
          <cell r="N14360">
            <v>43800</v>
          </cell>
          <cell r="O14360">
            <v>43705</v>
          </cell>
          <cell r="P14360" t="str">
            <v>FDED Not Approved</v>
          </cell>
        </row>
        <row r="14361">
          <cell r="C14361" t="str">
            <v>CWH082</v>
          </cell>
          <cell r="D14361" t="str">
            <v>New Sites</v>
          </cell>
          <cell r="E14361" t="str">
            <v>Q4-2019</v>
          </cell>
          <cell r="F14361" t="str">
            <v>Mobile Aspiration</v>
          </cell>
          <cell r="G14361" t="str">
            <v>HUA</v>
          </cell>
          <cell r="H14361" t="str">
            <v>2GNEW</v>
          </cell>
          <cell r="I14361" t="str">
            <v>INS</v>
          </cell>
          <cell r="J14361">
            <v>43682</v>
          </cell>
          <cell r="K14361">
            <v>43684</v>
          </cell>
          <cell r="L14361">
            <v>43755</v>
          </cell>
          <cell r="M14361">
            <v>43684</v>
          </cell>
          <cell r="N14361">
            <v>43790</v>
          </cell>
          <cell r="O14361">
            <v>43707</v>
          </cell>
          <cell r="P14361" t="str">
            <v>FDED Not Approved</v>
          </cell>
        </row>
        <row r="14362">
          <cell r="C14362" t="str">
            <v>CWH083</v>
          </cell>
          <cell r="D14362" t="str">
            <v>New Sites</v>
          </cell>
          <cell r="E14362" t="str">
            <v>Q4-2019</v>
          </cell>
          <cell r="F14362" t="str">
            <v>Mobile Aspiration</v>
          </cell>
          <cell r="G14362" t="str">
            <v>HUA</v>
          </cell>
          <cell r="H14362" t="str">
            <v>2GNEW</v>
          </cell>
          <cell r="I14362" t="str">
            <v>INS</v>
          </cell>
          <cell r="J14362">
            <v>43682</v>
          </cell>
          <cell r="K14362">
            <v>43684</v>
          </cell>
          <cell r="L14362">
            <v>43735</v>
          </cell>
          <cell r="M14362">
            <v>43710</v>
          </cell>
          <cell r="N14362">
            <v>43780</v>
          </cell>
          <cell r="O14362">
            <v>43711</v>
          </cell>
          <cell r="P14362" t="str">
            <v>No Dependency</v>
          </cell>
        </row>
        <row r="14363">
          <cell r="C14363" t="str">
            <v>CWH084</v>
          </cell>
          <cell r="D14363" t="str">
            <v>New Sites</v>
          </cell>
          <cell r="E14363" t="str">
            <v>Q4-2019</v>
          </cell>
          <cell r="F14363" t="str">
            <v>Mobile Aspiration</v>
          </cell>
          <cell r="G14363" t="str">
            <v>HUA</v>
          </cell>
          <cell r="H14363" t="str">
            <v>2GNEW</v>
          </cell>
          <cell r="I14363" t="str">
            <v>INS</v>
          </cell>
          <cell r="J14363">
            <v>43682</v>
          </cell>
          <cell r="K14363">
            <v>43684</v>
          </cell>
          <cell r="L14363">
            <v>43735</v>
          </cell>
          <cell r="M14363">
            <v>43710</v>
          </cell>
          <cell r="N14363">
            <v>43780</v>
          </cell>
          <cell r="O14363">
            <v>43723</v>
          </cell>
          <cell r="P14363" t="str">
            <v>FDED Not Approved</v>
          </cell>
        </row>
        <row r="14364">
          <cell r="C14364" t="str">
            <v>CWH085</v>
          </cell>
          <cell r="D14364" t="str">
            <v>New Sites</v>
          </cell>
          <cell r="E14364" t="str">
            <v>Q4-2019</v>
          </cell>
          <cell r="F14364" t="str">
            <v>Mobile Aspiration</v>
          </cell>
          <cell r="G14364" t="str">
            <v>HUA</v>
          </cell>
          <cell r="H14364" t="str">
            <v>2GNEW</v>
          </cell>
          <cell r="I14364" t="str">
            <v>INS</v>
          </cell>
          <cell r="J14364">
            <v>43682</v>
          </cell>
          <cell r="K14364">
            <v>43684</v>
          </cell>
          <cell r="L14364">
            <v>43733</v>
          </cell>
          <cell r="M14364">
            <v>43717</v>
          </cell>
          <cell r="N14364">
            <v>43747</v>
          </cell>
          <cell r="O14364">
            <v>43723</v>
          </cell>
          <cell r="P14364" t="str">
            <v>FDED Not Approved</v>
          </cell>
        </row>
        <row r="14365">
          <cell r="C14365" t="str">
            <v>CWH086</v>
          </cell>
          <cell r="D14365" t="str">
            <v>New Sites</v>
          </cell>
          <cell r="E14365" t="str">
            <v>Q4-2019</v>
          </cell>
          <cell r="F14365" t="str">
            <v>Mobile Aspiration</v>
          </cell>
          <cell r="G14365" t="str">
            <v>HUA</v>
          </cell>
          <cell r="H14365" t="str">
            <v>2GNEW</v>
          </cell>
          <cell r="I14365" t="str">
            <v>INS</v>
          </cell>
          <cell r="J14365">
            <v>43673</v>
          </cell>
          <cell r="K14365">
            <v>43684</v>
          </cell>
          <cell r="L14365">
            <v>43678</v>
          </cell>
          <cell r="M14365">
            <v>43680</v>
          </cell>
          <cell r="N14365">
            <v>43703</v>
          </cell>
          <cell r="O14365">
            <v>43705</v>
          </cell>
          <cell r="P14365" t="str">
            <v>FDED Not Approved</v>
          </cell>
        </row>
        <row r="14366">
          <cell r="C14366" t="str">
            <v>CWH087</v>
          </cell>
          <cell r="D14366" t="str">
            <v>New Sites</v>
          </cell>
          <cell r="E14366" t="str">
            <v>Q4-2019</v>
          </cell>
          <cell r="F14366" t="str">
            <v>Mobile Aspiration</v>
          </cell>
          <cell r="G14366" t="str">
            <v>HUA</v>
          </cell>
          <cell r="H14366" t="str">
            <v>2GNEW</v>
          </cell>
          <cell r="I14366" t="str">
            <v>INS</v>
          </cell>
          <cell r="J14366">
            <v>43682</v>
          </cell>
          <cell r="K14366">
            <v>43684</v>
          </cell>
          <cell r="L14366">
            <v>43776</v>
          </cell>
          <cell r="M14366">
            <v>43741</v>
          </cell>
          <cell r="N14366">
            <v>43777</v>
          </cell>
          <cell r="O14366">
            <v>43741</v>
          </cell>
          <cell r="P14366" t="str">
            <v>FDED Not Approved</v>
          </cell>
        </row>
        <row r="14367">
          <cell r="C14367" t="str">
            <v>CWH089</v>
          </cell>
          <cell r="D14367" t="str">
            <v>New Sites</v>
          </cell>
          <cell r="E14367" t="str">
            <v>Q4-2019</v>
          </cell>
          <cell r="F14367" t="str">
            <v>Mobile Aspiration</v>
          </cell>
          <cell r="G14367" t="str">
            <v>HUA</v>
          </cell>
          <cell r="H14367" t="str">
            <v>2GNEW</v>
          </cell>
          <cell r="I14367" t="str">
            <v>INS</v>
          </cell>
          <cell r="J14367">
            <v>43682</v>
          </cell>
          <cell r="K14367">
            <v>43684</v>
          </cell>
          <cell r="L14367">
            <v>43707</v>
          </cell>
          <cell r="M14367">
            <v>43707</v>
          </cell>
          <cell r="N14367">
            <v>43709</v>
          </cell>
          <cell r="O14367">
            <v>43709</v>
          </cell>
          <cell r="P14367" t="str">
            <v>No Dependency</v>
          </cell>
        </row>
        <row r="14368">
          <cell r="C14368" t="str">
            <v>CWH090</v>
          </cell>
          <cell r="D14368" t="str">
            <v>New Sites</v>
          </cell>
          <cell r="E14368" t="str">
            <v>Q4-2019</v>
          </cell>
          <cell r="F14368" t="str">
            <v>Mobile Aspiration</v>
          </cell>
          <cell r="G14368" t="str">
            <v>HUA</v>
          </cell>
          <cell r="H14368" t="str">
            <v>2GNEW</v>
          </cell>
          <cell r="I14368" t="str">
            <v>INS</v>
          </cell>
          <cell r="J14368">
            <v>43682</v>
          </cell>
          <cell r="K14368">
            <v>43684</v>
          </cell>
          <cell r="L14368">
            <v>43738</v>
          </cell>
          <cell r="M14368">
            <v>43707</v>
          </cell>
          <cell r="N14368">
            <v>43739</v>
          </cell>
          <cell r="O14368">
            <v>43709</v>
          </cell>
          <cell r="P14368" t="str">
            <v>FDED Not Approved</v>
          </cell>
        </row>
        <row r="14369">
          <cell r="C14369" t="str">
            <v>CWH091</v>
          </cell>
          <cell r="D14369" t="str">
            <v>New Sites</v>
          </cell>
          <cell r="E14369" t="str">
            <v>Q4-2019</v>
          </cell>
          <cell r="F14369" t="str">
            <v>Mobile Aspiration</v>
          </cell>
          <cell r="G14369" t="str">
            <v>HUA</v>
          </cell>
          <cell r="H14369" t="str">
            <v>2GNEW</v>
          </cell>
          <cell r="I14369" t="str">
            <v>INS</v>
          </cell>
          <cell r="J14369">
            <v>43682</v>
          </cell>
          <cell r="K14369">
            <v>43684</v>
          </cell>
          <cell r="L14369">
            <v>43776</v>
          </cell>
          <cell r="M14369">
            <v>43746</v>
          </cell>
          <cell r="N14369">
            <v>43777</v>
          </cell>
          <cell r="O14369">
            <v>43748</v>
          </cell>
          <cell r="P14369" t="str">
            <v>FDED Not Approved</v>
          </cell>
        </row>
        <row r="14370">
          <cell r="C14370" t="str">
            <v>CWH092</v>
          </cell>
          <cell r="D14370" t="str">
            <v>New Sites</v>
          </cell>
          <cell r="E14370" t="str">
            <v>Q4-2019</v>
          </cell>
          <cell r="F14370" t="str">
            <v>Mobile Aspiration</v>
          </cell>
          <cell r="G14370" t="str">
            <v>HUA</v>
          </cell>
          <cell r="H14370" t="str">
            <v>2GNEW</v>
          </cell>
          <cell r="I14370" t="str">
            <v>INS</v>
          </cell>
          <cell r="J14370">
            <v>43682</v>
          </cell>
          <cell r="K14370">
            <v>43684</v>
          </cell>
          <cell r="L14370">
            <v>43775</v>
          </cell>
          <cell r="M14370">
            <v>43736</v>
          </cell>
          <cell r="N14370">
            <v>43805</v>
          </cell>
          <cell r="O14370">
            <v>43736</v>
          </cell>
          <cell r="P14370" t="str">
            <v>FDED Not Approved</v>
          </cell>
        </row>
        <row r="14371">
          <cell r="C14371" t="str">
            <v>CWH093</v>
          </cell>
          <cell r="D14371" t="str">
            <v>New Sites</v>
          </cell>
          <cell r="E14371" t="str">
            <v>Q4-2019</v>
          </cell>
          <cell r="F14371" t="str">
            <v>Mobile Aspiration</v>
          </cell>
          <cell r="G14371" t="str">
            <v>HUA</v>
          </cell>
          <cell r="H14371" t="str">
            <v>2GNEW</v>
          </cell>
          <cell r="I14371" t="str">
            <v>INS</v>
          </cell>
          <cell r="J14371">
            <v>43682</v>
          </cell>
          <cell r="K14371">
            <v>43684</v>
          </cell>
          <cell r="L14371">
            <v>43768</v>
          </cell>
          <cell r="M14371">
            <v>43732</v>
          </cell>
          <cell r="N14371">
            <v>43798</v>
          </cell>
          <cell r="O14371">
            <v>43732</v>
          </cell>
          <cell r="P14371" t="str">
            <v>FDED Not Approved</v>
          </cell>
        </row>
        <row r="14372">
          <cell r="C14372" t="str">
            <v>CWH094</v>
          </cell>
          <cell r="D14372" t="str">
            <v>New Sites</v>
          </cell>
          <cell r="E14372" t="str">
            <v>Q4-2019</v>
          </cell>
          <cell r="F14372" t="str">
            <v>Mobile Aspiration</v>
          </cell>
          <cell r="G14372" t="str">
            <v>HUA</v>
          </cell>
          <cell r="H14372" t="str">
            <v>2GNEW</v>
          </cell>
          <cell r="I14372" t="str">
            <v>INS</v>
          </cell>
          <cell r="J14372">
            <v>43682</v>
          </cell>
          <cell r="K14372">
            <v>43684</v>
          </cell>
          <cell r="L14372">
            <v>43785</v>
          </cell>
          <cell r="N14372">
            <v>43805</v>
          </cell>
          <cell r="P14372" t="str">
            <v>FDED Not Approved</v>
          </cell>
        </row>
        <row r="14373">
          <cell r="C14373" t="str">
            <v>CWH095</v>
          </cell>
          <cell r="D14373" t="str">
            <v>New Sites</v>
          </cell>
          <cell r="E14373" t="str">
            <v>Q4-2019</v>
          </cell>
          <cell r="F14373" t="str">
            <v>Mobile Aspiration</v>
          </cell>
          <cell r="G14373" t="str">
            <v>HUA</v>
          </cell>
          <cell r="H14373" t="str">
            <v>2GNEW</v>
          </cell>
          <cell r="I14373" t="str">
            <v>INS</v>
          </cell>
          <cell r="J14373">
            <v>43682</v>
          </cell>
          <cell r="K14373">
            <v>43684</v>
          </cell>
          <cell r="L14373">
            <v>43785</v>
          </cell>
          <cell r="M14373">
            <v>43733</v>
          </cell>
          <cell r="N14373">
            <v>43805</v>
          </cell>
          <cell r="O14373">
            <v>43738</v>
          </cell>
          <cell r="P14373" t="str">
            <v>FDED Not Approved</v>
          </cell>
        </row>
        <row r="14374">
          <cell r="C14374" t="str">
            <v>CWH077</v>
          </cell>
          <cell r="D14374" t="str">
            <v>New Sites</v>
          </cell>
          <cell r="E14374" t="str">
            <v>Q4-2019</v>
          </cell>
          <cell r="F14374" t="str">
            <v>Mobile Aspiration</v>
          </cell>
          <cell r="G14374" t="str">
            <v>HUA</v>
          </cell>
          <cell r="H14374" t="str">
            <v>2GNEW</v>
          </cell>
          <cell r="I14374" t="str">
            <v>INS</v>
          </cell>
          <cell r="J14374">
            <v>43682</v>
          </cell>
          <cell r="K14374">
            <v>43684</v>
          </cell>
          <cell r="L14374">
            <v>43765</v>
          </cell>
          <cell r="M14374">
            <v>43710</v>
          </cell>
          <cell r="N14374">
            <v>43804</v>
          </cell>
          <cell r="O14374">
            <v>43753</v>
          </cell>
          <cell r="P14374" t="str">
            <v>FDED Not Approved</v>
          </cell>
        </row>
        <row r="14375">
          <cell r="C14375" t="str">
            <v>CWH078</v>
          </cell>
          <cell r="D14375" t="str">
            <v>New Sites</v>
          </cell>
          <cell r="E14375" t="str">
            <v>Q3-2019</v>
          </cell>
          <cell r="F14375" t="str">
            <v>Mobile Aspiration</v>
          </cell>
          <cell r="G14375" t="str">
            <v>HUA</v>
          </cell>
          <cell r="H14375" t="str">
            <v>2GNEW</v>
          </cell>
          <cell r="I14375" t="str">
            <v>INS</v>
          </cell>
          <cell r="J14375">
            <v>43672</v>
          </cell>
          <cell r="K14375">
            <v>43684</v>
          </cell>
          <cell r="L14375">
            <v>43739</v>
          </cell>
          <cell r="M14375">
            <v>43679</v>
          </cell>
          <cell r="N14375">
            <v>43740</v>
          </cell>
          <cell r="O14375">
            <v>43704</v>
          </cell>
          <cell r="P14375" t="str">
            <v>No Dependency</v>
          </cell>
        </row>
        <row r="14376">
          <cell r="C14376" t="str">
            <v>CWH088</v>
          </cell>
          <cell r="D14376" t="str">
            <v>New Sites</v>
          </cell>
          <cell r="E14376" t="str">
            <v>Q4-2019</v>
          </cell>
          <cell r="F14376" t="str">
            <v>Mobile Aspiration</v>
          </cell>
          <cell r="G14376" t="str">
            <v>HUA</v>
          </cell>
          <cell r="H14376" t="str">
            <v>2GNEW</v>
          </cell>
          <cell r="I14376" t="str">
            <v>INS</v>
          </cell>
          <cell r="J14376">
            <v>43682</v>
          </cell>
          <cell r="K14376">
            <v>43684</v>
          </cell>
          <cell r="L14376">
            <v>43738</v>
          </cell>
          <cell r="M14376">
            <v>43707</v>
          </cell>
          <cell r="N14376">
            <v>43739</v>
          </cell>
          <cell r="O14376">
            <v>43709</v>
          </cell>
          <cell r="P14376" t="str">
            <v>No Dependency</v>
          </cell>
        </row>
        <row r="14377">
          <cell r="C14377" t="str">
            <v>CWH076</v>
          </cell>
          <cell r="D14377" t="str">
            <v>New Sites</v>
          </cell>
          <cell r="E14377" t="str">
            <v>Q4-2019</v>
          </cell>
          <cell r="F14377" t="str">
            <v>Mobile Aspiration</v>
          </cell>
          <cell r="G14377" t="str">
            <v>HUA</v>
          </cell>
          <cell r="H14377" t="str">
            <v>2GNEW</v>
          </cell>
          <cell r="I14377" t="str">
            <v>INS</v>
          </cell>
          <cell r="J14377">
            <v>43682</v>
          </cell>
          <cell r="K14377">
            <v>43684</v>
          </cell>
          <cell r="L14377">
            <v>43732</v>
          </cell>
          <cell r="M14377">
            <v>43717</v>
          </cell>
          <cell r="N14377">
            <v>43747</v>
          </cell>
          <cell r="O14377">
            <v>43717</v>
          </cell>
          <cell r="P14377" t="str">
            <v>FDED Not Approved</v>
          </cell>
        </row>
        <row r="14378">
          <cell r="C14378" t="str">
            <v>CWH079</v>
          </cell>
          <cell r="D14378" t="str">
            <v>New Sites</v>
          </cell>
          <cell r="E14378" t="str">
            <v>Q4-2019</v>
          </cell>
          <cell r="F14378" t="str">
            <v>Mobile Aspiration</v>
          </cell>
          <cell r="G14378" t="str">
            <v>HUA</v>
          </cell>
          <cell r="H14378" t="str">
            <v>3GNEW_900</v>
          </cell>
          <cell r="I14378" t="str">
            <v>INS</v>
          </cell>
          <cell r="J14378">
            <v>43682</v>
          </cell>
          <cell r="K14378">
            <v>43684</v>
          </cell>
          <cell r="L14378">
            <v>43755</v>
          </cell>
          <cell r="M14378">
            <v>43724</v>
          </cell>
          <cell r="N14378">
            <v>43782</v>
          </cell>
          <cell r="O14378">
            <v>43725</v>
          </cell>
          <cell r="P14378" t="str">
            <v>FDED Not Approved</v>
          </cell>
        </row>
        <row r="14379">
          <cell r="C14379" t="str">
            <v>CWH080</v>
          </cell>
          <cell r="D14379" t="str">
            <v>New Sites</v>
          </cell>
          <cell r="E14379" t="str">
            <v>Q4-2019</v>
          </cell>
          <cell r="F14379" t="str">
            <v>Mobile Aspiration</v>
          </cell>
          <cell r="G14379" t="str">
            <v>HUA</v>
          </cell>
          <cell r="H14379" t="str">
            <v>3GNEW_900</v>
          </cell>
          <cell r="I14379" t="str">
            <v>INS</v>
          </cell>
          <cell r="J14379">
            <v>43682</v>
          </cell>
          <cell r="K14379">
            <v>43684</v>
          </cell>
          <cell r="L14379">
            <v>43738</v>
          </cell>
          <cell r="M14379">
            <v>43707</v>
          </cell>
          <cell r="N14379">
            <v>43739</v>
          </cell>
          <cell r="O14379">
            <v>43709</v>
          </cell>
          <cell r="P14379" t="str">
            <v>No Dependency</v>
          </cell>
        </row>
        <row r="14380">
          <cell r="C14380" t="str">
            <v>CWH081</v>
          </cell>
          <cell r="D14380" t="str">
            <v>New Sites</v>
          </cell>
          <cell r="E14380" t="str">
            <v>Q4-2019</v>
          </cell>
          <cell r="F14380" t="str">
            <v>Mobile Aspiration</v>
          </cell>
          <cell r="G14380" t="str">
            <v>HUA</v>
          </cell>
          <cell r="H14380" t="str">
            <v>3GNEW_900</v>
          </cell>
          <cell r="I14380" t="str">
            <v>INS</v>
          </cell>
          <cell r="J14380">
            <v>43682</v>
          </cell>
          <cell r="K14380">
            <v>43684</v>
          </cell>
          <cell r="L14380">
            <v>43755</v>
          </cell>
          <cell r="M14380">
            <v>43685</v>
          </cell>
          <cell r="N14380">
            <v>43800</v>
          </cell>
          <cell r="O14380">
            <v>43705</v>
          </cell>
          <cell r="P14380" t="str">
            <v>FDED Not Approved</v>
          </cell>
        </row>
        <row r="14381">
          <cell r="C14381" t="str">
            <v>CWH082</v>
          </cell>
          <cell r="D14381" t="str">
            <v>New Sites</v>
          </cell>
          <cell r="E14381" t="str">
            <v>Q4-2019</v>
          </cell>
          <cell r="F14381" t="str">
            <v>Mobile Aspiration</v>
          </cell>
          <cell r="G14381" t="str">
            <v>HUA</v>
          </cell>
          <cell r="H14381" t="str">
            <v>3GNEW_900</v>
          </cell>
          <cell r="I14381" t="str">
            <v>INS</v>
          </cell>
          <cell r="J14381">
            <v>43682</v>
          </cell>
          <cell r="K14381">
            <v>43684</v>
          </cell>
          <cell r="L14381">
            <v>43755</v>
          </cell>
          <cell r="M14381">
            <v>43684</v>
          </cell>
          <cell r="N14381">
            <v>43790</v>
          </cell>
          <cell r="O14381">
            <v>43707</v>
          </cell>
          <cell r="P14381" t="str">
            <v>FDED Not Approved</v>
          </cell>
        </row>
        <row r="14382">
          <cell r="C14382" t="str">
            <v>CWH083</v>
          </cell>
          <cell r="D14382" t="str">
            <v>New Sites</v>
          </cell>
          <cell r="E14382" t="str">
            <v>Q4-2019</v>
          </cell>
          <cell r="F14382" t="str">
            <v>Mobile Aspiration</v>
          </cell>
          <cell r="G14382" t="str">
            <v>HUA</v>
          </cell>
          <cell r="H14382" t="str">
            <v>3GNEW_900</v>
          </cell>
          <cell r="I14382" t="str">
            <v>INS</v>
          </cell>
          <cell r="J14382">
            <v>43682</v>
          </cell>
          <cell r="K14382">
            <v>43684</v>
          </cell>
          <cell r="L14382">
            <v>43735</v>
          </cell>
          <cell r="M14382">
            <v>43710</v>
          </cell>
          <cell r="N14382">
            <v>43780</v>
          </cell>
          <cell r="O14382">
            <v>43711</v>
          </cell>
          <cell r="P14382" t="str">
            <v>No Dependency</v>
          </cell>
        </row>
        <row r="14383">
          <cell r="C14383" t="str">
            <v>CWH084</v>
          </cell>
          <cell r="D14383" t="str">
            <v>New Sites</v>
          </cell>
          <cell r="E14383" t="str">
            <v>Q4-2019</v>
          </cell>
          <cell r="F14383" t="str">
            <v>Mobile Aspiration</v>
          </cell>
          <cell r="G14383" t="str">
            <v>HUA</v>
          </cell>
          <cell r="H14383" t="str">
            <v>3GNEW_900</v>
          </cell>
          <cell r="I14383" t="str">
            <v>INS</v>
          </cell>
          <cell r="J14383">
            <v>43682</v>
          </cell>
          <cell r="K14383">
            <v>43684</v>
          </cell>
          <cell r="L14383">
            <v>43735</v>
          </cell>
          <cell r="M14383">
            <v>43705</v>
          </cell>
          <cell r="N14383">
            <v>43780</v>
          </cell>
          <cell r="O14383">
            <v>43723</v>
          </cell>
          <cell r="P14383" t="str">
            <v>FDED Not Approved</v>
          </cell>
        </row>
        <row r="14384">
          <cell r="C14384" t="str">
            <v>CWH085</v>
          </cell>
          <cell r="D14384" t="str">
            <v>New Sites</v>
          </cell>
          <cell r="E14384" t="str">
            <v>Q4-2019</v>
          </cell>
          <cell r="F14384" t="str">
            <v>Mobile Aspiration</v>
          </cell>
          <cell r="G14384" t="str">
            <v>HUA</v>
          </cell>
          <cell r="H14384" t="str">
            <v>3GNEW_900</v>
          </cell>
          <cell r="I14384" t="str">
            <v>INS</v>
          </cell>
          <cell r="J14384">
            <v>43682</v>
          </cell>
          <cell r="K14384">
            <v>43684</v>
          </cell>
          <cell r="L14384">
            <v>43733</v>
          </cell>
          <cell r="M14384">
            <v>43705</v>
          </cell>
          <cell r="N14384">
            <v>43735</v>
          </cell>
          <cell r="O14384">
            <v>43723</v>
          </cell>
          <cell r="P14384" t="str">
            <v>FDED Not Approved</v>
          </cell>
        </row>
        <row r="14385">
          <cell r="C14385" t="str">
            <v>CWH086</v>
          </cell>
          <cell r="D14385" t="str">
            <v>New Sites</v>
          </cell>
          <cell r="E14385" t="str">
            <v>Q4-2019</v>
          </cell>
          <cell r="F14385" t="str">
            <v>Mobile Aspiration</v>
          </cell>
          <cell r="G14385" t="str">
            <v>HUA</v>
          </cell>
          <cell r="H14385" t="str">
            <v>3GNEW_900</v>
          </cell>
          <cell r="I14385" t="str">
            <v>INS</v>
          </cell>
          <cell r="J14385">
            <v>43673</v>
          </cell>
          <cell r="K14385">
            <v>43684</v>
          </cell>
          <cell r="L14385">
            <v>43678</v>
          </cell>
          <cell r="M14385">
            <v>43680</v>
          </cell>
          <cell r="N14385">
            <v>43703</v>
          </cell>
          <cell r="O14385">
            <v>43705</v>
          </cell>
          <cell r="P14385" t="str">
            <v>FDED Not Approved</v>
          </cell>
        </row>
        <row r="14386">
          <cell r="C14386" t="str">
            <v>CWH087</v>
          </cell>
          <cell r="D14386" t="str">
            <v>New Sites</v>
          </cell>
          <cell r="E14386" t="str">
            <v>Q4-2019</v>
          </cell>
          <cell r="F14386" t="str">
            <v>Mobile Aspiration</v>
          </cell>
          <cell r="G14386" t="str">
            <v>HUA</v>
          </cell>
          <cell r="H14386" t="str">
            <v>3GNEW_900</v>
          </cell>
          <cell r="I14386" t="str">
            <v>INS</v>
          </cell>
          <cell r="J14386">
            <v>43682</v>
          </cell>
          <cell r="K14386">
            <v>43684</v>
          </cell>
          <cell r="L14386">
            <v>43776</v>
          </cell>
          <cell r="M14386">
            <v>43741</v>
          </cell>
          <cell r="N14386">
            <v>43777</v>
          </cell>
          <cell r="O14386">
            <v>43741</v>
          </cell>
          <cell r="P14386" t="str">
            <v>FDED Not Approved</v>
          </cell>
        </row>
        <row r="14387">
          <cell r="C14387" t="str">
            <v>CWH089</v>
          </cell>
          <cell r="D14387" t="str">
            <v>New Sites</v>
          </cell>
          <cell r="E14387" t="str">
            <v>Q4-2019</v>
          </cell>
          <cell r="F14387" t="str">
            <v>Mobile Aspiration</v>
          </cell>
          <cell r="G14387" t="str">
            <v>HUA</v>
          </cell>
          <cell r="H14387" t="str">
            <v>3GNEW_900</v>
          </cell>
          <cell r="I14387" t="str">
            <v>INS</v>
          </cell>
          <cell r="J14387">
            <v>43682</v>
          </cell>
          <cell r="K14387">
            <v>43684</v>
          </cell>
          <cell r="L14387">
            <v>43707</v>
          </cell>
          <cell r="M14387">
            <v>43707</v>
          </cell>
          <cell r="N14387">
            <v>43709</v>
          </cell>
          <cell r="O14387">
            <v>43709</v>
          </cell>
          <cell r="P14387" t="str">
            <v>No Dependency</v>
          </cell>
        </row>
        <row r="14388">
          <cell r="C14388" t="str">
            <v>CWH090</v>
          </cell>
          <cell r="D14388" t="str">
            <v>New Sites</v>
          </cell>
          <cell r="E14388" t="str">
            <v>Q4-2019</v>
          </cell>
          <cell r="F14388" t="str">
            <v>Mobile Aspiration</v>
          </cell>
          <cell r="G14388" t="str">
            <v>HUA</v>
          </cell>
          <cell r="H14388" t="str">
            <v>3GNEW_900</v>
          </cell>
          <cell r="I14388" t="str">
            <v>INS</v>
          </cell>
          <cell r="J14388">
            <v>43682</v>
          </cell>
          <cell r="K14388">
            <v>43684</v>
          </cell>
          <cell r="L14388">
            <v>43738</v>
          </cell>
          <cell r="M14388">
            <v>43707</v>
          </cell>
          <cell r="N14388">
            <v>43739</v>
          </cell>
          <cell r="O14388">
            <v>43709</v>
          </cell>
          <cell r="P14388" t="str">
            <v>FDED Not Approved</v>
          </cell>
        </row>
        <row r="14389">
          <cell r="C14389" t="str">
            <v>CWH091</v>
          </cell>
          <cell r="D14389" t="str">
            <v>New Sites</v>
          </cell>
          <cell r="E14389" t="str">
            <v>Q4-2019</v>
          </cell>
          <cell r="F14389" t="str">
            <v>Mobile Aspiration</v>
          </cell>
          <cell r="G14389" t="str">
            <v>HUA</v>
          </cell>
          <cell r="H14389" t="str">
            <v>3GNEW_900</v>
          </cell>
          <cell r="I14389" t="str">
            <v>INS</v>
          </cell>
          <cell r="J14389">
            <v>43682</v>
          </cell>
          <cell r="K14389">
            <v>43684</v>
          </cell>
          <cell r="L14389">
            <v>43776</v>
          </cell>
          <cell r="M14389">
            <v>43746</v>
          </cell>
          <cell r="N14389">
            <v>43777</v>
          </cell>
          <cell r="O14389">
            <v>43748</v>
          </cell>
          <cell r="P14389" t="str">
            <v>FDED Not Approved</v>
          </cell>
        </row>
        <row r="14390">
          <cell r="C14390" t="str">
            <v>CWH092</v>
          </cell>
          <cell r="D14390" t="str">
            <v>New Sites</v>
          </cell>
          <cell r="E14390" t="str">
            <v>Q4-2019</v>
          </cell>
          <cell r="F14390" t="str">
            <v>Mobile Aspiration</v>
          </cell>
          <cell r="G14390" t="str">
            <v>HUA</v>
          </cell>
          <cell r="H14390" t="str">
            <v>3GNEW_900</v>
          </cell>
          <cell r="I14390" t="str">
            <v>INS</v>
          </cell>
          <cell r="J14390">
            <v>43682</v>
          </cell>
          <cell r="K14390">
            <v>43684</v>
          </cell>
          <cell r="L14390">
            <v>43775</v>
          </cell>
          <cell r="M14390">
            <v>43736</v>
          </cell>
          <cell r="N14390">
            <v>43805</v>
          </cell>
          <cell r="O14390">
            <v>43736</v>
          </cell>
          <cell r="P14390" t="str">
            <v>FDED Not Approved</v>
          </cell>
        </row>
        <row r="14391">
          <cell r="C14391" t="str">
            <v>CWH093</v>
          </cell>
          <cell r="D14391" t="str">
            <v>New Sites</v>
          </cell>
          <cell r="E14391" t="str">
            <v>Q4-2019</v>
          </cell>
          <cell r="F14391" t="str">
            <v>Mobile Aspiration</v>
          </cell>
          <cell r="G14391" t="str">
            <v>HUA</v>
          </cell>
          <cell r="H14391" t="str">
            <v>3GNEW_900</v>
          </cell>
          <cell r="I14391" t="str">
            <v>INS</v>
          </cell>
          <cell r="J14391">
            <v>43682</v>
          </cell>
          <cell r="K14391">
            <v>43684</v>
          </cell>
          <cell r="L14391">
            <v>43768</v>
          </cell>
          <cell r="M14391">
            <v>43732</v>
          </cell>
          <cell r="N14391">
            <v>43798</v>
          </cell>
          <cell r="O14391">
            <v>43732</v>
          </cell>
          <cell r="P14391" t="str">
            <v>FDED Not Approved</v>
          </cell>
        </row>
        <row r="14392">
          <cell r="C14392" t="str">
            <v>CWH094</v>
          </cell>
          <cell r="D14392" t="str">
            <v>New Sites</v>
          </cell>
          <cell r="E14392" t="str">
            <v>Q4-2019</v>
          </cell>
          <cell r="F14392" t="str">
            <v>Mobile Aspiration</v>
          </cell>
          <cell r="G14392" t="str">
            <v>HUA</v>
          </cell>
          <cell r="H14392" t="str">
            <v>3GNEW_900</v>
          </cell>
          <cell r="I14392" t="str">
            <v>INS</v>
          </cell>
          <cell r="J14392">
            <v>43682</v>
          </cell>
          <cell r="K14392">
            <v>43684</v>
          </cell>
          <cell r="L14392">
            <v>43785</v>
          </cell>
          <cell r="N14392">
            <v>43805</v>
          </cell>
          <cell r="P14392" t="str">
            <v>FDED Not Approved</v>
          </cell>
        </row>
        <row r="14393">
          <cell r="C14393" t="str">
            <v>CWH095</v>
          </cell>
          <cell r="D14393" t="str">
            <v>New Sites</v>
          </cell>
          <cell r="E14393" t="str">
            <v>Q4-2019</v>
          </cell>
          <cell r="F14393" t="str">
            <v>Mobile Aspiration</v>
          </cell>
          <cell r="G14393" t="str">
            <v>HUA</v>
          </cell>
          <cell r="H14393" t="str">
            <v>3GNEW_900</v>
          </cell>
          <cell r="I14393" t="str">
            <v>INS</v>
          </cell>
          <cell r="J14393">
            <v>43682</v>
          </cell>
          <cell r="K14393">
            <v>43684</v>
          </cell>
          <cell r="L14393">
            <v>43785</v>
          </cell>
          <cell r="M14393">
            <v>43733</v>
          </cell>
          <cell r="N14393">
            <v>43805</v>
          </cell>
          <cell r="O14393">
            <v>43738</v>
          </cell>
          <cell r="P14393" t="str">
            <v>FDED Not Approved</v>
          </cell>
        </row>
        <row r="14394">
          <cell r="C14394" t="str">
            <v>CWH077</v>
          </cell>
          <cell r="D14394" t="str">
            <v>New Sites</v>
          </cell>
          <cell r="E14394" t="str">
            <v>Q4-2019</v>
          </cell>
          <cell r="F14394" t="str">
            <v>Mobile Aspiration</v>
          </cell>
          <cell r="G14394" t="str">
            <v>HUA</v>
          </cell>
          <cell r="H14394" t="str">
            <v>3GNEW_900</v>
          </cell>
          <cell r="I14394" t="str">
            <v>INS</v>
          </cell>
          <cell r="J14394">
            <v>43682</v>
          </cell>
          <cell r="K14394">
            <v>43684</v>
          </cell>
          <cell r="L14394">
            <v>43765</v>
          </cell>
          <cell r="M14394">
            <v>43705</v>
          </cell>
          <cell r="N14394">
            <v>43804</v>
          </cell>
          <cell r="O14394">
            <v>43753</v>
          </cell>
          <cell r="P14394" t="str">
            <v>FDED Not Approved</v>
          </cell>
        </row>
        <row r="14395">
          <cell r="C14395" t="str">
            <v>CWH078</v>
          </cell>
          <cell r="D14395" t="str">
            <v>New Sites</v>
          </cell>
          <cell r="E14395" t="str">
            <v>Q3-2019</v>
          </cell>
          <cell r="F14395" t="str">
            <v>Mobile Aspiration</v>
          </cell>
          <cell r="G14395" t="str">
            <v>HUA</v>
          </cell>
          <cell r="H14395" t="str">
            <v>3GNEW_900</v>
          </cell>
          <cell r="I14395" t="str">
            <v>INS</v>
          </cell>
          <cell r="J14395">
            <v>43672</v>
          </cell>
          <cell r="K14395">
            <v>43684</v>
          </cell>
          <cell r="L14395">
            <v>43739</v>
          </cell>
          <cell r="M14395">
            <v>43679</v>
          </cell>
          <cell r="N14395">
            <v>43740</v>
          </cell>
          <cell r="O14395">
            <v>43704</v>
          </cell>
          <cell r="P14395" t="str">
            <v>No Dependency</v>
          </cell>
        </row>
        <row r="14396">
          <cell r="C14396" t="str">
            <v>CWH088</v>
          </cell>
          <cell r="D14396" t="str">
            <v>New Sites</v>
          </cell>
          <cell r="E14396" t="str">
            <v>Q4-2019</v>
          </cell>
          <cell r="F14396" t="str">
            <v>Mobile Aspiration</v>
          </cell>
          <cell r="G14396" t="str">
            <v>HUA</v>
          </cell>
          <cell r="H14396" t="str">
            <v>3GNEW_900</v>
          </cell>
          <cell r="I14396" t="str">
            <v>INS</v>
          </cell>
          <cell r="J14396">
            <v>43682</v>
          </cell>
          <cell r="K14396">
            <v>43684</v>
          </cell>
          <cell r="L14396">
            <v>43738</v>
          </cell>
          <cell r="M14396">
            <v>43707</v>
          </cell>
          <cell r="N14396">
            <v>43739</v>
          </cell>
          <cell r="O14396">
            <v>43709</v>
          </cell>
          <cell r="P14396" t="str">
            <v>No Dependency</v>
          </cell>
        </row>
        <row r="14397">
          <cell r="C14397" t="str">
            <v>CWH076</v>
          </cell>
          <cell r="D14397" t="str">
            <v>New Sites</v>
          </cell>
          <cell r="E14397" t="str">
            <v>Q4-2019</v>
          </cell>
          <cell r="F14397" t="str">
            <v>Mobile Aspiration</v>
          </cell>
          <cell r="G14397" t="str">
            <v>HUA</v>
          </cell>
          <cell r="H14397" t="str">
            <v>3GNEW_900</v>
          </cell>
          <cell r="I14397" t="str">
            <v>INS</v>
          </cell>
          <cell r="J14397">
            <v>43682</v>
          </cell>
          <cell r="K14397">
            <v>43684</v>
          </cell>
          <cell r="L14397">
            <v>43732</v>
          </cell>
          <cell r="M14397">
            <v>43705</v>
          </cell>
          <cell r="N14397">
            <v>43735</v>
          </cell>
          <cell r="O14397">
            <v>43717</v>
          </cell>
          <cell r="P14397" t="str">
            <v>FDED Not Approved</v>
          </cell>
        </row>
        <row r="14398">
          <cell r="C14398" t="str">
            <v>CWH079</v>
          </cell>
          <cell r="D14398" t="str">
            <v>New Sites</v>
          </cell>
          <cell r="E14398" t="str">
            <v>Q4-2019</v>
          </cell>
          <cell r="F14398" t="str">
            <v>Mobile Aspiration</v>
          </cell>
          <cell r="G14398" t="str">
            <v>HUA</v>
          </cell>
          <cell r="H14398" t="str">
            <v>LTE1800NEW</v>
          </cell>
          <cell r="I14398" t="str">
            <v>INS</v>
          </cell>
          <cell r="J14398">
            <v>43682</v>
          </cell>
          <cell r="K14398">
            <v>43684</v>
          </cell>
          <cell r="L14398">
            <v>43755</v>
          </cell>
          <cell r="M14398">
            <v>43724</v>
          </cell>
          <cell r="N14398">
            <v>43782</v>
          </cell>
          <cell r="O14398">
            <v>43725</v>
          </cell>
          <cell r="P14398" t="str">
            <v>FDED Not Approved</v>
          </cell>
        </row>
        <row r="14399">
          <cell r="C14399" t="str">
            <v>CWH080</v>
          </cell>
          <cell r="D14399" t="str">
            <v>New Sites</v>
          </cell>
          <cell r="E14399" t="str">
            <v>Q4-2019</v>
          </cell>
          <cell r="F14399" t="str">
            <v>Mobile Aspiration</v>
          </cell>
          <cell r="G14399" t="str">
            <v>HUA</v>
          </cell>
          <cell r="H14399" t="str">
            <v>LTE1800NEW</v>
          </cell>
          <cell r="I14399" t="str">
            <v>INS</v>
          </cell>
          <cell r="J14399">
            <v>43682</v>
          </cell>
          <cell r="K14399">
            <v>43684</v>
          </cell>
          <cell r="L14399">
            <v>43738</v>
          </cell>
          <cell r="M14399">
            <v>43707</v>
          </cell>
          <cell r="N14399">
            <v>43739</v>
          </cell>
          <cell r="O14399">
            <v>43709</v>
          </cell>
          <cell r="P14399" t="str">
            <v>No Dependency</v>
          </cell>
        </row>
        <row r="14400">
          <cell r="C14400" t="str">
            <v>CWH081</v>
          </cell>
          <cell r="D14400" t="str">
            <v>New Sites</v>
          </cell>
          <cell r="E14400" t="str">
            <v>Q4-2019</v>
          </cell>
          <cell r="F14400" t="str">
            <v>Mobile Aspiration</v>
          </cell>
          <cell r="G14400" t="str">
            <v>HUA</v>
          </cell>
          <cell r="H14400" t="str">
            <v>LTE1800NEW</v>
          </cell>
          <cell r="I14400" t="str">
            <v>INS</v>
          </cell>
          <cell r="J14400">
            <v>43682</v>
          </cell>
          <cell r="K14400">
            <v>43684</v>
          </cell>
          <cell r="L14400">
            <v>43755</v>
          </cell>
          <cell r="M14400">
            <v>43685</v>
          </cell>
          <cell r="N14400">
            <v>43800</v>
          </cell>
          <cell r="O14400">
            <v>43705</v>
          </cell>
          <cell r="P14400" t="str">
            <v>FDED Not Approved</v>
          </cell>
        </row>
        <row r="14401">
          <cell r="C14401" t="str">
            <v>CWH082</v>
          </cell>
          <cell r="D14401" t="str">
            <v>New Sites</v>
          </cell>
          <cell r="E14401" t="str">
            <v>Q4-2019</v>
          </cell>
          <cell r="F14401" t="str">
            <v>Mobile Aspiration</v>
          </cell>
          <cell r="G14401" t="str">
            <v>HUA</v>
          </cell>
          <cell r="H14401" t="str">
            <v>LTE1800NEW</v>
          </cell>
          <cell r="I14401" t="str">
            <v>INS</v>
          </cell>
          <cell r="J14401">
            <v>43682</v>
          </cell>
          <cell r="K14401">
            <v>43684</v>
          </cell>
          <cell r="L14401">
            <v>43755</v>
          </cell>
          <cell r="M14401">
            <v>43684</v>
          </cell>
          <cell r="N14401">
            <v>43790</v>
          </cell>
          <cell r="O14401">
            <v>43707</v>
          </cell>
          <cell r="P14401" t="str">
            <v>FDED Not Approved</v>
          </cell>
        </row>
        <row r="14402">
          <cell r="C14402" t="str">
            <v>CWH083</v>
          </cell>
          <cell r="D14402" t="str">
            <v>New Sites</v>
          </cell>
          <cell r="E14402" t="str">
            <v>Q4-2019</v>
          </cell>
          <cell r="F14402" t="str">
            <v>Mobile Aspiration</v>
          </cell>
          <cell r="G14402" t="str">
            <v>HUA</v>
          </cell>
          <cell r="H14402" t="str">
            <v>LTE1800NEW</v>
          </cell>
          <cell r="I14402" t="str">
            <v>INS</v>
          </cell>
          <cell r="J14402">
            <v>43682</v>
          </cell>
          <cell r="K14402">
            <v>43684</v>
          </cell>
          <cell r="L14402">
            <v>43735</v>
          </cell>
          <cell r="M14402">
            <v>43705</v>
          </cell>
          <cell r="N14402">
            <v>43780</v>
          </cell>
          <cell r="O14402">
            <v>43706</v>
          </cell>
          <cell r="P14402" t="str">
            <v>No Dependency</v>
          </cell>
        </row>
        <row r="14403">
          <cell r="C14403" t="str">
            <v>CWH084</v>
          </cell>
          <cell r="D14403" t="str">
            <v>New Sites</v>
          </cell>
          <cell r="E14403" t="str">
            <v>Q4-2019</v>
          </cell>
          <cell r="F14403" t="str">
            <v>Mobile Aspiration</v>
          </cell>
          <cell r="G14403" t="str">
            <v>HUA</v>
          </cell>
          <cell r="H14403" t="str">
            <v>LTE1800NEW</v>
          </cell>
          <cell r="I14403" t="str">
            <v>INS</v>
          </cell>
          <cell r="J14403">
            <v>43682</v>
          </cell>
          <cell r="K14403">
            <v>43684</v>
          </cell>
          <cell r="L14403">
            <v>43735</v>
          </cell>
          <cell r="M14403">
            <v>43705</v>
          </cell>
          <cell r="N14403">
            <v>43780</v>
          </cell>
          <cell r="O14403">
            <v>43723</v>
          </cell>
          <cell r="P14403" t="str">
            <v>FDED Not Approved</v>
          </cell>
        </row>
        <row r="14404">
          <cell r="C14404" t="str">
            <v>CWH085</v>
          </cell>
          <cell r="D14404" t="str">
            <v>New Sites</v>
          </cell>
          <cell r="E14404" t="str">
            <v>Q4-2019</v>
          </cell>
          <cell r="F14404" t="str">
            <v>Mobile Aspiration</v>
          </cell>
          <cell r="G14404" t="str">
            <v>HUA</v>
          </cell>
          <cell r="H14404" t="str">
            <v>LTE1800NEW</v>
          </cell>
          <cell r="I14404" t="str">
            <v>INS</v>
          </cell>
          <cell r="J14404">
            <v>43682</v>
          </cell>
          <cell r="K14404">
            <v>43684</v>
          </cell>
          <cell r="L14404">
            <v>43733</v>
          </cell>
          <cell r="M14404">
            <v>43705</v>
          </cell>
          <cell r="N14404">
            <v>43735</v>
          </cell>
          <cell r="O14404">
            <v>43723</v>
          </cell>
          <cell r="P14404" t="str">
            <v>FDED Not Approved</v>
          </cell>
        </row>
        <row r="14405">
          <cell r="C14405" t="str">
            <v>CWH086</v>
          </cell>
          <cell r="D14405" t="str">
            <v>New Sites</v>
          </cell>
          <cell r="E14405" t="str">
            <v>Q4-2019</v>
          </cell>
          <cell r="F14405" t="str">
            <v>Mobile Aspiration</v>
          </cell>
          <cell r="G14405" t="str">
            <v>HUA</v>
          </cell>
          <cell r="H14405" t="str">
            <v>LTE1800NEW</v>
          </cell>
          <cell r="I14405" t="str">
            <v>INS</v>
          </cell>
          <cell r="J14405">
            <v>43673</v>
          </cell>
          <cell r="K14405">
            <v>43684</v>
          </cell>
          <cell r="L14405">
            <v>43678</v>
          </cell>
          <cell r="M14405">
            <v>43680</v>
          </cell>
          <cell r="N14405">
            <v>43703</v>
          </cell>
          <cell r="O14405">
            <v>43705</v>
          </cell>
          <cell r="P14405" t="str">
            <v>FDED Not Approved</v>
          </cell>
        </row>
        <row r="14406">
          <cell r="C14406" t="str">
            <v>CWH087</v>
          </cell>
          <cell r="D14406" t="str">
            <v>New Sites</v>
          </cell>
          <cell r="E14406" t="str">
            <v>Q4-2019</v>
          </cell>
          <cell r="F14406" t="str">
            <v>Mobile Aspiration</v>
          </cell>
          <cell r="G14406" t="str">
            <v>HUA</v>
          </cell>
          <cell r="H14406" t="str">
            <v>LTE1800NEW</v>
          </cell>
          <cell r="I14406" t="str">
            <v>INS</v>
          </cell>
          <cell r="J14406">
            <v>43682</v>
          </cell>
          <cell r="K14406">
            <v>43684</v>
          </cell>
          <cell r="L14406">
            <v>43776</v>
          </cell>
          <cell r="M14406">
            <v>43741</v>
          </cell>
          <cell r="N14406">
            <v>43777</v>
          </cell>
          <cell r="O14406">
            <v>43741</v>
          </cell>
          <cell r="P14406" t="str">
            <v>FDED Not Approved</v>
          </cell>
        </row>
        <row r="14407">
          <cell r="C14407" t="str">
            <v>CWH089</v>
          </cell>
          <cell r="D14407" t="str">
            <v>New Sites</v>
          </cell>
          <cell r="E14407" t="str">
            <v>Q4-2019</v>
          </cell>
          <cell r="F14407" t="str">
            <v>Mobile Aspiration</v>
          </cell>
          <cell r="G14407" t="str">
            <v>HUA</v>
          </cell>
          <cell r="H14407" t="str">
            <v>LTE1800NEW</v>
          </cell>
          <cell r="I14407" t="str">
            <v>INS</v>
          </cell>
          <cell r="J14407">
            <v>43682</v>
          </cell>
          <cell r="K14407">
            <v>43684</v>
          </cell>
          <cell r="L14407">
            <v>43707</v>
          </cell>
          <cell r="M14407">
            <v>43707</v>
          </cell>
          <cell r="N14407">
            <v>43709</v>
          </cell>
          <cell r="O14407">
            <v>43709</v>
          </cell>
          <cell r="P14407" t="str">
            <v>No Dependency</v>
          </cell>
        </row>
        <row r="14408">
          <cell r="C14408" t="str">
            <v>CWH090</v>
          </cell>
          <cell r="D14408" t="str">
            <v>New Sites</v>
          </cell>
          <cell r="E14408" t="str">
            <v>Q4-2019</v>
          </cell>
          <cell r="F14408" t="str">
            <v>Mobile Aspiration</v>
          </cell>
          <cell r="G14408" t="str">
            <v>HUA</v>
          </cell>
          <cell r="H14408" t="str">
            <v>LTE1800NEW</v>
          </cell>
          <cell r="I14408" t="str">
            <v>INS</v>
          </cell>
          <cell r="J14408">
            <v>43682</v>
          </cell>
          <cell r="K14408">
            <v>43684</v>
          </cell>
          <cell r="L14408">
            <v>43738</v>
          </cell>
          <cell r="M14408">
            <v>43707</v>
          </cell>
          <cell r="N14408">
            <v>43739</v>
          </cell>
          <cell r="O14408">
            <v>43709</v>
          </cell>
          <cell r="P14408" t="str">
            <v>FDED Not Approved</v>
          </cell>
        </row>
        <row r="14409">
          <cell r="C14409" t="str">
            <v>CWH091</v>
          </cell>
          <cell r="D14409" t="str">
            <v>New Sites</v>
          </cell>
          <cell r="E14409" t="str">
            <v>Q4-2019</v>
          </cell>
          <cell r="F14409" t="str">
            <v>Mobile Aspiration</v>
          </cell>
          <cell r="G14409" t="str">
            <v>HUA</v>
          </cell>
          <cell r="H14409" t="str">
            <v>LTE1800NEW</v>
          </cell>
          <cell r="I14409" t="str">
            <v>INS</v>
          </cell>
          <cell r="J14409">
            <v>43682</v>
          </cell>
          <cell r="K14409">
            <v>43684</v>
          </cell>
          <cell r="L14409">
            <v>43776</v>
          </cell>
          <cell r="M14409">
            <v>43746</v>
          </cell>
          <cell r="N14409">
            <v>43777</v>
          </cell>
          <cell r="O14409">
            <v>43748</v>
          </cell>
          <cell r="P14409" t="str">
            <v>FDED Not Approved</v>
          </cell>
        </row>
        <row r="14410">
          <cell r="C14410" t="str">
            <v>CWH092</v>
          </cell>
          <cell r="D14410" t="str">
            <v>New Sites</v>
          </cell>
          <cell r="E14410" t="str">
            <v>Q4-2019</v>
          </cell>
          <cell r="F14410" t="str">
            <v>Mobile Aspiration</v>
          </cell>
          <cell r="G14410" t="str">
            <v>HUA</v>
          </cell>
          <cell r="H14410" t="str">
            <v>LTE1800NEW</v>
          </cell>
          <cell r="I14410" t="str">
            <v>INS</v>
          </cell>
          <cell r="J14410">
            <v>43682</v>
          </cell>
          <cell r="K14410">
            <v>43684</v>
          </cell>
          <cell r="L14410">
            <v>43775</v>
          </cell>
          <cell r="M14410">
            <v>43736</v>
          </cell>
          <cell r="N14410">
            <v>43805</v>
          </cell>
          <cell r="O14410">
            <v>43736</v>
          </cell>
          <cell r="P14410" t="str">
            <v>FDED Not Approved</v>
          </cell>
        </row>
        <row r="14411">
          <cell r="C14411" t="str">
            <v>CWH093</v>
          </cell>
          <cell r="D14411" t="str">
            <v>New Sites</v>
          </cell>
          <cell r="E14411" t="str">
            <v>Q4-2019</v>
          </cell>
          <cell r="F14411" t="str">
            <v>Mobile Aspiration</v>
          </cell>
          <cell r="G14411" t="str">
            <v>HUA</v>
          </cell>
          <cell r="H14411" t="str">
            <v>LTE1800NEW</v>
          </cell>
          <cell r="I14411" t="str">
            <v>INS</v>
          </cell>
          <cell r="J14411">
            <v>43682</v>
          </cell>
          <cell r="K14411">
            <v>43684</v>
          </cell>
          <cell r="L14411">
            <v>43768</v>
          </cell>
          <cell r="M14411">
            <v>43732</v>
          </cell>
          <cell r="N14411">
            <v>43798</v>
          </cell>
          <cell r="O14411">
            <v>43732</v>
          </cell>
          <cell r="P14411" t="str">
            <v>FDED Not Approved</v>
          </cell>
        </row>
        <row r="14412">
          <cell r="C14412" t="str">
            <v>CWH094</v>
          </cell>
          <cell r="D14412" t="str">
            <v>New Sites</v>
          </cell>
          <cell r="E14412" t="str">
            <v>Q4-2019</v>
          </cell>
          <cell r="F14412" t="str">
            <v>Mobile Aspiration</v>
          </cell>
          <cell r="G14412" t="str">
            <v>HUA</v>
          </cell>
          <cell r="H14412" t="str">
            <v>LTE1800NEW</v>
          </cell>
          <cell r="I14412" t="str">
            <v>INS</v>
          </cell>
          <cell r="J14412">
            <v>43682</v>
          </cell>
          <cell r="K14412">
            <v>43684</v>
          </cell>
          <cell r="L14412">
            <v>43785</v>
          </cell>
          <cell r="N14412">
            <v>43805</v>
          </cell>
          <cell r="P14412" t="str">
            <v>FDED Not Approved</v>
          </cell>
        </row>
        <row r="14413">
          <cell r="C14413" t="str">
            <v>CWH095</v>
          </cell>
          <cell r="D14413" t="str">
            <v>New Sites</v>
          </cell>
          <cell r="E14413" t="str">
            <v>Q4-2019</v>
          </cell>
          <cell r="F14413" t="str">
            <v>Mobile Aspiration</v>
          </cell>
          <cell r="G14413" t="str">
            <v>HUA</v>
          </cell>
          <cell r="H14413" t="str">
            <v>LTE1800NEW</v>
          </cell>
          <cell r="I14413" t="str">
            <v>INS</v>
          </cell>
          <cell r="J14413">
            <v>43682</v>
          </cell>
          <cell r="K14413">
            <v>43684</v>
          </cell>
          <cell r="L14413">
            <v>43785</v>
          </cell>
          <cell r="M14413">
            <v>43733</v>
          </cell>
          <cell r="N14413">
            <v>43805</v>
          </cell>
          <cell r="O14413">
            <v>43738</v>
          </cell>
          <cell r="P14413" t="str">
            <v>FDED Not Approved</v>
          </cell>
        </row>
        <row r="14414">
          <cell r="C14414" t="str">
            <v>CWH077</v>
          </cell>
          <cell r="D14414" t="str">
            <v>New Sites</v>
          </cell>
          <cell r="E14414" t="str">
            <v>Q4-2019</v>
          </cell>
          <cell r="F14414" t="str">
            <v>Mobile Aspiration</v>
          </cell>
          <cell r="G14414" t="str">
            <v>HUA</v>
          </cell>
          <cell r="H14414" t="str">
            <v>LTE1800NEW</v>
          </cell>
          <cell r="I14414" t="str">
            <v>INS</v>
          </cell>
          <cell r="J14414">
            <v>43682</v>
          </cell>
          <cell r="K14414">
            <v>43684</v>
          </cell>
          <cell r="L14414">
            <v>43765</v>
          </cell>
          <cell r="M14414">
            <v>43705</v>
          </cell>
          <cell r="N14414">
            <v>43804</v>
          </cell>
          <cell r="O14414">
            <v>43753</v>
          </cell>
          <cell r="P14414" t="str">
            <v>FDED Not Approved</v>
          </cell>
        </row>
        <row r="14415">
          <cell r="C14415" t="str">
            <v>CWH078</v>
          </cell>
          <cell r="D14415" t="str">
            <v>New Sites</v>
          </cell>
          <cell r="E14415" t="str">
            <v>Q3-2019</v>
          </cell>
          <cell r="F14415" t="str">
            <v>Mobile Aspiration</v>
          </cell>
          <cell r="G14415" t="str">
            <v>HUA</v>
          </cell>
          <cell r="H14415" t="str">
            <v>LTE1800NEW</v>
          </cell>
          <cell r="I14415" t="str">
            <v>INS</v>
          </cell>
          <cell r="J14415">
            <v>43682</v>
          </cell>
          <cell r="K14415">
            <v>43684</v>
          </cell>
          <cell r="L14415">
            <v>43729</v>
          </cell>
          <cell r="M14415">
            <v>43685</v>
          </cell>
          <cell r="N14415">
            <v>43730</v>
          </cell>
          <cell r="O14415">
            <v>43704</v>
          </cell>
          <cell r="P14415" t="str">
            <v>No Dependency</v>
          </cell>
        </row>
        <row r="14416">
          <cell r="C14416" t="str">
            <v>CWH088</v>
          </cell>
          <cell r="D14416" t="str">
            <v>New Sites</v>
          </cell>
          <cell r="E14416" t="str">
            <v>Q4-2019</v>
          </cell>
          <cell r="F14416" t="str">
            <v>Mobile Aspiration</v>
          </cell>
          <cell r="G14416" t="str">
            <v>HUA</v>
          </cell>
          <cell r="H14416" t="str">
            <v>LTE1800NEW</v>
          </cell>
          <cell r="I14416" t="str">
            <v>INS</v>
          </cell>
          <cell r="J14416">
            <v>43682</v>
          </cell>
          <cell r="K14416">
            <v>43684</v>
          </cell>
          <cell r="L14416">
            <v>43738</v>
          </cell>
          <cell r="M14416">
            <v>43707</v>
          </cell>
          <cell r="N14416">
            <v>43739</v>
          </cell>
          <cell r="O14416">
            <v>43709</v>
          </cell>
          <cell r="P14416" t="str">
            <v>No Dependency</v>
          </cell>
        </row>
        <row r="14417">
          <cell r="C14417" t="str">
            <v>CWH076</v>
          </cell>
          <cell r="D14417" t="str">
            <v>New Sites</v>
          </cell>
          <cell r="E14417" t="str">
            <v>Q4-2019</v>
          </cell>
          <cell r="F14417" t="str">
            <v>Mobile Aspiration</v>
          </cell>
          <cell r="G14417" t="str">
            <v>HUA</v>
          </cell>
          <cell r="H14417" t="str">
            <v>LTE1800NEW</v>
          </cell>
          <cell r="I14417" t="str">
            <v>INS</v>
          </cell>
          <cell r="J14417">
            <v>43682</v>
          </cell>
          <cell r="K14417">
            <v>43684</v>
          </cell>
          <cell r="L14417">
            <v>43732</v>
          </cell>
          <cell r="M14417">
            <v>43705</v>
          </cell>
          <cell r="N14417">
            <v>43735</v>
          </cell>
          <cell r="O14417">
            <v>43717</v>
          </cell>
          <cell r="P14417" t="str">
            <v>FDED Not Approved</v>
          </cell>
        </row>
        <row r="14418">
          <cell r="C14418" t="str">
            <v>CWH079</v>
          </cell>
          <cell r="D14418" t="str">
            <v>New Sites</v>
          </cell>
          <cell r="E14418" t="str">
            <v>Q4-2019</v>
          </cell>
          <cell r="F14418" t="str">
            <v>Mobile Aspiration</v>
          </cell>
          <cell r="G14418" t="str">
            <v>HUA</v>
          </cell>
          <cell r="H14418" t="str">
            <v>LTE2300NEW</v>
          </cell>
          <cell r="I14418" t="str">
            <v>INS</v>
          </cell>
          <cell r="J14418">
            <v>43682</v>
          </cell>
          <cell r="K14418">
            <v>43684</v>
          </cell>
          <cell r="L14418">
            <v>43755</v>
          </cell>
          <cell r="M14418">
            <v>43724</v>
          </cell>
          <cell r="N14418">
            <v>43782</v>
          </cell>
          <cell r="O14418">
            <v>43725</v>
          </cell>
          <cell r="P14418" t="str">
            <v>FDED Not Approved</v>
          </cell>
        </row>
        <row r="14419">
          <cell r="C14419" t="str">
            <v>CWH080</v>
          </cell>
          <cell r="D14419" t="str">
            <v>New Sites</v>
          </cell>
          <cell r="E14419" t="str">
            <v>Q4-2019</v>
          </cell>
          <cell r="F14419" t="str">
            <v>Mobile Aspiration</v>
          </cell>
          <cell r="G14419" t="str">
            <v>HUA</v>
          </cell>
          <cell r="H14419" t="str">
            <v>LTE2300NEW</v>
          </cell>
          <cell r="I14419" t="str">
            <v>INS</v>
          </cell>
          <cell r="J14419">
            <v>43682</v>
          </cell>
          <cell r="K14419">
            <v>43684</v>
          </cell>
          <cell r="L14419">
            <v>43738</v>
          </cell>
          <cell r="M14419">
            <v>43707</v>
          </cell>
          <cell r="N14419">
            <v>43739</v>
          </cell>
          <cell r="O14419">
            <v>43709</v>
          </cell>
          <cell r="P14419" t="str">
            <v>No Dependency</v>
          </cell>
        </row>
        <row r="14420">
          <cell r="C14420" t="str">
            <v>CWH081</v>
          </cell>
          <cell r="D14420" t="str">
            <v>New Sites</v>
          </cell>
          <cell r="E14420" t="str">
            <v>Q4-2019</v>
          </cell>
          <cell r="F14420" t="str">
            <v>Mobile Aspiration</v>
          </cell>
          <cell r="G14420" t="str">
            <v>HUA</v>
          </cell>
          <cell r="H14420" t="str">
            <v>LTE2300NEW</v>
          </cell>
          <cell r="I14420" t="str">
            <v>INS</v>
          </cell>
          <cell r="J14420">
            <v>43682</v>
          </cell>
          <cell r="K14420">
            <v>43684</v>
          </cell>
          <cell r="L14420">
            <v>43755</v>
          </cell>
          <cell r="M14420">
            <v>43685</v>
          </cell>
          <cell r="N14420">
            <v>43800</v>
          </cell>
          <cell r="O14420">
            <v>43705</v>
          </cell>
          <cell r="P14420" t="str">
            <v>FDED Not Approved</v>
          </cell>
        </row>
        <row r="14421">
          <cell r="C14421" t="str">
            <v>CWH082</v>
          </cell>
          <cell r="D14421" t="str">
            <v>New Sites</v>
          </cell>
          <cell r="E14421" t="str">
            <v>Q4-2019</v>
          </cell>
          <cell r="F14421" t="str">
            <v>Mobile Aspiration</v>
          </cell>
          <cell r="G14421" t="str">
            <v>HUA</v>
          </cell>
          <cell r="H14421" t="str">
            <v>LTE2300NEW</v>
          </cell>
          <cell r="I14421" t="str">
            <v>INS</v>
          </cell>
          <cell r="J14421">
            <v>43682</v>
          </cell>
          <cell r="K14421">
            <v>43684</v>
          </cell>
          <cell r="L14421">
            <v>43755</v>
          </cell>
          <cell r="M14421">
            <v>43684</v>
          </cell>
          <cell r="N14421">
            <v>43790</v>
          </cell>
          <cell r="O14421">
            <v>43707</v>
          </cell>
          <cell r="P14421" t="str">
            <v>FDED Not Approved</v>
          </cell>
        </row>
        <row r="14422">
          <cell r="C14422" t="str">
            <v>CWH083</v>
          </cell>
          <cell r="D14422" t="str">
            <v>New Sites</v>
          </cell>
          <cell r="E14422" t="str">
            <v>Q4-2019</v>
          </cell>
          <cell r="F14422" t="str">
            <v>Mobile Aspiration</v>
          </cell>
          <cell r="G14422" t="str">
            <v>HUA</v>
          </cell>
          <cell r="H14422" t="str">
            <v>LTE2300NEW</v>
          </cell>
          <cell r="I14422" t="str">
            <v>INS</v>
          </cell>
          <cell r="J14422">
            <v>43682</v>
          </cell>
          <cell r="K14422">
            <v>43684</v>
          </cell>
          <cell r="L14422">
            <v>43735</v>
          </cell>
          <cell r="M14422">
            <v>43705</v>
          </cell>
          <cell r="N14422">
            <v>43780</v>
          </cell>
          <cell r="O14422">
            <v>43706</v>
          </cell>
          <cell r="P14422" t="str">
            <v>No Dependency</v>
          </cell>
        </row>
        <row r="14423">
          <cell r="C14423" t="str">
            <v>CWH084</v>
          </cell>
          <cell r="D14423" t="str">
            <v>New Sites</v>
          </cell>
          <cell r="E14423" t="str">
            <v>Q4-2019</v>
          </cell>
          <cell r="F14423" t="str">
            <v>Mobile Aspiration</v>
          </cell>
          <cell r="G14423" t="str">
            <v>HUA</v>
          </cell>
          <cell r="H14423" t="str">
            <v>LTE2300NEW</v>
          </cell>
          <cell r="I14423" t="str">
            <v>INS</v>
          </cell>
          <cell r="J14423">
            <v>43682</v>
          </cell>
          <cell r="K14423">
            <v>43684</v>
          </cell>
          <cell r="L14423">
            <v>43735</v>
          </cell>
          <cell r="M14423">
            <v>43705</v>
          </cell>
          <cell r="N14423">
            <v>43780</v>
          </cell>
          <cell r="O14423">
            <v>43723</v>
          </cell>
          <cell r="P14423" t="str">
            <v>FDED Not Approved</v>
          </cell>
        </row>
        <row r="14424">
          <cell r="C14424" t="str">
            <v>CWH085</v>
          </cell>
          <cell r="D14424" t="str">
            <v>New Sites</v>
          </cell>
          <cell r="E14424" t="str">
            <v>Q4-2019</v>
          </cell>
          <cell r="F14424" t="str">
            <v>Mobile Aspiration</v>
          </cell>
          <cell r="G14424" t="str">
            <v>HUA</v>
          </cell>
          <cell r="H14424" t="str">
            <v>LTE2300NEW</v>
          </cell>
          <cell r="I14424" t="str">
            <v>INS</v>
          </cell>
          <cell r="J14424">
            <v>43682</v>
          </cell>
          <cell r="K14424">
            <v>43684</v>
          </cell>
          <cell r="L14424">
            <v>43733</v>
          </cell>
          <cell r="M14424">
            <v>43705</v>
          </cell>
          <cell r="N14424">
            <v>43735</v>
          </cell>
          <cell r="O14424">
            <v>43723</v>
          </cell>
          <cell r="P14424" t="str">
            <v>FDED Not Approved</v>
          </cell>
        </row>
        <row r="14425">
          <cell r="C14425" t="str">
            <v>CWH086</v>
          </cell>
          <cell r="D14425" t="str">
            <v>New Sites</v>
          </cell>
          <cell r="E14425" t="str">
            <v>Q4-2019</v>
          </cell>
          <cell r="F14425" t="str">
            <v>Mobile Aspiration</v>
          </cell>
          <cell r="G14425" t="str">
            <v>HUA</v>
          </cell>
          <cell r="H14425" t="str">
            <v>LTE2300NEW</v>
          </cell>
          <cell r="I14425" t="str">
            <v>INS</v>
          </cell>
          <cell r="J14425">
            <v>43673</v>
          </cell>
          <cell r="K14425">
            <v>43684</v>
          </cell>
          <cell r="L14425">
            <v>43678</v>
          </cell>
          <cell r="M14425">
            <v>43680</v>
          </cell>
          <cell r="N14425">
            <v>43703</v>
          </cell>
          <cell r="O14425">
            <v>43705</v>
          </cell>
          <cell r="P14425" t="str">
            <v>FDED Not Approved</v>
          </cell>
        </row>
        <row r="14426">
          <cell r="C14426" t="str">
            <v>CWH087</v>
          </cell>
          <cell r="D14426" t="str">
            <v>New Sites</v>
          </cell>
          <cell r="E14426" t="str">
            <v>Q4-2019</v>
          </cell>
          <cell r="F14426" t="str">
            <v>Mobile Aspiration</v>
          </cell>
          <cell r="G14426" t="str">
            <v>HUA</v>
          </cell>
          <cell r="H14426" t="str">
            <v>LTE2300NEW</v>
          </cell>
          <cell r="I14426" t="str">
            <v>INS</v>
          </cell>
          <cell r="J14426">
            <v>43682</v>
          </cell>
          <cell r="K14426">
            <v>43684</v>
          </cell>
          <cell r="L14426">
            <v>43776</v>
          </cell>
          <cell r="M14426">
            <v>43741</v>
          </cell>
          <cell r="N14426">
            <v>43777</v>
          </cell>
          <cell r="O14426">
            <v>43741</v>
          </cell>
          <cell r="P14426" t="str">
            <v>FDED Not Approved</v>
          </cell>
        </row>
        <row r="14427">
          <cell r="C14427" t="str">
            <v>CWH089</v>
          </cell>
          <cell r="D14427" t="str">
            <v>New Sites</v>
          </cell>
          <cell r="E14427" t="str">
            <v>Q4-2019</v>
          </cell>
          <cell r="F14427" t="str">
            <v>Mobile Aspiration</v>
          </cell>
          <cell r="G14427" t="str">
            <v>HUA</v>
          </cell>
          <cell r="H14427" t="str">
            <v>LTE2300NEW</v>
          </cell>
          <cell r="I14427" t="str">
            <v>INS</v>
          </cell>
          <cell r="J14427">
            <v>43682</v>
          </cell>
          <cell r="K14427">
            <v>43684</v>
          </cell>
          <cell r="L14427">
            <v>43707</v>
          </cell>
          <cell r="M14427">
            <v>43707</v>
          </cell>
          <cell r="N14427">
            <v>43709</v>
          </cell>
          <cell r="O14427">
            <v>43709</v>
          </cell>
          <cell r="P14427" t="str">
            <v>No Dependency</v>
          </cell>
        </row>
        <row r="14428">
          <cell r="C14428" t="str">
            <v>CWH090</v>
          </cell>
          <cell r="D14428" t="str">
            <v>New Sites</v>
          </cell>
          <cell r="E14428" t="str">
            <v>Q4-2019</v>
          </cell>
          <cell r="F14428" t="str">
            <v>Mobile Aspiration</v>
          </cell>
          <cell r="G14428" t="str">
            <v>HUA</v>
          </cell>
          <cell r="H14428" t="str">
            <v>LTE2300NEW</v>
          </cell>
          <cell r="I14428" t="str">
            <v>INS</v>
          </cell>
          <cell r="J14428">
            <v>43682</v>
          </cell>
          <cell r="K14428">
            <v>43684</v>
          </cell>
          <cell r="L14428">
            <v>43738</v>
          </cell>
          <cell r="M14428">
            <v>43707</v>
          </cell>
          <cell r="N14428">
            <v>43739</v>
          </cell>
          <cell r="O14428">
            <v>43709</v>
          </cell>
          <cell r="P14428" t="str">
            <v>FDED Not Approved</v>
          </cell>
        </row>
        <row r="14429">
          <cell r="C14429" t="str">
            <v>CWH091</v>
          </cell>
          <cell r="D14429" t="str">
            <v>New Sites</v>
          </cell>
          <cell r="E14429" t="str">
            <v>Q4-2019</v>
          </cell>
          <cell r="F14429" t="str">
            <v>Mobile Aspiration</v>
          </cell>
          <cell r="G14429" t="str">
            <v>HUA</v>
          </cell>
          <cell r="H14429" t="str">
            <v>LTE2300NEW</v>
          </cell>
          <cell r="I14429" t="str">
            <v>INS</v>
          </cell>
          <cell r="J14429">
            <v>43682</v>
          </cell>
          <cell r="K14429">
            <v>43684</v>
          </cell>
          <cell r="L14429">
            <v>43776</v>
          </cell>
          <cell r="M14429">
            <v>43746</v>
          </cell>
          <cell r="N14429">
            <v>43777</v>
          </cell>
          <cell r="O14429">
            <v>43748</v>
          </cell>
          <cell r="P14429" t="str">
            <v>FDED Not Approved</v>
          </cell>
        </row>
        <row r="14430">
          <cell r="C14430" t="str">
            <v>CWH092</v>
          </cell>
          <cell r="D14430" t="str">
            <v>New Sites</v>
          </cell>
          <cell r="E14430" t="str">
            <v>Q4-2019</v>
          </cell>
          <cell r="F14430" t="str">
            <v>Mobile Aspiration</v>
          </cell>
          <cell r="G14430" t="str">
            <v>HUA</v>
          </cell>
          <cell r="H14430" t="str">
            <v>LTE2300NEW</v>
          </cell>
          <cell r="I14430" t="str">
            <v>INS</v>
          </cell>
          <cell r="J14430">
            <v>43682</v>
          </cell>
          <cell r="K14430">
            <v>43684</v>
          </cell>
          <cell r="L14430">
            <v>43775</v>
          </cell>
          <cell r="M14430">
            <v>43736</v>
          </cell>
          <cell r="N14430">
            <v>43805</v>
          </cell>
          <cell r="O14430">
            <v>43736</v>
          </cell>
          <cell r="P14430" t="str">
            <v>FDED Not Approved</v>
          </cell>
        </row>
        <row r="14431">
          <cell r="C14431" t="str">
            <v>CWH093</v>
          </cell>
          <cell r="D14431" t="str">
            <v>New Sites</v>
          </cell>
          <cell r="E14431" t="str">
            <v>Q4-2019</v>
          </cell>
          <cell r="F14431" t="str">
            <v>Mobile Aspiration</v>
          </cell>
          <cell r="G14431" t="str">
            <v>HUA</v>
          </cell>
          <cell r="H14431" t="str">
            <v>LTE2300NEW</v>
          </cell>
          <cell r="I14431" t="str">
            <v>INS</v>
          </cell>
          <cell r="J14431">
            <v>43682</v>
          </cell>
          <cell r="K14431">
            <v>43684</v>
          </cell>
          <cell r="L14431">
            <v>43768</v>
          </cell>
          <cell r="M14431">
            <v>43732</v>
          </cell>
          <cell r="N14431">
            <v>43798</v>
          </cell>
          <cell r="O14431">
            <v>43732</v>
          </cell>
          <cell r="P14431" t="str">
            <v>FDED Not Approved</v>
          </cell>
        </row>
        <row r="14432">
          <cell r="C14432" t="str">
            <v>CWH094</v>
          </cell>
          <cell r="D14432" t="str">
            <v>New Sites</v>
          </cell>
          <cell r="E14432" t="str">
            <v>Q4-2019</v>
          </cell>
          <cell r="F14432" t="str">
            <v>Mobile Aspiration</v>
          </cell>
          <cell r="G14432" t="str">
            <v>HUA</v>
          </cell>
          <cell r="H14432" t="str">
            <v>LTE2300NEW</v>
          </cell>
          <cell r="I14432" t="str">
            <v>INS</v>
          </cell>
          <cell r="J14432">
            <v>43682</v>
          </cell>
          <cell r="K14432">
            <v>43684</v>
          </cell>
          <cell r="L14432">
            <v>43785</v>
          </cell>
          <cell r="N14432">
            <v>43805</v>
          </cell>
          <cell r="P14432" t="str">
            <v>FDED Not Approved</v>
          </cell>
        </row>
        <row r="14433">
          <cell r="C14433" t="str">
            <v>CWH095</v>
          </cell>
          <cell r="D14433" t="str">
            <v>New Sites</v>
          </cell>
          <cell r="E14433" t="str">
            <v>Q4-2019</v>
          </cell>
          <cell r="F14433" t="str">
            <v>Mobile Aspiration</v>
          </cell>
          <cell r="G14433" t="str">
            <v>HUA</v>
          </cell>
          <cell r="H14433" t="str">
            <v>LTE2300NEW</v>
          </cell>
          <cell r="I14433" t="str">
            <v>INS</v>
          </cell>
          <cell r="J14433">
            <v>43682</v>
          </cell>
          <cell r="K14433">
            <v>43684</v>
          </cell>
          <cell r="L14433">
            <v>43785</v>
          </cell>
          <cell r="M14433">
            <v>43733</v>
          </cell>
          <cell r="N14433">
            <v>43805</v>
          </cell>
          <cell r="O14433">
            <v>43738</v>
          </cell>
          <cell r="P14433" t="str">
            <v>FDED Not Approved</v>
          </cell>
        </row>
        <row r="14434">
          <cell r="C14434" t="str">
            <v>CWH077</v>
          </cell>
          <cell r="D14434" t="str">
            <v>New Sites</v>
          </cell>
          <cell r="E14434" t="str">
            <v>Q4-2019</v>
          </cell>
          <cell r="F14434" t="str">
            <v>Mobile Aspiration</v>
          </cell>
          <cell r="G14434" t="str">
            <v>HUA</v>
          </cell>
          <cell r="H14434" t="str">
            <v>LTE2300NEW</v>
          </cell>
          <cell r="I14434" t="str">
            <v>INS</v>
          </cell>
          <cell r="J14434">
            <v>43682</v>
          </cell>
          <cell r="K14434">
            <v>43684</v>
          </cell>
          <cell r="L14434">
            <v>43765</v>
          </cell>
          <cell r="M14434">
            <v>43705</v>
          </cell>
          <cell r="N14434">
            <v>43804</v>
          </cell>
          <cell r="O14434">
            <v>43753</v>
          </cell>
          <cell r="P14434" t="str">
            <v>FDED Not Approved</v>
          </cell>
        </row>
        <row r="14435">
          <cell r="C14435" t="str">
            <v>CWH078</v>
          </cell>
          <cell r="D14435" t="str">
            <v>New Sites</v>
          </cell>
          <cell r="E14435" t="str">
            <v>Q3-2019</v>
          </cell>
          <cell r="F14435" t="str">
            <v>Mobile Aspiration</v>
          </cell>
          <cell r="G14435" t="str">
            <v>HUA</v>
          </cell>
          <cell r="H14435" t="str">
            <v>LTE2300NEW</v>
          </cell>
          <cell r="I14435" t="str">
            <v>INS</v>
          </cell>
          <cell r="J14435">
            <v>43682</v>
          </cell>
          <cell r="K14435">
            <v>43684</v>
          </cell>
          <cell r="L14435">
            <v>43729</v>
          </cell>
          <cell r="M14435">
            <v>43685</v>
          </cell>
          <cell r="N14435">
            <v>43730</v>
          </cell>
          <cell r="O14435">
            <v>43704</v>
          </cell>
          <cell r="P14435" t="str">
            <v>No Dependency</v>
          </cell>
        </row>
        <row r="14436">
          <cell r="C14436" t="str">
            <v>CWH088</v>
          </cell>
          <cell r="D14436" t="str">
            <v>New Sites</v>
          </cell>
          <cell r="E14436" t="str">
            <v>Q4-2019</v>
          </cell>
          <cell r="F14436" t="str">
            <v>Mobile Aspiration</v>
          </cell>
          <cell r="G14436" t="str">
            <v>HUA</v>
          </cell>
          <cell r="H14436" t="str">
            <v>LTE2300NEW</v>
          </cell>
          <cell r="I14436" t="str">
            <v>INS</v>
          </cell>
          <cell r="J14436">
            <v>43682</v>
          </cell>
          <cell r="K14436">
            <v>43684</v>
          </cell>
          <cell r="L14436">
            <v>43738</v>
          </cell>
          <cell r="M14436">
            <v>43707</v>
          </cell>
          <cell r="N14436">
            <v>43739</v>
          </cell>
          <cell r="O14436">
            <v>43709</v>
          </cell>
          <cell r="P14436" t="str">
            <v>No Dependency</v>
          </cell>
        </row>
        <row r="14437">
          <cell r="C14437" t="str">
            <v>CWH076</v>
          </cell>
          <cell r="D14437" t="str">
            <v>New Sites</v>
          </cell>
          <cell r="E14437" t="str">
            <v>Q4-2019</v>
          </cell>
          <cell r="F14437" t="str">
            <v>Mobile Aspiration</v>
          </cell>
          <cell r="G14437" t="str">
            <v>HUA</v>
          </cell>
          <cell r="H14437" t="str">
            <v>LTE2300NEW</v>
          </cell>
          <cell r="I14437" t="str">
            <v>INS</v>
          </cell>
          <cell r="J14437">
            <v>43682</v>
          </cell>
          <cell r="K14437">
            <v>43684</v>
          </cell>
          <cell r="L14437">
            <v>43732</v>
          </cell>
          <cell r="M14437">
            <v>43705</v>
          </cell>
          <cell r="N14437">
            <v>43735</v>
          </cell>
          <cell r="O14437">
            <v>43717</v>
          </cell>
          <cell r="P14437" t="str">
            <v>FDED Not Approved</v>
          </cell>
        </row>
        <row r="14438">
          <cell r="C14438" t="str">
            <v>CWH079</v>
          </cell>
          <cell r="D14438" t="str">
            <v>New Sites</v>
          </cell>
          <cell r="E14438" t="str">
            <v>Q4-2019</v>
          </cell>
          <cell r="F14438" t="str">
            <v>Mobile Aspiration</v>
          </cell>
          <cell r="G14438" t="str">
            <v>HUA</v>
          </cell>
          <cell r="H14438" t="str">
            <v>LTE2100NEW</v>
          </cell>
          <cell r="I14438" t="str">
            <v>INS</v>
          </cell>
          <cell r="J14438">
            <v>43682</v>
          </cell>
          <cell r="K14438">
            <v>43684</v>
          </cell>
          <cell r="L14438">
            <v>43755</v>
          </cell>
          <cell r="M14438">
            <v>43724</v>
          </cell>
          <cell r="N14438">
            <v>43782</v>
          </cell>
          <cell r="O14438">
            <v>43725</v>
          </cell>
          <cell r="P14438" t="str">
            <v>FDED Not Approved</v>
          </cell>
        </row>
        <row r="14439">
          <cell r="C14439" t="str">
            <v>CWH080</v>
          </cell>
          <cell r="D14439" t="str">
            <v>New Sites</v>
          </cell>
          <cell r="E14439" t="str">
            <v>Q4-2019</v>
          </cell>
          <cell r="F14439" t="str">
            <v>Mobile Aspiration</v>
          </cell>
          <cell r="G14439" t="str">
            <v>HUA</v>
          </cell>
          <cell r="H14439" t="str">
            <v>LTE2100NEW</v>
          </cell>
          <cell r="I14439" t="str">
            <v>INS</v>
          </cell>
          <cell r="J14439">
            <v>43682</v>
          </cell>
          <cell r="K14439">
            <v>43684</v>
          </cell>
          <cell r="L14439">
            <v>43738</v>
          </cell>
          <cell r="M14439">
            <v>43707</v>
          </cell>
          <cell r="N14439">
            <v>43739</v>
          </cell>
          <cell r="O14439">
            <v>43709</v>
          </cell>
          <cell r="P14439" t="str">
            <v>No Dependency</v>
          </cell>
        </row>
        <row r="14440">
          <cell r="C14440" t="str">
            <v>CWH081</v>
          </cell>
          <cell r="D14440" t="str">
            <v>New Sites</v>
          </cell>
          <cell r="E14440" t="str">
            <v>Q4-2019</v>
          </cell>
          <cell r="F14440" t="str">
            <v>Mobile Aspiration</v>
          </cell>
          <cell r="G14440" t="str">
            <v>HUA</v>
          </cell>
          <cell r="H14440" t="str">
            <v>LTE2100NEW</v>
          </cell>
          <cell r="I14440" t="str">
            <v>INS</v>
          </cell>
          <cell r="J14440">
            <v>43682</v>
          </cell>
          <cell r="K14440">
            <v>43684</v>
          </cell>
          <cell r="L14440">
            <v>43755</v>
          </cell>
          <cell r="M14440">
            <v>43685</v>
          </cell>
          <cell r="N14440">
            <v>43800</v>
          </cell>
          <cell r="O14440">
            <v>43705</v>
          </cell>
          <cell r="P14440" t="str">
            <v>FDED Not Approved</v>
          </cell>
        </row>
        <row r="14441">
          <cell r="C14441" t="str">
            <v>CWH082</v>
          </cell>
          <cell r="D14441" t="str">
            <v>New Sites</v>
          </cell>
          <cell r="E14441" t="str">
            <v>Q4-2019</v>
          </cell>
          <cell r="F14441" t="str">
            <v>Mobile Aspiration</v>
          </cell>
          <cell r="G14441" t="str">
            <v>HUA</v>
          </cell>
          <cell r="H14441" t="str">
            <v>LTE2100NEW</v>
          </cell>
          <cell r="I14441" t="str">
            <v>INS</v>
          </cell>
          <cell r="J14441">
            <v>43682</v>
          </cell>
          <cell r="K14441">
            <v>43684</v>
          </cell>
          <cell r="L14441">
            <v>43755</v>
          </cell>
          <cell r="M14441">
            <v>43684</v>
          </cell>
          <cell r="N14441">
            <v>43790</v>
          </cell>
          <cell r="O14441">
            <v>43707</v>
          </cell>
          <cell r="P14441" t="str">
            <v>FDED Not Approved</v>
          </cell>
        </row>
        <row r="14442">
          <cell r="C14442" t="str">
            <v>CWH083</v>
          </cell>
          <cell r="D14442" t="str">
            <v>New Sites</v>
          </cell>
          <cell r="E14442" t="str">
            <v>Q4-2019</v>
          </cell>
          <cell r="F14442" t="str">
            <v>Mobile Aspiration</v>
          </cell>
          <cell r="G14442" t="str">
            <v>HUA</v>
          </cell>
          <cell r="H14442" t="str">
            <v>LTE2100NEW</v>
          </cell>
          <cell r="I14442" t="str">
            <v>INS</v>
          </cell>
          <cell r="J14442">
            <v>43682</v>
          </cell>
          <cell r="K14442">
            <v>43684</v>
          </cell>
          <cell r="L14442">
            <v>43735</v>
          </cell>
          <cell r="M14442">
            <v>43705</v>
          </cell>
          <cell r="N14442">
            <v>43780</v>
          </cell>
          <cell r="O14442">
            <v>43706</v>
          </cell>
          <cell r="P14442" t="str">
            <v>No Dependency</v>
          </cell>
        </row>
        <row r="14443">
          <cell r="C14443" t="str">
            <v>CWH084</v>
          </cell>
          <cell r="D14443" t="str">
            <v>New Sites</v>
          </cell>
          <cell r="E14443" t="str">
            <v>Q4-2019</v>
          </cell>
          <cell r="F14443" t="str">
            <v>Mobile Aspiration</v>
          </cell>
          <cell r="G14443" t="str">
            <v>HUA</v>
          </cell>
          <cell r="H14443" t="str">
            <v>LTE2100NEW</v>
          </cell>
          <cell r="I14443" t="str">
            <v>INS</v>
          </cell>
          <cell r="J14443">
            <v>43682</v>
          </cell>
          <cell r="K14443">
            <v>43684</v>
          </cell>
          <cell r="L14443">
            <v>43735</v>
          </cell>
          <cell r="M14443">
            <v>43705</v>
          </cell>
          <cell r="N14443">
            <v>43780</v>
          </cell>
          <cell r="O14443">
            <v>43723</v>
          </cell>
          <cell r="P14443" t="str">
            <v>FDED Not Approved</v>
          </cell>
        </row>
        <row r="14444">
          <cell r="C14444" t="str">
            <v>CWH085</v>
          </cell>
          <cell r="D14444" t="str">
            <v>New Sites</v>
          </cell>
          <cell r="E14444" t="str">
            <v>Q4-2019</v>
          </cell>
          <cell r="F14444" t="str">
            <v>Mobile Aspiration</v>
          </cell>
          <cell r="G14444" t="str">
            <v>HUA</v>
          </cell>
          <cell r="H14444" t="str">
            <v>LTE2100NEW</v>
          </cell>
          <cell r="I14444" t="str">
            <v>INS</v>
          </cell>
          <cell r="J14444">
            <v>43682</v>
          </cell>
          <cell r="K14444">
            <v>43684</v>
          </cell>
          <cell r="L14444">
            <v>43733</v>
          </cell>
          <cell r="M14444">
            <v>43705</v>
          </cell>
          <cell r="N14444">
            <v>43735</v>
          </cell>
          <cell r="O14444">
            <v>43723</v>
          </cell>
          <cell r="P14444" t="str">
            <v>FDED Not Approved</v>
          </cell>
        </row>
        <row r="14445">
          <cell r="C14445" t="str">
            <v>CWH086</v>
          </cell>
          <cell r="D14445" t="str">
            <v>New Sites</v>
          </cell>
          <cell r="E14445" t="str">
            <v>Q4-2019</v>
          </cell>
          <cell r="F14445" t="str">
            <v>Mobile Aspiration</v>
          </cell>
          <cell r="G14445" t="str">
            <v>HUA</v>
          </cell>
          <cell r="H14445" t="str">
            <v>LTE2100NEW</v>
          </cell>
          <cell r="I14445" t="str">
            <v>INS</v>
          </cell>
          <cell r="J14445">
            <v>43673</v>
          </cell>
          <cell r="K14445">
            <v>43684</v>
          </cell>
          <cell r="L14445">
            <v>43678</v>
          </cell>
          <cell r="M14445">
            <v>43680</v>
          </cell>
          <cell r="N14445">
            <v>43703</v>
          </cell>
          <cell r="O14445">
            <v>43705</v>
          </cell>
          <cell r="P14445" t="str">
            <v>FDED Not Approved</v>
          </cell>
        </row>
        <row r="14446">
          <cell r="C14446" t="str">
            <v>CWH087</v>
          </cell>
          <cell r="D14446" t="str">
            <v>New Sites</v>
          </cell>
          <cell r="E14446" t="str">
            <v>Q4-2019</v>
          </cell>
          <cell r="F14446" t="str">
            <v>Mobile Aspiration</v>
          </cell>
          <cell r="G14446" t="str">
            <v>HUA</v>
          </cell>
          <cell r="H14446" t="str">
            <v>LTE2100NEW</v>
          </cell>
          <cell r="I14446" t="str">
            <v>INS</v>
          </cell>
          <cell r="J14446">
            <v>43682</v>
          </cell>
          <cell r="K14446">
            <v>43684</v>
          </cell>
          <cell r="L14446">
            <v>43776</v>
          </cell>
          <cell r="M14446">
            <v>43741</v>
          </cell>
          <cell r="N14446">
            <v>43777</v>
          </cell>
          <cell r="O14446">
            <v>43741</v>
          </cell>
          <cell r="P14446" t="str">
            <v>FDED Not Approved</v>
          </cell>
        </row>
        <row r="14447">
          <cell r="C14447" t="str">
            <v>CWH089</v>
          </cell>
          <cell r="D14447" t="str">
            <v>New Sites</v>
          </cell>
          <cell r="E14447" t="str">
            <v>Q4-2019</v>
          </cell>
          <cell r="F14447" t="str">
            <v>Mobile Aspiration</v>
          </cell>
          <cell r="G14447" t="str">
            <v>HUA</v>
          </cell>
          <cell r="H14447" t="str">
            <v>LTE2100NEW</v>
          </cell>
          <cell r="I14447" t="str">
            <v>INS</v>
          </cell>
          <cell r="J14447">
            <v>43682</v>
          </cell>
          <cell r="K14447">
            <v>43684</v>
          </cell>
          <cell r="L14447">
            <v>43707</v>
          </cell>
          <cell r="M14447">
            <v>43707</v>
          </cell>
          <cell r="N14447">
            <v>43709</v>
          </cell>
          <cell r="O14447">
            <v>43709</v>
          </cell>
          <cell r="P14447" t="str">
            <v>No Dependency</v>
          </cell>
        </row>
        <row r="14448">
          <cell r="C14448" t="str">
            <v>CWH090</v>
          </cell>
          <cell r="D14448" t="str">
            <v>New Sites</v>
          </cell>
          <cell r="E14448" t="str">
            <v>Q4-2019</v>
          </cell>
          <cell r="F14448" t="str">
            <v>Mobile Aspiration</v>
          </cell>
          <cell r="G14448" t="str">
            <v>HUA</v>
          </cell>
          <cell r="H14448" t="str">
            <v>LTE2100NEW</v>
          </cell>
          <cell r="I14448" t="str">
            <v>INS</v>
          </cell>
          <cell r="J14448">
            <v>43682</v>
          </cell>
          <cell r="K14448">
            <v>43684</v>
          </cell>
          <cell r="L14448">
            <v>43738</v>
          </cell>
          <cell r="M14448">
            <v>43707</v>
          </cell>
          <cell r="N14448">
            <v>43739</v>
          </cell>
          <cell r="O14448">
            <v>43709</v>
          </cell>
          <cell r="P14448" t="str">
            <v>FDED Not Approved</v>
          </cell>
        </row>
        <row r="14449">
          <cell r="C14449" t="str">
            <v>CWH091</v>
          </cell>
          <cell r="D14449" t="str">
            <v>New Sites</v>
          </cell>
          <cell r="E14449" t="str">
            <v>Q4-2019</v>
          </cell>
          <cell r="F14449" t="str">
            <v>Mobile Aspiration</v>
          </cell>
          <cell r="G14449" t="str">
            <v>HUA</v>
          </cell>
          <cell r="H14449" t="str">
            <v>LTE2100NEW</v>
          </cell>
          <cell r="I14449" t="str">
            <v>INS</v>
          </cell>
          <cell r="J14449">
            <v>43682</v>
          </cell>
          <cell r="K14449">
            <v>43684</v>
          </cell>
          <cell r="L14449">
            <v>43776</v>
          </cell>
          <cell r="M14449">
            <v>43746</v>
          </cell>
          <cell r="N14449">
            <v>43777</v>
          </cell>
          <cell r="O14449">
            <v>43748</v>
          </cell>
          <cell r="P14449" t="str">
            <v>FDED Not Approved</v>
          </cell>
        </row>
        <row r="14450">
          <cell r="C14450" t="str">
            <v>CWH092</v>
          </cell>
          <cell r="D14450" t="str">
            <v>New Sites</v>
          </cell>
          <cell r="E14450" t="str">
            <v>Q4-2019</v>
          </cell>
          <cell r="F14450" t="str">
            <v>Mobile Aspiration</v>
          </cell>
          <cell r="G14450" t="str">
            <v>HUA</v>
          </cell>
          <cell r="H14450" t="str">
            <v>LTE2100NEW</v>
          </cell>
          <cell r="I14450" t="str">
            <v>INS</v>
          </cell>
          <cell r="J14450">
            <v>43682</v>
          </cell>
          <cell r="K14450">
            <v>43684</v>
          </cell>
          <cell r="L14450">
            <v>43775</v>
          </cell>
          <cell r="M14450">
            <v>43736</v>
          </cell>
          <cell r="N14450">
            <v>43805</v>
          </cell>
          <cell r="O14450">
            <v>43736</v>
          </cell>
          <cell r="P14450" t="str">
            <v>FDED Not Approved</v>
          </cell>
        </row>
        <row r="14451">
          <cell r="C14451" t="str">
            <v>CWH093</v>
          </cell>
          <cell r="D14451" t="str">
            <v>New Sites</v>
          </cell>
          <cell r="E14451" t="str">
            <v>Q4-2019</v>
          </cell>
          <cell r="F14451" t="str">
            <v>Mobile Aspiration</v>
          </cell>
          <cell r="G14451" t="str">
            <v>HUA</v>
          </cell>
          <cell r="H14451" t="str">
            <v>LTE2100NEW</v>
          </cell>
          <cell r="I14451" t="str">
            <v>INS</v>
          </cell>
          <cell r="J14451">
            <v>43682</v>
          </cell>
          <cell r="K14451">
            <v>43684</v>
          </cell>
          <cell r="L14451">
            <v>43768</v>
          </cell>
          <cell r="M14451">
            <v>43732</v>
          </cell>
          <cell r="N14451">
            <v>43798</v>
          </cell>
          <cell r="O14451">
            <v>43732</v>
          </cell>
          <cell r="P14451" t="str">
            <v>FDED Not Approved</v>
          </cell>
        </row>
        <row r="14452">
          <cell r="C14452" t="str">
            <v>CWH094</v>
          </cell>
          <cell r="D14452" t="str">
            <v>New Sites</v>
          </cell>
          <cell r="E14452" t="str">
            <v>Q4-2019</v>
          </cell>
          <cell r="F14452" t="str">
            <v>Mobile Aspiration</v>
          </cell>
          <cell r="G14452" t="str">
            <v>HUA</v>
          </cell>
          <cell r="H14452" t="str">
            <v>LTE2100NEW</v>
          </cell>
          <cell r="I14452" t="str">
            <v>INS</v>
          </cell>
          <cell r="J14452">
            <v>43682</v>
          </cell>
          <cell r="K14452">
            <v>43684</v>
          </cell>
          <cell r="L14452">
            <v>43785</v>
          </cell>
          <cell r="N14452">
            <v>43805</v>
          </cell>
          <cell r="P14452" t="str">
            <v>FDED Not Approved</v>
          </cell>
        </row>
        <row r="14453">
          <cell r="C14453" t="str">
            <v>CWH095</v>
          </cell>
          <cell r="D14453" t="str">
            <v>New Sites</v>
          </cell>
          <cell r="E14453" t="str">
            <v>Q4-2019</v>
          </cell>
          <cell r="F14453" t="str">
            <v>Mobile Aspiration</v>
          </cell>
          <cell r="G14453" t="str">
            <v>HUA</v>
          </cell>
          <cell r="H14453" t="str">
            <v>LTE2100NEW</v>
          </cell>
          <cell r="I14453" t="str">
            <v>INS</v>
          </cell>
          <cell r="J14453">
            <v>43682</v>
          </cell>
          <cell r="K14453">
            <v>43684</v>
          </cell>
          <cell r="L14453">
            <v>43785</v>
          </cell>
          <cell r="M14453">
            <v>43733</v>
          </cell>
          <cell r="N14453">
            <v>43805</v>
          </cell>
          <cell r="O14453">
            <v>43738</v>
          </cell>
          <cell r="P14453" t="str">
            <v>FDED Not Approved</v>
          </cell>
        </row>
        <row r="14454">
          <cell r="C14454" t="str">
            <v>CWH077</v>
          </cell>
          <cell r="D14454" t="str">
            <v>New Sites</v>
          </cell>
          <cell r="E14454" t="str">
            <v>Q4-2019</v>
          </cell>
          <cell r="F14454" t="str">
            <v>Mobile Aspiration</v>
          </cell>
          <cell r="G14454" t="str">
            <v>HUA</v>
          </cell>
          <cell r="H14454" t="str">
            <v>LTE2100NEW</v>
          </cell>
          <cell r="I14454" t="str">
            <v>INS</v>
          </cell>
          <cell r="J14454">
            <v>43682</v>
          </cell>
          <cell r="K14454">
            <v>43684</v>
          </cell>
          <cell r="L14454">
            <v>43765</v>
          </cell>
          <cell r="M14454">
            <v>43705</v>
          </cell>
          <cell r="N14454">
            <v>43804</v>
          </cell>
          <cell r="O14454">
            <v>43753</v>
          </cell>
          <cell r="P14454" t="str">
            <v>FDED Not Approved</v>
          </cell>
        </row>
        <row r="14455">
          <cell r="C14455" t="str">
            <v>CWH078</v>
          </cell>
          <cell r="D14455" t="str">
            <v>New Sites</v>
          </cell>
          <cell r="E14455" t="str">
            <v>Q3-2019</v>
          </cell>
          <cell r="F14455" t="str">
            <v>Mobile Aspiration</v>
          </cell>
          <cell r="G14455" t="str">
            <v>HUA</v>
          </cell>
          <cell r="H14455" t="str">
            <v>LTE2100NEW</v>
          </cell>
          <cell r="I14455" t="str">
            <v>INS</v>
          </cell>
          <cell r="J14455">
            <v>43682</v>
          </cell>
          <cell r="K14455">
            <v>43684</v>
          </cell>
          <cell r="L14455">
            <v>43729</v>
          </cell>
          <cell r="M14455">
            <v>43685</v>
          </cell>
          <cell r="N14455">
            <v>43730</v>
          </cell>
          <cell r="O14455">
            <v>43704</v>
          </cell>
          <cell r="P14455" t="str">
            <v>No Dependency</v>
          </cell>
        </row>
        <row r="14456">
          <cell r="C14456" t="str">
            <v>CWH088</v>
          </cell>
          <cell r="D14456" t="str">
            <v>New Sites</v>
          </cell>
          <cell r="E14456" t="str">
            <v>Q4-2019</v>
          </cell>
          <cell r="F14456" t="str">
            <v>Mobile Aspiration</v>
          </cell>
          <cell r="G14456" t="str">
            <v>HUA</v>
          </cell>
          <cell r="H14456" t="str">
            <v>LTE2100NEW</v>
          </cell>
          <cell r="I14456" t="str">
            <v>INS</v>
          </cell>
          <cell r="J14456">
            <v>43682</v>
          </cell>
          <cell r="K14456">
            <v>43684</v>
          </cell>
          <cell r="L14456">
            <v>43738</v>
          </cell>
          <cell r="M14456">
            <v>43707</v>
          </cell>
          <cell r="N14456">
            <v>43739</v>
          </cell>
          <cell r="O14456">
            <v>43709</v>
          </cell>
          <cell r="P14456" t="str">
            <v>No Dependency</v>
          </cell>
        </row>
        <row r="14457">
          <cell r="C14457" t="str">
            <v>CWH076</v>
          </cell>
          <cell r="D14457" t="str">
            <v>New Sites</v>
          </cell>
          <cell r="E14457" t="str">
            <v>Q4-2019</v>
          </cell>
          <cell r="F14457" t="str">
            <v>Mobile Aspiration</v>
          </cell>
          <cell r="G14457" t="str">
            <v>HUA</v>
          </cell>
          <cell r="H14457" t="str">
            <v>LTE2100NEW</v>
          </cell>
          <cell r="I14457" t="str">
            <v>INS</v>
          </cell>
          <cell r="J14457">
            <v>43682</v>
          </cell>
          <cell r="K14457">
            <v>43684</v>
          </cell>
          <cell r="L14457">
            <v>43732</v>
          </cell>
          <cell r="M14457">
            <v>43705</v>
          </cell>
          <cell r="N14457">
            <v>43735</v>
          </cell>
          <cell r="O14457">
            <v>43717</v>
          </cell>
          <cell r="P14457" t="str">
            <v>FDED Not Approved</v>
          </cell>
        </row>
        <row r="14458">
          <cell r="C14458" t="str">
            <v>CWH079</v>
          </cell>
          <cell r="D14458" t="str">
            <v>New Sites</v>
          </cell>
          <cell r="E14458" t="str">
            <v>Q4-2019</v>
          </cell>
          <cell r="F14458" t="str">
            <v>Mobile Aspiration</v>
          </cell>
          <cell r="G14458" t="str">
            <v>HUA</v>
          </cell>
          <cell r="H14458" t="str">
            <v>LTE700NEW( with IoT)</v>
          </cell>
          <cell r="I14458" t="str">
            <v>INS</v>
          </cell>
          <cell r="J14458">
            <v>43682</v>
          </cell>
          <cell r="K14458">
            <v>43684</v>
          </cell>
          <cell r="L14458">
            <v>43755</v>
          </cell>
          <cell r="M14458">
            <v>43724</v>
          </cell>
          <cell r="N14458">
            <v>43782</v>
          </cell>
          <cell r="O14458">
            <v>43725</v>
          </cell>
          <cell r="P14458" t="str">
            <v>FDED Not Approved</v>
          </cell>
        </row>
        <row r="14459">
          <cell r="C14459" t="str">
            <v>CWH080</v>
          </cell>
          <cell r="D14459" t="str">
            <v>New Sites</v>
          </cell>
          <cell r="E14459" t="str">
            <v>Q4-2019</v>
          </cell>
          <cell r="F14459" t="str">
            <v>Mobile Aspiration</v>
          </cell>
          <cell r="G14459" t="str">
            <v>HUA</v>
          </cell>
          <cell r="H14459" t="str">
            <v>LTE700NEW( with IoT)</v>
          </cell>
          <cell r="I14459" t="str">
            <v>INS</v>
          </cell>
          <cell r="J14459">
            <v>43682</v>
          </cell>
          <cell r="K14459">
            <v>43684</v>
          </cell>
          <cell r="L14459">
            <v>43738</v>
          </cell>
          <cell r="M14459">
            <v>43707</v>
          </cell>
          <cell r="N14459">
            <v>43739</v>
          </cell>
          <cell r="O14459">
            <v>43709</v>
          </cell>
          <cell r="P14459" t="str">
            <v>No Dependency</v>
          </cell>
        </row>
        <row r="14460">
          <cell r="C14460" t="str">
            <v>CWH081</v>
          </cell>
          <cell r="D14460" t="str">
            <v>New Sites</v>
          </cell>
          <cell r="E14460" t="str">
            <v>Q4-2019</v>
          </cell>
          <cell r="F14460" t="str">
            <v>Mobile Aspiration</v>
          </cell>
          <cell r="G14460" t="str">
            <v>HUA</v>
          </cell>
          <cell r="H14460" t="str">
            <v>LTE700NEW( with IoT)</v>
          </cell>
          <cell r="I14460" t="str">
            <v>INS</v>
          </cell>
          <cell r="J14460">
            <v>43682</v>
          </cell>
          <cell r="K14460">
            <v>43684</v>
          </cell>
          <cell r="L14460">
            <v>43755</v>
          </cell>
          <cell r="M14460">
            <v>43685</v>
          </cell>
          <cell r="N14460">
            <v>43800</v>
          </cell>
          <cell r="O14460">
            <v>43705</v>
          </cell>
          <cell r="P14460" t="str">
            <v>FDED Not Approved</v>
          </cell>
        </row>
        <row r="14461">
          <cell r="C14461" t="str">
            <v>CWH082</v>
          </cell>
          <cell r="D14461" t="str">
            <v>New Sites</v>
          </cell>
          <cell r="E14461" t="str">
            <v>Q4-2019</v>
          </cell>
          <cell r="F14461" t="str">
            <v>Mobile Aspiration</v>
          </cell>
          <cell r="G14461" t="str">
            <v>HUA</v>
          </cell>
          <cell r="H14461" t="str">
            <v>LTE700NEW( with IoT)</v>
          </cell>
          <cell r="I14461" t="str">
            <v>INS</v>
          </cell>
          <cell r="J14461">
            <v>43682</v>
          </cell>
          <cell r="K14461">
            <v>43684</v>
          </cell>
          <cell r="L14461">
            <v>43755</v>
          </cell>
          <cell r="M14461">
            <v>43684</v>
          </cell>
          <cell r="N14461">
            <v>43790</v>
          </cell>
          <cell r="O14461">
            <v>43707</v>
          </cell>
          <cell r="P14461" t="str">
            <v>FDED Not Approved</v>
          </cell>
        </row>
        <row r="14462">
          <cell r="C14462" t="str">
            <v>CWH083</v>
          </cell>
          <cell r="D14462" t="str">
            <v>New Sites</v>
          </cell>
          <cell r="E14462" t="str">
            <v>Q4-2019</v>
          </cell>
          <cell r="F14462" t="str">
            <v>Mobile Aspiration</v>
          </cell>
          <cell r="G14462" t="str">
            <v>HUA</v>
          </cell>
          <cell r="H14462" t="str">
            <v>LTE700NEW( with IoT)</v>
          </cell>
          <cell r="I14462" t="str">
            <v>INS</v>
          </cell>
          <cell r="J14462">
            <v>43682</v>
          </cell>
          <cell r="K14462">
            <v>43684</v>
          </cell>
          <cell r="L14462">
            <v>43735</v>
          </cell>
          <cell r="M14462">
            <v>43705</v>
          </cell>
          <cell r="N14462">
            <v>43780</v>
          </cell>
          <cell r="O14462">
            <v>43706</v>
          </cell>
          <cell r="P14462" t="str">
            <v>No Dependency</v>
          </cell>
        </row>
        <row r="14463">
          <cell r="C14463" t="str">
            <v>CWH084</v>
          </cell>
          <cell r="D14463" t="str">
            <v>New Sites</v>
          </cell>
          <cell r="E14463" t="str">
            <v>Q4-2019</v>
          </cell>
          <cell r="F14463" t="str">
            <v>Mobile Aspiration</v>
          </cell>
          <cell r="G14463" t="str">
            <v>HUA</v>
          </cell>
          <cell r="H14463" t="str">
            <v>LTE700NEW( with IoT)</v>
          </cell>
          <cell r="I14463" t="str">
            <v>INS</v>
          </cell>
          <cell r="J14463">
            <v>43682</v>
          </cell>
          <cell r="K14463">
            <v>43684</v>
          </cell>
          <cell r="L14463">
            <v>43735</v>
          </cell>
          <cell r="M14463">
            <v>43705</v>
          </cell>
          <cell r="N14463">
            <v>43780</v>
          </cell>
          <cell r="O14463">
            <v>43723</v>
          </cell>
          <cell r="P14463" t="str">
            <v>FDED Not Approved</v>
          </cell>
        </row>
        <row r="14464">
          <cell r="C14464" t="str">
            <v>CWH085</v>
          </cell>
          <cell r="D14464" t="str">
            <v>New Sites</v>
          </cell>
          <cell r="E14464" t="str">
            <v>Q4-2019</v>
          </cell>
          <cell r="F14464" t="str">
            <v>Mobile Aspiration</v>
          </cell>
          <cell r="G14464" t="str">
            <v>HUA</v>
          </cell>
          <cell r="H14464" t="str">
            <v>LTE700NEW( with IoT)</v>
          </cell>
          <cell r="I14464" t="str">
            <v>INS</v>
          </cell>
          <cell r="J14464">
            <v>43682</v>
          </cell>
          <cell r="K14464">
            <v>43684</v>
          </cell>
          <cell r="L14464">
            <v>43733</v>
          </cell>
          <cell r="M14464">
            <v>43705</v>
          </cell>
          <cell r="N14464">
            <v>43735</v>
          </cell>
          <cell r="O14464">
            <v>43723</v>
          </cell>
          <cell r="P14464" t="str">
            <v>FDED Not Approved</v>
          </cell>
        </row>
        <row r="14465">
          <cell r="C14465" t="str">
            <v>CWH086</v>
          </cell>
          <cell r="D14465" t="str">
            <v>New Sites</v>
          </cell>
          <cell r="E14465" t="str">
            <v>Q4-2019</v>
          </cell>
          <cell r="F14465" t="str">
            <v>Mobile Aspiration</v>
          </cell>
          <cell r="G14465" t="str">
            <v>HUA</v>
          </cell>
          <cell r="H14465" t="str">
            <v>LTE700NEW( with IoT)</v>
          </cell>
          <cell r="I14465" t="str">
            <v>INS</v>
          </cell>
          <cell r="J14465">
            <v>43673</v>
          </cell>
          <cell r="K14465">
            <v>43684</v>
          </cell>
          <cell r="L14465">
            <v>43678</v>
          </cell>
          <cell r="M14465">
            <v>43680</v>
          </cell>
          <cell r="N14465">
            <v>43703</v>
          </cell>
          <cell r="O14465">
            <v>43705</v>
          </cell>
          <cell r="P14465" t="str">
            <v>FDED Not Approved</v>
          </cell>
        </row>
        <row r="14466">
          <cell r="C14466" t="str">
            <v>CWH087</v>
          </cell>
          <cell r="D14466" t="str">
            <v>New Sites</v>
          </cell>
          <cell r="E14466" t="str">
            <v>Q4-2019</v>
          </cell>
          <cell r="F14466" t="str">
            <v>Mobile Aspiration</v>
          </cell>
          <cell r="G14466" t="str">
            <v>HUA</v>
          </cell>
          <cell r="H14466" t="str">
            <v>LTE700NEW( with IoT)</v>
          </cell>
          <cell r="I14466" t="str">
            <v>INS</v>
          </cell>
          <cell r="J14466">
            <v>43682</v>
          </cell>
          <cell r="K14466">
            <v>43684</v>
          </cell>
          <cell r="L14466">
            <v>43776</v>
          </cell>
          <cell r="M14466">
            <v>43741</v>
          </cell>
          <cell r="N14466">
            <v>43777</v>
          </cell>
          <cell r="O14466">
            <v>43741</v>
          </cell>
          <cell r="P14466" t="str">
            <v>FDED Not Approved</v>
          </cell>
        </row>
        <row r="14467">
          <cell r="C14467" t="str">
            <v>CWH089</v>
          </cell>
          <cell r="D14467" t="str">
            <v>New Sites</v>
          </cell>
          <cell r="E14467" t="str">
            <v>Q4-2019</v>
          </cell>
          <cell r="F14467" t="str">
            <v>Mobile Aspiration</v>
          </cell>
          <cell r="G14467" t="str">
            <v>HUA</v>
          </cell>
          <cell r="H14467" t="str">
            <v>LTE700NEW( with IoT)</v>
          </cell>
          <cell r="I14467" t="str">
            <v>INS</v>
          </cell>
          <cell r="J14467">
            <v>43682</v>
          </cell>
          <cell r="K14467">
            <v>43684</v>
          </cell>
          <cell r="L14467">
            <v>43707</v>
          </cell>
          <cell r="M14467">
            <v>43707</v>
          </cell>
          <cell r="N14467">
            <v>43709</v>
          </cell>
          <cell r="O14467">
            <v>43709</v>
          </cell>
          <cell r="P14467" t="str">
            <v>No Dependency</v>
          </cell>
        </row>
        <row r="14468">
          <cell r="C14468" t="str">
            <v>CWH090</v>
          </cell>
          <cell r="D14468" t="str">
            <v>New Sites</v>
          </cell>
          <cell r="E14468" t="str">
            <v>Q4-2019</v>
          </cell>
          <cell r="F14468" t="str">
            <v>Mobile Aspiration</v>
          </cell>
          <cell r="G14468" t="str">
            <v>HUA</v>
          </cell>
          <cell r="H14468" t="str">
            <v>LTE700NEW( with IoT)</v>
          </cell>
          <cell r="I14468" t="str">
            <v>INS</v>
          </cell>
          <cell r="J14468">
            <v>43682</v>
          </cell>
          <cell r="K14468">
            <v>43684</v>
          </cell>
          <cell r="L14468">
            <v>43738</v>
          </cell>
          <cell r="M14468">
            <v>43707</v>
          </cell>
          <cell r="N14468">
            <v>43739</v>
          </cell>
          <cell r="O14468">
            <v>43709</v>
          </cell>
          <cell r="P14468" t="str">
            <v>FDED Not Approved</v>
          </cell>
        </row>
        <row r="14469">
          <cell r="C14469" t="str">
            <v>CWH091</v>
          </cell>
          <cell r="D14469" t="str">
            <v>New Sites</v>
          </cell>
          <cell r="E14469" t="str">
            <v>Q4-2019</v>
          </cell>
          <cell r="F14469" t="str">
            <v>Mobile Aspiration</v>
          </cell>
          <cell r="G14469" t="str">
            <v>HUA</v>
          </cell>
          <cell r="H14469" t="str">
            <v>LTE700NEW( with IoT)</v>
          </cell>
          <cell r="I14469" t="str">
            <v>INS</v>
          </cell>
          <cell r="J14469">
            <v>43682</v>
          </cell>
          <cell r="K14469">
            <v>43684</v>
          </cell>
          <cell r="L14469">
            <v>43776</v>
          </cell>
          <cell r="M14469">
            <v>43746</v>
          </cell>
          <cell r="N14469">
            <v>43777</v>
          </cell>
          <cell r="O14469">
            <v>43748</v>
          </cell>
          <cell r="P14469" t="str">
            <v>FDED Not Approved</v>
          </cell>
        </row>
        <row r="14470">
          <cell r="C14470" t="str">
            <v>CWH092</v>
          </cell>
          <cell r="D14470" t="str">
            <v>New Sites</v>
          </cell>
          <cell r="E14470" t="str">
            <v>Q4-2019</v>
          </cell>
          <cell r="F14470" t="str">
            <v>Mobile Aspiration</v>
          </cell>
          <cell r="G14470" t="str">
            <v>HUA</v>
          </cell>
          <cell r="H14470" t="str">
            <v>LTE700NEW( with IoT)</v>
          </cell>
          <cell r="I14470" t="str">
            <v>INS</v>
          </cell>
          <cell r="J14470">
            <v>43682</v>
          </cell>
          <cell r="K14470">
            <v>43684</v>
          </cell>
          <cell r="L14470">
            <v>43775</v>
          </cell>
          <cell r="M14470">
            <v>43736</v>
          </cell>
          <cell r="N14470">
            <v>43805</v>
          </cell>
          <cell r="O14470">
            <v>43736</v>
          </cell>
          <cell r="P14470" t="str">
            <v>FDED Not Approved</v>
          </cell>
        </row>
        <row r="14471">
          <cell r="C14471" t="str">
            <v>CWH093</v>
          </cell>
          <cell r="D14471" t="str">
            <v>New Sites</v>
          </cell>
          <cell r="E14471" t="str">
            <v>Q4-2019</v>
          </cell>
          <cell r="F14471" t="str">
            <v>Mobile Aspiration</v>
          </cell>
          <cell r="G14471" t="str">
            <v>HUA</v>
          </cell>
          <cell r="H14471" t="str">
            <v>LTE700NEW( with IoT)</v>
          </cell>
          <cell r="I14471" t="str">
            <v>INS</v>
          </cell>
          <cell r="J14471">
            <v>43682</v>
          </cell>
          <cell r="K14471">
            <v>43684</v>
          </cell>
          <cell r="L14471">
            <v>43768</v>
          </cell>
          <cell r="M14471">
            <v>43732</v>
          </cell>
          <cell r="N14471">
            <v>43798</v>
          </cell>
          <cell r="O14471">
            <v>43732</v>
          </cell>
          <cell r="P14471" t="str">
            <v>FDED Not Approved</v>
          </cell>
        </row>
        <row r="14472">
          <cell r="C14472" t="str">
            <v>CWH094</v>
          </cell>
          <cell r="D14472" t="str">
            <v>New Sites</v>
          </cell>
          <cell r="E14472" t="str">
            <v>Q4-2019</v>
          </cell>
          <cell r="F14472" t="str">
            <v>Mobile Aspiration</v>
          </cell>
          <cell r="G14472" t="str">
            <v>HUA</v>
          </cell>
          <cell r="H14472" t="str">
            <v>LTE700NEW( with IoT)</v>
          </cell>
          <cell r="I14472" t="str">
            <v>INS</v>
          </cell>
          <cell r="J14472">
            <v>43682</v>
          </cell>
          <cell r="K14472">
            <v>43684</v>
          </cell>
          <cell r="L14472">
            <v>43785</v>
          </cell>
          <cell r="N14472">
            <v>43805</v>
          </cell>
          <cell r="P14472" t="str">
            <v>FDED Not Approved</v>
          </cell>
        </row>
        <row r="14473">
          <cell r="C14473" t="str">
            <v>CWH095</v>
          </cell>
          <cell r="D14473" t="str">
            <v>New Sites</v>
          </cell>
          <cell r="E14473" t="str">
            <v>Q4-2019</v>
          </cell>
          <cell r="F14473" t="str">
            <v>Mobile Aspiration</v>
          </cell>
          <cell r="G14473" t="str">
            <v>HUA</v>
          </cell>
          <cell r="H14473" t="str">
            <v>LTE700NEW( with IoT)</v>
          </cell>
          <cell r="I14473" t="str">
            <v>INS</v>
          </cell>
          <cell r="J14473">
            <v>43682</v>
          </cell>
          <cell r="K14473">
            <v>43684</v>
          </cell>
          <cell r="L14473">
            <v>43785</v>
          </cell>
          <cell r="M14473">
            <v>43733</v>
          </cell>
          <cell r="N14473">
            <v>43805</v>
          </cell>
          <cell r="O14473">
            <v>43738</v>
          </cell>
          <cell r="P14473" t="str">
            <v>FDED Not Approved</v>
          </cell>
        </row>
        <row r="14474">
          <cell r="C14474" t="str">
            <v>CWH077</v>
          </cell>
          <cell r="D14474" t="str">
            <v>New Sites</v>
          </cell>
          <cell r="E14474" t="str">
            <v>Q4-2019</v>
          </cell>
          <cell r="F14474" t="str">
            <v>Mobile Aspiration</v>
          </cell>
          <cell r="G14474" t="str">
            <v>HUA</v>
          </cell>
          <cell r="H14474" t="str">
            <v>LTE700NEW( with IoT)</v>
          </cell>
          <cell r="I14474" t="str">
            <v>INS</v>
          </cell>
          <cell r="J14474">
            <v>43682</v>
          </cell>
          <cell r="K14474">
            <v>43684</v>
          </cell>
          <cell r="L14474">
            <v>43765</v>
          </cell>
          <cell r="M14474">
            <v>43705</v>
          </cell>
          <cell r="N14474">
            <v>43804</v>
          </cell>
          <cell r="O14474">
            <v>43753</v>
          </cell>
          <cell r="P14474" t="str">
            <v>FDED Not Approved</v>
          </cell>
        </row>
        <row r="14475">
          <cell r="C14475" t="str">
            <v>CWH078</v>
          </cell>
          <cell r="D14475" t="str">
            <v>New Sites</v>
          </cell>
          <cell r="E14475" t="str">
            <v>Q3-2019</v>
          </cell>
          <cell r="F14475" t="str">
            <v>Mobile Aspiration</v>
          </cell>
          <cell r="G14475" t="str">
            <v>HUA</v>
          </cell>
          <cell r="H14475" t="str">
            <v>LTE700NEW( with IoT)</v>
          </cell>
          <cell r="I14475" t="str">
            <v>INS</v>
          </cell>
          <cell r="J14475">
            <v>43682</v>
          </cell>
          <cell r="K14475">
            <v>43684</v>
          </cell>
          <cell r="L14475">
            <v>43729</v>
          </cell>
          <cell r="M14475">
            <v>43685</v>
          </cell>
          <cell r="N14475">
            <v>43730</v>
          </cell>
          <cell r="O14475">
            <v>43704</v>
          </cell>
          <cell r="P14475" t="str">
            <v>No Dependency</v>
          </cell>
        </row>
        <row r="14476">
          <cell r="C14476" t="str">
            <v>CWH088</v>
          </cell>
          <cell r="D14476" t="str">
            <v>New Sites</v>
          </cell>
          <cell r="E14476" t="str">
            <v>Q4-2019</v>
          </cell>
          <cell r="F14476" t="str">
            <v>Mobile Aspiration</v>
          </cell>
          <cell r="G14476" t="str">
            <v>HUA</v>
          </cell>
          <cell r="H14476" t="str">
            <v>LTE700NEW( with IoT)</v>
          </cell>
          <cell r="I14476" t="str">
            <v>INS</v>
          </cell>
          <cell r="J14476">
            <v>43682</v>
          </cell>
          <cell r="K14476">
            <v>43684</v>
          </cell>
          <cell r="L14476">
            <v>43738</v>
          </cell>
          <cell r="M14476">
            <v>43707</v>
          </cell>
          <cell r="N14476">
            <v>43739</v>
          </cell>
          <cell r="O14476">
            <v>43709</v>
          </cell>
          <cell r="P14476" t="str">
            <v>No Dependency</v>
          </cell>
        </row>
        <row r="14477">
          <cell r="C14477" t="str">
            <v>CWH076</v>
          </cell>
          <cell r="D14477" t="str">
            <v>New Sites</v>
          </cell>
          <cell r="E14477" t="str">
            <v>Q4-2019</v>
          </cell>
          <cell r="F14477" t="str">
            <v>Mobile Aspiration</v>
          </cell>
          <cell r="G14477" t="str">
            <v>HUA</v>
          </cell>
          <cell r="H14477" t="str">
            <v>LTE700NEW( with IoT)</v>
          </cell>
          <cell r="I14477" t="str">
            <v>INS</v>
          </cell>
          <cell r="J14477">
            <v>43682</v>
          </cell>
          <cell r="K14477">
            <v>43684</v>
          </cell>
          <cell r="L14477">
            <v>43732</v>
          </cell>
          <cell r="M14477">
            <v>43705</v>
          </cell>
          <cell r="N14477">
            <v>43735</v>
          </cell>
          <cell r="O14477">
            <v>43717</v>
          </cell>
          <cell r="P14477" t="str">
            <v>FDED Not Approved</v>
          </cell>
        </row>
        <row r="14478">
          <cell r="C14478" t="str">
            <v>ZAR003</v>
          </cell>
          <cell r="D14478" t="str">
            <v>Expansion Sites</v>
          </cell>
          <cell r="E14478" t="str">
            <v>Q2-2019</v>
          </cell>
          <cell r="F14478" t="str">
            <v>Mobile Aspiration</v>
          </cell>
          <cell r="G14478" t="str">
            <v>HUA</v>
          </cell>
          <cell r="H14478" t="str">
            <v xml:space="preserve">LTE1800 MIMO Upgrade_2x2 to 4x4 </v>
          </cell>
          <cell r="I14478" t="str">
            <v>INS</v>
          </cell>
          <cell r="L14478">
            <v>43611</v>
          </cell>
          <cell r="M14478">
            <v>43604</v>
          </cell>
          <cell r="N14478">
            <v>43612</v>
          </cell>
          <cell r="O14478">
            <v>43605</v>
          </cell>
          <cell r="P14478" t="str">
            <v>No Dependency</v>
          </cell>
        </row>
        <row r="14479">
          <cell r="C14479" t="str">
            <v>ZAR003</v>
          </cell>
          <cell r="D14479" t="str">
            <v>Expansion Sites</v>
          </cell>
          <cell r="E14479" t="str">
            <v>Q2-2019</v>
          </cell>
          <cell r="F14479" t="str">
            <v>Mobile Aspiration</v>
          </cell>
          <cell r="G14479" t="str">
            <v>HUA</v>
          </cell>
          <cell r="H14479" t="str">
            <v>LTE1800 2nd Carr Upgrade_4x4 MIMO</v>
          </cell>
          <cell r="I14479" t="str">
            <v>INS</v>
          </cell>
          <cell r="L14479">
            <v>43611</v>
          </cell>
          <cell r="M14479">
            <v>43604</v>
          </cell>
          <cell r="N14479">
            <v>43612</v>
          </cell>
          <cell r="O14479">
            <v>43605</v>
          </cell>
          <cell r="P14479" t="str">
            <v>No Dependency</v>
          </cell>
        </row>
        <row r="14480">
          <cell r="C14480" t="str">
            <v>ZAR007</v>
          </cell>
          <cell r="D14480" t="str">
            <v>Expansion Sites</v>
          </cell>
          <cell r="E14480" t="str">
            <v>Q2-2019</v>
          </cell>
          <cell r="F14480" t="str">
            <v>Mobile Aspiration</v>
          </cell>
          <cell r="G14480" t="str">
            <v>HUA</v>
          </cell>
          <cell r="H14480" t="str">
            <v xml:space="preserve">LTE1800 MIMO Upgrade_2x2 to 4x4 </v>
          </cell>
          <cell r="I14480" t="str">
            <v>INS</v>
          </cell>
          <cell r="L14480">
            <v>43630</v>
          </cell>
          <cell r="M14480">
            <v>43629</v>
          </cell>
          <cell r="N14480">
            <v>43631</v>
          </cell>
          <cell r="O14480">
            <v>43632</v>
          </cell>
          <cell r="P14480" t="str">
            <v>No Dependency</v>
          </cell>
        </row>
        <row r="14481">
          <cell r="C14481" t="str">
            <v>ZAR007</v>
          </cell>
          <cell r="D14481" t="str">
            <v>Expansion Sites</v>
          </cell>
          <cell r="E14481" t="str">
            <v>Q2-2019</v>
          </cell>
          <cell r="F14481" t="str">
            <v>Mobile Aspiration</v>
          </cell>
          <cell r="G14481" t="str">
            <v>HUA</v>
          </cell>
          <cell r="H14481" t="str">
            <v>LTE1800 2nd Carr Upgrade_4x4 MIMO</v>
          </cell>
          <cell r="I14481" t="str">
            <v>INS</v>
          </cell>
          <cell r="L14481">
            <v>43630</v>
          </cell>
          <cell r="M14481">
            <v>43629</v>
          </cell>
          <cell r="N14481">
            <v>43631</v>
          </cell>
          <cell r="O14481">
            <v>43632</v>
          </cell>
          <cell r="P14481" t="str">
            <v>No Dependency</v>
          </cell>
        </row>
        <row r="14482">
          <cell r="C14482" t="str">
            <v>ZAR008</v>
          </cell>
          <cell r="D14482" t="str">
            <v>Expansion Sites</v>
          </cell>
          <cell r="E14482" t="str">
            <v>Q2-2019</v>
          </cell>
          <cell r="F14482" t="str">
            <v>Mobile Aspiration</v>
          </cell>
          <cell r="G14482" t="str">
            <v>HUA</v>
          </cell>
          <cell r="H14482" t="str">
            <v>LTE1800 2nd Carr Upgrade_4x4 MIMO</v>
          </cell>
          <cell r="I14482" t="str">
            <v>INS</v>
          </cell>
          <cell r="L14482">
            <v>43608</v>
          </cell>
          <cell r="M14482">
            <v>43616</v>
          </cell>
          <cell r="N14482">
            <v>43611</v>
          </cell>
          <cell r="O14482">
            <v>43617</v>
          </cell>
          <cell r="P14482" t="str">
            <v>No Dependency</v>
          </cell>
        </row>
        <row r="14483">
          <cell r="C14483" t="str">
            <v>ZAR991</v>
          </cell>
          <cell r="D14483" t="str">
            <v>Expansion Sites</v>
          </cell>
          <cell r="E14483" t="str">
            <v>Q2-2019</v>
          </cell>
          <cell r="F14483" t="str">
            <v>Mobile Aspiration</v>
          </cell>
          <cell r="G14483" t="str">
            <v>HUA</v>
          </cell>
          <cell r="H14483" t="str">
            <v xml:space="preserve">LTE1800 MIMO Upgrade_2x2 to 4x4 </v>
          </cell>
          <cell r="I14483" t="str">
            <v>INS</v>
          </cell>
          <cell r="L14483">
            <v>43626</v>
          </cell>
          <cell r="M14483">
            <v>43629</v>
          </cell>
          <cell r="N14483">
            <v>43627</v>
          </cell>
          <cell r="O14483">
            <v>43630</v>
          </cell>
          <cell r="P14483" t="str">
            <v>No Dependency</v>
          </cell>
        </row>
        <row r="14484">
          <cell r="C14484" t="str">
            <v>ZAR991</v>
          </cell>
          <cell r="D14484" t="str">
            <v>Expansion Sites</v>
          </cell>
          <cell r="E14484" t="str">
            <v>Q2-2019</v>
          </cell>
          <cell r="F14484" t="str">
            <v>Mobile Aspiration</v>
          </cell>
          <cell r="G14484" t="str">
            <v>HUA</v>
          </cell>
          <cell r="H14484" t="str">
            <v>LTE1800 2nd Carr Upgrade_4x4 MIMO</v>
          </cell>
          <cell r="I14484" t="str">
            <v>INS</v>
          </cell>
          <cell r="L14484">
            <v>43626</v>
          </cell>
          <cell r="M14484">
            <v>43629</v>
          </cell>
          <cell r="N14484">
            <v>43627</v>
          </cell>
          <cell r="O14484">
            <v>43630</v>
          </cell>
          <cell r="P14484" t="str">
            <v>No Dependency</v>
          </cell>
        </row>
        <row r="14485">
          <cell r="C14485" t="str">
            <v>ZAR992</v>
          </cell>
          <cell r="D14485" t="str">
            <v>Expansion Sites</v>
          </cell>
          <cell r="E14485" t="str">
            <v>Q2-2019</v>
          </cell>
          <cell r="F14485" t="str">
            <v>Mobile Aspiration</v>
          </cell>
          <cell r="G14485" t="str">
            <v>HUA</v>
          </cell>
          <cell r="H14485" t="str">
            <v xml:space="preserve">LTE1800 MIMO Upgrade_2x2 to 4x4 </v>
          </cell>
          <cell r="I14485" t="str">
            <v>INS</v>
          </cell>
          <cell r="L14485">
            <v>43630</v>
          </cell>
          <cell r="M14485">
            <v>43629</v>
          </cell>
          <cell r="N14485">
            <v>43631</v>
          </cell>
          <cell r="O14485">
            <v>43632</v>
          </cell>
          <cell r="P14485" t="str">
            <v>No Dependency</v>
          </cell>
        </row>
        <row r="14486">
          <cell r="C14486" t="str">
            <v>ZAR992</v>
          </cell>
          <cell r="D14486" t="str">
            <v>Expansion Sites</v>
          </cell>
          <cell r="E14486" t="str">
            <v>Q2-2019</v>
          </cell>
          <cell r="F14486" t="str">
            <v>Mobile Aspiration</v>
          </cell>
          <cell r="G14486" t="str">
            <v>HUA</v>
          </cell>
          <cell r="H14486" t="str">
            <v>LTE1800 2nd Carr Upgrade_4x4 MIMO</v>
          </cell>
          <cell r="I14486" t="str">
            <v>INS</v>
          </cell>
          <cell r="L14486">
            <v>43630</v>
          </cell>
          <cell r="M14486">
            <v>43629</v>
          </cell>
          <cell r="N14486">
            <v>43631</v>
          </cell>
          <cell r="O14486">
            <v>43632</v>
          </cell>
          <cell r="P14486" t="str">
            <v>No Dependency</v>
          </cell>
        </row>
        <row r="14487">
          <cell r="C14487" t="str">
            <v>ZAR993</v>
          </cell>
          <cell r="D14487" t="str">
            <v>Expansion Sites</v>
          </cell>
          <cell r="E14487" t="str">
            <v>Q2-2019</v>
          </cell>
          <cell r="F14487" t="str">
            <v>Mobile Aspiration</v>
          </cell>
          <cell r="G14487" t="str">
            <v>HUA</v>
          </cell>
          <cell r="H14487" t="str">
            <v xml:space="preserve">LTE1800 MIMO Upgrade_2x2 to 4x4 </v>
          </cell>
          <cell r="I14487" t="str">
            <v>INS</v>
          </cell>
          <cell r="L14487">
            <v>43614</v>
          </cell>
          <cell r="M14487">
            <v>43629</v>
          </cell>
          <cell r="N14487">
            <v>43616</v>
          </cell>
          <cell r="O14487">
            <v>43632</v>
          </cell>
          <cell r="P14487" t="str">
            <v>No Dependency</v>
          </cell>
        </row>
        <row r="14488">
          <cell r="C14488" t="str">
            <v>ZAR993</v>
          </cell>
          <cell r="D14488" t="str">
            <v>Expansion Sites</v>
          </cell>
          <cell r="E14488" t="str">
            <v>Q2-2019</v>
          </cell>
          <cell r="F14488" t="str">
            <v>Mobile Aspiration</v>
          </cell>
          <cell r="G14488" t="str">
            <v>HUA</v>
          </cell>
          <cell r="H14488" t="str">
            <v>LTE1800 2nd Carr Upgrade_4x4 MIMO</v>
          </cell>
          <cell r="I14488" t="str">
            <v>INS</v>
          </cell>
          <cell r="L14488">
            <v>43608</v>
          </cell>
          <cell r="M14488">
            <v>43629</v>
          </cell>
          <cell r="N14488">
            <v>43611</v>
          </cell>
          <cell r="O14488">
            <v>43632</v>
          </cell>
          <cell r="P14488" t="str">
            <v>No Dependency</v>
          </cell>
        </row>
        <row r="14489">
          <cell r="C14489" t="str">
            <v>ZBR003</v>
          </cell>
          <cell r="D14489" t="str">
            <v>Expansion Sites</v>
          </cell>
          <cell r="E14489" t="str">
            <v>Q2-2019</v>
          </cell>
          <cell r="F14489" t="str">
            <v>Mobile Aspiration</v>
          </cell>
          <cell r="G14489" t="str">
            <v>HUA</v>
          </cell>
          <cell r="H14489" t="str">
            <v>LTE1800 2nd Carr Upgrade_4x4 MIMO</v>
          </cell>
          <cell r="I14489" t="str">
            <v>INS</v>
          </cell>
          <cell r="L14489">
            <v>43617</v>
          </cell>
          <cell r="M14489">
            <v>43620</v>
          </cell>
          <cell r="N14489">
            <v>43618</v>
          </cell>
          <cell r="O14489">
            <v>43621</v>
          </cell>
          <cell r="P14489" t="str">
            <v>No Dependency</v>
          </cell>
        </row>
        <row r="14490">
          <cell r="C14490" t="str">
            <v>ZBR073</v>
          </cell>
          <cell r="D14490" t="str">
            <v>Expansion Sites</v>
          </cell>
          <cell r="E14490" t="str">
            <v>Q2-2019</v>
          </cell>
          <cell r="F14490" t="str">
            <v>Mobile Aspiration</v>
          </cell>
          <cell r="G14490" t="str">
            <v>HUA</v>
          </cell>
          <cell r="H14490" t="str">
            <v>LTE1800 2nd Carr Upgrade_4x4 MIMO</v>
          </cell>
          <cell r="I14490" t="str">
            <v>INS</v>
          </cell>
          <cell r="L14490">
            <v>43611</v>
          </cell>
          <cell r="M14490">
            <v>43615</v>
          </cell>
          <cell r="N14490">
            <v>43615</v>
          </cell>
          <cell r="O14490">
            <v>43616</v>
          </cell>
          <cell r="P14490" t="str">
            <v>No Dependency</v>
          </cell>
        </row>
        <row r="14491">
          <cell r="C14491" t="str">
            <v>ZND439</v>
          </cell>
          <cell r="D14491" t="str">
            <v>Expansion Sites</v>
          </cell>
          <cell r="E14491" t="str">
            <v>Q2-2019</v>
          </cell>
          <cell r="F14491" t="str">
            <v>Mobile Aspiration</v>
          </cell>
          <cell r="G14491" t="str">
            <v>HUA</v>
          </cell>
          <cell r="H14491" t="str">
            <v>LTE1800 2nd Carr Upgrade_4x4 MIMO</v>
          </cell>
          <cell r="I14491" t="str">
            <v>INS</v>
          </cell>
          <cell r="L14491">
            <v>43630</v>
          </cell>
          <cell r="M14491">
            <v>43629</v>
          </cell>
          <cell r="N14491">
            <v>43631</v>
          </cell>
          <cell r="O14491">
            <v>43632</v>
          </cell>
          <cell r="P14491" t="str">
            <v>No Dependency</v>
          </cell>
        </row>
        <row r="14492">
          <cell r="C14492" t="str">
            <v>ZND448</v>
          </cell>
          <cell r="D14492" t="str">
            <v>Expansion Sites</v>
          </cell>
          <cell r="E14492" t="str">
            <v>Q2-2019</v>
          </cell>
          <cell r="F14492" t="str">
            <v>Mobile Aspiration</v>
          </cell>
          <cell r="G14492" t="str">
            <v>HUA</v>
          </cell>
          <cell r="H14492" t="str">
            <v>LTE1800 2nd Carr Upgrade_4x4 MIMO</v>
          </cell>
          <cell r="I14492" t="str">
            <v>INS</v>
          </cell>
          <cell r="L14492">
            <v>43630</v>
          </cell>
          <cell r="M14492">
            <v>43629</v>
          </cell>
          <cell r="N14492">
            <v>43631</v>
          </cell>
          <cell r="O14492">
            <v>43632</v>
          </cell>
          <cell r="P14492" t="str">
            <v>No Dependency</v>
          </cell>
        </row>
        <row r="14493">
          <cell r="C14493" t="str">
            <v>ZDH009</v>
          </cell>
          <cell r="D14493" t="str">
            <v>Collocated Sites</v>
          </cell>
          <cell r="E14493" t="str">
            <v>Q4-2019</v>
          </cell>
          <cell r="F14493" t="str">
            <v>Mobile Aspiration - 5G</v>
          </cell>
          <cell r="G14493" t="str">
            <v>HUA</v>
          </cell>
          <cell r="H14493" t="str">
            <v>5GCOL</v>
          </cell>
          <cell r="I14493" t="str">
            <v>INS</v>
          </cell>
          <cell r="L14493">
            <v>43796</v>
          </cell>
          <cell r="N14493">
            <v>43797</v>
          </cell>
          <cell r="P14493" t="str">
            <v>No Dependency</v>
          </cell>
        </row>
        <row r="14494">
          <cell r="C14494" t="str">
            <v>ZDM009</v>
          </cell>
          <cell r="D14494" t="str">
            <v>Collocated Sites</v>
          </cell>
          <cell r="E14494" t="str">
            <v>Q1-2020</v>
          </cell>
          <cell r="F14494" t="str">
            <v>Mobile Aspiration - 5G</v>
          </cell>
          <cell r="G14494" t="str">
            <v>HUA</v>
          </cell>
          <cell r="H14494" t="str">
            <v>5GCOL</v>
          </cell>
          <cell r="I14494" t="str">
            <v>INS</v>
          </cell>
          <cell r="L14494">
            <v>43796</v>
          </cell>
          <cell r="N14494">
            <v>43797</v>
          </cell>
          <cell r="P14494" t="str">
            <v>No Dependency</v>
          </cell>
        </row>
        <row r="14495">
          <cell r="C14495" t="str">
            <v>ZDM016</v>
          </cell>
          <cell r="D14495" t="str">
            <v>Collocated Sites</v>
          </cell>
          <cell r="E14495" t="str">
            <v>Q4-2019</v>
          </cell>
          <cell r="F14495" t="str">
            <v>Mobile Aspiration - 5G</v>
          </cell>
          <cell r="G14495" t="str">
            <v>HUA</v>
          </cell>
          <cell r="H14495" t="str">
            <v>5GCOL</v>
          </cell>
          <cell r="I14495" t="str">
            <v>INS</v>
          </cell>
          <cell r="L14495">
            <v>43796</v>
          </cell>
          <cell r="N14495">
            <v>43797</v>
          </cell>
          <cell r="P14495" t="str">
            <v>No Dependency</v>
          </cell>
        </row>
        <row r="14496">
          <cell r="C14496" t="str">
            <v>ZDM037</v>
          </cell>
          <cell r="D14496" t="str">
            <v>Collocated Sites</v>
          </cell>
          <cell r="E14496" t="str">
            <v>Q1-2020</v>
          </cell>
          <cell r="F14496" t="str">
            <v>Mobile Aspiration - 5G</v>
          </cell>
          <cell r="G14496" t="str">
            <v>HUA</v>
          </cell>
          <cell r="H14496" t="str">
            <v>5GCOL</v>
          </cell>
          <cell r="I14496" t="str">
            <v>INS</v>
          </cell>
          <cell r="L14496">
            <v>43774</v>
          </cell>
          <cell r="M14496">
            <v>43767</v>
          </cell>
          <cell r="N14496">
            <v>43775</v>
          </cell>
          <cell r="O14496">
            <v>43768</v>
          </cell>
          <cell r="P14496" t="str">
            <v>No Dependency</v>
          </cell>
        </row>
        <row r="14497">
          <cell r="C14497" t="str">
            <v>ZDM046</v>
          </cell>
          <cell r="D14497" t="str">
            <v>Collocated Sites</v>
          </cell>
          <cell r="E14497" t="str">
            <v>Q4-2019</v>
          </cell>
          <cell r="F14497" t="str">
            <v>Mobile Aspiration - 5G</v>
          </cell>
          <cell r="G14497" t="str">
            <v>HUA</v>
          </cell>
          <cell r="H14497" t="str">
            <v>5GCOL</v>
          </cell>
          <cell r="I14497" t="str">
            <v>INS</v>
          </cell>
          <cell r="L14497">
            <v>43786</v>
          </cell>
          <cell r="M14497">
            <v>43767</v>
          </cell>
          <cell r="N14497">
            <v>43787</v>
          </cell>
          <cell r="O14497">
            <v>43768</v>
          </cell>
          <cell r="P14497" t="str">
            <v>No Dependency</v>
          </cell>
        </row>
        <row r="14498">
          <cell r="C14498" t="str">
            <v>ZDM062</v>
          </cell>
          <cell r="D14498" t="str">
            <v>Collocated Sites</v>
          </cell>
          <cell r="E14498" t="str">
            <v>Q1-2020</v>
          </cell>
          <cell r="F14498" t="str">
            <v>Mobile Aspiration - 5G</v>
          </cell>
          <cell r="G14498" t="str">
            <v>HUA</v>
          </cell>
          <cell r="H14498" t="str">
            <v>5GCOL</v>
          </cell>
          <cell r="I14498" t="str">
            <v>INS</v>
          </cell>
          <cell r="L14498">
            <v>43752</v>
          </cell>
          <cell r="M14498">
            <v>43746</v>
          </cell>
          <cell r="N14498">
            <v>43753</v>
          </cell>
          <cell r="O14498">
            <v>43746</v>
          </cell>
          <cell r="P14498" t="str">
            <v>No Dependency</v>
          </cell>
        </row>
        <row r="14499">
          <cell r="C14499" t="str">
            <v>ZDM094</v>
          </cell>
          <cell r="D14499" t="str">
            <v>Collocated Sites</v>
          </cell>
          <cell r="E14499" t="str">
            <v>Q3-2019</v>
          </cell>
          <cell r="F14499" t="str">
            <v>Mobile Aspiration - 5G</v>
          </cell>
          <cell r="G14499" t="str">
            <v>HUA</v>
          </cell>
          <cell r="H14499" t="str">
            <v>5GCOL</v>
          </cell>
          <cell r="I14499" t="str">
            <v>INS</v>
          </cell>
          <cell r="L14499">
            <v>43796</v>
          </cell>
          <cell r="N14499">
            <v>43797</v>
          </cell>
          <cell r="P14499" t="str">
            <v>No Dependency</v>
          </cell>
        </row>
        <row r="14500">
          <cell r="C14500" t="str">
            <v>ZDM103</v>
          </cell>
          <cell r="D14500" t="str">
            <v>Collocated Sites</v>
          </cell>
          <cell r="E14500" t="str">
            <v>Q4-2019</v>
          </cell>
          <cell r="F14500" t="str">
            <v>Mobile Aspiration - 5G</v>
          </cell>
          <cell r="G14500" t="str">
            <v>HUA</v>
          </cell>
          <cell r="H14500" t="str">
            <v>5GCOL</v>
          </cell>
          <cell r="I14500" t="str">
            <v>INS</v>
          </cell>
          <cell r="L14500">
            <v>43732</v>
          </cell>
          <cell r="M14500">
            <v>43740</v>
          </cell>
          <cell r="N14500">
            <v>43733</v>
          </cell>
          <cell r="O14500">
            <v>43741</v>
          </cell>
          <cell r="P14500" t="str">
            <v>No Dependency</v>
          </cell>
        </row>
        <row r="14501">
          <cell r="C14501" t="str">
            <v>ZKU013</v>
          </cell>
          <cell r="D14501" t="str">
            <v>Collocated Sites</v>
          </cell>
          <cell r="E14501" t="str">
            <v>Q3-2019</v>
          </cell>
          <cell r="F14501" t="str">
            <v>Mobile Aspiration - 5G</v>
          </cell>
          <cell r="G14501" t="str">
            <v>HUA</v>
          </cell>
          <cell r="H14501" t="str">
            <v>5GCOL</v>
          </cell>
          <cell r="I14501" t="str">
            <v>INS</v>
          </cell>
          <cell r="L14501">
            <v>43630</v>
          </cell>
          <cell r="M14501">
            <v>43632</v>
          </cell>
          <cell r="N14501">
            <v>43631</v>
          </cell>
          <cell r="O14501">
            <v>43633</v>
          </cell>
          <cell r="P14501" t="str">
            <v>No Dependency</v>
          </cell>
        </row>
        <row r="14502">
          <cell r="C14502" t="str">
            <v>ZKU027</v>
          </cell>
          <cell r="D14502" t="str">
            <v>Collocated Sites</v>
          </cell>
          <cell r="E14502" t="str">
            <v>Q3-2019</v>
          </cell>
          <cell r="F14502" t="str">
            <v>Mobile Aspiration - 5G</v>
          </cell>
          <cell r="G14502" t="str">
            <v>HUA</v>
          </cell>
          <cell r="H14502" t="str">
            <v>5GCOL</v>
          </cell>
          <cell r="I14502" t="str">
            <v>INS</v>
          </cell>
          <cell r="L14502">
            <v>43797</v>
          </cell>
          <cell r="N14502">
            <v>43798</v>
          </cell>
          <cell r="P14502" t="str">
            <v>No Dependency</v>
          </cell>
        </row>
        <row r="14503">
          <cell r="C14503" t="str">
            <v>ZKU045</v>
          </cell>
          <cell r="D14503" t="str">
            <v>Collocated Sites</v>
          </cell>
          <cell r="E14503" t="str">
            <v>Q4-2019</v>
          </cell>
          <cell r="F14503" t="str">
            <v>Mobile Aspiration - 5G</v>
          </cell>
          <cell r="G14503" t="str">
            <v>HUA</v>
          </cell>
          <cell r="H14503" t="str">
            <v>5GCOL</v>
          </cell>
          <cell r="I14503" t="str">
            <v>INS</v>
          </cell>
          <cell r="L14503">
            <v>43786</v>
          </cell>
          <cell r="N14503">
            <v>43787</v>
          </cell>
          <cell r="P14503" t="str">
            <v>No Dependency</v>
          </cell>
        </row>
        <row r="14504">
          <cell r="C14504" t="str">
            <v>ZND032</v>
          </cell>
          <cell r="D14504" t="str">
            <v>Collocated Sites</v>
          </cell>
          <cell r="E14504" t="str">
            <v>Q4-2019</v>
          </cell>
          <cell r="F14504" t="str">
            <v>Mobile Aspiration - 5G</v>
          </cell>
          <cell r="G14504" t="str">
            <v>HUA</v>
          </cell>
          <cell r="H14504" t="str">
            <v>5GCOL</v>
          </cell>
          <cell r="I14504" t="str">
            <v>INS</v>
          </cell>
          <cell r="L14504">
            <v>43796</v>
          </cell>
          <cell r="N14504">
            <v>43797</v>
          </cell>
          <cell r="P14504" t="str">
            <v>No Dependency</v>
          </cell>
        </row>
        <row r="14505">
          <cell r="C14505" t="str">
            <v>ZND093</v>
          </cell>
          <cell r="D14505" t="str">
            <v>Collocated Sites</v>
          </cell>
          <cell r="E14505" t="str">
            <v>Q1-2020</v>
          </cell>
          <cell r="F14505" t="str">
            <v>Mobile Aspiration - 5G</v>
          </cell>
          <cell r="G14505" t="str">
            <v>HUA</v>
          </cell>
          <cell r="H14505" t="str">
            <v>5GCOL</v>
          </cell>
          <cell r="I14505" t="str">
            <v>INS</v>
          </cell>
          <cell r="L14505">
            <v>43756</v>
          </cell>
          <cell r="M14505">
            <v>43725</v>
          </cell>
          <cell r="N14505">
            <v>43757</v>
          </cell>
          <cell r="O14505">
            <v>43726</v>
          </cell>
          <cell r="P14505" t="str">
            <v>No Dependency</v>
          </cell>
        </row>
        <row r="14506">
          <cell r="C14506" t="str">
            <v>ZND186</v>
          </cell>
          <cell r="D14506" t="str">
            <v>Collocated Sites</v>
          </cell>
          <cell r="E14506" t="str">
            <v>Q3-2019</v>
          </cell>
          <cell r="F14506" t="str">
            <v>Mobile Aspiration - 5G</v>
          </cell>
          <cell r="G14506" t="str">
            <v>HUA</v>
          </cell>
          <cell r="H14506" t="str">
            <v>5GCOL</v>
          </cell>
          <cell r="I14506" t="str">
            <v>INS</v>
          </cell>
          <cell r="L14506">
            <v>43786</v>
          </cell>
          <cell r="M14506">
            <v>43744</v>
          </cell>
          <cell r="N14506">
            <v>43787</v>
          </cell>
          <cell r="O14506">
            <v>43745</v>
          </cell>
          <cell r="P14506" t="str">
            <v>No Dependency</v>
          </cell>
        </row>
        <row r="14507">
          <cell r="C14507" t="str">
            <v>ZND200</v>
          </cell>
          <cell r="D14507" t="str">
            <v>Collocated Sites</v>
          </cell>
          <cell r="E14507" t="str">
            <v>Q4-2019</v>
          </cell>
          <cell r="F14507" t="str">
            <v>Mobile Aspiration - 5G</v>
          </cell>
          <cell r="G14507" t="str">
            <v>HUA</v>
          </cell>
          <cell r="H14507" t="str">
            <v>5GCOL</v>
          </cell>
          <cell r="I14507" t="str">
            <v>INS</v>
          </cell>
          <cell r="L14507">
            <v>43796</v>
          </cell>
          <cell r="N14507">
            <v>43797</v>
          </cell>
          <cell r="P14507" t="str">
            <v>No Dependency</v>
          </cell>
        </row>
        <row r="14508">
          <cell r="C14508" t="str">
            <v>ZND292</v>
          </cell>
          <cell r="D14508" t="str">
            <v>Collocated Sites</v>
          </cell>
          <cell r="E14508" t="str">
            <v>Q4-2019</v>
          </cell>
          <cell r="F14508" t="str">
            <v>Mobile Aspiration - 5G</v>
          </cell>
          <cell r="G14508" t="str">
            <v>HUA</v>
          </cell>
          <cell r="H14508" t="str">
            <v>5GCOL</v>
          </cell>
          <cell r="I14508" t="str">
            <v>INS</v>
          </cell>
          <cell r="L14508">
            <v>43796</v>
          </cell>
          <cell r="N14508">
            <v>43797</v>
          </cell>
          <cell r="P14508" t="str">
            <v>No Dependency</v>
          </cell>
        </row>
        <row r="14509">
          <cell r="C14509" t="str">
            <v>ZND294</v>
          </cell>
          <cell r="D14509" t="str">
            <v>Collocated Sites</v>
          </cell>
          <cell r="E14509" t="str">
            <v>Q4-2019</v>
          </cell>
          <cell r="F14509" t="str">
            <v>Mobile Aspiration - 5G</v>
          </cell>
          <cell r="G14509" t="str">
            <v>HUA</v>
          </cell>
          <cell r="H14509" t="str">
            <v>5GCOL</v>
          </cell>
          <cell r="I14509" t="str">
            <v>INS</v>
          </cell>
          <cell r="L14509">
            <v>43797</v>
          </cell>
          <cell r="N14509">
            <v>43798</v>
          </cell>
          <cell r="P14509" t="str">
            <v>No Dependency</v>
          </cell>
        </row>
        <row r="14510">
          <cell r="C14510" t="str">
            <v>ZND295</v>
          </cell>
          <cell r="D14510" t="str">
            <v>Collocated Sites</v>
          </cell>
          <cell r="E14510" t="str">
            <v>Q1-2020</v>
          </cell>
          <cell r="F14510" t="str">
            <v>Mobile Aspiration - 5G</v>
          </cell>
          <cell r="G14510" t="str">
            <v>HUA</v>
          </cell>
          <cell r="H14510" t="str">
            <v>5GCOL</v>
          </cell>
          <cell r="I14510" t="str">
            <v>INS</v>
          </cell>
          <cell r="L14510">
            <v>43796</v>
          </cell>
          <cell r="N14510">
            <v>43797</v>
          </cell>
          <cell r="P14510" t="str">
            <v>No Dependency</v>
          </cell>
        </row>
        <row r="14511">
          <cell r="C14511" t="str">
            <v>ZND348</v>
          </cell>
          <cell r="D14511" t="str">
            <v>Collocated Sites</v>
          </cell>
          <cell r="E14511" t="str">
            <v>Q1-2020</v>
          </cell>
          <cell r="F14511" t="str">
            <v>Mobile Aspiration - 5G</v>
          </cell>
          <cell r="G14511" t="str">
            <v>HUA</v>
          </cell>
          <cell r="H14511" t="str">
            <v>5GCOL</v>
          </cell>
          <cell r="I14511" t="str">
            <v>INS</v>
          </cell>
          <cell r="L14511">
            <v>43756</v>
          </cell>
          <cell r="M14511">
            <v>43742</v>
          </cell>
          <cell r="N14511">
            <v>43757</v>
          </cell>
          <cell r="O14511">
            <v>43743</v>
          </cell>
          <cell r="P14511" t="str">
            <v>No Dependency</v>
          </cell>
        </row>
        <row r="14512">
          <cell r="C14512" t="str">
            <v>ZND364</v>
          </cell>
          <cell r="D14512" t="str">
            <v>Collocated Sites</v>
          </cell>
          <cell r="E14512" t="str">
            <v>Q1-2020</v>
          </cell>
          <cell r="F14512" t="str">
            <v>Mobile Aspiration - 5G</v>
          </cell>
          <cell r="G14512" t="str">
            <v>HUA</v>
          </cell>
          <cell r="H14512" t="str">
            <v>5GCOL</v>
          </cell>
          <cell r="I14512" t="str">
            <v>INS</v>
          </cell>
          <cell r="L14512">
            <v>43756</v>
          </cell>
          <cell r="M14512">
            <v>43715</v>
          </cell>
          <cell r="N14512">
            <v>43757</v>
          </cell>
          <cell r="O14512">
            <v>43716</v>
          </cell>
          <cell r="P14512" t="str">
            <v>No Dependency</v>
          </cell>
        </row>
        <row r="14513">
          <cell r="C14513" t="str">
            <v>ZND387</v>
          </cell>
          <cell r="D14513" t="str">
            <v>Collocated Sites</v>
          </cell>
          <cell r="E14513" t="str">
            <v>Q1-2020</v>
          </cell>
          <cell r="F14513" t="str">
            <v>Mobile Aspiration - 5G</v>
          </cell>
          <cell r="G14513" t="str">
            <v>HUA</v>
          </cell>
          <cell r="H14513" t="str">
            <v>5GCOL</v>
          </cell>
          <cell r="I14513" t="str">
            <v>INS</v>
          </cell>
          <cell r="L14513">
            <v>43796</v>
          </cell>
          <cell r="N14513">
            <v>43797</v>
          </cell>
          <cell r="P14513" t="str">
            <v>No Dependency</v>
          </cell>
        </row>
        <row r="14514">
          <cell r="C14514" t="str">
            <v>ZND416</v>
          </cell>
          <cell r="D14514" t="str">
            <v>Collocated Sites</v>
          </cell>
          <cell r="E14514" t="str">
            <v>Q1-2020</v>
          </cell>
          <cell r="F14514" t="str">
            <v>Mobile Aspiration - 5G</v>
          </cell>
          <cell r="G14514" t="str">
            <v>HUA</v>
          </cell>
          <cell r="H14514" t="str">
            <v>5GCOL</v>
          </cell>
          <cell r="I14514" t="str">
            <v>INS</v>
          </cell>
          <cell r="L14514">
            <v>43797</v>
          </cell>
          <cell r="N14514">
            <v>43798</v>
          </cell>
          <cell r="P14514" t="str">
            <v>No Dependency</v>
          </cell>
        </row>
        <row r="14515">
          <cell r="C14515" t="str">
            <v>ZND469</v>
          </cell>
          <cell r="D14515" t="str">
            <v>Collocated Sites</v>
          </cell>
          <cell r="E14515" t="str">
            <v>Q1-2020</v>
          </cell>
          <cell r="F14515" t="str">
            <v>Mobile Aspiration - 5G</v>
          </cell>
          <cell r="G14515" t="str">
            <v>HUA</v>
          </cell>
          <cell r="H14515" t="str">
            <v>5GCOL</v>
          </cell>
          <cell r="I14515" t="str">
            <v>INS</v>
          </cell>
          <cell r="L14515">
            <v>43796</v>
          </cell>
          <cell r="N14515">
            <v>43797</v>
          </cell>
          <cell r="P14515" t="str">
            <v>No Dependency</v>
          </cell>
        </row>
        <row r="14516">
          <cell r="C14516" t="str">
            <v>ZND473</v>
          </cell>
          <cell r="D14516" t="str">
            <v>Collocated Sites</v>
          </cell>
          <cell r="E14516" t="str">
            <v>Q1-2020</v>
          </cell>
          <cell r="F14516" t="str">
            <v>Mobile Aspiration - 5G</v>
          </cell>
          <cell r="G14516" t="str">
            <v>HUA</v>
          </cell>
          <cell r="H14516" t="str">
            <v>5GCOL</v>
          </cell>
          <cell r="I14516" t="str">
            <v>INS</v>
          </cell>
          <cell r="L14516">
            <v>43797</v>
          </cell>
          <cell r="N14516">
            <v>43798</v>
          </cell>
          <cell r="P14516" t="str">
            <v>No Dependency</v>
          </cell>
        </row>
        <row r="14517">
          <cell r="C14517" t="str">
            <v>ZND493</v>
          </cell>
          <cell r="D14517" t="str">
            <v>Collocated Sites</v>
          </cell>
          <cell r="E14517" t="str">
            <v>Q3-2019</v>
          </cell>
          <cell r="F14517" t="str">
            <v>Mobile Aspiration - 5G</v>
          </cell>
          <cell r="G14517" t="str">
            <v>HUA</v>
          </cell>
          <cell r="H14517" t="str">
            <v>5GCOL</v>
          </cell>
          <cell r="I14517" t="str">
            <v>INS</v>
          </cell>
          <cell r="L14517">
            <v>43796</v>
          </cell>
          <cell r="N14517">
            <v>43797</v>
          </cell>
          <cell r="P14517" t="str">
            <v>No Dependency</v>
          </cell>
        </row>
        <row r="14518">
          <cell r="C14518" t="str">
            <v>ZND499</v>
          </cell>
          <cell r="D14518" t="str">
            <v>Collocated Sites</v>
          </cell>
          <cell r="E14518" t="str">
            <v>Q1-2020</v>
          </cell>
          <cell r="F14518" t="str">
            <v>Mobile Aspiration - 5G</v>
          </cell>
          <cell r="G14518" t="str">
            <v>HUA</v>
          </cell>
          <cell r="H14518" t="str">
            <v>5GCOL</v>
          </cell>
          <cell r="I14518" t="str">
            <v>INS</v>
          </cell>
          <cell r="L14518">
            <v>43752</v>
          </cell>
          <cell r="M14518">
            <v>43744</v>
          </cell>
          <cell r="N14518">
            <v>43753</v>
          </cell>
          <cell r="O14518">
            <v>43745</v>
          </cell>
          <cell r="P14518" t="str">
            <v>No Dependency</v>
          </cell>
        </row>
        <row r="14519">
          <cell r="C14519" t="str">
            <v>ZND511</v>
          </cell>
          <cell r="D14519" t="str">
            <v>Collocated Sites</v>
          </cell>
          <cell r="E14519" t="str">
            <v>Q3-2019</v>
          </cell>
          <cell r="F14519" t="str">
            <v>Mobile Aspiration - 5G</v>
          </cell>
          <cell r="G14519" t="str">
            <v>HUA</v>
          </cell>
          <cell r="H14519" t="str">
            <v>5GCOL</v>
          </cell>
          <cell r="I14519" t="str">
            <v>INS</v>
          </cell>
          <cell r="L14519">
            <v>43797</v>
          </cell>
          <cell r="N14519">
            <v>43798</v>
          </cell>
          <cell r="P14519" t="str">
            <v>No Dependency</v>
          </cell>
        </row>
        <row r="14520">
          <cell r="C14520" t="str">
            <v>ZND518</v>
          </cell>
          <cell r="D14520" t="str">
            <v>Collocated Sites</v>
          </cell>
          <cell r="E14520" t="str">
            <v>Q3-2019</v>
          </cell>
          <cell r="F14520" t="str">
            <v>Mobile Aspiration - 5G</v>
          </cell>
          <cell r="G14520" t="str">
            <v>HUA</v>
          </cell>
          <cell r="H14520" t="str">
            <v>5GCOL</v>
          </cell>
          <cell r="I14520" t="str">
            <v>INS</v>
          </cell>
          <cell r="L14520">
            <v>43796</v>
          </cell>
          <cell r="N14520">
            <v>43797</v>
          </cell>
          <cell r="P14520" t="str">
            <v>No Dependency</v>
          </cell>
        </row>
        <row r="14521">
          <cell r="C14521" t="str">
            <v>ZND562</v>
          </cell>
          <cell r="D14521" t="str">
            <v>Collocated Sites</v>
          </cell>
          <cell r="E14521" t="str">
            <v>Q1-2020</v>
          </cell>
          <cell r="F14521" t="str">
            <v>Mobile Aspiration - 5G</v>
          </cell>
          <cell r="G14521" t="str">
            <v>HUA</v>
          </cell>
          <cell r="H14521" t="str">
            <v>5GCOL</v>
          </cell>
          <cell r="I14521" t="str">
            <v>INS</v>
          </cell>
          <cell r="L14521">
            <v>43796</v>
          </cell>
          <cell r="N14521">
            <v>43797</v>
          </cell>
          <cell r="P14521" t="str">
            <v>No Dependency</v>
          </cell>
        </row>
        <row r="14522">
          <cell r="C14522" t="str">
            <v>ZND588</v>
          </cell>
          <cell r="D14522" t="str">
            <v>Collocated Sites</v>
          </cell>
          <cell r="E14522" t="str">
            <v>Q4-2019</v>
          </cell>
          <cell r="F14522" t="str">
            <v>Mobile Aspiration - 5G</v>
          </cell>
          <cell r="G14522" t="str">
            <v>HUA</v>
          </cell>
          <cell r="H14522" t="str">
            <v>5GCOL</v>
          </cell>
          <cell r="I14522" t="str">
            <v>INS</v>
          </cell>
          <cell r="L14522">
            <v>43796</v>
          </cell>
          <cell r="N14522">
            <v>43797</v>
          </cell>
          <cell r="P14522" t="str">
            <v>No Dependency</v>
          </cell>
        </row>
        <row r="14523">
          <cell r="C14523" t="str">
            <v>ZND622</v>
          </cell>
          <cell r="D14523" t="str">
            <v>Collocated Sites</v>
          </cell>
          <cell r="E14523" t="str">
            <v>Q3-2019</v>
          </cell>
          <cell r="F14523" t="str">
            <v>Mobile Aspiration - 5G</v>
          </cell>
          <cell r="G14523" t="str">
            <v>HUA</v>
          </cell>
          <cell r="H14523" t="str">
            <v>5GCOL</v>
          </cell>
          <cell r="I14523" t="str">
            <v>INS</v>
          </cell>
          <cell r="L14523">
            <v>43796</v>
          </cell>
          <cell r="N14523">
            <v>43797</v>
          </cell>
          <cell r="P14523" t="str">
            <v>No Dependency</v>
          </cell>
        </row>
        <row r="14524">
          <cell r="C14524" t="str">
            <v>ZND625</v>
          </cell>
          <cell r="D14524" t="str">
            <v>Collocated Sites</v>
          </cell>
          <cell r="E14524" t="str">
            <v>Q3-2019</v>
          </cell>
          <cell r="F14524" t="str">
            <v>Mobile Aspiration - 5G</v>
          </cell>
          <cell r="G14524" t="str">
            <v>HUA</v>
          </cell>
          <cell r="H14524" t="str">
            <v>5GCOL</v>
          </cell>
          <cell r="I14524" t="str">
            <v>INS</v>
          </cell>
          <cell r="L14524">
            <v>43796</v>
          </cell>
          <cell r="N14524">
            <v>43797</v>
          </cell>
          <cell r="P14524" t="str">
            <v>No Dependency</v>
          </cell>
        </row>
        <row r="14525">
          <cell r="C14525" t="str">
            <v>ZND628</v>
          </cell>
          <cell r="D14525" t="str">
            <v>Collocated Sites</v>
          </cell>
          <cell r="E14525" t="str">
            <v>Q1-2020</v>
          </cell>
          <cell r="F14525" t="str">
            <v>Mobile Aspiration - 5G</v>
          </cell>
          <cell r="G14525" t="str">
            <v>HUA</v>
          </cell>
          <cell r="H14525" t="str">
            <v>5GCOL</v>
          </cell>
          <cell r="I14525" t="str">
            <v>INS</v>
          </cell>
          <cell r="L14525">
            <v>43796</v>
          </cell>
          <cell r="N14525">
            <v>43797</v>
          </cell>
          <cell r="P14525" t="str">
            <v>No Dependency</v>
          </cell>
        </row>
        <row r="14526">
          <cell r="C14526" t="str">
            <v>ZND669</v>
          </cell>
          <cell r="D14526" t="str">
            <v>Collocated Sites</v>
          </cell>
          <cell r="E14526" t="str">
            <v>Q1-2020</v>
          </cell>
          <cell r="F14526" t="str">
            <v>Mobile Aspiration - 5G</v>
          </cell>
          <cell r="G14526" t="str">
            <v>HUA</v>
          </cell>
          <cell r="H14526" t="str">
            <v>5GCOL</v>
          </cell>
          <cell r="I14526" t="str">
            <v>INS</v>
          </cell>
          <cell r="L14526">
            <v>43786</v>
          </cell>
          <cell r="M14526">
            <v>43772</v>
          </cell>
          <cell r="N14526">
            <v>43787</v>
          </cell>
          <cell r="O14526">
            <v>43773</v>
          </cell>
          <cell r="P14526" t="str">
            <v>No Dependency</v>
          </cell>
        </row>
        <row r="14527">
          <cell r="C14527" t="str">
            <v>ZND718</v>
          </cell>
          <cell r="D14527" t="str">
            <v>Collocated Sites</v>
          </cell>
          <cell r="E14527" t="str">
            <v>Q1-2020</v>
          </cell>
          <cell r="F14527" t="str">
            <v>Mobile Aspiration - 5G</v>
          </cell>
          <cell r="G14527" t="str">
            <v>HUA</v>
          </cell>
          <cell r="H14527" t="str">
            <v>5GCOL</v>
          </cell>
          <cell r="I14527" t="str">
            <v>INS</v>
          </cell>
          <cell r="L14527">
            <v>43756</v>
          </cell>
          <cell r="M14527">
            <v>43744</v>
          </cell>
          <cell r="N14527">
            <v>43757</v>
          </cell>
          <cell r="O14527">
            <v>43745</v>
          </cell>
          <cell r="P14527" t="str">
            <v>No Dependency</v>
          </cell>
        </row>
        <row r="14528">
          <cell r="C14528" t="str">
            <v>ZND725</v>
          </cell>
          <cell r="D14528" t="str">
            <v>Collocated Sites</v>
          </cell>
          <cell r="E14528" t="str">
            <v>Q1-2020</v>
          </cell>
          <cell r="F14528" t="str">
            <v>Mobile Aspiration - 5G</v>
          </cell>
          <cell r="G14528" t="str">
            <v>HUA</v>
          </cell>
          <cell r="H14528" t="str">
            <v>5GCOL</v>
          </cell>
          <cell r="I14528" t="str">
            <v>INS</v>
          </cell>
          <cell r="L14528">
            <v>43756</v>
          </cell>
          <cell r="M14528">
            <v>43744</v>
          </cell>
          <cell r="N14528">
            <v>43757</v>
          </cell>
          <cell r="O14528">
            <v>43745</v>
          </cell>
          <cell r="P14528" t="str">
            <v>No Dependency</v>
          </cell>
        </row>
        <row r="14529">
          <cell r="C14529" t="str">
            <v>ZND760</v>
          </cell>
          <cell r="D14529" t="str">
            <v>Collocated Sites</v>
          </cell>
          <cell r="E14529" t="str">
            <v>Q4-2019</v>
          </cell>
          <cell r="F14529" t="str">
            <v>Mobile Aspiration - 5G</v>
          </cell>
          <cell r="G14529" t="str">
            <v>HUA</v>
          </cell>
          <cell r="H14529" t="str">
            <v>5GCOL</v>
          </cell>
          <cell r="I14529" t="str">
            <v>INS</v>
          </cell>
          <cell r="L14529">
            <v>43796</v>
          </cell>
          <cell r="N14529">
            <v>43797</v>
          </cell>
          <cell r="P14529" t="str">
            <v>No Dependency</v>
          </cell>
        </row>
        <row r="14530">
          <cell r="C14530" t="str">
            <v>ZND766</v>
          </cell>
          <cell r="D14530" t="str">
            <v>Collocated Sites</v>
          </cell>
          <cell r="E14530" t="str">
            <v>Q3-2019</v>
          </cell>
          <cell r="F14530" t="str">
            <v>Mobile Aspiration - 5G</v>
          </cell>
          <cell r="G14530" t="str">
            <v>HUA</v>
          </cell>
          <cell r="H14530" t="str">
            <v>5GCOL</v>
          </cell>
          <cell r="I14530" t="str">
            <v>INS</v>
          </cell>
          <cell r="L14530">
            <v>43796</v>
          </cell>
          <cell r="N14530">
            <v>43797</v>
          </cell>
          <cell r="P14530" t="str">
            <v>No Dependency</v>
          </cell>
        </row>
        <row r="14531">
          <cell r="C14531" t="str">
            <v>ZND774</v>
          </cell>
          <cell r="D14531" t="str">
            <v>Collocated Sites</v>
          </cell>
          <cell r="E14531" t="str">
            <v>Q1-2020</v>
          </cell>
          <cell r="F14531" t="str">
            <v>Mobile Aspiration - 5G</v>
          </cell>
          <cell r="G14531" t="str">
            <v>HUA</v>
          </cell>
          <cell r="H14531" t="str">
            <v>5GCOL</v>
          </cell>
          <cell r="I14531" t="str">
            <v>INS</v>
          </cell>
          <cell r="L14531">
            <v>43796</v>
          </cell>
          <cell r="N14531">
            <v>43797</v>
          </cell>
          <cell r="P14531" t="str">
            <v>No Dependency</v>
          </cell>
        </row>
        <row r="14532">
          <cell r="C14532" t="str">
            <v>ZND782</v>
          </cell>
          <cell r="D14532" t="str">
            <v>Collocated Sites</v>
          </cell>
          <cell r="E14532" t="str">
            <v>Q1-2020</v>
          </cell>
          <cell r="F14532" t="str">
            <v>Mobile Aspiration - 5G</v>
          </cell>
          <cell r="G14532" t="str">
            <v>HUA</v>
          </cell>
          <cell r="H14532" t="str">
            <v>5GCOL</v>
          </cell>
          <cell r="I14532" t="str">
            <v>INS</v>
          </cell>
          <cell r="L14532">
            <v>43786</v>
          </cell>
          <cell r="M14532">
            <v>43745</v>
          </cell>
          <cell r="N14532">
            <v>43787</v>
          </cell>
          <cell r="O14532">
            <v>43746</v>
          </cell>
          <cell r="P14532" t="str">
            <v>No Dependency</v>
          </cell>
        </row>
        <row r="14533">
          <cell r="C14533" t="str">
            <v>ZND834</v>
          </cell>
          <cell r="D14533" t="str">
            <v>Collocated Sites</v>
          </cell>
          <cell r="E14533" t="str">
            <v>Q3-2019</v>
          </cell>
          <cell r="F14533" t="str">
            <v>Mobile Aspiration - 5G</v>
          </cell>
          <cell r="G14533" t="str">
            <v>HUA</v>
          </cell>
          <cell r="H14533" t="str">
            <v>5GCOL</v>
          </cell>
          <cell r="I14533" t="str">
            <v>INS</v>
          </cell>
          <cell r="L14533">
            <v>43796</v>
          </cell>
          <cell r="N14533">
            <v>43797</v>
          </cell>
          <cell r="P14533" t="str">
            <v>No Dependency</v>
          </cell>
        </row>
        <row r="14534">
          <cell r="C14534" t="str">
            <v>ZND954</v>
          </cell>
          <cell r="D14534" t="str">
            <v>Collocated Sites</v>
          </cell>
          <cell r="E14534" t="str">
            <v>Q3-2019</v>
          </cell>
          <cell r="F14534" t="str">
            <v>Mobile Aspiration - 5G</v>
          </cell>
          <cell r="G14534" t="str">
            <v>HUA</v>
          </cell>
          <cell r="H14534" t="str">
            <v>5GCOL</v>
          </cell>
          <cell r="I14534" t="str">
            <v>INS</v>
          </cell>
          <cell r="L14534">
            <v>43786</v>
          </cell>
          <cell r="M14534">
            <v>43744</v>
          </cell>
          <cell r="N14534">
            <v>43787</v>
          </cell>
          <cell r="O14534">
            <v>43745</v>
          </cell>
          <cell r="P14534" t="str">
            <v>No Dependency</v>
          </cell>
        </row>
        <row r="14535">
          <cell r="C14535" t="str">
            <v>ZND957</v>
          </cell>
          <cell r="D14535" t="str">
            <v>Collocated Sites</v>
          </cell>
          <cell r="E14535" t="str">
            <v>Q3-2019</v>
          </cell>
          <cell r="F14535" t="str">
            <v>Mobile Aspiration - 5G</v>
          </cell>
          <cell r="G14535" t="str">
            <v>HUA</v>
          </cell>
          <cell r="H14535" t="str">
            <v>5GCOL</v>
          </cell>
          <cell r="I14535" t="str">
            <v>INS</v>
          </cell>
          <cell r="L14535">
            <v>43757</v>
          </cell>
          <cell r="M14535">
            <v>43745</v>
          </cell>
          <cell r="N14535">
            <v>43758</v>
          </cell>
          <cell r="O14535">
            <v>43746</v>
          </cell>
          <cell r="P14535" t="str">
            <v>No Dependency</v>
          </cell>
        </row>
        <row r="14536">
          <cell r="C14536" t="str">
            <v>ZND959</v>
          </cell>
          <cell r="D14536" t="str">
            <v>Collocated Sites</v>
          </cell>
          <cell r="E14536" t="str">
            <v>Q3-2019</v>
          </cell>
          <cell r="F14536" t="str">
            <v>Mobile Aspiration - 5G</v>
          </cell>
          <cell r="G14536" t="str">
            <v>HUA</v>
          </cell>
          <cell r="H14536" t="str">
            <v>5GCOL</v>
          </cell>
          <cell r="I14536" t="str">
            <v>INS</v>
          </cell>
          <cell r="L14536">
            <v>43796</v>
          </cell>
          <cell r="N14536">
            <v>43797</v>
          </cell>
          <cell r="P14536" t="str">
            <v>No Dependency</v>
          </cell>
        </row>
        <row r="14537">
          <cell r="C14537" t="str">
            <v>ZND976</v>
          </cell>
          <cell r="D14537" t="str">
            <v>Collocated Sites</v>
          </cell>
          <cell r="E14537" t="str">
            <v>Q3-2019</v>
          </cell>
          <cell r="F14537" t="str">
            <v>Mobile Aspiration - 5G</v>
          </cell>
          <cell r="G14537" t="str">
            <v>HUA</v>
          </cell>
          <cell r="H14537" t="str">
            <v>5GCOL</v>
          </cell>
          <cell r="I14537" t="str">
            <v>INS</v>
          </cell>
          <cell r="L14537">
            <v>43786</v>
          </cell>
          <cell r="M14537">
            <v>43745</v>
          </cell>
          <cell r="N14537">
            <v>43787</v>
          </cell>
          <cell r="O14537">
            <v>43746</v>
          </cell>
          <cell r="P14537" t="str">
            <v>No Dependency</v>
          </cell>
        </row>
        <row r="14538">
          <cell r="C14538" t="str">
            <v>ZND999</v>
          </cell>
          <cell r="D14538" t="str">
            <v>Collocated Sites</v>
          </cell>
          <cell r="E14538" t="str">
            <v>Q4-2019</v>
          </cell>
          <cell r="F14538" t="str">
            <v>Mobile Aspiration - 5G</v>
          </cell>
          <cell r="G14538" t="str">
            <v>HUA</v>
          </cell>
          <cell r="H14538" t="str">
            <v>5GCOL</v>
          </cell>
          <cell r="I14538" t="str">
            <v>INS</v>
          </cell>
          <cell r="L14538">
            <v>43796</v>
          </cell>
          <cell r="N14538">
            <v>43797</v>
          </cell>
          <cell r="P14538" t="str">
            <v>No Dependency</v>
          </cell>
        </row>
        <row r="14539">
          <cell r="C14539" t="str">
            <v>ZDB069</v>
          </cell>
          <cell r="D14539" t="str">
            <v>Collocated Sites</v>
          </cell>
          <cell r="E14539" t="str">
            <v>Q1-2020</v>
          </cell>
          <cell r="F14539" t="str">
            <v>Mobile Aspiration - 5G</v>
          </cell>
          <cell r="G14539" t="str">
            <v>HUA</v>
          </cell>
          <cell r="H14539" t="str">
            <v>5GCOL</v>
          </cell>
          <cell r="I14539" t="str">
            <v>INS</v>
          </cell>
          <cell r="L14539">
            <v>43739</v>
          </cell>
          <cell r="M14539">
            <v>43713</v>
          </cell>
          <cell r="N14539">
            <v>43740</v>
          </cell>
          <cell r="O14539">
            <v>43714</v>
          </cell>
          <cell r="P14539" t="str">
            <v>No Dependency</v>
          </cell>
        </row>
        <row r="14540">
          <cell r="C14540" t="str">
            <v>ZDB071</v>
          </cell>
          <cell r="D14540" t="str">
            <v>Collocated Sites</v>
          </cell>
          <cell r="E14540" t="str">
            <v>Q1-2020</v>
          </cell>
          <cell r="F14540" t="str">
            <v>Mobile Aspiration - 5G</v>
          </cell>
          <cell r="G14540" t="str">
            <v>HUA</v>
          </cell>
          <cell r="H14540" t="str">
            <v>5GCOL</v>
          </cell>
          <cell r="I14540" t="str">
            <v>INS</v>
          </cell>
          <cell r="L14540">
            <v>43739</v>
          </cell>
          <cell r="M14540">
            <v>43713</v>
          </cell>
          <cell r="N14540">
            <v>43740</v>
          </cell>
          <cell r="O14540">
            <v>43714</v>
          </cell>
          <cell r="P14540" t="str">
            <v>No Dependency</v>
          </cell>
        </row>
        <row r="14541">
          <cell r="C14541" t="str">
            <v>ZDB073</v>
          </cell>
          <cell r="D14541" t="str">
            <v>Collocated Sites</v>
          </cell>
          <cell r="E14541" t="str">
            <v>Q1-2020</v>
          </cell>
          <cell r="F14541" t="str">
            <v>Mobile Aspiration - 5G</v>
          </cell>
          <cell r="G14541" t="str">
            <v>HUA</v>
          </cell>
          <cell r="H14541" t="str">
            <v>5GCOL</v>
          </cell>
          <cell r="I14541" t="str">
            <v>INS</v>
          </cell>
          <cell r="L14541">
            <v>43739</v>
          </cell>
          <cell r="M14541">
            <v>43713</v>
          </cell>
          <cell r="N14541">
            <v>43740</v>
          </cell>
          <cell r="O14541">
            <v>43714</v>
          </cell>
          <cell r="P14541" t="str">
            <v>No Dependency</v>
          </cell>
        </row>
        <row r="14542">
          <cell r="C14542" t="str">
            <v>ZBD024</v>
          </cell>
          <cell r="D14542" t="str">
            <v>Expansion Sites</v>
          </cell>
          <cell r="E14542" t="str">
            <v>Q1-2020</v>
          </cell>
          <cell r="F14542" t="str">
            <v>Mobile Aspiration</v>
          </cell>
          <cell r="G14542" t="str">
            <v>HUA</v>
          </cell>
          <cell r="H14542" t="str">
            <v>LTE2300 2nd Carrier</v>
          </cell>
          <cell r="I14542" t="str">
            <v>INS</v>
          </cell>
          <cell r="J14542">
            <v>43760</v>
          </cell>
          <cell r="L14542">
            <v>43831</v>
          </cell>
          <cell r="N14542">
            <v>43831</v>
          </cell>
          <cell r="P14542" t="str">
            <v>No Dependency</v>
          </cell>
        </row>
        <row r="14543">
          <cell r="C14543" t="str">
            <v>ZBR183</v>
          </cell>
          <cell r="D14543" t="str">
            <v>Expansion Sites</v>
          </cell>
          <cell r="E14543" t="str">
            <v>Q1-2020</v>
          </cell>
          <cell r="F14543" t="str">
            <v>Mobile Aspiration</v>
          </cell>
          <cell r="G14543" t="str">
            <v>HUA</v>
          </cell>
          <cell r="H14543" t="str">
            <v>LTE2300 2nd Carrier</v>
          </cell>
          <cell r="I14543" t="str">
            <v>INS</v>
          </cell>
          <cell r="J14543">
            <v>43760</v>
          </cell>
          <cell r="L14543">
            <v>43831</v>
          </cell>
          <cell r="N14543">
            <v>43831</v>
          </cell>
          <cell r="P14543" t="str">
            <v>No Dependency</v>
          </cell>
        </row>
        <row r="14544">
          <cell r="C14544" t="str">
            <v>ZBR184</v>
          </cell>
          <cell r="D14544" t="str">
            <v>Expansion Sites</v>
          </cell>
          <cell r="E14544" t="str">
            <v>Q1-2020</v>
          </cell>
          <cell r="F14544" t="str">
            <v>Mobile Aspiration</v>
          </cell>
          <cell r="G14544" t="str">
            <v>HUA</v>
          </cell>
          <cell r="H14544" t="str">
            <v>LTE2300 2nd Carrier</v>
          </cell>
          <cell r="I14544" t="str">
            <v>INS</v>
          </cell>
          <cell r="J14544">
            <v>43760</v>
          </cell>
          <cell r="L14544">
            <v>43831</v>
          </cell>
          <cell r="N14544">
            <v>43831</v>
          </cell>
          <cell r="P14544" t="str">
            <v>No Dependency</v>
          </cell>
        </row>
        <row r="14545">
          <cell r="C14545" t="str">
            <v>ZBR187</v>
          </cell>
          <cell r="D14545" t="str">
            <v>Expansion Sites</v>
          </cell>
          <cell r="E14545" t="str">
            <v>Q1-2020</v>
          </cell>
          <cell r="F14545" t="str">
            <v>Mobile Aspiration</v>
          </cell>
          <cell r="G14545" t="str">
            <v>HUA</v>
          </cell>
          <cell r="H14545" t="str">
            <v>LTE2300 2nd Carrier</v>
          </cell>
          <cell r="I14545" t="str">
            <v>INS</v>
          </cell>
          <cell r="J14545">
            <v>43760</v>
          </cell>
          <cell r="L14545">
            <v>43831</v>
          </cell>
          <cell r="N14545">
            <v>43831</v>
          </cell>
          <cell r="P14545" t="str">
            <v>No Dependency</v>
          </cell>
        </row>
        <row r="14546">
          <cell r="C14546" t="str">
            <v>ZBR188</v>
          </cell>
          <cell r="D14546" t="str">
            <v>Expansion Sites</v>
          </cell>
          <cell r="E14546" t="str">
            <v>Q1-2020</v>
          </cell>
          <cell r="F14546" t="str">
            <v>Mobile Aspiration</v>
          </cell>
          <cell r="G14546" t="str">
            <v>HUA</v>
          </cell>
          <cell r="H14546" t="str">
            <v>LTE2300 2nd Carrier</v>
          </cell>
          <cell r="I14546" t="str">
            <v>INS</v>
          </cell>
          <cell r="J14546">
            <v>43760</v>
          </cell>
          <cell r="L14546">
            <v>43831</v>
          </cell>
          <cell r="N14546">
            <v>43831</v>
          </cell>
          <cell r="P14546" t="str">
            <v>No Dependency</v>
          </cell>
        </row>
        <row r="14547">
          <cell r="C14547" t="str">
            <v>ZBR190</v>
          </cell>
          <cell r="D14547" t="str">
            <v>Expansion Sites</v>
          </cell>
          <cell r="E14547" t="str">
            <v>Q1-2020</v>
          </cell>
          <cell r="F14547" t="str">
            <v>Mobile Aspiration</v>
          </cell>
          <cell r="G14547" t="str">
            <v>HUA</v>
          </cell>
          <cell r="H14547" t="str">
            <v>LTE2300 2nd Carrier</v>
          </cell>
          <cell r="I14547" t="str">
            <v>INS</v>
          </cell>
          <cell r="J14547">
            <v>43760</v>
          </cell>
          <cell r="L14547">
            <v>43831</v>
          </cell>
          <cell r="N14547">
            <v>43831</v>
          </cell>
          <cell r="P14547" t="str">
            <v>No Dependency</v>
          </cell>
        </row>
        <row r="14548">
          <cell r="C14548" t="str">
            <v>ZDH026</v>
          </cell>
          <cell r="D14548" t="str">
            <v>Expansion Sites</v>
          </cell>
          <cell r="E14548" t="str">
            <v>Q1-2020</v>
          </cell>
          <cell r="F14548" t="str">
            <v>Mobile Aspiration</v>
          </cell>
          <cell r="G14548" t="str">
            <v>HUA</v>
          </cell>
          <cell r="H14548" t="str">
            <v>LTE2300 2nd Carrier</v>
          </cell>
          <cell r="I14548" t="str">
            <v>INS</v>
          </cell>
          <cell r="J14548">
            <v>43760</v>
          </cell>
          <cell r="L14548">
            <v>43831</v>
          </cell>
          <cell r="N14548">
            <v>43831</v>
          </cell>
          <cell r="P14548" t="str">
            <v>No Dependency</v>
          </cell>
        </row>
        <row r="14549">
          <cell r="C14549" t="str">
            <v>ZHA553</v>
          </cell>
          <cell r="D14549" t="str">
            <v>Expansion Sites</v>
          </cell>
          <cell r="E14549" t="str">
            <v>Q1-2020</v>
          </cell>
          <cell r="F14549" t="str">
            <v>Mobile Aspiration</v>
          </cell>
          <cell r="G14549" t="str">
            <v>HUA</v>
          </cell>
          <cell r="H14549" t="str">
            <v>LTE2300 2nd Carrier</v>
          </cell>
          <cell r="I14549" t="str">
            <v>INS</v>
          </cell>
          <cell r="J14549">
            <v>43760</v>
          </cell>
          <cell r="L14549">
            <v>43831</v>
          </cell>
          <cell r="N14549">
            <v>43832</v>
          </cell>
          <cell r="P14549" t="str">
            <v>No Dependency</v>
          </cell>
        </row>
        <row r="14550">
          <cell r="C14550" t="str">
            <v>ZHA554</v>
          </cell>
          <cell r="D14550" t="str">
            <v>Expansion Sites</v>
          </cell>
          <cell r="E14550" t="str">
            <v>Q1-2020</v>
          </cell>
          <cell r="F14550" t="str">
            <v>Mobile Aspiration</v>
          </cell>
          <cell r="G14550" t="str">
            <v>HUA</v>
          </cell>
          <cell r="H14550" t="str">
            <v>LTE2300 2nd Carrier</v>
          </cell>
          <cell r="I14550" t="str">
            <v>INS</v>
          </cell>
          <cell r="J14550">
            <v>43760</v>
          </cell>
          <cell r="L14550">
            <v>43831</v>
          </cell>
          <cell r="N14550">
            <v>43832</v>
          </cell>
          <cell r="P14550" t="str">
            <v>No Dependency</v>
          </cell>
        </row>
        <row r="14551">
          <cell r="C14551" t="str">
            <v>ZHA555</v>
          </cell>
          <cell r="D14551" t="str">
            <v>Expansion Sites</v>
          </cell>
          <cell r="E14551" t="str">
            <v>Q1-2020</v>
          </cell>
          <cell r="F14551" t="str">
            <v>Mobile Aspiration</v>
          </cell>
          <cell r="G14551" t="str">
            <v>HUA</v>
          </cell>
          <cell r="H14551" t="str">
            <v>LTE2300 2nd Carrier</v>
          </cell>
          <cell r="I14551" t="str">
            <v>INS</v>
          </cell>
          <cell r="J14551">
            <v>43760</v>
          </cell>
          <cell r="L14551">
            <v>43831</v>
          </cell>
          <cell r="N14551">
            <v>43832</v>
          </cell>
          <cell r="P14551" t="str">
            <v>No Dependency</v>
          </cell>
        </row>
        <row r="14552">
          <cell r="C14552" t="str">
            <v>ZHA556</v>
          </cell>
          <cell r="D14552" t="str">
            <v>Expansion Sites</v>
          </cell>
          <cell r="E14552" t="str">
            <v>Q1-2020</v>
          </cell>
          <cell r="F14552" t="str">
            <v>Mobile Aspiration</v>
          </cell>
          <cell r="G14552" t="str">
            <v>HUA</v>
          </cell>
          <cell r="H14552" t="str">
            <v>LTE2300 2nd Carrier</v>
          </cell>
          <cell r="I14552" t="str">
            <v>INS</v>
          </cell>
          <cell r="J14552">
            <v>43760</v>
          </cell>
          <cell r="L14552">
            <v>43831</v>
          </cell>
          <cell r="N14552">
            <v>43832</v>
          </cell>
          <cell r="P14552" t="str">
            <v>No Dependency</v>
          </cell>
        </row>
        <row r="14553">
          <cell r="C14553" t="str">
            <v>ZHB059</v>
          </cell>
          <cell r="D14553" t="str">
            <v>Expansion Sites</v>
          </cell>
          <cell r="E14553" t="str">
            <v>Q1-2020</v>
          </cell>
          <cell r="F14553" t="str">
            <v>Mobile Aspiration</v>
          </cell>
          <cell r="G14553" t="str">
            <v>HUA</v>
          </cell>
          <cell r="H14553" t="str">
            <v>LTE2300 2nd Carrier</v>
          </cell>
          <cell r="I14553" t="str">
            <v>INS</v>
          </cell>
          <cell r="J14553">
            <v>43760</v>
          </cell>
          <cell r="L14553">
            <v>43831</v>
          </cell>
          <cell r="N14553">
            <v>43832</v>
          </cell>
          <cell r="P14553" t="str">
            <v>No Dependency</v>
          </cell>
        </row>
        <row r="14554">
          <cell r="C14554" t="str">
            <v>ZHB061</v>
          </cell>
          <cell r="D14554" t="str">
            <v>Expansion Sites</v>
          </cell>
          <cell r="E14554" t="str">
            <v>Q1-2020</v>
          </cell>
          <cell r="F14554" t="str">
            <v>Mobile Aspiration</v>
          </cell>
          <cell r="G14554" t="str">
            <v>HUA</v>
          </cell>
          <cell r="H14554" t="str">
            <v>LTE2300 2nd Carrier</v>
          </cell>
          <cell r="I14554" t="str">
            <v>INS</v>
          </cell>
          <cell r="J14554">
            <v>43760</v>
          </cell>
          <cell r="L14554">
            <v>43831</v>
          </cell>
          <cell r="N14554">
            <v>43832</v>
          </cell>
          <cell r="P14554" t="str">
            <v>No Dependency</v>
          </cell>
        </row>
        <row r="14555">
          <cell r="C14555" t="str">
            <v>ZHB063</v>
          </cell>
          <cell r="D14555" t="str">
            <v>Expansion Sites</v>
          </cell>
          <cell r="E14555" t="str">
            <v>Q1-2020</v>
          </cell>
          <cell r="F14555" t="str">
            <v>Mobile Aspiration</v>
          </cell>
          <cell r="G14555" t="str">
            <v>HUA</v>
          </cell>
          <cell r="H14555" t="str">
            <v>LTE2300 2nd Carrier</v>
          </cell>
          <cell r="I14555" t="str">
            <v>INS</v>
          </cell>
          <cell r="J14555">
            <v>43760</v>
          </cell>
          <cell r="L14555">
            <v>43831</v>
          </cell>
          <cell r="N14555">
            <v>43832</v>
          </cell>
          <cell r="P14555" t="str">
            <v>No Dependency</v>
          </cell>
        </row>
        <row r="14556">
          <cell r="C14556" t="str">
            <v>ZHF345</v>
          </cell>
          <cell r="D14556" t="str">
            <v>Expansion Sites</v>
          </cell>
          <cell r="E14556" t="str">
            <v>Q1-2020</v>
          </cell>
          <cell r="F14556" t="str">
            <v>Mobile Aspiration</v>
          </cell>
          <cell r="G14556" t="str">
            <v>HUA</v>
          </cell>
          <cell r="H14556" t="str">
            <v>LTE2300 2nd Carrier</v>
          </cell>
          <cell r="I14556" t="str">
            <v>INS</v>
          </cell>
          <cell r="J14556">
            <v>43760</v>
          </cell>
          <cell r="L14556">
            <v>43831</v>
          </cell>
          <cell r="N14556">
            <v>43832</v>
          </cell>
          <cell r="P14556" t="str">
            <v>No Dependency</v>
          </cell>
        </row>
        <row r="14557">
          <cell r="C14557" t="str">
            <v>ZHF348</v>
          </cell>
          <cell r="D14557" t="str">
            <v>Expansion Sites</v>
          </cell>
          <cell r="E14557" t="str">
            <v>Q1-2020</v>
          </cell>
          <cell r="F14557" t="str">
            <v>Mobile Aspiration</v>
          </cell>
          <cell r="G14557" t="str">
            <v>HUA</v>
          </cell>
          <cell r="H14557" t="str">
            <v>LTE2300 2nd Carrier</v>
          </cell>
          <cell r="I14557" t="str">
            <v>INS</v>
          </cell>
          <cell r="J14557">
            <v>43760</v>
          </cell>
          <cell r="L14557">
            <v>43831</v>
          </cell>
          <cell r="N14557">
            <v>43832</v>
          </cell>
          <cell r="P14557" t="str">
            <v>No Dependency</v>
          </cell>
        </row>
        <row r="14558">
          <cell r="C14558" t="str">
            <v>ZHF349</v>
          </cell>
          <cell r="D14558" t="str">
            <v>Expansion Sites</v>
          </cell>
          <cell r="E14558" t="str">
            <v>Q1-2020</v>
          </cell>
          <cell r="F14558" t="str">
            <v>Mobile Aspiration</v>
          </cell>
          <cell r="G14558" t="str">
            <v>HUA</v>
          </cell>
          <cell r="H14558" t="str">
            <v>LTE2300 2nd Carrier</v>
          </cell>
          <cell r="I14558" t="str">
            <v>INS</v>
          </cell>
          <cell r="J14558">
            <v>43760</v>
          </cell>
          <cell r="L14558">
            <v>43831</v>
          </cell>
          <cell r="N14558">
            <v>43832</v>
          </cell>
          <cell r="P14558" t="str">
            <v>No Dependency</v>
          </cell>
        </row>
        <row r="14559">
          <cell r="C14559" t="str">
            <v>ZHF350</v>
          </cell>
          <cell r="D14559" t="str">
            <v>Expansion Sites</v>
          </cell>
          <cell r="E14559" t="str">
            <v>Q1-2020</v>
          </cell>
          <cell r="F14559" t="str">
            <v>Mobile Aspiration</v>
          </cell>
          <cell r="G14559" t="str">
            <v>HUA</v>
          </cell>
          <cell r="H14559" t="str">
            <v>LTE2300 2nd Carrier</v>
          </cell>
          <cell r="I14559" t="str">
            <v>INS</v>
          </cell>
          <cell r="J14559">
            <v>43760</v>
          </cell>
          <cell r="L14559">
            <v>43831</v>
          </cell>
          <cell r="N14559">
            <v>43832</v>
          </cell>
          <cell r="P14559" t="str">
            <v>No Dependency</v>
          </cell>
        </row>
        <row r="14560">
          <cell r="C14560" t="str">
            <v>ZHQ037</v>
          </cell>
          <cell r="D14560" t="str">
            <v>Expansion Sites</v>
          </cell>
          <cell r="E14560" t="str">
            <v>Q1-2020</v>
          </cell>
          <cell r="F14560" t="str">
            <v>Mobile Aspiration</v>
          </cell>
          <cell r="G14560" t="str">
            <v>HUA</v>
          </cell>
          <cell r="H14560" t="str">
            <v>LTE2300 2nd Carrier</v>
          </cell>
          <cell r="I14560" t="str">
            <v>INS</v>
          </cell>
          <cell r="J14560">
            <v>43760</v>
          </cell>
          <cell r="L14560">
            <v>43831</v>
          </cell>
          <cell r="N14560">
            <v>43832</v>
          </cell>
          <cell r="P14560" t="str">
            <v>No Dependency</v>
          </cell>
        </row>
        <row r="14561">
          <cell r="C14561">
            <v>30231</v>
          </cell>
          <cell r="D14561" t="str">
            <v>Expansion Sites</v>
          </cell>
          <cell r="E14561" t="str">
            <v>Q3-2019</v>
          </cell>
          <cell r="F14561" t="str">
            <v>Mobile Aspiration</v>
          </cell>
          <cell r="G14561" t="str">
            <v>HUA</v>
          </cell>
          <cell r="H14561" t="str">
            <v>LTE2300 3rd Carrier</v>
          </cell>
          <cell r="I14561" t="str">
            <v>INS</v>
          </cell>
          <cell r="L14561">
            <v>43788</v>
          </cell>
          <cell r="N14561">
            <v>43789</v>
          </cell>
          <cell r="P14561" t="str">
            <v>No Dependency</v>
          </cell>
        </row>
        <row r="14562">
          <cell r="C14562">
            <v>30300</v>
          </cell>
          <cell r="D14562" t="str">
            <v>Expansion Sites</v>
          </cell>
          <cell r="E14562" t="str">
            <v>Q1-2020</v>
          </cell>
          <cell r="F14562" t="str">
            <v>Mobile Aspiration</v>
          </cell>
          <cell r="G14562" t="str">
            <v>HUA</v>
          </cell>
          <cell r="H14562" t="str">
            <v>LTE2300 3rd Carrier</v>
          </cell>
          <cell r="I14562" t="str">
            <v>INS</v>
          </cell>
          <cell r="L14562">
            <v>43909</v>
          </cell>
          <cell r="N14562">
            <v>43909</v>
          </cell>
          <cell r="P14562" t="str">
            <v>No Dependency</v>
          </cell>
        </row>
        <row r="14563">
          <cell r="C14563" t="str">
            <v>COW618</v>
          </cell>
          <cell r="D14563" t="str">
            <v>Expansion Sites</v>
          </cell>
          <cell r="E14563" t="str">
            <v>Q1-2020</v>
          </cell>
          <cell r="F14563" t="str">
            <v>Mobile Aspiration</v>
          </cell>
          <cell r="G14563" t="str">
            <v>HUA</v>
          </cell>
          <cell r="H14563" t="str">
            <v>LTE2300 3rd Carrier</v>
          </cell>
          <cell r="I14563" t="str">
            <v>INS</v>
          </cell>
          <cell r="L14563">
            <v>43909</v>
          </cell>
          <cell r="N14563">
            <v>43909</v>
          </cell>
          <cell r="P14563" t="str">
            <v>No Dependency</v>
          </cell>
        </row>
        <row r="14564">
          <cell r="C14564" t="str">
            <v>CWH020</v>
          </cell>
          <cell r="D14564" t="str">
            <v>Expansion Sites</v>
          </cell>
          <cell r="E14564" t="str">
            <v>Q3-2019</v>
          </cell>
          <cell r="F14564" t="str">
            <v>Mobile Aspiration</v>
          </cell>
          <cell r="G14564" t="str">
            <v>HUA</v>
          </cell>
          <cell r="H14564" t="str">
            <v>LTE2300 3rd Carrier</v>
          </cell>
          <cell r="I14564" t="str">
            <v>INS</v>
          </cell>
          <cell r="L14564">
            <v>43658</v>
          </cell>
          <cell r="M14564">
            <v>43660</v>
          </cell>
          <cell r="N14564">
            <v>43659</v>
          </cell>
          <cell r="O14564">
            <v>43661</v>
          </cell>
          <cell r="P14564" t="str">
            <v>No Dependency</v>
          </cell>
        </row>
        <row r="14565">
          <cell r="C14565" t="str">
            <v>CWN019</v>
          </cell>
          <cell r="D14565" t="str">
            <v>Expansion Sites</v>
          </cell>
          <cell r="E14565" t="str">
            <v>Q1-2020</v>
          </cell>
          <cell r="F14565" t="str">
            <v>Mobile Aspiration</v>
          </cell>
          <cell r="G14565" t="str">
            <v>HUA</v>
          </cell>
          <cell r="H14565" t="str">
            <v>LTE2300 3rd Carrier</v>
          </cell>
          <cell r="I14565" t="str">
            <v>INS</v>
          </cell>
          <cell r="L14565">
            <v>43909</v>
          </cell>
          <cell r="N14565">
            <v>43909</v>
          </cell>
          <cell r="P14565" t="str">
            <v>No Dependency</v>
          </cell>
        </row>
        <row r="14566">
          <cell r="C14566" t="str">
            <v>ZBR186</v>
          </cell>
          <cell r="D14566" t="str">
            <v>Expansion Sites</v>
          </cell>
          <cell r="E14566" t="str">
            <v>Q1-2020</v>
          </cell>
          <cell r="F14566" t="str">
            <v>Mobile Aspiration</v>
          </cell>
          <cell r="G14566" t="str">
            <v>HUA</v>
          </cell>
          <cell r="H14566" t="str">
            <v>LTE2300 3rd Carrier</v>
          </cell>
          <cell r="I14566" t="str">
            <v>INS</v>
          </cell>
          <cell r="J14566">
            <v>43760</v>
          </cell>
          <cell r="L14566">
            <v>43831</v>
          </cell>
          <cell r="N14566">
            <v>43831</v>
          </cell>
          <cell r="P14566" t="str">
            <v>No Dependency</v>
          </cell>
        </row>
        <row r="14567">
          <cell r="C14567" t="str">
            <v>ZDH008</v>
          </cell>
          <cell r="D14567" t="str">
            <v>Expansion Sites</v>
          </cell>
          <cell r="E14567" t="str">
            <v>Q3-2019</v>
          </cell>
          <cell r="F14567" t="str">
            <v>Mobile Aspiration</v>
          </cell>
          <cell r="G14567" t="str">
            <v>HUA</v>
          </cell>
          <cell r="H14567" t="str">
            <v>LTE2300 3rd Carrier</v>
          </cell>
          <cell r="I14567" t="str">
            <v>INS</v>
          </cell>
          <cell r="L14567">
            <v>43611</v>
          </cell>
          <cell r="M14567">
            <v>43613</v>
          </cell>
          <cell r="N14567">
            <v>43612</v>
          </cell>
          <cell r="O14567">
            <v>43614</v>
          </cell>
          <cell r="P14567" t="str">
            <v>No Dependency</v>
          </cell>
        </row>
        <row r="14568">
          <cell r="C14568" t="str">
            <v>ZDH026</v>
          </cell>
          <cell r="D14568" t="str">
            <v>Expansion Sites</v>
          </cell>
          <cell r="E14568" t="str">
            <v>Q1-2020</v>
          </cell>
          <cell r="F14568" t="str">
            <v>Mobile Aspiration</v>
          </cell>
          <cell r="G14568" t="str">
            <v>HUA</v>
          </cell>
          <cell r="H14568" t="str">
            <v>LTE2300 3rd Carrier</v>
          </cell>
          <cell r="I14568" t="str">
            <v>INS</v>
          </cell>
          <cell r="J14568">
            <v>43760</v>
          </cell>
          <cell r="L14568">
            <v>43831</v>
          </cell>
          <cell r="N14568">
            <v>43831</v>
          </cell>
          <cell r="P14568" t="str">
            <v>No Dependency</v>
          </cell>
        </row>
        <row r="14569">
          <cell r="C14569" t="str">
            <v>ZDM025</v>
          </cell>
          <cell r="D14569" t="str">
            <v>Expansion Sites</v>
          </cell>
          <cell r="E14569" t="str">
            <v>Q1-2020</v>
          </cell>
          <cell r="F14569" t="str">
            <v>Mobile Aspiration</v>
          </cell>
          <cell r="G14569" t="str">
            <v>HUA</v>
          </cell>
          <cell r="H14569" t="str">
            <v>LTE2300 3rd Carrier</v>
          </cell>
          <cell r="I14569" t="str">
            <v>INS</v>
          </cell>
          <cell r="L14569">
            <v>43679</v>
          </cell>
          <cell r="M14569">
            <v>43681</v>
          </cell>
          <cell r="N14569">
            <v>43680</v>
          </cell>
          <cell r="O14569">
            <v>43682</v>
          </cell>
          <cell r="P14569" t="str">
            <v>No Dependency</v>
          </cell>
        </row>
        <row r="14570">
          <cell r="C14570" t="str">
            <v>ZDM051</v>
          </cell>
          <cell r="D14570" t="str">
            <v>Expansion Sites</v>
          </cell>
          <cell r="E14570" t="str">
            <v>Q1-2020</v>
          </cell>
          <cell r="F14570" t="str">
            <v>Mobile Aspiration</v>
          </cell>
          <cell r="G14570" t="str">
            <v>HUA</v>
          </cell>
          <cell r="H14570" t="str">
            <v>LTE2300 3rd Carrier</v>
          </cell>
          <cell r="I14570" t="str">
            <v>INS</v>
          </cell>
          <cell r="L14570">
            <v>43691</v>
          </cell>
          <cell r="M14570">
            <v>43693</v>
          </cell>
          <cell r="N14570">
            <v>43692</v>
          </cell>
          <cell r="O14570">
            <v>43694</v>
          </cell>
          <cell r="P14570" t="str">
            <v>No Dependency</v>
          </cell>
        </row>
        <row r="14571">
          <cell r="C14571" t="str">
            <v>ZDM084</v>
          </cell>
          <cell r="D14571" t="str">
            <v>Expansion Sites</v>
          </cell>
          <cell r="E14571" t="str">
            <v>Q4-2019</v>
          </cell>
          <cell r="F14571" t="str">
            <v>Mobile Aspiration</v>
          </cell>
          <cell r="G14571" t="str">
            <v>HUA</v>
          </cell>
          <cell r="H14571" t="str">
            <v>LTE2300 3rd Carrier</v>
          </cell>
          <cell r="I14571" t="str">
            <v>INS</v>
          </cell>
          <cell r="L14571">
            <v>43796</v>
          </cell>
          <cell r="N14571">
            <v>43797</v>
          </cell>
          <cell r="P14571" t="str">
            <v>No Dependency</v>
          </cell>
        </row>
        <row r="14572">
          <cell r="C14572" t="str">
            <v>ZDM129</v>
          </cell>
          <cell r="D14572" t="str">
            <v>Expansion Sites</v>
          </cell>
          <cell r="E14572" t="str">
            <v>Q1-2020</v>
          </cell>
          <cell r="F14572" t="str">
            <v>Mobile Aspiration</v>
          </cell>
          <cell r="G14572" t="str">
            <v>HUA</v>
          </cell>
          <cell r="H14572" t="str">
            <v>LTE2300 3rd Carrier</v>
          </cell>
          <cell r="I14572" t="str">
            <v>INS</v>
          </cell>
          <cell r="L14572">
            <v>43909</v>
          </cell>
          <cell r="M14572">
            <v>43709</v>
          </cell>
          <cell r="N14572">
            <v>43909</v>
          </cell>
          <cell r="O14572">
            <v>43710</v>
          </cell>
          <cell r="P14572" t="str">
            <v>No Dependency</v>
          </cell>
        </row>
        <row r="14573">
          <cell r="C14573" t="str">
            <v>ZDM142</v>
          </cell>
          <cell r="D14573" t="str">
            <v>Expansion Sites</v>
          </cell>
          <cell r="E14573" t="str">
            <v>Q1-2020</v>
          </cell>
          <cell r="F14573" t="str">
            <v>Mobile Aspiration</v>
          </cell>
          <cell r="G14573" t="str">
            <v>HUA</v>
          </cell>
          <cell r="H14573" t="str">
            <v>LTE2300 3rd Carrier</v>
          </cell>
          <cell r="I14573" t="str">
            <v>INS</v>
          </cell>
          <cell r="L14573">
            <v>43909</v>
          </cell>
          <cell r="M14573">
            <v>43734</v>
          </cell>
          <cell r="N14573">
            <v>43909</v>
          </cell>
          <cell r="O14573">
            <v>43735</v>
          </cell>
          <cell r="P14573" t="str">
            <v>No Dependency</v>
          </cell>
        </row>
        <row r="14574">
          <cell r="C14574" t="str">
            <v>ZDM190</v>
          </cell>
          <cell r="D14574" t="str">
            <v>Expansion Sites</v>
          </cell>
          <cell r="E14574" t="str">
            <v>Q1-2020</v>
          </cell>
          <cell r="F14574" t="str">
            <v>Mobile Aspiration</v>
          </cell>
          <cell r="G14574" t="str">
            <v>HUA</v>
          </cell>
          <cell r="H14574" t="str">
            <v>LTE2300 3rd Carrier</v>
          </cell>
          <cell r="I14574" t="str">
            <v>INS</v>
          </cell>
          <cell r="J14574">
            <v>43760</v>
          </cell>
          <cell r="L14574">
            <v>43831</v>
          </cell>
          <cell r="N14574">
            <v>43832</v>
          </cell>
          <cell r="P14574" t="str">
            <v>No Dependency</v>
          </cell>
        </row>
        <row r="14575">
          <cell r="C14575" t="str">
            <v>ZDM192</v>
          </cell>
          <cell r="D14575" t="str">
            <v>Expansion Sites</v>
          </cell>
          <cell r="E14575" t="str">
            <v>Q1-2020</v>
          </cell>
          <cell r="F14575" t="str">
            <v>Mobile Aspiration</v>
          </cell>
          <cell r="G14575" t="str">
            <v>HUA</v>
          </cell>
          <cell r="H14575" t="str">
            <v>LTE2300 3rd Carrier</v>
          </cell>
          <cell r="I14575" t="str">
            <v>INS</v>
          </cell>
          <cell r="J14575">
            <v>43760</v>
          </cell>
          <cell r="L14575">
            <v>43831</v>
          </cell>
          <cell r="N14575">
            <v>43832</v>
          </cell>
          <cell r="P14575" t="str">
            <v>No Dependency</v>
          </cell>
        </row>
        <row r="14576">
          <cell r="C14576" t="str">
            <v>ZHF342</v>
          </cell>
          <cell r="D14576" t="str">
            <v>Expansion Sites</v>
          </cell>
          <cell r="E14576" t="str">
            <v>Q1-2020</v>
          </cell>
          <cell r="F14576" t="str">
            <v>Mobile Aspiration</v>
          </cell>
          <cell r="G14576" t="str">
            <v>HUA</v>
          </cell>
          <cell r="H14576" t="str">
            <v>LTE2300 3rd Carrier</v>
          </cell>
          <cell r="I14576" t="str">
            <v>INS</v>
          </cell>
          <cell r="J14576">
            <v>43760</v>
          </cell>
          <cell r="L14576">
            <v>43831</v>
          </cell>
          <cell r="N14576">
            <v>43832</v>
          </cell>
          <cell r="P14576" t="str">
            <v>No Dependency</v>
          </cell>
        </row>
        <row r="14577">
          <cell r="C14577" t="str">
            <v>ZJZ187</v>
          </cell>
          <cell r="D14577" t="str">
            <v>Expansion Sites</v>
          </cell>
          <cell r="E14577" t="str">
            <v>Q4-2019</v>
          </cell>
          <cell r="F14577" t="str">
            <v>Mobile Aspiration</v>
          </cell>
          <cell r="G14577" t="str">
            <v>HUA</v>
          </cell>
          <cell r="H14577" t="str">
            <v>LTE2300 3rd Carrier</v>
          </cell>
          <cell r="I14577" t="str">
            <v>INS</v>
          </cell>
          <cell r="L14577">
            <v>43741</v>
          </cell>
          <cell r="M14577">
            <v>43725</v>
          </cell>
          <cell r="N14577">
            <v>43742</v>
          </cell>
          <cell r="O14577">
            <v>43726</v>
          </cell>
          <cell r="P14577" t="str">
            <v>No Dependency</v>
          </cell>
        </row>
        <row r="14578">
          <cell r="C14578" t="str">
            <v>ZJZ418</v>
          </cell>
          <cell r="D14578" t="str">
            <v>Expansion Sites</v>
          </cell>
          <cell r="E14578" t="str">
            <v>Q2-2019</v>
          </cell>
          <cell r="F14578" t="str">
            <v>Mobile Aspiration</v>
          </cell>
          <cell r="G14578" t="str">
            <v>HUA</v>
          </cell>
          <cell r="H14578" t="str">
            <v>LTE2300 3rd Carrier</v>
          </cell>
          <cell r="I14578" t="str">
            <v>INS</v>
          </cell>
          <cell r="L14578">
            <v>43691</v>
          </cell>
          <cell r="M14578">
            <v>43693</v>
          </cell>
          <cell r="N14578">
            <v>43692</v>
          </cell>
          <cell r="O14578">
            <v>43694</v>
          </cell>
          <cell r="P14578" t="str">
            <v>No Dependency</v>
          </cell>
        </row>
        <row r="14579">
          <cell r="C14579" t="str">
            <v>ZJZ463</v>
          </cell>
          <cell r="D14579" t="str">
            <v>Expansion Sites</v>
          </cell>
          <cell r="E14579" t="str">
            <v>Q2-2019</v>
          </cell>
          <cell r="F14579" t="str">
            <v>Mobile Aspiration</v>
          </cell>
          <cell r="G14579" t="str">
            <v>HUA</v>
          </cell>
          <cell r="H14579" t="str">
            <v>LTE2300 3rd Carrier</v>
          </cell>
          <cell r="I14579" t="str">
            <v>INS</v>
          </cell>
          <cell r="L14579">
            <v>43671</v>
          </cell>
          <cell r="M14579">
            <v>43660</v>
          </cell>
          <cell r="N14579">
            <v>43672</v>
          </cell>
          <cell r="O14579">
            <v>43661</v>
          </cell>
          <cell r="P14579" t="str">
            <v>No Dependency</v>
          </cell>
        </row>
        <row r="14580">
          <cell r="C14580" t="str">
            <v>ZJZ495</v>
          </cell>
          <cell r="D14580" t="str">
            <v>Expansion Sites</v>
          </cell>
          <cell r="E14580" t="str">
            <v>Q2-2019</v>
          </cell>
          <cell r="F14580" t="str">
            <v>Mobile Aspiration</v>
          </cell>
          <cell r="G14580" t="str">
            <v>HUA</v>
          </cell>
          <cell r="H14580" t="str">
            <v>LTE2300 3rd Carrier</v>
          </cell>
          <cell r="I14580" t="str">
            <v>INS</v>
          </cell>
          <cell r="L14580">
            <v>43706</v>
          </cell>
          <cell r="M14580">
            <v>43638</v>
          </cell>
          <cell r="N14580">
            <v>43707</v>
          </cell>
          <cell r="O14580">
            <v>43639</v>
          </cell>
          <cell r="P14580" t="str">
            <v>No Dependency</v>
          </cell>
        </row>
        <row r="14581">
          <cell r="C14581" t="str">
            <v>ZJZ545</v>
          </cell>
          <cell r="D14581" t="str">
            <v>Expansion Sites</v>
          </cell>
          <cell r="E14581" t="str">
            <v>Q3-2019</v>
          </cell>
          <cell r="F14581" t="str">
            <v>Mobile Aspiration</v>
          </cell>
          <cell r="G14581" t="str">
            <v>HUA</v>
          </cell>
          <cell r="H14581" t="str">
            <v>LTE2300 3rd Carrier</v>
          </cell>
          <cell r="I14581" t="str">
            <v>INS</v>
          </cell>
          <cell r="L14581">
            <v>43706</v>
          </cell>
          <cell r="M14581">
            <v>43638</v>
          </cell>
          <cell r="N14581">
            <v>43707</v>
          </cell>
          <cell r="O14581">
            <v>43639</v>
          </cell>
          <cell r="P14581" t="str">
            <v>No Dependency</v>
          </cell>
        </row>
        <row r="14582">
          <cell r="C14582" t="str">
            <v>ZJZ586</v>
          </cell>
          <cell r="D14582" t="str">
            <v>Expansion Sites</v>
          </cell>
          <cell r="E14582" t="str">
            <v>Q3-2019</v>
          </cell>
          <cell r="F14582" t="str">
            <v>Mobile Aspiration</v>
          </cell>
          <cell r="G14582" t="str">
            <v>HUA</v>
          </cell>
          <cell r="H14582" t="str">
            <v>LTE2300 3rd Carrier</v>
          </cell>
          <cell r="I14582" t="str">
            <v>INS</v>
          </cell>
          <cell r="L14582">
            <v>43706</v>
          </cell>
          <cell r="M14582">
            <v>43634</v>
          </cell>
          <cell r="N14582">
            <v>43706</v>
          </cell>
          <cell r="O14582">
            <v>43635</v>
          </cell>
          <cell r="P14582" t="str">
            <v>No Dependency</v>
          </cell>
        </row>
        <row r="14583">
          <cell r="C14583" t="str">
            <v>ZJZ603</v>
          </cell>
          <cell r="D14583" t="str">
            <v>Expansion Sites</v>
          </cell>
          <cell r="E14583" t="str">
            <v>Q2-2019</v>
          </cell>
          <cell r="F14583" t="str">
            <v>Mobile Aspiration</v>
          </cell>
          <cell r="G14583" t="str">
            <v>HUA</v>
          </cell>
          <cell r="H14583" t="str">
            <v>LTE2300 3rd Carrier</v>
          </cell>
          <cell r="I14583" t="str">
            <v>INS</v>
          </cell>
          <cell r="L14583">
            <v>43600</v>
          </cell>
          <cell r="M14583">
            <v>43602</v>
          </cell>
          <cell r="N14583">
            <v>43601</v>
          </cell>
          <cell r="O14583">
            <v>43603</v>
          </cell>
          <cell r="P14583" t="str">
            <v>No Dependency</v>
          </cell>
        </row>
        <row r="14584">
          <cell r="C14584" t="str">
            <v>ZJZ650</v>
          </cell>
          <cell r="D14584" t="str">
            <v>Expansion Sites</v>
          </cell>
          <cell r="E14584" t="str">
            <v>Q3-2019</v>
          </cell>
          <cell r="F14584" t="str">
            <v>Mobile Aspiration</v>
          </cell>
          <cell r="G14584" t="str">
            <v>HUA</v>
          </cell>
          <cell r="H14584" t="str">
            <v>LTE2300 3rd Carrier</v>
          </cell>
          <cell r="I14584" t="str">
            <v>INS</v>
          </cell>
          <cell r="L14584">
            <v>43699</v>
          </cell>
          <cell r="M14584">
            <v>43634</v>
          </cell>
          <cell r="N14584">
            <v>43699</v>
          </cell>
          <cell r="O14584">
            <v>43635</v>
          </cell>
          <cell r="P14584" t="str">
            <v>No Dependency</v>
          </cell>
        </row>
        <row r="14585">
          <cell r="C14585" t="str">
            <v>ZJZ653</v>
          </cell>
          <cell r="D14585" t="str">
            <v>Expansion Sites</v>
          </cell>
          <cell r="E14585" t="str">
            <v>Q2-2019</v>
          </cell>
          <cell r="F14585" t="str">
            <v>Mobile Aspiration</v>
          </cell>
          <cell r="G14585" t="str">
            <v>HUA</v>
          </cell>
          <cell r="H14585" t="str">
            <v>LTE2300 3rd Carrier</v>
          </cell>
          <cell r="I14585" t="str">
            <v>INS</v>
          </cell>
          <cell r="L14585">
            <v>43625</v>
          </cell>
          <cell r="M14585">
            <v>43627</v>
          </cell>
          <cell r="N14585">
            <v>43626</v>
          </cell>
          <cell r="O14585">
            <v>43628</v>
          </cell>
          <cell r="P14585" t="str">
            <v>No Dependency</v>
          </cell>
        </row>
        <row r="14586">
          <cell r="C14586" t="str">
            <v>ZJZ658</v>
          </cell>
          <cell r="D14586" t="str">
            <v>Expansion Sites</v>
          </cell>
          <cell r="E14586" t="str">
            <v>Q3-2019</v>
          </cell>
          <cell r="F14586" t="str">
            <v>Mobile Aspiration</v>
          </cell>
          <cell r="G14586" t="str">
            <v>HUA</v>
          </cell>
          <cell r="H14586" t="str">
            <v>LTE2300 3rd Carrier</v>
          </cell>
          <cell r="I14586" t="str">
            <v>INS</v>
          </cell>
          <cell r="L14586">
            <v>43670</v>
          </cell>
          <cell r="M14586">
            <v>43639</v>
          </cell>
          <cell r="N14586">
            <v>43670</v>
          </cell>
          <cell r="O14586">
            <v>43640</v>
          </cell>
          <cell r="P14586" t="str">
            <v>No Dependency</v>
          </cell>
        </row>
        <row r="14587">
          <cell r="C14587" t="str">
            <v>ZJZ706</v>
          </cell>
          <cell r="D14587" t="str">
            <v>Expansion Sites</v>
          </cell>
          <cell r="E14587" t="str">
            <v>Q3-2019</v>
          </cell>
          <cell r="F14587" t="str">
            <v>Mobile Aspiration</v>
          </cell>
          <cell r="G14587" t="str">
            <v>HUA</v>
          </cell>
          <cell r="H14587" t="str">
            <v>LTE2300 3rd Carrier</v>
          </cell>
          <cell r="I14587" t="str">
            <v>INS</v>
          </cell>
          <cell r="L14587">
            <v>43693</v>
          </cell>
          <cell r="M14587">
            <v>43695</v>
          </cell>
          <cell r="N14587">
            <v>43694</v>
          </cell>
          <cell r="O14587">
            <v>43696</v>
          </cell>
          <cell r="P14587" t="str">
            <v>No Dependency</v>
          </cell>
        </row>
        <row r="14588">
          <cell r="C14588" t="str">
            <v>ZJZ901</v>
          </cell>
          <cell r="D14588" t="str">
            <v>Expansion Sites</v>
          </cell>
          <cell r="E14588" t="str">
            <v>Q2-2019</v>
          </cell>
          <cell r="F14588" t="str">
            <v>Mobile Aspiration</v>
          </cell>
          <cell r="G14588" t="str">
            <v>HUA</v>
          </cell>
          <cell r="H14588" t="str">
            <v>LTE2300 3rd Carrier</v>
          </cell>
          <cell r="I14588" t="str">
            <v>INS</v>
          </cell>
          <cell r="L14588">
            <v>43640</v>
          </cell>
          <cell r="M14588">
            <v>43642</v>
          </cell>
          <cell r="N14588">
            <v>43641</v>
          </cell>
          <cell r="O14588">
            <v>43643</v>
          </cell>
          <cell r="P14588" t="str">
            <v>No Dependency</v>
          </cell>
        </row>
        <row r="14589">
          <cell r="C14589" t="str">
            <v>ZJZ919</v>
          </cell>
          <cell r="D14589" t="str">
            <v>Expansion Sites</v>
          </cell>
          <cell r="E14589" t="str">
            <v>Q4-2019</v>
          </cell>
          <cell r="F14589" t="str">
            <v>Mobile Aspiration</v>
          </cell>
          <cell r="G14589" t="str">
            <v>HUA</v>
          </cell>
          <cell r="H14589" t="str">
            <v>LTE2300 3rd Carrier</v>
          </cell>
          <cell r="I14589" t="str">
            <v>INS</v>
          </cell>
          <cell r="L14589">
            <v>43691</v>
          </cell>
          <cell r="M14589">
            <v>43693</v>
          </cell>
          <cell r="N14589">
            <v>43692</v>
          </cell>
          <cell r="O14589">
            <v>43694</v>
          </cell>
          <cell r="P14589" t="str">
            <v>No Dependency</v>
          </cell>
        </row>
        <row r="14590">
          <cell r="C14590" t="str">
            <v>ZJZ927</v>
          </cell>
          <cell r="D14590" t="str">
            <v>Expansion Sites</v>
          </cell>
          <cell r="E14590" t="str">
            <v>Q2-2019</v>
          </cell>
          <cell r="F14590" t="str">
            <v>Mobile Aspiration</v>
          </cell>
          <cell r="G14590" t="str">
            <v>HUA</v>
          </cell>
          <cell r="H14590" t="str">
            <v>LTE2300 3rd Carrier</v>
          </cell>
          <cell r="I14590" t="str">
            <v>INS</v>
          </cell>
          <cell r="L14590">
            <v>43746</v>
          </cell>
          <cell r="M14590">
            <v>43715</v>
          </cell>
          <cell r="N14590">
            <v>43747</v>
          </cell>
          <cell r="O14590">
            <v>43716</v>
          </cell>
          <cell r="P14590" t="str">
            <v>No Dependency</v>
          </cell>
        </row>
        <row r="14591">
          <cell r="C14591" t="str">
            <v>ZKU017</v>
          </cell>
          <cell r="D14591" t="str">
            <v>Expansion Sites</v>
          </cell>
          <cell r="E14591" t="str">
            <v>Q3-2019</v>
          </cell>
          <cell r="F14591" t="str">
            <v>Mobile Aspiration</v>
          </cell>
          <cell r="G14591" t="str">
            <v>HUA</v>
          </cell>
          <cell r="H14591" t="str">
            <v>LTE2300 3rd Carrier</v>
          </cell>
          <cell r="I14591" t="str">
            <v>INS</v>
          </cell>
          <cell r="L14591">
            <v>43644</v>
          </cell>
          <cell r="M14591">
            <v>43652</v>
          </cell>
          <cell r="N14591">
            <v>43650</v>
          </cell>
          <cell r="O14591">
            <v>43653</v>
          </cell>
          <cell r="P14591" t="str">
            <v>No Dependency</v>
          </cell>
        </row>
        <row r="14592">
          <cell r="C14592" t="str">
            <v>ZKU053</v>
          </cell>
          <cell r="D14592" t="str">
            <v>Expansion Sites</v>
          </cell>
          <cell r="E14592" t="str">
            <v>Q3-2019</v>
          </cell>
          <cell r="F14592" t="str">
            <v>Mobile Aspiration</v>
          </cell>
          <cell r="G14592" t="str">
            <v>HUA</v>
          </cell>
          <cell r="H14592" t="str">
            <v>LTE2300 3rd Carrier</v>
          </cell>
          <cell r="I14592" t="str">
            <v>INS</v>
          </cell>
          <cell r="L14592">
            <v>43753</v>
          </cell>
          <cell r="M14592">
            <v>43744</v>
          </cell>
          <cell r="N14592">
            <v>43754</v>
          </cell>
          <cell r="O14592">
            <v>43745</v>
          </cell>
          <cell r="P14592" t="str">
            <v>No Dependency</v>
          </cell>
        </row>
        <row r="14593">
          <cell r="C14593" t="str">
            <v>ZND010</v>
          </cell>
          <cell r="D14593" t="str">
            <v>Expansion Sites</v>
          </cell>
          <cell r="E14593" t="str">
            <v>Q4-2019</v>
          </cell>
          <cell r="F14593" t="str">
            <v>Mobile Aspiration</v>
          </cell>
          <cell r="G14593" t="str">
            <v>HUA</v>
          </cell>
          <cell r="H14593" t="str">
            <v>LTE2300 3rd Carrier</v>
          </cell>
          <cell r="I14593" t="str">
            <v>INS</v>
          </cell>
          <cell r="L14593">
            <v>43692</v>
          </cell>
          <cell r="M14593">
            <v>43694</v>
          </cell>
          <cell r="N14593">
            <v>43693</v>
          </cell>
          <cell r="O14593">
            <v>43695</v>
          </cell>
          <cell r="P14593" t="str">
            <v>No Dependency</v>
          </cell>
        </row>
        <row r="14594">
          <cell r="C14594" t="str">
            <v>ZND016</v>
          </cell>
          <cell r="D14594" t="str">
            <v>Expansion Sites</v>
          </cell>
          <cell r="E14594" t="str">
            <v>Q3-2019</v>
          </cell>
          <cell r="F14594" t="str">
            <v>Mobile Aspiration</v>
          </cell>
          <cell r="G14594" t="str">
            <v>HUA</v>
          </cell>
          <cell r="H14594" t="str">
            <v>LTE2300 3rd Carrier</v>
          </cell>
          <cell r="I14594" t="str">
            <v>INS</v>
          </cell>
          <cell r="L14594">
            <v>43674</v>
          </cell>
          <cell r="M14594">
            <v>43676</v>
          </cell>
          <cell r="N14594">
            <v>43675</v>
          </cell>
          <cell r="O14594">
            <v>43677</v>
          </cell>
          <cell r="P14594" t="str">
            <v>No Dependency</v>
          </cell>
        </row>
        <row r="14595">
          <cell r="C14595" t="str">
            <v>ZND021</v>
          </cell>
          <cell r="D14595" t="str">
            <v>Expansion Sites</v>
          </cell>
          <cell r="E14595" t="str">
            <v>Q3-2019</v>
          </cell>
          <cell r="F14595" t="str">
            <v>Mobile Aspiration</v>
          </cell>
          <cell r="G14595" t="str">
            <v>HUA</v>
          </cell>
          <cell r="H14595" t="str">
            <v>LTE2300 3rd Carrier</v>
          </cell>
          <cell r="I14595" t="str">
            <v>INS</v>
          </cell>
          <cell r="L14595">
            <v>43651</v>
          </cell>
          <cell r="M14595">
            <v>43653</v>
          </cell>
          <cell r="N14595">
            <v>43652</v>
          </cell>
          <cell r="O14595">
            <v>43654</v>
          </cell>
          <cell r="P14595" t="str">
            <v>No Dependency</v>
          </cell>
        </row>
        <row r="14596">
          <cell r="C14596" t="str">
            <v>ZND042</v>
          </cell>
          <cell r="D14596" t="str">
            <v>Expansion Sites</v>
          </cell>
          <cell r="E14596" t="str">
            <v>Q4-2019</v>
          </cell>
          <cell r="F14596" t="str">
            <v>Mobile Aspiration</v>
          </cell>
          <cell r="G14596" t="str">
            <v>HUA</v>
          </cell>
          <cell r="H14596" t="str">
            <v>LTE2300 3rd Carrier</v>
          </cell>
          <cell r="I14596" t="str">
            <v>INS</v>
          </cell>
          <cell r="L14596">
            <v>43688</v>
          </cell>
          <cell r="M14596">
            <v>43690</v>
          </cell>
          <cell r="N14596">
            <v>43689</v>
          </cell>
          <cell r="O14596">
            <v>43691</v>
          </cell>
          <cell r="P14596" t="str">
            <v>No Dependency</v>
          </cell>
        </row>
        <row r="14597">
          <cell r="C14597" t="str">
            <v>ZND064</v>
          </cell>
          <cell r="D14597" t="str">
            <v>Expansion Sites</v>
          </cell>
          <cell r="E14597" t="str">
            <v>Q3-2019</v>
          </cell>
          <cell r="F14597" t="str">
            <v>Mobile Aspiration</v>
          </cell>
          <cell r="G14597" t="str">
            <v>HUA</v>
          </cell>
          <cell r="H14597" t="str">
            <v>LTE2300 3rd Carrier</v>
          </cell>
          <cell r="I14597" t="str">
            <v>INS</v>
          </cell>
          <cell r="L14597">
            <v>43719</v>
          </cell>
          <cell r="M14597">
            <v>43634</v>
          </cell>
          <cell r="N14597">
            <v>43719</v>
          </cell>
          <cell r="O14597">
            <v>43635</v>
          </cell>
          <cell r="P14597" t="str">
            <v>No Dependency</v>
          </cell>
        </row>
        <row r="14598">
          <cell r="C14598" t="str">
            <v>ZND085</v>
          </cell>
          <cell r="D14598" t="str">
            <v>Expansion Sites</v>
          </cell>
          <cell r="E14598" t="str">
            <v>Q3-2019</v>
          </cell>
          <cell r="F14598" t="str">
            <v>Mobile Aspiration</v>
          </cell>
          <cell r="G14598" t="str">
            <v>HUA</v>
          </cell>
          <cell r="H14598" t="str">
            <v>LTE2300 3rd Carrier</v>
          </cell>
          <cell r="I14598" t="str">
            <v>INS</v>
          </cell>
          <cell r="L14598">
            <v>43712</v>
          </cell>
          <cell r="M14598">
            <v>43707</v>
          </cell>
          <cell r="N14598">
            <v>43712</v>
          </cell>
          <cell r="O14598">
            <v>43708</v>
          </cell>
          <cell r="P14598" t="str">
            <v>No Dependency</v>
          </cell>
        </row>
        <row r="14599">
          <cell r="C14599" t="str">
            <v>ZND087</v>
          </cell>
          <cell r="D14599" t="str">
            <v>Expansion Sites</v>
          </cell>
          <cell r="E14599" t="str">
            <v>Q4-2019</v>
          </cell>
          <cell r="F14599" t="str">
            <v>Mobile Aspiration</v>
          </cell>
          <cell r="G14599" t="str">
            <v>HUA</v>
          </cell>
          <cell r="H14599" t="str">
            <v>LTE2300 3rd Carrier</v>
          </cell>
          <cell r="I14599" t="str">
            <v>INS</v>
          </cell>
          <cell r="L14599">
            <v>43681</v>
          </cell>
          <cell r="M14599">
            <v>43683</v>
          </cell>
          <cell r="N14599">
            <v>43682</v>
          </cell>
          <cell r="O14599">
            <v>43684</v>
          </cell>
          <cell r="P14599" t="str">
            <v>No Dependency</v>
          </cell>
        </row>
        <row r="14600">
          <cell r="C14600" t="str">
            <v>ZND092</v>
          </cell>
          <cell r="D14600" t="str">
            <v>Expansion Sites</v>
          </cell>
          <cell r="E14600" t="str">
            <v>Q3-2019</v>
          </cell>
          <cell r="F14600" t="str">
            <v>Mobile Aspiration</v>
          </cell>
          <cell r="G14600" t="str">
            <v>HUA</v>
          </cell>
          <cell r="H14600" t="str">
            <v>LTE2300 3rd Carrier</v>
          </cell>
          <cell r="I14600" t="str">
            <v>INS</v>
          </cell>
          <cell r="L14600">
            <v>43753</v>
          </cell>
          <cell r="M14600">
            <v>43743</v>
          </cell>
          <cell r="N14600">
            <v>43754</v>
          </cell>
          <cell r="O14600">
            <v>43744</v>
          </cell>
          <cell r="P14600" t="str">
            <v>No Dependency</v>
          </cell>
        </row>
        <row r="14601">
          <cell r="C14601" t="str">
            <v>ZND097</v>
          </cell>
          <cell r="D14601" t="str">
            <v>Expansion Sites</v>
          </cell>
          <cell r="E14601" t="str">
            <v>Q3-2019</v>
          </cell>
          <cell r="F14601" t="str">
            <v>Mobile Aspiration</v>
          </cell>
          <cell r="G14601" t="str">
            <v>HUA</v>
          </cell>
          <cell r="H14601" t="str">
            <v>LTE2300 3rd Carrier</v>
          </cell>
          <cell r="I14601" t="str">
            <v>INS</v>
          </cell>
          <cell r="L14601">
            <v>43653</v>
          </cell>
          <cell r="M14601">
            <v>43655</v>
          </cell>
          <cell r="N14601">
            <v>43654</v>
          </cell>
          <cell r="O14601">
            <v>43656</v>
          </cell>
          <cell r="P14601" t="str">
            <v>No Dependency</v>
          </cell>
        </row>
        <row r="14602">
          <cell r="C14602" t="str">
            <v>ZND099</v>
          </cell>
          <cell r="D14602" t="str">
            <v>Expansion Sites</v>
          </cell>
          <cell r="E14602" t="str">
            <v>Q1-2020</v>
          </cell>
          <cell r="F14602" t="str">
            <v>Mobile Aspiration</v>
          </cell>
          <cell r="G14602" t="str">
            <v>HUA</v>
          </cell>
          <cell r="H14602" t="str">
            <v>LTE2300 3rd Carrier</v>
          </cell>
          <cell r="I14602" t="str">
            <v>INS</v>
          </cell>
          <cell r="L14602">
            <v>43909</v>
          </cell>
          <cell r="N14602">
            <v>43909</v>
          </cell>
          <cell r="P14602" t="str">
            <v>No Dependency</v>
          </cell>
        </row>
        <row r="14603">
          <cell r="C14603" t="str">
            <v>ZND102</v>
          </cell>
          <cell r="D14603" t="str">
            <v>Expansion Sites</v>
          </cell>
          <cell r="E14603" t="str">
            <v>Q3-2019</v>
          </cell>
          <cell r="F14603" t="str">
            <v>Mobile Aspiration</v>
          </cell>
          <cell r="G14603" t="str">
            <v>HUA</v>
          </cell>
          <cell r="H14603" t="str">
            <v>LTE2300 3rd Carrier</v>
          </cell>
          <cell r="I14603" t="str">
            <v>INS</v>
          </cell>
          <cell r="L14603">
            <v>43691</v>
          </cell>
          <cell r="M14603">
            <v>43693</v>
          </cell>
          <cell r="N14603">
            <v>43692</v>
          </cell>
          <cell r="O14603">
            <v>43694</v>
          </cell>
          <cell r="P14603" t="str">
            <v>No Dependency</v>
          </cell>
        </row>
        <row r="14604">
          <cell r="C14604" t="str">
            <v>ZND107</v>
          </cell>
          <cell r="D14604" t="str">
            <v>Expansion Sites</v>
          </cell>
          <cell r="E14604" t="str">
            <v>Q3-2019</v>
          </cell>
          <cell r="F14604" t="str">
            <v>Mobile Aspiration</v>
          </cell>
          <cell r="G14604" t="str">
            <v>HUA</v>
          </cell>
          <cell r="H14604" t="str">
            <v>LTE2300 3rd Carrier</v>
          </cell>
          <cell r="I14604" t="str">
            <v>INS</v>
          </cell>
          <cell r="L14604">
            <v>43666</v>
          </cell>
          <cell r="M14604">
            <v>43668</v>
          </cell>
          <cell r="N14604">
            <v>43667</v>
          </cell>
          <cell r="O14604">
            <v>43669</v>
          </cell>
          <cell r="P14604" t="str">
            <v>No Dependency</v>
          </cell>
        </row>
        <row r="14605">
          <cell r="C14605" t="str">
            <v>ZND110</v>
          </cell>
          <cell r="D14605" t="str">
            <v>Expansion Sites</v>
          </cell>
          <cell r="E14605" t="str">
            <v>Q3-2019</v>
          </cell>
          <cell r="F14605" t="str">
            <v>Mobile Aspiration</v>
          </cell>
          <cell r="G14605" t="str">
            <v>HUA</v>
          </cell>
          <cell r="H14605" t="str">
            <v>LTE2300 3rd Carrier</v>
          </cell>
          <cell r="I14605" t="str">
            <v>INS</v>
          </cell>
          <cell r="L14605">
            <v>43691</v>
          </cell>
          <cell r="M14605">
            <v>43693</v>
          </cell>
          <cell r="N14605">
            <v>43692</v>
          </cell>
          <cell r="O14605">
            <v>43694</v>
          </cell>
          <cell r="P14605" t="str">
            <v>No Dependency</v>
          </cell>
        </row>
        <row r="14606">
          <cell r="C14606" t="str">
            <v>ZND112</v>
          </cell>
          <cell r="D14606" t="str">
            <v>Expansion Sites</v>
          </cell>
          <cell r="E14606" t="str">
            <v>Q1-2020</v>
          </cell>
          <cell r="F14606" t="str">
            <v>Mobile Aspiration</v>
          </cell>
          <cell r="G14606" t="str">
            <v>HUA</v>
          </cell>
          <cell r="H14606" t="str">
            <v>LTE2300 3rd Carrier</v>
          </cell>
          <cell r="I14606" t="str">
            <v>INS</v>
          </cell>
          <cell r="L14606">
            <v>43909</v>
          </cell>
          <cell r="M14606">
            <v>43731</v>
          </cell>
          <cell r="N14606">
            <v>43909</v>
          </cell>
          <cell r="O14606">
            <v>43732</v>
          </cell>
          <cell r="P14606" t="str">
            <v>No Dependency</v>
          </cell>
        </row>
        <row r="14607">
          <cell r="C14607" t="str">
            <v>ZND151</v>
          </cell>
          <cell r="D14607" t="str">
            <v>Expansion Sites</v>
          </cell>
          <cell r="E14607" t="str">
            <v>Q1-2020</v>
          </cell>
          <cell r="F14607" t="str">
            <v>Mobile Aspiration</v>
          </cell>
          <cell r="G14607" t="str">
            <v>HUA</v>
          </cell>
          <cell r="H14607" t="str">
            <v>LTE2300 3rd Carrier</v>
          </cell>
          <cell r="I14607" t="str">
            <v>INS</v>
          </cell>
          <cell r="L14607">
            <v>43691</v>
          </cell>
          <cell r="M14607">
            <v>43693</v>
          </cell>
          <cell r="N14607">
            <v>43692</v>
          </cell>
          <cell r="O14607">
            <v>43694</v>
          </cell>
          <cell r="P14607" t="str">
            <v>No Dependency</v>
          </cell>
        </row>
        <row r="14608">
          <cell r="C14608" t="str">
            <v>ZND152</v>
          </cell>
          <cell r="D14608" t="str">
            <v>Expansion Sites</v>
          </cell>
          <cell r="E14608" t="str">
            <v>Q3-2019</v>
          </cell>
          <cell r="F14608" t="str">
            <v>Mobile Aspiration</v>
          </cell>
          <cell r="G14608" t="str">
            <v>HUA</v>
          </cell>
          <cell r="H14608" t="str">
            <v>LTE2300 3rd Carrier</v>
          </cell>
          <cell r="I14608" t="str">
            <v>INS</v>
          </cell>
          <cell r="L14608">
            <v>43747</v>
          </cell>
          <cell r="M14608">
            <v>43724</v>
          </cell>
          <cell r="N14608">
            <v>43748</v>
          </cell>
          <cell r="O14608">
            <v>43725</v>
          </cell>
          <cell r="P14608" t="str">
            <v>No Dependency</v>
          </cell>
        </row>
        <row r="14609">
          <cell r="C14609" t="str">
            <v>ZND157</v>
          </cell>
          <cell r="D14609" t="str">
            <v>Expansion Sites</v>
          </cell>
          <cell r="E14609" t="str">
            <v>Q3-2019</v>
          </cell>
          <cell r="F14609" t="str">
            <v>Mobile Aspiration</v>
          </cell>
          <cell r="G14609" t="str">
            <v>HUA</v>
          </cell>
          <cell r="H14609" t="str">
            <v>LTE2300 3rd Carrier</v>
          </cell>
          <cell r="I14609" t="str">
            <v>INS</v>
          </cell>
          <cell r="L14609">
            <v>43706</v>
          </cell>
          <cell r="M14609">
            <v>43667</v>
          </cell>
          <cell r="N14609">
            <v>43707</v>
          </cell>
          <cell r="O14609">
            <v>43668</v>
          </cell>
          <cell r="P14609" t="str">
            <v>No Dependency</v>
          </cell>
        </row>
        <row r="14610">
          <cell r="C14610" t="str">
            <v>ZND198</v>
          </cell>
          <cell r="D14610" t="str">
            <v>Expansion Sites</v>
          </cell>
          <cell r="E14610" t="str">
            <v>Q1-2020</v>
          </cell>
          <cell r="F14610" t="str">
            <v>Mobile Aspiration</v>
          </cell>
          <cell r="G14610" t="str">
            <v>HUA</v>
          </cell>
          <cell r="H14610" t="str">
            <v>LTE2300 3rd Carrier</v>
          </cell>
          <cell r="I14610" t="str">
            <v>INS</v>
          </cell>
          <cell r="L14610">
            <v>43909</v>
          </cell>
          <cell r="M14610">
            <v>43734</v>
          </cell>
          <cell r="N14610">
            <v>43909</v>
          </cell>
          <cell r="O14610">
            <v>43735</v>
          </cell>
          <cell r="P14610" t="str">
            <v>No Dependency</v>
          </cell>
        </row>
        <row r="14611">
          <cell r="C14611" t="str">
            <v>ZND216</v>
          </cell>
          <cell r="D14611" t="str">
            <v>Expansion Sites</v>
          </cell>
          <cell r="E14611" t="str">
            <v>Q3-2019</v>
          </cell>
          <cell r="F14611" t="str">
            <v>Mobile Aspiration</v>
          </cell>
          <cell r="G14611" t="str">
            <v>HUA</v>
          </cell>
          <cell r="H14611" t="str">
            <v>LTE2300 3rd Carrier</v>
          </cell>
          <cell r="I14611" t="str">
            <v>INS</v>
          </cell>
          <cell r="L14611">
            <v>43688</v>
          </cell>
          <cell r="M14611">
            <v>43668</v>
          </cell>
          <cell r="N14611">
            <v>43689</v>
          </cell>
          <cell r="O14611">
            <v>43669</v>
          </cell>
          <cell r="P14611" t="str">
            <v>No Dependency</v>
          </cell>
        </row>
        <row r="14612">
          <cell r="C14612" t="str">
            <v>ZND277</v>
          </cell>
          <cell r="D14612" t="str">
            <v>Expansion Sites</v>
          </cell>
          <cell r="E14612" t="str">
            <v>Q1-2020</v>
          </cell>
          <cell r="F14612" t="str">
            <v>Mobile Aspiration</v>
          </cell>
          <cell r="G14612" t="str">
            <v>HUA</v>
          </cell>
          <cell r="H14612" t="str">
            <v>LTE2300 3rd Carrier</v>
          </cell>
          <cell r="I14612" t="str">
            <v>INS</v>
          </cell>
          <cell r="L14612">
            <v>43909</v>
          </cell>
          <cell r="M14612">
            <v>43678</v>
          </cell>
          <cell r="N14612">
            <v>43909</v>
          </cell>
          <cell r="O14612">
            <v>43679</v>
          </cell>
          <cell r="P14612" t="str">
            <v>No Dependency</v>
          </cell>
        </row>
        <row r="14613">
          <cell r="C14613" t="str">
            <v>ZND282</v>
          </cell>
          <cell r="D14613" t="str">
            <v>Expansion Sites</v>
          </cell>
          <cell r="E14613" t="str">
            <v>Q1-2020</v>
          </cell>
          <cell r="F14613" t="str">
            <v>Mobile Aspiration</v>
          </cell>
          <cell r="G14613" t="str">
            <v>HUA</v>
          </cell>
          <cell r="H14613" t="str">
            <v>LTE2300 3rd Carrier</v>
          </cell>
          <cell r="I14613" t="str">
            <v>INS</v>
          </cell>
          <cell r="L14613">
            <v>43905</v>
          </cell>
          <cell r="M14613">
            <v>43673</v>
          </cell>
          <cell r="N14613">
            <v>43906</v>
          </cell>
          <cell r="O14613">
            <v>43674</v>
          </cell>
          <cell r="P14613" t="str">
            <v>No Dependency</v>
          </cell>
        </row>
        <row r="14614">
          <cell r="C14614" t="str">
            <v>ZND283</v>
          </cell>
          <cell r="D14614" t="str">
            <v>Expansion Sites</v>
          </cell>
          <cell r="E14614" t="str">
            <v>Q2-2019</v>
          </cell>
          <cell r="F14614" t="str">
            <v>Mobile Aspiration</v>
          </cell>
          <cell r="G14614" t="str">
            <v>HUA</v>
          </cell>
          <cell r="H14614" t="str">
            <v>LTE2300 3rd Carrier</v>
          </cell>
          <cell r="I14614" t="str">
            <v>INS</v>
          </cell>
          <cell r="L14614">
            <v>43625</v>
          </cell>
          <cell r="M14614">
            <v>43634</v>
          </cell>
          <cell r="N14614">
            <v>43629</v>
          </cell>
          <cell r="O14614">
            <v>43635</v>
          </cell>
          <cell r="P14614" t="str">
            <v>No Dependency</v>
          </cell>
        </row>
        <row r="14615">
          <cell r="C14615" t="str">
            <v>ZND323</v>
          </cell>
          <cell r="D14615" t="str">
            <v>Expansion Sites</v>
          </cell>
          <cell r="E14615" t="str">
            <v>Q3-2019</v>
          </cell>
          <cell r="F14615" t="str">
            <v>Mobile Aspiration</v>
          </cell>
          <cell r="G14615" t="str">
            <v>HUA</v>
          </cell>
          <cell r="H14615" t="str">
            <v>LTE2300 3rd Carrier</v>
          </cell>
          <cell r="I14615" t="str">
            <v>INS</v>
          </cell>
          <cell r="L14615">
            <v>43706</v>
          </cell>
          <cell r="M14615">
            <v>43653</v>
          </cell>
          <cell r="N14615">
            <v>43707</v>
          </cell>
          <cell r="O14615">
            <v>43654</v>
          </cell>
          <cell r="P14615" t="str">
            <v>No Dependency</v>
          </cell>
        </row>
        <row r="14616">
          <cell r="C14616" t="str">
            <v>ZND336</v>
          </cell>
          <cell r="D14616" t="str">
            <v>Expansion Sites</v>
          </cell>
          <cell r="E14616" t="str">
            <v>Q3-2019</v>
          </cell>
          <cell r="F14616" t="str">
            <v>Mobile Aspiration</v>
          </cell>
          <cell r="G14616" t="str">
            <v>HUA</v>
          </cell>
          <cell r="H14616" t="str">
            <v>LTE2300 3rd Carrier</v>
          </cell>
          <cell r="I14616" t="str">
            <v>INS</v>
          </cell>
          <cell r="L14616">
            <v>43651</v>
          </cell>
          <cell r="M14616">
            <v>43623</v>
          </cell>
          <cell r="N14616">
            <v>43652</v>
          </cell>
          <cell r="O14616">
            <v>43624</v>
          </cell>
          <cell r="P14616" t="str">
            <v>No Dependency</v>
          </cell>
        </row>
        <row r="14617">
          <cell r="C14617" t="str">
            <v>ZND337</v>
          </cell>
          <cell r="D14617" t="str">
            <v>Expansion Sites</v>
          </cell>
          <cell r="E14617" t="str">
            <v>Q2-2019</v>
          </cell>
          <cell r="F14617" t="str">
            <v>Mobile Aspiration</v>
          </cell>
          <cell r="G14617" t="str">
            <v>HUA</v>
          </cell>
          <cell r="H14617" t="str">
            <v>LTE2300 3rd Carrier</v>
          </cell>
          <cell r="I14617" t="str">
            <v>INS</v>
          </cell>
          <cell r="L14617">
            <v>43622</v>
          </cell>
          <cell r="M14617">
            <v>43629</v>
          </cell>
          <cell r="N14617">
            <v>43624</v>
          </cell>
          <cell r="O14617">
            <v>43630</v>
          </cell>
          <cell r="P14617" t="str">
            <v>No Dependency</v>
          </cell>
        </row>
        <row r="14618">
          <cell r="C14618" t="str">
            <v>ZND340</v>
          </cell>
          <cell r="D14618" t="str">
            <v>Expansion Sites</v>
          </cell>
          <cell r="E14618" t="str">
            <v>Q4-2019</v>
          </cell>
          <cell r="F14618" t="str">
            <v>Mobile Aspiration</v>
          </cell>
          <cell r="G14618" t="str">
            <v>HUA</v>
          </cell>
          <cell r="H14618" t="str">
            <v>LTE2300 3rd Carrier</v>
          </cell>
          <cell r="I14618" t="str">
            <v>INS</v>
          </cell>
          <cell r="L14618">
            <v>43796</v>
          </cell>
          <cell r="M14618">
            <v>43772</v>
          </cell>
          <cell r="N14618">
            <v>43797</v>
          </cell>
          <cell r="O14618">
            <v>43773</v>
          </cell>
          <cell r="P14618" t="str">
            <v>No Dependency</v>
          </cell>
        </row>
        <row r="14619">
          <cell r="C14619" t="str">
            <v>ZND349</v>
          </cell>
          <cell r="D14619" t="str">
            <v>Expansion Sites</v>
          </cell>
          <cell r="E14619" t="str">
            <v>Q3-2019</v>
          </cell>
          <cell r="F14619" t="str">
            <v>Mobile Aspiration</v>
          </cell>
          <cell r="G14619" t="str">
            <v>HUA</v>
          </cell>
          <cell r="H14619" t="str">
            <v>LTE2300 3rd Carrier</v>
          </cell>
          <cell r="I14619" t="str">
            <v>INS</v>
          </cell>
          <cell r="L14619">
            <v>43746</v>
          </cell>
          <cell r="M14619">
            <v>43734</v>
          </cell>
          <cell r="N14619">
            <v>43747</v>
          </cell>
          <cell r="O14619">
            <v>43735</v>
          </cell>
          <cell r="P14619" t="str">
            <v>No Dependency</v>
          </cell>
        </row>
        <row r="14620">
          <cell r="C14620" t="str">
            <v>ZND372</v>
          </cell>
          <cell r="D14620" t="str">
            <v>Expansion Sites</v>
          </cell>
          <cell r="E14620" t="str">
            <v>Q4-2019</v>
          </cell>
          <cell r="F14620" t="str">
            <v>Mobile Aspiration</v>
          </cell>
          <cell r="G14620" t="str">
            <v>HUA</v>
          </cell>
          <cell r="H14620" t="str">
            <v>LTE2300 3rd Carrier</v>
          </cell>
          <cell r="I14620" t="str">
            <v>INS</v>
          </cell>
          <cell r="L14620">
            <v>43691</v>
          </cell>
          <cell r="M14620">
            <v>43662</v>
          </cell>
          <cell r="N14620">
            <v>43692</v>
          </cell>
          <cell r="O14620">
            <v>43663</v>
          </cell>
          <cell r="P14620" t="str">
            <v>No Dependency</v>
          </cell>
        </row>
        <row r="14621">
          <cell r="C14621" t="str">
            <v>ZND411</v>
          </cell>
          <cell r="D14621" t="str">
            <v>Expansion Sites</v>
          </cell>
          <cell r="E14621" t="str">
            <v>Q4-2019</v>
          </cell>
          <cell r="F14621" t="str">
            <v>Mobile Aspiration</v>
          </cell>
          <cell r="G14621" t="str">
            <v>HUA</v>
          </cell>
          <cell r="H14621" t="str">
            <v>LTE2300 3rd Carrier</v>
          </cell>
          <cell r="I14621" t="str">
            <v>INS</v>
          </cell>
          <cell r="L14621">
            <v>43741</v>
          </cell>
          <cell r="M14621">
            <v>43662</v>
          </cell>
          <cell r="N14621">
            <v>43742</v>
          </cell>
          <cell r="O14621">
            <v>43663</v>
          </cell>
          <cell r="P14621" t="str">
            <v>No Dependency</v>
          </cell>
        </row>
        <row r="14622">
          <cell r="C14622" t="str">
            <v>ZND430</v>
          </cell>
          <cell r="D14622" t="str">
            <v>Expansion Sites</v>
          </cell>
          <cell r="E14622" t="str">
            <v>Q3-2019</v>
          </cell>
          <cell r="F14622" t="str">
            <v>Mobile Aspiration</v>
          </cell>
          <cell r="G14622" t="str">
            <v>HUA</v>
          </cell>
          <cell r="H14622" t="str">
            <v>LTE2300 3rd Carrier</v>
          </cell>
          <cell r="I14622" t="str">
            <v>INS</v>
          </cell>
          <cell r="L14622">
            <v>43788</v>
          </cell>
          <cell r="N14622">
            <v>43789</v>
          </cell>
          <cell r="P14622" t="str">
            <v>No Dependency</v>
          </cell>
        </row>
        <row r="14623">
          <cell r="C14623" t="str">
            <v>ZND465</v>
          </cell>
          <cell r="D14623" t="str">
            <v>Expansion Sites</v>
          </cell>
          <cell r="E14623" t="str">
            <v>Q3-2019</v>
          </cell>
          <cell r="F14623" t="str">
            <v>Mobile Aspiration</v>
          </cell>
          <cell r="G14623" t="str">
            <v>HUA</v>
          </cell>
          <cell r="H14623" t="str">
            <v>LTE2300 3rd Carrier</v>
          </cell>
          <cell r="I14623" t="str">
            <v>INS</v>
          </cell>
          <cell r="L14623">
            <v>43706</v>
          </cell>
          <cell r="M14623">
            <v>43637</v>
          </cell>
          <cell r="N14623">
            <v>43707</v>
          </cell>
          <cell r="O14623">
            <v>43638</v>
          </cell>
          <cell r="P14623" t="str">
            <v>No Dependency</v>
          </cell>
        </row>
        <row r="14624">
          <cell r="C14624" t="str">
            <v>ZND466</v>
          </cell>
          <cell r="D14624" t="str">
            <v>Expansion Sites</v>
          </cell>
          <cell r="E14624" t="str">
            <v>Q1-2020</v>
          </cell>
          <cell r="F14624" t="str">
            <v>Mobile Aspiration</v>
          </cell>
          <cell r="G14624" t="str">
            <v>HUA</v>
          </cell>
          <cell r="H14624" t="str">
            <v>LTE2300 3rd Carrier</v>
          </cell>
          <cell r="I14624" t="str">
            <v>INS</v>
          </cell>
          <cell r="L14624">
            <v>43909</v>
          </cell>
          <cell r="N14624">
            <v>43909</v>
          </cell>
          <cell r="P14624" t="str">
            <v>No Dependency</v>
          </cell>
        </row>
        <row r="14625">
          <cell r="C14625" t="str">
            <v>ZND474</v>
          </cell>
          <cell r="D14625" t="str">
            <v>Expansion Sites</v>
          </cell>
          <cell r="E14625" t="str">
            <v>Q3-2019</v>
          </cell>
          <cell r="F14625" t="str">
            <v>Mobile Aspiration</v>
          </cell>
          <cell r="G14625" t="str">
            <v>HUA</v>
          </cell>
          <cell r="H14625" t="str">
            <v>LTE2300 3rd Carrier</v>
          </cell>
          <cell r="I14625" t="str">
            <v>INS</v>
          </cell>
          <cell r="L14625">
            <v>43719</v>
          </cell>
          <cell r="M14625">
            <v>43675</v>
          </cell>
          <cell r="N14625">
            <v>43719</v>
          </cell>
          <cell r="O14625">
            <v>43676</v>
          </cell>
          <cell r="P14625" t="str">
            <v>No Dependency</v>
          </cell>
        </row>
        <row r="14626">
          <cell r="C14626" t="str">
            <v>ZND481</v>
          </cell>
          <cell r="D14626" t="str">
            <v>Expansion Sites</v>
          </cell>
          <cell r="E14626" t="str">
            <v>Q3-2019</v>
          </cell>
          <cell r="F14626" t="str">
            <v>Mobile Aspiration</v>
          </cell>
          <cell r="G14626" t="str">
            <v>HUA</v>
          </cell>
          <cell r="H14626" t="str">
            <v>LTE2300 3rd Carrier</v>
          </cell>
          <cell r="I14626" t="str">
            <v>INS</v>
          </cell>
          <cell r="L14626">
            <v>43706</v>
          </cell>
          <cell r="M14626">
            <v>43634</v>
          </cell>
          <cell r="N14626">
            <v>43707</v>
          </cell>
          <cell r="O14626">
            <v>43635</v>
          </cell>
          <cell r="P14626" t="str">
            <v>No Dependency</v>
          </cell>
        </row>
        <row r="14627">
          <cell r="C14627" t="str">
            <v>ZND534</v>
          </cell>
          <cell r="D14627" t="str">
            <v>Expansion Sites</v>
          </cell>
          <cell r="E14627" t="str">
            <v>Q4-2019</v>
          </cell>
          <cell r="F14627" t="str">
            <v>Mobile Aspiration</v>
          </cell>
          <cell r="G14627" t="str">
            <v>HUA</v>
          </cell>
          <cell r="H14627" t="str">
            <v>LTE2300 3rd Carrier</v>
          </cell>
          <cell r="I14627" t="str">
            <v>INS</v>
          </cell>
          <cell r="L14627">
            <v>43741</v>
          </cell>
          <cell r="M14627">
            <v>43725</v>
          </cell>
          <cell r="N14627">
            <v>43742</v>
          </cell>
          <cell r="O14627">
            <v>43726</v>
          </cell>
          <cell r="P14627" t="str">
            <v>No Dependency</v>
          </cell>
        </row>
        <row r="14628">
          <cell r="C14628" t="str">
            <v>ZND541</v>
          </cell>
          <cell r="D14628" t="str">
            <v>Expansion Sites</v>
          </cell>
          <cell r="E14628" t="str">
            <v>Q3-2019</v>
          </cell>
          <cell r="F14628" t="str">
            <v>Mobile Aspiration</v>
          </cell>
          <cell r="G14628" t="str">
            <v>HUA</v>
          </cell>
          <cell r="H14628" t="str">
            <v>LTE2300 3rd Carrier</v>
          </cell>
          <cell r="I14628" t="str">
            <v>INS</v>
          </cell>
          <cell r="L14628">
            <v>43596</v>
          </cell>
          <cell r="M14628">
            <v>43598</v>
          </cell>
          <cell r="N14628">
            <v>43597</v>
          </cell>
          <cell r="O14628">
            <v>43599</v>
          </cell>
          <cell r="P14628" t="str">
            <v>No Dependency</v>
          </cell>
        </row>
        <row r="14629">
          <cell r="C14629" t="str">
            <v>ZND560</v>
          </cell>
          <cell r="D14629" t="str">
            <v>Expansion Sites</v>
          </cell>
          <cell r="E14629" t="str">
            <v>Q3-2019</v>
          </cell>
          <cell r="F14629" t="str">
            <v>Mobile Aspiration</v>
          </cell>
          <cell r="G14629" t="str">
            <v>HUA</v>
          </cell>
          <cell r="H14629" t="str">
            <v>LTE2300 3rd Carrier</v>
          </cell>
          <cell r="I14629" t="str">
            <v>INS</v>
          </cell>
          <cell r="L14629">
            <v>43796</v>
          </cell>
          <cell r="N14629">
            <v>43797</v>
          </cell>
          <cell r="P14629" t="str">
            <v>No Dependency</v>
          </cell>
        </row>
        <row r="14630">
          <cell r="C14630" t="str">
            <v>ZND561</v>
          </cell>
          <cell r="D14630" t="str">
            <v>Expansion Sites</v>
          </cell>
          <cell r="E14630" t="str">
            <v>Q1-2020</v>
          </cell>
          <cell r="F14630" t="str">
            <v>Mobile Aspiration</v>
          </cell>
          <cell r="G14630" t="str">
            <v>HUA</v>
          </cell>
          <cell r="H14630" t="str">
            <v>LTE2300 3rd Carrier</v>
          </cell>
          <cell r="I14630" t="str">
            <v>INS</v>
          </cell>
          <cell r="L14630">
            <v>43909</v>
          </cell>
          <cell r="M14630">
            <v>43734</v>
          </cell>
          <cell r="N14630">
            <v>43909</v>
          </cell>
          <cell r="O14630">
            <v>43735</v>
          </cell>
          <cell r="P14630" t="str">
            <v>No Dependency</v>
          </cell>
        </row>
        <row r="14631">
          <cell r="C14631" t="str">
            <v>ZND563</v>
          </cell>
          <cell r="D14631" t="str">
            <v>Expansion Sites</v>
          </cell>
          <cell r="E14631" t="str">
            <v>Q3-2019</v>
          </cell>
          <cell r="F14631" t="str">
            <v>Mobile Aspiration</v>
          </cell>
          <cell r="G14631" t="str">
            <v>HUA</v>
          </cell>
          <cell r="H14631" t="str">
            <v>LTE2300 3rd Carrier</v>
          </cell>
          <cell r="I14631" t="str">
            <v>INS</v>
          </cell>
          <cell r="L14631">
            <v>43654</v>
          </cell>
          <cell r="M14631">
            <v>43657</v>
          </cell>
          <cell r="N14631">
            <v>43655</v>
          </cell>
          <cell r="O14631">
            <v>43658</v>
          </cell>
          <cell r="P14631" t="str">
            <v>No Dependency</v>
          </cell>
        </row>
        <row r="14632">
          <cell r="C14632" t="str">
            <v>ZND571</v>
          </cell>
          <cell r="D14632" t="str">
            <v>Expansion Sites</v>
          </cell>
          <cell r="E14632" t="str">
            <v>Q3-2019</v>
          </cell>
          <cell r="F14632" t="str">
            <v>Mobile Aspiration</v>
          </cell>
          <cell r="G14632" t="str">
            <v>HUA</v>
          </cell>
          <cell r="H14632" t="str">
            <v>LTE2300 3rd Carrier</v>
          </cell>
          <cell r="I14632" t="str">
            <v>INS</v>
          </cell>
          <cell r="L14632">
            <v>43690</v>
          </cell>
          <cell r="M14632">
            <v>43649</v>
          </cell>
          <cell r="N14632">
            <v>43691</v>
          </cell>
          <cell r="O14632">
            <v>43650</v>
          </cell>
          <cell r="P14632" t="str">
            <v>No Dependency</v>
          </cell>
        </row>
        <row r="14633">
          <cell r="C14633" t="str">
            <v>ZND580</v>
          </cell>
          <cell r="D14633" t="str">
            <v>Expansion Sites</v>
          </cell>
          <cell r="E14633" t="str">
            <v>Q3-2019</v>
          </cell>
          <cell r="F14633" t="str">
            <v>Mobile Aspiration</v>
          </cell>
          <cell r="G14633" t="str">
            <v>HUA</v>
          </cell>
          <cell r="H14633" t="str">
            <v>LTE2300 3rd Carrier</v>
          </cell>
          <cell r="I14633" t="str">
            <v>INS</v>
          </cell>
          <cell r="L14633">
            <v>43632</v>
          </cell>
          <cell r="M14633">
            <v>43638</v>
          </cell>
          <cell r="N14633">
            <v>43636</v>
          </cell>
          <cell r="O14633">
            <v>43639</v>
          </cell>
          <cell r="P14633" t="str">
            <v>No Dependency</v>
          </cell>
        </row>
        <row r="14634">
          <cell r="C14634" t="str">
            <v>ZND583</v>
          </cell>
          <cell r="D14634" t="str">
            <v>Expansion Sites</v>
          </cell>
          <cell r="E14634" t="str">
            <v>Q3-2019</v>
          </cell>
          <cell r="F14634" t="str">
            <v>Mobile Aspiration</v>
          </cell>
          <cell r="G14634" t="str">
            <v>HUA</v>
          </cell>
          <cell r="H14634" t="str">
            <v>LTE2300 3rd Carrier</v>
          </cell>
          <cell r="I14634" t="str">
            <v>INS</v>
          </cell>
          <cell r="L14634">
            <v>43625</v>
          </cell>
          <cell r="M14634">
            <v>43634</v>
          </cell>
          <cell r="N14634">
            <v>43628</v>
          </cell>
          <cell r="O14634">
            <v>43635</v>
          </cell>
          <cell r="P14634" t="str">
            <v>No Dependency</v>
          </cell>
        </row>
        <row r="14635">
          <cell r="C14635" t="str">
            <v>ZND591</v>
          </cell>
          <cell r="D14635" t="str">
            <v>Expansion Sites</v>
          </cell>
          <cell r="E14635" t="str">
            <v>Q2-2019</v>
          </cell>
          <cell r="F14635" t="str">
            <v>Mobile Aspiration</v>
          </cell>
          <cell r="G14635" t="str">
            <v>HUA</v>
          </cell>
          <cell r="H14635" t="str">
            <v>LTE2300 3rd Carrier</v>
          </cell>
          <cell r="I14635" t="str">
            <v>INS</v>
          </cell>
          <cell r="L14635">
            <v>43691</v>
          </cell>
          <cell r="M14635">
            <v>43693</v>
          </cell>
          <cell r="N14635">
            <v>43692</v>
          </cell>
          <cell r="O14635">
            <v>43694</v>
          </cell>
          <cell r="P14635" t="str">
            <v>No Dependency</v>
          </cell>
        </row>
        <row r="14636">
          <cell r="C14636" t="str">
            <v>ZND593</v>
          </cell>
          <cell r="D14636" t="str">
            <v>Expansion Sites</v>
          </cell>
          <cell r="E14636" t="str">
            <v>Q2-2019</v>
          </cell>
          <cell r="F14636" t="str">
            <v>Mobile Aspiration</v>
          </cell>
          <cell r="G14636" t="str">
            <v>HUA</v>
          </cell>
          <cell r="H14636" t="str">
            <v>LTE2300 3rd Carrier</v>
          </cell>
          <cell r="I14636" t="str">
            <v>INS</v>
          </cell>
          <cell r="L14636">
            <v>43625</v>
          </cell>
          <cell r="M14636">
            <v>43634</v>
          </cell>
          <cell r="N14636">
            <v>43625</v>
          </cell>
          <cell r="O14636">
            <v>43635</v>
          </cell>
          <cell r="P14636" t="str">
            <v>No Dependency</v>
          </cell>
        </row>
        <row r="14637">
          <cell r="C14637" t="str">
            <v>ZND596</v>
          </cell>
          <cell r="D14637" t="str">
            <v>Expansion Sites</v>
          </cell>
          <cell r="E14637" t="str">
            <v>Q3-2019</v>
          </cell>
          <cell r="F14637" t="str">
            <v>Mobile Aspiration</v>
          </cell>
          <cell r="G14637" t="str">
            <v>HUA</v>
          </cell>
          <cell r="H14637" t="str">
            <v>LTE2300 3rd Carrier</v>
          </cell>
          <cell r="I14637" t="str">
            <v>INS</v>
          </cell>
          <cell r="L14637">
            <v>43788</v>
          </cell>
          <cell r="N14637">
            <v>43789</v>
          </cell>
          <cell r="P14637" t="str">
            <v>No Dependency</v>
          </cell>
        </row>
        <row r="14638">
          <cell r="C14638" t="str">
            <v>ZND614</v>
          </cell>
          <cell r="D14638" t="str">
            <v>Expansion Sites</v>
          </cell>
          <cell r="E14638" t="str">
            <v>Q3-2019</v>
          </cell>
          <cell r="F14638" t="str">
            <v>Mobile Aspiration</v>
          </cell>
          <cell r="G14638" t="str">
            <v>HUA</v>
          </cell>
          <cell r="H14638" t="str">
            <v>LTE2300 3rd Carrier</v>
          </cell>
          <cell r="I14638" t="str">
            <v>INS</v>
          </cell>
          <cell r="L14638">
            <v>43679</v>
          </cell>
          <cell r="M14638">
            <v>43669</v>
          </cell>
          <cell r="N14638">
            <v>43680</v>
          </cell>
          <cell r="O14638">
            <v>43670</v>
          </cell>
          <cell r="P14638" t="str">
            <v>No Dependency</v>
          </cell>
        </row>
        <row r="14639">
          <cell r="C14639" t="str">
            <v>ZND627</v>
          </cell>
          <cell r="D14639" t="str">
            <v>Expansion Sites</v>
          </cell>
          <cell r="E14639" t="str">
            <v>Q3-2019</v>
          </cell>
          <cell r="F14639" t="str">
            <v>Mobile Aspiration</v>
          </cell>
          <cell r="G14639" t="str">
            <v>HUA</v>
          </cell>
          <cell r="H14639" t="str">
            <v>LTE2300 3rd Carrier</v>
          </cell>
          <cell r="I14639" t="str">
            <v>INS</v>
          </cell>
          <cell r="L14639">
            <v>43706</v>
          </cell>
          <cell r="M14639">
            <v>43670</v>
          </cell>
          <cell r="N14639">
            <v>43707</v>
          </cell>
          <cell r="O14639">
            <v>43671</v>
          </cell>
          <cell r="P14639" t="str">
            <v>No Dependency</v>
          </cell>
        </row>
        <row r="14640">
          <cell r="C14640" t="str">
            <v>ZND695</v>
          </cell>
          <cell r="D14640" t="str">
            <v>Expansion Sites</v>
          </cell>
          <cell r="E14640" t="str">
            <v>Q1-2020</v>
          </cell>
          <cell r="F14640" t="str">
            <v>Mobile Aspiration</v>
          </cell>
          <cell r="G14640" t="str">
            <v>HUA</v>
          </cell>
          <cell r="H14640" t="str">
            <v>LTE2300 3rd Carrier</v>
          </cell>
          <cell r="I14640" t="str">
            <v>INS</v>
          </cell>
          <cell r="L14640">
            <v>43660</v>
          </cell>
          <cell r="M14640">
            <v>43662</v>
          </cell>
          <cell r="N14640">
            <v>43661</v>
          </cell>
          <cell r="O14640">
            <v>43663</v>
          </cell>
          <cell r="P14640" t="str">
            <v>No Dependency</v>
          </cell>
        </row>
        <row r="14641">
          <cell r="C14641" t="str">
            <v>ZND703</v>
          </cell>
          <cell r="D14641" t="str">
            <v>Expansion Sites</v>
          </cell>
          <cell r="E14641" t="str">
            <v>Q3-2019</v>
          </cell>
          <cell r="F14641" t="str">
            <v>Mobile Aspiration</v>
          </cell>
          <cell r="G14641" t="str">
            <v>HUA</v>
          </cell>
          <cell r="H14641" t="str">
            <v>LTE2300 3rd Carrier</v>
          </cell>
          <cell r="I14641" t="str">
            <v>INS</v>
          </cell>
          <cell r="L14641">
            <v>43706</v>
          </cell>
          <cell r="M14641">
            <v>43671</v>
          </cell>
          <cell r="N14641">
            <v>43707</v>
          </cell>
          <cell r="O14641">
            <v>43672</v>
          </cell>
          <cell r="P14641" t="str">
            <v>No Dependency</v>
          </cell>
        </row>
        <row r="14642">
          <cell r="C14642" t="str">
            <v>ZND706</v>
          </cell>
          <cell r="D14642" t="str">
            <v>Expansion Sites</v>
          </cell>
          <cell r="E14642" t="str">
            <v>Q1-2020</v>
          </cell>
          <cell r="F14642" t="str">
            <v>Mobile Aspiration</v>
          </cell>
          <cell r="G14642" t="str">
            <v>HUA</v>
          </cell>
          <cell r="H14642" t="str">
            <v>LTE2300 3rd Carrier</v>
          </cell>
          <cell r="I14642" t="str">
            <v>INS</v>
          </cell>
          <cell r="L14642">
            <v>43909</v>
          </cell>
          <cell r="M14642">
            <v>43733</v>
          </cell>
          <cell r="N14642">
            <v>43909</v>
          </cell>
          <cell r="O14642">
            <v>43734</v>
          </cell>
          <cell r="P14642" t="str">
            <v>No Dependency</v>
          </cell>
        </row>
        <row r="14643">
          <cell r="C14643" t="str">
            <v>ZND709</v>
          </cell>
          <cell r="D14643" t="str">
            <v>Expansion Sites</v>
          </cell>
          <cell r="E14643" t="str">
            <v>Q3-2019</v>
          </cell>
          <cell r="F14643" t="str">
            <v>Mobile Aspiration</v>
          </cell>
          <cell r="G14643" t="str">
            <v>HUA</v>
          </cell>
          <cell r="H14643" t="str">
            <v>LTE2300 3rd Carrier</v>
          </cell>
          <cell r="I14643" t="str">
            <v>INS</v>
          </cell>
          <cell r="L14643">
            <v>43746</v>
          </cell>
          <cell r="M14643">
            <v>43733</v>
          </cell>
          <cell r="N14643">
            <v>43747</v>
          </cell>
          <cell r="O14643">
            <v>43734</v>
          </cell>
          <cell r="P14643" t="str">
            <v>No Dependency</v>
          </cell>
        </row>
        <row r="14644">
          <cell r="C14644" t="str">
            <v>ZND722</v>
          </cell>
          <cell r="D14644" t="str">
            <v>Expansion Sites</v>
          </cell>
          <cell r="E14644" t="str">
            <v>Q3-2019</v>
          </cell>
          <cell r="F14644" t="str">
            <v>Mobile Aspiration</v>
          </cell>
          <cell r="G14644" t="str">
            <v>HUA</v>
          </cell>
          <cell r="H14644" t="str">
            <v>LTE2300 3rd Carrier</v>
          </cell>
          <cell r="I14644" t="str">
            <v>INS</v>
          </cell>
          <cell r="L14644">
            <v>43659</v>
          </cell>
          <cell r="M14644">
            <v>43621</v>
          </cell>
          <cell r="N14644">
            <v>43660</v>
          </cell>
          <cell r="O14644">
            <v>43622</v>
          </cell>
          <cell r="P14644" t="str">
            <v>No Dependency</v>
          </cell>
        </row>
        <row r="14645">
          <cell r="C14645" t="str">
            <v>ZND724</v>
          </cell>
          <cell r="D14645" t="str">
            <v>Expansion Sites</v>
          </cell>
          <cell r="E14645" t="str">
            <v>Q3-2019</v>
          </cell>
          <cell r="F14645" t="str">
            <v>Mobile Aspiration</v>
          </cell>
          <cell r="G14645" t="str">
            <v>HUA</v>
          </cell>
          <cell r="H14645" t="str">
            <v>LTE2300 3rd Carrier</v>
          </cell>
          <cell r="I14645" t="str">
            <v>INS</v>
          </cell>
          <cell r="L14645">
            <v>43706</v>
          </cell>
          <cell r="M14645">
            <v>43660</v>
          </cell>
          <cell r="N14645">
            <v>43707</v>
          </cell>
          <cell r="O14645">
            <v>43661</v>
          </cell>
          <cell r="P14645" t="str">
            <v>No Dependency</v>
          </cell>
        </row>
        <row r="14646">
          <cell r="C14646" t="str">
            <v>ZND755</v>
          </cell>
          <cell r="D14646" t="str">
            <v>Expansion Sites</v>
          </cell>
          <cell r="E14646" t="str">
            <v>Q3-2019</v>
          </cell>
          <cell r="F14646" t="str">
            <v>Mobile Aspiration</v>
          </cell>
          <cell r="G14646" t="str">
            <v>HUA</v>
          </cell>
          <cell r="H14646" t="str">
            <v>LTE2300 3rd Carrier</v>
          </cell>
          <cell r="I14646" t="str">
            <v>INS</v>
          </cell>
          <cell r="L14646">
            <v>43788</v>
          </cell>
          <cell r="N14646">
            <v>43789</v>
          </cell>
          <cell r="P14646" t="str">
            <v>No Dependency</v>
          </cell>
        </row>
        <row r="14647">
          <cell r="C14647" t="str">
            <v>ZND768</v>
          </cell>
          <cell r="D14647" t="str">
            <v>Expansion Sites</v>
          </cell>
          <cell r="E14647" t="str">
            <v>Q3-2019</v>
          </cell>
          <cell r="F14647" t="str">
            <v>Mobile Aspiration</v>
          </cell>
          <cell r="G14647" t="str">
            <v>HUA</v>
          </cell>
          <cell r="H14647" t="str">
            <v>LTE2300 3rd Carrier</v>
          </cell>
          <cell r="I14647" t="str">
            <v>INS</v>
          </cell>
          <cell r="L14647">
            <v>43665</v>
          </cell>
          <cell r="M14647">
            <v>43665</v>
          </cell>
          <cell r="N14647">
            <v>43719</v>
          </cell>
          <cell r="O14647">
            <v>43666</v>
          </cell>
          <cell r="P14647" t="str">
            <v>No Dependency</v>
          </cell>
        </row>
        <row r="14648">
          <cell r="C14648" t="str">
            <v>ZND781</v>
          </cell>
          <cell r="D14648" t="str">
            <v>Expansion Sites</v>
          </cell>
          <cell r="E14648" t="str">
            <v>Q1-2020</v>
          </cell>
          <cell r="F14648" t="str">
            <v>Mobile Aspiration</v>
          </cell>
          <cell r="G14648" t="str">
            <v>HUA</v>
          </cell>
          <cell r="H14648" t="str">
            <v>LTE2300 3rd Carrier</v>
          </cell>
          <cell r="I14648" t="str">
            <v>INS</v>
          </cell>
          <cell r="L14648">
            <v>43666</v>
          </cell>
          <cell r="M14648">
            <v>43668</v>
          </cell>
          <cell r="N14648">
            <v>43667</v>
          </cell>
          <cell r="O14648">
            <v>43669</v>
          </cell>
          <cell r="P14648" t="str">
            <v>No Dependency</v>
          </cell>
        </row>
        <row r="14649">
          <cell r="C14649" t="str">
            <v>ZND783</v>
          </cell>
          <cell r="D14649" t="str">
            <v>Expansion Sites</v>
          </cell>
          <cell r="E14649" t="str">
            <v>Q3-2019</v>
          </cell>
          <cell r="F14649" t="str">
            <v>Mobile Aspiration</v>
          </cell>
          <cell r="G14649" t="str">
            <v>HUA</v>
          </cell>
          <cell r="H14649" t="str">
            <v>LTE2300 3rd Carrier</v>
          </cell>
          <cell r="I14649" t="str">
            <v>INS</v>
          </cell>
          <cell r="L14649">
            <v>43706</v>
          </cell>
          <cell r="M14649">
            <v>43625</v>
          </cell>
          <cell r="N14649">
            <v>43707</v>
          </cell>
          <cell r="O14649">
            <v>43626</v>
          </cell>
          <cell r="P14649" t="str">
            <v>No Dependency</v>
          </cell>
        </row>
        <row r="14650">
          <cell r="C14650" t="str">
            <v>ZND787</v>
          </cell>
          <cell r="D14650" t="str">
            <v>Expansion Sites</v>
          </cell>
          <cell r="E14650" t="str">
            <v>Q3-2019</v>
          </cell>
          <cell r="F14650" t="str">
            <v>Mobile Aspiration</v>
          </cell>
          <cell r="G14650" t="str">
            <v>HUA</v>
          </cell>
          <cell r="H14650" t="str">
            <v>LTE2300 3rd Carrier</v>
          </cell>
          <cell r="I14650" t="str">
            <v>INS</v>
          </cell>
          <cell r="L14650">
            <v>43706</v>
          </cell>
          <cell r="M14650">
            <v>43666</v>
          </cell>
          <cell r="N14650">
            <v>43707</v>
          </cell>
          <cell r="O14650">
            <v>43667</v>
          </cell>
          <cell r="P14650" t="str">
            <v>No Dependency</v>
          </cell>
        </row>
        <row r="14651">
          <cell r="C14651" t="str">
            <v>ZND790</v>
          </cell>
          <cell r="D14651" t="str">
            <v>Expansion Sites</v>
          </cell>
          <cell r="E14651" t="str">
            <v>Q3-2019</v>
          </cell>
          <cell r="F14651" t="str">
            <v>Mobile Aspiration</v>
          </cell>
          <cell r="G14651" t="str">
            <v>HUA</v>
          </cell>
          <cell r="H14651" t="str">
            <v>LTE2300 3rd Carrier</v>
          </cell>
          <cell r="I14651" t="str">
            <v>INS</v>
          </cell>
          <cell r="L14651">
            <v>43788</v>
          </cell>
          <cell r="N14651">
            <v>43789</v>
          </cell>
          <cell r="P14651" t="str">
            <v>No Dependency</v>
          </cell>
        </row>
        <row r="14652">
          <cell r="C14652" t="str">
            <v>ZND795</v>
          </cell>
          <cell r="D14652" t="str">
            <v>Expansion Sites</v>
          </cell>
          <cell r="E14652" t="str">
            <v>Q2-2019</v>
          </cell>
          <cell r="F14652" t="str">
            <v>Mobile Aspiration</v>
          </cell>
          <cell r="G14652" t="str">
            <v>HUA</v>
          </cell>
          <cell r="H14652" t="str">
            <v>LTE2300 3rd Carrier</v>
          </cell>
          <cell r="I14652" t="str">
            <v>INS</v>
          </cell>
          <cell r="L14652">
            <v>43706</v>
          </cell>
          <cell r="M14652">
            <v>43707</v>
          </cell>
          <cell r="N14652">
            <v>43707</v>
          </cell>
          <cell r="O14652">
            <v>43708</v>
          </cell>
          <cell r="P14652" t="str">
            <v>No Dependency</v>
          </cell>
        </row>
        <row r="14653">
          <cell r="C14653" t="str">
            <v>ZND815</v>
          </cell>
          <cell r="D14653" t="str">
            <v>Expansion Sites</v>
          </cell>
          <cell r="E14653" t="str">
            <v>Q1-2020</v>
          </cell>
          <cell r="F14653" t="str">
            <v>Mobile Aspiration</v>
          </cell>
          <cell r="G14653" t="str">
            <v>HUA</v>
          </cell>
          <cell r="H14653" t="str">
            <v>LTE2300 3rd Carrier</v>
          </cell>
          <cell r="I14653" t="str">
            <v>INS</v>
          </cell>
          <cell r="L14653">
            <v>43905</v>
          </cell>
          <cell r="M14653">
            <v>43661</v>
          </cell>
          <cell r="N14653">
            <v>43906</v>
          </cell>
          <cell r="O14653">
            <v>43662</v>
          </cell>
          <cell r="P14653" t="str">
            <v>No Dependency</v>
          </cell>
        </row>
        <row r="14654">
          <cell r="C14654" t="str">
            <v>ZND816</v>
          </cell>
          <cell r="D14654" t="str">
            <v>Expansion Sites</v>
          </cell>
          <cell r="E14654" t="str">
            <v>Q3-2019</v>
          </cell>
          <cell r="F14654" t="str">
            <v>Mobile Aspiration</v>
          </cell>
          <cell r="G14654" t="str">
            <v>HUA</v>
          </cell>
          <cell r="H14654" t="str">
            <v>LTE2300 3rd Carrier</v>
          </cell>
          <cell r="I14654" t="str">
            <v>INS</v>
          </cell>
          <cell r="L14654">
            <v>43706</v>
          </cell>
          <cell r="M14654">
            <v>43602</v>
          </cell>
          <cell r="N14654">
            <v>43707</v>
          </cell>
          <cell r="O14654">
            <v>43603</v>
          </cell>
          <cell r="P14654" t="str">
            <v>No Dependency</v>
          </cell>
        </row>
        <row r="14655">
          <cell r="C14655" t="str">
            <v>ZND837</v>
          </cell>
          <cell r="D14655" t="str">
            <v>Expansion Sites</v>
          </cell>
          <cell r="E14655" t="str">
            <v>Q3-2019</v>
          </cell>
          <cell r="F14655" t="str">
            <v>Mobile Aspiration</v>
          </cell>
          <cell r="G14655" t="str">
            <v>HUA</v>
          </cell>
          <cell r="H14655" t="str">
            <v>LTE2300 3rd Carrier</v>
          </cell>
          <cell r="I14655" t="str">
            <v>INS</v>
          </cell>
          <cell r="L14655">
            <v>43712</v>
          </cell>
          <cell r="M14655">
            <v>43679</v>
          </cell>
          <cell r="N14655">
            <v>43712</v>
          </cell>
          <cell r="O14655">
            <v>43680</v>
          </cell>
          <cell r="P14655" t="str">
            <v>No Dependency</v>
          </cell>
        </row>
        <row r="14656">
          <cell r="C14656" t="str">
            <v>ZND842</v>
          </cell>
          <cell r="D14656" t="str">
            <v>Expansion Sites</v>
          </cell>
          <cell r="E14656" t="str">
            <v>Q2-2019</v>
          </cell>
          <cell r="F14656" t="str">
            <v>Mobile Aspiration</v>
          </cell>
          <cell r="G14656" t="str">
            <v>HUA</v>
          </cell>
          <cell r="H14656" t="str">
            <v>LTE2300 3rd Carrier</v>
          </cell>
          <cell r="I14656" t="str">
            <v>INS</v>
          </cell>
          <cell r="L14656">
            <v>43630</v>
          </cell>
          <cell r="M14656">
            <v>43630</v>
          </cell>
          <cell r="N14656">
            <v>43631</v>
          </cell>
          <cell r="O14656">
            <v>43631</v>
          </cell>
          <cell r="P14656" t="str">
            <v>No Dependency</v>
          </cell>
        </row>
        <row r="14657">
          <cell r="C14657" t="str">
            <v>ZND847</v>
          </cell>
          <cell r="D14657" t="str">
            <v>Expansion Sites</v>
          </cell>
          <cell r="E14657" t="str">
            <v>Q1-2020</v>
          </cell>
          <cell r="F14657" t="str">
            <v>Mobile Aspiration</v>
          </cell>
          <cell r="G14657" t="str">
            <v>HUA</v>
          </cell>
          <cell r="H14657" t="str">
            <v>LTE2300 3rd Carrier</v>
          </cell>
          <cell r="I14657" t="str">
            <v>INS</v>
          </cell>
          <cell r="L14657">
            <v>43909</v>
          </cell>
          <cell r="M14657">
            <v>43759</v>
          </cell>
          <cell r="N14657">
            <v>43909</v>
          </cell>
          <cell r="O14657">
            <v>43760</v>
          </cell>
          <cell r="P14657" t="str">
            <v>No Dependency</v>
          </cell>
        </row>
        <row r="14658">
          <cell r="C14658" t="str">
            <v>ZND852</v>
          </cell>
          <cell r="D14658" t="str">
            <v>Expansion Sites</v>
          </cell>
          <cell r="E14658" t="str">
            <v>Q3-2019</v>
          </cell>
          <cell r="F14658" t="str">
            <v>Mobile Aspiration</v>
          </cell>
          <cell r="G14658" t="str">
            <v>HUA</v>
          </cell>
          <cell r="H14658" t="str">
            <v>LTE2300 3rd Carrier</v>
          </cell>
          <cell r="I14658" t="str">
            <v>INS</v>
          </cell>
          <cell r="L14658">
            <v>43653</v>
          </cell>
          <cell r="M14658">
            <v>43656</v>
          </cell>
          <cell r="N14658">
            <v>43654</v>
          </cell>
          <cell r="O14658">
            <v>43657</v>
          </cell>
          <cell r="P14658" t="str">
            <v>No Dependency</v>
          </cell>
        </row>
        <row r="14659">
          <cell r="C14659" t="str">
            <v>ZND862</v>
          </cell>
          <cell r="D14659" t="str">
            <v>Expansion Sites</v>
          </cell>
          <cell r="E14659" t="str">
            <v>Q1-2020</v>
          </cell>
          <cell r="F14659" t="str">
            <v>Mobile Aspiration</v>
          </cell>
          <cell r="G14659" t="str">
            <v>HUA</v>
          </cell>
          <cell r="H14659" t="str">
            <v>LTE2300 3rd Carrier</v>
          </cell>
          <cell r="I14659" t="str">
            <v>INS</v>
          </cell>
          <cell r="L14659">
            <v>43909</v>
          </cell>
          <cell r="M14659">
            <v>43715</v>
          </cell>
          <cell r="N14659">
            <v>43909</v>
          </cell>
          <cell r="O14659">
            <v>43716</v>
          </cell>
          <cell r="P14659" t="str">
            <v>No Dependency</v>
          </cell>
        </row>
        <row r="14660">
          <cell r="C14660" t="str">
            <v>ZND880</v>
          </cell>
          <cell r="D14660" t="str">
            <v>Expansion Sites</v>
          </cell>
          <cell r="E14660" t="str">
            <v>Q2-2019</v>
          </cell>
          <cell r="F14660" t="str">
            <v>Mobile Aspiration</v>
          </cell>
          <cell r="G14660" t="str">
            <v>HUA</v>
          </cell>
          <cell r="H14660" t="str">
            <v>LTE2300 3rd Carrier</v>
          </cell>
          <cell r="I14660" t="str">
            <v>INS</v>
          </cell>
          <cell r="L14660">
            <v>43624</v>
          </cell>
          <cell r="M14660">
            <v>43626</v>
          </cell>
          <cell r="N14660">
            <v>43625</v>
          </cell>
          <cell r="O14660">
            <v>43627</v>
          </cell>
          <cell r="P14660" t="str">
            <v>No Dependency</v>
          </cell>
        </row>
        <row r="14661">
          <cell r="C14661" t="str">
            <v>ZND882</v>
          </cell>
          <cell r="D14661" t="str">
            <v>Expansion Sites</v>
          </cell>
          <cell r="E14661" t="str">
            <v>Q3-2019</v>
          </cell>
          <cell r="F14661" t="str">
            <v>Mobile Aspiration</v>
          </cell>
          <cell r="G14661" t="str">
            <v>HUA</v>
          </cell>
          <cell r="H14661" t="str">
            <v>LTE2300 3rd Carrier</v>
          </cell>
          <cell r="I14661" t="str">
            <v>INS</v>
          </cell>
          <cell r="L14661">
            <v>43746</v>
          </cell>
          <cell r="M14661">
            <v>43733</v>
          </cell>
          <cell r="N14661">
            <v>43747</v>
          </cell>
          <cell r="O14661">
            <v>43734</v>
          </cell>
          <cell r="P14661" t="str">
            <v>No Dependency</v>
          </cell>
        </row>
        <row r="14662">
          <cell r="C14662" t="str">
            <v>ZND887</v>
          </cell>
          <cell r="D14662" t="str">
            <v>Expansion Sites</v>
          </cell>
          <cell r="E14662" t="str">
            <v>Q3-2019</v>
          </cell>
          <cell r="F14662" t="str">
            <v>Mobile Aspiration</v>
          </cell>
          <cell r="G14662" t="str">
            <v>HUA</v>
          </cell>
          <cell r="H14662" t="str">
            <v>LTE2300 3rd Carrier</v>
          </cell>
          <cell r="I14662" t="str">
            <v>INS</v>
          </cell>
          <cell r="L14662">
            <v>43712</v>
          </cell>
          <cell r="M14662">
            <v>43634</v>
          </cell>
          <cell r="N14662">
            <v>43712</v>
          </cell>
          <cell r="O14662">
            <v>43635</v>
          </cell>
          <cell r="P14662" t="str">
            <v>No Dependency</v>
          </cell>
        </row>
        <row r="14663">
          <cell r="C14663" t="str">
            <v>ZND899</v>
          </cell>
          <cell r="D14663" t="str">
            <v>Expansion Sites</v>
          </cell>
          <cell r="E14663" t="str">
            <v>Q4-2019</v>
          </cell>
          <cell r="F14663" t="str">
            <v>Mobile Aspiration</v>
          </cell>
          <cell r="G14663" t="str">
            <v>HUA</v>
          </cell>
          <cell r="H14663" t="str">
            <v>LTE2300 3rd Carrier</v>
          </cell>
          <cell r="I14663" t="str">
            <v>INS</v>
          </cell>
          <cell r="L14663">
            <v>43678</v>
          </cell>
          <cell r="M14663">
            <v>43671</v>
          </cell>
          <cell r="N14663">
            <v>43679</v>
          </cell>
          <cell r="O14663">
            <v>43672</v>
          </cell>
          <cell r="P14663" t="str">
            <v>No Dependency</v>
          </cell>
        </row>
        <row r="14664">
          <cell r="C14664" t="str">
            <v>ZND905</v>
          </cell>
          <cell r="D14664" t="str">
            <v>Expansion Sites</v>
          </cell>
          <cell r="E14664" t="str">
            <v>Q4-2019</v>
          </cell>
          <cell r="F14664" t="str">
            <v>Mobile Aspiration</v>
          </cell>
          <cell r="G14664" t="str">
            <v>HUA</v>
          </cell>
          <cell r="H14664" t="str">
            <v>LTE2300 3rd Carrier</v>
          </cell>
          <cell r="I14664" t="str">
            <v>INS</v>
          </cell>
          <cell r="L14664">
            <v>43779</v>
          </cell>
          <cell r="N14664">
            <v>43780</v>
          </cell>
          <cell r="P14664" t="str">
            <v>No Dependency</v>
          </cell>
        </row>
        <row r="14665">
          <cell r="C14665" t="str">
            <v>ZND908</v>
          </cell>
          <cell r="D14665" t="str">
            <v>Expansion Sites</v>
          </cell>
          <cell r="E14665" t="str">
            <v>Q3-2019</v>
          </cell>
          <cell r="F14665" t="str">
            <v>Mobile Aspiration</v>
          </cell>
          <cell r="G14665" t="str">
            <v>HUA</v>
          </cell>
          <cell r="H14665" t="str">
            <v>LTE2300 3rd Carrier</v>
          </cell>
          <cell r="I14665" t="str">
            <v>INS</v>
          </cell>
          <cell r="L14665">
            <v>43632</v>
          </cell>
          <cell r="M14665">
            <v>43634</v>
          </cell>
          <cell r="N14665">
            <v>43633</v>
          </cell>
          <cell r="O14665">
            <v>43635</v>
          </cell>
          <cell r="P14665" t="str">
            <v>No Dependency</v>
          </cell>
        </row>
        <row r="14666">
          <cell r="C14666" t="str">
            <v>ZND934</v>
          </cell>
          <cell r="D14666" t="str">
            <v>Expansion Sites</v>
          </cell>
          <cell r="E14666" t="str">
            <v>Q2-2019</v>
          </cell>
          <cell r="F14666" t="str">
            <v>Mobile Aspiration</v>
          </cell>
          <cell r="G14666" t="str">
            <v>HUA</v>
          </cell>
          <cell r="H14666" t="str">
            <v>LTE2300 3rd Carrier</v>
          </cell>
          <cell r="I14666" t="str">
            <v>INS</v>
          </cell>
          <cell r="L14666">
            <v>43626</v>
          </cell>
          <cell r="M14666">
            <v>43629</v>
          </cell>
          <cell r="N14666">
            <v>43628</v>
          </cell>
          <cell r="O14666">
            <v>43630</v>
          </cell>
          <cell r="P14666" t="str">
            <v>No Dependency</v>
          </cell>
        </row>
        <row r="14667">
          <cell r="C14667" t="str">
            <v>ZND943</v>
          </cell>
          <cell r="D14667" t="str">
            <v>Expansion Sites</v>
          </cell>
          <cell r="E14667" t="str">
            <v>Q3-2019</v>
          </cell>
          <cell r="F14667" t="str">
            <v>Mobile Aspiration</v>
          </cell>
          <cell r="G14667" t="str">
            <v>HUA</v>
          </cell>
          <cell r="H14667" t="str">
            <v>LTE2300 3rd Carrier</v>
          </cell>
          <cell r="I14667" t="str">
            <v>INS</v>
          </cell>
          <cell r="L14667">
            <v>43719</v>
          </cell>
          <cell r="M14667">
            <v>43672</v>
          </cell>
          <cell r="N14667">
            <v>43719</v>
          </cell>
          <cell r="O14667">
            <v>43673</v>
          </cell>
          <cell r="P14667" t="str">
            <v>No Dependency</v>
          </cell>
        </row>
        <row r="14668">
          <cell r="C14668" t="str">
            <v>ZND950</v>
          </cell>
          <cell r="D14668" t="str">
            <v>Expansion Sites</v>
          </cell>
          <cell r="E14668" t="str">
            <v>Q3-2019</v>
          </cell>
          <cell r="F14668" t="str">
            <v>Mobile Aspiration</v>
          </cell>
          <cell r="G14668" t="str">
            <v>HUA</v>
          </cell>
          <cell r="H14668" t="str">
            <v>LTE2300 3rd Carrier</v>
          </cell>
          <cell r="I14668" t="str">
            <v>INS</v>
          </cell>
          <cell r="L14668">
            <v>43706</v>
          </cell>
          <cell r="M14668">
            <v>43638</v>
          </cell>
          <cell r="N14668">
            <v>43707</v>
          </cell>
          <cell r="O14668">
            <v>43639</v>
          </cell>
          <cell r="P14668" t="str">
            <v>No Dependency</v>
          </cell>
        </row>
        <row r="14669">
          <cell r="C14669" t="str">
            <v>ZND977</v>
          </cell>
          <cell r="D14669" t="str">
            <v>Expansion Sites</v>
          </cell>
          <cell r="E14669" t="str">
            <v>Q3-2019</v>
          </cell>
          <cell r="F14669" t="str">
            <v>Mobile Aspiration</v>
          </cell>
          <cell r="G14669" t="str">
            <v>HUA</v>
          </cell>
          <cell r="H14669" t="str">
            <v>LTE2300 3rd Carrier</v>
          </cell>
          <cell r="I14669" t="str">
            <v>INS</v>
          </cell>
          <cell r="L14669">
            <v>43706</v>
          </cell>
          <cell r="M14669">
            <v>43634</v>
          </cell>
          <cell r="N14669">
            <v>43706</v>
          </cell>
          <cell r="O14669">
            <v>43635</v>
          </cell>
          <cell r="P14669" t="str">
            <v>No Dependency</v>
          </cell>
        </row>
        <row r="14670">
          <cell r="C14670" t="str">
            <v>ZBR186</v>
          </cell>
          <cell r="D14670" t="str">
            <v>Expansion Sites</v>
          </cell>
          <cell r="E14670" t="str">
            <v>Q1-2020</v>
          </cell>
          <cell r="F14670" t="str">
            <v>Mobile Aspiration</v>
          </cell>
          <cell r="G14670" t="str">
            <v>HUA</v>
          </cell>
          <cell r="H14670" t="str">
            <v>LTE2300 4th Carrier</v>
          </cell>
          <cell r="I14670" t="str">
            <v>INS</v>
          </cell>
          <cell r="J14670">
            <v>43760</v>
          </cell>
          <cell r="L14670">
            <v>43831</v>
          </cell>
          <cell r="N14670">
            <v>43831</v>
          </cell>
          <cell r="P14670" t="str">
            <v>No Dependency</v>
          </cell>
        </row>
        <row r="14671">
          <cell r="C14671" t="str">
            <v>ZDM190</v>
          </cell>
          <cell r="D14671" t="str">
            <v>Expansion Sites</v>
          </cell>
          <cell r="E14671" t="str">
            <v>Q1-2020</v>
          </cell>
          <cell r="F14671" t="str">
            <v>Mobile Aspiration</v>
          </cell>
          <cell r="G14671" t="str">
            <v>HUA</v>
          </cell>
          <cell r="H14671" t="str">
            <v>LTE2300 4th Carrier</v>
          </cell>
          <cell r="I14671" t="str">
            <v>INS</v>
          </cell>
          <cell r="J14671">
            <v>43760</v>
          </cell>
          <cell r="L14671">
            <v>43831</v>
          </cell>
          <cell r="N14671">
            <v>43832</v>
          </cell>
          <cell r="P14671" t="str">
            <v>No Dependency</v>
          </cell>
        </row>
        <row r="14672">
          <cell r="C14672" t="str">
            <v>ZHF342</v>
          </cell>
          <cell r="D14672" t="str">
            <v>Expansion Sites</v>
          </cell>
          <cell r="E14672" t="str">
            <v>Q1-2020</v>
          </cell>
          <cell r="F14672" t="str">
            <v>Mobile Aspiration</v>
          </cell>
          <cell r="G14672" t="str">
            <v>HUA</v>
          </cell>
          <cell r="H14672" t="str">
            <v>LTE2300 4th Carrier</v>
          </cell>
          <cell r="I14672" t="str">
            <v>INS</v>
          </cell>
          <cell r="J14672">
            <v>43760</v>
          </cell>
          <cell r="L14672">
            <v>43831</v>
          </cell>
          <cell r="N14672">
            <v>43832</v>
          </cell>
          <cell r="P14672" t="str">
            <v>No Dependency</v>
          </cell>
        </row>
        <row r="14673">
          <cell r="C14673" t="str">
            <v>ZYB027</v>
          </cell>
          <cell r="D14673" t="str">
            <v>Expansion Sites</v>
          </cell>
          <cell r="E14673" t="str">
            <v>Q3-2019</v>
          </cell>
          <cell r="F14673" t="str">
            <v>Mobile Aspiration</v>
          </cell>
          <cell r="G14673" t="str">
            <v>HUA</v>
          </cell>
          <cell r="H14673" t="str">
            <v xml:space="preserve">LTE1800 MIMO Upgrade_2x2 to 4x4 </v>
          </cell>
          <cell r="I14673" t="str">
            <v>INS</v>
          </cell>
          <cell r="L14673">
            <v>43706</v>
          </cell>
          <cell r="M14673">
            <v>43638</v>
          </cell>
          <cell r="N14673">
            <v>43707</v>
          </cell>
          <cell r="O14673">
            <v>43639</v>
          </cell>
          <cell r="P14673" t="str">
            <v>No Dependency</v>
          </cell>
        </row>
        <row r="14674">
          <cell r="C14674" t="str">
            <v>ZWJ999</v>
          </cell>
          <cell r="D14674" t="str">
            <v>Expansion Sites</v>
          </cell>
          <cell r="E14674" t="str">
            <v>Q3-2019</v>
          </cell>
          <cell r="F14674" t="str">
            <v>Mobile Aspiration</v>
          </cell>
          <cell r="G14674" t="str">
            <v>HUA</v>
          </cell>
          <cell r="H14674" t="str">
            <v xml:space="preserve">LTE1800 MIMO Upgrade_2x2 to 4x4 </v>
          </cell>
          <cell r="I14674" t="str">
            <v>INS</v>
          </cell>
          <cell r="L14674">
            <v>43746</v>
          </cell>
          <cell r="M14674">
            <v>43733</v>
          </cell>
          <cell r="N14674">
            <v>43747</v>
          </cell>
          <cell r="O14674">
            <v>43734</v>
          </cell>
          <cell r="P14674" t="str">
            <v>No Dependency</v>
          </cell>
        </row>
        <row r="14675">
          <cell r="C14675" t="str">
            <v>ZWJ036</v>
          </cell>
          <cell r="D14675" t="str">
            <v>Expansion Sites</v>
          </cell>
          <cell r="E14675" t="str">
            <v>Q3-2019</v>
          </cell>
          <cell r="F14675" t="str">
            <v>Mobile Aspiration</v>
          </cell>
          <cell r="G14675" t="str">
            <v>HUA</v>
          </cell>
          <cell r="H14675" t="str">
            <v xml:space="preserve">LTE1800 MIMO Upgrade_2x2 to 4x4 </v>
          </cell>
          <cell r="I14675" t="str">
            <v>INS</v>
          </cell>
          <cell r="L14675">
            <v>43691</v>
          </cell>
          <cell r="M14675">
            <v>43693</v>
          </cell>
          <cell r="N14675">
            <v>43692</v>
          </cell>
          <cell r="O14675">
            <v>43694</v>
          </cell>
          <cell r="P14675" t="str">
            <v>No Dependency</v>
          </cell>
        </row>
        <row r="14676">
          <cell r="C14676" t="str">
            <v>ZWJ022</v>
          </cell>
          <cell r="D14676" t="str">
            <v>Expansion Sites</v>
          </cell>
          <cell r="E14676" t="str">
            <v>Q3-2019</v>
          </cell>
          <cell r="F14676" t="str">
            <v>Mobile Aspiration</v>
          </cell>
          <cell r="G14676" t="str">
            <v>HUA</v>
          </cell>
          <cell r="H14676" t="str">
            <v xml:space="preserve">LTE1800 MIMO Upgrade_2x2 to 4x4 </v>
          </cell>
          <cell r="I14676" t="str">
            <v>INS</v>
          </cell>
          <cell r="L14676">
            <v>43663</v>
          </cell>
          <cell r="M14676">
            <v>43624</v>
          </cell>
          <cell r="N14676">
            <v>43664</v>
          </cell>
          <cell r="O14676">
            <v>43625</v>
          </cell>
          <cell r="P14676" t="str">
            <v>No Dependency</v>
          </cell>
        </row>
        <row r="14677">
          <cell r="C14677" t="str">
            <v>ZWJ019</v>
          </cell>
          <cell r="D14677" t="str">
            <v>Expansion Sites</v>
          </cell>
          <cell r="E14677" t="str">
            <v>Q3-2019</v>
          </cell>
          <cell r="F14677" t="str">
            <v>Mobile Aspiration</v>
          </cell>
          <cell r="G14677" t="str">
            <v>HUA</v>
          </cell>
          <cell r="H14677" t="str">
            <v xml:space="preserve">LTE1800 MIMO Upgrade_2x2 to 4x4 </v>
          </cell>
          <cell r="I14677" t="str">
            <v>INS</v>
          </cell>
          <cell r="L14677">
            <v>43788</v>
          </cell>
          <cell r="N14677">
            <v>43789</v>
          </cell>
          <cell r="P14677" t="str">
            <v>No Dependency</v>
          </cell>
        </row>
        <row r="14678">
          <cell r="C14678" t="str">
            <v>ZWJ013</v>
          </cell>
          <cell r="D14678" t="str">
            <v>Expansion Sites</v>
          </cell>
          <cell r="E14678" t="str">
            <v>Q3-2019</v>
          </cell>
          <cell r="F14678" t="str">
            <v>Mobile Aspiration</v>
          </cell>
          <cell r="G14678" t="str">
            <v>HUA</v>
          </cell>
          <cell r="H14678" t="str">
            <v xml:space="preserve">LTE1800 MIMO Upgrade_2x2 to 4x4 </v>
          </cell>
          <cell r="I14678" t="str">
            <v>INS</v>
          </cell>
          <cell r="L14678">
            <v>43631</v>
          </cell>
          <cell r="M14678">
            <v>43634</v>
          </cell>
          <cell r="N14678">
            <v>43632</v>
          </cell>
          <cell r="O14678">
            <v>43635</v>
          </cell>
          <cell r="P14678" t="str">
            <v>No Dependency</v>
          </cell>
        </row>
        <row r="14679">
          <cell r="C14679" t="str">
            <v>ZWJ004</v>
          </cell>
          <cell r="D14679" t="str">
            <v>Expansion Sites</v>
          </cell>
          <cell r="E14679" t="str">
            <v>Q3-2019</v>
          </cell>
          <cell r="F14679" t="str">
            <v>Mobile Aspiration</v>
          </cell>
          <cell r="G14679" t="str">
            <v>HUA</v>
          </cell>
          <cell r="H14679" t="str">
            <v xml:space="preserve">LTE1800 MIMO Upgrade_2x2 to 4x4 </v>
          </cell>
          <cell r="I14679" t="str">
            <v>INS</v>
          </cell>
          <cell r="L14679">
            <v>43706</v>
          </cell>
          <cell r="M14679">
            <v>43632</v>
          </cell>
          <cell r="N14679">
            <v>43707</v>
          </cell>
          <cell r="O14679">
            <v>43633</v>
          </cell>
          <cell r="P14679" t="str">
            <v>No Dependency</v>
          </cell>
        </row>
        <row r="14680">
          <cell r="C14680" t="str">
            <v>ZWJ001</v>
          </cell>
          <cell r="D14680" t="str">
            <v>Expansion Sites</v>
          </cell>
          <cell r="E14680" t="str">
            <v>Q3-2019</v>
          </cell>
          <cell r="F14680" t="str">
            <v>Mobile Aspiration</v>
          </cell>
          <cell r="G14680" t="str">
            <v>HUA</v>
          </cell>
          <cell r="H14680" t="str">
            <v xml:space="preserve">LTE1800 MIMO Upgrade_2x2 to 4x4 </v>
          </cell>
          <cell r="I14680" t="str">
            <v>INS</v>
          </cell>
          <cell r="L14680">
            <v>43672</v>
          </cell>
          <cell r="M14680">
            <v>43631</v>
          </cell>
          <cell r="N14680">
            <v>43673</v>
          </cell>
          <cell r="O14680">
            <v>43632</v>
          </cell>
          <cell r="P14680" t="str">
            <v>No Dependency</v>
          </cell>
        </row>
        <row r="14681">
          <cell r="C14681" t="str">
            <v>ZULA002</v>
          </cell>
          <cell r="D14681" t="str">
            <v>Expansion Sites</v>
          </cell>
          <cell r="E14681" t="str">
            <v>Q3-2019</v>
          </cell>
          <cell r="F14681" t="str">
            <v>Mobile Aspiration</v>
          </cell>
          <cell r="G14681" t="str">
            <v>HUA</v>
          </cell>
          <cell r="H14681" t="str">
            <v xml:space="preserve">LTE1800 MIMO Upgrade_2x2 to 4x4 </v>
          </cell>
          <cell r="I14681" t="str">
            <v>INS</v>
          </cell>
          <cell r="L14681">
            <v>43637</v>
          </cell>
          <cell r="M14681">
            <v>43640</v>
          </cell>
          <cell r="N14681">
            <v>43638</v>
          </cell>
          <cell r="O14681">
            <v>43641</v>
          </cell>
          <cell r="P14681" t="str">
            <v>No Dependency</v>
          </cell>
        </row>
        <row r="14682">
          <cell r="C14682" t="str">
            <v>ZUL022</v>
          </cell>
          <cell r="D14682" t="str">
            <v>Expansion Sites</v>
          </cell>
          <cell r="E14682" t="str">
            <v>Q3-2019</v>
          </cell>
          <cell r="F14682" t="str">
            <v>Mobile Aspiration</v>
          </cell>
          <cell r="G14682" t="str">
            <v>HUA</v>
          </cell>
          <cell r="H14682" t="str">
            <v xml:space="preserve">LTE1800 MIMO Upgrade_2x2 to 4x4 </v>
          </cell>
          <cell r="I14682" t="str">
            <v>INS</v>
          </cell>
          <cell r="L14682">
            <v>43704</v>
          </cell>
          <cell r="M14682">
            <v>43707</v>
          </cell>
          <cell r="N14682">
            <v>43705</v>
          </cell>
          <cell r="O14682">
            <v>43708</v>
          </cell>
          <cell r="P14682" t="str">
            <v>No Dependency</v>
          </cell>
        </row>
        <row r="14683">
          <cell r="C14683" t="str">
            <v>ZUL016</v>
          </cell>
          <cell r="D14683" t="str">
            <v>Expansion Sites</v>
          </cell>
          <cell r="E14683" t="str">
            <v>Q3-2019</v>
          </cell>
          <cell r="F14683" t="str">
            <v>Mobile Aspiration</v>
          </cell>
          <cell r="G14683" t="str">
            <v>HUA</v>
          </cell>
          <cell r="H14683" t="str">
            <v xml:space="preserve">LTE1800 MIMO Upgrade_2x2 to 4x4 </v>
          </cell>
          <cell r="I14683" t="str">
            <v>INS</v>
          </cell>
          <cell r="L14683">
            <v>43628</v>
          </cell>
          <cell r="M14683">
            <v>43599</v>
          </cell>
          <cell r="N14683">
            <v>43629</v>
          </cell>
          <cell r="O14683">
            <v>43600</v>
          </cell>
          <cell r="P14683" t="str">
            <v>No Dependency</v>
          </cell>
        </row>
        <row r="14684">
          <cell r="C14684" t="str">
            <v>ZUL015</v>
          </cell>
          <cell r="D14684" t="str">
            <v>Expansion Sites</v>
          </cell>
          <cell r="E14684" t="str">
            <v>Q3-2019</v>
          </cell>
          <cell r="F14684" t="str">
            <v>Mobile Aspiration</v>
          </cell>
          <cell r="G14684" t="str">
            <v>HUA</v>
          </cell>
          <cell r="H14684" t="str">
            <v xml:space="preserve">LTE1800 MIMO Upgrade_2x2 to 4x4 </v>
          </cell>
          <cell r="I14684" t="str">
            <v>INS</v>
          </cell>
          <cell r="L14684">
            <v>43703</v>
          </cell>
          <cell r="M14684">
            <v>43637</v>
          </cell>
          <cell r="N14684">
            <v>43704</v>
          </cell>
          <cell r="O14684">
            <v>43638</v>
          </cell>
          <cell r="P14684" t="str">
            <v>No Dependency</v>
          </cell>
        </row>
        <row r="14685">
          <cell r="C14685" t="str">
            <v>ZUL005</v>
          </cell>
          <cell r="D14685" t="str">
            <v>Expansion Sites</v>
          </cell>
          <cell r="E14685" t="str">
            <v>Q3-2019</v>
          </cell>
          <cell r="F14685" t="str">
            <v>Mobile Aspiration</v>
          </cell>
          <cell r="G14685" t="str">
            <v>HUA</v>
          </cell>
          <cell r="H14685" t="str">
            <v xml:space="preserve">LTE1800 MIMO Upgrade_2x2 to 4x4 </v>
          </cell>
          <cell r="I14685" t="str">
            <v>INS</v>
          </cell>
          <cell r="L14685">
            <v>43706</v>
          </cell>
          <cell r="M14685">
            <v>43634</v>
          </cell>
          <cell r="N14685">
            <v>43707</v>
          </cell>
          <cell r="O14685">
            <v>43635</v>
          </cell>
          <cell r="P14685" t="str">
            <v>No Dependency</v>
          </cell>
        </row>
        <row r="14686">
          <cell r="C14686" t="str">
            <v>ZUJ997</v>
          </cell>
          <cell r="D14686" t="str">
            <v>Expansion Sites</v>
          </cell>
          <cell r="E14686" t="str">
            <v>Q3-2019</v>
          </cell>
          <cell r="F14686" t="str">
            <v>Mobile Aspiration</v>
          </cell>
          <cell r="G14686" t="str">
            <v>HUA</v>
          </cell>
          <cell r="H14686" t="str">
            <v xml:space="preserve">LTE1800 MIMO Upgrade_2x2 to 4x4 </v>
          </cell>
          <cell r="I14686" t="str">
            <v>INS</v>
          </cell>
          <cell r="L14686">
            <v>43636</v>
          </cell>
          <cell r="M14686">
            <v>43639</v>
          </cell>
          <cell r="N14686">
            <v>43637</v>
          </cell>
          <cell r="O14686">
            <v>43640</v>
          </cell>
          <cell r="P14686" t="str">
            <v>No Dependency</v>
          </cell>
        </row>
        <row r="14687">
          <cell r="C14687" t="str">
            <v>ZUJ996</v>
          </cell>
          <cell r="D14687" t="str">
            <v>Expansion Sites</v>
          </cell>
          <cell r="E14687" t="str">
            <v>Q3-2019</v>
          </cell>
          <cell r="F14687" t="str">
            <v>Mobile Aspiration</v>
          </cell>
          <cell r="G14687" t="str">
            <v>HUA</v>
          </cell>
          <cell r="H14687" t="str">
            <v xml:space="preserve">LTE1800 MIMO Upgrade_2x2 to 4x4 </v>
          </cell>
          <cell r="I14687" t="str">
            <v>INS</v>
          </cell>
          <cell r="L14687">
            <v>43746</v>
          </cell>
          <cell r="M14687">
            <v>43733</v>
          </cell>
          <cell r="N14687">
            <v>43747</v>
          </cell>
          <cell r="O14687">
            <v>43734</v>
          </cell>
          <cell r="P14687" t="str">
            <v>No Dependency</v>
          </cell>
        </row>
        <row r="14688">
          <cell r="C14688" t="str">
            <v>ZUJ995</v>
          </cell>
          <cell r="D14688" t="str">
            <v>Expansion Sites</v>
          </cell>
          <cell r="E14688" t="str">
            <v>Q2-2019</v>
          </cell>
          <cell r="F14688" t="str">
            <v>Mobile Aspiration</v>
          </cell>
          <cell r="G14688" t="str">
            <v>HUA</v>
          </cell>
          <cell r="H14688" t="str">
            <v xml:space="preserve">LTE1800 MIMO Upgrade_2x2 to 4x4 </v>
          </cell>
          <cell r="I14688" t="str">
            <v>INS</v>
          </cell>
          <cell r="L14688">
            <v>43632</v>
          </cell>
          <cell r="M14688">
            <v>43634</v>
          </cell>
          <cell r="N14688">
            <v>43633</v>
          </cell>
          <cell r="O14688">
            <v>43635</v>
          </cell>
          <cell r="P14688" t="str">
            <v>No Dependency</v>
          </cell>
        </row>
        <row r="14689">
          <cell r="C14689" t="str">
            <v>ZUJ007</v>
          </cell>
          <cell r="D14689" t="str">
            <v>Expansion Sites</v>
          </cell>
          <cell r="E14689" t="str">
            <v>Q3-2019</v>
          </cell>
          <cell r="F14689" t="str">
            <v>Mobile Aspiration</v>
          </cell>
          <cell r="G14689" t="str">
            <v>HUA</v>
          </cell>
          <cell r="H14689" t="str">
            <v xml:space="preserve">LTE1800 MIMO Upgrade_2x2 to 4x4 </v>
          </cell>
          <cell r="I14689" t="str">
            <v>INS</v>
          </cell>
          <cell r="L14689">
            <v>43687</v>
          </cell>
          <cell r="M14689">
            <v>43689</v>
          </cell>
          <cell r="N14689">
            <v>43688</v>
          </cell>
          <cell r="O14689">
            <v>43690</v>
          </cell>
          <cell r="P14689" t="str">
            <v>No Dependency</v>
          </cell>
        </row>
        <row r="14690">
          <cell r="C14690" t="str">
            <v>ZUJ001</v>
          </cell>
          <cell r="D14690" t="str">
            <v>Expansion Sites</v>
          </cell>
          <cell r="E14690" t="str">
            <v>Q3-2019</v>
          </cell>
          <cell r="F14690" t="str">
            <v>Mobile Aspiration</v>
          </cell>
          <cell r="G14690" t="str">
            <v>HUA</v>
          </cell>
          <cell r="H14690" t="str">
            <v xml:space="preserve">LTE1800 MIMO Upgrade_2x2 to 4x4 </v>
          </cell>
          <cell r="I14690" t="str">
            <v>INS</v>
          </cell>
          <cell r="L14690">
            <v>43645</v>
          </cell>
          <cell r="M14690">
            <v>43634</v>
          </cell>
          <cell r="N14690">
            <v>43646</v>
          </cell>
          <cell r="O14690">
            <v>43635</v>
          </cell>
          <cell r="P14690" t="str">
            <v>No Dependency</v>
          </cell>
        </row>
        <row r="14691">
          <cell r="C14691" t="str">
            <v>ZTY999</v>
          </cell>
          <cell r="D14691" t="str">
            <v>Expansion Sites</v>
          </cell>
          <cell r="E14691" t="str">
            <v>Q3-2019</v>
          </cell>
          <cell r="F14691" t="str">
            <v>Mobile Aspiration</v>
          </cell>
          <cell r="G14691" t="str">
            <v>HUA</v>
          </cell>
          <cell r="H14691" t="str">
            <v xml:space="preserve">LTE1800 MIMO Upgrade_2x2 to 4x4 </v>
          </cell>
          <cell r="I14691" t="str">
            <v>INS</v>
          </cell>
          <cell r="L14691">
            <v>43644</v>
          </cell>
          <cell r="M14691">
            <v>43634</v>
          </cell>
          <cell r="N14691">
            <v>43644</v>
          </cell>
          <cell r="O14691">
            <v>43635</v>
          </cell>
          <cell r="P14691" t="str">
            <v>No Dependency</v>
          </cell>
        </row>
        <row r="14692">
          <cell r="C14692" t="str">
            <v>ZTY998</v>
          </cell>
          <cell r="D14692" t="str">
            <v>Expansion Sites</v>
          </cell>
          <cell r="E14692" t="str">
            <v>Q3-2019</v>
          </cell>
          <cell r="F14692" t="str">
            <v>Mobile Aspiration</v>
          </cell>
          <cell r="G14692" t="str">
            <v>HUA</v>
          </cell>
          <cell r="H14692" t="str">
            <v xml:space="preserve">LTE1800 MIMO Upgrade_2x2 to 4x4 </v>
          </cell>
          <cell r="I14692" t="str">
            <v>INS</v>
          </cell>
          <cell r="L14692">
            <v>43621</v>
          </cell>
          <cell r="M14692">
            <v>43623</v>
          </cell>
          <cell r="N14692">
            <v>43622</v>
          </cell>
          <cell r="O14692">
            <v>43624</v>
          </cell>
          <cell r="P14692" t="str">
            <v>No Dependency</v>
          </cell>
        </row>
        <row r="14693">
          <cell r="C14693" t="str">
            <v>ZTY997</v>
          </cell>
          <cell r="D14693" t="str">
            <v>Expansion Sites</v>
          </cell>
          <cell r="E14693" t="str">
            <v>Q3-2019</v>
          </cell>
          <cell r="F14693" t="str">
            <v>Mobile Aspiration</v>
          </cell>
          <cell r="G14693" t="str">
            <v>HUA</v>
          </cell>
          <cell r="H14693" t="str">
            <v xml:space="preserve">LTE1800 MIMO Upgrade_2x2 to 4x4 </v>
          </cell>
          <cell r="I14693" t="str">
            <v>INS</v>
          </cell>
          <cell r="L14693">
            <v>43642</v>
          </cell>
          <cell r="M14693">
            <v>43645</v>
          </cell>
          <cell r="N14693">
            <v>43643</v>
          </cell>
          <cell r="O14693">
            <v>43646</v>
          </cell>
          <cell r="P14693" t="str">
            <v>No Dependency</v>
          </cell>
        </row>
        <row r="14694">
          <cell r="C14694" t="str">
            <v>ZTY996</v>
          </cell>
          <cell r="D14694" t="str">
            <v>Expansion Sites</v>
          </cell>
          <cell r="E14694" t="str">
            <v>Q3-2019</v>
          </cell>
          <cell r="F14694" t="str">
            <v>Mobile Aspiration</v>
          </cell>
          <cell r="G14694" t="str">
            <v>HUA</v>
          </cell>
          <cell r="H14694" t="str">
            <v xml:space="preserve">LTE1800 MIMO Upgrade_2x2 to 4x4 </v>
          </cell>
          <cell r="I14694" t="str">
            <v>INS</v>
          </cell>
          <cell r="L14694">
            <v>43667</v>
          </cell>
          <cell r="M14694">
            <v>43642</v>
          </cell>
          <cell r="N14694">
            <v>43668</v>
          </cell>
          <cell r="O14694">
            <v>43643</v>
          </cell>
          <cell r="P14694" t="str">
            <v>No Dependency</v>
          </cell>
        </row>
        <row r="14695">
          <cell r="C14695" t="str">
            <v>ZTY003</v>
          </cell>
          <cell r="D14695" t="str">
            <v>Expansion Sites</v>
          </cell>
          <cell r="E14695" t="str">
            <v>Q3-2019</v>
          </cell>
          <cell r="F14695" t="str">
            <v>Mobile Aspiration</v>
          </cell>
          <cell r="G14695" t="str">
            <v>HUA</v>
          </cell>
          <cell r="H14695" t="str">
            <v xml:space="preserve">LTE1800 MIMO Upgrade_2x2 to 4x4 </v>
          </cell>
          <cell r="I14695" t="str">
            <v>INS</v>
          </cell>
          <cell r="L14695">
            <v>43670</v>
          </cell>
          <cell r="M14695">
            <v>43692</v>
          </cell>
          <cell r="N14695">
            <v>43671</v>
          </cell>
          <cell r="O14695">
            <v>43693</v>
          </cell>
          <cell r="P14695" t="str">
            <v>No Dependency</v>
          </cell>
        </row>
        <row r="14696">
          <cell r="C14696" t="str">
            <v>ZTY002</v>
          </cell>
          <cell r="D14696" t="str">
            <v>Expansion Sites</v>
          </cell>
          <cell r="E14696" t="str">
            <v>Q3-2019</v>
          </cell>
          <cell r="F14696" t="str">
            <v>Mobile Aspiration</v>
          </cell>
          <cell r="G14696" t="str">
            <v>HUA</v>
          </cell>
          <cell r="H14696" t="str">
            <v xml:space="preserve">LTE1800 MIMO Upgrade_2x2 to 4x4 </v>
          </cell>
          <cell r="I14696" t="str">
            <v>INS</v>
          </cell>
          <cell r="L14696">
            <v>43671</v>
          </cell>
          <cell r="M14696">
            <v>43631</v>
          </cell>
          <cell r="N14696">
            <v>43672</v>
          </cell>
          <cell r="O14696">
            <v>43632</v>
          </cell>
          <cell r="P14696" t="str">
            <v>No Dependency</v>
          </cell>
        </row>
        <row r="14697">
          <cell r="C14697" t="str">
            <v>ZTY001</v>
          </cell>
          <cell r="D14697" t="str">
            <v>Expansion Sites</v>
          </cell>
          <cell r="E14697" t="str">
            <v>Q3-2019</v>
          </cell>
          <cell r="F14697" t="str">
            <v>Mobile Aspiration</v>
          </cell>
          <cell r="G14697" t="str">
            <v>HUA</v>
          </cell>
          <cell r="H14697" t="str">
            <v xml:space="preserve">LTE1800 MIMO Upgrade_2x2 to 4x4 </v>
          </cell>
          <cell r="I14697" t="str">
            <v>INS</v>
          </cell>
          <cell r="L14697">
            <v>43651</v>
          </cell>
          <cell r="M14697">
            <v>43621</v>
          </cell>
          <cell r="N14697">
            <v>43652</v>
          </cell>
          <cell r="O14697">
            <v>43622</v>
          </cell>
          <cell r="P14697" t="str">
            <v>No Dependency</v>
          </cell>
        </row>
        <row r="14698">
          <cell r="C14698" t="str">
            <v>ZTR998</v>
          </cell>
          <cell r="D14698" t="str">
            <v>Expansion Sites</v>
          </cell>
          <cell r="E14698" t="str">
            <v>Q3-2019</v>
          </cell>
          <cell r="F14698" t="str">
            <v>Mobile Aspiration</v>
          </cell>
          <cell r="G14698" t="str">
            <v>HUA</v>
          </cell>
          <cell r="H14698" t="str">
            <v xml:space="preserve">LTE1800 MIMO Upgrade_2x2 to 4x4 </v>
          </cell>
          <cell r="I14698" t="str">
            <v>INS</v>
          </cell>
          <cell r="L14698">
            <v>43631</v>
          </cell>
          <cell r="M14698">
            <v>43634</v>
          </cell>
          <cell r="N14698">
            <v>43632</v>
          </cell>
          <cell r="O14698">
            <v>43635</v>
          </cell>
          <cell r="P14698" t="str">
            <v>No Dependency</v>
          </cell>
        </row>
        <row r="14699">
          <cell r="C14699" t="str">
            <v>ZTR997</v>
          </cell>
          <cell r="D14699" t="str">
            <v>Expansion Sites</v>
          </cell>
          <cell r="E14699" t="str">
            <v>Q3-2019</v>
          </cell>
          <cell r="F14699" t="str">
            <v>Mobile Aspiration</v>
          </cell>
          <cell r="G14699" t="str">
            <v>HUA</v>
          </cell>
          <cell r="H14699" t="str">
            <v xml:space="preserve">LTE1800 MIMO Upgrade_2x2 to 4x4 </v>
          </cell>
          <cell r="I14699" t="str">
            <v>INS</v>
          </cell>
          <cell r="L14699">
            <v>43631</v>
          </cell>
          <cell r="M14699">
            <v>43634</v>
          </cell>
          <cell r="N14699">
            <v>43632</v>
          </cell>
          <cell r="O14699">
            <v>43635</v>
          </cell>
          <cell r="P14699" t="str">
            <v>No Dependency</v>
          </cell>
        </row>
        <row r="14700">
          <cell r="C14700" t="str">
            <v>ZTR062</v>
          </cell>
          <cell r="D14700" t="str">
            <v>Expansion Sites</v>
          </cell>
          <cell r="E14700" t="str">
            <v>Q3-2019</v>
          </cell>
          <cell r="F14700" t="str">
            <v>Mobile Aspiration</v>
          </cell>
          <cell r="G14700" t="str">
            <v>HUA</v>
          </cell>
          <cell r="H14700" t="str">
            <v xml:space="preserve">LTE1800 MIMO Upgrade_2x2 to 4x4 </v>
          </cell>
          <cell r="I14700" t="str">
            <v>INS</v>
          </cell>
          <cell r="L14700">
            <v>43788</v>
          </cell>
          <cell r="N14700">
            <v>43789</v>
          </cell>
          <cell r="P14700" t="str">
            <v>No Dependency</v>
          </cell>
        </row>
        <row r="14701">
          <cell r="C14701" t="str">
            <v>ZTR034</v>
          </cell>
          <cell r="D14701" t="str">
            <v>Expansion Sites</v>
          </cell>
          <cell r="E14701" t="str">
            <v>Q3-2019</v>
          </cell>
          <cell r="F14701" t="str">
            <v>Mobile Aspiration</v>
          </cell>
          <cell r="G14701" t="str">
            <v>HUA</v>
          </cell>
          <cell r="H14701" t="str">
            <v xml:space="preserve">LTE1800 MIMO Upgrade_2x2 to 4x4 </v>
          </cell>
          <cell r="I14701" t="str">
            <v>INS</v>
          </cell>
          <cell r="L14701">
            <v>43788</v>
          </cell>
          <cell r="N14701">
            <v>43789</v>
          </cell>
          <cell r="P14701" t="str">
            <v>No Dependency</v>
          </cell>
        </row>
        <row r="14702">
          <cell r="C14702" t="str">
            <v>ZTR025</v>
          </cell>
          <cell r="D14702" t="str">
            <v>Expansion Sites</v>
          </cell>
          <cell r="E14702" t="str">
            <v>Q3-2019</v>
          </cell>
          <cell r="F14702" t="str">
            <v>Mobile Aspiration</v>
          </cell>
          <cell r="G14702" t="str">
            <v>HUA</v>
          </cell>
          <cell r="H14702" t="str">
            <v xml:space="preserve">LTE1800 MIMO Upgrade_2x2 to 4x4 </v>
          </cell>
          <cell r="I14702" t="str">
            <v>INS</v>
          </cell>
          <cell r="L14702">
            <v>43719</v>
          </cell>
          <cell r="M14702">
            <v>43709</v>
          </cell>
          <cell r="N14702">
            <v>43719</v>
          </cell>
          <cell r="O14702">
            <v>43710</v>
          </cell>
          <cell r="P14702" t="str">
            <v>No Dependency</v>
          </cell>
        </row>
        <row r="14703">
          <cell r="C14703" t="str">
            <v>ZTR014</v>
          </cell>
          <cell r="D14703" t="str">
            <v>Expansion Sites</v>
          </cell>
          <cell r="E14703" t="str">
            <v>Q3-2019</v>
          </cell>
          <cell r="F14703" t="str">
            <v>Mobile Aspiration</v>
          </cell>
          <cell r="G14703" t="str">
            <v>HUA</v>
          </cell>
          <cell r="H14703" t="str">
            <v xml:space="preserve">LTE1800 MIMO Upgrade_2x2 to 4x4 </v>
          </cell>
          <cell r="I14703" t="str">
            <v>INS</v>
          </cell>
          <cell r="L14703">
            <v>43631</v>
          </cell>
          <cell r="M14703">
            <v>43634</v>
          </cell>
          <cell r="N14703">
            <v>43632</v>
          </cell>
          <cell r="O14703">
            <v>43635</v>
          </cell>
          <cell r="P14703" t="str">
            <v>No Dependency</v>
          </cell>
        </row>
        <row r="14704">
          <cell r="C14704" t="str">
            <v>ZTR013</v>
          </cell>
          <cell r="D14704" t="str">
            <v>Expansion Sites</v>
          </cell>
          <cell r="E14704" t="str">
            <v>Q3-2019</v>
          </cell>
          <cell r="F14704" t="str">
            <v>Mobile Aspiration</v>
          </cell>
          <cell r="G14704" t="str">
            <v>HUA</v>
          </cell>
          <cell r="H14704" t="str">
            <v xml:space="preserve">LTE1800 MIMO Upgrade_2x2 to 4x4 </v>
          </cell>
          <cell r="I14704" t="str">
            <v>INS</v>
          </cell>
          <cell r="L14704">
            <v>43657</v>
          </cell>
          <cell r="M14704">
            <v>43660</v>
          </cell>
          <cell r="N14704">
            <v>43658</v>
          </cell>
          <cell r="O14704">
            <v>43661</v>
          </cell>
          <cell r="P14704" t="str">
            <v>No Dependency</v>
          </cell>
        </row>
        <row r="14705">
          <cell r="C14705" t="str">
            <v>ZTR010</v>
          </cell>
          <cell r="D14705" t="str">
            <v>Expansion Sites</v>
          </cell>
          <cell r="E14705" t="str">
            <v>Q3-2019</v>
          </cell>
          <cell r="F14705" t="str">
            <v>Mobile Aspiration</v>
          </cell>
          <cell r="G14705" t="str">
            <v>HUA</v>
          </cell>
          <cell r="H14705" t="str">
            <v xml:space="preserve">LTE1800 MIMO Upgrade_2x2 to 4x4 </v>
          </cell>
          <cell r="I14705" t="str">
            <v>INS</v>
          </cell>
          <cell r="L14705">
            <v>43631</v>
          </cell>
          <cell r="M14705">
            <v>43634</v>
          </cell>
          <cell r="N14705">
            <v>43632</v>
          </cell>
          <cell r="O14705">
            <v>43635</v>
          </cell>
          <cell r="P14705" t="str">
            <v>No Dependency</v>
          </cell>
        </row>
        <row r="14706">
          <cell r="C14706" t="str">
            <v>ZTR004</v>
          </cell>
          <cell r="D14706" t="str">
            <v>Expansion Sites</v>
          </cell>
          <cell r="E14706" t="str">
            <v>Q3-2019</v>
          </cell>
          <cell r="F14706" t="str">
            <v>Mobile Aspiration</v>
          </cell>
          <cell r="G14706" t="str">
            <v>HUA</v>
          </cell>
          <cell r="H14706" t="str">
            <v xml:space="preserve">LTE1800 MIMO Upgrade_2x2 to 4x4 </v>
          </cell>
          <cell r="I14706" t="str">
            <v>INS</v>
          </cell>
          <cell r="L14706">
            <v>43631</v>
          </cell>
          <cell r="M14706">
            <v>43634</v>
          </cell>
          <cell r="N14706">
            <v>43632</v>
          </cell>
          <cell r="O14706">
            <v>43635</v>
          </cell>
          <cell r="P14706" t="str">
            <v>No Dependency</v>
          </cell>
        </row>
        <row r="14707">
          <cell r="C14707" t="str">
            <v>ZTR002</v>
          </cell>
          <cell r="D14707" t="str">
            <v>Expansion Sites</v>
          </cell>
          <cell r="E14707" t="str">
            <v>Q3-2019</v>
          </cell>
          <cell r="F14707" t="str">
            <v>Mobile Aspiration</v>
          </cell>
          <cell r="G14707" t="str">
            <v>HUA</v>
          </cell>
          <cell r="H14707" t="str">
            <v xml:space="preserve">LTE1800 MIMO Upgrade_2x2 to 4x4 </v>
          </cell>
          <cell r="I14707" t="str">
            <v>INS</v>
          </cell>
          <cell r="L14707">
            <v>43697</v>
          </cell>
          <cell r="M14707">
            <v>43697</v>
          </cell>
          <cell r="N14707">
            <v>43698</v>
          </cell>
          <cell r="O14707">
            <v>43698</v>
          </cell>
          <cell r="P14707" t="str">
            <v>No Dependency</v>
          </cell>
        </row>
        <row r="14708">
          <cell r="C14708" t="str">
            <v>ZTM013</v>
          </cell>
          <cell r="D14708" t="str">
            <v>Expansion Sites</v>
          </cell>
          <cell r="E14708" t="str">
            <v>Q3-2019</v>
          </cell>
          <cell r="F14708" t="str">
            <v>Mobile Aspiration</v>
          </cell>
          <cell r="G14708" t="str">
            <v>HUA</v>
          </cell>
          <cell r="H14708" t="str">
            <v xml:space="preserve">LTE1800 MIMO Upgrade_2x2 to 4x4 </v>
          </cell>
          <cell r="I14708" t="str">
            <v>INS</v>
          </cell>
          <cell r="L14708">
            <v>43631</v>
          </cell>
          <cell r="M14708">
            <v>43634</v>
          </cell>
          <cell r="N14708">
            <v>43632</v>
          </cell>
          <cell r="O14708">
            <v>43635</v>
          </cell>
          <cell r="P14708" t="str">
            <v>No Dependency</v>
          </cell>
        </row>
        <row r="14709">
          <cell r="C14709" t="str">
            <v>ZTM003</v>
          </cell>
          <cell r="D14709" t="str">
            <v>Expansion Sites</v>
          </cell>
          <cell r="E14709" t="str">
            <v>Q3-2019</v>
          </cell>
          <cell r="F14709" t="str">
            <v>Mobile Aspiration</v>
          </cell>
          <cell r="G14709" t="str">
            <v>HUA</v>
          </cell>
          <cell r="H14709" t="str">
            <v xml:space="preserve">LTE1800 MIMO Upgrade_2x2 to 4x4 </v>
          </cell>
          <cell r="I14709" t="str">
            <v>INS</v>
          </cell>
          <cell r="L14709">
            <v>43779</v>
          </cell>
          <cell r="N14709">
            <v>43780</v>
          </cell>
          <cell r="P14709" t="str">
            <v>FDED Not Approved</v>
          </cell>
        </row>
        <row r="14710">
          <cell r="C14710" t="str">
            <v>ZTM001</v>
          </cell>
          <cell r="D14710" t="str">
            <v>Expansion Sites</v>
          </cell>
          <cell r="E14710" t="str">
            <v>Q3-2019</v>
          </cell>
          <cell r="F14710" t="str">
            <v>Mobile Aspiration</v>
          </cell>
          <cell r="G14710" t="str">
            <v>HUA</v>
          </cell>
          <cell r="H14710" t="str">
            <v xml:space="preserve">LTE1800 MIMO Upgrade_2x2 to 4x4 </v>
          </cell>
          <cell r="I14710" t="str">
            <v>INS</v>
          </cell>
          <cell r="L14710">
            <v>43656</v>
          </cell>
          <cell r="M14710">
            <v>43659</v>
          </cell>
          <cell r="N14710">
            <v>43657</v>
          </cell>
          <cell r="O14710">
            <v>43660</v>
          </cell>
          <cell r="P14710" t="str">
            <v>No Dependency</v>
          </cell>
        </row>
        <row r="14711">
          <cell r="C14711" t="str">
            <v>ZTD001</v>
          </cell>
          <cell r="D14711" t="str">
            <v>Expansion Sites</v>
          </cell>
          <cell r="E14711" t="str">
            <v>Q3-2019</v>
          </cell>
          <cell r="F14711" t="str">
            <v>Mobile Aspiration</v>
          </cell>
          <cell r="G14711" t="str">
            <v>HUA</v>
          </cell>
          <cell r="H14711" t="str">
            <v xml:space="preserve">LTE1800 MIMO Upgrade_2x2 to 4x4 </v>
          </cell>
          <cell r="I14711" t="str">
            <v>INS</v>
          </cell>
          <cell r="L14711">
            <v>43642</v>
          </cell>
          <cell r="M14711">
            <v>43648</v>
          </cell>
          <cell r="N14711">
            <v>43646</v>
          </cell>
          <cell r="O14711">
            <v>43649</v>
          </cell>
          <cell r="P14711" t="str">
            <v>No Dependency</v>
          </cell>
        </row>
        <row r="14712">
          <cell r="C14712" t="str">
            <v>ZTB033</v>
          </cell>
          <cell r="D14712" t="str">
            <v>Expansion Sites</v>
          </cell>
          <cell r="E14712" t="str">
            <v>Q3-2019</v>
          </cell>
          <cell r="F14712" t="str">
            <v>Mobile Aspiration</v>
          </cell>
          <cell r="G14712" t="str">
            <v>HUA</v>
          </cell>
          <cell r="H14712" t="str">
            <v xml:space="preserve">LTE1800 MIMO Upgrade_2x2 to 4x4 </v>
          </cell>
          <cell r="I14712" t="str">
            <v>INS</v>
          </cell>
          <cell r="L14712">
            <v>43639</v>
          </cell>
          <cell r="M14712">
            <v>43634</v>
          </cell>
          <cell r="N14712">
            <v>43641</v>
          </cell>
          <cell r="O14712">
            <v>43635</v>
          </cell>
          <cell r="P14712" t="str">
            <v>No Dependency</v>
          </cell>
        </row>
        <row r="14713">
          <cell r="C14713" t="str">
            <v>ZSS001</v>
          </cell>
          <cell r="D14713" t="str">
            <v>Expansion Sites</v>
          </cell>
          <cell r="E14713" t="str">
            <v>Q3-2019</v>
          </cell>
          <cell r="F14713" t="str">
            <v>Mobile Aspiration</v>
          </cell>
          <cell r="G14713" t="str">
            <v>HUA</v>
          </cell>
          <cell r="H14713" t="str">
            <v xml:space="preserve">LTE1800 MIMO Upgrade_2x2 to 4x4 </v>
          </cell>
          <cell r="I14713" t="str">
            <v>INS</v>
          </cell>
          <cell r="L14713">
            <v>43746</v>
          </cell>
          <cell r="M14713">
            <v>43715</v>
          </cell>
          <cell r="N14713">
            <v>43747</v>
          </cell>
          <cell r="O14713">
            <v>43716</v>
          </cell>
          <cell r="P14713" t="str">
            <v>No Dependency</v>
          </cell>
        </row>
        <row r="14714">
          <cell r="C14714" t="str">
            <v>ZSRA999</v>
          </cell>
          <cell r="D14714" t="str">
            <v>Expansion Sites</v>
          </cell>
          <cell r="E14714" t="str">
            <v>Q3-2019</v>
          </cell>
          <cell r="F14714" t="str">
            <v>Mobile Aspiration</v>
          </cell>
          <cell r="G14714" t="str">
            <v>HUA</v>
          </cell>
          <cell r="H14714" t="str">
            <v xml:space="preserve">LTE1800 MIMO Upgrade_2x2 to 4x4 </v>
          </cell>
          <cell r="I14714" t="str">
            <v>INS</v>
          </cell>
          <cell r="L14714">
            <v>43796</v>
          </cell>
          <cell r="N14714">
            <v>43797</v>
          </cell>
          <cell r="P14714" t="str">
            <v>No Dependency</v>
          </cell>
        </row>
        <row r="14715">
          <cell r="C14715" t="str">
            <v>ZSRA001</v>
          </cell>
          <cell r="D14715" t="str">
            <v>Expansion Sites</v>
          </cell>
          <cell r="E14715" t="str">
            <v>Q3-2019</v>
          </cell>
          <cell r="F14715" t="str">
            <v>Mobile Aspiration</v>
          </cell>
          <cell r="G14715" t="str">
            <v>HUA</v>
          </cell>
          <cell r="H14715" t="str">
            <v xml:space="preserve">LTE1800 MIMO Upgrade_2x2 to 4x4 </v>
          </cell>
          <cell r="I14715" t="str">
            <v>INS</v>
          </cell>
          <cell r="L14715">
            <v>43746</v>
          </cell>
          <cell r="M14715">
            <v>43734</v>
          </cell>
          <cell r="N14715">
            <v>43747</v>
          </cell>
          <cell r="O14715">
            <v>43735</v>
          </cell>
          <cell r="P14715" t="str">
            <v>No Dependency</v>
          </cell>
        </row>
        <row r="14716">
          <cell r="C14716" t="str">
            <v>ZSR997</v>
          </cell>
          <cell r="D14716" t="str">
            <v>Expansion Sites</v>
          </cell>
          <cell r="E14716" t="str">
            <v>Q3-2019</v>
          </cell>
          <cell r="F14716" t="str">
            <v>Mobile Aspiration</v>
          </cell>
          <cell r="G14716" t="str">
            <v>HUA</v>
          </cell>
          <cell r="H14716" t="str">
            <v xml:space="preserve">LTE1800 MIMO Upgrade_2x2 to 4x4 </v>
          </cell>
          <cell r="I14716" t="str">
            <v>INS</v>
          </cell>
          <cell r="L14716">
            <v>43746</v>
          </cell>
          <cell r="M14716">
            <v>43715</v>
          </cell>
          <cell r="N14716">
            <v>43747</v>
          </cell>
          <cell r="O14716">
            <v>43716</v>
          </cell>
          <cell r="P14716" t="str">
            <v>No Dependency</v>
          </cell>
        </row>
        <row r="14717">
          <cell r="C14717" t="str">
            <v>ZSR996</v>
          </cell>
          <cell r="D14717" t="str">
            <v>Expansion Sites</v>
          </cell>
          <cell r="E14717" t="str">
            <v>Q2-2019</v>
          </cell>
          <cell r="F14717" t="str">
            <v>Mobile Aspiration</v>
          </cell>
          <cell r="G14717" t="str">
            <v>HUA</v>
          </cell>
          <cell r="H14717" t="str">
            <v xml:space="preserve">LTE1800 MIMO Upgrade_2x2 to 4x4 </v>
          </cell>
          <cell r="I14717" t="str">
            <v>INS</v>
          </cell>
          <cell r="L14717">
            <v>43746</v>
          </cell>
          <cell r="M14717">
            <v>43715</v>
          </cell>
          <cell r="N14717">
            <v>43747</v>
          </cell>
          <cell r="O14717">
            <v>43716</v>
          </cell>
          <cell r="P14717" t="str">
            <v>No Dependency</v>
          </cell>
        </row>
        <row r="14718">
          <cell r="C14718" t="str">
            <v>ZSR039</v>
          </cell>
          <cell r="D14718" t="str">
            <v>Expansion Sites</v>
          </cell>
          <cell r="E14718" t="str">
            <v>Q2-2019</v>
          </cell>
          <cell r="F14718" t="str">
            <v>Mobile Aspiration</v>
          </cell>
          <cell r="G14718" t="str">
            <v>HUA</v>
          </cell>
          <cell r="H14718" t="str">
            <v xml:space="preserve">LTE1800 MIMO Upgrade_2x2 to 4x4 </v>
          </cell>
          <cell r="I14718" t="str">
            <v>INS</v>
          </cell>
          <cell r="L14718">
            <v>43746</v>
          </cell>
          <cell r="M14718">
            <v>43715</v>
          </cell>
          <cell r="N14718">
            <v>43747</v>
          </cell>
          <cell r="O14718">
            <v>43716</v>
          </cell>
          <cell r="P14718" t="str">
            <v>No Dependency</v>
          </cell>
        </row>
        <row r="14719">
          <cell r="C14719" t="str">
            <v>ZSR038</v>
          </cell>
          <cell r="D14719" t="str">
            <v>Expansion Sites</v>
          </cell>
          <cell r="E14719" t="str">
            <v>Q2-2019</v>
          </cell>
          <cell r="F14719" t="str">
            <v>Mobile Aspiration</v>
          </cell>
          <cell r="G14719" t="str">
            <v>HUA</v>
          </cell>
          <cell r="H14719" t="str">
            <v xml:space="preserve">LTE1800 MIMO Upgrade_2x2 to 4x4 </v>
          </cell>
          <cell r="I14719" t="str">
            <v>INS</v>
          </cell>
          <cell r="L14719">
            <v>43746</v>
          </cell>
          <cell r="M14719">
            <v>43715</v>
          </cell>
          <cell r="N14719">
            <v>43747</v>
          </cell>
          <cell r="O14719">
            <v>43716</v>
          </cell>
          <cell r="P14719" t="str">
            <v>No Dependency</v>
          </cell>
        </row>
        <row r="14720">
          <cell r="C14720" t="str">
            <v>ZSR016</v>
          </cell>
          <cell r="D14720" t="str">
            <v>Expansion Sites</v>
          </cell>
          <cell r="E14720" t="str">
            <v>Q3-2019</v>
          </cell>
          <cell r="F14720" t="str">
            <v>Mobile Aspiration</v>
          </cell>
          <cell r="G14720" t="str">
            <v>HUA</v>
          </cell>
          <cell r="H14720" t="str">
            <v xml:space="preserve">LTE1800 MIMO Upgrade_2x2 to 4x4 </v>
          </cell>
          <cell r="I14720" t="str">
            <v>INS</v>
          </cell>
          <cell r="L14720">
            <v>43670</v>
          </cell>
          <cell r="M14720">
            <v>43634</v>
          </cell>
          <cell r="N14720">
            <v>43670</v>
          </cell>
          <cell r="O14720">
            <v>43635</v>
          </cell>
          <cell r="P14720" t="str">
            <v>No Dependency</v>
          </cell>
        </row>
        <row r="14721">
          <cell r="C14721" t="str">
            <v>ZSR011</v>
          </cell>
          <cell r="D14721" t="str">
            <v>Expansion Sites</v>
          </cell>
          <cell r="E14721" t="str">
            <v>Q2-2019</v>
          </cell>
          <cell r="F14721" t="str">
            <v>Mobile Aspiration</v>
          </cell>
          <cell r="G14721" t="str">
            <v>HUA</v>
          </cell>
          <cell r="H14721" t="str">
            <v xml:space="preserve">LTE1800 MIMO Upgrade_2x2 to 4x4 </v>
          </cell>
          <cell r="I14721" t="str">
            <v>INS</v>
          </cell>
          <cell r="L14721">
            <v>43706</v>
          </cell>
          <cell r="M14721">
            <v>43598</v>
          </cell>
          <cell r="N14721">
            <v>43707</v>
          </cell>
          <cell r="O14721">
            <v>43599</v>
          </cell>
          <cell r="P14721" t="str">
            <v>No Dependency</v>
          </cell>
        </row>
        <row r="14722">
          <cell r="C14722" t="str">
            <v>ZSR009</v>
          </cell>
          <cell r="D14722" t="str">
            <v>Expansion Sites</v>
          </cell>
          <cell r="E14722" t="str">
            <v>Q3-2019</v>
          </cell>
          <cell r="F14722" t="str">
            <v>Mobile Aspiration</v>
          </cell>
          <cell r="G14722" t="str">
            <v>HUA</v>
          </cell>
          <cell r="H14722" t="str">
            <v xml:space="preserve">LTE1800 MIMO Upgrade_2x2 to 4x4 </v>
          </cell>
          <cell r="I14722" t="str">
            <v>INS</v>
          </cell>
          <cell r="L14722">
            <v>43746</v>
          </cell>
          <cell r="M14722">
            <v>43715</v>
          </cell>
          <cell r="N14722">
            <v>43747</v>
          </cell>
          <cell r="O14722">
            <v>43716</v>
          </cell>
          <cell r="P14722" t="str">
            <v>No Dependency</v>
          </cell>
        </row>
        <row r="14723">
          <cell r="C14723" t="str">
            <v>ZSKA011</v>
          </cell>
          <cell r="D14723" t="str">
            <v>Expansion Sites</v>
          </cell>
          <cell r="E14723" t="str">
            <v>Q3-2019</v>
          </cell>
          <cell r="F14723" t="str">
            <v>Mobile Aspiration</v>
          </cell>
          <cell r="G14723" t="str">
            <v>HUA</v>
          </cell>
          <cell r="H14723" t="str">
            <v xml:space="preserve">LTE1800 MIMO Upgrade_2x2 to 4x4 </v>
          </cell>
          <cell r="I14723" t="str">
            <v>INS</v>
          </cell>
          <cell r="L14723">
            <v>43631</v>
          </cell>
          <cell r="M14723">
            <v>43634</v>
          </cell>
          <cell r="N14723">
            <v>43632</v>
          </cell>
          <cell r="O14723">
            <v>43635</v>
          </cell>
          <cell r="P14723" t="str">
            <v>No Dependency</v>
          </cell>
        </row>
        <row r="14724">
          <cell r="C14724" t="str">
            <v>ZSKA010</v>
          </cell>
          <cell r="D14724" t="str">
            <v>Expansion Sites</v>
          </cell>
          <cell r="E14724" t="str">
            <v>Q3-2019</v>
          </cell>
          <cell r="F14724" t="str">
            <v>Mobile Aspiration</v>
          </cell>
          <cell r="G14724" t="str">
            <v>HUA</v>
          </cell>
          <cell r="H14724" t="str">
            <v xml:space="preserve">LTE1800 MIMO Upgrade_2x2 to 4x4 </v>
          </cell>
          <cell r="I14724" t="str">
            <v>INS</v>
          </cell>
          <cell r="L14724">
            <v>43676</v>
          </cell>
          <cell r="M14724">
            <v>43618</v>
          </cell>
          <cell r="N14724">
            <v>43677</v>
          </cell>
          <cell r="O14724">
            <v>43619</v>
          </cell>
          <cell r="P14724" t="str">
            <v>No Dependency</v>
          </cell>
        </row>
        <row r="14725">
          <cell r="C14725" t="str">
            <v>ZSKA006</v>
          </cell>
          <cell r="D14725" t="str">
            <v>Expansion Sites</v>
          </cell>
          <cell r="E14725" t="str">
            <v>Q3-2019</v>
          </cell>
          <cell r="F14725" t="str">
            <v>Mobile Aspiration</v>
          </cell>
          <cell r="G14725" t="str">
            <v>HUA</v>
          </cell>
          <cell r="H14725" t="str">
            <v xml:space="preserve">LTE1800 MIMO Upgrade_2x2 to 4x4 </v>
          </cell>
          <cell r="I14725" t="str">
            <v>INS</v>
          </cell>
          <cell r="L14725">
            <v>43684</v>
          </cell>
          <cell r="M14725">
            <v>43634</v>
          </cell>
          <cell r="N14725">
            <v>43684</v>
          </cell>
          <cell r="O14725">
            <v>43635</v>
          </cell>
          <cell r="P14725" t="str">
            <v>No Dependency</v>
          </cell>
        </row>
        <row r="14726">
          <cell r="C14726" t="str">
            <v>ZSKA005</v>
          </cell>
          <cell r="D14726" t="str">
            <v>Expansion Sites</v>
          </cell>
          <cell r="E14726" t="str">
            <v>Q3-2019</v>
          </cell>
          <cell r="F14726" t="str">
            <v>Mobile Aspiration</v>
          </cell>
          <cell r="G14726" t="str">
            <v>HUA</v>
          </cell>
          <cell r="H14726" t="str">
            <v xml:space="preserve">LTE1800 MIMO Upgrade_2x2 to 4x4 </v>
          </cell>
          <cell r="I14726" t="str">
            <v>INS</v>
          </cell>
          <cell r="L14726">
            <v>43684</v>
          </cell>
          <cell r="M14726">
            <v>43637</v>
          </cell>
          <cell r="N14726">
            <v>43684</v>
          </cell>
          <cell r="O14726">
            <v>43638</v>
          </cell>
          <cell r="P14726" t="str">
            <v>No Dependency</v>
          </cell>
        </row>
        <row r="14727">
          <cell r="C14727" t="str">
            <v>ZSK998</v>
          </cell>
          <cell r="D14727" t="str">
            <v>Expansion Sites</v>
          </cell>
          <cell r="E14727" t="str">
            <v>Q3-2019</v>
          </cell>
          <cell r="F14727" t="str">
            <v>Mobile Aspiration</v>
          </cell>
          <cell r="G14727" t="str">
            <v>HUA</v>
          </cell>
          <cell r="H14727" t="str">
            <v xml:space="preserve">LTE1800 MIMO Upgrade_2x2 to 4x4 </v>
          </cell>
          <cell r="I14727" t="str">
            <v>INS</v>
          </cell>
          <cell r="L14727">
            <v>43684</v>
          </cell>
          <cell r="M14727">
            <v>43634</v>
          </cell>
          <cell r="N14727">
            <v>43684</v>
          </cell>
          <cell r="O14727">
            <v>43635</v>
          </cell>
          <cell r="P14727" t="str">
            <v>No Dependency</v>
          </cell>
        </row>
        <row r="14728">
          <cell r="C14728" t="str">
            <v>ZSK989</v>
          </cell>
          <cell r="D14728" t="str">
            <v>Expansion Sites</v>
          </cell>
          <cell r="E14728" t="str">
            <v>Q3-2019</v>
          </cell>
          <cell r="F14728" t="str">
            <v>Mobile Aspiration</v>
          </cell>
          <cell r="G14728" t="str">
            <v>HUA</v>
          </cell>
          <cell r="H14728" t="str">
            <v xml:space="preserve">LTE1800 MIMO Upgrade_2x2 to 4x4 </v>
          </cell>
          <cell r="I14728" t="str">
            <v>INS</v>
          </cell>
          <cell r="L14728">
            <v>43753</v>
          </cell>
          <cell r="M14728">
            <v>43678</v>
          </cell>
          <cell r="N14728">
            <v>43754</v>
          </cell>
          <cell r="O14728">
            <v>43679</v>
          </cell>
          <cell r="P14728" t="str">
            <v>No Dependency</v>
          </cell>
        </row>
        <row r="14729">
          <cell r="C14729" t="str">
            <v>ZSK983</v>
          </cell>
          <cell r="D14729" t="str">
            <v>Expansion Sites</v>
          </cell>
          <cell r="E14729" t="str">
            <v>Q3-2019</v>
          </cell>
          <cell r="F14729" t="str">
            <v>Mobile Aspiration</v>
          </cell>
          <cell r="G14729" t="str">
            <v>HUA</v>
          </cell>
          <cell r="H14729" t="str">
            <v xml:space="preserve">LTE1800 MIMO Upgrade_2x2 to 4x4 </v>
          </cell>
          <cell r="I14729" t="str">
            <v>INS</v>
          </cell>
          <cell r="L14729">
            <v>43703</v>
          </cell>
          <cell r="M14729">
            <v>43692</v>
          </cell>
          <cell r="N14729">
            <v>43704</v>
          </cell>
          <cell r="O14729">
            <v>43693</v>
          </cell>
          <cell r="P14729" t="str">
            <v>No Dependency</v>
          </cell>
        </row>
        <row r="14730">
          <cell r="C14730" t="str">
            <v>ZSK979</v>
          </cell>
          <cell r="D14730" t="str">
            <v>Expansion Sites</v>
          </cell>
          <cell r="E14730" t="str">
            <v>Q3-2019</v>
          </cell>
          <cell r="F14730" t="str">
            <v>Mobile Aspiration</v>
          </cell>
          <cell r="G14730" t="str">
            <v>HUA</v>
          </cell>
          <cell r="H14730" t="str">
            <v xml:space="preserve">LTE1800 MIMO Upgrade_2x2 to 4x4 </v>
          </cell>
          <cell r="I14730" t="str">
            <v>INS</v>
          </cell>
          <cell r="L14730">
            <v>43706</v>
          </cell>
          <cell r="M14730">
            <v>43661</v>
          </cell>
          <cell r="N14730">
            <v>43707</v>
          </cell>
          <cell r="O14730">
            <v>43662</v>
          </cell>
          <cell r="P14730" t="str">
            <v>No Dependency</v>
          </cell>
        </row>
        <row r="14731">
          <cell r="C14731" t="str">
            <v>ZSK974</v>
          </cell>
          <cell r="D14731" t="str">
            <v>Expansion Sites</v>
          </cell>
          <cell r="E14731" t="str">
            <v>Q3-2019</v>
          </cell>
          <cell r="F14731" t="str">
            <v>Mobile Aspiration</v>
          </cell>
          <cell r="G14731" t="str">
            <v>HUA</v>
          </cell>
          <cell r="H14731" t="str">
            <v xml:space="preserve">LTE1800 MIMO Upgrade_2x2 to 4x4 </v>
          </cell>
          <cell r="I14731" t="str">
            <v>INS</v>
          </cell>
          <cell r="L14731">
            <v>43691</v>
          </cell>
          <cell r="M14731">
            <v>43693</v>
          </cell>
          <cell r="N14731">
            <v>43692</v>
          </cell>
          <cell r="O14731">
            <v>43694</v>
          </cell>
          <cell r="P14731" t="str">
            <v>No Dependency</v>
          </cell>
        </row>
        <row r="14732">
          <cell r="C14732" t="str">
            <v>ZSK972</v>
          </cell>
          <cell r="D14732" t="str">
            <v>Expansion Sites</v>
          </cell>
          <cell r="E14732" t="str">
            <v>Q3-2019</v>
          </cell>
          <cell r="F14732" t="str">
            <v>Mobile Aspiration</v>
          </cell>
          <cell r="G14732" t="str">
            <v>HUA</v>
          </cell>
          <cell r="H14732" t="str">
            <v xml:space="preserve">LTE1800 MIMO Upgrade_2x2 to 4x4 </v>
          </cell>
          <cell r="I14732" t="str">
            <v>INS</v>
          </cell>
          <cell r="L14732">
            <v>43703</v>
          </cell>
          <cell r="M14732">
            <v>43629</v>
          </cell>
          <cell r="N14732">
            <v>43704</v>
          </cell>
          <cell r="O14732">
            <v>43630</v>
          </cell>
          <cell r="P14732" t="str">
            <v>No Dependency</v>
          </cell>
        </row>
        <row r="14733">
          <cell r="C14733" t="str">
            <v>ZSK971</v>
          </cell>
          <cell r="D14733" t="str">
            <v>Expansion Sites</v>
          </cell>
          <cell r="E14733" t="str">
            <v>Q3-2019</v>
          </cell>
          <cell r="F14733" t="str">
            <v>Mobile Aspiration</v>
          </cell>
          <cell r="G14733" t="str">
            <v>HUA</v>
          </cell>
          <cell r="H14733" t="str">
            <v xml:space="preserve">LTE1800 MIMO Upgrade_2x2 to 4x4 </v>
          </cell>
          <cell r="I14733" t="str">
            <v>INS</v>
          </cell>
          <cell r="L14733">
            <v>43666</v>
          </cell>
          <cell r="M14733">
            <v>43668</v>
          </cell>
          <cell r="N14733">
            <v>43667</v>
          </cell>
          <cell r="O14733">
            <v>43669</v>
          </cell>
          <cell r="P14733" t="str">
            <v>No Dependency</v>
          </cell>
        </row>
        <row r="14734">
          <cell r="C14734" t="str">
            <v>ZSK970</v>
          </cell>
          <cell r="D14734" t="str">
            <v>Expansion Sites</v>
          </cell>
          <cell r="E14734" t="str">
            <v>Q3-2019</v>
          </cell>
          <cell r="F14734" t="str">
            <v>Mobile Aspiration</v>
          </cell>
          <cell r="G14734" t="str">
            <v>HUA</v>
          </cell>
          <cell r="H14734" t="str">
            <v xml:space="preserve">LTE1800 MIMO Upgrade_2x2 to 4x4 </v>
          </cell>
          <cell r="I14734" t="str">
            <v>INS</v>
          </cell>
          <cell r="L14734">
            <v>43703</v>
          </cell>
          <cell r="M14734">
            <v>43645</v>
          </cell>
          <cell r="N14734">
            <v>43704</v>
          </cell>
          <cell r="O14734">
            <v>43646</v>
          </cell>
          <cell r="P14734" t="str">
            <v>No Dependency</v>
          </cell>
        </row>
        <row r="14735">
          <cell r="C14735" t="str">
            <v>ZSK969</v>
          </cell>
          <cell r="D14735" t="str">
            <v>Expansion Sites</v>
          </cell>
          <cell r="E14735" t="str">
            <v>Q3-2019</v>
          </cell>
          <cell r="F14735" t="str">
            <v>Mobile Aspiration</v>
          </cell>
          <cell r="G14735" t="str">
            <v>HUA</v>
          </cell>
          <cell r="H14735" t="str">
            <v xml:space="preserve">LTE1800 MIMO Upgrade_2x2 to 4x4 </v>
          </cell>
          <cell r="I14735" t="str">
            <v>INS</v>
          </cell>
          <cell r="L14735">
            <v>43635</v>
          </cell>
          <cell r="M14735">
            <v>43640</v>
          </cell>
          <cell r="N14735">
            <v>43637</v>
          </cell>
          <cell r="O14735">
            <v>43641</v>
          </cell>
          <cell r="P14735" t="str">
            <v>No Dependency</v>
          </cell>
        </row>
        <row r="14736">
          <cell r="C14736" t="str">
            <v>ZSK967</v>
          </cell>
          <cell r="D14736" t="str">
            <v>Expansion Sites</v>
          </cell>
          <cell r="E14736" t="str">
            <v>Q3-2019</v>
          </cell>
          <cell r="F14736" t="str">
            <v>Mobile Aspiration</v>
          </cell>
          <cell r="G14736" t="str">
            <v>HUA</v>
          </cell>
          <cell r="H14736" t="str">
            <v xml:space="preserve">LTE1800 MIMO Upgrade_2x2 to 4x4 </v>
          </cell>
          <cell r="I14736" t="str">
            <v>INS</v>
          </cell>
          <cell r="L14736">
            <v>43665</v>
          </cell>
          <cell r="M14736">
            <v>43613</v>
          </cell>
          <cell r="N14736">
            <v>43666</v>
          </cell>
          <cell r="O14736">
            <v>43614</v>
          </cell>
          <cell r="P14736" t="str">
            <v>No Dependency</v>
          </cell>
        </row>
        <row r="14737">
          <cell r="C14737" t="str">
            <v>ZSK966</v>
          </cell>
          <cell r="D14737" t="str">
            <v>Expansion Sites</v>
          </cell>
          <cell r="E14737" t="str">
            <v>Q3-2019</v>
          </cell>
          <cell r="F14737" t="str">
            <v>Mobile Aspiration</v>
          </cell>
          <cell r="G14737" t="str">
            <v>HUA</v>
          </cell>
          <cell r="H14737" t="str">
            <v xml:space="preserve">LTE1800 MIMO Upgrade_2x2 to 4x4 </v>
          </cell>
          <cell r="I14737" t="str">
            <v>INS</v>
          </cell>
          <cell r="L14737">
            <v>43631</v>
          </cell>
          <cell r="M14737">
            <v>43634</v>
          </cell>
          <cell r="N14737">
            <v>43632</v>
          </cell>
          <cell r="O14737">
            <v>43635</v>
          </cell>
          <cell r="P14737" t="str">
            <v>No Dependency</v>
          </cell>
        </row>
        <row r="14738">
          <cell r="C14738" t="str">
            <v>ZSK964</v>
          </cell>
          <cell r="D14738" t="str">
            <v>Expansion Sites</v>
          </cell>
          <cell r="E14738" t="str">
            <v>Q3-2019</v>
          </cell>
          <cell r="F14738" t="str">
            <v>Mobile Aspiration</v>
          </cell>
          <cell r="G14738" t="str">
            <v>HUA</v>
          </cell>
          <cell r="H14738" t="str">
            <v xml:space="preserve">LTE1800 MIMO Upgrade_2x2 to 4x4 </v>
          </cell>
          <cell r="I14738" t="str">
            <v>INS</v>
          </cell>
          <cell r="L14738">
            <v>43706</v>
          </cell>
          <cell r="M14738">
            <v>43632</v>
          </cell>
          <cell r="N14738">
            <v>43707</v>
          </cell>
          <cell r="O14738">
            <v>43633</v>
          </cell>
          <cell r="P14738" t="str">
            <v>No Dependency</v>
          </cell>
        </row>
        <row r="14739">
          <cell r="C14739" t="str">
            <v>ZSK963</v>
          </cell>
          <cell r="D14739" t="str">
            <v>Expansion Sites</v>
          </cell>
          <cell r="E14739" t="str">
            <v>Q3-2019</v>
          </cell>
          <cell r="F14739" t="str">
            <v>Mobile Aspiration</v>
          </cell>
          <cell r="G14739" t="str">
            <v>HUA</v>
          </cell>
          <cell r="H14739" t="str">
            <v xml:space="preserve">LTE1800 MIMO Upgrade_2x2 to 4x4 </v>
          </cell>
          <cell r="I14739" t="str">
            <v>INS</v>
          </cell>
          <cell r="L14739">
            <v>43631</v>
          </cell>
          <cell r="M14739">
            <v>43634</v>
          </cell>
          <cell r="N14739">
            <v>43632</v>
          </cell>
          <cell r="O14739">
            <v>43635</v>
          </cell>
          <cell r="P14739" t="str">
            <v>No Dependency</v>
          </cell>
        </row>
        <row r="14740">
          <cell r="C14740" t="str">
            <v>ZSK961</v>
          </cell>
          <cell r="D14740" t="str">
            <v>Expansion Sites</v>
          </cell>
          <cell r="E14740" t="str">
            <v>Q3-2019</v>
          </cell>
          <cell r="F14740" t="str">
            <v>Mobile Aspiration</v>
          </cell>
          <cell r="G14740" t="str">
            <v>HUA</v>
          </cell>
          <cell r="H14740" t="str">
            <v xml:space="preserve">LTE1800 MIMO Upgrade_2x2 to 4x4 </v>
          </cell>
          <cell r="I14740" t="str">
            <v>INS</v>
          </cell>
          <cell r="L14740">
            <v>43703</v>
          </cell>
          <cell r="M14740">
            <v>43633</v>
          </cell>
          <cell r="N14740">
            <v>43704</v>
          </cell>
          <cell r="O14740">
            <v>43634</v>
          </cell>
          <cell r="P14740" t="str">
            <v>No Dependency</v>
          </cell>
        </row>
        <row r="14741">
          <cell r="C14741" t="str">
            <v>ZSK960</v>
          </cell>
          <cell r="D14741" t="str">
            <v>Expansion Sites</v>
          </cell>
          <cell r="E14741" t="str">
            <v>Q3-2019</v>
          </cell>
          <cell r="F14741" t="str">
            <v>Mobile Aspiration</v>
          </cell>
          <cell r="G14741" t="str">
            <v>HUA</v>
          </cell>
          <cell r="H14741" t="str">
            <v xml:space="preserve">LTE1800 MIMO Upgrade_2x2 to 4x4 </v>
          </cell>
          <cell r="I14741" t="str">
            <v>INS</v>
          </cell>
          <cell r="L14741">
            <v>43632</v>
          </cell>
          <cell r="M14741">
            <v>43637</v>
          </cell>
          <cell r="N14741">
            <v>43638</v>
          </cell>
          <cell r="O14741">
            <v>43638</v>
          </cell>
          <cell r="P14741" t="str">
            <v>No Dependency</v>
          </cell>
        </row>
        <row r="14742">
          <cell r="C14742" t="str">
            <v>ZSK959</v>
          </cell>
          <cell r="D14742" t="str">
            <v>Expansion Sites</v>
          </cell>
          <cell r="E14742" t="str">
            <v>Q3-2019</v>
          </cell>
          <cell r="F14742" t="str">
            <v>Mobile Aspiration</v>
          </cell>
          <cell r="G14742" t="str">
            <v>HUA</v>
          </cell>
          <cell r="H14742" t="str">
            <v xml:space="preserve">LTE1800 MIMO Upgrade_2x2 to 4x4 </v>
          </cell>
          <cell r="I14742" t="str">
            <v>INS</v>
          </cell>
          <cell r="L14742">
            <v>43629</v>
          </cell>
          <cell r="M14742">
            <v>43639</v>
          </cell>
          <cell r="N14742">
            <v>43631</v>
          </cell>
          <cell r="O14742">
            <v>43640</v>
          </cell>
          <cell r="P14742" t="str">
            <v>No Dependency</v>
          </cell>
        </row>
        <row r="14743">
          <cell r="C14743" t="str">
            <v>ZSK958</v>
          </cell>
          <cell r="D14743" t="str">
            <v>Expansion Sites</v>
          </cell>
          <cell r="E14743" t="str">
            <v>Q3-2019</v>
          </cell>
          <cell r="F14743" t="str">
            <v>Mobile Aspiration</v>
          </cell>
          <cell r="G14743" t="str">
            <v>HUA</v>
          </cell>
          <cell r="H14743" t="str">
            <v xml:space="preserve">LTE1800 MIMO Upgrade_2x2 to 4x4 </v>
          </cell>
          <cell r="I14743" t="str">
            <v>INS</v>
          </cell>
          <cell r="L14743">
            <v>43631</v>
          </cell>
          <cell r="M14743">
            <v>43634</v>
          </cell>
          <cell r="N14743">
            <v>43632</v>
          </cell>
          <cell r="O14743">
            <v>43635</v>
          </cell>
          <cell r="P14743" t="str">
            <v>No Dependency</v>
          </cell>
        </row>
        <row r="14744">
          <cell r="C14744" t="str">
            <v>ZSK947</v>
          </cell>
          <cell r="D14744" t="str">
            <v>Expansion Sites</v>
          </cell>
          <cell r="E14744" t="str">
            <v>Q3-2019</v>
          </cell>
          <cell r="F14744" t="str">
            <v>Mobile Aspiration</v>
          </cell>
          <cell r="G14744" t="str">
            <v>HUA</v>
          </cell>
          <cell r="H14744" t="str">
            <v xml:space="preserve">LTE1800 MIMO Upgrade_2x2 to 4x4 </v>
          </cell>
          <cell r="I14744" t="str">
            <v>INS</v>
          </cell>
          <cell r="L14744">
            <v>43691</v>
          </cell>
          <cell r="M14744">
            <v>43693</v>
          </cell>
          <cell r="N14744">
            <v>43692</v>
          </cell>
          <cell r="O14744">
            <v>43694</v>
          </cell>
          <cell r="P14744" t="str">
            <v>No Dependency</v>
          </cell>
        </row>
        <row r="14745">
          <cell r="C14745" t="str">
            <v>ZSK946</v>
          </cell>
          <cell r="D14745" t="str">
            <v>Expansion Sites</v>
          </cell>
          <cell r="E14745" t="str">
            <v>Q3-2019</v>
          </cell>
          <cell r="F14745" t="str">
            <v>Mobile Aspiration</v>
          </cell>
          <cell r="G14745" t="str">
            <v>HUA</v>
          </cell>
          <cell r="H14745" t="str">
            <v xml:space="preserve">LTE1800 MIMO Upgrade_2x2 to 4x4 </v>
          </cell>
          <cell r="I14745" t="str">
            <v>INS</v>
          </cell>
          <cell r="L14745">
            <v>43706</v>
          </cell>
          <cell r="M14745">
            <v>43637</v>
          </cell>
          <cell r="N14745">
            <v>43707</v>
          </cell>
          <cell r="O14745">
            <v>43638</v>
          </cell>
          <cell r="P14745" t="str">
            <v>No Dependency</v>
          </cell>
        </row>
        <row r="14746">
          <cell r="C14746" t="str">
            <v>ZSK934</v>
          </cell>
          <cell r="D14746" t="str">
            <v>Expansion Sites</v>
          </cell>
          <cell r="E14746" t="str">
            <v>Q3-2019</v>
          </cell>
          <cell r="F14746" t="str">
            <v>Mobile Aspiration</v>
          </cell>
          <cell r="G14746" t="str">
            <v>HUA</v>
          </cell>
          <cell r="H14746" t="str">
            <v xml:space="preserve">LTE1800 MIMO Upgrade_2x2 to 4x4 </v>
          </cell>
          <cell r="I14746" t="str">
            <v>INS</v>
          </cell>
          <cell r="L14746">
            <v>43691</v>
          </cell>
          <cell r="M14746">
            <v>43693</v>
          </cell>
          <cell r="N14746">
            <v>43692</v>
          </cell>
          <cell r="O14746">
            <v>43694</v>
          </cell>
          <cell r="P14746" t="str">
            <v>No Dependency</v>
          </cell>
        </row>
        <row r="14747">
          <cell r="C14747" t="str">
            <v>ZSK925</v>
          </cell>
          <cell r="D14747" t="str">
            <v>Expansion Sites</v>
          </cell>
          <cell r="E14747" t="str">
            <v>Q3-2019</v>
          </cell>
          <cell r="F14747" t="str">
            <v>Mobile Aspiration</v>
          </cell>
          <cell r="G14747" t="str">
            <v>HUA</v>
          </cell>
          <cell r="H14747" t="str">
            <v xml:space="preserve">LTE1800 MIMO Upgrade_2x2 to 4x4 </v>
          </cell>
          <cell r="I14747" t="str">
            <v>INS</v>
          </cell>
          <cell r="L14747">
            <v>43706</v>
          </cell>
          <cell r="M14747">
            <v>43616</v>
          </cell>
          <cell r="N14747">
            <v>43707</v>
          </cell>
          <cell r="O14747">
            <v>43617</v>
          </cell>
          <cell r="P14747" t="str">
            <v>No Dependency</v>
          </cell>
        </row>
        <row r="14748">
          <cell r="C14748" t="str">
            <v>ZSK922</v>
          </cell>
          <cell r="D14748" t="str">
            <v>Expansion Sites</v>
          </cell>
          <cell r="E14748" t="str">
            <v>Q3-2019</v>
          </cell>
          <cell r="F14748" t="str">
            <v>Mobile Aspiration</v>
          </cell>
          <cell r="G14748" t="str">
            <v>HUA</v>
          </cell>
          <cell r="H14748" t="str">
            <v xml:space="preserve">LTE1800 MIMO Upgrade_2x2 to 4x4 </v>
          </cell>
          <cell r="I14748" t="str">
            <v>INS</v>
          </cell>
          <cell r="L14748">
            <v>43711</v>
          </cell>
          <cell r="M14748">
            <v>43638</v>
          </cell>
          <cell r="N14748">
            <v>43712</v>
          </cell>
          <cell r="O14748">
            <v>43639</v>
          </cell>
          <cell r="P14748" t="str">
            <v>No Dependency</v>
          </cell>
        </row>
        <row r="14749">
          <cell r="C14749" t="str">
            <v>ZSK921</v>
          </cell>
          <cell r="D14749" t="str">
            <v>Expansion Sites</v>
          </cell>
          <cell r="E14749" t="str">
            <v>Q3-2019</v>
          </cell>
          <cell r="F14749" t="str">
            <v>Mobile Aspiration</v>
          </cell>
          <cell r="G14749" t="str">
            <v>HUA</v>
          </cell>
          <cell r="H14749" t="str">
            <v xml:space="preserve">LTE1800 MIMO Upgrade_2x2 to 4x4 </v>
          </cell>
          <cell r="I14749" t="str">
            <v>INS</v>
          </cell>
          <cell r="L14749">
            <v>43737</v>
          </cell>
          <cell r="M14749">
            <v>43709</v>
          </cell>
          <cell r="N14749">
            <v>43738</v>
          </cell>
          <cell r="O14749">
            <v>43710</v>
          </cell>
          <cell r="P14749" t="str">
            <v>No Dependency</v>
          </cell>
        </row>
        <row r="14750">
          <cell r="C14750" t="str">
            <v>ZSK913</v>
          </cell>
          <cell r="D14750" t="str">
            <v>Expansion Sites</v>
          </cell>
          <cell r="E14750" t="str">
            <v>Q3-2019</v>
          </cell>
          <cell r="F14750" t="str">
            <v>Mobile Aspiration</v>
          </cell>
          <cell r="G14750" t="str">
            <v>HUA</v>
          </cell>
          <cell r="H14750" t="str">
            <v xml:space="preserve">LTE1800 MIMO Upgrade_2x2 to 4x4 </v>
          </cell>
          <cell r="I14750" t="str">
            <v>INS</v>
          </cell>
          <cell r="L14750">
            <v>43678</v>
          </cell>
          <cell r="M14750">
            <v>43633</v>
          </cell>
          <cell r="N14750">
            <v>43679</v>
          </cell>
          <cell r="O14750">
            <v>43634</v>
          </cell>
          <cell r="P14750" t="str">
            <v>No Dependency</v>
          </cell>
        </row>
        <row r="14751">
          <cell r="C14751" t="str">
            <v>ZSK911</v>
          </cell>
          <cell r="D14751" t="str">
            <v>Expansion Sites</v>
          </cell>
          <cell r="E14751" t="str">
            <v>Q3-2019</v>
          </cell>
          <cell r="F14751" t="str">
            <v>Mobile Aspiration</v>
          </cell>
          <cell r="G14751" t="str">
            <v>HUA</v>
          </cell>
          <cell r="H14751" t="str">
            <v xml:space="preserve">LTE1800 MIMO Upgrade_2x2 to 4x4 </v>
          </cell>
          <cell r="I14751" t="str">
            <v>INS</v>
          </cell>
          <cell r="L14751">
            <v>43788</v>
          </cell>
          <cell r="N14751">
            <v>43789</v>
          </cell>
          <cell r="P14751" t="str">
            <v>No Dependency</v>
          </cell>
        </row>
        <row r="14752">
          <cell r="C14752" t="str">
            <v>ZSK092</v>
          </cell>
          <cell r="D14752" t="str">
            <v>Expansion Sites</v>
          </cell>
          <cell r="E14752" t="str">
            <v>Q3-2019</v>
          </cell>
          <cell r="F14752" t="str">
            <v>Mobile Aspiration</v>
          </cell>
          <cell r="G14752" t="str">
            <v>HUA</v>
          </cell>
          <cell r="H14752" t="str">
            <v xml:space="preserve">LTE1800 MIMO Upgrade_2x2 to 4x4 </v>
          </cell>
          <cell r="I14752" t="str">
            <v>INS</v>
          </cell>
          <cell r="L14752">
            <v>43684</v>
          </cell>
          <cell r="M14752">
            <v>43634</v>
          </cell>
          <cell r="N14752">
            <v>43684</v>
          </cell>
          <cell r="O14752">
            <v>43635</v>
          </cell>
          <cell r="P14752" t="str">
            <v>No Dependency</v>
          </cell>
        </row>
        <row r="14753">
          <cell r="C14753" t="str">
            <v>ZSK077</v>
          </cell>
          <cell r="D14753" t="str">
            <v>Expansion Sites</v>
          </cell>
          <cell r="E14753" t="str">
            <v>Q3-2019</v>
          </cell>
          <cell r="F14753" t="str">
            <v>Mobile Aspiration</v>
          </cell>
          <cell r="G14753" t="str">
            <v>HUA</v>
          </cell>
          <cell r="H14753" t="str">
            <v xml:space="preserve">LTE1800 MIMO Upgrade_2x2 to 4x4 </v>
          </cell>
          <cell r="I14753" t="str">
            <v>INS</v>
          </cell>
          <cell r="L14753">
            <v>43706</v>
          </cell>
          <cell r="M14753">
            <v>43659</v>
          </cell>
          <cell r="N14753">
            <v>43707</v>
          </cell>
          <cell r="O14753">
            <v>43660</v>
          </cell>
          <cell r="P14753" t="str">
            <v>No Dependency</v>
          </cell>
        </row>
        <row r="14754">
          <cell r="C14754" t="str">
            <v>ZSK074</v>
          </cell>
          <cell r="D14754" t="str">
            <v>Expansion Sites</v>
          </cell>
          <cell r="E14754" t="str">
            <v>Q3-2019</v>
          </cell>
          <cell r="F14754" t="str">
            <v>Mobile Aspiration</v>
          </cell>
          <cell r="G14754" t="str">
            <v>HUA</v>
          </cell>
          <cell r="H14754" t="str">
            <v xml:space="preserve">LTE1800 MIMO Upgrade_2x2 to 4x4 </v>
          </cell>
          <cell r="I14754" t="str">
            <v>INS</v>
          </cell>
          <cell r="L14754">
            <v>43638</v>
          </cell>
          <cell r="M14754">
            <v>43641</v>
          </cell>
          <cell r="N14754">
            <v>43639</v>
          </cell>
          <cell r="O14754">
            <v>43642</v>
          </cell>
          <cell r="P14754" t="str">
            <v>No Dependency</v>
          </cell>
        </row>
        <row r="14755">
          <cell r="C14755" t="str">
            <v>ZSK069</v>
          </cell>
          <cell r="D14755" t="str">
            <v>Expansion Sites</v>
          </cell>
          <cell r="E14755" t="str">
            <v>Q3-2019</v>
          </cell>
          <cell r="F14755" t="str">
            <v>Mobile Aspiration</v>
          </cell>
          <cell r="G14755" t="str">
            <v>HUA</v>
          </cell>
          <cell r="H14755" t="str">
            <v xml:space="preserve">LTE1800 MIMO Upgrade_2x2 to 4x4 </v>
          </cell>
          <cell r="I14755" t="str">
            <v>INS</v>
          </cell>
          <cell r="L14755">
            <v>43660</v>
          </cell>
          <cell r="M14755">
            <v>43605</v>
          </cell>
          <cell r="N14755">
            <v>43661</v>
          </cell>
          <cell r="O14755">
            <v>43606</v>
          </cell>
          <cell r="P14755" t="str">
            <v>No Dependency</v>
          </cell>
        </row>
        <row r="14756">
          <cell r="C14756" t="str">
            <v>ZSK065</v>
          </cell>
          <cell r="D14756" t="str">
            <v>Expansion Sites</v>
          </cell>
          <cell r="E14756" t="str">
            <v>Q3-2019</v>
          </cell>
          <cell r="F14756" t="str">
            <v>Mobile Aspiration</v>
          </cell>
          <cell r="G14756" t="str">
            <v>HUA</v>
          </cell>
          <cell r="H14756" t="str">
            <v xml:space="preserve">LTE1800 MIMO Upgrade_2x2 to 4x4 </v>
          </cell>
          <cell r="I14756" t="str">
            <v>INS</v>
          </cell>
          <cell r="L14756">
            <v>43648</v>
          </cell>
          <cell r="M14756">
            <v>43651</v>
          </cell>
          <cell r="N14756">
            <v>43649</v>
          </cell>
          <cell r="O14756">
            <v>43652</v>
          </cell>
          <cell r="P14756" t="str">
            <v>No Dependency</v>
          </cell>
        </row>
        <row r="14757">
          <cell r="C14757" t="str">
            <v>ZSK062</v>
          </cell>
          <cell r="D14757" t="str">
            <v>Expansion Sites</v>
          </cell>
          <cell r="E14757" t="str">
            <v>Q3-2019</v>
          </cell>
          <cell r="F14757" t="str">
            <v>Mobile Aspiration</v>
          </cell>
          <cell r="G14757" t="str">
            <v>HUA</v>
          </cell>
          <cell r="H14757" t="str">
            <v xml:space="preserve">LTE1800 MIMO Upgrade_2x2 to 4x4 </v>
          </cell>
          <cell r="I14757" t="str">
            <v>INS</v>
          </cell>
          <cell r="L14757">
            <v>43664</v>
          </cell>
          <cell r="M14757">
            <v>43616</v>
          </cell>
          <cell r="N14757">
            <v>43665</v>
          </cell>
          <cell r="O14757">
            <v>43617</v>
          </cell>
          <cell r="P14757" t="str">
            <v>No Dependency</v>
          </cell>
        </row>
        <row r="14758">
          <cell r="C14758" t="str">
            <v>ZSK057</v>
          </cell>
          <cell r="D14758" t="str">
            <v>Expansion Sites</v>
          </cell>
          <cell r="E14758" t="str">
            <v>Q3-2019</v>
          </cell>
          <cell r="F14758" t="str">
            <v>Mobile Aspiration</v>
          </cell>
          <cell r="G14758" t="str">
            <v>HUA</v>
          </cell>
          <cell r="H14758" t="str">
            <v xml:space="preserve">LTE1800 MIMO Upgrade_2x2 to 4x4 </v>
          </cell>
          <cell r="I14758" t="str">
            <v>INS</v>
          </cell>
          <cell r="L14758">
            <v>43711</v>
          </cell>
          <cell r="M14758">
            <v>43625</v>
          </cell>
          <cell r="N14758">
            <v>43712</v>
          </cell>
          <cell r="O14758">
            <v>43626</v>
          </cell>
          <cell r="P14758" t="str">
            <v>No Dependency</v>
          </cell>
        </row>
        <row r="14759">
          <cell r="C14759" t="str">
            <v>ZSK056</v>
          </cell>
          <cell r="D14759" t="str">
            <v>Expansion Sites</v>
          </cell>
          <cell r="E14759" t="str">
            <v>Q3-2019</v>
          </cell>
          <cell r="F14759" t="str">
            <v>Mobile Aspiration</v>
          </cell>
          <cell r="G14759" t="str">
            <v>HUA</v>
          </cell>
          <cell r="H14759" t="str">
            <v xml:space="preserve">LTE1800 MIMO Upgrade_2x2 to 4x4 </v>
          </cell>
          <cell r="I14759" t="str">
            <v>INS</v>
          </cell>
          <cell r="L14759">
            <v>43656</v>
          </cell>
          <cell r="M14759">
            <v>43659</v>
          </cell>
          <cell r="N14759">
            <v>43657</v>
          </cell>
          <cell r="O14759">
            <v>43660</v>
          </cell>
          <cell r="P14759" t="str">
            <v>No Dependency</v>
          </cell>
        </row>
        <row r="14760">
          <cell r="C14760" t="str">
            <v>ZSK055</v>
          </cell>
          <cell r="D14760" t="str">
            <v>Expansion Sites</v>
          </cell>
          <cell r="E14760" t="str">
            <v>Q3-2019</v>
          </cell>
          <cell r="F14760" t="str">
            <v>Mobile Aspiration</v>
          </cell>
          <cell r="G14760" t="str">
            <v>HUA</v>
          </cell>
          <cell r="H14760" t="str">
            <v xml:space="preserve">LTE1800 MIMO Upgrade_2x2 to 4x4 </v>
          </cell>
          <cell r="I14760" t="str">
            <v>INS</v>
          </cell>
          <cell r="L14760">
            <v>43644</v>
          </cell>
          <cell r="M14760">
            <v>43647</v>
          </cell>
          <cell r="N14760">
            <v>43645</v>
          </cell>
          <cell r="O14760">
            <v>43648</v>
          </cell>
          <cell r="P14760" t="str">
            <v>No Dependency</v>
          </cell>
        </row>
        <row r="14761">
          <cell r="C14761" t="str">
            <v>ZSK041</v>
          </cell>
          <cell r="D14761" t="str">
            <v>Expansion Sites</v>
          </cell>
          <cell r="E14761" t="str">
            <v>Q3-2019</v>
          </cell>
          <cell r="F14761" t="str">
            <v>Mobile Aspiration</v>
          </cell>
          <cell r="G14761" t="str">
            <v>HUA</v>
          </cell>
          <cell r="H14761" t="str">
            <v xml:space="preserve">LTE1800 MIMO Upgrade_2x2 to 4x4 </v>
          </cell>
          <cell r="I14761" t="str">
            <v>INS</v>
          </cell>
          <cell r="L14761">
            <v>43631</v>
          </cell>
          <cell r="M14761">
            <v>43634</v>
          </cell>
          <cell r="N14761">
            <v>43632</v>
          </cell>
          <cell r="O14761">
            <v>43635</v>
          </cell>
          <cell r="P14761" t="str">
            <v>No Dependency</v>
          </cell>
        </row>
        <row r="14762">
          <cell r="C14762" t="str">
            <v>ZSK034</v>
          </cell>
          <cell r="D14762" t="str">
            <v>Expansion Sites</v>
          </cell>
          <cell r="E14762" t="str">
            <v>Q3-2019</v>
          </cell>
          <cell r="F14762" t="str">
            <v>Mobile Aspiration</v>
          </cell>
          <cell r="G14762" t="str">
            <v>HUA</v>
          </cell>
          <cell r="H14762" t="str">
            <v xml:space="preserve">LTE1800 MIMO Upgrade_2x2 to 4x4 </v>
          </cell>
          <cell r="I14762" t="str">
            <v>INS</v>
          </cell>
          <cell r="L14762">
            <v>43746</v>
          </cell>
          <cell r="M14762">
            <v>43733</v>
          </cell>
          <cell r="N14762">
            <v>43747</v>
          </cell>
          <cell r="O14762">
            <v>43734</v>
          </cell>
          <cell r="P14762" t="str">
            <v>No Dependency</v>
          </cell>
        </row>
        <row r="14763">
          <cell r="C14763" t="str">
            <v>ZSK033</v>
          </cell>
          <cell r="D14763" t="str">
            <v>Expansion Sites</v>
          </cell>
          <cell r="E14763" t="str">
            <v>Q3-2019</v>
          </cell>
          <cell r="F14763" t="str">
            <v>Mobile Aspiration</v>
          </cell>
          <cell r="G14763" t="str">
            <v>HUA</v>
          </cell>
          <cell r="H14763" t="str">
            <v xml:space="preserve">LTE1800 MIMO Upgrade_2x2 to 4x4 </v>
          </cell>
          <cell r="I14763" t="str">
            <v>INS</v>
          </cell>
          <cell r="L14763">
            <v>43682</v>
          </cell>
          <cell r="M14763">
            <v>43634</v>
          </cell>
          <cell r="N14763">
            <v>43683</v>
          </cell>
          <cell r="O14763">
            <v>43635</v>
          </cell>
          <cell r="P14763" t="str">
            <v>No Dependency</v>
          </cell>
        </row>
        <row r="14764">
          <cell r="C14764" t="str">
            <v>ZRW917</v>
          </cell>
          <cell r="D14764" t="str">
            <v>Expansion Sites</v>
          </cell>
          <cell r="E14764" t="str">
            <v>Q3-2019</v>
          </cell>
          <cell r="F14764" t="str">
            <v>Mobile Aspiration</v>
          </cell>
          <cell r="G14764" t="str">
            <v>HUA</v>
          </cell>
          <cell r="H14764" t="str">
            <v xml:space="preserve">LTE1800 MIMO Upgrade_2x2 to 4x4 </v>
          </cell>
          <cell r="I14764" t="str">
            <v>INS</v>
          </cell>
          <cell r="L14764">
            <v>43734</v>
          </cell>
          <cell r="M14764">
            <v>43633</v>
          </cell>
          <cell r="N14764">
            <v>43734</v>
          </cell>
          <cell r="O14764">
            <v>43634</v>
          </cell>
          <cell r="P14764" t="str">
            <v>No Dependency</v>
          </cell>
        </row>
        <row r="14765">
          <cell r="C14765" t="str">
            <v>ZRS001</v>
          </cell>
          <cell r="D14765" t="str">
            <v>Expansion Sites</v>
          </cell>
          <cell r="E14765" t="str">
            <v>Q3-2019</v>
          </cell>
          <cell r="F14765" t="str">
            <v>Mobile Aspiration</v>
          </cell>
          <cell r="G14765" t="str">
            <v>HUA</v>
          </cell>
          <cell r="H14765" t="str">
            <v xml:space="preserve">LTE1800 MIMO Upgrade_2x2 to 4x4 </v>
          </cell>
          <cell r="I14765" t="str">
            <v>INS</v>
          </cell>
          <cell r="L14765">
            <v>43746</v>
          </cell>
          <cell r="M14765">
            <v>43715</v>
          </cell>
          <cell r="N14765">
            <v>43747</v>
          </cell>
          <cell r="O14765">
            <v>43716</v>
          </cell>
          <cell r="P14765" t="str">
            <v>No Dependency</v>
          </cell>
        </row>
        <row r="14766">
          <cell r="C14766" t="str">
            <v>ZRR999</v>
          </cell>
          <cell r="D14766" t="str">
            <v>Expansion Sites</v>
          </cell>
          <cell r="E14766" t="str">
            <v>Q3-2019</v>
          </cell>
          <cell r="F14766" t="str">
            <v>Mobile Aspiration</v>
          </cell>
          <cell r="G14766" t="str">
            <v>HUA</v>
          </cell>
          <cell r="H14766" t="str">
            <v xml:space="preserve">LTE1800 MIMO Upgrade_2x2 to 4x4 </v>
          </cell>
          <cell r="I14766" t="str">
            <v>INS</v>
          </cell>
          <cell r="L14766">
            <v>43670</v>
          </cell>
          <cell r="M14766">
            <v>43647</v>
          </cell>
          <cell r="N14766">
            <v>43670</v>
          </cell>
          <cell r="O14766">
            <v>43648</v>
          </cell>
          <cell r="P14766" t="str">
            <v>No Dependency</v>
          </cell>
        </row>
        <row r="14767">
          <cell r="C14767" t="str">
            <v>ZRR998</v>
          </cell>
          <cell r="D14767" t="str">
            <v>Expansion Sites</v>
          </cell>
          <cell r="E14767" t="str">
            <v>Q3-2019</v>
          </cell>
          <cell r="F14767" t="str">
            <v>Mobile Aspiration</v>
          </cell>
          <cell r="G14767" t="str">
            <v>HUA</v>
          </cell>
          <cell r="H14767" t="str">
            <v xml:space="preserve">LTE1800 MIMO Upgrade_2x2 to 4x4 </v>
          </cell>
          <cell r="I14767" t="str">
            <v>INS</v>
          </cell>
          <cell r="L14767">
            <v>43640</v>
          </cell>
          <cell r="M14767">
            <v>43644</v>
          </cell>
          <cell r="N14767">
            <v>43641</v>
          </cell>
          <cell r="O14767">
            <v>43645</v>
          </cell>
          <cell r="P14767" t="str">
            <v>No Dependency</v>
          </cell>
        </row>
        <row r="14768">
          <cell r="C14768" t="str">
            <v>ZRR997</v>
          </cell>
          <cell r="D14768" t="str">
            <v>Expansion Sites</v>
          </cell>
          <cell r="E14768" t="str">
            <v>Q3-2019</v>
          </cell>
          <cell r="F14768" t="str">
            <v>Mobile Aspiration</v>
          </cell>
          <cell r="G14768" t="str">
            <v>HUA</v>
          </cell>
          <cell r="H14768" t="str">
            <v xml:space="preserve">LTE1800 MIMO Upgrade_2x2 to 4x4 </v>
          </cell>
          <cell r="I14768" t="str">
            <v>INS</v>
          </cell>
          <cell r="L14768">
            <v>43631</v>
          </cell>
          <cell r="M14768">
            <v>43634</v>
          </cell>
          <cell r="N14768">
            <v>43632</v>
          </cell>
          <cell r="O14768">
            <v>43635</v>
          </cell>
          <cell r="P14768" t="str">
            <v>No Dependency</v>
          </cell>
        </row>
        <row r="14769">
          <cell r="C14769" t="str">
            <v>ZRR996</v>
          </cell>
          <cell r="D14769" t="str">
            <v>Expansion Sites</v>
          </cell>
          <cell r="E14769" t="str">
            <v>Q3-2019</v>
          </cell>
          <cell r="F14769" t="str">
            <v>Mobile Aspiration</v>
          </cell>
          <cell r="G14769" t="str">
            <v>HUA</v>
          </cell>
          <cell r="H14769" t="str">
            <v xml:space="preserve">LTE1800 MIMO Upgrade_2x2 to 4x4 </v>
          </cell>
          <cell r="I14769" t="str">
            <v>INS</v>
          </cell>
          <cell r="L14769">
            <v>43667</v>
          </cell>
          <cell r="M14769">
            <v>43670</v>
          </cell>
          <cell r="N14769">
            <v>43668</v>
          </cell>
          <cell r="O14769">
            <v>43671</v>
          </cell>
          <cell r="P14769" t="str">
            <v>No Dependency</v>
          </cell>
        </row>
        <row r="14770">
          <cell r="C14770" t="str">
            <v>ZRR993</v>
          </cell>
          <cell r="D14770" t="str">
            <v>Expansion Sites</v>
          </cell>
          <cell r="E14770" t="str">
            <v>Q3-2019</v>
          </cell>
          <cell r="F14770" t="str">
            <v>Mobile Aspiration</v>
          </cell>
          <cell r="G14770" t="str">
            <v>HUA</v>
          </cell>
          <cell r="H14770" t="str">
            <v xml:space="preserve">LTE1800 MIMO Upgrade_2x2 to 4x4 </v>
          </cell>
          <cell r="I14770" t="str">
            <v>INS</v>
          </cell>
          <cell r="L14770">
            <v>43691</v>
          </cell>
          <cell r="M14770">
            <v>43693</v>
          </cell>
          <cell r="N14770">
            <v>43692</v>
          </cell>
          <cell r="O14770">
            <v>43694</v>
          </cell>
          <cell r="P14770" t="str">
            <v>No Dependency</v>
          </cell>
        </row>
        <row r="14771">
          <cell r="C14771" t="str">
            <v>ZRR990</v>
          </cell>
          <cell r="D14771" t="str">
            <v>Expansion Sites</v>
          </cell>
          <cell r="E14771" t="str">
            <v>Q3-2019</v>
          </cell>
          <cell r="F14771" t="str">
            <v>Mobile Aspiration</v>
          </cell>
          <cell r="G14771" t="str">
            <v>HUA</v>
          </cell>
          <cell r="H14771" t="str">
            <v xml:space="preserve">LTE1800 MIMO Upgrade_2x2 to 4x4 </v>
          </cell>
          <cell r="I14771" t="str">
            <v>INS</v>
          </cell>
          <cell r="L14771">
            <v>43654</v>
          </cell>
          <cell r="M14771">
            <v>43655</v>
          </cell>
          <cell r="N14771">
            <v>43654</v>
          </cell>
          <cell r="O14771">
            <v>43656</v>
          </cell>
          <cell r="P14771" t="str">
            <v>No Dependency</v>
          </cell>
        </row>
        <row r="14772">
          <cell r="C14772" t="str">
            <v>ZRR989</v>
          </cell>
          <cell r="D14772" t="str">
            <v>Expansion Sites</v>
          </cell>
          <cell r="E14772" t="str">
            <v>Q3-2019</v>
          </cell>
          <cell r="F14772" t="str">
            <v>Mobile Aspiration</v>
          </cell>
          <cell r="G14772" t="str">
            <v>HUA</v>
          </cell>
          <cell r="H14772" t="str">
            <v xml:space="preserve">LTE1800 MIMO Upgrade_2x2 to 4x4 </v>
          </cell>
          <cell r="I14772" t="str">
            <v>INS</v>
          </cell>
          <cell r="L14772">
            <v>43788</v>
          </cell>
          <cell r="N14772">
            <v>43789</v>
          </cell>
          <cell r="P14772" t="str">
            <v>No Dependency</v>
          </cell>
        </row>
        <row r="14773">
          <cell r="C14773" t="str">
            <v>ZRR987</v>
          </cell>
          <cell r="D14773" t="str">
            <v>Expansion Sites</v>
          </cell>
          <cell r="E14773" t="str">
            <v>Q3-2019</v>
          </cell>
          <cell r="F14773" t="str">
            <v>Mobile Aspiration</v>
          </cell>
          <cell r="G14773" t="str">
            <v>HUA</v>
          </cell>
          <cell r="H14773" t="str">
            <v xml:space="preserve">LTE1800 MIMO Upgrade_2x2 to 4x4 </v>
          </cell>
          <cell r="I14773" t="str">
            <v>INS</v>
          </cell>
          <cell r="L14773">
            <v>43645</v>
          </cell>
          <cell r="M14773">
            <v>43634</v>
          </cell>
          <cell r="N14773">
            <v>43645</v>
          </cell>
          <cell r="O14773">
            <v>43635</v>
          </cell>
          <cell r="P14773" t="str">
            <v>No Dependency</v>
          </cell>
        </row>
        <row r="14774">
          <cell r="C14774" t="str">
            <v>ZRR986</v>
          </cell>
          <cell r="D14774" t="str">
            <v>Expansion Sites</v>
          </cell>
          <cell r="E14774" t="str">
            <v>Q3-2019</v>
          </cell>
          <cell r="F14774" t="str">
            <v>Mobile Aspiration</v>
          </cell>
          <cell r="G14774" t="str">
            <v>HUA</v>
          </cell>
          <cell r="H14774" t="str">
            <v xml:space="preserve">LTE1800 MIMO Upgrade_2x2 to 4x4 </v>
          </cell>
          <cell r="I14774" t="str">
            <v>INS</v>
          </cell>
          <cell r="L14774">
            <v>43691</v>
          </cell>
          <cell r="M14774">
            <v>43693</v>
          </cell>
          <cell r="N14774">
            <v>43692</v>
          </cell>
          <cell r="O14774">
            <v>43694</v>
          </cell>
          <cell r="P14774" t="str">
            <v>No Dependency</v>
          </cell>
        </row>
        <row r="14775">
          <cell r="C14775" t="str">
            <v>ZRR985</v>
          </cell>
          <cell r="D14775" t="str">
            <v>Expansion Sites</v>
          </cell>
          <cell r="E14775" t="str">
            <v>Q3-2019</v>
          </cell>
          <cell r="F14775" t="str">
            <v>Mobile Aspiration</v>
          </cell>
          <cell r="G14775" t="str">
            <v>HUA</v>
          </cell>
          <cell r="H14775" t="str">
            <v xml:space="preserve">LTE1800 MIMO Upgrade_2x2 to 4x4 </v>
          </cell>
          <cell r="I14775" t="str">
            <v>INS</v>
          </cell>
          <cell r="L14775">
            <v>43649</v>
          </cell>
          <cell r="M14775">
            <v>43627</v>
          </cell>
          <cell r="N14775">
            <v>43650</v>
          </cell>
          <cell r="O14775">
            <v>43628</v>
          </cell>
          <cell r="P14775" t="str">
            <v>No Dependency</v>
          </cell>
        </row>
        <row r="14776">
          <cell r="C14776" t="str">
            <v>ZRR977</v>
          </cell>
          <cell r="D14776" t="str">
            <v>Expansion Sites</v>
          </cell>
          <cell r="E14776" t="str">
            <v>Q3-2019</v>
          </cell>
          <cell r="F14776" t="str">
            <v>Mobile Aspiration</v>
          </cell>
          <cell r="G14776" t="str">
            <v>HUA</v>
          </cell>
          <cell r="H14776" t="str">
            <v xml:space="preserve">LTE1800 MIMO Upgrade_2x2 to 4x4 </v>
          </cell>
          <cell r="I14776" t="str">
            <v>INS</v>
          </cell>
          <cell r="L14776">
            <v>43645</v>
          </cell>
          <cell r="M14776">
            <v>43604</v>
          </cell>
          <cell r="N14776">
            <v>43645</v>
          </cell>
          <cell r="O14776">
            <v>43605</v>
          </cell>
          <cell r="P14776" t="str">
            <v>No Dependency</v>
          </cell>
        </row>
        <row r="14777">
          <cell r="C14777" t="str">
            <v>ZRR973</v>
          </cell>
          <cell r="D14777" t="str">
            <v>Expansion Sites</v>
          </cell>
          <cell r="E14777" t="str">
            <v>Q3-2019</v>
          </cell>
          <cell r="F14777" t="str">
            <v>Mobile Aspiration</v>
          </cell>
          <cell r="G14777" t="str">
            <v>HUA</v>
          </cell>
          <cell r="H14777" t="str">
            <v xml:space="preserve">LTE1800 MIMO Upgrade_2x2 to 4x4 </v>
          </cell>
          <cell r="I14777" t="str">
            <v>INS</v>
          </cell>
          <cell r="L14777">
            <v>43706</v>
          </cell>
          <cell r="M14777">
            <v>43648</v>
          </cell>
          <cell r="N14777">
            <v>43707</v>
          </cell>
          <cell r="O14777">
            <v>43649</v>
          </cell>
          <cell r="P14777" t="str">
            <v>No Dependency</v>
          </cell>
        </row>
        <row r="14778">
          <cell r="C14778" t="str">
            <v>ZRR970</v>
          </cell>
          <cell r="D14778" t="str">
            <v>Expansion Sites</v>
          </cell>
          <cell r="E14778" t="str">
            <v>Q3-2019</v>
          </cell>
          <cell r="F14778" t="str">
            <v>Mobile Aspiration</v>
          </cell>
          <cell r="G14778" t="str">
            <v>HUA</v>
          </cell>
          <cell r="H14778" t="str">
            <v xml:space="preserve">LTE1800 MIMO Upgrade_2x2 to 4x4 </v>
          </cell>
          <cell r="I14778" t="str">
            <v>INS</v>
          </cell>
          <cell r="L14778">
            <v>43651</v>
          </cell>
          <cell r="M14778">
            <v>43653</v>
          </cell>
          <cell r="N14778">
            <v>43652</v>
          </cell>
          <cell r="O14778">
            <v>43654</v>
          </cell>
          <cell r="P14778" t="str">
            <v>No Dependency</v>
          </cell>
        </row>
        <row r="14779">
          <cell r="C14779" t="str">
            <v>ZRR966</v>
          </cell>
          <cell r="D14779" t="str">
            <v>Expansion Sites</v>
          </cell>
          <cell r="E14779" t="str">
            <v>Q3-2019</v>
          </cell>
          <cell r="F14779" t="str">
            <v>Mobile Aspiration</v>
          </cell>
          <cell r="G14779" t="str">
            <v>HUA</v>
          </cell>
          <cell r="H14779" t="str">
            <v xml:space="preserve">LTE1800 MIMO Upgrade_2x2 to 4x4 </v>
          </cell>
          <cell r="I14779" t="str">
            <v>INS</v>
          </cell>
          <cell r="L14779">
            <v>43635</v>
          </cell>
          <cell r="M14779">
            <v>43646</v>
          </cell>
          <cell r="N14779">
            <v>43642</v>
          </cell>
          <cell r="O14779">
            <v>43647</v>
          </cell>
          <cell r="P14779" t="str">
            <v>No Dependency</v>
          </cell>
        </row>
        <row r="14780">
          <cell r="C14780" t="str">
            <v>ZRR964</v>
          </cell>
          <cell r="D14780" t="str">
            <v>Expansion Sites</v>
          </cell>
          <cell r="E14780" t="str">
            <v>Q3-2019</v>
          </cell>
          <cell r="F14780" t="str">
            <v>Mobile Aspiration</v>
          </cell>
          <cell r="G14780" t="str">
            <v>HUA</v>
          </cell>
          <cell r="H14780" t="str">
            <v xml:space="preserve">LTE1800 MIMO Upgrade_2x2 to 4x4 </v>
          </cell>
          <cell r="I14780" t="str">
            <v>INS</v>
          </cell>
          <cell r="L14780">
            <v>43746</v>
          </cell>
          <cell r="M14780">
            <v>43715</v>
          </cell>
          <cell r="N14780">
            <v>43747</v>
          </cell>
          <cell r="O14780">
            <v>43716</v>
          </cell>
          <cell r="P14780" t="str">
            <v>No Dependency</v>
          </cell>
        </row>
        <row r="14781">
          <cell r="C14781" t="str">
            <v>ZRR035</v>
          </cell>
          <cell r="D14781" t="str">
            <v>Expansion Sites</v>
          </cell>
          <cell r="E14781" t="str">
            <v>Q3-2019</v>
          </cell>
          <cell r="F14781" t="str">
            <v>Mobile Aspiration</v>
          </cell>
          <cell r="G14781" t="str">
            <v>HUA</v>
          </cell>
          <cell r="H14781" t="str">
            <v xml:space="preserve">LTE1800 MIMO Upgrade_2x2 to 4x4 </v>
          </cell>
          <cell r="I14781" t="str">
            <v>INS</v>
          </cell>
          <cell r="L14781">
            <v>43691</v>
          </cell>
          <cell r="M14781">
            <v>43693</v>
          </cell>
          <cell r="N14781">
            <v>43692</v>
          </cell>
          <cell r="O14781">
            <v>43694</v>
          </cell>
          <cell r="P14781" t="str">
            <v>No Dependency</v>
          </cell>
        </row>
        <row r="14782">
          <cell r="C14782" t="str">
            <v>ZRR026</v>
          </cell>
          <cell r="D14782" t="str">
            <v>Expansion Sites</v>
          </cell>
          <cell r="E14782" t="str">
            <v>Q3-2019</v>
          </cell>
          <cell r="F14782" t="str">
            <v>Mobile Aspiration</v>
          </cell>
          <cell r="G14782" t="str">
            <v>HUA</v>
          </cell>
          <cell r="H14782" t="str">
            <v xml:space="preserve">LTE1800 MIMO Upgrade_2x2 to 4x4 </v>
          </cell>
          <cell r="I14782" t="str">
            <v>INS</v>
          </cell>
          <cell r="L14782">
            <v>43788</v>
          </cell>
          <cell r="N14782">
            <v>43789</v>
          </cell>
          <cell r="P14782" t="str">
            <v>No Dependency</v>
          </cell>
        </row>
        <row r="14783">
          <cell r="C14783" t="str">
            <v>ZRR024</v>
          </cell>
          <cell r="D14783" t="str">
            <v>Expansion Sites</v>
          </cell>
          <cell r="E14783" t="str">
            <v>Q3-2019</v>
          </cell>
          <cell r="F14783" t="str">
            <v>Mobile Aspiration</v>
          </cell>
          <cell r="G14783" t="str">
            <v>HUA</v>
          </cell>
          <cell r="H14783" t="str">
            <v xml:space="preserve">LTE1800 MIMO Upgrade_2x2 to 4x4 </v>
          </cell>
          <cell r="I14783" t="str">
            <v>INS</v>
          </cell>
          <cell r="L14783">
            <v>43665</v>
          </cell>
          <cell r="M14783">
            <v>43668</v>
          </cell>
          <cell r="N14783">
            <v>43666</v>
          </cell>
          <cell r="O14783">
            <v>43669</v>
          </cell>
          <cell r="P14783" t="str">
            <v>No Dependency</v>
          </cell>
        </row>
        <row r="14784">
          <cell r="C14784" t="str">
            <v>ZRR023</v>
          </cell>
          <cell r="D14784" t="str">
            <v>Expansion Sites</v>
          </cell>
          <cell r="E14784" t="str">
            <v>Q3-2019</v>
          </cell>
          <cell r="F14784" t="str">
            <v>Mobile Aspiration</v>
          </cell>
          <cell r="G14784" t="str">
            <v>HUA</v>
          </cell>
          <cell r="H14784" t="str">
            <v xml:space="preserve">LTE1800 MIMO Upgrade_2x2 to 4x4 </v>
          </cell>
          <cell r="I14784" t="str">
            <v>INS</v>
          </cell>
          <cell r="L14784">
            <v>43706</v>
          </cell>
          <cell r="M14784">
            <v>43695</v>
          </cell>
          <cell r="N14784">
            <v>43707</v>
          </cell>
          <cell r="O14784">
            <v>43696</v>
          </cell>
          <cell r="P14784" t="str">
            <v>No Dependency</v>
          </cell>
        </row>
        <row r="14785">
          <cell r="C14785" t="str">
            <v>ZRR021</v>
          </cell>
          <cell r="D14785" t="str">
            <v>Expansion Sites</v>
          </cell>
          <cell r="E14785" t="str">
            <v>Q3-2019</v>
          </cell>
          <cell r="F14785" t="str">
            <v>Mobile Aspiration</v>
          </cell>
          <cell r="G14785" t="str">
            <v>HUA</v>
          </cell>
          <cell r="H14785" t="str">
            <v xml:space="preserve">LTE1800 MIMO Upgrade_2x2 to 4x4 </v>
          </cell>
          <cell r="I14785" t="str">
            <v>INS</v>
          </cell>
          <cell r="L14785">
            <v>43691</v>
          </cell>
          <cell r="M14785">
            <v>43693</v>
          </cell>
          <cell r="N14785">
            <v>43692</v>
          </cell>
          <cell r="O14785">
            <v>43694</v>
          </cell>
          <cell r="P14785" t="str">
            <v>No Dependency</v>
          </cell>
        </row>
        <row r="14786">
          <cell r="C14786" t="str">
            <v>ZRR017</v>
          </cell>
          <cell r="D14786" t="str">
            <v>Expansion Sites</v>
          </cell>
          <cell r="E14786" t="str">
            <v>Q3-2019</v>
          </cell>
          <cell r="F14786" t="str">
            <v>Mobile Aspiration</v>
          </cell>
          <cell r="G14786" t="str">
            <v>HUA</v>
          </cell>
          <cell r="H14786" t="str">
            <v xml:space="preserve">LTE1800 MIMO Upgrade_2x2 to 4x4 </v>
          </cell>
          <cell r="I14786" t="str">
            <v>INS</v>
          </cell>
          <cell r="L14786">
            <v>43632</v>
          </cell>
          <cell r="M14786">
            <v>43634</v>
          </cell>
          <cell r="N14786">
            <v>43633</v>
          </cell>
          <cell r="O14786">
            <v>43635</v>
          </cell>
          <cell r="P14786" t="str">
            <v>No Dependency</v>
          </cell>
        </row>
        <row r="14787">
          <cell r="C14787" t="str">
            <v>ZRR012</v>
          </cell>
          <cell r="D14787" t="str">
            <v>Expansion Sites</v>
          </cell>
          <cell r="E14787" t="str">
            <v>Q3-2019</v>
          </cell>
          <cell r="F14787" t="str">
            <v>Mobile Aspiration</v>
          </cell>
          <cell r="G14787" t="str">
            <v>HUA</v>
          </cell>
          <cell r="H14787" t="str">
            <v xml:space="preserve">LTE1800 MIMO Upgrade_2x2 to 4x4 </v>
          </cell>
          <cell r="I14787" t="str">
            <v>INS</v>
          </cell>
          <cell r="L14787">
            <v>43649</v>
          </cell>
          <cell r="M14787">
            <v>43611</v>
          </cell>
          <cell r="N14787">
            <v>43650</v>
          </cell>
          <cell r="O14787">
            <v>43612</v>
          </cell>
          <cell r="P14787" t="str">
            <v>No Dependency</v>
          </cell>
        </row>
        <row r="14788">
          <cell r="C14788" t="str">
            <v>ZRR011</v>
          </cell>
          <cell r="D14788" t="str">
            <v>Expansion Sites</v>
          </cell>
          <cell r="E14788" t="str">
            <v>Q3-2019</v>
          </cell>
          <cell r="F14788" t="str">
            <v>Mobile Aspiration</v>
          </cell>
          <cell r="G14788" t="str">
            <v>HUA</v>
          </cell>
          <cell r="H14788" t="str">
            <v xml:space="preserve">LTE1800 MIMO Upgrade_2x2 to 4x4 </v>
          </cell>
          <cell r="I14788" t="str">
            <v>INS</v>
          </cell>
          <cell r="L14788">
            <v>43679</v>
          </cell>
          <cell r="M14788">
            <v>43641</v>
          </cell>
          <cell r="N14788">
            <v>43680</v>
          </cell>
          <cell r="O14788">
            <v>43642</v>
          </cell>
          <cell r="P14788" t="str">
            <v>No Dependency</v>
          </cell>
        </row>
        <row r="14789">
          <cell r="C14789" t="str">
            <v>ZRR005</v>
          </cell>
          <cell r="D14789" t="str">
            <v>Expansion Sites</v>
          </cell>
          <cell r="E14789" t="str">
            <v>Q3-2019</v>
          </cell>
          <cell r="F14789" t="str">
            <v>Mobile Aspiration</v>
          </cell>
          <cell r="G14789" t="str">
            <v>HUA</v>
          </cell>
          <cell r="H14789" t="str">
            <v xml:space="preserve">LTE1800 MIMO Upgrade_2x2 to 4x4 </v>
          </cell>
          <cell r="I14789" t="str">
            <v>INS</v>
          </cell>
          <cell r="L14789">
            <v>43638</v>
          </cell>
          <cell r="M14789">
            <v>43634</v>
          </cell>
          <cell r="N14789">
            <v>43639</v>
          </cell>
          <cell r="O14789">
            <v>43635</v>
          </cell>
          <cell r="P14789" t="str">
            <v>No Dependency</v>
          </cell>
        </row>
        <row r="14790">
          <cell r="C14790" t="str">
            <v>ZRR003</v>
          </cell>
          <cell r="D14790" t="str">
            <v>Expansion Sites</v>
          </cell>
          <cell r="E14790" t="str">
            <v>Q3-2019</v>
          </cell>
          <cell r="F14790" t="str">
            <v>Mobile Aspiration</v>
          </cell>
          <cell r="G14790" t="str">
            <v>HUA</v>
          </cell>
          <cell r="H14790" t="str">
            <v xml:space="preserve">LTE1800 MIMO Upgrade_2x2 to 4x4 </v>
          </cell>
          <cell r="I14790" t="str">
            <v>INS</v>
          </cell>
          <cell r="L14790">
            <v>43691</v>
          </cell>
          <cell r="M14790">
            <v>43693</v>
          </cell>
          <cell r="N14790">
            <v>43692</v>
          </cell>
          <cell r="O14790">
            <v>43694</v>
          </cell>
          <cell r="P14790" t="str">
            <v>No Dependency</v>
          </cell>
        </row>
        <row r="14791">
          <cell r="C14791" t="str">
            <v>ZRR002</v>
          </cell>
          <cell r="D14791" t="str">
            <v>Expansion Sites</v>
          </cell>
          <cell r="E14791" t="str">
            <v>Q3-2019</v>
          </cell>
          <cell r="F14791" t="str">
            <v>Mobile Aspiration</v>
          </cell>
          <cell r="G14791" t="str">
            <v>HUA</v>
          </cell>
          <cell r="H14791" t="str">
            <v xml:space="preserve">LTE1800 MIMO Upgrade_2x2 to 4x4 </v>
          </cell>
          <cell r="I14791" t="str">
            <v>INS</v>
          </cell>
          <cell r="L14791">
            <v>43644</v>
          </cell>
          <cell r="M14791">
            <v>43634</v>
          </cell>
          <cell r="N14791">
            <v>43645</v>
          </cell>
          <cell r="O14791">
            <v>43635</v>
          </cell>
          <cell r="P14791" t="str">
            <v>No Dependency</v>
          </cell>
        </row>
        <row r="14792">
          <cell r="C14792" t="str">
            <v>ZRR001</v>
          </cell>
          <cell r="D14792" t="str">
            <v>Expansion Sites</v>
          </cell>
          <cell r="E14792" t="str">
            <v>Q3-2019</v>
          </cell>
          <cell r="F14792" t="str">
            <v>Mobile Aspiration</v>
          </cell>
          <cell r="G14792" t="str">
            <v>HUA</v>
          </cell>
          <cell r="H14792" t="str">
            <v xml:space="preserve">LTE1800 MIMO Upgrade_2x2 to 4x4 </v>
          </cell>
          <cell r="I14792" t="str">
            <v>INS</v>
          </cell>
          <cell r="L14792">
            <v>43691</v>
          </cell>
          <cell r="M14792">
            <v>43693</v>
          </cell>
          <cell r="N14792">
            <v>43692</v>
          </cell>
          <cell r="O14792">
            <v>43694</v>
          </cell>
          <cell r="P14792" t="str">
            <v>No Dependency</v>
          </cell>
        </row>
        <row r="14793">
          <cell r="C14793" t="str">
            <v>ZRF999</v>
          </cell>
          <cell r="D14793" t="str">
            <v>Expansion Sites</v>
          </cell>
          <cell r="E14793" t="str">
            <v>Q3-2019</v>
          </cell>
          <cell r="F14793" t="str">
            <v>Mobile Aspiration</v>
          </cell>
          <cell r="G14793" t="str">
            <v>HUA</v>
          </cell>
          <cell r="H14793" t="str">
            <v xml:space="preserve">LTE1800 MIMO Upgrade_2x2 to 4x4 </v>
          </cell>
          <cell r="I14793" t="str">
            <v>INS</v>
          </cell>
          <cell r="L14793">
            <v>43631</v>
          </cell>
          <cell r="M14793">
            <v>43634</v>
          </cell>
          <cell r="N14793">
            <v>43632</v>
          </cell>
          <cell r="O14793">
            <v>43635</v>
          </cell>
          <cell r="P14793" t="str">
            <v>No Dependency</v>
          </cell>
        </row>
        <row r="14794">
          <cell r="C14794" t="str">
            <v>ZRF998</v>
          </cell>
          <cell r="D14794" t="str">
            <v>Expansion Sites</v>
          </cell>
          <cell r="E14794" t="str">
            <v>Q3-2019</v>
          </cell>
          <cell r="F14794" t="str">
            <v>Mobile Aspiration</v>
          </cell>
          <cell r="G14794" t="str">
            <v>HUA</v>
          </cell>
          <cell r="H14794" t="str">
            <v xml:space="preserve">LTE1800 MIMO Upgrade_2x2 to 4x4 </v>
          </cell>
          <cell r="I14794" t="str">
            <v>INS</v>
          </cell>
          <cell r="L14794">
            <v>43663</v>
          </cell>
          <cell r="M14794">
            <v>43665</v>
          </cell>
          <cell r="N14794">
            <v>43664</v>
          </cell>
          <cell r="O14794">
            <v>43666</v>
          </cell>
          <cell r="P14794" t="str">
            <v>No Dependency</v>
          </cell>
        </row>
        <row r="14795">
          <cell r="C14795" t="str">
            <v>ZRF996</v>
          </cell>
          <cell r="D14795" t="str">
            <v>Expansion Sites</v>
          </cell>
          <cell r="E14795" t="str">
            <v>Q3-2019</v>
          </cell>
          <cell r="F14795" t="str">
            <v>Mobile Aspiration</v>
          </cell>
          <cell r="G14795" t="str">
            <v>HUA</v>
          </cell>
          <cell r="H14795" t="str">
            <v xml:space="preserve">LTE1800 MIMO Upgrade_2x2 to 4x4 </v>
          </cell>
          <cell r="I14795" t="str">
            <v>INS</v>
          </cell>
          <cell r="L14795">
            <v>43703</v>
          </cell>
          <cell r="M14795">
            <v>43692</v>
          </cell>
          <cell r="N14795">
            <v>43704</v>
          </cell>
          <cell r="O14795">
            <v>43693</v>
          </cell>
          <cell r="P14795" t="str">
            <v>No Dependency</v>
          </cell>
        </row>
        <row r="14796">
          <cell r="C14796" t="str">
            <v>ZRF994</v>
          </cell>
          <cell r="D14796" t="str">
            <v>Expansion Sites</v>
          </cell>
          <cell r="E14796" t="str">
            <v>Q3-2019</v>
          </cell>
          <cell r="F14796" t="str">
            <v>Mobile Aspiration</v>
          </cell>
          <cell r="G14796" t="str">
            <v>HUA</v>
          </cell>
          <cell r="H14796" t="str">
            <v xml:space="preserve">LTE1800 MIMO Upgrade_2x2 to 4x4 </v>
          </cell>
          <cell r="I14796" t="str">
            <v>INS</v>
          </cell>
          <cell r="L14796">
            <v>43746</v>
          </cell>
          <cell r="M14796">
            <v>43715</v>
          </cell>
          <cell r="N14796">
            <v>43747</v>
          </cell>
          <cell r="O14796">
            <v>43716</v>
          </cell>
          <cell r="P14796" t="str">
            <v>No Dependency</v>
          </cell>
        </row>
        <row r="14797">
          <cell r="C14797" t="str">
            <v>ZRF992</v>
          </cell>
          <cell r="D14797" t="str">
            <v>Expansion Sites</v>
          </cell>
          <cell r="E14797" t="str">
            <v>Q3-2019</v>
          </cell>
          <cell r="F14797" t="str">
            <v>Mobile Aspiration</v>
          </cell>
          <cell r="G14797" t="str">
            <v>HUA</v>
          </cell>
          <cell r="H14797" t="str">
            <v xml:space="preserve">LTE1800 MIMO Upgrade_2x2 to 4x4 </v>
          </cell>
          <cell r="I14797" t="str">
            <v>INS</v>
          </cell>
          <cell r="L14797">
            <v>43637</v>
          </cell>
          <cell r="M14797">
            <v>43618</v>
          </cell>
          <cell r="N14797">
            <v>43638</v>
          </cell>
          <cell r="O14797">
            <v>43619</v>
          </cell>
          <cell r="P14797" t="str">
            <v>No Dependency</v>
          </cell>
        </row>
        <row r="14798">
          <cell r="C14798" t="str">
            <v>ZRF990</v>
          </cell>
          <cell r="D14798" t="str">
            <v>Expansion Sites</v>
          </cell>
          <cell r="E14798" t="str">
            <v>Q3-2019</v>
          </cell>
          <cell r="F14798" t="str">
            <v>Mobile Aspiration</v>
          </cell>
          <cell r="G14798" t="str">
            <v>HUA</v>
          </cell>
          <cell r="H14798" t="str">
            <v xml:space="preserve">LTE1800 MIMO Upgrade_2x2 to 4x4 </v>
          </cell>
          <cell r="I14798" t="str">
            <v>INS</v>
          </cell>
          <cell r="L14798">
            <v>43691</v>
          </cell>
          <cell r="M14798">
            <v>43693</v>
          </cell>
          <cell r="N14798">
            <v>43692</v>
          </cell>
          <cell r="O14798">
            <v>43694</v>
          </cell>
          <cell r="P14798" t="str">
            <v>No Dependency</v>
          </cell>
        </row>
        <row r="14799">
          <cell r="C14799" t="str">
            <v>ZRF989</v>
          </cell>
          <cell r="D14799" t="str">
            <v>Expansion Sites</v>
          </cell>
          <cell r="E14799" t="str">
            <v>Q3-2019</v>
          </cell>
          <cell r="F14799" t="str">
            <v>Mobile Aspiration</v>
          </cell>
          <cell r="G14799" t="str">
            <v>HUA</v>
          </cell>
          <cell r="H14799" t="str">
            <v xml:space="preserve">LTE1800 MIMO Upgrade_2x2 to 4x4 </v>
          </cell>
          <cell r="I14799" t="str">
            <v>INS</v>
          </cell>
          <cell r="L14799">
            <v>43640</v>
          </cell>
          <cell r="M14799">
            <v>43645</v>
          </cell>
          <cell r="N14799">
            <v>43644</v>
          </cell>
          <cell r="O14799">
            <v>43646</v>
          </cell>
          <cell r="P14799" t="str">
            <v>No Dependency</v>
          </cell>
        </row>
        <row r="14800">
          <cell r="C14800" t="str">
            <v>ZRF986</v>
          </cell>
          <cell r="D14800" t="str">
            <v>Expansion Sites</v>
          </cell>
          <cell r="E14800" t="str">
            <v>Q3-2019</v>
          </cell>
          <cell r="F14800" t="str">
            <v>Mobile Aspiration</v>
          </cell>
          <cell r="G14800" t="str">
            <v>HUA</v>
          </cell>
          <cell r="H14800" t="str">
            <v xml:space="preserve">LTE1800 MIMO Upgrade_2x2 to 4x4 </v>
          </cell>
          <cell r="I14800" t="str">
            <v>INS</v>
          </cell>
          <cell r="L14800">
            <v>43703</v>
          </cell>
          <cell r="M14800">
            <v>43653</v>
          </cell>
          <cell r="N14800">
            <v>43704</v>
          </cell>
          <cell r="O14800">
            <v>43654</v>
          </cell>
          <cell r="P14800" t="str">
            <v>No Dependency</v>
          </cell>
        </row>
        <row r="14801">
          <cell r="C14801" t="str">
            <v>ZRF985</v>
          </cell>
          <cell r="D14801" t="str">
            <v>Expansion Sites</v>
          </cell>
          <cell r="E14801" t="str">
            <v>Q3-2019</v>
          </cell>
          <cell r="F14801" t="str">
            <v>Mobile Aspiration</v>
          </cell>
          <cell r="G14801" t="str">
            <v>HUA</v>
          </cell>
          <cell r="H14801" t="str">
            <v xml:space="preserve">LTE1800 MIMO Upgrade_2x2 to 4x4 </v>
          </cell>
          <cell r="I14801" t="str">
            <v>INS</v>
          </cell>
          <cell r="L14801">
            <v>43691</v>
          </cell>
          <cell r="M14801">
            <v>43693</v>
          </cell>
          <cell r="N14801">
            <v>43692</v>
          </cell>
          <cell r="O14801">
            <v>43694</v>
          </cell>
          <cell r="P14801" t="str">
            <v>No Dependency</v>
          </cell>
        </row>
        <row r="14802">
          <cell r="C14802" t="str">
            <v>ZRF983</v>
          </cell>
          <cell r="D14802" t="str">
            <v>Expansion Sites</v>
          </cell>
          <cell r="E14802" t="str">
            <v>Q3-2019</v>
          </cell>
          <cell r="F14802" t="str">
            <v>Mobile Aspiration</v>
          </cell>
          <cell r="G14802" t="str">
            <v>HUA</v>
          </cell>
          <cell r="H14802" t="str">
            <v xml:space="preserve">LTE1800 MIMO Upgrade_2x2 to 4x4 </v>
          </cell>
          <cell r="I14802" t="str">
            <v>INS</v>
          </cell>
          <cell r="L14802">
            <v>43637</v>
          </cell>
          <cell r="M14802">
            <v>43647</v>
          </cell>
          <cell r="N14802">
            <v>43646</v>
          </cell>
          <cell r="O14802">
            <v>43648</v>
          </cell>
          <cell r="P14802" t="str">
            <v>No Dependency</v>
          </cell>
        </row>
        <row r="14803">
          <cell r="C14803" t="str">
            <v>ZRF982</v>
          </cell>
          <cell r="D14803" t="str">
            <v>Expansion Sites</v>
          </cell>
          <cell r="E14803" t="str">
            <v>Q3-2019</v>
          </cell>
          <cell r="F14803" t="str">
            <v>Mobile Aspiration</v>
          </cell>
          <cell r="G14803" t="str">
            <v>HUA</v>
          </cell>
          <cell r="H14803" t="str">
            <v xml:space="preserve">LTE1800 MIMO Upgrade_2x2 to 4x4 </v>
          </cell>
          <cell r="I14803" t="str">
            <v>INS</v>
          </cell>
          <cell r="L14803">
            <v>43691</v>
          </cell>
          <cell r="M14803">
            <v>43693</v>
          </cell>
          <cell r="N14803">
            <v>43692</v>
          </cell>
          <cell r="O14803">
            <v>43694</v>
          </cell>
          <cell r="P14803" t="str">
            <v>No Dependency</v>
          </cell>
        </row>
        <row r="14804">
          <cell r="C14804" t="str">
            <v>ZRF979</v>
          </cell>
          <cell r="D14804" t="str">
            <v>Expansion Sites</v>
          </cell>
          <cell r="E14804" t="str">
            <v>Q3-2019</v>
          </cell>
          <cell r="F14804" t="str">
            <v>Mobile Aspiration</v>
          </cell>
          <cell r="G14804" t="str">
            <v>HUA</v>
          </cell>
          <cell r="H14804" t="str">
            <v xml:space="preserve">LTE1800 MIMO Upgrade_2x2 to 4x4 </v>
          </cell>
          <cell r="I14804" t="str">
            <v>INS</v>
          </cell>
          <cell r="L14804">
            <v>43631</v>
          </cell>
          <cell r="M14804">
            <v>43634</v>
          </cell>
          <cell r="N14804">
            <v>43632</v>
          </cell>
          <cell r="O14804">
            <v>43635</v>
          </cell>
          <cell r="P14804" t="str">
            <v>No Dependency</v>
          </cell>
        </row>
        <row r="14805">
          <cell r="C14805" t="str">
            <v>ZRF978</v>
          </cell>
          <cell r="D14805" t="str">
            <v>Expansion Sites</v>
          </cell>
          <cell r="E14805" t="str">
            <v>Q3-2019</v>
          </cell>
          <cell r="F14805" t="str">
            <v>Mobile Aspiration</v>
          </cell>
          <cell r="G14805" t="str">
            <v>HUA</v>
          </cell>
          <cell r="H14805" t="str">
            <v xml:space="preserve">LTE1800 MIMO Upgrade_2x2 to 4x4 </v>
          </cell>
          <cell r="I14805" t="str">
            <v>INS</v>
          </cell>
          <cell r="L14805">
            <v>43638</v>
          </cell>
          <cell r="M14805">
            <v>43644</v>
          </cell>
          <cell r="N14805">
            <v>43642</v>
          </cell>
          <cell r="O14805">
            <v>43645</v>
          </cell>
          <cell r="P14805" t="str">
            <v>No Dependency</v>
          </cell>
        </row>
        <row r="14806">
          <cell r="C14806" t="str">
            <v>ZRF974</v>
          </cell>
          <cell r="D14806" t="str">
            <v>Expansion Sites</v>
          </cell>
          <cell r="E14806" t="str">
            <v>Q3-2019</v>
          </cell>
          <cell r="F14806" t="str">
            <v>Mobile Aspiration</v>
          </cell>
          <cell r="G14806" t="str">
            <v>HUA</v>
          </cell>
          <cell r="H14806" t="str">
            <v xml:space="preserve">LTE1800 MIMO Upgrade_2x2 to 4x4 </v>
          </cell>
          <cell r="I14806" t="str">
            <v>INS</v>
          </cell>
          <cell r="L14806">
            <v>43703</v>
          </cell>
          <cell r="M14806">
            <v>43639</v>
          </cell>
          <cell r="N14806">
            <v>43704</v>
          </cell>
          <cell r="O14806">
            <v>43640</v>
          </cell>
          <cell r="P14806" t="str">
            <v>No Dependency</v>
          </cell>
        </row>
        <row r="14807">
          <cell r="C14807" t="str">
            <v>ZRF973</v>
          </cell>
          <cell r="D14807" t="str">
            <v>Expansion Sites</v>
          </cell>
          <cell r="E14807" t="str">
            <v>Q3-2019</v>
          </cell>
          <cell r="F14807" t="str">
            <v>Mobile Aspiration</v>
          </cell>
          <cell r="G14807" t="str">
            <v>HUA</v>
          </cell>
          <cell r="H14807" t="str">
            <v xml:space="preserve">LTE1800 MIMO Upgrade_2x2 to 4x4 </v>
          </cell>
          <cell r="I14807" t="str">
            <v>INS</v>
          </cell>
          <cell r="L14807">
            <v>43653</v>
          </cell>
          <cell r="M14807">
            <v>43656</v>
          </cell>
          <cell r="N14807">
            <v>43654</v>
          </cell>
          <cell r="O14807">
            <v>43657</v>
          </cell>
          <cell r="P14807" t="str">
            <v>No Dependency</v>
          </cell>
        </row>
        <row r="14808">
          <cell r="C14808" t="str">
            <v>ZRF015</v>
          </cell>
          <cell r="D14808" t="str">
            <v>Expansion Sites</v>
          </cell>
          <cell r="E14808" t="str">
            <v>Q3-2019</v>
          </cell>
          <cell r="F14808" t="str">
            <v>Mobile Aspiration</v>
          </cell>
          <cell r="G14808" t="str">
            <v>HUA</v>
          </cell>
          <cell r="H14808" t="str">
            <v xml:space="preserve">LTE1800 MIMO Upgrade_2x2 to 4x4 </v>
          </cell>
          <cell r="I14808" t="str">
            <v>INS</v>
          </cell>
          <cell r="L14808">
            <v>43688</v>
          </cell>
          <cell r="M14808">
            <v>43639</v>
          </cell>
          <cell r="N14808">
            <v>43689</v>
          </cell>
          <cell r="O14808">
            <v>43640</v>
          </cell>
          <cell r="P14808" t="str">
            <v>No Dependency</v>
          </cell>
        </row>
        <row r="14809">
          <cell r="C14809" t="str">
            <v>ZRF014</v>
          </cell>
          <cell r="D14809" t="str">
            <v>Expansion Sites</v>
          </cell>
          <cell r="E14809" t="str">
            <v>Q3-2019</v>
          </cell>
          <cell r="F14809" t="str">
            <v>Mobile Aspiration</v>
          </cell>
          <cell r="G14809" t="str">
            <v>HUA</v>
          </cell>
          <cell r="H14809" t="str">
            <v xml:space="preserve">LTE1800 MIMO Upgrade_2x2 to 4x4 </v>
          </cell>
          <cell r="I14809" t="str">
            <v>INS</v>
          </cell>
          <cell r="L14809">
            <v>43703</v>
          </cell>
          <cell r="M14809">
            <v>43626</v>
          </cell>
          <cell r="N14809">
            <v>43704</v>
          </cell>
          <cell r="O14809">
            <v>43627</v>
          </cell>
          <cell r="P14809" t="str">
            <v>No Dependency</v>
          </cell>
        </row>
        <row r="14810">
          <cell r="C14810" t="str">
            <v>ZRF004</v>
          </cell>
          <cell r="D14810" t="str">
            <v>Expansion Sites</v>
          </cell>
          <cell r="E14810" t="str">
            <v>Q3-2019</v>
          </cell>
          <cell r="F14810" t="str">
            <v>Mobile Aspiration</v>
          </cell>
          <cell r="G14810" t="str">
            <v>HUA</v>
          </cell>
          <cell r="H14810" t="str">
            <v xml:space="preserve">LTE1800 MIMO Upgrade_2x2 to 4x4 </v>
          </cell>
          <cell r="I14810" t="str">
            <v>INS</v>
          </cell>
          <cell r="L14810">
            <v>43711</v>
          </cell>
          <cell r="M14810">
            <v>43637</v>
          </cell>
          <cell r="N14810">
            <v>43712</v>
          </cell>
          <cell r="O14810">
            <v>43638</v>
          </cell>
          <cell r="P14810" t="str">
            <v>No Dependency</v>
          </cell>
        </row>
        <row r="14811">
          <cell r="C14811" t="str">
            <v>ZRF002</v>
          </cell>
          <cell r="D14811" t="str">
            <v>Expansion Sites</v>
          </cell>
          <cell r="E14811" t="str">
            <v>Q3-2019</v>
          </cell>
          <cell r="F14811" t="str">
            <v>Mobile Aspiration</v>
          </cell>
          <cell r="G14811" t="str">
            <v>HUA</v>
          </cell>
          <cell r="H14811" t="str">
            <v xml:space="preserve">LTE1800 MIMO Upgrade_2x2 to 4x4 </v>
          </cell>
          <cell r="I14811" t="str">
            <v>INS</v>
          </cell>
          <cell r="L14811">
            <v>43706</v>
          </cell>
          <cell r="M14811">
            <v>43709</v>
          </cell>
          <cell r="N14811">
            <v>43707</v>
          </cell>
          <cell r="O14811">
            <v>43710</v>
          </cell>
          <cell r="P14811" t="str">
            <v>No Dependency</v>
          </cell>
        </row>
        <row r="14812">
          <cell r="C14812" t="str">
            <v>ZRF001</v>
          </cell>
          <cell r="D14812" t="str">
            <v>Expansion Sites</v>
          </cell>
          <cell r="E14812" t="str">
            <v>Q3-2019</v>
          </cell>
          <cell r="F14812" t="str">
            <v>Mobile Aspiration</v>
          </cell>
          <cell r="G14812" t="str">
            <v>HUA</v>
          </cell>
          <cell r="H14812" t="str">
            <v xml:space="preserve">LTE1800 MIMO Upgrade_2x2 to 4x4 </v>
          </cell>
          <cell r="I14812" t="str">
            <v>INS</v>
          </cell>
          <cell r="L14812">
            <v>43703</v>
          </cell>
          <cell r="M14812">
            <v>43692</v>
          </cell>
          <cell r="N14812">
            <v>43704</v>
          </cell>
          <cell r="O14812">
            <v>43693</v>
          </cell>
          <cell r="P14812" t="str">
            <v>No Dependency</v>
          </cell>
        </row>
        <row r="14813">
          <cell r="C14813" t="str">
            <v>ZR5A030</v>
          </cell>
          <cell r="D14813" t="str">
            <v>Expansion Sites</v>
          </cell>
          <cell r="E14813" t="str">
            <v>Q3-2019</v>
          </cell>
          <cell r="F14813" t="str">
            <v>Mobile Aspiration</v>
          </cell>
          <cell r="G14813" t="str">
            <v>HUA</v>
          </cell>
          <cell r="H14813" t="str">
            <v xml:space="preserve">LTE1800 MIMO Upgrade_2x2 to 4x4 </v>
          </cell>
          <cell r="I14813" t="str">
            <v>INS</v>
          </cell>
          <cell r="L14813">
            <v>43674</v>
          </cell>
          <cell r="M14813">
            <v>43676</v>
          </cell>
          <cell r="N14813">
            <v>43675</v>
          </cell>
          <cell r="O14813">
            <v>43677</v>
          </cell>
          <cell r="P14813" t="str">
            <v>No Dependency</v>
          </cell>
        </row>
        <row r="14814">
          <cell r="C14814" t="str">
            <v>ZR5A019</v>
          </cell>
          <cell r="D14814" t="str">
            <v>Expansion Sites</v>
          </cell>
          <cell r="E14814" t="str">
            <v>Q3-2019</v>
          </cell>
          <cell r="F14814" t="str">
            <v>Mobile Aspiration</v>
          </cell>
          <cell r="G14814" t="str">
            <v>HUA</v>
          </cell>
          <cell r="H14814" t="str">
            <v xml:space="preserve">LTE1800 MIMO Upgrade_2x2 to 4x4 </v>
          </cell>
          <cell r="I14814" t="str">
            <v>INS</v>
          </cell>
          <cell r="L14814">
            <v>43734</v>
          </cell>
          <cell r="M14814">
            <v>43634</v>
          </cell>
          <cell r="N14814">
            <v>43734</v>
          </cell>
          <cell r="O14814">
            <v>43635</v>
          </cell>
          <cell r="P14814" t="str">
            <v>No Dependency</v>
          </cell>
        </row>
        <row r="14815">
          <cell r="C14815" t="str">
            <v>ZR5A018</v>
          </cell>
          <cell r="D14815" t="str">
            <v>Expansion Sites</v>
          </cell>
          <cell r="E14815" t="str">
            <v>Q3-2019</v>
          </cell>
          <cell r="F14815" t="str">
            <v>Mobile Aspiration</v>
          </cell>
          <cell r="G14815" t="str">
            <v>HUA</v>
          </cell>
          <cell r="H14815" t="str">
            <v xml:space="preserve">LTE1800 MIMO Upgrade_2x2 to 4x4 </v>
          </cell>
          <cell r="I14815" t="str">
            <v>INS</v>
          </cell>
          <cell r="L14815">
            <v>43746</v>
          </cell>
          <cell r="M14815">
            <v>43715</v>
          </cell>
          <cell r="N14815">
            <v>43747</v>
          </cell>
          <cell r="O14815">
            <v>43716</v>
          </cell>
          <cell r="P14815" t="str">
            <v>No Dependency</v>
          </cell>
        </row>
        <row r="14816">
          <cell r="C14816" t="str">
            <v>ZR4001</v>
          </cell>
          <cell r="D14816" t="str">
            <v>Expansion Sites</v>
          </cell>
          <cell r="E14816" t="str">
            <v>Q3-2019</v>
          </cell>
          <cell r="F14816" t="str">
            <v>Mobile Aspiration</v>
          </cell>
          <cell r="G14816" t="str">
            <v>HUA</v>
          </cell>
          <cell r="H14816" t="str">
            <v xml:space="preserve">LTE1800 MIMO Upgrade_2x2 to 4x4 </v>
          </cell>
          <cell r="I14816" t="str">
            <v>INS</v>
          </cell>
          <cell r="L14816">
            <v>43691</v>
          </cell>
          <cell r="M14816">
            <v>43693</v>
          </cell>
          <cell r="N14816">
            <v>43692</v>
          </cell>
          <cell r="O14816">
            <v>43694</v>
          </cell>
          <cell r="P14816" t="str">
            <v>No Dependency</v>
          </cell>
        </row>
        <row r="14817">
          <cell r="C14817" t="str">
            <v>ZQW999</v>
          </cell>
          <cell r="D14817" t="str">
            <v>Expansion Sites</v>
          </cell>
          <cell r="E14817" t="str">
            <v>Q3-2019</v>
          </cell>
          <cell r="F14817" t="str">
            <v>Mobile Aspiration</v>
          </cell>
          <cell r="G14817" t="str">
            <v>HUA</v>
          </cell>
          <cell r="H14817" t="str">
            <v xml:space="preserve">LTE1800 MIMO Upgrade_2x2 to 4x4 </v>
          </cell>
          <cell r="I14817" t="str">
            <v>INS</v>
          </cell>
          <cell r="L14817">
            <v>43631</v>
          </cell>
          <cell r="M14817">
            <v>43633</v>
          </cell>
          <cell r="N14817">
            <v>43632</v>
          </cell>
          <cell r="O14817">
            <v>43634</v>
          </cell>
          <cell r="P14817" t="str">
            <v>No Dependency</v>
          </cell>
        </row>
        <row r="14818">
          <cell r="C14818" t="str">
            <v>ZQW998</v>
          </cell>
          <cell r="D14818" t="str">
            <v>Expansion Sites</v>
          </cell>
          <cell r="E14818" t="str">
            <v>Q3-2019</v>
          </cell>
          <cell r="F14818" t="str">
            <v>Mobile Aspiration</v>
          </cell>
          <cell r="G14818" t="str">
            <v>HUA</v>
          </cell>
          <cell r="H14818" t="str">
            <v xml:space="preserve">LTE1800 MIMO Upgrade_2x2 to 4x4 </v>
          </cell>
          <cell r="I14818" t="str">
            <v>INS</v>
          </cell>
          <cell r="L14818">
            <v>43639</v>
          </cell>
          <cell r="M14818">
            <v>43642</v>
          </cell>
          <cell r="N14818">
            <v>43640</v>
          </cell>
          <cell r="O14818">
            <v>43643</v>
          </cell>
          <cell r="P14818" t="str">
            <v>No Dependency</v>
          </cell>
        </row>
        <row r="14819">
          <cell r="C14819" t="str">
            <v>ZQW996</v>
          </cell>
          <cell r="D14819" t="str">
            <v>Expansion Sites</v>
          </cell>
          <cell r="E14819" t="str">
            <v>Q3-2019</v>
          </cell>
          <cell r="F14819" t="str">
            <v>Mobile Aspiration</v>
          </cell>
          <cell r="G14819" t="str">
            <v>HUA</v>
          </cell>
          <cell r="H14819" t="str">
            <v xml:space="preserve">LTE1800 MIMO Upgrade_2x2 to 4x4 </v>
          </cell>
          <cell r="I14819" t="str">
            <v>INS</v>
          </cell>
          <cell r="L14819">
            <v>43746</v>
          </cell>
          <cell r="M14819">
            <v>43733</v>
          </cell>
          <cell r="N14819">
            <v>43747</v>
          </cell>
          <cell r="O14819">
            <v>43734</v>
          </cell>
          <cell r="P14819" t="str">
            <v>No Dependency</v>
          </cell>
        </row>
        <row r="14820">
          <cell r="C14820" t="str">
            <v>ZQW994</v>
          </cell>
          <cell r="D14820" t="str">
            <v>Expansion Sites</v>
          </cell>
          <cell r="E14820" t="str">
            <v>Q3-2019</v>
          </cell>
          <cell r="F14820" t="str">
            <v>Mobile Aspiration</v>
          </cell>
          <cell r="G14820" t="str">
            <v>HUA</v>
          </cell>
          <cell r="H14820" t="str">
            <v xml:space="preserve">LTE1800 MIMO Upgrade_2x2 to 4x4 </v>
          </cell>
          <cell r="I14820" t="str">
            <v>INS</v>
          </cell>
          <cell r="L14820">
            <v>43746</v>
          </cell>
          <cell r="M14820">
            <v>43715</v>
          </cell>
          <cell r="N14820">
            <v>43747</v>
          </cell>
          <cell r="O14820">
            <v>43716</v>
          </cell>
          <cell r="P14820" t="str">
            <v>No Dependency</v>
          </cell>
        </row>
        <row r="14821">
          <cell r="C14821" t="str">
            <v>ZQW991</v>
          </cell>
          <cell r="D14821" t="str">
            <v>Expansion Sites</v>
          </cell>
          <cell r="E14821" t="str">
            <v>Q3-2019</v>
          </cell>
          <cell r="F14821" t="str">
            <v>Mobile Aspiration</v>
          </cell>
          <cell r="G14821" t="str">
            <v>HUA</v>
          </cell>
          <cell r="H14821" t="str">
            <v xml:space="preserve">LTE1800 MIMO Upgrade_2x2 to 4x4 </v>
          </cell>
          <cell r="I14821" t="str">
            <v>INS</v>
          </cell>
          <cell r="L14821">
            <v>43632</v>
          </cell>
          <cell r="M14821">
            <v>43634</v>
          </cell>
          <cell r="N14821">
            <v>43633</v>
          </cell>
          <cell r="O14821">
            <v>43635</v>
          </cell>
          <cell r="P14821" t="str">
            <v>No Dependency</v>
          </cell>
        </row>
        <row r="14822">
          <cell r="C14822" t="str">
            <v>ZQW989</v>
          </cell>
          <cell r="D14822" t="str">
            <v>Expansion Sites</v>
          </cell>
          <cell r="E14822" t="str">
            <v>Q3-2019</v>
          </cell>
          <cell r="F14822" t="str">
            <v>Mobile Aspiration</v>
          </cell>
          <cell r="G14822" t="str">
            <v>HUA</v>
          </cell>
          <cell r="H14822" t="str">
            <v xml:space="preserve">LTE1800 MIMO Upgrade_2x2 to 4x4 </v>
          </cell>
          <cell r="I14822" t="str">
            <v>INS</v>
          </cell>
          <cell r="L14822">
            <v>43674</v>
          </cell>
          <cell r="M14822">
            <v>43676</v>
          </cell>
          <cell r="N14822">
            <v>43675</v>
          </cell>
          <cell r="O14822">
            <v>43677</v>
          </cell>
          <cell r="P14822" t="str">
            <v>No Dependency</v>
          </cell>
        </row>
        <row r="14823">
          <cell r="C14823" t="str">
            <v>ZQW986</v>
          </cell>
          <cell r="D14823" t="str">
            <v>Expansion Sites</v>
          </cell>
          <cell r="E14823" t="str">
            <v>Q3-2019</v>
          </cell>
          <cell r="F14823" t="str">
            <v>Mobile Aspiration</v>
          </cell>
          <cell r="G14823" t="str">
            <v>HUA</v>
          </cell>
          <cell r="H14823" t="str">
            <v xml:space="preserve">LTE1800 MIMO Upgrade_2x2 to 4x4 </v>
          </cell>
          <cell r="I14823" t="str">
            <v>INS</v>
          </cell>
          <cell r="L14823">
            <v>43703</v>
          </cell>
          <cell r="M14823">
            <v>43630</v>
          </cell>
          <cell r="N14823">
            <v>43704</v>
          </cell>
          <cell r="O14823">
            <v>43631</v>
          </cell>
          <cell r="P14823" t="str">
            <v>No Dependency</v>
          </cell>
        </row>
        <row r="14824">
          <cell r="C14824" t="str">
            <v>ZQW983</v>
          </cell>
          <cell r="D14824" t="str">
            <v>Expansion Sites</v>
          </cell>
          <cell r="E14824" t="str">
            <v>Q3-2019</v>
          </cell>
          <cell r="F14824" t="str">
            <v>Mobile Aspiration</v>
          </cell>
          <cell r="G14824" t="str">
            <v>HUA</v>
          </cell>
          <cell r="H14824" t="str">
            <v xml:space="preserve">LTE1800 MIMO Upgrade_2x2 to 4x4 </v>
          </cell>
          <cell r="I14824" t="str">
            <v>INS</v>
          </cell>
          <cell r="L14824">
            <v>43691</v>
          </cell>
          <cell r="M14824">
            <v>43693</v>
          </cell>
          <cell r="N14824">
            <v>43692</v>
          </cell>
          <cell r="O14824">
            <v>43694</v>
          </cell>
          <cell r="P14824" t="str">
            <v>No Dependency</v>
          </cell>
        </row>
        <row r="14825">
          <cell r="C14825" t="str">
            <v>ZQW967</v>
          </cell>
          <cell r="D14825" t="str">
            <v>Expansion Sites</v>
          </cell>
          <cell r="E14825" t="str">
            <v>Q3-2019</v>
          </cell>
          <cell r="F14825" t="str">
            <v>Mobile Aspiration</v>
          </cell>
          <cell r="G14825" t="str">
            <v>HUA</v>
          </cell>
          <cell r="H14825" t="str">
            <v xml:space="preserve">LTE1800 MIMO Upgrade_2x2 to 4x4 </v>
          </cell>
          <cell r="I14825" t="str">
            <v>INS</v>
          </cell>
          <cell r="L14825">
            <v>43657</v>
          </cell>
          <cell r="M14825">
            <v>43660</v>
          </cell>
          <cell r="N14825">
            <v>43658</v>
          </cell>
          <cell r="O14825">
            <v>43661</v>
          </cell>
          <cell r="P14825" t="str">
            <v>No Dependency</v>
          </cell>
        </row>
        <row r="14826">
          <cell r="C14826" t="str">
            <v>ZQW953</v>
          </cell>
          <cell r="D14826" t="str">
            <v>Expansion Sites</v>
          </cell>
          <cell r="E14826" t="str">
            <v>Q3-2019</v>
          </cell>
          <cell r="F14826" t="str">
            <v>Mobile Aspiration</v>
          </cell>
          <cell r="G14826" t="str">
            <v>HUA</v>
          </cell>
          <cell r="H14826" t="str">
            <v xml:space="preserve">LTE1800 MIMO Upgrade_2x2 to 4x4 </v>
          </cell>
          <cell r="I14826" t="str">
            <v>INS</v>
          </cell>
          <cell r="L14826">
            <v>43788</v>
          </cell>
          <cell r="N14826">
            <v>43789</v>
          </cell>
          <cell r="P14826" t="str">
            <v>No Dependency</v>
          </cell>
        </row>
        <row r="14827">
          <cell r="C14827" t="str">
            <v>ZQW952</v>
          </cell>
          <cell r="D14827" t="str">
            <v>Expansion Sites</v>
          </cell>
          <cell r="E14827" t="str">
            <v>Q3-2019</v>
          </cell>
          <cell r="F14827" t="str">
            <v>Mobile Aspiration</v>
          </cell>
          <cell r="G14827" t="str">
            <v>HUA</v>
          </cell>
          <cell r="H14827" t="str">
            <v xml:space="preserve">LTE1800 MIMO Upgrade_2x2 to 4x4 </v>
          </cell>
          <cell r="I14827" t="str">
            <v>INS</v>
          </cell>
          <cell r="L14827">
            <v>43703</v>
          </cell>
          <cell r="M14827">
            <v>43673</v>
          </cell>
          <cell r="N14827">
            <v>43704</v>
          </cell>
          <cell r="O14827">
            <v>43674</v>
          </cell>
          <cell r="P14827" t="str">
            <v>No Dependency</v>
          </cell>
        </row>
        <row r="14828">
          <cell r="C14828" t="str">
            <v>ZQW948</v>
          </cell>
          <cell r="D14828" t="str">
            <v>Expansion Sites</v>
          </cell>
          <cell r="E14828" t="str">
            <v>Q3-2019</v>
          </cell>
          <cell r="F14828" t="str">
            <v>Mobile Aspiration</v>
          </cell>
          <cell r="G14828" t="str">
            <v>HUA</v>
          </cell>
          <cell r="H14828" t="str">
            <v xml:space="preserve">LTE1800 MIMO Upgrade_2x2 to 4x4 </v>
          </cell>
          <cell r="I14828" t="str">
            <v>INS</v>
          </cell>
          <cell r="L14828">
            <v>43654</v>
          </cell>
          <cell r="M14828">
            <v>43657</v>
          </cell>
          <cell r="N14828">
            <v>43655</v>
          </cell>
          <cell r="O14828">
            <v>43658</v>
          </cell>
          <cell r="P14828" t="str">
            <v>No Dependency</v>
          </cell>
        </row>
        <row r="14829">
          <cell r="C14829" t="str">
            <v>ZQW942</v>
          </cell>
          <cell r="D14829" t="str">
            <v>Expansion Sites</v>
          </cell>
          <cell r="E14829" t="str">
            <v>Q3-2019</v>
          </cell>
          <cell r="F14829" t="str">
            <v>Mobile Aspiration</v>
          </cell>
          <cell r="G14829" t="str">
            <v>HUA</v>
          </cell>
          <cell r="H14829" t="str">
            <v xml:space="preserve">LTE1800 MIMO Upgrade_2x2 to 4x4 </v>
          </cell>
          <cell r="I14829" t="str">
            <v>INS</v>
          </cell>
          <cell r="L14829">
            <v>43652</v>
          </cell>
          <cell r="M14829">
            <v>43654</v>
          </cell>
          <cell r="N14829">
            <v>43653</v>
          </cell>
          <cell r="O14829">
            <v>43655</v>
          </cell>
          <cell r="P14829" t="str">
            <v>No Dependency</v>
          </cell>
        </row>
        <row r="14830">
          <cell r="C14830" t="str">
            <v>ZQW028</v>
          </cell>
          <cell r="D14830" t="str">
            <v>Expansion Sites</v>
          </cell>
          <cell r="E14830" t="str">
            <v>Q3-2019</v>
          </cell>
          <cell r="F14830" t="str">
            <v>Mobile Aspiration</v>
          </cell>
          <cell r="G14830" t="str">
            <v>HUA</v>
          </cell>
          <cell r="H14830" t="str">
            <v xml:space="preserve">LTE1800 MIMO Upgrade_2x2 to 4x4 </v>
          </cell>
          <cell r="I14830" t="str">
            <v>INS</v>
          </cell>
          <cell r="L14830">
            <v>43691</v>
          </cell>
          <cell r="M14830">
            <v>43693</v>
          </cell>
          <cell r="N14830">
            <v>43692</v>
          </cell>
          <cell r="O14830">
            <v>43694</v>
          </cell>
          <cell r="P14830" t="str">
            <v>No Dependency</v>
          </cell>
        </row>
        <row r="14831">
          <cell r="C14831" t="str">
            <v>ZQW009</v>
          </cell>
          <cell r="D14831" t="str">
            <v>Expansion Sites</v>
          </cell>
          <cell r="E14831" t="str">
            <v>Q3-2019</v>
          </cell>
          <cell r="F14831" t="str">
            <v>Mobile Aspiration</v>
          </cell>
          <cell r="G14831" t="str">
            <v>HUA</v>
          </cell>
          <cell r="H14831" t="str">
            <v xml:space="preserve">LTE1800 MIMO Upgrade_2x2 to 4x4 </v>
          </cell>
          <cell r="I14831" t="str">
            <v>INS</v>
          </cell>
          <cell r="L14831">
            <v>43626</v>
          </cell>
          <cell r="M14831">
            <v>43634</v>
          </cell>
          <cell r="N14831">
            <v>43631</v>
          </cell>
          <cell r="O14831">
            <v>43635</v>
          </cell>
          <cell r="P14831" t="str">
            <v>No Dependency</v>
          </cell>
        </row>
        <row r="14832">
          <cell r="C14832" t="str">
            <v>ZQW004</v>
          </cell>
          <cell r="D14832" t="str">
            <v>Expansion Sites</v>
          </cell>
          <cell r="E14832" t="str">
            <v>Q3-2019</v>
          </cell>
          <cell r="F14832" t="str">
            <v>Mobile Aspiration</v>
          </cell>
          <cell r="G14832" t="str">
            <v>HUA</v>
          </cell>
          <cell r="H14832" t="str">
            <v xml:space="preserve">LTE1800 MIMO Upgrade_2x2 to 4x4 </v>
          </cell>
          <cell r="I14832" t="str">
            <v>INS</v>
          </cell>
          <cell r="L14832">
            <v>43656</v>
          </cell>
          <cell r="M14832">
            <v>43659</v>
          </cell>
          <cell r="N14832">
            <v>43657</v>
          </cell>
          <cell r="O14832">
            <v>43660</v>
          </cell>
          <cell r="P14832" t="str">
            <v>No Dependency</v>
          </cell>
        </row>
        <row r="14833">
          <cell r="C14833" t="str">
            <v>ZQW001</v>
          </cell>
          <cell r="D14833" t="str">
            <v>Expansion Sites</v>
          </cell>
          <cell r="E14833" t="str">
            <v>Q3-2019</v>
          </cell>
          <cell r="F14833" t="str">
            <v>Mobile Aspiration</v>
          </cell>
          <cell r="G14833" t="str">
            <v>HUA</v>
          </cell>
          <cell r="H14833" t="str">
            <v xml:space="preserve">LTE1800 MIMO Upgrade_2x2 to 4x4 </v>
          </cell>
          <cell r="I14833" t="str">
            <v>INS</v>
          </cell>
          <cell r="L14833">
            <v>43699</v>
          </cell>
          <cell r="M14833">
            <v>43648</v>
          </cell>
          <cell r="N14833">
            <v>43699</v>
          </cell>
          <cell r="O14833">
            <v>43649</v>
          </cell>
          <cell r="P14833" t="str">
            <v>No Dependency</v>
          </cell>
        </row>
        <row r="14834">
          <cell r="C14834" t="str">
            <v>ZQUA008</v>
          </cell>
          <cell r="D14834" t="str">
            <v>Expansion Sites</v>
          </cell>
          <cell r="E14834" t="str">
            <v>Q3-2019</v>
          </cell>
          <cell r="F14834" t="str">
            <v>Mobile Aspiration</v>
          </cell>
          <cell r="G14834" t="str">
            <v>HUA</v>
          </cell>
          <cell r="H14834" t="str">
            <v xml:space="preserve">LTE1800 MIMO Upgrade_2x2 to 4x4 </v>
          </cell>
          <cell r="I14834" t="str">
            <v>INS</v>
          </cell>
          <cell r="L14834">
            <v>43719</v>
          </cell>
          <cell r="M14834">
            <v>43640</v>
          </cell>
          <cell r="N14834">
            <v>43719</v>
          </cell>
          <cell r="O14834">
            <v>43641</v>
          </cell>
          <cell r="P14834" t="str">
            <v>No Dependency</v>
          </cell>
        </row>
        <row r="14835">
          <cell r="C14835" t="str">
            <v>ZQUA006</v>
          </cell>
          <cell r="D14835" t="str">
            <v>Expansion Sites</v>
          </cell>
          <cell r="E14835" t="str">
            <v>Q3-2019</v>
          </cell>
          <cell r="F14835" t="str">
            <v>Mobile Aspiration</v>
          </cell>
          <cell r="G14835" t="str">
            <v>HUA</v>
          </cell>
          <cell r="H14835" t="str">
            <v xml:space="preserve">LTE1800 MIMO Upgrade_2x2 to 4x4 </v>
          </cell>
          <cell r="I14835" t="str">
            <v>INS</v>
          </cell>
          <cell r="L14835">
            <v>43631</v>
          </cell>
          <cell r="M14835">
            <v>43634</v>
          </cell>
          <cell r="N14835">
            <v>43632</v>
          </cell>
          <cell r="O14835">
            <v>43635</v>
          </cell>
          <cell r="P14835" t="str">
            <v>No Dependency</v>
          </cell>
        </row>
        <row r="14836">
          <cell r="C14836" t="str">
            <v>ZQUA005</v>
          </cell>
          <cell r="D14836" t="str">
            <v>Expansion Sites</v>
          </cell>
          <cell r="E14836" t="str">
            <v>Q3-2019</v>
          </cell>
          <cell r="F14836" t="str">
            <v>Mobile Aspiration</v>
          </cell>
          <cell r="G14836" t="str">
            <v>HUA</v>
          </cell>
          <cell r="H14836" t="str">
            <v xml:space="preserve">LTE1800 MIMO Upgrade_2x2 to 4x4 </v>
          </cell>
          <cell r="I14836" t="str">
            <v>INS</v>
          </cell>
          <cell r="L14836">
            <v>43667</v>
          </cell>
          <cell r="M14836">
            <v>43614</v>
          </cell>
          <cell r="N14836">
            <v>43668</v>
          </cell>
          <cell r="O14836">
            <v>43615</v>
          </cell>
          <cell r="P14836" t="str">
            <v>No Dependency</v>
          </cell>
        </row>
        <row r="14837">
          <cell r="C14837" t="str">
            <v>ZQU989</v>
          </cell>
          <cell r="D14837" t="str">
            <v>Expansion Sites</v>
          </cell>
          <cell r="E14837" t="str">
            <v>Q3-2019</v>
          </cell>
          <cell r="F14837" t="str">
            <v>Mobile Aspiration</v>
          </cell>
          <cell r="G14837" t="str">
            <v>HUA</v>
          </cell>
          <cell r="H14837" t="str">
            <v xml:space="preserve">LTE1800 MIMO Upgrade_2x2 to 4x4 </v>
          </cell>
          <cell r="I14837" t="str">
            <v>INS</v>
          </cell>
          <cell r="L14837">
            <v>43715</v>
          </cell>
          <cell r="M14837">
            <v>43638</v>
          </cell>
          <cell r="N14837">
            <v>43716</v>
          </cell>
          <cell r="O14837">
            <v>43639</v>
          </cell>
          <cell r="P14837" t="str">
            <v>No Dependency</v>
          </cell>
        </row>
        <row r="14838">
          <cell r="C14838" t="str">
            <v>ZQU987</v>
          </cell>
          <cell r="D14838" t="str">
            <v>Expansion Sites</v>
          </cell>
          <cell r="E14838" t="str">
            <v>Q3-2019</v>
          </cell>
          <cell r="F14838" t="str">
            <v>Mobile Aspiration</v>
          </cell>
          <cell r="G14838" t="str">
            <v>HUA</v>
          </cell>
          <cell r="H14838" t="str">
            <v xml:space="preserve">LTE1800 MIMO Upgrade_2x2 to 4x4 </v>
          </cell>
          <cell r="I14838" t="str">
            <v>INS</v>
          </cell>
          <cell r="L14838">
            <v>43674</v>
          </cell>
          <cell r="M14838">
            <v>43612</v>
          </cell>
          <cell r="N14838">
            <v>43675</v>
          </cell>
          <cell r="O14838">
            <v>43613</v>
          </cell>
          <cell r="P14838" t="str">
            <v>No Dependency</v>
          </cell>
        </row>
        <row r="14839">
          <cell r="C14839" t="str">
            <v>ZQU982</v>
          </cell>
          <cell r="D14839" t="str">
            <v>Expansion Sites</v>
          </cell>
          <cell r="E14839" t="str">
            <v>Q3-2019</v>
          </cell>
          <cell r="F14839" t="str">
            <v>Mobile Aspiration</v>
          </cell>
          <cell r="G14839" t="str">
            <v>HUA</v>
          </cell>
          <cell r="H14839" t="str">
            <v xml:space="preserve">LTE1800 MIMO Upgrade_2x2 to 4x4 </v>
          </cell>
          <cell r="I14839" t="str">
            <v>INS</v>
          </cell>
          <cell r="L14839">
            <v>43788</v>
          </cell>
          <cell r="N14839">
            <v>43789</v>
          </cell>
          <cell r="P14839" t="str">
            <v>No Dependency</v>
          </cell>
        </row>
        <row r="14840">
          <cell r="C14840" t="str">
            <v>ZQU974</v>
          </cell>
          <cell r="D14840" t="str">
            <v>Expansion Sites</v>
          </cell>
          <cell r="E14840" t="str">
            <v>Q3-2019</v>
          </cell>
          <cell r="F14840" t="str">
            <v>Mobile Aspiration</v>
          </cell>
          <cell r="G14840" t="str">
            <v>HUA</v>
          </cell>
          <cell r="H14840" t="str">
            <v xml:space="preserve">LTE1800 MIMO Upgrade_2x2 to 4x4 </v>
          </cell>
          <cell r="I14840" t="str">
            <v>INS</v>
          </cell>
          <cell r="L14840">
            <v>43674</v>
          </cell>
          <cell r="M14840">
            <v>43676</v>
          </cell>
          <cell r="N14840">
            <v>43675</v>
          </cell>
          <cell r="O14840">
            <v>43677</v>
          </cell>
          <cell r="P14840" t="str">
            <v>No Dependency</v>
          </cell>
        </row>
        <row r="14841">
          <cell r="C14841" t="str">
            <v>ZQU025</v>
          </cell>
          <cell r="D14841" t="str">
            <v>Expansion Sites</v>
          </cell>
          <cell r="E14841" t="str">
            <v>Q3-2019</v>
          </cell>
          <cell r="F14841" t="str">
            <v>Mobile Aspiration</v>
          </cell>
          <cell r="G14841" t="str">
            <v>HUA</v>
          </cell>
          <cell r="H14841" t="str">
            <v xml:space="preserve">LTE1800 MIMO Upgrade_2x2 to 4x4 </v>
          </cell>
          <cell r="I14841" t="str">
            <v>INS</v>
          </cell>
          <cell r="L14841">
            <v>43691</v>
          </cell>
          <cell r="M14841">
            <v>43693</v>
          </cell>
          <cell r="N14841">
            <v>43692</v>
          </cell>
          <cell r="O14841">
            <v>43694</v>
          </cell>
          <cell r="P14841" t="str">
            <v>No Dependency</v>
          </cell>
        </row>
        <row r="14842">
          <cell r="C14842" t="str">
            <v>ZQU022</v>
          </cell>
          <cell r="D14842" t="str">
            <v>Expansion Sites</v>
          </cell>
          <cell r="E14842" t="str">
            <v>Q3-2019</v>
          </cell>
          <cell r="F14842" t="str">
            <v>Mobile Aspiration</v>
          </cell>
          <cell r="G14842" t="str">
            <v>HUA</v>
          </cell>
          <cell r="H14842" t="str">
            <v xml:space="preserve">LTE1800 MIMO Upgrade_2x2 to 4x4 </v>
          </cell>
          <cell r="I14842" t="str">
            <v>INS</v>
          </cell>
          <cell r="L14842">
            <v>43665</v>
          </cell>
          <cell r="M14842">
            <v>43614</v>
          </cell>
          <cell r="N14842">
            <v>43666</v>
          </cell>
          <cell r="O14842">
            <v>43615</v>
          </cell>
          <cell r="P14842" t="str">
            <v>No Dependency</v>
          </cell>
        </row>
        <row r="14843">
          <cell r="C14843" t="str">
            <v>ZQU020</v>
          </cell>
          <cell r="D14843" t="str">
            <v>Expansion Sites</v>
          </cell>
          <cell r="E14843" t="str">
            <v>Q3-2019</v>
          </cell>
          <cell r="F14843" t="str">
            <v>Mobile Aspiration</v>
          </cell>
          <cell r="G14843" t="str">
            <v>HUA</v>
          </cell>
          <cell r="H14843" t="str">
            <v xml:space="preserve">LTE1800 MIMO Upgrade_2x2 to 4x4 </v>
          </cell>
          <cell r="I14843" t="str">
            <v>INS</v>
          </cell>
          <cell r="L14843">
            <v>43648</v>
          </cell>
          <cell r="M14843">
            <v>43651</v>
          </cell>
          <cell r="N14843">
            <v>43649</v>
          </cell>
          <cell r="O14843">
            <v>43652</v>
          </cell>
          <cell r="P14843" t="str">
            <v>No Dependency</v>
          </cell>
        </row>
        <row r="14844">
          <cell r="C14844" t="str">
            <v>ZQS995</v>
          </cell>
          <cell r="D14844" t="str">
            <v>Expansion Sites</v>
          </cell>
          <cell r="E14844" t="str">
            <v>Q3-2019</v>
          </cell>
          <cell r="F14844" t="str">
            <v>Mobile Aspiration</v>
          </cell>
          <cell r="G14844" t="str">
            <v>HUA</v>
          </cell>
          <cell r="H14844" t="str">
            <v xml:space="preserve">LTE1800 MIMO Upgrade_2x2 to 4x4 </v>
          </cell>
          <cell r="I14844" t="str">
            <v>INS</v>
          </cell>
          <cell r="L14844">
            <v>43632</v>
          </cell>
          <cell r="M14844">
            <v>43634</v>
          </cell>
          <cell r="N14844">
            <v>43633</v>
          </cell>
          <cell r="O14844">
            <v>43635</v>
          </cell>
          <cell r="P14844" t="str">
            <v>No Dependency</v>
          </cell>
        </row>
        <row r="14845">
          <cell r="C14845" t="str">
            <v>ZQS994</v>
          </cell>
          <cell r="D14845" t="str">
            <v>Expansion Sites</v>
          </cell>
          <cell r="E14845" t="str">
            <v>Q3-2019</v>
          </cell>
          <cell r="F14845" t="str">
            <v>Mobile Aspiration</v>
          </cell>
          <cell r="G14845" t="str">
            <v>HUA</v>
          </cell>
          <cell r="H14845" t="str">
            <v xml:space="preserve">LTE1800 MIMO Upgrade_2x2 to 4x4 </v>
          </cell>
          <cell r="I14845" t="str">
            <v>INS</v>
          </cell>
          <cell r="L14845">
            <v>43631</v>
          </cell>
          <cell r="M14845">
            <v>43634</v>
          </cell>
          <cell r="N14845">
            <v>43632</v>
          </cell>
          <cell r="O14845">
            <v>43635</v>
          </cell>
          <cell r="P14845" t="str">
            <v>No Dependency</v>
          </cell>
        </row>
        <row r="14846">
          <cell r="C14846" t="str">
            <v>ZQS979</v>
          </cell>
          <cell r="D14846" t="str">
            <v>Expansion Sites</v>
          </cell>
          <cell r="E14846" t="str">
            <v>Q3-2019</v>
          </cell>
          <cell r="F14846" t="str">
            <v>Mobile Aspiration</v>
          </cell>
          <cell r="G14846" t="str">
            <v>HUA</v>
          </cell>
          <cell r="H14846" t="str">
            <v xml:space="preserve">LTE1800 MIMO Upgrade_2x2 to 4x4 </v>
          </cell>
          <cell r="I14846" t="str">
            <v>INS</v>
          </cell>
          <cell r="L14846">
            <v>43645</v>
          </cell>
          <cell r="M14846">
            <v>43634</v>
          </cell>
          <cell r="N14846">
            <v>43647</v>
          </cell>
          <cell r="O14846">
            <v>43635</v>
          </cell>
          <cell r="P14846" t="str">
            <v>No Dependency</v>
          </cell>
        </row>
        <row r="14847">
          <cell r="C14847" t="str">
            <v>ZQN997</v>
          </cell>
          <cell r="D14847" t="str">
            <v>Expansion Sites</v>
          </cell>
          <cell r="E14847" t="str">
            <v>Q3-2019</v>
          </cell>
          <cell r="F14847" t="str">
            <v>Mobile Aspiration</v>
          </cell>
          <cell r="G14847" t="str">
            <v>HUA</v>
          </cell>
          <cell r="H14847" t="str">
            <v xml:space="preserve">LTE1800 MIMO Upgrade_2x2 to 4x4 </v>
          </cell>
          <cell r="I14847" t="str">
            <v>INS</v>
          </cell>
          <cell r="L14847">
            <v>43746</v>
          </cell>
          <cell r="M14847">
            <v>43715</v>
          </cell>
          <cell r="N14847">
            <v>43747</v>
          </cell>
          <cell r="O14847">
            <v>43716</v>
          </cell>
          <cell r="P14847" t="str">
            <v>No Dependency</v>
          </cell>
        </row>
        <row r="14848">
          <cell r="C14848" t="str">
            <v>ZQN996</v>
          </cell>
          <cell r="D14848" t="str">
            <v>Expansion Sites</v>
          </cell>
          <cell r="E14848" t="str">
            <v>Q3-2019</v>
          </cell>
          <cell r="F14848" t="str">
            <v>Mobile Aspiration</v>
          </cell>
          <cell r="G14848" t="str">
            <v>HUA</v>
          </cell>
          <cell r="H14848" t="str">
            <v xml:space="preserve">LTE1800 MIMO Upgrade_2x2 to 4x4 </v>
          </cell>
          <cell r="I14848" t="str">
            <v>INS</v>
          </cell>
          <cell r="L14848">
            <v>43623</v>
          </cell>
          <cell r="M14848">
            <v>43625</v>
          </cell>
          <cell r="N14848">
            <v>43624</v>
          </cell>
          <cell r="O14848">
            <v>43626</v>
          </cell>
          <cell r="P14848" t="str">
            <v>No Dependency</v>
          </cell>
        </row>
        <row r="14849">
          <cell r="C14849" t="str">
            <v>ZQN995</v>
          </cell>
          <cell r="D14849" t="str">
            <v>Expansion Sites</v>
          </cell>
          <cell r="E14849" t="str">
            <v>Q3-2019</v>
          </cell>
          <cell r="F14849" t="str">
            <v>Mobile Aspiration</v>
          </cell>
          <cell r="G14849" t="str">
            <v>HUA</v>
          </cell>
          <cell r="H14849" t="str">
            <v xml:space="preserve">LTE1800 MIMO Upgrade_2x2 to 4x4 </v>
          </cell>
          <cell r="I14849" t="str">
            <v>INS</v>
          </cell>
          <cell r="L14849">
            <v>43788</v>
          </cell>
          <cell r="N14849">
            <v>43789</v>
          </cell>
          <cell r="P14849" t="str">
            <v>No Dependency</v>
          </cell>
        </row>
        <row r="14850">
          <cell r="C14850" t="str">
            <v>ZQN005</v>
          </cell>
          <cell r="D14850" t="str">
            <v>Expansion Sites</v>
          </cell>
          <cell r="E14850" t="str">
            <v>Q3-2019</v>
          </cell>
          <cell r="F14850" t="str">
            <v>Mobile Aspiration</v>
          </cell>
          <cell r="G14850" t="str">
            <v>HUA</v>
          </cell>
          <cell r="H14850" t="str">
            <v xml:space="preserve">LTE1800 MIMO Upgrade_2x2 to 4x4 </v>
          </cell>
          <cell r="I14850" t="str">
            <v>INS</v>
          </cell>
          <cell r="L14850">
            <v>43746</v>
          </cell>
          <cell r="M14850">
            <v>43715</v>
          </cell>
          <cell r="N14850">
            <v>43747</v>
          </cell>
          <cell r="O14850">
            <v>43716</v>
          </cell>
          <cell r="P14850" t="str">
            <v>No Dependency</v>
          </cell>
        </row>
        <row r="14851">
          <cell r="C14851" t="str">
            <v>ZQN004</v>
          </cell>
          <cell r="D14851" t="str">
            <v>Expansion Sites</v>
          </cell>
          <cell r="E14851" t="str">
            <v>Q3-2019</v>
          </cell>
          <cell r="F14851" t="str">
            <v>Mobile Aspiration</v>
          </cell>
          <cell r="G14851" t="str">
            <v>HUA</v>
          </cell>
          <cell r="H14851" t="str">
            <v xml:space="preserve">LTE1800 MIMO Upgrade_2x2 to 4x4 </v>
          </cell>
          <cell r="I14851" t="str">
            <v>INS</v>
          </cell>
          <cell r="L14851">
            <v>43746</v>
          </cell>
          <cell r="M14851">
            <v>43715</v>
          </cell>
          <cell r="N14851">
            <v>43747</v>
          </cell>
          <cell r="O14851">
            <v>43716</v>
          </cell>
          <cell r="P14851" t="str">
            <v>No Dependency</v>
          </cell>
        </row>
        <row r="14852">
          <cell r="C14852" t="str">
            <v>ZQE999</v>
          </cell>
          <cell r="D14852" t="str">
            <v>Expansion Sites</v>
          </cell>
          <cell r="E14852" t="str">
            <v>Q3-2019</v>
          </cell>
          <cell r="F14852" t="str">
            <v>Mobile Aspiration</v>
          </cell>
          <cell r="G14852" t="str">
            <v>HUA</v>
          </cell>
          <cell r="H14852" t="str">
            <v xml:space="preserve">LTE1800 MIMO Upgrade_2x2 to 4x4 </v>
          </cell>
          <cell r="I14852" t="str">
            <v>INS</v>
          </cell>
          <cell r="L14852">
            <v>43719</v>
          </cell>
          <cell r="M14852">
            <v>43667</v>
          </cell>
          <cell r="N14852">
            <v>43719</v>
          </cell>
          <cell r="O14852">
            <v>43668</v>
          </cell>
          <cell r="P14852" t="str">
            <v>No Dependency</v>
          </cell>
        </row>
        <row r="14853">
          <cell r="C14853" t="str">
            <v>ZQE002</v>
          </cell>
          <cell r="D14853" t="str">
            <v>Expansion Sites</v>
          </cell>
          <cell r="E14853" t="str">
            <v>Q3-2019</v>
          </cell>
          <cell r="F14853" t="str">
            <v>Mobile Aspiration</v>
          </cell>
          <cell r="G14853" t="str">
            <v>HUA</v>
          </cell>
          <cell r="H14853" t="str">
            <v xml:space="preserve">LTE1800 MIMO Upgrade_2x2 to 4x4 </v>
          </cell>
          <cell r="I14853" t="str">
            <v>INS</v>
          </cell>
          <cell r="L14853">
            <v>43691</v>
          </cell>
          <cell r="M14853">
            <v>43693</v>
          </cell>
          <cell r="N14853">
            <v>43692</v>
          </cell>
          <cell r="O14853">
            <v>43694</v>
          </cell>
          <cell r="P14853" t="str">
            <v>No Dependency</v>
          </cell>
        </row>
        <row r="14854">
          <cell r="C14854" t="str">
            <v>ZQB001</v>
          </cell>
          <cell r="D14854" t="str">
            <v>Expansion Sites</v>
          </cell>
          <cell r="E14854" t="str">
            <v>Q3-2019</v>
          </cell>
          <cell r="F14854" t="str">
            <v>Mobile Aspiration</v>
          </cell>
          <cell r="G14854" t="str">
            <v>HUA</v>
          </cell>
          <cell r="H14854" t="str">
            <v xml:space="preserve">LTE1800 MIMO Upgrade_2x2 to 4x4 </v>
          </cell>
          <cell r="I14854" t="str">
            <v>INS</v>
          </cell>
          <cell r="L14854">
            <v>43674</v>
          </cell>
          <cell r="M14854">
            <v>43676</v>
          </cell>
          <cell r="N14854">
            <v>43675</v>
          </cell>
          <cell r="O14854">
            <v>43677</v>
          </cell>
          <cell r="P14854" t="str">
            <v>No Dependency</v>
          </cell>
        </row>
        <row r="14855">
          <cell r="C14855" t="str">
            <v>ZNR996</v>
          </cell>
          <cell r="D14855" t="str">
            <v>Expansion Sites</v>
          </cell>
          <cell r="E14855" t="str">
            <v>Q3-2019</v>
          </cell>
          <cell r="F14855" t="str">
            <v>Mobile Aspiration</v>
          </cell>
          <cell r="G14855" t="str">
            <v>HUA</v>
          </cell>
          <cell r="H14855" t="str">
            <v xml:space="preserve">LTE1800 MIMO Upgrade_2x2 to 4x4 </v>
          </cell>
          <cell r="I14855" t="str">
            <v>INS</v>
          </cell>
          <cell r="L14855">
            <v>43638</v>
          </cell>
          <cell r="M14855">
            <v>43634</v>
          </cell>
          <cell r="N14855">
            <v>43639</v>
          </cell>
          <cell r="O14855">
            <v>43635</v>
          </cell>
          <cell r="P14855" t="str">
            <v>No Dependency</v>
          </cell>
        </row>
        <row r="14856">
          <cell r="C14856" t="str">
            <v>ZNR023</v>
          </cell>
          <cell r="D14856" t="str">
            <v>Expansion Sites</v>
          </cell>
          <cell r="E14856" t="str">
            <v>Q3-2019</v>
          </cell>
          <cell r="F14856" t="str">
            <v>Mobile Aspiration</v>
          </cell>
          <cell r="G14856" t="str">
            <v>HUA</v>
          </cell>
          <cell r="H14856" t="str">
            <v xml:space="preserve">LTE1800 MIMO Upgrade_2x2 to 4x4 </v>
          </cell>
          <cell r="I14856" t="str">
            <v>INS</v>
          </cell>
          <cell r="L14856">
            <v>43666</v>
          </cell>
          <cell r="M14856">
            <v>43659</v>
          </cell>
          <cell r="N14856">
            <v>43667</v>
          </cell>
          <cell r="O14856">
            <v>43660</v>
          </cell>
          <cell r="P14856" t="str">
            <v>No Dependency</v>
          </cell>
        </row>
        <row r="14857">
          <cell r="C14857" t="str">
            <v>ZNR022</v>
          </cell>
          <cell r="D14857" t="str">
            <v>Expansion Sites</v>
          </cell>
          <cell r="E14857" t="str">
            <v>Q3-2019</v>
          </cell>
          <cell r="F14857" t="str">
            <v>Mobile Aspiration</v>
          </cell>
          <cell r="G14857" t="str">
            <v>HUA</v>
          </cell>
          <cell r="H14857" t="str">
            <v xml:space="preserve">LTE1800 MIMO Upgrade_2x2 to 4x4 </v>
          </cell>
          <cell r="I14857" t="str">
            <v>INS</v>
          </cell>
          <cell r="L14857">
            <v>43788</v>
          </cell>
          <cell r="N14857">
            <v>43789</v>
          </cell>
          <cell r="P14857" t="str">
            <v>No Dependency</v>
          </cell>
        </row>
        <row r="14858">
          <cell r="C14858" t="str">
            <v>ZNR021</v>
          </cell>
          <cell r="D14858" t="str">
            <v>Expansion Sites</v>
          </cell>
          <cell r="E14858" t="str">
            <v>Q3-2019</v>
          </cell>
          <cell r="F14858" t="str">
            <v>Mobile Aspiration</v>
          </cell>
          <cell r="G14858" t="str">
            <v>HUA</v>
          </cell>
          <cell r="H14858" t="str">
            <v xml:space="preserve">LTE1800 MIMO Upgrade_2x2 to 4x4 </v>
          </cell>
          <cell r="I14858" t="str">
            <v>INS</v>
          </cell>
          <cell r="L14858">
            <v>43646</v>
          </cell>
          <cell r="M14858">
            <v>43648</v>
          </cell>
          <cell r="N14858">
            <v>43647</v>
          </cell>
          <cell r="O14858">
            <v>43649</v>
          </cell>
          <cell r="P14858" t="str">
            <v>No Dependency</v>
          </cell>
        </row>
        <row r="14859">
          <cell r="C14859" t="str">
            <v>ZNR020</v>
          </cell>
          <cell r="D14859" t="str">
            <v>Expansion Sites</v>
          </cell>
          <cell r="E14859" t="str">
            <v>Q3-2019</v>
          </cell>
          <cell r="F14859" t="str">
            <v>Mobile Aspiration</v>
          </cell>
          <cell r="G14859" t="str">
            <v>HUA</v>
          </cell>
          <cell r="H14859" t="str">
            <v xml:space="preserve">LTE1800 MIMO Upgrade_2x2 to 4x4 </v>
          </cell>
          <cell r="I14859" t="str">
            <v>INS</v>
          </cell>
          <cell r="L14859">
            <v>43674</v>
          </cell>
          <cell r="M14859">
            <v>43676</v>
          </cell>
          <cell r="N14859">
            <v>43675</v>
          </cell>
          <cell r="O14859">
            <v>43677</v>
          </cell>
          <cell r="P14859" t="str">
            <v>No Dependency</v>
          </cell>
        </row>
        <row r="14860">
          <cell r="C14860" t="str">
            <v>ZNR010</v>
          </cell>
          <cell r="D14860" t="str">
            <v>Expansion Sites</v>
          </cell>
          <cell r="E14860" t="str">
            <v>Q2-2019</v>
          </cell>
          <cell r="F14860" t="str">
            <v>Mobile Aspiration</v>
          </cell>
          <cell r="G14860" t="str">
            <v>HUA</v>
          </cell>
          <cell r="H14860" t="str">
            <v xml:space="preserve">LTE1800 MIMO Upgrade_2x2 to 4x4 </v>
          </cell>
          <cell r="I14860" t="str">
            <v>INS</v>
          </cell>
          <cell r="L14860">
            <v>43703</v>
          </cell>
          <cell r="M14860">
            <v>43639</v>
          </cell>
          <cell r="N14860">
            <v>43704</v>
          </cell>
          <cell r="O14860">
            <v>43640</v>
          </cell>
          <cell r="P14860" t="str">
            <v>No Dependency</v>
          </cell>
        </row>
        <row r="14861">
          <cell r="C14861" t="str">
            <v>ZNR002</v>
          </cell>
          <cell r="D14861" t="str">
            <v>Expansion Sites</v>
          </cell>
          <cell r="E14861" t="str">
            <v>Q3-2019</v>
          </cell>
          <cell r="F14861" t="str">
            <v>Mobile Aspiration</v>
          </cell>
          <cell r="G14861" t="str">
            <v>HUA</v>
          </cell>
          <cell r="H14861" t="str">
            <v xml:space="preserve">LTE1800 MIMO Upgrade_2x2 to 4x4 </v>
          </cell>
          <cell r="I14861" t="str">
            <v>INS</v>
          </cell>
          <cell r="L14861">
            <v>43648</v>
          </cell>
          <cell r="M14861">
            <v>43651</v>
          </cell>
          <cell r="N14861">
            <v>43649</v>
          </cell>
          <cell r="O14861">
            <v>43652</v>
          </cell>
          <cell r="P14861" t="str">
            <v>No Dependency</v>
          </cell>
        </row>
        <row r="14862">
          <cell r="C14862" t="str">
            <v>ZNR001</v>
          </cell>
          <cell r="D14862" t="str">
            <v>Expansion Sites</v>
          </cell>
          <cell r="E14862" t="str">
            <v>Q3-2019</v>
          </cell>
          <cell r="F14862" t="str">
            <v>Mobile Aspiration</v>
          </cell>
          <cell r="G14862" t="str">
            <v>HUA</v>
          </cell>
          <cell r="H14862" t="str">
            <v xml:space="preserve">LTE1800 MIMO Upgrade_2x2 to 4x4 </v>
          </cell>
          <cell r="I14862" t="str">
            <v>INS</v>
          </cell>
          <cell r="L14862">
            <v>43691</v>
          </cell>
          <cell r="M14862">
            <v>43693</v>
          </cell>
          <cell r="N14862">
            <v>43692</v>
          </cell>
          <cell r="O14862">
            <v>43694</v>
          </cell>
          <cell r="P14862" t="str">
            <v>No Dependency</v>
          </cell>
        </row>
        <row r="14863">
          <cell r="C14863" t="str">
            <v>ZNNA005</v>
          </cell>
          <cell r="D14863" t="str">
            <v>Expansion Sites</v>
          </cell>
          <cell r="E14863" t="str">
            <v>Q3-2019</v>
          </cell>
          <cell r="F14863" t="str">
            <v>Mobile Aspiration</v>
          </cell>
          <cell r="G14863" t="str">
            <v>HUA</v>
          </cell>
          <cell r="H14863" t="str">
            <v xml:space="preserve">LTE1800 MIMO Upgrade_2x2 to 4x4 </v>
          </cell>
          <cell r="I14863" t="str">
            <v>INS</v>
          </cell>
          <cell r="L14863">
            <v>43733</v>
          </cell>
          <cell r="M14863">
            <v>43715</v>
          </cell>
          <cell r="N14863">
            <v>43734</v>
          </cell>
          <cell r="O14863">
            <v>43716</v>
          </cell>
          <cell r="P14863" t="str">
            <v>No Dependency</v>
          </cell>
        </row>
        <row r="14864">
          <cell r="C14864" t="str">
            <v>ZNN991</v>
          </cell>
          <cell r="D14864" t="str">
            <v>Expansion Sites</v>
          </cell>
          <cell r="E14864" t="str">
            <v>Q3-2019</v>
          </cell>
          <cell r="F14864" t="str">
            <v>Mobile Aspiration</v>
          </cell>
          <cell r="G14864" t="str">
            <v>HUA</v>
          </cell>
          <cell r="H14864" t="str">
            <v xml:space="preserve">LTE1800 MIMO Upgrade_2x2 to 4x4 </v>
          </cell>
          <cell r="I14864" t="str">
            <v>INS</v>
          </cell>
          <cell r="L14864">
            <v>43637</v>
          </cell>
          <cell r="M14864">
            <v>43640</v>
          </cell>
          <cell r="N14864">
            <v>43638</v>
          </cell>
          <cell r="O14864">
            <v>43641</v>
          </cell>
          <cell r="P14864" t="str">
            <v>No Dependency</v>
          </cell>
        </row>
        <row r="14865">
          <cell r="C14865" t="str">
            <v>ZNN987</v>
          </cell>
          <cell r="D14865" t="str">
            <v>Expansion Sites</v>
          </cell>
          <cell r="E14865" t="str">
            <v>Q3-2019</v>
          </cell>
          <cell r="F14865" t="str">
            <v>Mobile Aspiration</v>
          </cell>
          <cell r="G14865" t="str">
            <v>HUA</v>
          </cell>
          <cell r="H14865" t="str">
            <v xml:space="preserve">LTE1800 MIMO Upgrade_2x2 to 4x4 </v>
          </cell>
          <cell r="I14865" t="str">
            <v>INS</v>
          </cell>
          <cell r="L14865">
            <v>43691</v>
          </cell>
          <cell r="M14865">
            <v>43693</v>
          </cell>
          <cell r="N14865">
            <v>43692</v>
          </cell>
          <cell r="O14865">
            <v>43694</v>
          </cell>
          <cell r="P14865" t="str">
            <v>No Dependency</v>
          </cell>
        </row>
        <row r="14866">
          <cell r="C14866" t="str">
            <v>ZNN986</v>
          </cell>
          <cell r="D14866" t="str">
            <v>Expansion Sites</v>
          </cell>
          <cell r="E14866" t="str">
            <v>Q3-2019</v>
          </cell>
          <cell r="F14866" t="str">
            <v>Mobile Aspiration</v>
          </cell>
          <cell r="G14866" t="str">
            <v>HUA</v>
          </cell>
          <cell r="H14866" t="str">
            <v xml:space="preserve">LTE1800 MIMO Upgrade_2x2 to 4x4 </v>
          </cell>
          <cell r="I14866" t="str">
            <v>INS</v>
          </cell>
          <cell r="L14866">
            <v>43659</v>
          </cell>
          <cell r="M14866">
            <v>43661</v>
          </cell>
          <cell r="N14866">
            <v>43660</v>
          </cell>
          <cell r="O14866">
            <v>43662</v>
          </cell>
          <cell r="P14866" t="str">
            <v>No Dependency</v>
          </cell>
        </row>
        <row r="14867">
          <cell r="C14867" t="str">
            <v>ZNN973</v>
          </cell>
          <cell r="D14867" t="str">
            <v>Expansion Sites</v>
          </cell>
          <cell r="E14867" t="str">
            <v>Q3-2019</v>
          </cell>
          <cell r="F14867" t="str">
            <v>Mobile Aspiration</v>
          </cell>
          <cell r="G14867" t="str">
            <v>HUA</v>
          </cell>
          <cell r="H14867" t="str">
            <v xml:space="preserve">LTE1800 MIMO Upgrade_2x2 to 4x4 </v>
          </cell>
          <cell r="I14867" t="str">
            <v>INS</v>
          </cell>
          <cell r="L14867">
            <v>43706</v>
          </cell>
          <cell r="M14867">
            <v>43709</v>
          </cell>
          <cell r="N14867">
            <v>43707</v>
          </cell>
          <cell r="O14867">
            <v>43710</v>
          </cell>
          <cell r="P14867" t="str">
            <v>No Dependency</v>
          </cell>
        </row>
        <row r="14868">
          <cell r="C14868" t="str">
            <v>ZNN972</v>
          </cell>
          <cell r="D14868" t="str">
            <v>Expansion Sites</v>
          </cell>
          <cell r="E14868" t="str">
            <v>Q2-2019</v>
          </cell>
          <cell r="F14868" t="str">
            <v>Mobile Aspiration</v>
          </cell>
          <cell r="G14868" t="str">
            <v>HUA</v>
          </cell>
          <cell r="H14868" t="str">
            <v xml:space="preserve">LTE1800 MIMO Upgrade_2x2 to 4x4 </v>
          </cell>
          <cell r="I14868" t="str">
            <v>INS</v>
          </cell>
          <cell r="L14868">
            <v>43670</v>
          </cell>
          <cell r="M14868">
            <v>43634</v>
          </cell>
          <cell r="N14868">
            <v>43670</v>
          </cell>
          <cell r="O14868">
            <v>43635</v>
          </cell>
          <cell r="P14868" t="str">
            <v>No Dependency</v>
          </cell>
        </row>
        <row r="14869">
          <cell r="C14869" t="str">
            <v>ZNN970</v>
          </cell>
          <cell r="D14869" t="str">
            <v>Expansion Sites</v>
          </cell>
          <cell r="E14869" t="str">
            <v>Q3-2019</v>
          </cell>
          <cell r="F14869" t="str">
            <v>Mobile Aspiration</v>
          </cell>
          <cell r="G14869" t="str">
            <v>HUA</v>
          </cell>
          <cell r="H14869" t="str">
            <v xml:space="preserve">LTE1800 MIMO Upgrade_2x2 to 4x4 </v>
          </cell>
          <cell r="I14869" t="str">
            <v>INS</v>
          </cell>
          <cell r="L14869">
            <v>43706</v>
          </cell>
          <cell r="M14869">
            <v>43626</v>
          </cell>
          <cell r="N14869">
            <v>43707</v>
          </cell>
          <cell r="O14869">
            <v>43627</v>
          </cell>
          <cell r="P14869" t="str">
            <v>No Dependency</v>
          </cell>
        </row>
        <row r="14870">
          <cell r="C14870" t="str">
            <v>ZNN965</v>
          </cell>
          <cell r="D14870" t="str">
            <v>Expansion Sites</v>
          </cell>
          <cell r="E14870" t="str">
            <v>Q3-2019</v>
          </cell>
          <cell r="F14870" t="str">
            <v>Mobile Aspiration</v>
          </cell>
          <cell r="G14870" t="str">
            <v>HUA</v>
          </cell>
          <cell r="H14870" t="str">
            <v xml:space="preserve">LTE1800 MIMO Upgrade_2x2 to 4x4 </v>
          </cell>
          <cell r="I14870" t="str">
            <v>INS</v>
          </cell>
          <cell r="L14870">
            <v>43643</v>
          </cell>
          <cell r="M14870">
            <v>43646</v>
          </cell>
          <cell r="N14870">
            <v>43644</v>
          </cell>
          <cell r="O14870">
            <v>43647</v>
          </cell>
          <cell r="P14870" t="str">
            <v>No Dependency</v>
          </cell>
        </row>
        <row r="14871">
          <cell r="C14871" t="str">
            <v>ZNN958</v>
          </cell>
          <cell r="D14871" t="str">
            <v>Expansion Sites</v>
          </cell>
          <cell r="E14871" t="str">
            <v>Q3-2019</v>
          </cell>
          <cell r="F14871" t="str">
            <v>Mobile Aspiration</v>
          </cell>
          <cell r="G14871" t="str">
            <v>HUA</v>
          </cell>
          <cell r="H14871" t="str">
            <v xml:space="preserve">LTE1800 MIMO Upgrade_2x2 to 4x4 </v>
          </cell>
          <cell r="I14871" t="str">
            <v>INS</v>
          </cell>
          <cell r="L14871">
            <v>43746</v>
          </cell>
          <cell r="M14871">
            <v>43715</v>
          </cell>
          <cell r="N14871">
            <v>43747</v>
          </cell>
          <cell r="O14871">
            <v>43716</v>
          </cell>
          <cell r="P14871" t="str">
            <v>No Dependency</v>
          </cell>
        </row>
        <row r="14872">
          <cell r="C14872" t="str">
            <v>ZNN957</v>
          </cell>
          <cell r="D14872" t="str">
            <v>Expansion Sites</v>
          </cell>
          <cell r="E14872" t="str">
            <v>Q3-2019</v>
          </cell>
          <cell r="F14872" t="str">
            <v>Mobile Aspiration</v>
          </cell>
          <cell r="G14872" t="str">
            <v>HUA</v>
          </cell>
          <cell r="H14872" t="str">
            <v xml:space="preserve">LTE1800 MIMO Upgrade_2x2 to 4x4 </v>
          </cell>
          <cell r="I14872" t="str">
            <v>INS</v>
          </cell>
          <cell r="L14872">
            <v>43727</v>
          </cell>
          <cell r="M14872">
            <v>43709</v>
          </cell>
          <cell r="N14872">
            <v>43727</v>
          </cell>
          <cell r="O14872">
            <v>43710</v>
          </cell>
          <cell r="P14872" t="str">
            <v>No Dependency</v>
          </cell>
        </row>
        <row r="14873">
          <cell r="C14873" t="str">
            <v>ZNN939</v>
          </cell>
          <cell r="D14873" t="str">
            <v>Expansion Sites</v>
          </cell>
          <cell r="E14873" t="str">
            <v>Q3-2019</v>
          </cell>
          <cell r="F14873" t="str">
            <v>Mobile Aspiration</v>
          </cell>
          <cell r="G14873" t="str">
            <v>HUA</v>
          </cell>
          <cell r="H14873" t="str">
            <v xml:space="preserve">LTE1800 MIMO Upgrade_2x2 to 4x4 </v>
          </cell>
          <cell r="I14873" t="str">
            <v>INS</v>
          </cell>
          <cell r="L14873">
            <v>43719</v>
          </cell>
          <cell r="M14873">
            <v>43640</v>
          </cell>
          <cell r="N14873">
            <v>43719</v>
          </cell>
          <cell r="O14873">
            <v>43641</v>
          </cell>
          <cell r="P14873" t="str">
            <v>No Dependency</v>
          </cell>
        </row>
        <row r="14874">
          <cell r="C14874" t="str">
            <v>ZNN930</v>
          </cell>
          <cell r="D14874" t="str">
            <v>Expansion Sites</v>
          </cell>
          <cell r="E14874" t="str">
            <v>Q3-2019</v>
          </cell>
          <cell r="F14874" t="str">
            <v>Mobile Aspiration</v>
          </cell>
          <cell r="G14874" t="str">
            <v>HUA</v>
          </cell>
          <cell r="H14874" t="str">
            <v xml:space="preserve">LTE1800 MIMO Upgrade_2x2 to 4x4 </v>
          </cell>
          <cell r="I14874" t="str">
            <v>INS</v>
          </cell>
          <cell r="L14874">
            <v>43688</v>
          </cell>
          <cell r="M14874">
            <v>43627</v>
          </cell>
          <cell r="N14874">
            <v>43689</v>
          </cell>
          <cell r="O14874">
            <v>43628</v>
          </cell>
          <cell r="P14874" t="str">
            <v>No Dependency</v>
          </cell>
        </row>
        <row r="14875">
          <cell r="C14875" t="str">
            <v>ZNN922</v>
          </cell>
          <cell r="D14875" t="str">
            <v>Expansion Sites</v>
          </cell>
          <cell r="E14875" t="str">
            <v>Q3-2019</v>
          </cell>
          <cell r="F14875" t="str">
            <v>Mobile Aspiration</v>
          </cell>
          <cell r="G14875" t="str">
            <v>HUA</v>
          </cell>
          <cell r="H14875" t="str">
            <v xml:space="preserve">LTE1800 MIMO Upgrade_2x2 to 4x4 </v>
          </cell>
          <cell r="I14875" t="str">
            <v>INS</v>
          </cell>
          <cell r="L14875">
            <v>43638</v>
          </cell>
          <cell r="M14875">
            <v>43640</v>
          </cell>
          <cell r="N14875">
            <v>43639</v>
          </cell>
          <cell r="O14875">
            <v>43641</v>
          </cell>
          <cell r="P14875" t="str">
            <v>No Dependency</v>
          </cell>
        </row>
        <row r="14876">
          <cell r="C14876" t="str">
            <v>ZNN919</v>
          </cell>
          <cell r="D14876" t="str">
            <v>Expansion Sites</v>
          </cell>
          <cell r="E14876" t="str">
            <v>Q3-2019</v>
          </cell>
          <cell r="F14876" t="str">
            <v>Mobile Aspiration</v>
          </cell>
          <cell r="G14876" t="str">
            <v>HUA</v>
          </cell>
          <cell r="H14876" t="str">
            <v xml:space="preserve">LTE1800 MIMO Upgrade_2x2 to 4x4 </v>
          </cell>
          <cell r="I14876" t="str">
            <v>INS</v>
          </cell>
          <cell r="L14876">
            <v>43719</v>
          </cell>
          <cell r="M14876">
            <v>43709</v>
          </cell>
          <cell r="N14876">
            <v>43719</v>
          </cell>
          <cell r="O14876">
            <v>43710</v>
          </cell>
          <cell r="P14876" t="str">
            <v>No Dependency</v>
          </cell>
        </row>
        <row r="14877">
          <cell r="C14877" t="str">
            <v>ZNN918</v>
          </cell>
          <cell r="D14877" t="str">
            <v>Expansion Sites</v>
          </cell>
          <cell r="E14877" t="str">
            <v>Q2-2019</v>
          </cell>
          <cell r="F14877" t="str">
            <v>Mobile Aspiration</v>
          </cell>
          <cell r="G14877" t="str">
            <v>HUA</v>
          </cell>
          <cell r="H14877" t="str">
            <v xml:space="preserve">LTE1800 MIMO Upgrade_2x2 to 4x4 </v>
          </cell>
          <cell r="I14877" t="str">
            <v>INS</v>
          </cell>
          <cell r="L14877">
            <v>43646</v>
          </cell>
          <cell r="M14877">
            <v>43600</v>
          </cell>
          <cell r="N14877">
            <v>43647</v>
          </cell>
          <cell r="O14877">
            <v>43601</v>
          </cell>
          <cell r="P14877" t="str">
            <v>No Dependency</v>
          </cell>
        </row>
        <row r="14878">
          <cell r="C14878" t="str">
            <v>ZNN909</v>
          </cell>
          <cell r="D14878" t="str">
            <v>Expansion Sites</v>
          </cell>
          <cell r="E14878" t="str">
            <v>Q3-2019</v>
          </cell>
          <cell r="F14878" t="str">
            <v>Mobile Aspiration</v>
          </cell>
          <cell r="G14878" t="str">
            <v>HUA</v>
          </cell>
          <cell r="H14878" t="str">
            <v xml:space="preserve">LTE1800 MIMO Upgrade_2x2 to 4x4 </v>
          </cell>
          <cell r="I14878" t="str">
            <v>INS</v>
          </cell>
          <cell r="L14878">
            <v>43727</v>
          </cell>
          <cell r="M14878">
            <v>43639</v>
          </cell>
          <cell r="N14878">
            <v>43727</v>
          </cell>
          <cell r="O14878">
            <v>43640</v>
          </cell>
          <cell r="P14878" t="str">
            <v>No Dependency</v>
          </cell>
        </row>
        <row r="14879">
          <cell r="C14879" t="str">
            <v>ZNN907</v>
          </cell>
          <cell r="D14879" t="str">
            <v>Expansion Sites</v>
          </cell>
          <cell r="E14879" t="str">
            <v>Q3-2019</v>
          </cell>
          <cell r="F14879" t="str">
            <v>Mobile Aspiration</v>
          </cell>
          <cell r="G14879" t="str">
            <v>HUA</v>
          </cell>
          <cell r="H14879" t="str">
            <v xml:space="preserve">LTE1800 MIMO Upgrade_2x2 to 4x4 </v>
          </cell>
          <cell r="I14879" t="str">
            <v>INS</v>
          </cell>
          <cell r="L14879">
            <v>43632</v>
          </cell>
          <cell r="M14879">
            <v>43634</v>
          </cell>
          <cell r="N14879">
            <v>43633</v>
          </cell>
          <cell r="O14879">
            <v>43635</v>
          </cell>
          <cell r="P14879" t="str">
            <v>No Dependency</v>
          </cell>
        </row>
        <row r="14880">
          <cell r="C14880" t="str">
            <v>ZNN904</v>
          </cell>
          <cell r="D14880" t="str">
            <v>Expansion Sites</v>
          </cell>
          <cell r="E14880" t="str">
            <v>Q3-2019</v>
          </cell>
          <cell r="F14880" t="str">
            <v>Mobile Aspiration</v>
          </cell>
          <cell r="G14880" t="str">
            <v>HUA</v>
          </cell>
          <cell r="H14880" t="str">
            <v xml:space="preserve">LTE1800 MIMO Upgrade_2x2 to 4x4 </v>
          </cell>
          <cell r="I14880" t="str">
            <v>INS</v>
          </cell>
          <cell r="L14880">
            <v>43706</v>
          </cell>
          <cell r="M14880">
            <v>43652</v>
          </cell>
          <cell r="N14880">
            <v>43707</v>
          </cell>
          <cell r="O14880">
            <v>43653</v>
          </cell>
          <cell r="P14880" t="str">
            <v>No Dependency</v>
          </cell>
        </row>
        <row r="14881">
          <cell r="C14881" t="str">
            <v>ZNN901</v>
          </cell>
          <cell r="D14881" t="str">
            <v>Expansion Sites</v>
          </cell>
          <cell r="E14881" t="str">
            <v>Q3-2019</v>
          </cell>
          <cell r="F14881" t="str">
            <v>Mobile Aspiration</v>
          </cell>
          <cell r="G14881" t="str">
            <v>HUA</v>
          </cell>
          <cell r="H14881" t="str">
            <v xml:space="preserve">LTE1800 MIMO Upgrade_2x2 to 4x4 </v>
          </cell>
          <cell r="I14881" t="str">
            <v>INS</v>
          </cell>
          <cell r="L14881">
            <v>43631</v>
          </cell>
          <cell r="M14881">
            <v>43634</v>
          </cell>
          <cell r="N14881">
            <v>43632</v>
          </cell>
          <cell r="O14881">
            <v>43635</v>
          </cell>
          <cell r="P14881" t="str">
            <v>No Dependency</v>
          </cell>
        </row>
        <row r="14882">
          <cell r="C14882" t="str">
            <v>ZNN895</v>
          </cell>
          <cell r="D14882" t="str">
            <v>Expansion Sites</v>
          </cell>
          <cell r="E14882" t="str">
            <v>Q2-2019</v>
          </cell>
          <cell r="F14882" t="str">
            <v>Mobile Aspiration</v>
          </cell>
          <cell r="G14882" t="str">
            <v>HUA</v>
          </cell>
          <cell r="H14882" t="str">
            <v xml:space="preserve">LTE1800 MIMO Upgrade_2x2 to 4x4 </v>
          </cell>
          <cell r="I14882" t="str">
            <v>INS</v>
          </cell>
          <cell r="L14882">
            <v>43632</v>
          </cell>
          <cell r="M14882">
            <v>43637</v>
          </cell>
          <cell r="N14882">
            <v>43638</v>
          </cell>
          <cell r="O14882">
            <v>43638</v>
          </cell>
          <cell r="P14882" t="str">
            <v>No Dependency</v>
          </cell>
        </row>
        <row r="14883">
          <cell r="C14883" t="str">
            <v>ZNN892</v>
          </cell>
          <cell r="D14883" t="str">
            <v>Expansion Sites</v>
          </cell>
          <cell r="E14883" t="str">
            <v>Q3-2019</v>
          </cell>
          <cell r="F14883" t="str">
            <v>Mobile Aspiration</v>
          </cell>
          <cell r="G14883" t="str">
            <v>HUA</v>
          </cell>
          <cell r="H14883" t="str">
            <v xml:space="preserve">LTE1800 MIMO Upgrade_2x2 to 4x4 </v>
          </cell>
          <cell r="I14883" t="str">
            <v>INS</v>
          </cell>
          <cell r="L14883">
            <v>43727</v>
          </cell>
          <cell r="M14883">
            <v>43622</v>
          </cell>
          <cell r="N14883">
            <v>43727</v>
          </cell>
          <cell r="O14883">
            <v>43623</v>
          </cell>
          <cell r="P14883" t="str">
            <v>No Dependency</v>
          </cell>
        </row>
        <row r="14884">
          <cell r="C14884" t="str">
            <v>ZNN883</v>
          </cell>
          <cell r="D14884" t="str">
            <v>Expansion Sites</v>
          </cell>
          <cell r="E14884" t="str">
            <v>Q3-2019</v>
          </cell>
          <cell r="F14884" t="str">
            <v>Mobile Aspiration</v>
          </cell>
          <cell r="G14884" t="str">
            <v>HUA</v>
          </cell>
          <cell r="H14884" t="str">
            <v xml:space="preserve">LTE1800 MIMO Upgrade_2x2 to 4x4 </v>
          </cell>
          <cell r="I14884" t="str">
            <v>INS</v>
          </cell>
          <cell r="L14884">
            <v>43706</v>
          </cell>
          <cell r="M14884">
            <v>43631</v>
          </cell>
          <cell r="N14884">
            <v>43707</v>
          </cell>
          <cell r="O14884">
            <v>43632</v>
          </cell>
          <cell r="P14884" t="str">
            <v>No Dependency</v>
          </cell>
        </row>
        <row r="14885">
          <cell r="C14885" t="str">
            <v>ZNN881</v>
          </cell>
          <cell r="D14885" t="str">
            <v>Expansion Sites</v>
          </cell>
          <cell r="E14885" t="str">
            <v>Q3-2019</v>
          </cell>
          <cell r="F14885" t="str">
            <v>Mobile Aspiration</v>
          </cell>
          <cell r="G14885" t="str">
            <v>HUA</v>
          </cell>
          <cell r="H14885" t="str">
            <v xml:space="preserve">LTE1800 MIMO Upgrade_2x2 to 4x4 </v>
          </cell>
          <cell r="I14885" t="str">
            <v>INS</v>
          </cell>
          <cell r="L14885">
            <v>43706</v>
          </cell>
          <cell r="M14885">
            <v>43639</v>
          </cell>
          <cell r="N14885">
            <v>43707</v>
          </cell>
          <cell r="O14885">
            <v>43640</v>
          </cell>
          <cell r="P14885" t="str">
            <v>No Dependency</v>
          </cell>
        </row>
        <row r="14886">
          <cell r="C14886" t="str">
            <v>ZNN862</v>
          </cell>
          <cell r="D14886" t="str">
            <v>Expansion Sites</v>
          </cell>
          <cell r="E14886" t="str">
            <v>Q3-2019</v>
          </cell>
          <cell r="F14886" t="str">
            <v>Mobile Aspiration</v>
          </cell>
          <cell r="G14886" t="str">
            <v>HUA</v>
          </cell>
          <cell r="H14886" t="str">
            <v xml:space="preserve">LTE1800 MIMO Upgrade_2x2 to 4x4 </v>
          </cell>
          <cell r="I14886" t="str">
            <v>INS</v>
          </cell>
          <cell r="L14886">
            <v>43723</v>
          </cell>
          <cell r="M14886">
            <v>43611</v>
          </cell>
          <cell r="N14886">
            <v>43724</v>
          </cell>
          <cell r="O14886">
            <v>43612</v>
          </cell>
          <cell r="P14886" t="str">
            <v>No Dependency</v>
          </cell>
        </row>
        <row r="14887">
          <cell r="C14887" t="str">
            <v>ZNN764</v>
          </cell>
          <cell r="D14887" t="str">
            <v>Expansion Sites</v>
          </cell>
          <cell r="E14887" t="str">
            <v>Q3-2019</v>
          </cell>
          <cell r="F14887" t="str">
            <v>Mobile Aspiration</v>
          </cell>
          <cell r="G14887" t="str">
            <v>HUA</v>
          </cell>
          <cell r="H14887" t="str">
            <v xml:space="preserve">LTE1800 MIMO Upgrade_2x2 to 4x4 </v>
          </cell>
          <cell r="I14887" t="str">
            <v>INS</v>
          </cell>
          <cell r="L14887">
            <v>43670</v>
          </cell>
          <cell r="M14887">
            <v>43634</v>
          </cell>
          <cell r="N14887">
            <v>43670</v>
          </cell>
          <cell r="O14887">
            <v>43635</v>
          </cell>
          <cell r="P14887" t="str">
            <v>No Dependency</v>
          </cell>
        </row>
        <row r="14888">
          <cell r="C14888" t="str">
            <v>ZNN761</v>
          </cell>
          <cell r="D14888" t="str">
            <v>Expansion Sites</v>
          </cell>
          <cell r="E14888" t="str">
            <v>Q3-2019</v>
          </cell>
          <cell r="F14888" t="str">
            <v>Mobile Aspiration</v>
          </cell>
          <cell r="G14888" t="str">
            <v>HUA</v>
          </cell>
          <cell r="H14888" t="str">
            <v xml:space="preserve">LTE1800 MIMO Upgrade_2x2 to 4x4 </v>
          </cell>
          <cell r="I14888" t="str">
            <v>INS</v>
          </cell>
          <cell r="L14888">
            <v>43703</v>
          </cell>
          <cell r="M14888">
            <v>43692</v>
          </cell>
          <cell r="N14888">
            <v>43704</v>
          </cell>
          <cell r="O14888">
            <v>43693</v>
          </cell>
          <cell r="P14888" t="str">
            <v>No Dependency</v>
          </cell>
        </row>
        <row r="14889">
          <cell r="C14889" t="str">
            <v>ZNN754</v>
          </cell>
          <cell r="D14889" t="str">
            <v>Expansion Sites</v>
          </cell>
          <cell r="E14889" t="str">
            <v>Q3-2019</v>
          </cell>
          <cell r="F14889" t="str">
            <v>Mobile Aspiration</v>
          </cell>
          <cell r="G14889" t="str">
            <v>HUA</v>
          </cell>
          <cell r="H14889" t="str">
            <v xml:space="preserve">LTE1800 MIMO Upgrade_2x2 to 4x4 </v>
          </cell>
          <cell r="I14889" t="str">
            <v>INS</v>
          </cell>
          <cell r="L14889">
            <v>43660</v>
          </cell>
          <cell r="M14889">
            <v>43662</v>
          </cell>
          <cell r="N14889">
            <v>43661</v>
          </cell>
          <cell r="O14889">
            <v>43663</v>
          </cell>
          <cell r="P14889" t="str">
            <v>No Dependency</v>
          </cell>
        </row>
        <row r="14890">
          <cell r="C14890" t="str">
            <v>ZNN716</v>
          </cell>
          <cell r="D14890" t="str">
            <v>Expansion Sites</v>
          </cell>
          <cell r="E14890" t="str">
            <v>Q3-2019</v>
          </cell>
          <cell r="F14890" t="str">
            <v>Mobile Aspiration</v>
          </cell>
          <cell r="G14890" t="str">
            <v>HUA</v>
          </cell>
          <cell r="H14890" t="str">
            <v xml:space="preserve">LTE1800 MIMO Upgrade_2x2 to 4x4 </v>
          </cell>
          <cell r="I14890" t="str">
            <v>INS</v>
          </cell>
          <cell r="L14890">
            <v>43657</v>
          </cell>
          <cell r="M14890">
            <v>43603</v>
          </cell>
          <cell r="N14890">
            <v>43658</v>
          </cell>
          <cell r="O14890">
            <v>43604</v>
          </cell>
          <cell r="P14890" t="str">
            <v>No Dependency</v>
          </cell>
        </row>
        <row r="14891">
          <cell r="C14891" t="str">
            <v>ZNM022</v>
          </cell>
          <cell r="D14891" t="str">
            <v>Expansion Sites</v>
          </cell>
          <cell r="E14891" t="str">
            <v>Q3-2019</v>
          </cell>
          <cell r="F14891" t="str">
            <v>Mobile Aspiration</v>
          </cell>
          <cell r="G14891" t="str">
            <v>HUA</v>
          </cell>
          <cell r="H14891" t="str">
            <v xml:space="preserve">LTE1800 MIMO Upgrade_2x2 to 4x4 </v>
          </cell>
          <cell r="I14891" t="str">
            <v>INS</v>
          </cell>
          <cell r="L14891">
            <v>43706</v>
          </cell>
          <cell r="M14891">
            <v>43623</v>
          </cell>
          <cell r="N14891">
            <v>43707</v>
          </cell>
          <cell r="O14891">
            <v>43624</v>
          </cell>
          <cell r="P14891" t="str">
            <v>No Dependency</v>
          </cell>
        </row>
        <row r="14892">
          <cell r="C14892" t="str">
            <v>ZNM012</v>
          </cell>
          <cell r="D14892" t="str">
            <v>Expansion Sites</v>
          </cell>
          <cell r="E14892" t="str">
            <v>Q3-2019</v>
          </cell>
          <cell r="F14892" t="str">
            <v>Mobile Aspiration</v>
          </cell>
          <cell r="G14892" t="str">
            <v>HUA</v>
          </cell>
          <cell r="H14892" t="str">
            <v xml:space="preserve">LTE1800 MIMO Upgrade_2x2 to 4x4 </v>
          </cell>
          <cell r="I14892" t="str">
            <v>INS</v>
          </cell>
          <cell r="L14892">
            <v>43632</v>
          </cell>
          <cell r="M14892">
            <v>43634</v>
          </cell>
          <cell r="N14892">
            <v>43633</v>
          </cell>
          <cell r="O14892">
            <v>43635</v>
          </cell>
          <cell r="P14892" t="str">
            <v>No Dependency</v>
          </cell>
        </row>
        <row r="14893">
          <cell r="C14893" t="str">
            <v>ZNM003</v>
          </cell>
          <cell r="D14893" t="str">
            <v>Expansion Sites</v>
          </cell>
          <cell r="E14893" t="str">
            <v>Q3-2019</v>
          </cell>
          <cell r="F14893" t="str">
            <v>Mobile Aspiration</v>
          </cell>
          <cell r="G14893" t="str">
            <v>HUA</v>
          </cell>
          <cell r="H14893" t="str">
            <v xml:space="preserve">LTE1800 MIMO Upgrade_2x2 to 4x4 </v>
          </cell>
          <cell r="I14893" t="str">
            <v>INS</v>
          </cell>
          <cell r="L14893">
            <v>43706</v>
          </cell>
          <cell r="M14893">
            <v>43626</v>
          </cell>
          <cell r="N14893">
            <v>43707</v>
          </cell>
          <cell r="O14893">
            <v>43627</v>
          </cell>
          <cell r="P14893" t="str">
            <v>No Dependency</v>
          </cell>
        </row>
        <row r="14894">
          <cell r="C14894" t="str">
            <v>ZNM002</v>
          </cell>
          <cell r="D14894" t="str">
            <v>Expansion Sites</v>
          </cell>
          <cell r="E14894" t="str">
            <v>Q3-2019</v>
          </cell>
          <cell r="F14894" t="str">
            <v>Mobile Aspiration</v>
          </cell>
          <cell r="G14894" t="str">
            <v>HUA</v>
          </cell>
          <cell r="H14894" t="str">
            <v xml:space="preserve">LTE1800 MIMO Upgrade_2x2 to 4x4 </v>
          </cell>
          <cell r="I14894" t="str">
            <v>INS</v>
          </cell>
          <cell r="L14894">
            <v>43632</v>
          </cell>
          <cell r="M14894">
            <v>43634</v>
          </cell>
          <cell r="N14894">
            <v>43633</v>
          </cell>
          <cell r="O14894">
            <v>43635</v>
          </cell>
          <cell r="P14894" t="str">
            <v>No Dependency</v>
          </cell>
        </row>
        <row r="14895">
          <cell r="C14895" t="str">
            <v>ZMKA338</v>
          </cell>
          <cell r="D14895" t="str">
            <v>Expansion Sites</v>
          </cell>
          <cell r="E14895" t="str">
            <v>Q2-2019</v>
          </cell>
          <cell r="F14895" t="str">
            <v>Mobile Aspiration</v>
          </cell>
          <cell r="G14895" t="str">
            <v>HUA</v>
          </cell>
          <cell r="H14895" t="str">
            <v xml:space="preserve">LTE1800 MIMO Upgrade_2x2 to 4x4 </v>
          </cell>
          <cell r="I14895" t="str">
            <v>INS</v>
          </cell>
          <cell r="L14895">
            <v>43753</v>
          </cell>
          <cell r="M14895">
            <v>43745</v>
          </cell>
          <cell r="N14895">
            <v>43754</v>
          </cell>
          <cell r="O14895">
            <v>43746</v>
          </cell>
          <cell r="P14895" t="str">
            <v>No Dependency</v>
          </cell>
        </row>
        <row r="14896">
          <cell r="C14896" t="str">
            <v>ZMK821</v>
          </cell>
          <cell r="D14896" t="str">
            <v>Expansion Sites</v>
          </cell>
          <cell r="E14896" t="str">
            <v>Q2-2019</v>
          </cell>
          <cell r="F14896" t="str">
            <v>Mobile Aspiration</v>
          </cell>
          <cell r="G14896" t="str">
            <v>HUA</v>
          </cell>
          <cell r="H14896" t="str">
            <v xml:space="preserve">LTE1800 MIMO Upgrade_2x2 to 4x4 </v>
          </cell>
          <cell r="I14896" t="str">
            <v>INS</v>
          </cell>
          <cell r="L14896">
            <v>43746</v>
          </cell>
          <cell r="M14896">
            <v>43715</v>
          </cell>
          <cell r="N14896">
            <v>43747</v>
          </cell>
          <cell r="O14896">
            <v>43716</v>
          </cell>
          <cell r="P14896" t="str">
            <v>No Dependency</v>
          </cell>
        </row>
        <row r="14897">
          <cell r="C14897" t="str">
            <v>ZMK764</v>
          </cell>
          <cell r="D14897" t="str">
            <v>Expansion Sites</v>
          </cell>
          <cell r="E14897" t="str">
            <v>Q3-2019</v>
          </cell>
          <cell r="F14897" t="str">
            <v>Mobile Aspiration</v>
          </cell>
          <cell r="G14897" t="str">
            <v>HUA</v>
          </cell>
          <cell r="H14897" t="str">
            <v xml:space="preserve">LTE1800 MIMO Upgrade_2x2 to 4x4 </v>
          </cell>
          <cell r="I14897" t="str">
            <v>INS</v>
          </cell>
          <cell r="L14897">
            <v>43712</v>
          </cell>
          <cell r="M14897">
            <v>43602</v>
          </cell>
          <cell r="N14897">
            <v>43712</v>
          </cell>
          <cell r="O14897">
            <v>43603</v>
          </cell>
          <cell r="P14897" t="str">
            <v>No Dependency</v>
          </cell>
        </row>
        <row r="14898">
          <cell r="C14898" t="str">
            <v>ZMK577</v>
          </cell>
          <cell r="D14898" t="str">
            <v>Expansion Sites</v>
          </cell>
          <cell r="E14898" t="str">
            <v>Q3-2019</v>
          </cell>
          <cell r="F14898" t="str">
            <v>Mobile Aspiration</v>
          </cell>
          <cell r="G14898" t="str">
            <v>HUA</v>
          </cell>
          <cell r="H14898" t="str">
            <v xml:space="preserve">LTE1800 MIMO Upgrade_2x2 to 4x4 </v>
          </cell>
          <cell r="I14898" t="str">
            <v>INS</v>
          </cell>
          <cell r="L14898">
            <v>43638</v>
          </cell>
          <cell r="M14898">
            <v>43640</v>
          </cell>
          <cell r="N14898">
            <v>43639</v>
          </cell>
          <cell r="O14898">
            <v>43641</v>
          </cell>
          <cell r="P14898" t="str">
            <v>No Dependency</v>
          </cell>
        </row>
        <row r="14899">
          <cell r="C14899" t="str">
            <v>ZMK546</v>
          </cell>
          <cell r="D14899" t="str">
            <v>Expansion Sites</v>
          </cell>
          <cell r="E14899" t="str">
            <v>Q2-2019</v>
          </cell>
          <cell r="F14899" t="str">
            <v>Mobile Aspiration</v>
          </cell>
          <cell r="G14899" t="str">
            <v>HUA</v>
          </cell>
          <cell r="H14899" t="str">
            <v xml:space="preserve">LTE1800 MIMO Upgrade_2x2 to 4x4 </v>
          </cell>
          <cell r="I14899" t="str">
            <v>INS</v>
          </cell>
          <cell r="L14899">
            <v>43660</v>
          </cell>
          <cell r="M14899">
            <v>43662</v>
          </cell>
          <cell r="N14899">
            <v>43661</v>
          </cell>
          <cell r="O14899">
            <v>43663</v>
          </cell>
          <cell r="P14899" t="str">
            <v>No Dependency</v>
          </cell>
        </row>
        <row r="14900">
          <cell r="C14900" t="str">
            <v>ZMK546</v>
          </cell>
          <cell r="D14900" t="str">
            <v>Expansion Sites</v>
          </cell>
          <cell r="E14900" t="str">
            <v>Q2-2019</v>
          </cell>
          <cell r="F14900" t="str">
            <v>Mobile Aspiration</v>
          </cell>
          <cell r="G14900" t="str">
            <v>HUA</v>
          </cell>
          <cell r="H14900" t="str">
            <v xml:space="preserve">LTE1800 MIMO Upgrade_2x2 to 4x4 </v>
          </cell>
          <cell r="I14900" t="str">
            <v>INS</v>
          </cell>
          <cell r="L14900">
            <v>43660</v>
          </cell>
          <cell r="M14900">
            <v>43662</v>
          </cell>
          <cell r="N14900">
            <v>43661</v>
          </cell>
          <cell r="O14900">
            <v>43663</v>
          </cell>
          <cell r="P14900" t="str">
            <v>No Dependency</v>
          </cell>
        </row>
        <row r="14901">
          <cell r="C14901" t="str">
            <v>ZMK536</v>
          </cell>
          <cell r="D14901" t="str">
            <v>Expansion Sites</v>
          </cell>
          <cell r="E14901" t="str">
            <v>Q2-2019</v>
          </cell>
          <cell r="F14901" t="str">
            <v>Mobile Aspiration</v>
          </cell>
          <cell r="G14901" t="str">
            <v>HUA</v>
          </cell>
          <cell r="H14901" t="str">
            <v xml:space="preserve">LTE1800 MIMO Upgrade_2x2 to 4x4 </v>
          </cell>
          <cell r="I14901" t="str">
            <v>INS</v>
          </cell>
          <cell r="L14901">
            <v>43788</v>
          </cell>
          <cell r="N14901">
            <v>43789</v>
          </cell>
          <cell r="P14901" t="str">
            <v>No Dependency</v>
          </cell>
        </row>
        <row r="14902">
          <cell r="C14902" t="str">
            <v>ZMK532</v>
          </cell>
          <cell r="D14902" t="str">
            <v>Expansion Sites</v>
          </cell>
          <cell r="E14902" t="str">
            <v>Q2-2019</v>
          </cell>
          <cell r="F14902" t="str">
            <v>Mobile Aspiration</v>
          </cell>
          <cell r="G14902" t="str">
            <v>HUA</v>
          </cell>
          <cell r="H14902" t="str">
            <v xml:space="preserve">LTE1800 MIMO Upgrade_2x2 to 4x4 </v>
          </cell>
          <cell r="I14902" t="str">
            <v>INS</v>
          </cell>
          <cell r="L14902">
            <v>43624</v>
          </cell>
          <cell r="M14902">
            <v>43626</v>
          </cell>
          <cell r="N14902">
            <v>43625</v>
          </cell>
          <cell r="O14902">
            <v>43627</v>
          </cell>
          <cell r="P14902" t="str">
            <v>No Dependency</v>
          </cell>
        </row>
        <row r="14903">
          <cell r="C14903" t="str">
            <v>ZMJ006</v>
          </cell>
          <cell r="D14903" t="str">
            <v>Expansion Sites</v>
          </cell>
          <cell r="E14903" t="str">
            <v>Q3-2019</v>
          </cell>
          <cell r="F14903" t="str">
            <v>Mobile Aspiration</v>
          </cell>
          <cell r="G14903" t="str">
            <v>HUA</v>
          </cell>
          <cell r="H14903" t="str">
            <v xml:space="preserve">LTE1800 MIMO Upgrade_2x2 to 4x4 </v>
          </cell>
          <cell r="I14903" t="str">
            <v>INS</v>
          </cell>
          <cell r="L14903">
            <v>43691</v>
          </cell>
          <cell r="M14903">
            <v>43693</v>
          </cell>
          <cell r="N14903">
            <v>43692</v>
          </cell>
          <cell r="O14903">
            <v>43694</v>
          </cell>
          <cell r="P14903" t="str">
            <v>No Dependency</v>
          </cell>
        </row>
        <row r="14904">
          <cell r="C14904" t="str">
            <v>ZMJ005</v>
          </cell>
          <cell r="D14904" t="str">
            <v>Expansion Sites</v>
          </cell>
          <cell r="E14904" t="str">
            <v>Q3-2019</v>
          </cell>
          <cell r="F14904" t="str">
            <v>Mobile Aspiration</v>
          </cell>
          <cell r="G14904" t="str">
            <v>HUA</v>
          </cell>
          <cell r="H14904" t="str">
            <v xml:space="preserve">LTE1800 MIMO Upgrade_2x2 to 4x4 </v>
          </cell>
          <cell r="I14904" t="str">
            <v>INS</v>
          </cell>
          <cell r="L14904">
            <v>43637</v>
          </cell>
          <cell r="M14904">
            <v>43639</v>
          </cell>
          <cell r="N14904">
            <v>43638</v>
          </cell>
          <cell r="O14904">
            <v>43640</v>
          </cell>
          <cell r="P14904" t="str">
            <v>No Dependency</v>
          </cell>
        </row>
        <row r="14905">
          <cell r="C14905" t="str">
            <v>ZMH089</v>
          </cell>
          <cell r="D14905" t="str">
            <v>Expansion Sites</v>
          </cell>
          <cell r="E14905" t="str">
            <v>Q3-2019</v>
          </cell>
          <cell r="F14905" t="str">
            <v>Mobile Aspiration</v>
          </cell>
          <cell r="G14905" t="str">
            <v>HUA</v>
          </cell>
          <cell r="H14905" t="str">
            <v xml:space="preserve">LTE1800 MIMO Upgrade_2x2 to 4x4 </v>
          </cell>
          <cell r="I14905" t="str">
            <v>INS</v>
          </cell>
          <cell r="L14905">
            <v>43636</v>
          </cell>
          <cell r="M14905">
            <v>43638</v>
          </cell>
          <cell r="N14905">
            <v>43637</v>
          </cell>
          <cell r="O14905">
            <v>43639</v>
          </cell>
          <cell r="P14905" t="str">
            <v>No Dependency</v>
          </cell>
        </row>
        <row r="14906">
          <cell r="C14906" t="str">
            <v>ZMH042</v>
          </cell>
          <cell r="D14906" t="str">
            <v>Expansion Sites</v>
          </cell>
          <cell r="E14906" t="str">
            <v>Q3-2019</v>
          </cell>
          <cell r="F14906" t="str">
            <v>Mobile Aspiration</v>
          </cell>
          <cell r="G14906" t="str">
            <v>HUA</v>
          </cell>
          <cell r="H14906" t="str">
            <v xml:space="preserve">LTE1800 MIMO Upgrade_2x2 to 4x4 </v>
          </cell>
          <cell r="I14906" t="str">
            <v>INS</v>
          </cell>
          <cell r="L14906">
            <v>43746</v>
          </cell>
          <cell r="M14906">
            <v>43715</v>
          </cell>
          <cell r="N14906">
            <v>43747</v>
          </cell>
          <cell r="O14906">
            <v>43716</v>
          </cell>
          <cell r="P14906" t="str">
            <v>No Dependency</v>
          </cell>
        </row>
        <row r="14907">
          <cell r="C14907" t="str">
            <v>ZMH033</v>
          </cell>
          <cell r="D14907" t="str">
            <v>Expansion Sites</v>
          </cell>
          <cell r="E14907" t="str">
            <v>Q3-2019</v>
          </cell>
          <cell r="F14907" t="str">
            <v>Mobile Aspiration</v>
          </cell>
          <cell r="G14907" t="str">
            <v>HUA</v>
          </cell>
          <cell r="H14907" t="str">
            <v xml:space="preserve">LTE1800 MIMO Upgrade_2x2 to 4x4 </v>
          </cell>
          <cell r="I14907" t="str">
            <v>INS</v>
          </cell>
          <cell r="L14907">
            <v>43788</v>
          </cell>
          <cell r="N14907">
            <v>43789</v>
          </cell>
          <cell r="P14907" t="str">
            <v>No Dependency</v>
          </cell>
        </row>
        <row r="14908">
          <cell r="C14908" t="str">
            <v>ZMH030</v>
          </cell>
          <cell r="D14908" t="str">
            <v>Expansion Sites</v>
          </cell>
          <cell r="E14908" t="str">
            <v>Q3-2019</v>
          </cell>
          <cell r="F14908" t="str">
            <v>Mobile Aspiration</v>
          </cell>
          <cell r="G14908" t="str">
            <v>HUA</v>
          </cell>
          <cell r="H14908" t="str">
            <v xml:space="preserve">LTE1800 MIMO Upgrade_2x2 to 4x4 </v>
          </cell>
          <cell r="I14908" t="str">
            <v>INS</v>
          </cell>
          <cell r="L14908">
            <v>43624</v>
          </cell>
          <cell r="M14908">
            <v>43626</v>
          </cell>
          <cell r="N14908">
            <v>43625</v>
          </cell>
          <cell r="O14908">
            <v>43627</v>
          </cell>
          <cell r="P14908" t="str">
            <v>No Dependency</v>
          </cell>
        </row>
        <row r="14909">
          <cell r="C14909" t="str">
            <v>ZMD852</v>
          </cell>
          <cell r="D14909" t="str">
            <v>Expansion Sites</v>
          </cell>
          <cell r="E14909" t="str">
            <v>Q3-2019</v>
          </cell>
          <cell r="F14909" t="str">
            <v>Mobile Aspiration</v>
          </cell>
          <cell r="G14909" t="str">
            <v>HUA</v>
          </cell>
          <cell r="H14909" t="str">
            <v xml:space="preserve">LTE1800 MIMO Upgrade_2x2 to 4x4 </v>
          </cell>
          <cell r="I14909" t="str">
            <v>INS</v>
          </cell>
          <cell r="L14909">
            <v>43706</v>
          </cell>
          <cell r="M14909">
            <v>43617</v>
          </cell>
          <cell r="N14909">
            <v>43707</v>
          </cell>
          <cell r="O14909">
            <v>43618</v>
          </cell>
          <cell r="P14909" t="str">
            <v>No Dependency</v>
          </cell>
        </row>
        <row r="14910">
          <cell r="C14910" t="str">
            <v>ZMB998</v>
          </cell>
          <cell r="D14910" t="str">
            <v>Expansion Sites</v>
          </cell>
          <cell r="E14910" t="str">
            <v>Q3-2019</v>
          </cell>
          <cell r="F14910" t="str">
            <v>Mobile Aspiration</v>
          </cell>
          <cell r="G14910" t="str">
            <v>HUA</v>
          </cell>
          <cell r="H14910" t="str">
            <v xml:space="preserve">LTE1800 MIMO Upgrade_2x2 to 4x4 </v>
          </cell>
          <cell r="I14910" t="str">
            <v>INS</v>
          </cell>
          <cell r="L14910">
            <v>43636</v>
          </cell>
          <cell r="M14910">
            <v>43634</v>
          </cell>
          <cell r="N14910">
            <v>43638</v>
          </cell>
          <cell r="O14910">
            <v>43635</v>
          </cell>
          <cell r="P14910" t="str">
            <v>No Dependency</v>
          </cell>
        </row>
        <row r="14911">
          <cell r="C14911" t="str">
            <v>ZMB992</v>
          </cell>
          <cell r="D14911" t="str">
            <v>Expansion Sites</v>
          </cell>
          <cell r="E14911" t="str">
            <v>Q3-2019</v>
          </cell>
          <cell r="F14911" t="str">
            <v>Mobile Aspiration</v>
          </cell>
          <cell r="G14911" t="str">
            <v>HUA</v>
          </cell>
          <cell r="H14911" t="str">
            <v xml:space="preserve">LTE1800 MIMO Upgrade_2x2 to 4x4 </v>
          </cell>
          <cell r="I14911" t="str">
            <v>INS</v>
          </cell>
          <cell r="L14911">
            <v>43719</v>
          </cell>
          <cell r="M14911">
            <v>43634</v>
          </cell>
          <cell r="N14911">
            <v>43719</v>
          </cell>
          <cell r="O14911">
            <v>43635</v>
          </cell>
          <cell r="P14911" t="str">
            <v>No Dependency</v>
          </cell>
        </row>
        <row r="14912">
          <cell r="C14912" t="str">
            <v>ZMB976</v>
          </cell>
          <cell r="D14912" t="str">
            <v>Expansion Sites</v>
          </cell>
          <cell r="E14912" t="str">
            <v>Q3-2019</v>
          </cell>
          <cell r="F14912" t="str">
            <v>Mobile Aspiration</v>
          </cell>
          <cell r="G14912" t="str">
            <v>HUA</v>
          </cell>
          <cell r="H14912" t="str">
            <v xml:space="preserve">LTE1800 MIMO Upgrade_2x2 to 4x4 </v>
          </cell>
          <cell r="I14912" t="str">
            <v>INS</v>
          </cell>
          <cell r="L14912">
            <v>43656</v>
          </cell>
          <cell r="M14912">
            <v>43659</v>
          </cell>
          <cell r="N14912">
            <v>43657</v>
          </cell>
          <cell r="O14912">
            <v>43660</v>
          </cell>
          <cell r="P14912" t="str">
            <v>No Dependency</v>
          </cell>
        </row>
        <row r="14913">
          <cell r="C14913" t="str">
            <v>ZMB975</v>
          </cell>
          <cell r="D14913" t="str">
            <v>Expansion Sites</v>
          </cell>
          <cell r="E14913" t="str">
            <v>Q3-2019</v>
          </cell>
          <cell r="F14913" t="str">
            <v>Mobile Aspiration</v>
          </cell>
          <cell r="G14913" t="str">
            <v>HUA</v>
          </cell>
          <cell r="H14913" t="str">
            <v xml:space="preserve">LTE1800 MIMO Upgrade_2x2 to 4x4 </v>
          </cell>
          <cell r="I14913" t="str">
            <v>INS</v>
          </cell>
          <cell r="L14913">
            <v>43691</v>
          </cell>
          <cell r="M14913">
            <v>43693</v>
          </cell>
          <cell r="N14913">
            <v>43692</v>
          </cell>
          <cell r="O14913">
            <v>43694</v>
          </cell>
          <cell r="P14913" t="str">
            <v>No Dependency</v>
          </cell>
        </row>
        <row r="14914">
          <cell r="C14914" t="str">
            <v>ZMB973</v>
          </cell>
          <cell r="D14914" t="str">
            <v>Expansion Sites</v>
          </cell>
          <cell r="E14914" t="str">
            <v>Q3-2019</v>
          </cell>
          <cell r="F14914" t="str">
            <v>Mobile Aspiration</v>
          </cell>
          <cell r="G14914" t="str">
            <v>HUA</v>
          </cell>
          <cell r="H14914" t="str">
            <v xml:space="preserve">LTE1800 MIMO Upgrade_2x2 to 4x4 </v>
          </cell>
          <cell r="I14914" t="str">
            <v>INS</v>
          </cell>
          <cell r="L14914">
            <v>43706</v>
          </cell>
          <cell r="M14914">
            <v>43613</v>
          </cell>
          <cell r="N14914">
            <v>43707</v>
          </cell>
          <cell r="O14914">
            <v>43614</v>
          </cell>
          <cell r="P14914" t="str">
            <v>No Dependency</v>
          </cell>
        </row>
        <row r="14915">
          <cell r="C14915" t="str">
            <v>ZMB012</v>
          </cell>
          <cell r="D14915" t="str">
            <v>Expansion Sites</v>
          </cell>
          <cell r="E14915" t="str">
            <v>Q3-2019</v>
          </cell>
          <cell r="F14915" t="str">
            <v>Mobile Aspiration</v>
          </cell>
          <cell r="G14915" t="str">
            <v>HUA</v>
          </cell>
          <cell r="H14915" t="str">
            <v xml:space="preserve">LTE1800 MIMO Upgrade_2x2 to 4x4 </v>
          </cell>
          <cell r="I14915" t="str">
            <v>INS</v>
          </cell>
          <cell r="L14915">
            <v>43631</v>
          </cell>
          <cell r="M14915">
            <v>43634</v>
          </cell>
          <cell r="N14915">
            <v>43632</v>
          </cell>
          <cell r="O14915">
            <v>43635</v>
          </cell>
          <cell r="P14915" t="str">
            <v>No Dependency</v>
          </cell>
        </row>
        <row r="14916">
          <cell r="C14916" t="str">
            <v>ZMB008</v>
          </cell>
          <cell r="D14916" t="str">
            <v>Expansion Sites</v>
          </cell>
          <cell r="E14916" t="str">
            <v>Q3-2019</v>
          </cell>
          <cell r="F14916" t="str">
            <v>Mobile Aspiration</v>
          </cell>
          <cell r="G14916" t="str">
            <v>HUA</v>
          </cell>
          <cell r="H14916" t="str">
            <v xml:space="preserve">LTE1800 MIMO Upgrade_2x2 to 4x4 </v>
          </cell>
          <cell r="I14916" t="str">
            <v>INS</v>
          </cell>
          <cell r="L14916">
            <v>43661</v>
          </cell>
          <cell r="M14916">
            <v>43629</v>
          </cell>
          <cell r="N14916">
            <v>43662</v>
          </cell>
          <cell r="O14916">
            <v>43630</v>
          </cell>
          <cell r="P14916" t="str">
            <v>No Dependency</v>
          </cell>
        </row>
        <row r="14917">
          <cell r="C14917" t="str">
            <v>ZMB007</v>
          </cell>
          <cell r="D14917" t="str">
            <v>Expansion Sites</v>
          </cell>
          <cell r="E14917" t="str">
            <v>Q3-2019</v>
          </cell>
          <cell r="F14917" t="str">
            <v>Mobile Aspiration</v>
          </cell>
          <cell r="G14917" t="str">
            <v>HUA</v>
          </cell>
          <cell r="H14917" t="str">
            <v xml:space="preserve">LTE1800 MIMO Upgrade_2x2 to 4x4 </v>
          </cell>
          <cell r="I14917" t="str">
            <v>INS</v>
          </cell>
          <cell r="L14917">
            <v>43671</v>
          </cell>
          <cell r="M14917">
            <v>43640</v>
          </cell>
          <cell r="N14917">
            <v>43672</v>
          </cell>
          <cell r="O14917">
            <v>43641</v>
          </cell>
          <cell r="P14917" t="str">
            <v>No Dependency</v>
          </cell>
        </row>
        <row r="14918">
          <cell r="C14918" t="str">
            <v>ZMB006</v>
          </cell>
          <cell r="D14918" t="str">
            <v>Expansion Sites</v>
          </cell>
          <cell r="E14918" t="str">
            <v>Q3-2019</v>
          </cell>
          <cell r="F14918" t="str">
            <v>Mobile Aspiration</v>
          </cell>
          <cell r="G14918" t="str">
            <v>HUA</v>
          </cell>
          <cell r="H14918" t="str">
            <v xml:space="preserve">LTE1800 MIMO Upgrade_2x2 to 4x4 </v>
          </cell>
          <cell r="I14918" t="str">
            <v>INS</v>
          </cell>
          <cell r="L14918">
            <v>43654</v>
          </cell>
          <cell r="M14918">
            <v>43657</v>
          </cell>
          <cell r="N14918">
            <v>43655</v>
          </cell>
          <cell r="O14918">
            <v>43658</v>
          </cell>
          <cell r="P14918" t="str">
            <v>No Dependency</v>
          </cell>
        </row>
        <row r="14919">
          <cell r="C14919" t="str">
            <v>ZMA042</v>
          </cell>
          <cell r="D14919" t="str">
            <v>Expansion Sites</v>
          </cell>
          <cell r="E14919" t="str">
            <v>Q3-2019</v>
          </cell>
          <cell r="F14919" t="str">
            <v>Mobile Aspiration</v>
          </cell>
          <cell r="G14919" t="str">
            <v>HUA</v>
          </cell>
          <cell r="H14919" t="str">
            <v xml:space="preserve">LTE1800 MIMO Upgrade_2x2 to 4x4 </v>
          </cell>
          <cell r="I14919" t="str">
            <v>INS</v>
          </cell>
          <cell r="L14919">
            <v>43691</v>
          </cell>
          <cell r="M14919">
            <v>43693</v>
          </cell>
          <cell r="N14919">
            <v>43692</v>
          </cell>
          <cell r="O14919">
            <v>43694</v>
          </cell>
          <cell r="P14919" t="str">
            <v>No Dependency</v>
          </cell>
        </row>
        <row r="14920">
          <cell r="C14920" t="str">
            <v>ZMA041</v>
          </cell>
          <cell r="D14920" t="str">
            <v>Expansion Sites</v>
          </cell>
          <cell r="E14920" t="str">
            <v>Q3-2019</v>
          </cell>
          <cell r="F14920" t="str">
            <v>Mobile Aspiration</v>
          </cell>
          <cell r="G14920" t="str">
            <v>HUA</v>
          </cell>
          <cell r="H14920" t="str">
            <v xml:space="preserve">LTE1800 MIMO Upgrade_2x2 to 4x4 </v>
          </cell>
          <cell r="I14920" t="str">
            <v>INS</v>
          </cell>
          <cell r="L14920">
            <v>43703</v>
          </cell>
          <cell r="M14920">
            <v>43647</v>
          </cell>
          <cell r="N14920">
            <v>43704</v>
          </cell>
          <cell r="O14920">
            <v>43648</v>
          </cell>
          <cell r="P14920" t="str">
            <v>No Dependency</v>
          </cell>
        </row>
        <row r="14921">
          <cell r="C14921" t="str">
            <v>ZMA038</v>
          </cell>
          <cell r="D14921" t="str">
            <v>Expansion Sites</v>
          </cell>
          <cell r="E14921" t="str">
            <v>Q3-2019</v>
          </cell>
          <cell r="F14921" t="str">
            <v>Mobile Aspiration</v>
          </cell>
          <cell r="G14921" t="str">
            <v>HUA</v>
          </cell>
          <cell r="H14921" t="str">
            <v xml:space="preserve">LTE1800 MIMO Upgrade_2x2 to 4x4 </v>
          </cell>
          <cell r="I14921" t="str">
            <v>INS</v>
          </cell>
          <cell r="L14921">
            <v>43788</v>
          </cell>
          <cell r="N14921">
            <v>43789</v>
          </cell>
          <cell r="P14921" t="str">
            <v>No Dependency</v>
          </cell>
        </row>
        <row r="14922">
          <cell r="C14922" t="str">
            <v>ZMA034</v>
          </cell>
          <cell r="D14922" t="str">
            <v>Expansion Sites</v>
          </cell>
          <cell r="E14922" t="str">
            <v>Q3-2019</v>
          </cell>
          <cell r="F14922" t="str">
            <v>Mobile Aspiration</v>
          </cell>
          <cell r="G14922" t="str">
            <v>HUA</v>
          </cell>
          <cell r="H14922" t="str">
            <v xml:space="preserve">LTE1800 MIMO Upgrade_2x2 to 4x4 </v>
          </cell>
          <cell r="I14922" t="str">
            <v>INS</v>
          </cell>
          <cell r="L14922">
            <v>43645</v>
          </cell>
          <cell r="M14922">
            <v>43634</v>
          </cell>
          <cell r="N14922">
            <v>43646</v>
          </cell>
          <cell r="O14922">
            <v>43635</v>
          </cell>
          <cell r="P14922" t="str">
            <v>No Dependency</v>
          </cell>
        </row>
        <row r="14923">
          <cell r="C14923" t="str">
            <v>ZMA033</v>
          </cell>
          <cell r="D14923" t="str">
            <v>Expansion Sites</v>
          </cell>
          <cell r="E14923" t="str">
            <v>Q3-2019</v>
          </cell>
          <cell r="F14923" t="str">
            <v>Mobile Aspiration</v>
          </cell>
          <cell r="G14923" t="str">
            <v>HUA</v>
          </cell>
          <cell r="H14923" t="str">
            <v xml:space="preserve">LTE1800 MIMO Upgrade_2x2 to 4x4 </v>
          </cell>
          <cell r="I14923" t="str">
            <v>INS</v>
          </cell>
          <cell r="L14923">
            <v>43639</v>
          </cell>
          <cell r="M14923">
            <v>43641</v>
          </cell>
          <cell r="N14923">
            <v>43640</v>
          </cell>
          <cell r="O14923">
            <v>43642</v>
          </cell>
          <cell r="P14923" t="str">
            <v>No Dependency</v>
          </cell>
        </row>
        <row r="14924">
          <cell r="C14924" t="str">
            <v>ZMA032</v>
          </cell>
          <cell r="D14924" t="str">
            <v>Expansion Sites</v>
          </cell>
          <cell r="E14924" t="str">
            <v>Q3-2019</v>
          </cell>
          <cell r="F14924" t="str">
            <v>Mobile Aspiration</v>
          </cell>
          <cell r="G14924" t="str">
            <v>HUA</v>
          </cell>
          <cell r="H14924" t="str">
            <v xml:space="preserve">LTE1800 MIMO Upgrade_2x2 to 4x4 </v>
          </cell>
          <cell r="I14924" t="str">
            <v>INS</v>
          </cell>
          <cell r="L14924">
            <v>43650</v>
          </cell>
          <cell r="M14924">
            <v>43634</v>
          </cell>
          <cell r="N14924">
            <v>43651</v>
          </cell>
          <cell r="O14924">
            <v>43635</v>
          </cell>
          <cell r="P14924" t="str">
            <v>No Dependency</v>
          </cell>
        </row>
        <row r="14925">
          <cell r="C14925" t="str">
            <v>ZMA031</v>
          </cell>
          <cell r="D14925" t="str">
            <v>Expansion Sites</v>
          </cell>
          <cell r="E14925" t="str">
            <v>Q3-2019</v>
          </cell>
          <cell r="F14925" t="str">
            <v>Mobile Aspiration</v>
          </cell>
          <cell r="G14925" t="str">
            <v>HUA</v>
          </cell>
          <cell r="H14925" t="str">
            <v xml:space="preserve">LTE1800 MIMO Upgrade_2x2 to 4x4 </v>
          </cell>
          <cell r="I14925" t="str">
            <v>INS</v>
          </cell>
          <cell r="L14925">
            <v>43627</v>
          </cell>
          <cell r="M14925">
            <v>43629</v>
          </cell>
          <cell r="N14925">
            <v>43627</v>
          </cell>
          <cell r="O14925">
            <v>43630</v>
          </cell>
          <cell r="P14925" t="str">
            <v>No Dependency</v>
          </cell>
        </row>
        <row r="14926">
          <cell r="C14926" t="str">
            <v>ZMA030</v>
          </cell>
          <cell r="D14926" t="str">
            <v>Expansion Sites</v>
          </cell>
          <cell r="E14926" t="str">
            <v>Q3-2019</v>
          </cell>
          <cell r="F14926" t="str">
            <v>Mobile Aspiration</v>
          </cell>
          <cell r="G14926" t="str">
            <v>HUA</v>
          </cell>
          <cell r="H14926" t="str">
            <v xml:space="preserve">LTE1800 MIMO Upgrade_2x2 to 4x4 </v>
          </cell>
          <cell r="I14926" t="str">
            <v>INS</v>
          </cell>
          <cell r="L14926">
            <v>43627</v>
          </cell>
          <cell r="M14926">
            <v>43634</v>
          </cell>
          <cell r="N14926">
            <v>43631</v>
          </cell>
          <cell r="O14926">
            <v>43635</v>
          </cell>
          <cell r="P14926" t="str">
            <v>No Dependency</v>
          </cell>
        </row>
        <row r="14927">
          <cell r="C14927" t="str">
            <v>ZMA029</v>
          </cell>
          <cell r="D14927" t="str">
            <v>Expansion Sites</v>
          </cell>
          <cell r="E14927" t="str">
            <v>Q3-2019</v>
          </cell>
          <cell r="F14927" t="str">
            <v>Mobile Aspiration</v>
          </cell>
          <cell r="G14927" t="str">
            <v>HUA</v>
          </cell>
          <cell r="H14927" t="str">
            <v xml:space="preserve">LTE1800 MIMO Upgrade_2x2 to 4x4 </v>
          </cell>
          <cell r="I14927" t="str">
            <v>INS</v>
          </cell>
          <cell r="L14927">
            <v>43706</v>
          </cell>
          <cell r="M14927">
            <v>43602</v>
          </cell>
          <cell r="N14927">
            <v>43707</v>
          </cell>
          <cell r="O14927">
            <v>43603</v>
          </cell>
          <cell r="P14927" t="str">
            <v>No Dependency</v>
          </cell>
        </row>
        <row r="14928">
          <cell r="C14928" t="str">
            <v>ZMA027</v>
          </cell>
          <cell r="D14928" t="str">
            <v>Expansion Sites</v>
          </cell>
          <cell r="E14928" t="str">
            <v>Q3-2019</v>
          </cell>
          <cell r="F14928" t="str">
            <v>Mobile Aspiration</v>
          </cell>
          <cell r="G14928" t="str">
            <v>HUA</v>
          </cell>
          <cell r="H14928" t="str">
            <v xml:space="preserve">LTE1800 MIMO Upgrade_2x2 to 4x4 </v>
          </cell>
          <cell r="I14928" t="str">
            <v>INS</v>
          </cell>
          <cell r="L14928">
            <v>43733</v>
          </cell>
          <cell r="M14928">
            <v>43709</v>
          </cell>
          <cell r="N14928">
            <v>43734</v>
          </cell>
          <cell r="O14928">
            <v>43710</v>
          </cell>
          <cell r="P14928" t="str">
            <v>No Dependency</v>
          </cell>
        </row>
        <row r="14929">
          <cell r="C14929" t="str">
            <v>ZMA026</v>
          </cell>
          <cell r="D14929" t="str">
            <v>Expansion Sites</v>
          </cell>
          <cell r="E14929" t="str">
            <v>Q3-2019</v>
          </cell>
          <cell r="F14929" t="str">
            <v>Mobile Aspiration</v>
          </cell>
          <cell r="G14929" t="str">
            <v>HUA</v>
          </cell>
          <cell r="H14929" t="str">
            <v xml:space="preserve">LTE1800 MIMO Upgrade_2x2 to 4x4 </v>
          </cell>
          <cell r="I14929" t="str">
            <v>INS</v>
          </cell>
          <cell r="L14929">
            <v>43628</v>
          </cell>
          <cell r="M14929">
            <v>43630</v>
          </cell>
          <cell r="N14929">
            <v>43629</v>
          </cell>
          <cell r="O14929">
            <v>43631</v>
          </cell>
          <cell r="P14929" t="str">
            <v>No Dependency</v>
          </cell>
        </row>
        <row r="14930">
          <cell r="C14930" t="str">
            <v>ZMA025</v>
          </cell>
          <cell r="D14930" t="str">
            <v>Expansion Sites</v>
          </cell>
          <cell r="E14930" t="str">
            <v>Q3-2019</v>
          </cell>
          <cell r="F14930" t="str">
            <v>Mobile Aspiration</v>
          </cell>
          <cell r="G14930" t="str">
            <v>HUA</v>
          </cell>
          <cell r="H14930" t="str">
            <v xml:space="preserve">LTE1800 MIMO Upgrade_2x2 to 4x4 </v>
          </cell>
          <cell r="I14930" t="str">
            <v>INS</v>
          </cell>
          <cell r="L14930">
            <v>43624</v>
          </cell>
          <cell r="M14930">
            <v>43629</v>
          </cell>
          <cell r="N14930">
            <v>43630</v>
          </cell>
          <cell r="O14930">
            <v>43630</v>
          </cell>
          <cell r="P14930" t="str">
            <v>No Dependency</v>
          </cell>
        </row>
        <row r="14931">
          <cell r="C14931" t="str">
            <v>ZMA024</v>
          </cell>
          <cell r="D14931" t="str">
            <v>Expansion Sites</v>
          </cell>
          <cell r="E14931" t="str">
            <v>Q3-2019</v>
          </cell>
          <cell r="F14931" t="str">
            <v>Mobile Aspiration</v>
          </cell>
          <cell r="G14931" t="str">
            <v>HUA</v>
          </cell>
          <cell r="H14931" t="str">
            <v xml:space="preserve">LTE1800 MIMO Upgrade_2x2 to 4x4 </v>
          </cell>
          <cell r="I14931" t="str">
            <v>INS</v>
          </cell>
          <cell r="L14931">
            <v>43635</v>
          </cell>
          <cell r="M14931">
            <v>43638</v>
          </cell>
          <cell r="N14931">
            <v>43636</v>
          </cell>
          <cell r="O14931">
            <v>43639</v>
          </cell>
          <cell r="P14931" t="str">
            <v>No Dependency</v>
          </cell>
        </row>
        <row r="14932">
          <cell r="C14932" t="str">
            <v>ZMA014</v>
          </cell>
          <cell r="D14932" t="str">
            <v>Expansion Sites</v>
          </cell>
          <cell r="E14932" t="str">
            <v>Q3-2019</v>
          </cell>
          <cell r="F14932" t="str">
            <v>Mobile Aspiration</v>
          </cell>
          <cell r="G14932" t="str">
            <v>HUA</v>
          </cell>
          <cell r="H14932" t="str">
            <v xml:space="preserve">LTE1800 MIMO Upgrade_2x2 to 4x4 </v>
          </cell>
          <cell r="I14932" t="str">
            <v>INS</v>
          </cell>
          <cell r="L14932">
            <v>43691</v>
          </cell>
          <cell r="M14932">
            <v>43693</v>
          </cell>
          <cell r="N14932">
            <v>43692</v>
          </cell>
          <cell r="O14932">
            <v>43694</v>
          </cell>
          <cell r="P14932" t="str">
            <v>No Dependency</v>
          </cell>
        </row>
        <row r="14933">
          <cell r="C14933" t="str">
            <v>ZMA010</v>
          </cell>
          <cell r="D14933" t="str">
            <v>Expansion Sites</v>
          </cell>
          <cell r="E14933" t="str">
            <v>Q3-2019</v>
          </cell>
          <cell r="F14933" t="str">
            <v>Mobile Aspiration</v>
          </cell>
          <cell r="G14933" t="str">
            <v>HUA</v>
          </cell>
          <cell r="H14933" t="str">
            <v xml:space="preserve">LTE1800 MIMO Upgrade_2x2 to 4x4 </v>
          </cell>
          <cell r="I14933" t="str">
            <v>INS</v>
          </cell>
          <cell r="L14933">
            <v>43627</v>
          </cell>
          <cell r="M14933">
            <v>43629</v>
          </cell>
          <cell r="N14933">
            <v>43628</v>
          </cell>
          <cell r="O14933">
            <v>43630</v>
          </cell>
          <cell r="P14933" t="str">
            <v>No Dependency</v>
          </cell>
        </row>
        <row r="14934">
          <cell r="C14934" t="str">
            <v>ZMA005</v>
          </cell>
          <cell r="D14934" t="str">
            <v>Expansion Sites</v>
          </cell>
          <cell r="E14934" t="str">
            <v>Q3-2019</v>
          </cell>
          <cell r="F14934" t="str">
            <v>Mobile Aspiration</v>
          </cell>
          <cell r="G14934" t="str">
            <v>HUA</v>
          </cell>
          <cell r="H14934" t="str">
            <v xml:space="preserve">LTE1800 MIMO Upgrade_2x2 to 4x4 </v>
          </cell>
          <cell r="I14934" t="str">
            <v>INS</v>
          </cell>
          <cell r="L14934">
            <v>43639</v>
          </cell>
          <cell r="M14934">
            <v>43641</v>
          </cell>
          <cell r="N14934">
            <v>43640</v>
          </cell>
          <cell r="O14934">
            <v>43642</v>
          </cell>
          <cell r="P14934" t="str">
            <v>No Dependency</v>
          </cell>
        </row>
        <row r="14935">
          <cell r="C14935" t="str">
            <v>ZMA004</v>
          </cell>
          <cell r="D14935" t="str">
            <v>Expansion Sites</v>
          </cell>
          <cell r="E14935" t="str">
            <v>Q3-2019</v>
          </cell>
          <cell r="F14935" t="str">
            <v>Mobile Aspiration</v>
          </cell>
          <cell r="G14935" t="str">
            <v>HUA</v>
          </cell>
          <cell r="H14935" t="str">
            <v xml:space="preserve">LTE1800 MIMO Upgrade_2x2 to 4x4 </v>
          </cell>
          <cell r="I14935" t="str">
            <v>INS</v>
          </cell>
          <cell r="L14935">
            <v>43649</v>
          </cell>
          <cell r="M14935">
            <v>43598</v>
          </cell>
          <cell r="N14935">
            <v>43650</v>
          </cell>
          <cell r="O14935">
            <v>43599</v>
          </cell>
          <cell r="P14935" t="str">
            <v>No Dependency</v>
          </cell>
        </row>
        <row r="14936">
          <cell r="C14936" t="str">
            <v>ZMA003</v>
          </cell>
          <cell r="D14936" t="str">
            <v>Expansion Sites</v>
          </cell>
          <cell r="E14936" t="str">
            <v>Q3-2019</v>
          </cell>
          <cell r="F14936" t="str">
            <v>Mobile Aspiration</v>
          </cell>
          <cell r="G14936" t="str">
            <v>HUA</v>
          </cell>
          <cell r="H14936" t="str">
            <v xml:space="preserve">LTE1800 MIMO Upgrade_2x2 to 4x4 </v>
          </cell>
          <cell r="I14936" t="str">
            <v>INS</v>
          </cell>
          <cell r="L14936">
            <v>43691</v>
          </cell>
          <cell r="M14936">
            <v>43693</v>
          </cell>
          <cell r="N14936">
            <v>43692</v>
          </cell>
          <cell r="O14936">
            <v>43694</v>
          </cell>
          <cell r="P14936" t="str">
            <v>No Dependency</v>
          </cell>
        </row>
        <row r="14937">
          <cell r="C14937" t="str">
            <v>ZMA002</v>
          </cell>
          <cell r="D14937" t="str">
            <v>Expansion Sites</v>
          </cell>
          <cell r="E14937" t="str">
            <v>Q3-2019</v>
          </cell>
          <cell r="F14937" t="str">
            <v>Mobile Aspiration</v>
          </cell>
          <cell r="G14937" t="str">
            <v>HUA</v>
          </cell>
          <cell r="H14937" t="str">
            <v xml:space="preserve">LTE1800 MIMO Upgrade_2x2 to 4x4 </v>
          </cell>
          <cell r="I14937" t="str">
            <v>INS</v>
          </cell>
          <cell r="L14937">
            <v>43588</v>
          </cell>
          <cell r="M14937">
            <v>43590</v>
          </cell>
          <cell r="N14937">
            <v>43589</v>
          </cell>
          <cell r="O14937">
            <v>43591</v>
          </cell>
          <cell r="P14937" t="str">
            <v>No Dependency</v>
          </cell>
        </row>
        <row r="14938">
          <cell r="C14938" t="str">
            <v>ZKH907</v>
          </cell>
          <cell r="D14938" t="str">
            <v>Expansion Sites</v>
          </cell>
          <cell r="E14938" t="str">
            <v>Q3-2019</v>
          </cell>
          <cell r="F14938" t="str">
            <v>Mobile Aspiration</v>
          </cell>
          <cell r="G14938" t="str">
            <v>HUA</v>
          </cell>
          <cell r="H14938" t="str">
            <v xml:space="preserve">LTE1800 MIMO Upgrade_2x2 to 4x4 </v>
          </cell>
          <cell r="I14938" t="str">
            <v>INS</v>
          </cell>
          <cell r="L14938">
            <v>43691</v>
          </cell>
          <cell r="M14938">
            <v>43693</v>
          </cell>
          <cell r="N14938">
            <v>43692</v>
          </cell>
          <cell r="O14938">
            <v>43694</v>
          </cell>
          <cell r="P14938" t="str">
            <v>No Dependency</v>
          </cell>
        </row>
        <row r="14939">
          <cell r="C14939" t="str">
            <v>ZKF998</v>
          </cell>
          <cell r="D14939" t="str">
            <v>Expansion Sites</v>
          </cell>
          <cell r="E14939" t="str">
            <v>Q2-2019</v>
          </cell>
          <cell r="F14939" t="str">
            <v>Mobile Aspiration</v>
          </cell>
          <cell r="G14939" t="str">
            <v>HUA</v>
          </cell>
          <cell r="H14939" t="str">
            <v xml:space="preserve">LTE1800 MIMO Upgrade_2x2 to 4x4 </v>
          </cell>
          <cell r="I14939" t="str">
            <v>INS</v>
          </cell>
          <cell r="L14939">
            <v>43705</v>
          </cell>
          <cell r="M14939">
            <v>43667</v>
          </cell>
          <cell r="N14939">
            <v>43706</v>
          </cell>
          <cell r="O14939">
            <v>43668</v>
          </cell>
          <cell r="P14939" t="str">
            <v>No Dependency</v>
          </cell>
        </row>
        <row r="14940">
          <cell r="C14940" t="str">
            <v>ZKF997</v>
          </cell>
          <cell r="D14940" t="str">
            <v>Expansion Sites</v>
          </cell>
          <cell r="E14940" t="str">
            <v>Q2-2019</v>
          </cell>
          <cell r="F14940" t="str">
            <v>Mobile Aspiration</v>
          </cell>
          <cell r="G14940" t="str">
            <v>HUA</v>
          </cell>
          <cell r="H14940" t="str">
            <v xml:space="preserve">LTE1800 MIMO Upgrade_2x2 to 4x4 </v>
          </cell>
          <cell r="I14940" t="str">
            <v>INS</v>
          </cell>
          <cell r="L14940">
            <v>43746</v>
          </cell>
          <cell r="M14940">
            <v>43731</v>
          </cell>
          <cell r="N14940">
            <v>43747</v>
          </cell>
          <cell r="O14940">
            <v>43732</v>
          </cell>
          <cell r="P14940" t="str">
            <v>No Dependency</v>
          </cell>
        </row>
        <row r="14941">
          <cell r="C14941" t="str">
            <v>ZKF995</v>
          </cell>
          <cell r="D14941" t="str">
            <v>Expansion Sites</v>
          </cell>
          <cell r="E14941" t="str">
            <v>Q2-2019</v>
          </cell>
          <cell r="F14941" t="str">
            <v>Mobile Aspiration</v>
          </cell>
          <cell r="G14941" t="str">
            <v>HUA</v>
          </cell>
          <cell r="H14941" t="str">
            <v xml:space="preserve">LTE1800 MIMO Upgrade_2x2 to 4x4 </v>
          </cell>
          <cell r="I14941" t="str">
            <v>INS</v>
          </cell>
          <cell r="L14941">
            <v>43670</v>
          </cell>
          <cell r="M14941">
            <v>43634</v>
          </cell>
          <cell r="N14941">
            <v>43670</v>
          </cell>
          <cell r="O14941">
            <v>43635</v>
          </cell>
          <cell r="P14941" t="str">
            <v>No Dependency</v>
          </cell>
        </row>
        <row r="14942">
          <cell r="C14942" t="str">
            <v>ZKF994</v>
          </cell>
          <cell r="D14942" t="str">
            <v>Expansion Sites</v>
          </cell>
          <cell r="E14942" t="str">
            <v>Q2-2019</v>
          </cell>
          <cell r="F14942" t="str">
            <v>Mobile Aspiration</v>
          </cell>
          <cell r="G14942" t="str">
            <v>HUA</v>
          </cell>
          <cell r="H14942" t="str">
            <v xml:space="preserve">LTE1800 MIMO Upgrade_2x2 to 4x4 </v>
          </cell>
          <cell r="I14942" t="str">
            <v>INS</v>
          </cell>
          <cell r="L14942">
            <v>43638</v>
          </cell>
          <cell r="M14942">
            <v>43643</v>
          </cell>
          <cell r="N14942">
            <v>43641</v>
          </cell>
          <cell r="O14942">
            <v>43644</v>
          </cell>
          <cell r="P14942" t="str">
            <v>No Dependency</v>
          </cell>
        </row>
        <row r="14943">
          <cell r="C14943" t="str">
            <v>ZKF993</v>
          </cell>
          <cell r="D14943" t="str">
            <v>Expansion Sites</v>
          </cell>
          <cell r="E14943" t="str">
            <v>Q2-2019</v>
          </cell>
          <cell r="F14943" t="str">
            <v>Mobile Aspiration</v>
          </cell>
          <cell r="G14943" t="str">
            <v>HUA</v>
          </cell>
          <cell r="H14943" t="str">
            <v xml:space="preserve">LTE1800 MIMO Upgrade_2x2 to 4x4 </v>
          </cell>
          <cell r="I14943" t="str">
            <v>INS</v>
          </cell>
          <cell r="L14943">
            <v>43691</v>
          </cell>
          <cell r="M14943">
            <v>43693</v>
          </cell>
          <cell r="N14943">
            <v>43692</v>
          </cell>
          <cell r="O14943">
            <v>43694</v>
          </cell>
          <cell r="P14943" t="str">
            <v>No Dependency</v>
          </cell>
        </row>
        <row r="14944">
          <cell r="C14944" t="str">
            <v>ZKF992</v>
          </cell>
          <cell r="D14944" t="str">
            <v>Expansion Sites</v>
          </cell>
          <cell r="E14944" t="str">
            <v>Q2-2019</v>
          </cell>
          <cell r="F14944" t="str">
            <v>Mobile Aspiration</v>
          </cell>
          <cell r="G14944" t="str">
            <v>HUA</v>
          </cell>
          <cell r="H14944" t="str">
            <v xml:space="preserve">LTE1800 MIMO Upgrade_2x2 to 4x4 </v>
          </cell>
          <cell r="I14944" t="str">
            <v>INS</v>
          </cell>
          <cell r="L14944">
            <v>43639</v>
          </cell>
          <cell r="M14944">
            <v>43642</v>
          </cell>
          <cell r="N14944">
            <v>43640</v>
          </cell>
          <cell r="O14944">
            <v>43643</v>
          </cell>
          <cell r="P14944" t="str">
            <v>No Dependency</v>
          </cell>
        </row>
        <row r="14945">
          <cell r="C14945" t="str">
            <v>ZKF991</v>
          </cell>
          <cell r="D14945" t="str">
            <v>Expansion Sites</v>
          </cell>
          <cell r="E14945" t="str">
            <v>Q2-2019</v>
          </cell>
          <cell r="F14945" t="str">
            <v>Mobile Aspiration</v>
          </cell>
          <cell r="G14945" t="str">
            <v>HUA</v>
          </cell>
          <cell r="H14945" t="str">
            <v xml:space="preserve">LTE1800 MIMO Upgrade_2x2 to 4x4 </v>
          </cell>
          <cell r="I14945" t="str">
            <v>INS</v>
          </cell>
          <cell r="L14945">
            <v>43635</v>
          </cell>
          <cell r="M14945">
            <v>43640</v>
          </cell>
          <cell r="N14945">
            <v>43639</v>
          </cell>
          <cell r="O14945">
            <v>43641</v>
          </cell>
          <cell r="P14945" t="str">
            <v>No Dependency</v>
          </cell>
        </row>
        <row r="14946">
          <cell r="C14946" t="str">
            <v>ZKF990</v>
          </cell>
          <cell r="D14946" t="str">
            <v>Expansion Sites</v>
          </cell>
          <cell r="E14946" t="str">
            <v>Q2-2019</v>
          </cell>
          <cell r="F14946" t="str">
            <v>Mobile Aspiration</v>
          </cell>
          <cell r="G14946" t="str">
            <v>HUA</v>
          </cell>
          <cell r="H14946" t="str">
            <v xml:space="preserve">LTE1800 MIMO Upgrade_2x2 to 4x4 </v>
          </cell>
          <cell r="I14946" t="str">
            <v>INS</v>
          </cell>
          <cell r="L14946">
            <v>43706</v>
          </cell>
          <cell r="M14946">
            <v>43603</v>
          </cell>
          <cell r="N14946">
            <v>43707</v>
          </cell>
          <cell r="O14946">
            <v>43604</v>
          </cell>
          <cell r="P14946" t="str">
            <v>No Dependency</v>
          </cell>
        </row>
        <row r="14947">
          <cell r="C14947" t="str">
            <v>ZKF989</v>
          </cell>
          <cell r="D14947" t="str">
            <v>Expansion Sites</v>
          </cell>
          <cell r="E14947" t="str">
            <v>Q2-2019</v>
          </cell>
          <cell r="F14947" t="str">
            <v>Mobile Aspiration</v>
          </cell>
          <cell r="G14947" t="str">
            <v>HUA</v>
          </cell>
          <cell r="H14947" t="str">
            <v xml:space="preserve">LTE1800 MIMO Upgrade_2x2 to 4x4 </v>
          </cell>
          <cell r="I14947" t="str">
            <v>INS</v>
          </cell>
          <cell r="L14947">
            <v>43645</v>
          </cell>
          <cell r="M14947">
            <v>43648</v>
          </cell>
          <cell r="N14947">
            <v>43649</v>
          </cell>
          <cell r="O14947">
            <v>43649</v>
          </cell>
          <cell r="P14947" t="str">
            <v>No Dependency</v>
          </cell>
        </row>
        <row r="14948">
          <cell r="C14948" t="str">
            <v>ZKF987</v>
          </cell>
          <cell r="D14948" t="str">
            <v>Expansion Sites</v>
          </cell>
          <cell r="E14948" t="str">
            <v>Q2-2019</v>
          </cell>
          <cell r="F14948" t="str">
            <v>Mobile Aspiration</v>
          </cell>
          <cell r="G14948" t="str">
            <v>HUA</v>
          </cell>
          <cell r="H14948" t="str">
            <v xml:space="preserve">LTE1800 MIMO Upgrade_2x2 to 4x4 </v>
          </cell>
          <cell r="I14948" t="str">
            <v>INS</v>
          </cell>
          <cell r="L14948">
            <v>43746</v>
          </cell>
          <cell r="M14948">
            <v>43715</v>
          </cell>
          <cell r="N14948">
            <v>43747</v>
          </cell>
          <cell r="O14948">
            <v>43716</v>
          </cell>
          <cell r="P14948" t="str">
            <v>No Dependency</v>
          </cell>
        </row>
        <row r="14949">
          <cell r="C14949" t="str">
            <v>ZKF986</v>
          </cell>
          <cell r="D14949" t="str">
            <v>Expansion Sites</v>
          </cell>
          <cell r="E14949" t="str">
            <v>Q2-2019</v>
          </cell>
          <cell r="F14949" t="str">
            <v>Mobile Aspiration</v>
          </cell>
          <cell r="G14949" t="str">
            <v>HUA</v>
          </cell>
          <cell r="H14949" t="str">
            <v xml:space="preserve">LTE1800 MIMO Upgrade_2x2 to 4x4 </v>
          </cell>
          <cell r="I14949" t="str">
            <v>INS</v>
          </cell>
          <cell r="L14949">
            <v>43634</v>
          </cell>
          <cell r="M14949">
            <v>43637</v>
          </cell>
          <cell r="N14949">
            <v>43635</v>
          </cell>
          <cell r="O14949">
            <v>43638</v>
          </cell>
          <cell r="P14949" t="str">
            <v>No Dependency</v>
          </cell>
        </row>
        <row r="14950">
          <cell r="C14950" t="str">
            <v>ZKF984</v>
          </cell>
          <cell r="D14950" t="str">
            <v>Expansion Sites</v>
          </cell>
          <cell r="E14950" t="str">
            <v>Q2-2019</v>
          </cell>
          <cell r="F14950" t="str">
            <v>Mobile Aspiration</v>
          </cell>
          <cell r="G14950" t="str">
            <v>HUA</v>
          </cell>
          <cell r="H14950" t="str">
            <v xml:space="preserve">LTE1800 MIMO Upgrade_2x2 to 4x4 </v>
          </cell>
          <cell r="I14950" t="str">
            <v>INS</v>
          </cell>
          <cell r="L14950">
            <v>43746</v>
          </cell>
          <cell r="M14950">
            <v>43734</v>
          </cell>
          <cell r="N14950">
            <v>43747</v>
          </cell>
          <cell r="O14950">
            <v>43735</v>
          </cell>
          <cell r="P14950" t="str">
            <v>No Dependency</v>
          </cell>
        </row>
        <row r="14951">
          <cell r="C14951" t="str">
            <v>ZKF983</v>
          </cell>
          <cell r="D14951" t="str">
            <v>Expansion Sites</v>
          </cell>
          <cell r="E14951" t="str">
            <v>Q2-2019</v>
          </cell>
          <cell r="F14951" t="str">
            <v>Mobile Aspiration</v>
          </cell>
          <cell r="G14951" t="str">
            <v>HUA</v>
          </cell>
          <cell r="H14951" t="str">
            <v xml:space="preserve">LTE1800 MIMO Upgrade_2x2 to 4x4 </v>
          </cell>
          <cell r="I14951" t="str">
            <v>INS</v>
          </cell>
          <cell r="L14951">
            <v>43635</v>
          </cell>
          <cell r="M14951">
            <v>43634</v>
          </cell>
          <cell r="N14951">
            <v>43636</v>
          </cell>
          <cell r="O14951">
            <v>43635</v>
          </cell>
          <cell r="P14951" t="str">
            <v>No Dependency</v>
          </cell>
        </row>
        <row r="14952">
          <cell r="C14952" t="str">
            <v>ZKF982</v>
          </cell>
          <cell r="D14952" t="str">
            <v>Expansion Sites</v>
          </cell>
          <cell r="E14952" t="str">
            <v>Q2-2019</v>
          </cell>
          <cell r="F14952" t="str">
            <v>Mobile Aspiration</v>
          </cell>
          <cell r="G14952" t="str">
            <v>HUA</v>
          </cell>
          <cell r="H14952" t="str">
            <v xml:space="preserve">LTE1800 MIMO Upgrade_2x2 to 4x4 </v>
          </cell>
          <cell r="I14952" t="str">
            <v>INS</v>
          </cell>
          <cell r="L14952">
            <v>43788</v>
          </cell>
          <cell r="N14952">
            <v>43789</v>
          </cell>
          <cell r="P14952" t="str">
            <v>No Dependency</v>
          </cell>
        </row>
        <row r="14953">
          <cell r="C14953" t="str">
            <v>ZKF981</v>
          </cell>
          <cell r="D14953" t="str">
            <v>Expansion Sites</v>
          </cell>
          <cell r="E14953" t="str">
            <v>Q2-2019</v>
          </cell>
          <cell r="F14953" t="str">
            <v>Mobile Aspiration</v>
          </cell>
          <cell r="G14953" t="str">
            <v>HUA</v>
          </cell>
          <cell r="H14953" t="str">
            <v xml:space="preserve">LTE1800 MIMO Upgrade_2x2 to 4x4 </v>
          </cell>
          <cell r="I14953" t="str">
            <v>INS</v>
          </cell>
          <cell r="L14953">
            <v>43703</v>
          </cell>
          <cell r="M14953">
            <v>43641</v>
          </cell>
          <cell r="N14953">
            <v>43704</v>
          </cell>
          <cell r="O14953">
            <v>43642</v>
          </cell>
          <cell r="P14953" t="str">
            <v>No Dependency</v>
          </cell>
        </row>
        <row r="14954">
          <cell r="C14954" t="str">
            <v>ZKF980</v>
          </cell>
          <cell r="D14954" t="str">
            <v>Expansion Sites</v>
          </cell>
          <cell r="E14954" t="str">
            <v>Q2-2019</v>
          </cell>
          <cell r="F14954" t="str">
            <v>Mobile Aspiration</v>
          </cell>
          <cell r="G14954" t="str">
            <v>HUA</v>
          </cell>
          <cell r="H14954" t="str">
            <v xml:space="preserve">LTE1800 MIMO Upgrade_2x2 to 4x4 </v>
          </cell>
          <cell r="I14954" t="str">
            <v>INS</v>
          </cell>
          <cell r="L14954">
            <v>43638</v>
          </cell>
          <cell r="M14954">
            <v>43641</v>
          </cell>
          <cell r="N14954">
            <v>43642</v>
          </cell>
          <cell r="O14954">
            <v>43642</v>
          </cell>
          <cell r="P14954" t="str">
            <v>No Dependency</v>
          </cell>
        </row>
        <row r="14955">
          <cell r="C14955" t="str">
            <v>ZKF979</v>
          </cell>
          <cell r="D14955" t="str">
            <v>Expansion Sites</v>
          </cell>
          <cell r="E14955" t="str">
            <v>Q2-2019</v>
          </cell>
          <cell r="F14955" t="str">
            <v>Mobile Aspiration</v>
          </cell>
          <cell r="G14955" t="str">
            <v>HUA</v>
          </cell>
          <cell r="H14955" t="str">
            <v xml:space="preserve">LTE1800 MIMO Upgrade_2x2 to 4x4 </v>
          </cell>
          <cell r="I14955" t="str">
            <v>INS</v>
          </cell>
          <cell r="L14955">
            <v>43691</v>
          </cell>
          <cell r="M14955">
            <v>43693</v>
          </cell>
          <cell r="N14955">
            <v>43692</v>
          </cell>
          <cell r="O14955">
            <v>43694</v>
          </cell>
          <cell r="P14955" t="str">
            <v>No Dependency</v>
          </cell>
        </row>
        <row r="14956">
          <cell r="C14956" t="str">
            <v>ZKF080</v>
          </cell>
          <cell r="D14956" t="str">
            <v>Expansion Sites</v>
          </cell>
          <cell r="E14956" t="str">
            <v>Q3-2019</v>
          </cell>
          <cell r="F14956" t="str">
            <v>Mobile Aspiration</v>
          </cell>
          <cell r="G14956" t="str">
            <v>HUA</v>
          </cell>
          <cell r="H14956" t="str">
            <v xml:space="preserve">LTE1800 MIMO Upgrade_2x2 to 4x4 </v>
          </cell>
          <cell r="I14956" t="str">
            <v>INS</v>
          </cell>
          <cell r="L14956">
            <v>43746</v>
          </cell>
          <cell r="M14956">
            <v>43715</v>
          </cell>
          <cell r="N14956">
            <v>43747</v>
          </cell>
          <cell r="O14956">
            <v>43716</v>
          </cell>
          <cell r="P14956" t="str">
            <v>No Dependency</v>
          </cell>
        </row>
        <row r="14957">
          <cell r="C14957" t="str">
            <v>ZKF065</v>
          </cell>
          <cell r="D14957" t="str">
            <v>Expansion Sites</v>
          </cell>
          <cell r="E14957" t="str">
            <v>Q2-2019</v>
          </cell>
          <cell r="F14957" t="str">
            <v>Mobile Aspiration</v>
          </cell>
          <cell r="G14957" t="str">
            <v>HUA</v>
          </cell>
          <cell r="H14957" t="str">
            <v xml:space="preserve">LTE1800 MIMO Upgrade_2x2 to 4x4 </v>
          </cell>
          <cell r="I14957" t="str">
            <v>INS</v>
          </cell>
          <cell r="L14957">
            <v>43703</v>
          </cell>
          <cell r="M14957">
            <v>43657</v>
          </cell>
          <cell r="N14957">
            <v>43704</v>
          </cell>
          <cell r="O14957">
            <v>43658</v>
          </cell>
          <cell r="P14957" t="str">
            <v>No Dependency</v>
          </cell>
        </row>
        <row r="14958">
          <cell r="C14958" t="str">
            <v>ZKF064</v>
          </cell>
          <cell r="D14958" t="str">
            <v>Expansion Sites</v>
          </cell>
          <cell r="E14958" t="str">
            <v>Q2-2019</v>
          </cell>
          <cell r="F14958" t="str">
            <v>Mobile Aspiration</v>
          </cell>
          <cell r="G14958" t="str">
            <v>HUA</v>
          </cell>
          <cell r="H14958" t="str">
            <v xml:space="preserve">LTE1800 MIMO Upgrade_2x2 to 4x4 </v>
          </cell>
          <cell r="I14958" t="str">
            <v>INS</v>
          </cell>
          <cell r="L14958">
            <v>43641</v>
          </cell>
          <cell r="M14958">
            <v>43643</v>
          </cell>
          <cell r="N14958">
            <v>43642</v>
          </cell>
          <cell r="O14958">
            <v>43644</v>
          </cell>
          <cell r="P14958" t="str">
            <v>No Dependency</v>
          </cell>
        </row>
        <row r="14959">
          <cell r="C14959" t="str">
            <v>ZKF063</v>
          </cell>
          <cell r="D14959" t="str">
            <v>Expansion Sites</v>
          </cell>
          <cell r="E14959" t="str">
            <v>Q2-2019</v>
          </cell>
          <cell r="F14959" t="str">
            <v>Mobile Aspiration</v>
          </cell>
          <cell r="G14959" t="str">
            <v>HUA</v>
          </cell>
          <cell r="H14959" t="str">
            <v xml:space="preserve">LTE1800 MIMO Upgrade_2x2 to 4x4 </v>
          </cell>
          <cell r="I14959" t="str">
            <v>INS</v>
          </cell>
          <cell r="L14959">
            <v>43638</v>
          </cell>
          <cell r="M14959">
            <v>43641</v>
          </cell>
          <cell r="N14959">
            <v>43639</v>
          </cell>
          <cell r="O14959">
            <v>43642</v>
          </cell>
          <cell r="P14959" t="str">
            <v>No Dependency</v>
          </cell>
        </row>
        <row r="14960">
          <cell r="C14960" t="str">
            <v>ZKF056</v>
          </cell>
          <cell r="D14960" t="str">
            <v>Expansion Sites</v>
          </cell>
          <cell r="E14960" t="str">
            <v>Q3-2019</v>
          </cell>
          <cell r="F14960" t="str">
            <v>Mobile Aspiration</v>
          </cell>
          <cell r="G14960" t="str">
            <v>HUA</v>
          </cell>
          <cell r="H14960" t="str">
            <v xml:space="preserve">LTE1800 MIMO Upgrade_2x2 to 4x4 </v>
          </cell>
          <cell r="I14960" t="str">
            <v>INS</v>
          </cell>
          <cell r="L14960">
            <v>43746</v>
          </cell>
          <cell r="M14960">
            <v>43734</v>
          </cell>
          <cell r="N14960">
            <v>43747</v>
          </cell>
          <cell r="O14960">
            <v>43735</v>
          </cell>
          <cell r="P14960" t="str">
            <v>No Dependency</v>
          </cell>
        </row>
        <row r="14961">
          <cell r="C14961" t="str">
            <v>ZKF031</v>
          </cell>
          <cell r="D14961" t="str">
            <v>Expansion Sites</v>
          </cell>
          <cell r="E14961" t="str">
            <v>Q2-2019</v>
          </cell>
          <cell r="F14961" t="str">
            <v>Mobile Aspiration</v>
          </cell>
          <cell r="G14961" t="str">
            <v>HUA</v>
          </cell>
          <cell r="H14961" t="str">
            <v xml:space="preserve">LTE1800 MIMO Upgrade_2x2 to 4x4 </v>
          </cell>
          <cell r="I14961" t="str">
            <v>INS</v>
          </cell>
          <cell r="L14961">
            <v>43636</v>
          </cell>
          <cell r="M14961">
            <v>43643</v>
          </cell>
          <cell r="N14961">
            <v>43637</v>
          </cell>
          <cell r="O14961">
            <v>43644</v>
          </cell>
          <cell r="P14961" t="str">
            <v>No Dependency</v>
          </cell>
        </row>
        <row r="14962">
          <cell r="C14962" t="str">
            <v>ZKF027</v>
          </cell>
          <cell r="D14962" t="str">
            <v>Expansion Sites</v>
          </cell>
          <cell r="E14962" t="str">
            <v>Q2-2019</v>
          </cell>
          <cell r="F14962" t="str">
            <v>Mobile Aspiration</v>
          </cell>
          <cell r="G14962" t="str">
            <v>HUA</v>
          </cell>
          <cell r="H14962" t="str">
            <v xml:space="preserve">LTE1800 MIMO Upgrade_2x2 to 4x4 </v>
          </cell>
          <cell r="I14962" t="str">
            <v>INS</v>
          </cell>
          <cell r="L14962">
            <v>43703</v>
          </cell>
          <cell r="M14962">
            <v>43638</v>
          </cell>
          <cell r="N14962">
            <v>43704</v>
          </cell>
          <cell r="O14962">
            <v>43639</v>
          </cell>
          <cell r="P14962" t="str">
            <v>No Dependency</v>
          </cell>
        </row>
        <row r="14963">
          <cell r="C14963" t="str">
            <v>ZKF025</v>
          </cell>
          <cell r="D14963" t="str">
            <v>Expansion Sites</v>
          </cell>
          <cell r="E14963" t="str">
            <v>Q3-2019</v>
          </cell>
          <cell r="F14963" t="str">
            <v>Mobile Aspiration</v>
          </cell>
          <cell r="G14963" t="str">
            <v>HUA</v>
          </cell>
          <cell r="H14963" t="str">
            <v xml:space="preserve">LTE1800 MIMO Upgrade_2x2 to 4x4 </v>
          </cell>
          <cell r="I14963" t="str">
            <v>INS</v>
          </cell>
          <cell r="L14963">
            <v>43706</v>
          </cell>
          <cell r="M14963">
            <v>43624</v>
          </cell>
          <cell r="N14963">
            <v>43707</v>
          </cell>
          <cell r="O14963">
            <v>43625</v>
          </cell>
          <cell r="P14963" t="str">
            <v>No Dependency</v>
          </cell>
        </row>
        <row r="14964">
          <cell r="C14964" t="str">
            <v>ZKF024</v>
          </cell>
          <cell r="D14964" t="str">
            <v>Expansion Sites</v>
          </cell>
          <cell r="E14964" t="str">
            <v>Q3-2019</v>
          </cell>
          <cell r="F14964" t="str">
            <v>Mobile Aspiration</v>
          </cell>
          <cell r="G14964" t="str">
            <v>HUA</v>
          </cell>
          <cell r="H14964" t="str">
            <v xml:space="preserve">LTE1800 MIMO Upgrade_2x2 to 4x4 </v>
          </cell>
          <cell r="I14964" t="str">
            <v>INS</v>
          </cell>
          <cell r="L14964">
            <v>43706</v>
          </cell>
          <cell r="M14964">
            <v>43622</v>
          </cell>
          <cell r="N14964">
            <v>43707</v>
          </cell>
          <cell r="O14964">
            <v>43623</v>
          </cell>
          <cell r="P14964" t="str">
            <v>No Dependency</v>
          </cell>
        </row>
        <row r="14965">
          <cell r="C14965" t="str">
            <v>ZKF019</v>
          </cell>
          <cell r="D14965" t="str">
            <v>Expansion Sites</v>
          </cell>
          <cell r="E14965" t="str">
            <v>Q2-2019</v>
          </cell>
          <cell r="F14965" t="str">
            <v>Mobile Aspiration</v>
          </cell>
          <cell r="G14965" t="str">
            <v>HUA</v>
          </cell>
          <cell r="H14965" t="str">
            <v xml:space="preserve">LTE1800 MIMO Upgrade_2x2 to 4x4 </v>
          </cell>
          <cell r="I14965" t="str">
            <v>INS</v>
          </cell>
          <cell r="L14965">
            <v>43674</v>
          </cell>
          <cell r="M14965">
            <v>43676</v>
          </cell>
          <cell r="N14965">
            <v>43675</v>
          </cell>
          <cell r="O14965">
            <v>43677</v>
          </cell>
          <cell r="P14965" t="str">
            <v>No Dependency</v>
          </cell>
        </row>
        <row r="14966">
          <cell r="C14966" t="str">
            <v>ZKF005</v>
          </cell>
          <cell r="D14966" t="str">
            <v>Expansion Sites</v>
          </cell>
          <cell r="E14966" t="str">
            <v>Q2-2019</v>
          </cell>
          <cell r="F14966" t="str">
            <v>Mobile Aspiration</v>
          </cell>
          <cell r="G14966" t="str">
            <v>HUA</v>
          </cell>
          <cell r="H14966" t="str">
            <v xml:space="preserve">LTE1800 MIMO Upgrade_2x2 to 4x4 </v>
          </cell>
          <cell r="I14966" t="str">
            <v>INS</v>
          </cell>
          <cell r="L14966">
            <v>43641</v>
          </cell>
          <cell r="M14966">
            <v>43641</v>
          </cell>
          <cell r="N14966">
            <v>43642</v>
          </cell>
          <cell r="O14966">
            <v>43642</v>
          </cell>
          <cell r="P14966" t="str">
            <v>No Dependency</v>
          </cell>
        </row>
        <row r="14967">
          <cell r="C14967" t="str">
            <v>ZKF002</v>
          </cell>
          <cell r="D14967" t="str">
            <v>Expansion Sites</v>
          </cell>
          <cell r="E14967" t="str">
            <v>Q2-2019</v>
          </cell>
          <cell r="F14967" t="str">
            <v>Mobile Aspiration</v>
          </cell>
          <cell r="G14967" t="str">
            <v>HUA</v>
          </cell>
          <cell r="H14967" t="str">
            <v xml:space="preserve">LTE1800 MIMO Upgrade_2x2 to 4x4 </v>
          </cell>
          <cell r="I14967" t="str">
            <v>INS</v>
          </cell>
          <cell r="L14967">
            <v>43639</v>
          </cell>
          <cell r="M14967">
            <v>43643</v>
          </cell>
          <cell r="N14967">
            <v>43644</v>
          </cell>
          <cell r="O14967">
            <v>43644</v>
          </cell>
          <cell r="P14967" t="str">
            <v>No Dependency</v>
          </cell>
        </row>
        <row r="14968">
          <cell r="C14968" t="str">
            <v>ZKF001</v>
          </cell>
          <cell r="D14968" t="str">
            <v>Expansion Sites</v>
          </cell>
          <cell r="E14968" t="str">
            <v>Q2-2019</v>
          </cell>
          <cell r="F14968" t="str">
            <v>Mobile Aspiration</v>
          </cell>
          <cell r="G14968" t="str">
            <v>HUA</v>
          </cell>
          <cell r="H14968" t="str">
            <v xml:space="preserve">LTE1800 MIMO Upgrade_2x2 to 4x4 </v>
          </cell>
          <cell r="I14968" t="str">
            <v>INS</v>
          </cell>
          <cell r="L14968">
            <v>43640</v>
          </cell>
          <cell r="M14968">
            <v>43634</v>
          </cell>
          <cell r="N14968">
            <v>43641</v>
          </cell>
          <cell r="O14968">
            <v>43635</v>
          </cell>
          <cell r="P14968" t="str">
            <v>No Dependency</v>
          </cell>
        </row>
        <row r="14969">
          <cell r="C14969" t="str">
            <v>ZJZA991</v>
          </cell>
          <cell r="D14969" t="str">
            <v>Expansion Sites</v>
          </cell>
          <cell r="E14969" t="str">
            <v>Q3-2019</v>
          </cell>
          <cell r="F14969" t="str">
            <v>Mobile Aspiration</v>
          </cell>
          <cell r="G14969" t="str">
            <v>HUA</v>
          </cell>
          <cell r="H14969" t="str">
            <v xml:space="preserve">LTE1800 MIMO Upgrade_2x2 to 4x4 </v>
          </cell>
          <cell r="I14969" t="str">
            <v>INS</v>
          </cell>
          <cell r="L14969">
            <v>43746</v>
          </cell>
          <cell r="M14969">
            <v>43715</v>
          </cell>
          <cell r="N14969">
            <v>43747</v>
          </cell>
          <cell r="O14969">
            <v>43716</v>
          </cell>
          <cell r="P14969" t="str">
            <v>No Dependency</v>
          </cell>
        </row>
        <row r="14970">
          <cell r="C14970" t="str">
            <v>ZJZA986</v>
          </cell>
          <cell r="D14970" t="str">
            <v>Expansion Sites</v>
          </cell>
          <cell r="E14970" t="str">
            <v>Q3-2019</v>
          </cell>
          <cell r="F14970" t="str">
            <v>Mobile Aspiration</v>
          </cell>
          <cell r="G14970" t="str">
            <v>HUA</v>
          </cell>
          <cell r="H14970" t="str">
            <v xml:space="preserve">LTE1800 MIMO Upgrade_2x2 to 4x4 </v>
          </cell>
          <cell r="I14970" t="str">
            <v>INS</v>
          </cell>
          <cell r="L14970">
            <v>43630</v>
          </cell>
          <cell r="M14970">
            <v>43632</v>
          </cell>
          <cell r="N14970">
            <v>43631</v>
          </cell>
          <cell r="O14970">
            <v>43633</v>
          </cell>
          <cell r="P14970" t="str">
            <v>No Dependency</v>
          </cell>
        </row>
        <row r="14971">
          <cell r="C14971" t="str">
            <v>ZJZA985</v>
          </cell>
          <cell r="D14971" t="str">
            <v>Expansion Sites</v>
          </cell>
          <cell r="E14971" t="str">
            <v>Q2-2019</v>
          </cell>
          <cell r="F14971" t="str">
            <v>Mobile Aspiration</v>
          </cell>
          <cell r="G14971" t="str">
            <v>HUA</v>
          </cell>
          <cell r="H14971" t="str">
            <v xml:space="preserve">LTE1800 MIMO Upgrade_2x2 to 4x4 </v>
          </cell>
          <cell r="I14971" t="str">
            <v>INS</v>
          </cell>
          <cell r="L14971">
            <v>43635</v>
          </cell>
          <cell r="M14971">
            <v>43637</v>
          </cell>
          <cell r="N14971">
            <v>43636</v>
          </cell>
          <cell r="O14971">
            <v>43638</v>
          </cell>
          <cell r="P14971" t="str">
            <v>No Dependency</v>
          </cell>
        </row>
        <row r="14972">
          <cell r="C14972" t="str">
            <v>ZJZA982</v>
          </cell>
          <cell r="D14972" t="str">
            <v>Expansion Sites</v>
          </cell>
          <cell r="E14972" t="str">
            <v>Q3-2019</v>
          </cell>
          <cell r="F14972" t="str">
            <v>Mobile Aspiration</v>
          </cell>
          <cell r="G14972" t="str">
            <v>HUA</v>
          </cell>
          <cell r="H14972" t="str">
            <v xml:space="preserve">LTE1800 MIMO Upgrade_2x2 to 4x4 </v>
          </cell>
          <cell r="I14972" t="str">
            <v>INS</v>
          </cell>
          <cell r="L14972">
            <v>43656</v>
          </cell>
          <cell r="M14972">
            <v>43658</v>
          </cell>
          <cell r="N14972">
            <v>43657</v>
          </cell>
          <cell r="O14972">
            <v>43659</v>
          </cell>
          <cell r="P14972" t="str">
            <v>No Dependency</v>
          </cell>
        </row>
        <row r="14973">
          <cell r="C14973" t="str">
            <v>ZJZA979</v>
          </cell>
          <cell r="D14973" t="str">
            <v>Expansion Sites</v>
          </cell>
          <cell r="E14973" t="str">
            <v>Q2-2019</v>
          </cell>
          <cell r="F14973" t="str">
            <v>Mobile Aspiration</v>
          </cell>
          <cell r="G14973" t="str">
            <v>HUA</v>
          </cell>
          <cell r="H14973" t="str">
            <v xml:space="preserve">LTE1800 MIMO Upgrade_2x2 to 4x4 </v>
          </cell>
          <cell r="I14973" t="str">
            <v>INS</v>
          </cell>
          <cell r="L14973">
            <v>43688</v>
          </cell>
          <cell r="M14973">
            <v>43690</v>
          </cell>
          <cell r="N14973">
            <v>43689</v>
          </cell>
          <cell r="O14973">
            <v>43691</v>
          </cell>
          <cell r="P14973" t="str">
            <v>No Dependency</v>
          </cell>
        </row>
        <row r="14974">
          <cell r="C14974" t="str">
            <v>ZJZA021</v>
          </cell>
          <cell r="D14974" t="str">
            <v>Expansion Sites</v>
          </cell>
          <cell r="E14974" t="str">
            <v>Q3-2019</v>
          </cell>
          <cell r="F14974" t="str">
            <v>Mobile Aspiration</v>
          </cell>
          <cell r="G14974" t="str">
            <v>HUA</v>
          </cell>
          <cell r="H14974" t="str">
            <v xml:space="preserve">LTE1800 MIMO Upgrade_2x2 to 4x4 </v>
          </cell>
          <cell r="I14974" t="str">
            <v>INS</v>
          </cell>
          <cell r="L14974">
            <v>43636</v>
          </cell>
          <cell r="M14974">
            <v>43638</v>
          </cell>
          <cell r="N14974">
            <v>43637</v>
          </cell>
          <cell r="O14974">
            <v>43639</v>
          </cell>
          <cell r="P14974" t="str">
            <v>No Dependency</v>
          </cell>
        </row>
        <row r="14975">
          <cell r="C14975" t="str">
            <v>ZJZA020</v>
          </cell>
          <cell r="D14975" t="str">
            <v>Expansion Sites</v>
          </cell>
          <cell r="E14975" t="str">
            <v>Q2-2019</v>
          </cell>
          <cell r="F14975" t="str">
            <v>Mobile Aspiration</v>
          </cell>
          <cell r="G14975" t="str">
            <v>HUA</v>
          </cell>
          <cell r="H14975" t="str">
            <v xml:space="preserve">LTE1800 MIMO Upgrade_2x2 to 4x4 </v>
          </cell>
          <cell r="I14975" t="str">
            <v>INS</v>
          </cell>
          <cell r="L14975">
            <v>43706</v>
          </cell>
          <cell r="M14975">
            <v>43668</v>
          </cell>
          <cell r="N14975">
            <v>43707</v>
          </cell>
          <cell r="O14975">
            <v>43669</v>
          </cell>
          <cell r="P14975" t="str">
            <v>No Dependency</v>
          </cell>
        </row>
        <row r="14976">
          <cell r="C14976" t="str">
            <v>ZJZA018</v>
          </cell>
          <cell r="D14976" t="str">
            <v>Expansion Sites</v>
          </cell>
          <cell r="E14976" t="str">
            <v>Q3-2019</v>
          </cell>
          <cell r="F14976" t="str">
            <v>Mobile Aspiration</v>
          </cell>
          <cell r="G14976" t="str">
            <v>HUA</v>
          </cell>
          <cell r="H14976" t="str">
            <v xml:space="preserve">LTE1800 MIMO Upgrade_2x2 to 4x4 </v>
          </cell>
          <cell r="I14976" t="str">
            <v>INS</v>
          </cell>
          <cell r="L14976">
            <v>43788</v>
          </cell>
          <cell r="N14976">
            <v>43789</v>
          </cell>
          <cell r="P14976" t="str">
            <v>No Dependency</v>
          </cell>
        </row>
        <row r="14977">
          <cell r="C14977" t="str">
            <v>ZJZA015</v>
          </cell>
          <cell r="D14977" t="str">
            <v>Expansion Sites</v>
          </cell>
          <cell r="E14977" t="str">
            <v>Q3-2019</v>
          </cell>
          <cell r="F14977" t="str">
            <v>Mobile Aspiration</v>
          </cell>
          <cell r="G14977" t="str">
            <v>HUA</v>
          </cell>
          <cell r="H14977" t="str">
            <v xml:space="preserve">LTE1800 MIMO Upgrade_2x2 to 4x4 </v>
          </cell>
          <cell r="I14977" t="str">
            <v>INS</v>
          </cell>
          <cell r="L14977">
            <v>43670</v>
          </cell>
          <cell r="M14977">
            <v>43634</v>
          </cell>
          <cell r="N14977">
            <v>43670</v>
          </cell>
          <cell r="O14977">
            <v>43635</v>
          </cell>
          <cell r="P14977" t="str">
            <v>No Dependency</v>
          </cell>
        </row>
        <row r="14978">
          <cell r="C14978" t="str">
            <v>ZJZA013</v>
          </cell>
          <cell r="D14978" t="str">
            <v>Expansion Sites</v>
          </cell>
          <cell r="E14978" t="str">
            <v>Q3-2019</v>
          </cell>
          <cell r="F14978" t="str">
            <v>Mobile Aspiration</v>
          </cell>
          <cell r="G14978" t="str">
            <v>HUA</v>
          </cell>
          <cell r="H14978" t="str">
            <v xml:space="preserve">LTE1800 MIMO Upgrade_2x2 to 4x4 </v>
          </cell>
          <cell r="I14978" t="str">
            <v>INS</v>
          </cell>
          <cell r="L14978">
            <v>43746</v>
          </cell>
          <cell r="M14978">
            <v>43734</v>
          </cell>
          <cell r="N14978">
            <v>43747</v>
          </cell>
          <cell r="O14978">
            <v>43735</v>
          </cell>
          <cell r="P14978" t="str">
            <v>No Dependency</v>
          </cell>
        </row>
        <row r="14979">
          <cell r="C14979" t="str">
            <v>ZJZA005</v>
          </cell>
          <cell r="D14979" t="str">
            <v>Expansion Sites</v>
          </cell>
          <cell r="E14979" t="str">
            <v>Q3-2019</v>
          </cell>
          <cell r="F14979" t="str">
            <v>Mobile Aspiration</v>
          </cell>
          <cell r="G14979" t="str">
            <v>HUA</v>
          </cell>
          <cell r="H14979" t="str">
            <v xml:space="preserve">LTE1800 MIMO Upgrade_2x2 to 4x4 </v>
          </cell>
          <cell r="I14979" t="str">
            <v>INS</v>
          </cell>
          <cell r="L14979">
            <v>43651</v>
          </cell>
          <cell r="M14979">
            <v>43653</v>
          </cell>
          <cell r="N14979">
            <v>43652</v>
          </cell>
          <cell r="O14979">
            <v>43654</v>
          </cell>
          <cell r="P14979" t="str">
            <v>No Dependency</v>
          </cell>
        </row>
        <row r="14980">
          <cell r="C14980" t="str">
            <v>ZJZA001</v>
          </cell>
          <cell r="D14980" t="str">
            <v>Expansion Sites</v>
          </cell>
          <cell r="E14980" t="str">
            <v>Q3-2019</v>
          </cell>
          <cell r="F14980" t="str">
            <v>Mobile Aspiration</v>
          </cell>
          <cell r="G14980" t="str">
            <v>HUA</v>
          </cell>
          <cell r="H14980" t="str">
            <v xml:space="preserve">LTE1800 MIMO Upgrade_2x2 to 4x4 </v>
          </cell>
          <cell r="I14980" t="str">
            <v>INS</v>
          </cell>
          <cell r="L14980">
            <v>43746</v>
          </cell>
          <cell r="M14980">
            <v>43715</v>
          </cell>
          <cell r="N14980">
            <v>43747</v>
          </cell>
          <cell r="O14980">
            <v>43716</v>
          </cell>
          <cell r="P14980" t="str">
            <v>No Dependency</v>
          </cell>
        </row>
        <row r="14981">
          <cell r="C14981" t="str">
            <v>ZJZ977</v>
          </cell>
          <cell r="D14981" t="str">
            <v>Expansion Sites</v>
          </cell>
          <cell r="E14981" t="str">
            <v>Q3-2019</v>
          </cell>
          <cell r="F14981" t="str">
            <v>Mobile Aspiration</v>
          </cell>
          <cell r="G14981" t="str">
            <v>HUA</v>
          </cell>
          <cell r="H14981" t="str">
            <v xml:space="preserve">LTE1800 MIMO Upgrade_2x2 to 4x4 </v>
          </cell>
          <cell r="I14981" t="str">
            <v>INS</v>
          </cell>
          <cell r="L14981">
            <v>43788</v>
          </cell>
          <cell r="N14981">
            <v>43789</v>
          </cell>
          <cell r="P14981" t="str">
            <v>No Dependency</v>
          </cell>
        </row>
        <row r="14982">
          <cell r="C14982" t="str">
            <v>ZJZ975</v>
          </cell>
          <cell r="D14982" t="str">
            <v>Expansion Sites</v>
          </cell>
          <cell r="E14982" t="str">
            <v>Q2-2019</v>
          </cell>
          <cell r="F14982" t="str">
            <v>Mobile Aspiration</v>
          </cell>
          <cell r="G14982" t="str">
            <v>HUA</v>
          </cell>
          <cell r="H14982" t="str">
            <v xml:space="preserve">LTE1800 MIMO Upgrade_2x2 to 4x4 </v>
          </cell>
          <cell r="I14982" t="str">
            <v>INS</v>
          </cell>
          <cell r="L14982">
            <v>43670</v>
          </cell>
          <cell r="M14982">
            <v>43634</v>
          </cell>
          <cell r="N14982">
            <v>43670</v>
          </cell>
          <cell r="O14982">
            <v>43635</v>
          </cell>
          <cell r="P14982" t="str">
            <v>No Dependency</v>
          </cell>
        </row>
        <row r="14983">
          <cell r="C14983" t="str">
            <v>ZJZ972</v>
          </cell>
          <cell r="D14983" t="str">
            <v>Expansion Sites</v>
          </cell>
          <cell r="E14983" t="str">
            <v>Q2-2019</v>
          </cell>
          <cell r="F14983" t="str">
            <v>Mobile Aspiration</v>
          </cell>
          <cell r="G14983" t="str">
            <v>HUA</v>
          </cell>
          <cell r="H14983" t="str">
            <v xml:space="preserve">LTE1800 MIMO Upgrade_2x2 to 4x4 </v>
          </cell>
          <cell r="I14983" t="str">
            <v>INS</v>
          </cell>
          <cell r="L14983">
            <v>43746</v>
          </cell>
          <cell r="M14983">
            <v>43733</v>
          </cell>
          <cell r="N14983">
            <v>43747</v>
          </cell>
          <cell r="O14983">
            <v>43734</v>
          </cell>
          <cell r="P14983" t="str">
            <v>No Dependency</v>
          </cell>
        </row>
        <row r="14984">
          <cell r="C14984" t="str">
            <v>ZJZ971</v>
          </cell>
          <cell r="D14984" t="str">
            <v>Expansion Sites</v>
          </cell>
          <cell r="E14984" t="str">
            <v>Q2-2019</v>
          </cell>
          <cell r="F14984" t="str">
            <v>Mobile Aspiration</v>
          </cell>
          <cell r="G14984" t="str">
            <v>HUA</v>
          </cell>
          <cell r="H14984" t="str">
            <v xml:space="preserve">LTE1800 MIMO Upgrade_2x2 to 4x4 </v>
          </cell>
          <cell r="I14984" t="str">
            <v>INS</v>
          </cell>
          <cell r="L14984">
            <v>43706</v>
          </cell>
          <cell r="M14984">
            <v>43624</v>
          </cell>
          <cell r="N14984">
            <v>43707</v>
          </cell>
          <cell r="O14984">
            <v>43625</v>
          </cell>
          <cell r="P14984" t="str">
            <v>No Dependency</v>
          </cell>
        </row>
        <row r="14985">
          <cell r="C14985" t="str">
            <v>ZJZ970</v>
          </cell>
          <cell r="D14985" t="str">
            <v>Expansion Sites</v>
          </cell>
          <cell r="E14985" t="str">
            <v>Q2-2019</v>
          </cell>
          <cell r="F14985" t="str">
            <v>Mobile Aspiration</v>
          </cell>
          <cell r="G14985" t="str">
            <v>HUA</v>
          </cell>
          <cell r="H14985" t="str">
            <v xml:space="preserve">LTE1800 MIMO Upgrade_2x2 to 4x4 </v>
          </cell>
          <cell r="I14985" t="str">
            <v>INS</v>
          </cell>
          <cell r="L14985">
            <v>43632</v>
          </cell>
          <cell r="M14985">
            <v>43634</v>
          </cell>
          <cell r="N14985">
            <v>43633</v>
          </cell>
          <cell r="O14985">
            <v>43635</v>
          </cell>
          <cell r="P14985" t="str">
            <v>No Dependency</v>
          </cell>
        </row>
        <row r="14986">
          <cell r="C14986" t="str">
            <v>ZJZ968</v>
          </cell>
          <cell r="D14986" t="str">
            <v>Expansion Sites</v>
          </cell>
          <cell r="E14986" t="str">
            <v>Q2-2019</v>
          </cell>
          <cell r="F14986" t="str">
            <v>Mobile Aspiration</v>
          </cell>
          <cell r="G14986" t="str">
            <v>HUA</v>
          </cell>
          <cell r="H14986" t="str">
            <v xml:space="preserve">LTE1800 MIMO Upgrade_2x2 to 4x4 </v>
          </cell>
          <cell r="I14986" t="str">
            <v>INS</v>
          </cell>
          <cell r="L14986">
            <v>43636</v>
          </cell>
          <cell r="M14986">
            <v>43638</v>
          </cell>
          <cell r="N14986">
            <v>43637</v>
          </cell>
          <cell r="O14986">
            <v>43639</v>
          </cell>
          <cell r="P14986" t="str">
            <v>No Dependency</v>
          </cell>
        </row>
        <row r="14987">
          <cell r="C14987" t="str">
            <v>ZJZ967</v>
          </cell>
          <cell r="D14987" t="str">
            <v>Expansion Sites</v>
          </cell>
          <cell r="E14987" t="str">
            <v>Q3-2019</v>
          </cell>
          <cell r="F14987" t="str">
            <v>Mobile Aspiration</v>
          </cell>
          <cell r="G14987" t="str">
            <v>HUA</v>
          </cell>
          <cell r="H14987" t="str">
            <v xml:space="preserve">LTE1800 MIMO Upgrade_2x2 to 4x4 </v>
          </cell>
          <cell r="I14987" t="str">
            <v>INS</v>
          </cell>
          <cell r="L14987">
            <v>43788</v>
          </cell>
          <cell r="N14987">
            <v>43789</v>
          </cell>
          <cell r="P14987" t="str">
            <v>No Dependency</v>
          </cell>
        </row>
        <row r="14988">
          <cell r="C14988" t="str">
            <v>ZJZ965</v>
          </cell>
          <cell r="D14988" t="str">
            <v>Expansion Sites</v>
          </cell>
          <cell r="E14988" t="str">
            <v>Q2-2019</v>
          </cell>
          <cell r="F14988" t="str">
            <v>Mobile Aspiration</v>
          </cell>
          <cell r="G14988" t="str">
            <v>HUA</v>
          </cell>
          <cell r="H14988" t="str">
            <v xml:space="preserve">LTE1800 MIMO Upgrade_2x2 to 4x4 </v>
          </cell>
          <cell r="I14988" t="str">
            <v>INS</v>
          </cell>
          <cell r="L14988">
            <v>43632</v>
          </cell>
          <cell r="M14988">
            <v>43634</v>
          </cell>
          <cell r="N14988">
            <v>43633</v>
          </cell>
          <cell r="O14988">
            <v>43635</v>
          </cell>
          <cell r="P14988" t="str">
            <v>No Dependency</v>
          </cell>
        </row>
        <row r="14989">
          <cell r="C14989" t="str">
            <v>ZJZ963</v>
          </cell>
          <cell r="D14989" t="str">
            <v>Expansion Sites</v>
          </cell>
          <cell r="E14989" t="str">
            <v>Q3-2019</v>
          </cell>
          <cell r="F14989" t="str">
            <v>Mobile Aspiration</v>
          </cell>
          <cell r="G14989" t="str">
            <v>HUA</v>
          </cell>
          <cell r="H14989" t="str">
            <v xml:space="preserve">LTE1800 MIMO Upgrade_2x2 to 4x4 </v>
          </cell>
          <cell r="I14989" t="str">
            <v>INS</v>
          </cell>
          <cell r="L14989">
            <v>43699</v>
          </cell>
          <cell r="M14989">
            <v>43634</v>
          </cell>
          <cell r="N14989">
            <v>43699</v>
          </cell>
          <cell r="O14989">
            <v>43635</v>
          </cell>
          <cell r="P14989" t="str">
            <v>No Dependency</v>
          </cell>
        </row>
        <row r="14990">
          <cell r="C14990" t="str">
            <v>ZJZ960</v>
          </cell>
          <cell r="D14990" t="str">
            <v>Expansion Sites</v>
          </cell>
          <cell r="E14990" t="str">
            <v>Q3-2019</v>
          </cell>
          <cell r="F14990" t="str">
            <v>Mobile Aspiration</v>
          </cell>
          <cell r="G14990" t="str">
            <v>HUA</v>
          </cell>
          <cell r="H14990" t="str">
            <v xml:space="preserve">LTE1800 MIMO Upgrade_2x2 to 4x4 </v>
          </cell>
          <cell r="I14990" t="str">
            <v>INS</v>
          </cell>
          <cell r="L14990">
            <v>43632</v>
          </cell>
          <cell r="M14990">
            <v>43634</v>
          </cell>
          <cell r="N14990">
            <v>43633</v>
          </cell>
          <cell r="O14990">
            <v>43635</v>
          </cell>
          <cell r="P14990" t="str">
            <v>No Dependency</v>
          </cell>
        </row>
        <row r="14991">
          <cell r="C14991" t="str">
            <v>ZJZ959</v>
          </cell>
          <cell r="D14991" t="str">
            <v>Expansion Sites</v>
          </cell>
          <cell r="E14991" t="str">
            <v>Q3-2019</v>
          </cell>
          <cell r="F14991" t="str">
            <v>Mobile Aspiration</v>
          </cell>
          <cell r="G14991" t="str">
            <v>HUA</v>
          </cell>
          <cell r="H14991" t="str">
            <v xml:space="preserve">LTE1800 MIMO Upgrade_2x2 to 4x4 </v>
          </cell>
          <cell r="I14991" t="str">
            <v>INS</v>
          </cell>
          <cell r="L14991">
            <v>43753</v>
          </cell>
          <cell r="M14991">
            <v>43744</v>
          </cell>
          <cell r="N14991">
            <v>43754</v>
          </cell>
          <cell r="O14991">
            <v>43745</v>
          </cell>
          <cell r="P14991" t="str">
            <v>No Dependency</v>
          </cell>
        </row>
        <row r="14992">
          <cell r="C14992" t="str">
            <v>ZJZ957</v>
          </cell>
          <cell r="D14992" t="str">
            <v>Expansion Sites</v>
          </cell>
          <cell r="E14992" t="str">
            <v>Q2-2019</v>
          </cell>
          <cell r="F14992" t="str">
            <v>Mobile Aspiration</v>
          </cell>
          <cell r="G14992" t="str">
            <v>HUA</v>
          </cell>
          <cell r="H14992" t="str">
            <v xml:space="preserve">LTE1800 MIMO Upgrade_2x2 to 4x4 </v>
          </cell>
          <cell r="I14992" t="str">
            <v>INS</v>
          </cell>
          <cell r="L14992">
            <v>43753</v>
          </cell>
          <cell r="M14992">
            <v>43638</v>
          </cell>
          <cell r="N14992">
            <v>43754</v>
          </cell>
          <cell r="O14992">
            <v>43639</v>
          </cell>
          <cell r="P14992" t="str">
            <v>No Dependency</v>
          </cell>
        </row>
        <row r="14993">
          <cell r="C14993" t="str">
            <v>ZJZ951</v>
          </cell>
          <cell r="D14993" t="str">
            <v>Expansion Sites</v>
          </cell>
          <cell r="E14993" t="str">
            <v>Q3-2019</v>
          </cell>
          <cell r="F14993" t="str">
            <v>Mobile Aspiration</v>
          </cell>
          <cell r="G14993" t="str">
            <v>HUA</v>
          </cell>
          <cell r="H14993" t="str">
            <v xml:space="preserve">LTE1800 MIMO Upgrade_2x2 to 4x4 </v>
          </cell>
          <cell r="I14993" t="str">
            <v>INS</v>
          </cell>
          <cell r="L14993">
            <v>43651</v>
          </cell>
          <cell r="M14993">
            <v>43653</v>
          </cell>
          <cell r="N14993">
            <v>43652</v>
          </cell>
          <cell r="O14993">
            <v>43654</v>
          </cell>
          <cell r="P14993" t="str">
            <v>No Dependency</v>
          </cell>
        </row>
        <row r="14994">
          <cell r="C14994" t="str">
            <v>ZJZ949</v>
          </cell>
          <cell r="D14994" t="str">
            <v>Expansion Sites</v>
          </cell>
          <cell r="E14994" t="str">
            <v>Q2-2019</v>
          </cell>
          <cell r="F14994" t="str">
            <v>Mobile Aspiration</v>
          </cell>
          <cell r="G14994" t="str">
            <v>HUA</v>
          </cell>
          <cell r="H14994" t="str">
            <v xml:space="preserve">LTE1800 MIMO Upgrade_2x2 to 4x4 </v>
          </cell>
          <cell r="I14994" t="str">
            <v>INS</v>
          </cell>
          <cell r="L14994">
            <v>43632</v>
          </cell>
          <cell r="M14994">
            <v>43634</v>
          </cell>
          <cell r="N14994">
            <v>43633</v>
          </cell>
          <cell r="O14994">
            <v>43635</v>
          </cell>
          <cell r="P14994" t="str">
            <v>No Dependency</v>
          </cell>
        </row>
        <row r="14995">
          <cell r="C14995" t="str">
            <v>ZJZ944</v>
          </cell>
          <cell r="D14995" t="str">
            <v>Expansion Sites</v>
          </cell>
          <cell r="E14995" t="str">
            <v>Q2-2019</v>
          </cell>
          <cell r="F14995" t="str">
            <v>Mobile Aspiration</v>
          </cell>
          <cell r="G14995" t="str">
            <v>HUA</v>
          </cell>
          <cell r="H14995" t="str">
            <v xml:space="preserve">LTE1800 MIMO Upgrade_2x2 to 4x4 </v>
          </cell>
          <cell r="I14995" t="str">
            <v>INS</v>
          </cell>
          <cell r="L14995">
            <v>43632</v>
          </cell>
          <cell r="M14995">
            <v>43634</v>
          </cell>
          <cell r="N14995">
            <v>43633</v>
          </cell>
          <cell r="O14995">
            <v>43635</v>
          </cell>
          <cell r="P14995" t="str">
            <v>No Dependency</v>
          </cell>
        </row>
        <row r="14996">
          <cell r="C14996" t="str">
            <v>ZJZ938</v>
          </cell>
          <cell r="D14996" t="str">
            <v>Expansion Sites</v>
          </cell>
          <cell r="E14996" t="str">
            <v>Q3-2019</v>
          </cell>
          <cell r="F14996" t="str">
            <v>Mobile Aspiration</v>
          </cell>
          <cell r="G14996" t="str">
            <v>HUA</v>
          </cell>
          <cell r="H14996" t="str">
            <v xml:space="preserve">LTE1800 MIMO Upgrade_2x2 to 4x4 </v>
          </cell>
          <cell r="I14996" t="str">
            <v>INS</v>
          </cell>
          <cell r="L14996">
            <v>43746</v>
          </cell>
          <cell r="M14996">
            <v>43733</v>
          </cell>
          <cell r="N14996">
            <v>43747</v>
          </cell>
          <cell r="O14996">
            <v>43734</v>
          </cell>
          <cell r="P14996" t="str">
            <v>No Dependency</v>
          </cell>
        </row>
        <row r="14997">
          <cell r="C14997" t="str">
            <v>ZJZ925</v>
          </cell>
          <cell r="D14997" t="str">
            <v>Expansion Sites</v>
          </cell>
          <cell r="E14997" t="str">
            <v>Q3-2019</v>
          </cell>
          <cell r="F14997" t="str">
            <v>Mobile Aspiration</v>
          </cell>
          <cell r="G14997" t="str">
            <v>HUA</v>
          </cell>
          <cell r="H14997" t="str">
            <v xml:space="preserve">LTE1800 MIMO Upgrade_2x2 to 4x4 </v>
          </cell>
          <cell r="I14997" t="str">
            <v>INS</v>
          </cell>
          <cell r="L14997">
            <v>43706</v>
          </cell>
          <cell r="M14997">
            <v>43623</v>
          </cell>
          <cell r="N14997">
            <v>43707</v>
          </cell>
          <cell r="O14997">
            <v>43624</v>
          </cell>
          <cell r="P14997" t="str">
            <v>No Dependency</v>
          </cell>
        </row>
        <row r="14998">
          <cell r="C14998" t="str">
            <v>ZJZ924</v>
          </cell>
          <cell r="D14998" t="str">
            <v>Expansion Sites</v>
          </cell>
          <cell r="E14998" t="str">
            <v>Q3-2019</v>
          </cell>
          <cell r="F14998" t="str">
            <v>Mobile Aspiration</v>
          </cell>
          <cell r="G14998" t="str">
            <v>HUA</v>
          </cell>
          <cell r="H14998" t="str">
            <v xml:space="preserve">LTE1800 MIMO Upgrade_2x2 to 4x4 </v>
          </cell>
          <cell r="I14998" t="str">
            <v>INS</v>
          </cell>
          <cell r="L14998">
            <v>43599</v>
          </cell>
          <cell r="M14998">
            <v>43601</v>
          </cell>
          <cell r="N14998">
            <v>43600</v>
          </cell>
          <cell r="O14998">
            <v>43602</v>
          </cell>
          <cell r="P14998" t="str">
            <v>No Dependency</v>
          </cell>
        </row>
        <row r="14999">
          <cell r="C14999" t="str">
            <v>ZJZ875</v>
          </cell>
          <cell r="D14999" t="str">
            <v>Expansion Sites</v>
          </cell>
          <cell r="E14999" t="str">
            <v>Q3-2019</v>
          </cell>
          <cell r="F14999" t="str">
            <v>Mobile Aspiration</v>
          </cell>
          <cell r="G14999" t="str">
            <v>HUA</v>
          </cell>
          <cell r="H14999" t="str">
            <v xml:space="preserve">LTE1800 MIMO Upgrade_2x2 to 4x4 </v>
          </cell>
          <cell r="I14999" t="str">
            <v>INS</v>
          </cell>
          <cell r="L14999">
            <v>43621</v>
          </cell>
          <cell r="M14999">
            <v>43623</v>
          </cell>
          <cell r="N14999">
            <v>43622</v>
          </cell>
          <cell r="O14999">
            <v>43624</v>
          </cell>
          <cell r="P14999" t="str">
            <v>No Dependency</v>
          </cell>
        </row>
        <row r="15000">
          <cell r="C15000" t="str">
            <v>ZJZ873</v>
          </cell>
          <cell r="D15000" t="str">
            <v>Expansion Sites</v>
          </cell>
          <cell r="E15000" t="str">
            <v>Q3-2019</v>
          </cell>
          <cell r="F15000" t="str">
            <v>Mobile Aspiration</v>
          </cell>
          <cell r="G15000" t="str">
            <v>HUA</v>
          </cell>
          <cell r="H15000" t="str">
            <v xml:space="preserve">LTE1800 MIMO Upgrade_2x2 to 4x4 </v>
          </cell>
          <cell r="I15000" t="str">
            <v>INS</v>
          </cell>
          <cell r="L15000">
            <v>43631</v>
          </cell>
          <cell r="M15000">
            <v>43634</v>
          </cell>
          <cell r="N15000">
            <v>43632</v>
          </cell>
          <cell r="O15000">
            <v>43635</v>
          </cell>
          <cell r="P15000" t="str">
            <v>No Dependency</v>
          </cell>
        </row>
        <row r="15001">
          <cell r="C15001" t="str">
            <v>ZJZ871</v>
          </cell>
          <cell r="D15001" t="str">
            <v>Expansion Sites</v>
          </cell>
          <cell r="E15001" t="str">
            <v>Q2-2019</v>
          </cell>
          <cell r="F15001" t="str">
            <v>Mobile Aspiration</v>
          </cell>
          <cell r="G15001" t="str">
            <v>HUA</v>
          </cell>
          <cell r="H15001" t="str">
            <v xml:space="preserve">LTE1800 MIMO Upgrade_2x2 to 4x4 </v>
          </cell>
          <cell r="I15001" t="str">
            <v>INS</v>
          </cell>
          <cell r="L15001">
            <v>43609</v>
          </cell>
          <cell r="M15001">
            <v>43611</v>
          </cell>
          <cell r="N15001">
            <v>43610</v>
          </cell>
          <cell r="O15001">
            <v>43612</v>
          </cell>
          <cell r="P15001" t="str">
            <v>No Dependency</v>
          </cell>
        </row>
        <row r="15002">
          <cell r="C15002" t="str">
            <v>ZJZ850</v>
          </cell>
          <cell r="D15002" t="str">
            <v>Expansion Sites</v>
          </cell>
          <cell r="E15002" t="str">
            <v>Q2-2019</v>
          </cell>
          <cell r="F15002" t="str">
            <v>Mobile Aspiration</v>
          </cell>
          <cell r="G15002" t="str">
            <v>HUA</v>
          </cell>
          <cell r="H15002" t="str">
            <v xml:space="preserve">LTE1800 MIMO Upgrade_2x2 to 4x4 </v>
          </cell>
          <cell r="I15002" t="str">
            <v>INS</v>
          </cell>
          <cell r="L15002">
            <v>43631</v>
          </cell>
          <cell r="M15002">
            <v>43634</v>
          </cell>
          <cell r="N15002">
            <v>43632</v>
          </cell>
          <cell r="O15002">
            <v>43635</v>
          </cell>
          <cell r="P15002" t="str">
            <v>No Dependency</v>
          </cell>
        </row>
        <row r="15003">
          <cell r="C15003" t="str">
            <v>ZJZ849</v>
          </cell>
          <cell r="D15003" t="str">
            <v>Expansion Sites</v>
          </cell>
          <cell r="E15003" t="str">
            <v>Q2-2019</v>
          </cell>
          <cell r="F15003" t="str">
            <v>Mobile Aspiration</v>
          </cell>
          <cell r="G15003" t="str">
            <v>HUA</v>
          </cell>
          <cell r="H15003" t="str">
            <v xml:space="preserve">LTE1800 MIMO Upgrade_2x2 to 4x4 </v>
          </cell>
          <cell r="I15003" t="str">
            <v>INS</v>
          </cell>
          <cell r="L15003">
            <v>43724</v>
          </cell>
          <cell r="M15003">
            <v>43709</v>
          </cell>
          <cell r="N15003">
            <v>43725</v>
          </cell>
          <cell r="O15003">
            <v>43710</v>
          </cell>
          <cell r="P15003" t="str">
            <v>No Dependency</v>
          </cell>
        </row>
        <row r="15004">
          <cell r="C15004" t="str">
            <v>ZJZ848</v>
          </cell>
          <cell r="D15004" t="str">
            <v>Expansion Sites</v>
          </cell>
          <cell r="E15004" t="str">
            <v>Q3-2019</v>
          </cell>
          <cell r="F15004" t="str">
            <v>Mobile Aspiration</v>
          </cell>
          <cell r="G15004" t="str">
            <v>HUA</v>
          </cell>
          <cell r="H15004" t="str">
            <v xml:space="preserve">LTE1800 MIMO Upgrade_2x2 to 4x4 </v>
          </cell>
          <cell r="I15004" t="str">
            <v>INS</v>
          </cell>
          <cell r="L15004">
            <v>43656</v>
          </cell>
          <cell r="M15004">
            <v>43658</v>
          </cell>
          <cell r="N15004">
            <v>43657</v>
          </cell>
          <cell r="O15004">
            <v>43659</v>
          </cell>
          <cell r="P15004" t="str">
            <v>No Dependency</v>
          </cell>
        </row>
        <row r="15005">
          <cell r="C15005" t="str">
            <v>ZJZ846</v>
          </cell>
          <cell r="D15005" t="str">
            <v>Expansion Sites</v>
          </cell>
          <cell r="E15005" t="str">
            <v>Q2-2019</v>
          </cell>
          <cell r="F15005" t="str">
            <v>Mobile Aspiration</v>
          </cell>
          <cell r="G15005" t="str">
            <v>HUA</v>
          </cell>
          <cell r="H15005" t="str">
            <v xml:space="preserve">LTE1800 MIMO Upgrade_2x2 to 4x4 </v>
          </cell>
          <cell r="I15005" t="str">
            <v>INS</v>
          </cell>
          <cell r="L15005">
            <v>43643</v>
          </cell>
          <cell r="M15005">
            <v>43650</v>
          </cell>
          <cell r="N15005">
            <v>43647</v>
          </cell>
          <cell r="O15005">
            <v>43651</v>
          </cell>
          <cell r="P15005" t="str">
            <v>No Dependency</v>
          </cell>
        </row>
        <row r="15006">
          <cell r="C15006" t="str">
            <v>ZJZ837</v>
          </cell>
          <cell r="D15006" t="str">
            <v>Expansion Sites</v>
          </cell>
          <cell r="E15006" t="str">
            <v>Q2-2019</v>
          </cell>
          <cell r="F15006" t="str">
            <v>Mobile Aspiration</v>
          </cell>
          <cell r="G15006" t="str">
            <v>HUA</v>
          </cell>
          <cell r="H15006" t="str">
            <v xml:space="preserve">LTE1800 MIMO Upgrade_2x2 to 4x4 </v>
          </cell>
          <cell r="I15006" t="str">
            <v>INS</v>
          </cell>
          <cell r="L15006">
            <v>43631</v>
          </cell>
          <cell r="M15006">
            <v>43634</v>
          </cell>
          <cell r="N15006">
            <v>43632</v>
          </cell>
          <cell r="O15006">
            <v>43635</v>
          </cell>
          <cell r="P15006" t="str">
            <v>No Dependency</v>
          </cell>
        </row>
        <row r="15007">
          <cell r="C15007" t="str">
            <v>ZJZ833</v>
          </cell>
          <cell r="D15007" t="str">
            <v>Expansion Sites</v>
          </cell>
          <cell r="E15007" t="str">
            <v>Q2-2019</v>
          </cell>
          <cell r="F15007" t="str">
            <v>Mobile Aspiration</v>
          </cell>
          <cell r="G15007" t="str">
            <v>HUA</v>
          </cell>
          <cell r="H15007" t="str">
            <v xml:space="preserve">LTE1800 MIMO Upgrade_2x2 to 4x4 </v>
          </cell>
          <cell r="I15007" t="str">
            <v>INS</v>
          </cell>
          <cell r="L15007">
            <v>43668</v>
          </cell>
          <cell r="M15007">
            <v>43634</v>
          </cell>
          <cell r="N15007">
            <v>43669</v>
          </cell>
          <cell r="O15007">
            <v>43635</v>
          </cell>
          <cell r="P15007" t="str">
            <v>No Dependency</v>
          </cell>
        </row>
        <row r="15008">
          <cell r="C15008" t="str">
            <v>ZJZ829</v>
          </cell>
          <cell r="D15008" t="str">
            <v>Expansion Sites</v>
          </cell>
          <cell r="E15008" t="str">
            <v>Q2-2019</v>
          </cell>
          <cell r="F15008" t="str">
            <v>Mobile Aspiration</v>
          </cell>
          <cell r="G15008" t="str">
            <v>HUA</v>
          </cell>
          <cell r="H15008" t="str">
            <v xml:space="preserve">LTE1800 MIMO Upgrade_2x2 to 4x4 </v>
          </cell>
          <cell r="I15008" t="str">
            <v>INS</v>
          </cell>
          <cell r="L15008">
            <v>43613</v>
          </cell>
          <cell r="M15008">
            <v>43615</v>
          </cell>
          <cell r="N15008">
            <v>43614</v>
          </cell>
          <cell r="O15008">
            <v>43616</v>
          </cell>
          <cell r="P15008" t="str">
            <v>No Dependency</v>
          </cell>
        </row>
        <row r="15009">
          <cell r="C15009" t="str">
            <v>ZJZ823</v>
          </cell>
          <cell r="D15009" t="str">
            <v>Expansion Sites</v>
          </cell>
          <cell r="E15009" t="str">
            <v>Q3-2019</v>
          </cell>
          <cell r="F15009" t="str">
            <v>Mobile Aspiration</v>
          </cell>
          <cell r="G15009" t="str">
            <v>HUA</v>
          </cell>
          <cell r="H15009" t="str">
            <v xml:space="preserve">LTE1800 MIMO Upgrade_2x2 to 4x4 </v>
          </cell>
          <cell r="I15009" t="str">
            <v>INS</v>
          </cell>
          <cell r="L15009">
            <v>43691</v>
          </cell>
          <cell r="M15009">
            <v>43693</v>
          </cell>
          <cell r="N15009">
            <v>43692</v>
          </cell>
          <cell r="O15009">
            <v>43694</v>
          </cell>
          <cell r="P15009" t="str">
            <v>No Dependency</v>
          </cell>
        </row>
        <row r="15010">
          <cell r="C15010" t="str">
            <v>ZJZ820</v>
          </cell>
          <cell r="D15010" t="str">
            <v>Expansion Sites</v>
          </cell>
          <cell r="E15010" t="str">
            <v>Q2-2019</v>
          </cell>
          <cell r="F15010" t="str">
            <v>Mobile Aspiration</v>
          </cell>
          <cell r="G15010" t="str">
            <v>HUA</v>
          </cell>
          <cell r="H15010" t="str">
            <v xml:space="preserve">LTE1800 MIMO Upgrade_2x2 to 4x4 </v>
          </cell>
          <cell r="I15010" t="str">
            <v>INS</v>
          </cell>
          <cell r="L15010">
            <v>43670</v>
          </cell>
          <cell r="M15010">
            <v>43634</v>
          </cell>
          <cell r="N15010">
            <v>43670</v>
          </cell>
          <cell r="O15010">
            <v>43635</v>
          </cell>
          <cell r="P15010" t="str">
            <v>No Dependency</v>
          </cell>
        </row>
        <row r="15011">
          <cell r="C15011" t="str">
            <v>ZJZ815</v>
          </cell>
          <cell r="D15011" t="str">
            <v>Expansion Sites</v>
          </cell>
          <cell r="E15011" t="str">
            <v>Q2-2019</v>
          </cell>
          <cell r="F15011" t="str">
            <v>Mobile Aspiration</v>
          </cell>
          <cell r="G15011" t="str">
            <v>HUA</v>
          </cell>
          <cell r="H15011" t="str">
            <v xml:space="preserve">LTE1800 MIMO Upgrade_2x2 to 4x4 </v>
          </cell>
          <cell r="I15011" t="str">
            <v>INS</v>
          </cell>
          <cell r="L15011">
            <v>43691</v>
          </cell>
          <cell r="M15011">
            <v>43693</v>
          </cell>
          <cell r="N15011">
            <v>43692</v>
          </cell>
          <cell r="O15011">
            <v>43694</v>
          </cell>
          <cell r="P15011" t="str">
            <v>No Dependency</v>
          </cell>
        </row>
        <row r="15012">
          <cell r="C15012" t="str">
            <v>ZJZ812</v>
          </cell>
          <cell r="D15012" t="str">
            <v>Expansion Sites</v>
          </cell>
          <cell r="E15012" t="str">
            <v>Q3-2019</v>
          </cell>
          <cell r="F15012" t="str">
            <v>Mobile Aspiration</v>
          </cell>
          <cell r="G15012" t="str">
            <v>HUA</v>
          </cell>
          <cell r="H15012" t="str">
            <v xml:space="preserve">LTE1800 MIMO Upgrade_2x2 to 4x4 </v>
          </cell>
          <cell r="I15012" t="str">
            <v>INS</v>
          </cell>
          <cell r="L15012">
            <v>43670</v>
          </cell>
          <cell r="M15012">
            <v>43634</v>
          </cell>
          <cell r="N15012">
            <v>43670</v>
          </cell>
          <cell r="O15012">
            <v>43635</v>
          </cell>
          <cell r="P15012" t="str">
            <v>No Dependency</v>
          </cell>
        </row>
        <row r="15013">
          <cell r="C15013" t="str">
            <v>ZJZ802</v>
          </cell>
          <cell r="D15013" t="str">
            <v>Expansion Sites</v>
          </cell>
          <cell r="E15013" t="str">
            <v>Q3-2019</v>
          </cell>
          <cell r="F15013" t="str">
            <v>Mobile Aspiration</v>
          </cell>
          <cell r="G15013" t="str">
            <v>HUA</v>
          </cell>
          <cell r="H15013" t="str">
            <v xml:space="preserve">LTE1800 MIMO Upgrade_2x2 to 4x4 </v>
          </cell>
          <cell r="I15013" t="str">
            <v>INS</v>
          </cell>
          <cell r="L15013">
            <v>43746</v>
          </cell>
          <cell r="M15013">
            <v>43715</v>
          </cell>
          <cell r="N15013">
            <v>43747</v>
          </cell>
          <cell r="O15013">
            <v>43716</v>
          </cell>
          <cell r="P15013" t="str">
            <v>No Dependency</v>
          </cell>
        </row>
        <row r="15014">
          <cell r="C15014" t="str">
            <v>ZJZ794</v>
          </cell>
          <cell r="D15014" t="str">
            <v>Expansion Sites</v>
          </cell>
          <cell r="E15014" t="str">
            <v>Q3-2019</v>
          </cell>
          <cell r="F15014" t="str">
            <v>Mobile Aspiration</v>
          </cell>
          <cell r="G15014" t="str">
            <v>HUA</v>
          </cell>
          <cell r="H15014" t="str">
            <v xml:space="preserve">LTE1800 MIMO Upgrade_2x2 to 4x4 </v>
          </cell>
          <cell r="I15014" t="str">
            <v>INS</v>
          </cell>
          <cell r="L15014">
            <v>43652</v>
          </cell>
          <cell r="M15014">
            <v>43654</v>
          </cell>
          <cell r="N15014">
            <v>43653</v>
          </cell>
          <cell r="O15014">
            <v>43655</v>
          </cell>
          <cell r="P15014" t="str">
            <v>No Dependency</v>
          </cell>
        </row>
        <row r="15015">
          <cell r="C15015" t="str">
            <v>ZJZ793</v>
          </cell>
          <cell r="D15015" t="str">
            <v>Expansion Sites</v>
          </cell>
          <cell r="E15015" t="str">
            <v>Q3-2019</v>
          </cell>
          <cell r="F15015" t="str">
            <v>Mobile Aspiration</v>
          </cell>
          <cell r="G15015" t="str">
            <v>HUA</v>
          </cell>
          <cell r="H15015" t="str">
            <v xml:space="preserve">LTE1800 MIMO Upgrade_2x2 to 4x4 </v>
          </cell>
          <cell r="I15015" t="str">
            <v>INS</v>
          </cell>
          <cell r="L15015">
            <v>43746</v>
          </cell>
          <cell r="M15015">
            <v>43733</v>
          </cell>
          <cell r="N15015">
            <v>43747</v>
          </cell>
          <cell r="O15015">
            <v>43734</v>
          </cell>
          <cell r="P15015" t="str">
            <v>No Dependency</v>
          </cell>
        </row>
        <row r="15016">
          <cell r="C15016" t="str">
            <v>ZJZ792</v>
          </cell>
          <cell r="D15016" t="str">
            <v>Expansion Sites</v>
          </cell>
          <cell r="E15016" t="str">
            <v>Q3-2019</v>
          </cell>
          <cell r="F15016" t="str">
            <v>Mobile Aspiration</v>
          </cell>
          <cell r="G15016" t="str">
            <v>HUA</v>
          </cell>
          <cell r="H15016" t="str">
            <v xml:space="preserve">LTE1800 MIMO Upgrade_2x2 to 4x4 </v>
          </cell>
          <cell r="I15016" t="str">
            <v>INS</v>
          </cell>
          <cell r="L15016">
            <v>43746</v>
          </cell>
          <cell r="M15016">
            <v>43733</v>
          </cell>
          <cell r="N15016">
            <v>43747</v>
          </cell>
          <cell r="O15016">
            <v>43734</v>
          </cell>
          <cell r="P15016" t="str">
            <v>No Dependency</v>
          </cell>
        </row>
        <row r="15017">
          <cell r="C15017" t="str">
            <v>ZJZ786</v>
          </cell>
          <cell r="D15017" t="str">
            <v>Expansion Sites</v>
          </cell>
          <cell r="E15017" t="str">
            <v>Q3-2019</v>
          </cell>
          <cell r="F15017" t="str">
            <v>Mobile Aspiration</v>
          </cell>
          <cell r="G15017" t="str">
            <v>HUA</v>
          </cell>
          <cell r="H15017" t="str">
            <v xml:space="preserve">LTE1800 MIMO Upgrade_2x2 to 4x4 </v>
          </cell>
          <cell r="I15017" t="str">
            <v>INS</v>
          </cell>
          <cell r="L15017">
            <v>43632</v>
          </cell>
          <cell r="M15017">
            <v>43634</v>
          </cell>
          <cell r="N15017">
            <v>43633</v>
          </cell>
          <cell r="O15017">
            <v>43635</v>
          </cell>
          <cell r="P15017" t="str">
            <v>No Dependency</v>
          </cell>
        </row>
        <row r="15018">
          <cell r="C15018" t="str">
            <v>ZJZ784</v>
          </cell>
          <cell r="D15018" t="str">
            <v>Expansion Sites</v>
          </cell>
          <cell r="E15018" t="str">
            <v>Q2-2019</v>
          </cell>
          <cell r="F15018" t="str">
            <v>Mobile Aspiration</v>
          </cell>
          <cell r="G15018" t="str">
            <v>HUA</v>
          </cell>
          <cell r="H15018" t="str">
            <v xml:space="preserve">LTE1800 MIMO Upgrade_2x2 to 4x4 </v>
          </cell>
          <cell r="I15018" t="str">
            <v>INS</v>
          </cell>
          <cell r="L15018">
            <v>43694</v>
          </cell>
          <cell r="M15018">
            <v>43696</v>
          </cell>
          <cell r="N15018">
            <v>43695</v>
          </cell>
          <cell r="O15018">
            <v>43697</v>
          </cell>
          <cell r="P15018" t="str">
            <v>No Dependency</v>
          </cell>
        </row>
        <row r="15019">
          <cell r="C15019" t="str">
            <v>ZJZ783</v>
          </cell>
          <cell r="D15019" t="str">
            <v>Expansion Sites</v>
          </cell>
          <cell r="E15019" t="str">
            <v>Q3-2019</v>
          </cell>
          <cell r="F15019" t="str">
            <v>Mobile Aspiration</v>
          </cell>
          <cell r="G15019" t="str">
            <v>HUA</v>
          </cell>
          <cell r="H15019" t="str">
            <v xml:space="preserve">LTE1800 MIMO Upgrade_2x2 to 4x4 </v>
          </cell>
          <cell r="I15019" t="str">
            <v>INS</v>
          </cell>
          <cell r="L15019">
            <v>43746</v>
          </cell>
          <cell r="M15019">
            <v>43715</v>
          </cell>
          <cell r="N15019">
            <v>43747</v>
          </cell>
          <cell r="O15019">
            <v>43716</v>
          </cell>
          <cell r="P15019" t="str">
            <v>No Dependency</v>
          </cell>
        </row>
        <row r="15020">
          <cell r="C15020" t="str">
            <v>ZJZ777</v>
          </cell>
          <cell r="D15020" t="str">
            <v>Expansion Sites</v>
          </cell>
          <cell r="E15020" t="str">
            <v>Q2-2019</v>
          </cell>
          <cell r="F15020" t="str">
            <v>Mobile Aspiration</v>
          </cell>
          <cell r="G15020" t="str">
            <v>HUA</v>
          </cell>
          <cell r="H15020" t="str">
            <v xml:space="preserve">LTE1800 MIMO Upgrade_2x2 to 4x4 </v>
          </cell>
          <cell r="I15020" t="str">
            <v>INS</v>
          </cell>
          <cell r="L15020">
            <v>43746</v>
          </cell>
          <cell r="M15020">
            <v>43733</v>
          </cell>
          <cell r="N15020">
            <v>43747</v>
          </cell>
          <cell r="O15020">
            <v>43734</v>
          </cell>
          <cell r="P15020" t="str">
            <v>No Dependency</v>
          </cell>
        </row>
        <row r="15021">
          <cell r="C15021" t="str">
            <v>ZJZ769</v>
          </cell>
          <cell r="D15021" t="str">
            <v>Expansion Sites</v>
          </cell>
          <cell r="E15021" t="str">
            <v>Q3-2019</v>
          </cell>
          <cell r="F15021" t="str">
            <v>Mobile Aspiration</v>
          </cell>
          <cell r="G15021" t="str">
            <v>HUA</v>
          </cell>
          <cell r="H15021" t="str">
            <v xml:space="preserve">LTE1800 MIMO Upgrade_2x2 to 4x4 </v>
          </cell>
          <cell r="I15021" t="str">
            <v>INS</v>
          </cell>
          <cell r="L15021">
            <v>43674</v>
          </cell>
          <cell r="M15021">
            <v>43676</v>
          </cell>
          <cell r="N15021">
            <v>43675</v>
          </cell>
          <cell r="O15021">
            <v>43677</v>
          </cell>
          <cell r="P15021" t="str">
            <v>No Dependency</v>
          </cell>
        </row>
        <row r="15022">
          <cell r="C15022" t="str">
            <v>ZJZ757</v>
          </cell>
          <cell r="D15022" t="str">
            <v>Expansion Sites</v>
          </cell>
          <cell r="E15022" t="str">
            <v>Q2-2019</v>
          </cell>
          <cell r="F15022" t="str">
            <v>Mobile Aspiration</v>
          </cell>
          <cell r="G15022" t="str">
            <v>HUA</v>
          </cell>
          <cell r="H15022" t="str">
            <v xml:space="preserve">LTE1800 MIMO Upgrade_2x2 to 4x4 </v>
          </cell>
          <cell r="I15022" t="str">
            <v>INS</v>
          </cell>
          <cell r="L15022">
            <v>43655</v>
          </cell>
          <cell r="M15022">
            <v>43657</v>
          </cell>
          <cell r="N15022">
            <v>43656</v>
          </cell>
          <cell r="O15022">
            <v>43658</v>
          </cell>
          <cell r="P15022" t="str">
            <v>No Dependency</v>
          </cell>
        </row>
        <row r="15023">
          <cell r="C15023" t="str">
            <v>ZJZ745</v>
          </cell>
          <cell r="D15023" t="str">
            <v>Expansion Sites</v>
          </cell>
          <cell r="E15023" t="str">
            <v>Q3-2019</v>
          </cell>
          <cell r="F15023" t="str">
            <v>Mobile Aspiration</v>
          </cell>
          <cell r="G15023" t="str">
            <v>HUA</v>
          </cell>
          <cell r="H15023" t="str">
            <v xml:space="preserve">LTE1800 MIMO Upgrade_2x2 to 4x4 </v>
          </cell>
          <cell r="I15023" t="str">
            <v>INS</v>
          </cell>
          <cell r="L15023">
            <v>43645</v>
          </cell>
          <cell r="M15023">
            <v>43647</v>
          </cell>
          <cell r="N15023">
            <v>43646</v>
          </cell>
          <cell r="O15023">
            <v>43648</v>
          </cell>
          <cell r="P15023" t="str">
            <v>No Dependency</v>
          </cell>
        </row>
        <row r="15024">
          <cell r="C15024" t="str">
            <v>ZJZ743</v>
          </cell>
          <cell r="D15024" t="str">
            <v>Expansion Sites</v>
          </cell>
          <cell r="E15024" t="str">
            <v>Q3-2019</v>
          </cell>
          <cell r="F15024" t="str">
            <v>Mobile Aspiration</v>
          </cell>
          <cell r="G15024" t="str">
            <v>HUA</v>
          </cell>
          <cell r="H15024" t="str">
            <v xml:space="preserve">LTE1800 MIMO Upgrade_2x2 to 4x4 </v>
          </cell>
          <cell r="I15024" t="str">
            <v>INS</v>
          </cell>
          <cell r="L15024">
            <v>43650</v>
          </cell>
          <cell r="M15024">
            <v>43652</v>
          </cell>
          <cell r="N15024">
            <v>43651</v>
          </cell>
          <cell r="O15024">
            <v>43653</v>
          </cell>
          <cell r="P15024" t="str">
            <v>No Dependency</v>
          </cell>
        </row>
        <row r="15025">
          <cell r="C15025" t="str">
            <v>ZJZ741</v>
          </cell>
          <cell r="D15025" t="str">
            <v>Expansion Sites</v>
          </cell>
          <cell r="E15025" t="str">
            <v>Q2-2019</v>
          </cell>
          <cell r="F15025" t="str">
            <v>Mobile Aspiration</v>
          </cell>
          <cell r="G15025" t="str">
            <v>HUA</v>
          </cell>
          <cell r="H15025" t="str">
            <v xml:space="preserve">LTE1800 MIMO Upgrade_2x2 to 4x4 </v>
          </cell>
          <cell r="I15025" t="str">
            <v>INS</v>
          </cell>
          <cell r="L15025">
            <v>43615</v>
          </cell>
          <cell r="M15025">
            <v>43617</v>
          </cell>
          <cell r="N15025">
            <v>43616</v>
          </cell>
          <cell r="O15025">
            <v>43618</v>
          </cell>
          <cell r="P15025" t="str">
            <v>No Dependency</v>
          </cell>
        </row>
        <row r="15026">
          <cell r="C15026" t="str">
            <v>ZJZ739</v>
          </cell>
          <cell r="D15026" t="str">
            <v>Expansion Sites</v>
          </cell>
          <cell r="E15026" t="str">
            <v>Q3-2019</v>
          </cell>
          <cell r="F15026" t="str">
            <v>Mobile Aspiration</v>
          </cell>
          <cell r="G15026" t="str">
            <v>HUA</v>
          </cell>
          <cell r="H15026" t="str">
            <v xml:space="preserve">LTE1800 MIMO Upgrade_2x2 to 4x4 </v>
          </cell>
          <cell r="I15026" t="str">
            <v>INS</v>
          </cell>
          <cell r="L15026">
            <v>43732</v>
          </cell>
          <cell r="M15026">
            <v>43723</v>
          </cell>
          <cell r="N15026">
            <v>43733</v>
          </cell>
          <cell r="O15026">
            <v>43724</v>
          </cell>
          <cell r="P15026" t="str">
            <v>No Dependency</v>
          </cell>
        </row>
        <row r="15027">
          <cell r="C15027" t="str">
            <v>ZJZ738</v>
          </cell>
          <cell r="D15027" t="str">
            <v>Expansion Sites</v>
          </cell>
          <cell r="E15027" t="str">
            <v>Q3-2019</v>
          </cell>
          <cell r="F15027" t="str">
            <v>Mobile Aspiration</v>
          </cell>
          <cell r="G15027" t="str">
            <v>HUA</v>
          </cell>
          <cell r="H15027" t="str">
            <v xml:space="preserve">LTE1800 MIMO Upgrade_2x2 to 4x4 </v>
          </cell>
          <cell r="I15027" t="str">
            <v>INS</v>
          </cell>
          <cell r="L15027">
            <v>43746</v>
          </cell>
          <cell r="M15027">
            <v>43715</v>
          </cell>
          <cell r="N15027">
            <v>43747</v>
          </cell>
          <cell r="O15027">
            <v>43716</v>
          </cell>
          <cell r="P15027" t="str">
            <v>No Dependency</v>
          </cell>
        </row>
        <row r="15028">
          <cell r="C15028" t="str">
            <v>ZJZ736</v>
          </cell>
          <cell r="D15028" t="str">
            <v>Expansion Sites</v>
          </cell>
          <cell r="E15028" t="str">
            <v>Q2-2019</v>
          </cell>
          <cell r="F15028" t="str">
            <v>Mobile Aspiration</v>
          </cell>
          <cell r="G15028" t="str">
            <v>HUA</v>
          </cell>
          <cell r="H15028" t="str">
            <v xml:space="preserve">LTE1800 MIMO Upgrade_2x2 to 4x4 </v>
          </cell>
          <cell r="I15028" t="str">
            <v>INS</v>
          </cell>
          <cell r="L15028">
            <v>43637</v>
          </cell>
          <cell r="M15028">
            <v>43639</v>
          </cell>
          <cell r="N15028">
            <v>43638</v>
          </cell>
          <cell r="O15028">
            <v>43640</v>
          </cell>
          <cell r="P15028" t="str">
            <v>No Dependency</v>
          </cell>
        </row>
        <row r="15029">
          <cell r="C15029" t="str">
            <v>ZJZ735</v>
          </cell>
          <cell r="D15029" t="str">
            <v>Expansion Sites</v>
          </cell>
          <cell r="E15029" t="str">
            <v>Q2-2019</v>
          </cell>
          <cell r="F15029" t="str">
            <v>Mobile Aspiration</v>
          </cell>
          <cell r="G15029" t="str">
            <v>HUA</v>
          </cell>
          <cell r="H15029" t="str">
            <v xml:space="preserve">LTE1800 MIMO Upgrade_2x2 to 4x4 </v>
          </cell>
          <cell r="I15029" t="str">
            <v>INS</v>
          </cell>
          <cell r="L15029">
            <v>43631</v>
          </cell>
          <cell r="M15029">
            <v>43634</v>
          </cell>
          <cell r="N15029">
            <v>43632</v>
          </cell>
          <cell r="O15029">
            <v>43635</v>
          </cell>
          <cell r="P15029" t="str">
            <v>No Dependency</v>
          </cell>
        </row>
        <row r="15030">
          <cell r="C15030" t="str">
            <v>ZJZ718</v>
          </cell>
          <cell r="D15030" t="str">
            <v>Expansion Sites</v>
          </cell>
          <cell r="E15030" t="str">
            <v>Q2-2019</v>
          </cell>
          <cell r="F15030" t="str">
            <v>Mobile Aspiration</v>
          </cell>
          <cell r="G15030" t="str">
            <v>HUA</v>
          </cell>
          <cell r="H15030" t="str">
            <v xml:space="preserve">LTE1800 MIMO Upgrade_2x2 to 4x4 </v>
          </cell>
          <cell r="I15030" t="str">
            <v>INS</v>
          </cell>
          <cell r="L15030">
            <v>43788</v>
          </cell>
          <cell r="N15030">
            <v>43789</v>
          </cell>
          <cell r="P15030" t="str">
            <v>No Dependency</v>
          </cell>
        </row>
        <row r="15031">
          <cell r="C15031" t="str">
            <v>ZJZ715</v>
          </cell>
          <cell r="D15031" t="str">
            <v>Expansion Sites</v>
          </cell>
          <cell r="E15031" t="str">
            <v>Q2-2019</v>
          </cell>
          <cell r="F15031" t="str">
            <v>Mobile Aspiration</v>
          </cell>
          <cell r="G15031" t="str">
            <v>HUA</v>
          </cell>
          <cell r="H15031" t="str">
            <v xml:space="preserve">LTE1800 MIMO Upgrade_2x2 to 4x4 </v>
          </cell>
          <cell r="I15031" t="str">
            <v>INS</v>
          </cell>
          <cell r="L15031">
            <v>43648</v>
          </cell>
          <cell r="M15031">
            <v>43633</v>
          </cell>
          <cell r="N15031">
            <v>43649</v>
          </cell>
          <cell r="O15031">
            <v>43634</v>
          </cell>
          <cell r="P15031" t="str">
            <v>No Dependency</v>
          </cell>
        </row>
        <row r="15032">
          <cell r="C15032" t="str">
            <v>ZJZ709</v>
          </cell>
          <cell r="D15032" t="str">
            <v>Expansion Sites</v>
          </cell>
          <cell r="E15032" t="str">
            <v>Q3-2019</v>
          </cell>
          <cell r="F15032" t="str">
            <v>Mobile Aspiration</v>
          </cell>
          <cell r="G15032" t="str">
            <v>HUA</v>
          </cell>
          <cell r="H15032" t="str">
            <v xml:space="preserve">LTE1800 MIMO Upgrade_2x2 to 4x4 </v>
          </cell>
          <cell r="I15032" t="str">
            <v>INS</v>
          </cell>
          <cell r="L15032">
            <v>43691</v>
          </cell>
          <cell r="M15032">
            <v>43693</v>
          </cell>
          <cell r="N15032">
            <v>43692</v>
          </cell>
          <cell r="O15032">
            <v>43694</v>
          </cell>
          <cell r="P15032" t="str">
            <v>No Dependency</v>
          </cell>
        </row>
        <row r="15033">
          <cell r="C15033" t="str">
            <v>ZJZ708</v>
          </cell>
          <cell r="D15033" t="str">
            <v>Expansion Sites</v>
          </cell>
          <cell r="E15033" t="str">
            <v>Q3-2019</v>
          </cell>
          <cell r="F15033" t="str">
            <v>Mobile Aspiration</v>
          </cell>
          <cell r="G15033" t="str">
            <v>HUA</v>
          </cell>
          <cell r="H15033" t="str">
            <v xml:space="preserve">LTE1800 MIMO Upgrade_2x2 to 4x4 </v>
          </cell>
          <cell r="I15033" t="str">
            <v>INS</v>
          </cell>
          <cell r="L15033">
            <v>43691</v>
          </cell>
          <cell r="M15033">
            <v>43693</v>
          </cell>
          <cell r="N15033">
            <v>43692</v>
          </cell>
          <cell r="O15033">
            <v>43694</v>
          </cell>
          <cell r="P15033" t="str">
            <v>No Dependency</v>
          </cell>
        </row>
        <row r="15034">
          <cell r="C15034" t="str">
            <v>ZJZ703</v>
          </cell>
          <cell r="D15034" t="str">
            <v>Expansion Sites</v>
          </cell>
          <cell r="E15034" t="str">
            <v>Q2-2019</v>
          </cell>
          <cell r="F15034" t="str">
            <v>Mobile Aspiration</v>
          </cell>
          <cell r="G15034" t="str">
            <v>HUA</v>
          </cell>
          <cell r="H15034" t="str">
            <v xml:space="preserve">LTE1800 MIMO Upgrade_2x2 to 4x4 </v>
          </cell>
          <cell r="I15034" t="str">
            <v>INS</v>
          </cell>
          <cell r="L15034">
            <v>43703</v>
          </cell>
          <cell r="M15034">
            <v>43662</v>
          </cell>
          <cell r="N15034">
            <v>43704</v>
          </cell>
          <cell r="O15034">
            <v>43663</v>
          </cell>
          <cell r="P15034" t="str">
            <v>No Dependency</v>
          </cell>
        </row>
        <row r="15035">
          <cell r="C15035" t="str">
            <v>ZJZ700</v>
          </cell>
          <cell r="D15035" t="str">
            <v>Expansion Sites</v>
          </cell>
          <cell r="E15035" t="str">
            <v>Q2-2019</v>
          </cell>
          <cell r="F15035" t="str">
            <v>Mobile Aspiration</v>
          </cell>
          <cell r="G15035" t="str">
            <v>HUA</v>
          </cell>
          <cell r="H15035" t="str">
            <v xml:space="preserve">LTE1800 MIMO Upgrade_2x2 to 4x4 </v>
          </cell>
          <cell r="I15035" t="str">
            <v>INS</v>
          </cell>
          <cell r="L15035">
            <v>43691</v>
          </cell>
          <cell r="M15035">
            <v>43693</v>
          </cell>
          <cell r="N15035">
            <v>43692</v>
          </cell>
          <cell r="O15035">
            <v>43694</v>
          </cell>
          <cell r="P15035" t="str">
            <v>No Dependency</v>
          </cell>
        </row>
        <row r="15036">
          <cell r="C15036" t="str">
            <v>ZJZ695</v>
          </cell>
          <cell r="D15036" t="str">
            <v>Expansion Sites</v>
          </cell>
          <cell r="E15036" t="str">
            <v>Q2-2019</v>
          </cell>
          <cell r="F15036" t="str">
            <v>Mobile Aspiration</v>
          </cell>
          <cell r="G15036" t="str">
            <v>HUA</v>
          </cell>
          <cell r="H15036" t="str">
            <v xml:space="preserve">LTE1800 MIMO Upgrade_2x2 to 4x4 </v>
          </cell>
          <cell r="I15036" t="str">
            <v>INS</v>
          </cell>
          <cell r="L15036">
            <v>43705</v>
          </cell>
          <cell r="M15036">
            <v>43694</v>
          </cell>
          <cell r="N15036">
            <v>43706</v>
          </cell>
          <cell r="O15036">
            <v>43695</v>
          </cell>
          <cell r="P15036" t="str">
            <v>No Dependency</v>
          </cell>
        </row>
        <row r="15037">
          <cell r="C15037" t="str">
            <v>ZJZ694</v>
          </cell>
          <cell r="D15037" t="str">
            <v>Expansion Sites</v>
          </cell>
          <cell r="E15037" t="str">
            <v>Q3-2019</v>
          </cell>
          <cell r="F15037" t="str">
            <v>Mobile Aspiration</v>
          </cell>
          <cell r="G15037" t="str">
            <v>HUA</v>
          </cell>
          <cell r="H15037" t="str">
            <v xml:space="preserve">LTE1800 MIMO Upgrade_2x2 to 4x4 </v>
          </cell>
          <cell r="I15037" t="str">
            <v>INS</v>
          </cell>
          <cell r="L15037">
            <v>43670</v>
          </cell>
          <cell r="M15037">
            <v>43634</v>
          </cell>
          <cell r="N15037">
            <v>43670</v>
          </cell>
          <cell r="O15037">
            <v>43635</v>
          </cell>
          <cell r="P15037" t="str">
            <v>No Dependency</v>
          </cell>
        </row>
        <row r="15038">
          <cell r="C15038" t="str">
            <v>ZJZ692</v>
          </cell>
          <cell r="D15038" t="str">
            <v>Expansion Sites</v>
          </cell>
          <cell r="E15038" t="str">
            <v>Q3-2019</v>
          </cell>
          <cell r="F15038" t="str">
            <v>Mobile Aspiration</v>
          </cell>
          <cell r="G15038" t="str">
            <v>HUA</v>
          </cell>
          <cell r="H15038" t="str">
            <v xml:space="preserve">LTE1800 MIMO Upgrade_2x2 to 4x4 </v>
          </cell>
          <cell r="I15038" t="str">
            <v>INS</v>
          </cell>
          <cell r="L15038">
            <v>43746</v>
          </cell>
          <cell r="M15038">
            <v>43740</v>
          </cell>
          <cell r="N15038">
            <v>43747</v>
          </cell>
          <cell r="O15038">
            <v>43741</v>
          </cell>
          <cell r="P15038" t="str">
            <v>No Dependency</v>
          </cell>
        </row>
        <row r="15039">
          <cell r="C15039" t="str">
            <v>ZJZ689</v>
          </cell>
          <cell r="D15039" t="str">
            <v>Expansion Sites</v>
          </cell>
          <cell r="E15039" t="str">
            <v>Q2-2019</v>
          </cell>
          <cell r="F15039" t="str">
            <v>Mobile Aspiration</v>
          </cell>
          <cell r="G15039" t="str">
            <v>HUA</v>
          </cell>
          <cell r="H15039" t="str">
            <v xml:space="preserve">LTE1800 MIMO Upgrade_2x2 to 4x4 </v>
          </cell>
          <cell r="I15039" t="str">
            <v>INS</v>
          </cell>
          <cell r="L15039">
            <v>43631</v>
          </cell>
          <cell r="M15039">
            <v>43634</v>
          </cell>
          <cell r="N15039">
            <v>43632</v>
          </cell>
          <cell r="O15039">
            <v>43635</v>
          </cell>
          <cell r="P15039" t="str">
            <v>No Dependency</v>
          </cell>
        </row>
        <row r="15040">
          <cell r="C15040" t="str">
            <v>ZJZ688</v>
          </cell>
          <cell r="D15040" t="str">
            <v>Expansion Sites</v>
          </cell>
          <cell r="E15040" t="str">
            <v>Q2-2019</v>
          </cell>
          <cell r="F15040" t="str">
            <v>Mobile Aspiration</v>
          </cell>
          <cell r="G15040" t="str">
            <v>HUA</v>
          </cell>
          <cell r="H15040" t="str">
            <v xml:space="preserve">LTE1800 MIMO Upgrade_2x2 to 4x4 </v>
          </cell>
          <cell r="I15040" t="str">
            <v>INS</v>
          </cell>
          <cell r="L15040">
            <v>43691</v>
          </cell>
          <cell r="M15040">
            <v>43693</v>
          </cell>
          <cell r="N15040">
            <v>43692</v>
          </cell>
          <cell r="O15040">
            <v>43694</v>
          </cell>
          <cell r="P15040" t="str">
            <v>No Dependency</v>
          </cell>
        </row>
        <row r="15041">
          <cell r="C15041" t="str">
            <v>ZJZ687</v>
          </cell>
          <cell r="D15041" t="str">
            <v>Expansion Sites</v>
          </cell>
          <cell r="E15041" t="str">
            <v>Q3-2019</v>
          </cell>
          <cell r="F15041" t="str">
            <v>Mobile Aspiration</v>
          </cell>
          <cell r="G15041" t="str">
            <v>HUA</v>
          </cell>
          <cell r="H15041" t="str">
            <v xml:space="preserve">LTE1800 MIMO Upgrade_2x2 to 4x4 </v>
          </cell>
          <cell r="I15041" t="str">
            <v>INS</v>
          </cell>
          <cell r="L15041">
            <v>43670</v>
          </cell>
          <cell r="M15041">
            <v>43639</v>
          </cell>
          <cell r="N15041">
            <v>43670</v>
          </cell>
          <cell r="O15041">
            <v>43640</v>
          </cell>
          <cell r="P15041" t="str">
            <v>No Dependency</v>
          </cell>
        </row>
        <row r="15042">
          <cell r="C15042" t="str">
            <v>ZJZ686</v>
          </cell>
          <cell r="D15042" t="str">
            <v>Expansion Sites</v>
          </cell>
          <cell r="E15042" t="str">
            <v>Q2-2019</v>
          </cell>
          <cell r="F15042" t="str">
            <v>Mobile Aspiration</v>
          </cell>
          <cell r="G15042" t="str">
            <v>HUA</v>
          </cell>
          <cell r="H15042" t="str">
            <v xml:space="preserve">LTE1800 MIMO Upgrade_2x2 to 4x4 </v>
          </cell>
          <cell r="I15042" t="str">
            <v>INS</v>
          </cell>
          <cell r="L15042">
            <v>43688</v>
          </cell>
          <cell r="M15042">
            <v>43690</v>
          </cell>
          <cell r="N15042">
            <v>43689</v>
          </cell>
          <cell r="O15042">
            <v>43691</v>
          </cell>
          <cell r="P15042" t="str">
            <v>No Dependency</v>
          </cell>
        </row>
        <row r="15043">
          <cell r="C15043" t="str">
            <v>ZJZ684</v>
          </cell>
          <cell r="D15043" t="str">
            <v>Expansion Sites</v>
          </cell>
          <cell r="E15043" t="str">
            <v>Q2-2019</v>
          </cell>
          <cell r="F15043" t="str">
            <v>Mobile Aspiration</v>
          </cell>
          <cell r="G15043" t="str">
            <v>HUA</v>
          </cell>
          <cell r="H15043" t="str">
            <v xml:space="preserve">LTE1800 MIMO Upgrade_2x2 to 4x4 </v>
          </cell>
          <cell r="I15043" t="str">
            <v>INS</v>
          </cell>
          <cell r="L15043">
            <v>43658</v>
          </cell>
          <cell r="M15043">
            <v>43661</v>
          </cell>
          <cell r="N15043">
            <v>43659</v>
          </cell>
          <cell r="O15043">
            <v>43662</v>
          </cell>
          <cell r="P15043" t="str">
            <v>No Dependency</v>
          </cell>
        </row>
        <row r="15044">
          <cell r="C15044" t="str">
            <v>ZJZ679</v>
          </cell>
          <cell r="D15044" t="str">
            <v>Expansion Sites</v>
          </cell>
          <cell r="E15044" t="str">
            <v>Q3-2019</v>
          </cell>
          <cell r="F15044" t="str">
            <v>Mobile Aspiration</v>
          </cell>
          <cell r="G15044" t="str">
            <v>HUA</v>
          </cell>
          <cell r="H15044" t="str">
            <v xml:space="preserve">LTE1800 MIMO Upgrade_2x2 to 4x4 </v>
          </cell>
          <cell r="I15044" t="str">
            <v>INS</v>
          </cell>
          <cell r="L15044">
            <v>43656</v>
          </cell>
          <cell r="M15044">
            <v>43658</v>
          </cell>
          <cell r="N15044">
            <v>43657</v>
          </cell>
          <cell r="O15044">
            <v>43659</v>
          </cell>
          <cell r="P15044" t="str">
            <v>No Dependency</v>
          </cell>
        </row>
        <row r="15045">
          <cell r="C15045" t="str">
            <v>ZJZ677</v>
          </cell>
          <cell r="D15045" t="str">
            <v>Expansion Sites</v>
          </cell>
          <cell r="E15045" t="str">
            <v>Q3-2019</v>
          </cell>
          <cell r="F15045" t="str">
            <v>Mobile Aspiration</v>
          </cell>
          <cell r="G15045" t="str">
            <v>HUA</v>
          </cell>
          <cell r="H15045" t="str">
            <v xml:space="preserve">LTE1800 MIMO Upgrade_2x2 to 4x4 </v>
          </cell>
          <cell r="I15045" t="str">
            <v>INS</v>
          </cell>
          <cell r="L15045">
            <v>43746</v>
          </cell>
          <cell r="M15045">
            <v>43715</v>
          </cell>
          <cell r="N15045">
            <v>43747</v>
          </cell>
          <cell r="O15045">
            <v>43716</v>
          </cell>
          <cell r="P15045" t="str">
            <v>No Dependency</v>
          </cell>
        </row>
        <row r="15046">
          <cell r="C15046" t="str">
            <v>ZJZ605</v>
          </cell>
          <cell r="D15046" t="str">
            <v>Expansion Sites</v>
          </cell>
          <cell r="E15046" t="str">
            <v>Q2-2019</v>
          </cell>
          <cell r="F15046" t="str">
            <v>Mobile Aspiration</v>
          </cell>
          <cell r="G15046" t="str">
            <v>HUA</v>
          </cell>
          <cell r="H15046" t="str">
            <v xml:space="preserve">LTE1800 MIMO Upgrade_2x2 to 4x4 </v>
          </cell>
          <cell r="I15046" t="str">
            <v>INS</v>
          </cell>
          <cell r="L15046">
            <v>43746</v>
          </cell>
          <cell r="M15046">
            <v>43734</v>
          </cell>
          <cell r="N15046">
            <v>43747</v>
          </cell>
          <cell r="O15046">
            <v>43735</v>
          </cell>
          <cell r="P15046" t="str">
            <v>No Dependency</v>
          </cell>
        </row>
        <row r="15047">
          <cell r="C15047" t="str">
            <v>ZJZ604</v>
          </cell>
          <cell r="D15047" t="str">
            <v>Expansion Sites</v>
          </cell>
          <cell r="E15047" t="str">
            <v>Q2-2019</v>
          </cell>
          <cell r="F15047" t="str">
            <v>Mobile Aspiration</v>
          </cell>
          <cell r="G15047" t="str">
            <v>HUA</v>
          </cell>
          <cell r="H15047" t="str">
            <v xml:space="preserve">LTE1800 MIMO Upgrade_2x2 to 4x4 </v>
          </cell>
          <cell r="I15047" t="str">
            <v>INS</v>
          </cell>
          <cell r="L15047">
            <v>43621</v>
          </cell>
          <cell r="M15047">
            <v>43623</v>
          </cell>
          <cell r="N15047">
            <v>43622</v>
          </cell>
          <cell r="O15047">
            <v>43624</v>
          </cell>
          <cell r="P15047" t="str">
            <v>No Dependency</v>
          </cell>
        </row>
        <row r="15048">
          <cell r="C15048" t="str">
            <v>ZJZ600</v>
          </cell>
          <cell r="D15048" t="str">
            <v>Expansion Sites</v>
          </cell>
          <cell r="E15048" t="str">
            <v>Q2-2019</v>
          </cell>
          <cell r="F15048" t="str">
            <v>Mobile Aspiration</v>
          </cell>
          <cell r="G15048" t="str">
            <v>HUA</v>
          </cell>
          <cell r="H15048" t="str">
            <v xml:space="preserve">LTE1800 MIMO Upgrade_2x2 to 4x4 </v>
          </cell>
          <cell r="I15048" t="str">
            <v>INS</v>
          </cell>
          <cell r="L15048">
            <v>43674</v>
          </cell>
          <cell r="M15048">
            <v>43676</v>
          </cell>
          <cell r="N15048">
            <v>43675</v>
          </cell>
          <cell r="O15048">
            <v>43677</v>
          </cell>
          <cell r="P15048" t="str">
            <v>No Dependency</v>
          </cell>
        </row>
        <row r="15049">
          <cell r="C15049" t="str">
            <v>ZJZ597</v>
          </cell>
          <cell r="D15049" t="str">
            <v>Expansion Sites</v>
          </cell>
          <cell r="E15049" t="str">
            <v>Q3-2019</v>
          </cell>
          <cell r="F15049" t="str">
            <v>Mobile Aspiration</v>
          </cell>
          <cell r="G15049" t="str">
            <v>HUA</v>
          </cell>
          <cell r="H15049" t="str">
            <v xml:space="preserve">LTE1800 MIMO Upgrade_2x2 to 4x4 </v>
          </cell>
          <cell r="I15049" t="str">
            <v>INS</v>
          </cell>
          <cell r="L15049">
            <v>43687</v>
          </cell>
          <cell r="M15049">
            <v>43689</v>
          </cell>
          <cell r="N15049">
            <v>43688</v>
          </cell>
          <cell r="O15049">
            <v>43690</v>
          </cell>
          <cell r="P15049" t="str">
            <v>No Dependency</v>
          </cell>
        </row>
        <row r="15050">
          <cell r="C15050" t="str">
            <v>ZJZ576</v>
          </cell>
          <cell r="D15050" t="str">
            <v>Expansion Sites</v>
          </cell>
          <cell r="E15050" t="str">
            <v>Q3-2019</v>
          </cell>
          <cell r="F15050" t="str">
            <v>Mobile Aspiration</v>
          </cell>
          <cell r="G15050" t="str">
            <v>HUA</v>
          </cell>
          <cell r="H15050" t="str">
            <v xml:space="preserve">LTE1800 MIMO Upgrade_2x2 to 4x4 </v>
          </cell>
          <cell r="I15050" t="str">
            <v>INS</v>
          </cell>
          <cell r="L15050">
            <v>43596</v>
          </cell>
          <cell r="M15050">
            <v>43598</v>
          </cell>
          <cell r="N15050">
            <v>43597</v>
          </cell>
          <cell r="O15050">
            <v>43599</v>
          </cell>
          <cell r="P15050" t="str">
            <v>No Dependency</v>
          </cell>
        </row>
        <row r="15051">
          <cell r="C15051" t="str">
            <v>ZJZ568</v>
          </cell>
          <cell r="D15051" t="str">
            <v>Expansion Sites</v>
          </cell>
          <cell r="E15051" t="str">
            <v>Q3-2019</v>
          </cell>
          <cell r="F15051" t="str">
            <v>Mobile Aspiration</v>
          </cell>
          <cell r="G15051" t="str">
            <v>HUA</v>
          </cell>
          <cell r="H15051" t="str">
            <v xml:space="preserve">LTE1800 MIMO Upgrade_2x2 to 4x4 </v>
          </cell>
          <cell r="I15051" t="str">
            <v>INS</v>
          </cell>
          <cell r="L15051">
            <v>43753</v>
          </cell>
          <cell r="M15051">
            <v>43745</v>
          </cell>
          <cell r="N15051">
            <v>43754</v>
          </cell>
          <cell r="O15051">
            <v>43746</v>
          </cell>
          <cell r="P15051" t="str">
            <v>No Dependency</v>
          </cell>
        </row>
        <row r="15052">
          <cell r="C15052" t="str">
            <v>ZJZ558</v>
          </cell>
          <cell r="D15052" t="str">
            <v>Expansion Sites</v>
          </cell>
          <cell r="E15052" t="str">
            <v>Q3-2019</v>
          </cell>
          <cell r="F15052" t="str">
            <v>Mobile Aspiration</v>
          </cell>
          <cell r="G15052" t="str">
            <v>HUA</v>
          </cell>
          <cell r="H15052" t="str">
            <v xml:space="preserve">LTE1800 MIMO Upgrade_2x2 to 4x4 </v>
          </cell>
          <cell r="I15052" t="str">
            <v>INS</v>
          </cell>
          <cell r="L15052">
            <v>43632</v>
          </cell>
          <cell r="M15052">
            <v>43634</v>
          </cell>
          <cell r="N15052">
            <v>43633</v>
          </cell>
          <cell r="O15052">
            <v>43635</v>
          </cell>
          <cell r="P15052" t="str">
            <v>No Dependency</v>
          </cell>
        </row>
        <row r="15053">
          <cell r="C15053" t="str">
            <v>ZJZ556</v>
          </cell>
          <cell r="D15053" t="str">
            <v>Expansion Sites</v>
          </cell>
          <cell r="E15053" t="str">
            <v>Q2-2019</v>
          </cell>
          <cell r="F15053" t="str">
            <v>Mobile Aspiration</v>
          </cell>
          <cell r="G15053" t="str">
            <v>HUA</v>
          </cell>
          <cell r="H15053" t="str">
            <v xml:space="preserve">LTE1800 MIMO Upgrade_2x2 to 4x4 </v>
          </cell>
          <cell r="I15053" t="str">
            <v>INS</v>
          </cell>
          <cell r="L15053">
            <v>43706</v>
          </cell>
          <cell r="M15053">
            <v>43599</v>
          </cell>
          <cell r="N15053">
            <v>43707</v>
          </cell>
          <cell r="O15053">
            <v>43600</v>
          </cell>
          <cell r="P15053" t="str">
            <v>No Dependency</v>
          </cell>
        </row>
        <row r="15054">
          <cell r="C15054" t="str">
            <v>ZJZ555</v>
          </cell>
          <cell r="D15054" t="str">
            <v>Expansion Sites</v>
          </cell>
          <cell r="E15054" t="str">
            <v>Q3-2019</v>
          </cell>
          <cell r="F15054" t="str">
            <v>Mobile Aspiration</v>
          </cell>
          <cell r="G15054" t="str">
            <v>HUA</v>
          </cell>
          <cell r="H15054" t="str">
            <v xml:space="preserve">LTE1800 MIMO Upgrade_2x2 to 4x4 </v>
          </cell>
          <cell r="I15054" t="str">
            <v>INS</v>
          </cell>
          <cell r="L15054">
            <v>43706</v>
          </cell>
          <cell r="M15054">
            <v>43625</v>
          </cell>
          <cell r="N15054">
            <v>43707</v>
          </cell>
          <cell r="O15054">
            <v>43626</v>
          </cell>
          <cell r="P15054" t="str">
            <v>No Dependency</v>
          </cell>
        </row>
        <row r="15055">
          <cell r="C15055" t="str">
            <v>ZJZ548</v>
          </cell>
          <cell r="D15055" t="str">
            <v>Expansion Sites</v>
          </cell>
          <cell r="E15055" t="str">
            <v>Q2-2019</v>
          </cell>
          <cell r="F15055" t="str">
            <v>Mobile Aspiration</v>
          </cell>
          <cell r="G15055" t="str">
            <v>HUA</v>
          </cell>
          <cell r="H15055" t="str">
            <v xml:space="preserve">LTE1800 MIMO Upgrade_2x2 to 4x4 </v>
          </cell>
          <cell r="I15055" t="str">
            <v>INS</v>
          </cell>
          <cell r="L15055">
            <v>43632</v>
          </cell>
          <cell r="M15055">
            <v>43634</v>
          </cell>
          <cell r="N15055">
            <v>43633</v>
          </cell>
          <cell r="O15055">
            <v>43635</v>
          </cell>
          <cell r="P15055" t="str">
            <v>No Dependency</v>
          </cell>
        </row>
        <row r="15056">
          <cell r="C15056" t="str">
            <v>ZJZ547</v>
          </cell>
          <cell r="D15056" t="str">
            <v>Expansion Sites</v>
          </cell>
          <cell r="E15056" t="str">
            <v>Q3-2019</v>
          </cell>
          <cell r="F15056" t="str">
            <v>Mobile Aspiration</v>
          </cell>
          <cell r="G15056" t="str">
            <v>HUA</v>
          </cell>
          <cell r="H15056" t="str">
            <v xml:space="preserve">LTE1800 MIMO Upgrade_2x2 to 4x4 </v>
          </cell>
          <cell r="I15056" t="str">
            <v>INS</v>
          </cell>
          <cell r="L15056">
            <v>43746</v>
          </cell>
          <cell r="M15056">
            <v>43715</v>
          </cell>
          <cell r="N15056">
            <v>43747</v>
          </cell>
          <cell r="O15056">
            <v>43716</v>
          </cell>
          <cell r="P15056" t="str">
            <v>No Dependency</v>
          </cell>
        </row>
        <row r="15057">
          <cell r="C15057" t="str">
            <v>ZJZ539</v>
          </cell>
          <cell r="D15057" t="str">
            <v>Expansion Sites</v>
          </cell>
          <cell r="E15057" t="str">
            <v>Q2-2019</v>
          </cell>
          <cell r="F15057" t="str">
            <v>Mobile Aspiration</v>
          </cell>
          <cell r="G15057" t="str">
            <v>HUA</v>
          </cell>
          <cell r="H15057" t="str">
            <v xml:space="preserve">LTE1800 MIMO Upgrade_2x2 to 4x4 </v>
          </cell>
          <cell r="I15057" t="str">
            <v>INS</v>
          </cell>
          <cell r="L15057">
            <v>43674</v>
          </cell>
          <cell r="M15057">
            <v>43676</v>
          </cell>
          <cell r="N15057">
            <v>43675</v>
          </cell>
          <cell r="O15057">
            <v>43677</v>
          </cell>
          <cell r="P15057" t="str">
            <v>No Dependency</v>
          </cell>
        </row>
        <row r="15058">
          <cell r="C15058" t="str">
            <v>ZJZ537</v>
          </cell>
          <cell r="D15058" t="str">
            <v>Expansion Sites</v>
          </cell>
          <cell r="E15058" t="str">
            <v>Q2-2019</v>
          </cell>
          <cell r="F15058" t="str">
            <v>Mobile Aspiration</v>
          </cell>
          <cell r="G15058" t="str">
            <v>HUA</v>
          </cell>
          <cell r="H15058" t="str">
            <v xml:space="preserve">LTE1800 MIMO Upgrade_2x2 to 4x4 </v>
          </cell>
          <cell r="I15058" t="str">
            <v>INS</v>
          </cell>
          <cell r="L15058">
            <v>43677</v>
          </cell>
          <cell r="M15058">
            <v>43660</v>
          </cell>
          <cell r="N15058">
            <v>43678</v>
          </cell>
          <cell r="O15058">
            <v>43661</v>
          </cell>
          <cell r="P15058" t="str">
            <v>No Dependency</v>
          </cell>
        </row>
        <row r="15059">
          <cell r="C15059" t="str">
            <v>ZJZ532</v>
          </cell>
          <cell r="D15059" t="str">
            <v>Expansion Sites</v>
          </cell>
          <cell r="E15059" t="str">
            <v>Q3-2019</v>
          </cell>
          <cell r="F15059" t="str">
            <v>Mobile Aspiration</v>
          </cell>
          <cell r="G15059" t="str">
            <v>HUA</v>
          </cell>
          <cell r="H15059" t="str">
            <v xml:space="preserve">LTE1800 MIMO Upgrade_2x2 to 4x4 </v>
          </cell>
          <cell r="I15059" t="str">
            <v>INS</v>
          </cell>
          <cell r="L15059">
            <v>43746</v>
          </cell>
          <cell r="M15059">
            <v>43715</v>
          </cell>
          <cell r="N15059">
            <v>43747</v>
          </cell>
          <cell r="O15059">
            <v>43716</v>
          </cell>
          <cell r="P15059" t="str">
            <v>No Dependency</v>
          </cell>
        </row>
        <row r="15060">
          <cell r="C15060" t="str">
            <v>ZJZ529</v>
          </cell>
          <cell r="D15060" t="str">
            <v>Expansion Sites</v>
          </cell>
          <cell r="E15060" t="str">
            <v>Q3-2019</v>
          </cell>
          <cell r="F15060" t="str">
            <v>Mobile Aspiration</v>
          </cell>
          <cell r="G15060" t="str">
            <v>HUA</v>
          </cell>
          <cell r="H15060" t="str">
            <v xml:space="preserve">LTE1800 MIMO Upgrade_2x2 to 4x4 </v>
          </cell>
          <cell r="I15060" t="str">
            <v>INS</v>
          </cell>
          <cell r="L15060">
            <v>43788</v>
          </cell>
          <cell r="N15060">
            <v>43789</v>
          </cell>
          <cell r="P15060" t="str">
            <v>No Dependency</v>
          </cell>
        </row>
        <row r="15061">
          <cell r="C15061" t="str">
            <v>ZJZ526</v>
          </cell>
          <cell r="D15061" t="str">
            <v>Expansion Sites</v>
          </cell>
          <cell r="E15061" t="str">
            <v>Q2-2019</v>
          </cell>
          <cell r="F15061" t="str">
            <v>Mobile Aspiration</v>
          </cell>
          <cell r="G15061" t="str">
            <v>HUA</v>
          </cell>
          <cell r="H15061" t="str">
            <v xml:space="preserve">LTE1800 MIMO Upgrade_2x2 to 4x4 </v>
          </cell>
          <cell r="I15061" t="str">
            <v>INS</v>
          </cell>
          <cell r="L15061">
            <v>43691</v>
          </cell>
          <cell r="M15061">
            <v>43693</v>
          </cell>
          <cell r="N15061">
            <v>43692</v>
          </cell>
          <cell r="O15061">
            <v>43694</v>
          </cell>
          <cell r="P15061" t="str">
            <v>No Dependency</v>
          </cell>
        </row>
        <row r="15062">
          <cell r="C15062" t="str">
            <v>ZJZ520</v>
          </cell>
          <cell r="D15062" t="str">
            <v>Expansion Sites</v>
          </cell>
          <cell r="E15062" t="str">
            <v>Q2-2019</v>
          </cell>
          <cell r="F15062" t="str">
            <v>Mobile Aspiration</v>
          </cell>
          <cell r="G15062" t="str">
            <v>HUA</v>
          </cell>
          <cell r="H15062" t="str">
            <v xml:space="preserve">LTE1800 MIMO Upgrade_2x2 to 4x4 </v>
          </cell>
          <cell r="I15062" t="str">
            <v>INS</v>
          </cell>
          <cell r="L15062">
            <v>43597</v>
          </cell>
          <cell r="M15062">
            <v>43599</v>
          </cell>
          <cell r="N15062">
            <v>43598</v>
          </cell>
          <cell r="O15062">
            <v>43600</v>
          </cell>
          <cell r="P15062" t="str">
            <v>No Dependency</v>
          </cell>
        </row>
        <row r="15063">
          <cell r="C15063" t="str">
            <v>ZJZ519</v>
          </cell>
          <cell r="D15063" t="str">
            <v>Expansion Sites</v>
          </cell>
          <cell r="E15063" t="str">
            <v>Q2-2019</v>
          </cell>
          <cell r="F15063" t="str">
            <v>Mobile Aspiration</v>
          </cell>
          <cell r="G15063" t="str">
            <v>HUA</v>
          </cell>
          <cell r="H15063" t="str">
            <v xml:space="preserve">LTE1800 MIMO Upgrade_2x2 to 4x4 </v>
          </cell>
          <cell r="I15063" t="str">
            <v>INS</v>
          </cell>
          <cell r="L15063">
            <v>43608</v>
          </cell>
          <cell r="M15063">
            <v>43610</v>
          </cell>
          <cell r="N15063">
            <v>43609</v>
          </cell>
          <cell r="O15063">
            <v>43611</v>
          </cell>
          <cell r="P15063" t="str">
            <v>No Dependency</v>
          </cell>
        </row>
        <row r="15064">
          <cell r="C15064" t="str">
            <v>ZJZ516</v>
          </cell>
          <cell r="D15064" t="str">
            <v>Expansion Sites</v>
          </cell>
          <cell r="E15064" t="str">
            <v>Q2-2019</v>
          </cell>
          <cell r="F15064" t="str">
            <v>Mobile Aspiration</v>
          </cell>
          <cell r="G15064" t="str">
            <v>HUA</v>
          </cell>
          <cell r="H15064" t="str">
            <v xml:space="preserve">LTE1800 MIMO Upgrade_2x2 to 4x4 </v>
          </cell>
          <cell r="I15064" t="str">
            <v>INS</v>
          </cell>
          <cell r="L15064">
            <v>43631</v>
          </cell>
          <cell r="M15064">
            <v>43634</v>
          </cell>
          <cell r="N15064">
            <v>43632</v>
          </cell>
          <cell r="O15064">
            <v>43635</v>
          </cell>
          <cell r="P15064" t="str">
            <v>No Dependency</v>
          </cell>
        </row>
        <row r="15065">
          <cell r="C15065" t="str">
            <v>ZJZ514</v>
          </cell>
          <cell r="D15065" t="str">
            <v>Expansion Sites</v>
          </cell>
          <cell r="E15065" t="str">
            <v>Q3-2019</v>
          </cell>
          <cell r="F15065" t="str">
            <v>Mobile Aspiration</v>
          </cell>
          <cell r="G15065" t="str">
            <v>HUA</v>
          </cell>
          <cell r="H15065" t="str">
            <v xml:space="preserve">LTE1800 MIMO Upgrade_2x2 to 4x4 </v>
          </cell>
          <cell r="I15065" t="str">
            <v>INS</v>
          </cell>
          <cell r="L15065">
            <v>43788</v>
          </cell>
          <cell r="N15065">
            <v>43789</v>
          </cell>
          <cell r="P15065" t="str">
            <v>No Dependency</v>
          </cell>
        </row>
        <row r="15066">
          <cell r="C15066" t="str">
            <v>ZJZ512</v>
          </cell>
          <cell r="D15066" t="str">
            <v>Expansion Sites</v>
          </cell>
          <cell r="E15066" t="str">
            <v>Q2-2019</v>
          </cell>
          <cell r="F15066" t="str">
            <v>Mobile Aspiration</v>
          </cell>
          <cell r="G15066" t="str">
            <v>HUA</v>
          </cell>
          <cell r="H15066" t="str">
            <v xml:space="preserve">LTE1800 MIMO Upgrade_2x2 to 4x4 </v>
          </cell>
          <cell r="I15066" t="str">
            <v>INS</v>
          </cell>
          <cell r="L15066">
            <v>43705</v>
          </cell>
          <cell r="M15066">
            <v>43634</v>
          </cell>
          <cell r="N15066">
            <v>43706</v>
          </cell>
          <cell r="O15066">
            <v>43635</v>
          </cell>
          <cell r="P15066" t="str">
            <v>No Dependency</v>
          </cell>
        </row>
        <row r="15067">
          <cell r="C15067" t="str">
            <v>ZJZ510</v>
          </cell>
          <cell r="D15067" t="str">
            <v>Expansion Sites</v>
          </cell>
          <cell r="E15067" t="str">
            <v>Q3-2019</v>
          </cell>
          <cell r="F15067" t="str">
            <v>Mobile Aspiration</v>
          </cell>
          <cell r="G15067" t="str">
            <v>HUA</v>
          </cell>
          <cell r="H15067" t="str">
            <v xml:space="preserve">LTE1800 MIMO Upgrade_2x2 to 4x4 </v>
          </cell>
          <cell r="I15067" t="str">
            <v>INS</v>
          </cell>
          <cell r="L15067">
            <v>43703</v>
          </cell>
          <cell r="M15067">
            <v>43651</v>
          </cell>
          <cell r="N15067">
            <v>43704</v>
          </cell>
          <cell r="O15067">
            <v>43652</v>
          </cell>
          <cell r="P15067" t="str">
            <v>No Dependency</v>
          </cell>
        </row>
        <row r="15068">
          <cell r="C15068" t="str">
            <v>ZJZ502</v>
          </cell>
          <cell r="D15068" t="str">
            <v>Expansion Sites</v>
          </cell>
          <cell r="E15068" t="str">
            <v>Q2-2019</v>
          </cell>
          <cell r="F15068" t="str">
            <v>Mobile Aspiration</v>
          </cell>
          <cell r="G15068" t="str">
            <v>HUA</v>
          </cell>
          <cell r="H15068" t="str">
            <v xml:space="preserve">LTE1800 MIMO Upgrade_2x2 to 4x4 </v>
          </cell>
          <cell r="I15068" t="str">
            <v>INS</v>
          </cell>
          <cell r="L15068">
            <v>43746</v>
          </cell>
          <cell r="M15068">
            <v>43715</v>
          </cell>
          <cell r="N15068">
            <v>43747</v>
          </cell>
          <cell r="O15068">
            <v>43716</v>
          </cell>
          <cell r="P15068" t="str">
            <v>No Dependency</v>
          </cell>
        </row>
        <row r="15069">
          <cell r="C15069" t="str">
            <v>ZJZ488</v>
          </cell>
          <cell r="D15069" t="str">
            <v>Expansion Sites</v>
          </cell>
          <cell r="E15069" t="str">
            <v>Q3-2019</v>
          </cell>
          <cell r="F15069" t="str">
            <v>Mobile Aspiration</v>
          </cell>
          <cell r="G15069" t="str">
            <v>HUA</v>
          </cell>
          <cell r="H15069" t="str">
            <v xml:space="preserve">LTE1800 MIMO Upgrade_2x2 to 4x4 </v>
          </cell>
          <cell r="I15069" t="str">
            <v>INS</v>
          </cell>
          <cell r="L15069">
            <v>43692</v>
          </cell>
          <cell r="M15069">
            <v>43660</v>
          </cell>
          <cell r="N15069">
            <v>43693</v>
          </cell>
          <cell r="O15069">
            <v>43661</v>
          </cell>
          <cell r="P15069" t="str">
            <v>No Dependency</v>
          </cell>
        </row>
        <row r="15070">
          <cell r="C15070" t="str">
            <v>ZJZ470</v>
          </cell>
          <cell r="D15070" t="str">
            <v>Expansion Sites</v>
          </cell>
          <cell r="E15070" t="str">
            <v>Q2-2019</v>
          </cell>
          <cell r="F15070" t="str">
            <v>Mobile Aspiration</v>
          </cell>
          <cell r="G15070" t="str">
            <v>HUA</v>
          </cell>
          <cell r="H15070" t="str">
            <v xml:space="preserve">LTE1800 MIMO Upgrade_2x2 to 4x4 </v>
          </cell>
          <cell r="I15070" t="str">
            <v>INS</v>
          </cell>
          <cell r="L15070">
            <v>43670</v>
          </cell>
          <cell r="M15070">
            <v>43660</v>
          </cell>
          <cell r="N15070">
            <v>43671</v>
          </cell>
          <cell r="O15070">
            <v>43661</v>
          </cell>
          <cell r="P15070" t="str">
            <v>No Dependency</v>
          </cell>
        </row>
        <row r="15071">
          <cell r="C15071" t="str">
            <v>ZJZ468</v>
          </cell>
          <cell r="D15071" t="str">
            <v>Expansion Sites</v>
          </cell>
          <cell r="E15071" t="str">
            <v>Q2-2019</v>
          </cell>
          <cell r="F15071" t="str">
            <v>Mobile Aspiration</v>
          </cell>
          <cell r="G15071" t="str">
            <v>HUA</v>
          </cell>
          <cell r="H15071" t="str">
            <v xml:space="preserve">LTE1800 MIMO Upgrade_2x2 to 4x4 </v>
          </cell>
          <cell r="I15071" t="str">
            <v>INS</v>
          </cell>
          <cell r="L15071">
            <v>43691</v>
          </cell>
          <cell r="M15071">
            <v>43693</v>
          </cell>
          <cell r="N15071">
            <v>43692</v>
          </cell>
          <cell r="O15071">
            <v>43694</v>
          </cell>
          <cell r="P15071" t="str">
            <v>No Dependency</v>
          </cell>
        </row>
        <row r="15072">
          <cell r="C15072" t="str">
            <v>ZJZ467</v>
          </cell>
          <cell r="D15072" t="str">
            <v>Expansion Sites</v>
          </cell>
          <cell r="E15072" t="str">
            <v>Q2-2019</v>
          </cell>
          <cell r="F15072" t="str">
            <v>Mobile Aspiration</v>
          </cell>
          <cell r="G15072" t="str">
            <v>HUA</v>
          </cell>
          <cell r="H15072" t="str">
            <v xml:space="preserve">LTE1800 MIMO Upgrade_2x2 to 4x4 </v>
          </cell>
          <cell r="I15072" t="str">
            <v>INS</v>
          </cell>
          <cell r="L15072">
            <v>43610</v>
          </cell>
          <cell r="M15072">
            <v>43612</v>
          </cell>
          <cell r="N15072">
            <v>43611</v>
          </cell>
          <cell r="O15072">
            <v>43613</v>
          </cell>
          <cell r="P15072" t="str">
            <v>No Dependency</v>
          </cell>
        </row>
        <row r="15073">
          <cell r="C15073" t="str">
            <v>ZJZ464</v>
          </cell>
          <cell r="D15073" t="str">
            <v>Expansion Sites</v>
          </cell>
          <cell r="E15073" t="str">
            <v>Q2-2019</v>
          </cell>
          <cell r="F15073" t="str">
            <v>Mobile Aspiration</v>
          </cell>
          <cell r="G15073" t="str">
            <v>HUA</v>
          </cell>
          <cell r="H15073" t="str">
            <v xml:space="preserve">LTE1800 MIMO Upgrade_2x2 to 4x4 </v>
          </cell>
          <cell r="I15073" t="str">
            <v>INS</v>
          </cell>
          <cell r="L15073">
            <v>43746</v>
          </cell>
          <cell r="M15073">
            <v>43734</v>
          </cell>
          <cell r="N15073">
            <v>43747</v>
          </cell>
          <cell r="O15073">
            <v>43735</v>
          </cell>
          <cell r="P15073" t="str">
            <v>No Dependency</v>
          </cell>
        </row>
        <row r="15074">
          <cell r="C15074" t="str">
            <v>ZJZ462</v>
          </cell>
          <cell r="D15074" t="str">
            <v>Expansion Sites</v>
          </cell>
          <cell r="E15074" t="str">
            <v>Q3-2019</v>
          </cell>
          <cell r="F15074" t="str">
            <v>Mobile Aspiration</v>
          </cell>
          <cell r="G15074" t="str">
            <v>HUA</v>
          </cell>
          <cell r="H15074" t="str">
            <v xml:space="preserve">LTE1800 MIMO Upgrade_2x2 to 4x4 </v>
          </cell>
          <cell r="I15074" t="str">
            <v>INS</v>
          </cell>
          <cell r="L15074">
            <v>43691</v>
          </cell>
          <cell r="M15074">
            <v>43693</v>
          </cell>
          <cell r="N15074">
            <v>43692</v>
          </cell>
          <cell r="O15074">
            <v>43694</v>
          </cell>
          <cell r="P15074" t="str">
            <v>No Dependency</v>
          </cell>
        </row>
        <row r="15075">
          <cell r="C15075" t="str">
            <v>ZJZ461</v>
          </cell>
          <cell r="D15075" t="str">
            <v>Expansion Sites</v>
          </cell>
          <cell r="E15075" t="str">
            <v>Q2-2019</v>
          </cell>
          <cell r="F15075" t="str">
            <v>Mobile Aspiration</v>
          </cell>
          <cell r="G15075" t="str">
            <v>HUA</v>
          </cell>
          <cell r="H15075" t="str">
            <v xml:space="preserve">LTE1800 MIMO Upgrade_2x2 to 4x4 </v>
          </cell>
          <cell r="I15075" t="str">
            <v>INS</v>
          </cell>
          <cell r="L15075">
            <v>43703</v>
          </cell>
          <cell r="M15075">
            <v>43598</v>
          </cell>
          <cell r="N15075">
            <v>43704</v>
          </cell>
          <cell r="O15075">
            <v>43599</v>
          </cell>
          <cell r="P15075" t="str">
            <v>No Dependency</v>
          </cell>
        </row>
        <row r="15076">
          <cell r="C15076" t="str">
            <v>ZJZ455</v>
          </cell>
          <cell r="D15076" t="str">
            <v>Expansion Sites</v>
          </cell>
          <cell r="E15076" t="str">
            <v>Q2-2019</v>
          </cell>
          <cell r="F15076" t="str">
            <v>Mobile Aspiration</v>
          </cell>
          <cell r="G15076" t="str">
            <v>HUA</v>
          </cell>
          <cell r="H15076" t="str">
            <v xml:space="preserve">LTE1800 MIMO Upgrade_2x2 to 4x4 </v>
          </cell>
          <cell r="I15076" t="str">
            <v>INS</v>
          </cell>
          <cell r="L15076">
            <v>43746</v>
          </cell>
          <cell r="M15076">
            <v>43715</v>
          </cell>
          <cell r="N15076">
            <v>43747</v>
          </cell>
          <cell r="O15076">
            <v>43716</v>
          </cell>
          <cell r="P15076" t="str">
            <v>No Dependency</v>
          </cell>
        </row>
        <row r="15077">
          <cell r="C15077" t="str">
            <v>ZJZ445</v>
          </cell>
          <cell r="D15077" t="str">
            <v>Expansion Sites</v>
          </cell>
          <cell r="E15077" t="str">
            <v>Q3-2019</v>
          </cell>
          <cell r="F15077" t="str">
            <v>Mobile Aspiration</v>
          </cell>
          <cell r="G15077" t="str">
            <v>HUA</v>
          </cell>
          <cell r="H15077" t="str">
            <v xml:space="preserve">LTE1800 MIMO Upgrade_2x2 to 4x4 </v>
          </cell>
          <cell r="I15077" t="str">
            <v>INS</v>
          </cell>
          <cell r="L15077">
            <v>43788</v>
          </cell>
          <cell r="N15077">
            <v>43789</v>
          </cell>
          <cell r="P15077" t="str">
            <v>No Dependency</v>
          </cell>
        </row>
        <row r="15078">
          <cell r="C15078" t="str">
            <v>ZJZ440</v>
          </cell>
          <cell r="D15078" t="str">
            <v>Expansion Sites</v>
          </cell>
          <cell r="E15078" t="str">
            <v>Q2-2019</v>
          </cell>
          <cell r="F15078" t="str">
            <v>Mobile Aspiration</v>
          </cell>
          <cell r="G15078" t="str">
            <v>HUA</v>
          </cell>
          <cell r="H15078" t="str">
            <v xml:space="preserve">LTE1800 MIMO Upgrade_2x2 to 4x4 </v>
          </cell>
          <cell r="I15078" t="str">
            <v>INS</v>
          </cell>
          <cell r="L15078">
            <v>43608</v>
          </cell>
          <cell r="M15078">
            <v>43610</v>
          </cell>
          <cell r="N15078">
            <v>43609</v>
          </cell>
          <cell r="O15078">
            <v>43611</v>
          </cell>
          <cell r="P15078" t="str">
            <v>No Dependency</v>
          </cell>
        </row>
        <row r="15079">
          <cell r="C15079" t="str">
            <v>ZJZ437</v>
          </cell>
          <cell r="D15079" t="str">
            <v>Expansion Sites</v>
          </cell>
          <cell r="E15079" t="str">
            <v>Q2-2019</v>
          </cell>
          <cell r="F15079" t="str">
            <v>Mobile Aspiration</v>
          </cell>
          <cell r="G15079" t="str">
            <v>HUA</v>
          </cell>
          <cell r="H15079" t="str">
            <v xml:space="preserve">LTE1800 MIMO Upgrade_2x2 to 4x4 </v>
          </cell>
          <cell r="I15079" t="str">
            <v>INS</v>
          </cell>
          <cell r="L15079">
            <v>43705</v>
          </cell>
          <cell r="M15079">
            <v>43694</v>
          </cell>
          <cell r="N15079">
            <v>43706</v>
          </cell>
          <cell r="O15079">
            <v>43695</v>
          </cell>
          <cell r="P15079" t="str">
            <v>No Dependency</v>
          </cell>
        </row>
        <row r="15080">
          <cell r="C15080" t="str">
            <v>ZJZ435</v>
          </cell>
          <cell r="D15080" t="str">
            <v>Expansion Sites</v>
          </cell>
          <cell r="E15080" t="str">
            <v>Q3-2019</v>
          </cell>
          <cell r="F15080" t="str">
            <v>Mobile Aspiration</v>
          </cell>
          <cell r="G15080" t="str">
            <v>HUA</v>
          </cell>
          <cell r="H15080" t="str">
            <v xml:space="preserve">LTE1800 MIMO Upgrade_2x2 to 4x4 </v>
          </cell>
          <cell r="I15080" t="str">
            <v>INS</v>
          </cell>
          <cell r="L15080">
            <v>43703</v>
          </cell>
          <cell r="M15080">
            <v>43631</v>
          </cell>
          <cell r="N15080">
            <v>43704</v>
          </cell>
          <cell r="O15080">
            <v>43632</v>
          </cell>
          <cell r="P15080" t="str">
            <v>No Dependency</v>
          </cell>
        </row>
        <row r="15081">
          <cell r="C15081" t="str">
            <v>ZJZ433</v>
          </cell>
          <cell r="D15081" t="str">
            <v>Expansion Sites</v>
          </cell>
          <cell r="E15081" t="str">
            <v>Q2-2019</v>
          </cell>
          <cell r="F15081" t="str">
            <v>Mobile Aspiration</v>
          </cell>
          <cell r="G15081" t="str">
            <v>HUA</v>
          </cell>
          <cell r="H15081" t="str">
            <v xml:space="preserve">LTE1800 MIMO Upgrade_2x2 to 4x4 </v>
          </cell>
          <cell r="I15081" t="str">
            <v>INS</v>
          </cell>
          <cell r="L15081">
            <v>43604</v>
          </cell>
          <cell r="M15081">
            <v>43606</v>
          </cell>
          <cell r="N15081">
            <v>43605</v>
          </cell>
          <cell r="O15081">
            <v>43607</v>
          </cell>
          <cell r="P15081" t="str">
            <v>No Dependency</v>
          </cell>
        </row>
        <row r="15082">
          <cell r="C15082" t="str">
            <v>ZJZ431</v>
          </cell>
          <cell r="D15082" t="str">
            <v>Expansion Sites</v>
          </cell>
          <cell r="E15082" t="str">
            <v>Q3-2019</v>
          </cell>
          <cell r="F15082" t="str">
            <v>Mobile Aspiration</v>
          </cell>
          <cell r="G15082" t="str">
            <v>HUA</v>
          </cell>
          <cell r="H15082" t="str">
            <v xml:space="preserve">LTE1800 MIMO Upgrade_2x2 to 4x4 </v>
          </cell>
          <cell r="I15082" t="str">
            <v>INS</v>
          </cell>
          <cell r="L15082">
            <v>43705</v>
          </cell>
          <cell r="M15082">
            <v>43694</v>
          </cell>
          <cell r="N15082">
            <v>43706</v>
          </cell>
          <cell r="O15082">
            <v>43695</v>
          </cell>
          <cell r="P15082" t="str">
            <v>No Dependency</v>
          </cell>
        </row>
        <row r="15083">
          <cell r="C15083" t="str">
            <v>ZJZ422</v>
          </cell>
          <cell r="D15083" t="str">
            <v>Expansion Sites</v>
          </cell>
          <cell r="E15083" t="str">
            <v>Q3-2019</v>
          </cell>
          <cell r="F15083" t="str">
            <v>Mobile Aspiration</v>
          </cell>
          <cell r="G15083" t="str">
            <v>HUA</v>
          </cell>
          <cell r="H15083" t="str">
            <v xml:space="preserve">LTE1800 MIMO Upgrade_2x2 to 4x4 </v>
          </cell>
          <cell r="I15083" t="str">
            <v>INS</v>
          </cell>
          <cell r="L15083">
            <v>43706</v>
          </cell>
          <cell r="M15083">
            <v>43654</v>
          </cell>
          <cell r="N15083">
            <v>43707</v>
          </cell>
          <cell r="O15083">
            <v>43655</v>
          </cell>
          <cell r="P15083" t="str">
            <v>No Dependency</v>
          </cell>
        </row>
        <row r="15084">
          <cell r="C15084" t="str">
            <v>ZJZ411</v>
          </cell>
          <cell r="D15084" t="str">
            <v>Expansion Sites</v>
          </cell>
          <cell r="E15084" t="str">
            <v>Q3-2019</v>
          </cell>
          <cell r="F15084" t="str">
            <v>Mobile Aspiration</v>
          </cell>
          <cell r="G15084" t="str">
            <v>HUA</v>
          </cell>
          <cell r="H15084" t="str">
            <v xml:space="preserve">LTE1800 MIMO Upgrade_2x2 to 4x4 </v>
          </cell>
          <cell r="I15084" t="str">
            <v>INS</v>
          </cell>
          <cell r="L15084">
            <v>43670</v>
          </cell>
          <cell r="M15084">
            <v>43634</v>
          </cell>
          <cell r="N15084">
            <v>43670</v>
          </cell>
          <cell r="O15084">
            <v>43635</v>
          </cell>
          <cell r="P15084" t="str">
            <v>No Dependency</v>
          </cell>
        </row>
        <row r="15085">
          <cell r="C15085" t="str">
            <v>ZJZ399</v>
          </cell>
          <cell r="D15085" t="str">
            <v>Expansion Sites</v>
          </cell>
          <cell r="E15085" t="str">
            <v>Q2-2019</v>
          </cell>
          <cell r="F15085" t="str">
            <v>Mobile Aspiration</v>
          </cell>
          <cell r="G15085" t="str">
            <v>HUA</v>
          </cell>
          <cell r="H15085" t="str">
            <v xml:space="preserve">LTE1800 MIMO Upgrade_2x2 to 4x4 </v>
          </cell>
          <cell r="I15085" t="str">
            <v>INS</v>
          </cell>
          <cell r="L15085">
            <v>43703</v>
          </cell>
          <cell r="M15085">
            <v>43629</v>
          </cell>
          <cell r="N15085">
            <v>43704</v>
          </cell>
          <cell r="O15085">
            <v>43630</v>
          </cell>
          <cell r="P15085" t="str">
            <v>No Dependency</v>
          </cell>
        </row>
        <row r="15086">
          <cell r="C15086" t="str">
            <v>ZJZ395</v>
          </cell>
          <cell r="D15086" t="str">
            <v>Expansion Sites</v>
          </cell>
          <cell r="E15086" t="str">
            <v>Q3-2019</v>
          </cell>
          <cell r="F15086" t="str">
            <v>Mobile Aspiration</v>
          </cell>
          <cell r="G15086" t="str">
            <v>HUA</v>
          </cell>
          <cell r="H15086" t="str">
            <v xml:space="preserve">LTE1800 MIMO Upgrade_2x2 to 4x4 </v>
          </cell>
          <cell r="I15086" t="str">
            <v>INS</v>
          </cell>
          <cell r="L15086">
            <v>43746</v>
          </cell>
          <cell r="M15086">
            <v>43715</v>
          </cell>
          <cell r="N15086">
            <v>43747</v>
          </cell>
          <cell r="O15086">
            <v>43716</v>
          </cell>
          <cell r="P15086" t="str">
            <v>No Dependency</v>
          </cell>
        </row>
        <row r="15087">
          <cell r="C15087" t="str">
            <v>ZJZ393</v>
          </cell>
          <cell r="D15087" t="str">
            <v>Expansion Sites</v>
          </cell>
          <cell r="E15087" t="str">
            <v>Q3-2019</v>
          </cell>
          <cell r="F15087" t="str">
            <v>Mobile Aspiration</v>
          </cell>
          <cell r="G15087" t="str">
            <v>HUA</v>
          </cell>
          <cell r="H15087" t="str">
            <v xml:space="preserve">LTE1800 MIMO Upgrade_2x2 to 4x4 </v>
          </cell>
          <cell r="I15087" t="str">
            <v>INS</v>
          </cell>
          <cell r="L15087">
            <v>43691</v>
          </cell>
          <cell r="M15087">
            <v>43693</v>
          </cell>
          <cell r="N15087">
            <v>43692</v>
          </cell>
          <cell r="O15087">
            <v>43694</v>
          </cell>
          <cell r="P15087" t="str">
            <v>No Dependency</v>
          </cell>
        </row>
        <row r="15088">
          <cell r="C15088" t="str">
            <v>ZJZ392</v>
          </cell>
          <cell r="D15088" t="str">
            <v>Expansion Sites</v>
          </cell>
          <cell r="E15088" t="str">
            <v>Q3-2019</v>
          </cell>
          <cell r="F15088" t="str">
            <v>Mobile Aspiration</v>
          </cell>
          <cell r="G15088" t="str">
            <v>HUA</v>
          </cell>
          <cell r="H15088" t="str">
            <v xml:space="preserve">LTE1800 MIMO Upgrade_2x2 to 4x4 </v>
          </cell>
          <cell r="I15088" t="str">
            <v>INS</v>
          </cell>
          <cell r="L15088">
            <v>43705</v>
          </cell>
          <cell r="M15088">
            <v>43694</v>
          </cell>
          <cell r="N15088">
            <v>43706</v>
          </cell>
          <cell r="O15088">
            <v>43695</v>
          </cell>
          <cell r="P15088" t="str">
            <v>No Dependency</v>
          </cell>
        </row>
        <row r="15089">
          <cell r="C15089" t="str">
            <v>ZJZ391</v>
          </cell>
          <cell r="D15089" t="str">
            <v>Expansion Sites</v>
          </cell>
          <cell r="E15089" t="str">
            <v>Q2-2019</v>
          </cell>
          <cell r="F15089" t="str">
            <v>Mobile Aspiration</v>
          </cell>
          <cell r="G15089" t="str">
            <v>HUA</v>
          </cell>
          <cell r="H15089" t="str">
            <v xml:space="preserve">LTE1800 MIMO Upgrade_2x2 to 4x4 </v>
          </cell>
          <cell r="I15089" t="str">
            <v>INS</v>
          </cell>
          <cell r="L15089">
            <v>43691</v>
          </cell>
          <cell r="M15089">
            <v>43693</v>
          </cell>
          <cell r="N15089">
            <v>43692</v>
          </cell>
          <cell r="O15089">
            <v>43694</v>
          </cell>
          <cell r="P15089" t="str">
            <v>No Dependency</v>
          </cell>
        </row>
        <row r="15090">
          <cell r="C15090" t="str">
            <v>ZJZ363</v>
          </cell>
          <cell r="D15090" t="str">
            <v>Expansion Sites</v>
          </cell>
          <cell r="E15090" t="str">
            <v>Q3-2019</v>
          </cell>
          <cell r="F15090" t="str">
            <v>Mobile Aspiration</v>
          </cell>
          <cell r="G15090" t="str">
            <v>HUA</v>
          </cell>
          <cell r="H15090" t="str">
            <v xml:space="preserve">LTE1800 MIMO Upgrade_2x2 to 4x4 </v>
          </cell>
          <cell r="I15090" t="str">
            <v>INS</v>
          </cell>
          <cell r="L15090">
            <v>43706</v>
          </cell>
          <cell r="M15090">
            <v>43709</v>
          </cell>
          <cell r="N15090">
            <v>43707</v>
          </cell>
          <cell r="O15090">
            <v>43710</v>
          </cell>
          <cell r="P15090" t="str">
            <v>No Dependency</v>
          </cell>
        </row>
        <row r="15091">
          <cell r="C15091" t="str">
            <v>ZJZ354</v>
          </cell>
          <cell r="D15091" t="str">
            <v>Expansion Sites</v>
          </cell>
          <cell r="E15091" t="str">
            <v>Q3-2019</v>
          </cell>
          <cell r="F15091" t="str">
            <v>Mobile Aspiration</v>
          </cell>
          <cell r="G15091" t="str">
            <v>HUA</v>
          </cell>
          <cell r="H15091" t="str">
            <v xml:space="preserve">LTE1800 MIMO Upgrade_2x2 to 4x4 </v>
          </cell>
          <cell r="I15091" t="str">
            <v>INS</v>
          </cell>
          <cell r="L15091">
            <v>43788</v>
          </cell>
          <cell r="N15091">
            <v>43789</v>
          </cell>
          <cell r="P15091" t="str">
            <v>No Dependency</v>
          </cell>
        </row>
        <row r="15092">
          <cell r="C15092" t="str">
            <v>ZJZ353</v>
          </cell>
          <cell r="D15092" t="str">
            <v>Expansion Sites</v>
          </cell>
          <cell r="E15092" t="str">
            <v>Q3-2019</v>
          </cell>
          <cell r="F15092" t="str">
            <v>Mobile Aspiration</v>
          </cell>
          <cell r="G15092" t="str">
            <v>HUA</v>
          </cell>
          <cell r="H15092" t="str">
            <v xml:space="preserve">LTE1800 MIMO Upgrade_2x2 to 4x4 </v>
          </cell>
          <cell r="I15092" t="str">
            <v>INS</v>
          </cell>
          <cell r="L15092">
            <v>43788</v>
          </cell>
          <cell r="N15092">
            <v>43789</v>
          </cell>
          <cell r="P15092" t="str">
            <v>No Dependency</v>
          </cell>
        </row>
        <row r="15093">
          <cell r="C15093" t="str">
            <v>ZJZ352</v>
          </cell>
          <cell r="D15093" t="str">
            <v>Expansion Sites</v>
          </cell>
          <cell r="E15093" t="str">
            <v>Q2-2019</v>
          </cell>
          <cell r="F15093" t="str">
            <v>Mobile Aspiration</v>
          </cell>
          <cell r="G15093" t="str">
            <v>HUA</v>
          </cell>
          <cell r="H15093" t="str">
            <v xml:space="preserve">LTE1800 MIMO Upgrade_2x2 to 4x4 </v>
          </cell>
          <cell r="I15093" t="str">
            <v>INS</v>
          </cell>
          <cell r="L15093">
            <v>43796</v>
          </cell>
          <cell r="N15093">
            <v>43797</v>
          </cell>
          <cell r="P15093" t="str">
            <v>No Dependency</v>
          </cell>
        </row>
        <row r="15094">
          <cell r="C15094" t="str">
            <v>ZJZ351</v>
          </cell>
          <cell r="D15094" t="str">
            <v>Expansion Sites</v>
          </cell>
          <cell r="E15094" t="str">
            <v>Q2-2019</v>
          </cell>
          <cell r="F15094" t="str">
            <v>Mobile Aspiration</v>
          </cell>
          <cell r="G15094" t="str">
            <v>HUA</v>
          </cell>
          <cell r="H15094" t="str">
            <v xml:space="preserve">LTE1800 MIMO Upgrade_2x2 to 4x4 </v>
          </cell>
          <cell r="I15094" t="str">
            <v>INS</v>
          </cell>
          <cell r="L15094">
            <v>43706</v>
          </cell>
          <cell r="M15094">
            <v>43652</v>
          </cell>
          <cell r="N15094">
            <v>43707</v>
          </cell>
          <cell r="O15094">
            <v>43653</v>
          </cell>
          <cell r="P15094" t="str">
            <v>No Dependency</v>
          </cell>
        </row>
        <row r="15095">
          <cell r="C15095" t="str">
            <v>ZJZ217</v>
          </cell>
          <cell r="D15095" t="str">
            <v>Expansion Sites</v>
          </cell>
          <cell r="E15095" t="str">
            <v>Q2-2019</v>
          </cell>
          <cell r="F15095" t="str">
            <v>Mobile Aspiration</v>
          </cell>
          <cell r="G15095" t="str">
            <v>HUA</v>
          </cell>
          <cell r="H15095" t="str">
            <v xml:space="preserve">LTE1800 MIMO Upgrade_2x2 to 4x4 </v>
          </cell>
          <cell r="I15095" t="str">
            <v>INS</v>
          </cell>
          <cell r="L15095">
            <v>43648</v>
          </cell>
          <cell r="M15095">
            <v>43604</v>
          </cell>
          <cell r="N15095">
            <v>43649</v>
          </cell>
          <cell r="O15095">
            <v>43605</v>
          </cell>
          <cell r="P15095" t="str">
            <v>No Dependency</v>
          </cell>
        </row>
        <row r="15096">
          <cell r="C15096" t="str">
            <v>ZJZ198</v>
          </cell>
          <cell r="D15096" t="str">
            <v>Expansion Sites</v>
          </cell>
          <cell r="E15096" t="str">
            <v>Q3-2019</v>
          </cell>
          <cell r="F15096" t="str">
            <v>Mobile Aspiration</v>
          </cell>
          <cell r="G15096" t="str">
            <v>HUA</v>
          </cell>
          <cell r="H15096" t="str">
            <v xml:space="preserve">LTE1800 MIMO Upgrade_2x2 to 4x4 </v>
          </cell>
          <cell r="I15096" t="str">
            <v>INS</v>
          </cell>
          <cell r="L15096">
            <v>43746</v>
          </cell>
          <cell r="M15096">
            <v>43715</v>
          </cell>
          <cell r="N15096">
            <v>43747</v>
          </cell>
          <cell r="O15096">
            <v>43716</v>
          </cell>
          <cell r="P15096" t="str">
            <v>No Dependency</v>
          </cell>
        </row>
        <row r="15097">
          <cell r="C15097" t="str">
            <v>ZJL001</v>
          </cell>
          <cell r="D15097" t="str">
            <v>Expansion Sites</v>
          </cell>
          <cell r="E15097" t="str">
            <v>Q3-2019</v>
          </cell>
          <cell r="F15097" t="str">
            <v>Mobile Aspiration</v>
          </cell>
          <cell r="G15097" t="str">
            <v>HUA</v>
          </cell>
          <cell r="H15097" t="str">
            <v xml:space="preserve">LTE1800 MIMO Upgrade_2x2 to 4x4 </v>
          </cell>
          <cell r="I15097" t="str">
            <v>INS</v>
          </cell>
          <cell r="L15097">
            <v>43600</v>
          </cell>
          <cell r="M15097">
            <v>43602</v>
          </cell>
          <cell r="N15097">
            <v>43601</v>
          </cell>
          <cell r="O15097">
            <v>43603</v>
          </cell>
          <cell r="P15097" t="str">
            <v>No Dependency</v>
          </cell>
        </row>
        <row r="15098">
          <cell r="C15098" t="str">
            <v>ZJB961</v>
          </cell>
          <cell r="D15098" t="str">
            <v>Expansion Sites</v>
          </cell>
          <cell r="E15098" t="str">
            <v>Q3-2019</v>
          </cell>
          <cell r="F15098" t="str">
            <v>Mobile Aspiration</v>
          </cell>
          <cell r="G15098" t="str">
            <v>HUA</v>
          </cell>
          <cell r="H15098" t="str">
            <v xml:space="preserve">LTE1800 MIMO Upgrade_2x2 to 4x4 </v>
          </cell>
          <cell r="I15098" t="str">
            <v>INS</v>
          </cell>
          <cell r="L15098">
            <v>43670</v>
          </cell>
          <cell r="M15098">
            <v>43652</v>
          </cell>
          <cell r="N15098">
            <v>43670</v>
          </cell>
          <cell r="O15098">
            <v>43653</v>
          </cell>
          <cell r="P15098" t="str">
            <v>No Dependency</v>
          </cell>
        </row>
        <row r="15099">
          <cell r="C15099" t="str">
            <v>ZJB946</v>
          </cell>
          <cell r="D15099" t="str">
            <v>Expansion Sites</v>
          </cell>
          <cell r="E15099" t="str">
            <v>Q2-2019</v>
          </cell>
          <cell r="F15099" t="str">
            <v>Mobile Aspiration</v>
          </cell>
          <cell r="G15099" t="str">
            <v>HUA</v>
          </cell>
          <cell r="H15099" t="str">
            <v xml:space="preserve">LTE1800 MIMO Upgrade_2x2 to 4x4 </v>
          </cell>
          <cell r="I15099" t="str">
            <v>INS</v>
          </cell>
          <cell r="L15099">
            <v>43706</v>
          </cell>
          <cell r="M15099">
            <v>43671</v>
          </cell>
          <cell r="N15099">
            <v>43707</v>
          </cell>
          <cell r="O15099">
            <v>43672</v>
          </cell>
          <cell r="P15099" t="str">
            <v>No Dependency</v>
          </cell>
        </row>
        <row r="15100">
          <cell r="C15100" t="str">
            <v>ZJB211</v>
          </cell>
          <cell r="D15100" t="str">
            <v>Expansion Sites</v>
          </cell>
          <cell r="E15100" t="str">
            <v>Q3-2019</v>
          </cell>
          <cell r="F15100" t="str">
            <v>Mobile Aspiration</v>
          </cell>
          <cell r="G15100" t="str">
            <v>HUA</v>
          </cell>
          <cell r="H15100" t="str">
            <v xml:space="preserve">LTE1800 MIMO Upgrade_2x2 to 4x4 </v>
          </cell>
          <cell r="I15100" t="str">
            <v>INS</v>
          </cell>
          <cell r="L15100">
            <v>43706</v>
          </cell>
          <cell r="M15100">
            <v>43671</v>
          </cell>
          <cell r="N15100">
            <v>43707</v>
          </cell>
          <cell r="O15100">
            <v>43672</v>
          </cell>
          <cell r="P15100" t="str">
            <v>No Dependency</v>
          </cell>
        </row>
        <row r="15101">
          <cell r="C15101" t="str">
            <v>ZJB041</v>
          </cell>
          <cell r="D15101" t="str">
            <v>Expansion Sites</v>
          </cell>
          <cell r="E15101" t="str">
            <v>Q3-2019</v>
          </cell>
          <cell r="F15101" t="str">
            <v>Mobile Aspiration</v>
          </cell>
          <cell r="G15101" t="str">
            <v>HUA</v>
          </cell>
          <cell r="H15101" t="str">
            <v xml:space="preserve">LTE1800 MIMO Upgrade_2x2 to 4x4 </v>
          </cell>
          <cell r="I15101" t="str">
            <v>INS</v>
          </cell>
          <cell r="L15101">
            <v>43796</v>
          </cell>
          <cell r="N15101">
            <v>43797</v>
          </cell>
          <cell r="P15101" t="str">
            <v>No Dependency</v>
          </cell>
        </row>
        <row r="15102">
          <cell r="C15102" t="str">
            <v>ZJB023</v>
          </cell>
          <cell r="D15102" t="str">
            <v>Expansion Sites</v>
          </cell>
          <cell r="E15102" t="str">
            <v>Q3-2019</v>
          </cell>
          <cell r="F15102" t="str">
            <v>Mobile Aspiration</v>
          </cell>
          <cell r="G15102" t="str">
            <v>HUA</v>
          </cell>
          <cell r="H15102" t="str">
            <v xml:space="preserve">LTE1800 MIMO Upgrade_2x2 to 4x4 </v>
          </cell>
          <cell r="I15102" t="str">
            <v>INS</v>
          </cell>
          <cell r="L15102">
            <v>43753</v>
          </cell>
          <cell r="M15102">
            <v>43727</v>
          </cell>
          <cell r="N15102">
            <v>43754</v>
          </cell>
          <cell r="O15102">
            <v>43728</v>
          </cell>
          <cell r="P15102" t="str">
            <v>FDED Not Approved</v>
          </cell>
        </row>
        <row r="15103">
          <cell r="C15103" t="str">
            <v>ZHQ010</v>
          </cell>
          <cell r="D15103" t="str">
            <v>Expansion Sites</v>
          </cell>
          <cell r="E15103" t="str">
            <v>Q3-2019</v>
          </cell>
          <cell r="F15103" t="str">
            <v>Mobile Aspiration</v>
          </cell>
          <cell r="G15103" t="str">
            <v>HUA</v>
          </cell>
          <cell r="H15103" t="str">
            <v xml:space="preserve">LTE1800 MIMO Upgrade_2x2 to 4x4 </v>
          </cell>
          <cell r="I15103" t="str">
            <v>INS</v>
          </cell>
          <cell r="L15103">
            <v>43691</v>
          </cell>
          <cell r="M15103">
            <v>43693</v>
          </cell>
          <cell r="N15103">
            <v>43692</v>
          </cell>
          <cell r="O15103">
            <v>43694</v>
          </cell>
          <cell r="P15103" t="str">
            <v>No Dependency</v>
          </cell>
        </row>
        <row r="15104">
          <cell r="C15104" t="str">
            <v>ZHQ005</v>
          </cell>
          <cell r="D15104" t="str">
            <v>Expansion Sites</v>
          </cell>
          <cell r="E15104" t="str">
            <v>Q3-2019</v>
          </cell>
          <cell r="F15104" t="str">
            <v>Mobile Aspiration</v>
          </cell>
          <cell r="G15104" t="str">
            <v>HUA</v>
          </cell>
          <cell r="H15104" t="str">
            <v xml:space="preserve">LTE1800 MIMO Upgrade_2x2 to 4x4 </v>
          </cell>
          <cell r="I15104" t="str">
            <v>INS</v>
          </cell>
          <cell r="L15104">
            <v>43631</v>
          </cell>
          <cell r="M15104">
            <v>43634</v>
          </cell>
          <cell r="N15104">
            <v>43632</v>
          </cell>
          <cell r="O15104">
            <v>43635</v>
          </cell>
          <cell r="P15104" t="str">
            <v>No Dependency</v>
          </cell>
        </row>
        <row r="15105">
          <cell r="C15105" t="str">
            <v>ZHQ004</v>
          </cell>
          <cell r="D15105" t="str">
            <v>Expansion Sites</v>
          </cell>
          <cell r="E15105" t="str">
            <v>Q3-2019</v>
          </cell>
          <cell r="F15105" t="str">
            <v>Mobile Aspiration</v>
          </cell>
          <cell r="G15105" t="str">
            <v>HUA</v>
          </cell>
          <cell r="H15105" t="str">
            <v xml:space="preserve">LTE1800 MIMO Upgrade_2x2 to 4x4 </v>
          </cell>
          <cell r="I15105" t="str">
            <v>INS</v>
          </cell>
          <cell r="L15105">
            <v>43687</v>
          </cell>
          <cell r="M15105">
            <v>43689</v>
          </cell>
          <cell r="N15105">
            <v>43688</v>
          </cell>
          <cell r="O15105">
            <v>43690</v>
          </cell>
          <cell r="P15105" t="str">
            <v>No Dependency</v>
          </cell>
        </row>
        <row r="15106">
          <cell r="C15106" t="str">
            <v>ZHF999</v>
          </cell>
          <cell r="D15106" t="str">
            <v>Expansion Sites</v>
          </cell>
          <cell r="E15106" t="str">
            <v>Q2-2019</v>
          </cell>
          <cell r="F15106" t="str">
            <v>Mobile Aspiration</v>
          </cell>
          <cell r="G15106" t="str">
            <v>HUA</v>
          </cell>
          <cell r="H15106" t="str">
            <v xml:space="preserve">LTE1800 MIMO Upgrade_2x2 to 4x4 </v>
          </cell>
          <cell r="I15106" t="str">
            <v>INS</v>
          </cell>
          <cell r="L15106">
            <v>43632</v>
          </cell>
          <cell r="M15106">
            <v>43634</v>
          </cell>
          <cell r="N15106">
            <v>43633</v>
          </cell>
          <cell r="O15106">
            <v>43635</v>
          </cell>
          <cell r="P15106" t="str">
            <v>No Dependency</v>
          </cell>
        </row>
        <row r="15107">
          <cell r="C15107" t="str">
            <v>ZHF998</v>
          </cell>
          <cell r="D15107" t="str">
            <v>Expansion Sites</v>
          </cell>
          <cell r="E15107" t="str">
            <v>Q3-2019</v>
          </cell>
          <cell r="F15107" t="str">
            <v>Mobile Aspiration</v>
          </cell>
          <cell r="G15107" t="str">
            <v>HUA</v>
          </cell>
          <cell r="H15107" t="str">
            <v xml:space="preserve">LTE1800 MIMO Upgrade_2x2 to 4x4 </v>
          </cell>
          <cell r="I15107" t="str">
            <v>INS</v>
          </cell>
          <cell r="L15107">
            <v>43746</v>
          </cell>
          <cell r="M15107">
            <v>43731</v>
          </cell>
          <cell r="N15107">
            <v>43747</v>
          </cell>
          <cell r="O15107">
            <v>43732</v>
          </cell>
          <cell r="P15107" t="str">
            <v>No Dependency</v>
          </cell>
        </row>
        <row r="15108">
          <cell r="C15108" t="str">
            <v>ZHF997</v>
          </cell>
          <cell r="D15108" t="str">
            <v>Expansion Sites</v>
          </cell>
          <cell r="E15108" t="str">
            <v>Q2-2019</v>
          </cell>
          <cell r="F15108" t="str">
            <v>Mobile Aspiration</v>
          </cell>
          <cell r="G15108" t="str">
            <v>HUA</v>
          </cell>
          <cell r="H15108" t="str">
            <v xml:space="preserve">LTE1800 MIMO Upgrade_2x2 to 4x4 </v>
          </cell>
          <cell r="I15108" t="str">
            <v>INS</v>
          </cell>
          <cell r="L15108">
            <v>43661</v>
          </cell>
          <cell r="M15108">
            <v>43660</v>
          </cell>
          <cell r="N15108">
            <v>43662</v>
          </cell>
          <cell r="O15108">
            <v>43661</v>
          </cell>
          <cell r="P15108" t="str">
            <v>No Dependency</v>
          </cell>
        </row>
        <row r="15109">
          <cell r="C15109" t="str">
            <v>ZHF996</v>
          </cell>
          <cell r="D15109" t="str">
            <v>Expansion Sites</v>
          </cell>
          <cell r="E15109" t="str">
            <v>Q2-2019</v>
          </cell>
          <cell r="F15109" t="str">
            <v>Mobile Aspiration</v>
          </cell>
          <cell r="G15109" t="str">
            <v>HUA</v>
          </cell>
          <cell r="H15109" t="str">
            <v xml:space="preserve">LTE1800 MIMO Upgrade_2x2 to 4x4 </v>
          </cell>
          <cell r="I15109" t="str">
            <v>INS</v>
          </cell>
          <cell r="L15109">
            <v>43646</v>
          </cell>
          <cell r="M15109">
            <v>43634</v>
          </cell>
          <cell r="N15109">
            <v>43647</v>
          </cell>
          <cell r="O15109">
            <v>43635</v>
          </cell>
          <cell r="P15109" t="str">
            <v>No Dependency</v>
          </cell>
        </row>
        <row r="15110">
          <cell r="C15110" t="str">
            <v>ZHF995</v>
          </cell>
          <cell r="D15110" t="str">
            <v>Expansion Sites</v>
          </cell>
          <cell r="E15110" t="str">
            <v>Q2-2019</v>
          </cell>
          <cell r="F15110" t="str">
            <v>Mobile Aspiration</v>
          </cell>
          <cell r="G15110" t="str">
            <v>HUA</v>
          </cell>
          <cell r="H15110" t="str">
            <v xml:space="preserve">LTE1800 MIMO Upgrade_2x2 to 4x4 </v>
          </cell>
          <cell r="I15110" t="str">
            <v>INS</v>
          </cell>
          <cell r="L15110">
            <v>43647</v>
          </cell>
          <cell r="M15110">
            <v>43647</v>
          </cell>
          <cell r="N15110">
            <v>43648</v>
          </cell>
          <cell r="O15110">
            <v>43648</v>
          </cell>
          <cell r="P15110" t="str">
            <v>No Dependency</v>
          </cell>
        </row>
        <row r="15111">
          <cell r="C15111" t="str">
            <v>ZHF994</v>
          </cell>
          <cell r="D15111" t="str">
            <v>Expansion Sites</v>
          </cell>
          <cell r="E15111" t="str">
            <v>Q3-2019</v>
          </cell>
          <cell r="F15111" t="str">
            <v>Mobile Aspiration</v>
          </cell>
          <cell r="G15111" t="str">
            <v>HUA</v>
          </cell>
          <cell r="H15111" t="str">
            <v xml:space="preserve">LTE1800 MIMO Upgrade_2x2 to 4x4 </v>
          </cell>
          <cell r="I15111" t="str">
            <v>INS</v>
          </cell>
          <cell r="L15111">
            <v>43676</v>
          </cell>
          <cell r="M15111">
            <v>43679</v>
          </cell>
          <cell r="N15111">
            <v>43677</v>
          </cell>
          <cell r="O15111">
            <v>43680</v>
          </cell>
          <cell r="P15111" t="str">
            <v>No Dependency</v>
          </cell>
        </row>
        <row r="15112">
          <cell r="C15112" t="str">
            <v>ZHF991</v>
          </cell>
          <cell r="D15112" t="str">
            <v>Expansion Sites</v>
          </cell>
          <cell r="E15112" t="str">
            <v>Q3-2019</v>
          </cell>
          <cell r="F15112" t="str">
            <v>Mobile Aspiration</v>
          </cell>
          <cell r="G15112" t="str">
            <v>HUA</v>
          </cell>
          <cell r="H15112" t="str">
            <v xml:space="preserve">LTE1800 MIMO Upgrade_2x2 to 4x4 </v>
          </cell>
          <cell r="I15112" t="str">
            <v>INS</v>
          </cell>
          <cell r="L15112">
            <v>43691</v>
          </cell>
          <cell r="M15112">
            <v>43693</v>
          </cell>
          <cell r="N15112">
            <v>43692</v>
          </cell>
          <cell r="O15112">
            <v>43694</v>
          </cell>
          <cell r="P15112" t="str">
            <v>No Dependency</v>
          </cell>
        </row>
        <row r="15113">
          <cell r="C15113" t="str">
            <v>ZHF988</v>
          </cell>
          <cell r="D15113" t="str">
            <v>Expansion Sites</v>
          </cell>
          <cell r="E15113" t="str">
            <v>Q3-2019</v>
          </cell>
          <cell r="F15113" t="str">
            <v>Mobile Aspiration</v>
          </cell>
          <cell r="G15113" t="str">
            <v>HUA</v>
          </cell>
          <cell r="H15113" t="str">
            <v xml:space="preserve">LTE1800 MIMO Upgrade_2x2 to 4x4 </v>
          </cell>
          <cell r="I15113" t="str">
            <v>INS</v>
          </cell>
          <cell r="L15113">
            <v>43691</v>
          </cell>
          <cell r="M15113">
            <v>43693</v>
          </cell>
          <cell r="N15113">
            <v>43692</v>
          </cell>
          <cell r="O15113">
            <v>43694</v>
          </cell>
          <cell r="P15113" t="str">
            <v>No Dependency</v>
          </cell>
        </row>
        <row r="15114">
          <cell r="C15114" t="str">
            <v>ZHF987</v>
          </cell>
          <cell r="D15114" t="str">
            <v>Expansion Sites</v>
          </cell>
          <cell r="E15114" t="str">
            <v>Q3-2019</v>
          </cell>
          <cell r="F15114" t="str">
            <v>Mobile Aspiration</v>
          </cell>
          <cell r="G15114" t="str">
            <v>HUA</v>
          </cell>
          <cell r="H15114" t="str">
            <v xml:space="preserve">LTE1800 MIMO Upgrade_2x2 to 4x4 </v>
          </cell>
          <cell r="I15114" t="str">
            <v>INS</v>
          </cell>
          <cell r="L15114">
            <v>43632</v>
          </cell>
          <cell r="M15114">
            <v>43634</v>
          </cell>
          <cell r="N15114">
            <v>43633</v>
          </cell>
          <cell r="O15114">
            <v>43635</v>
          </cell>
          <cell r="P15114" t="str">
            <v>No Dependency</v>
          </cell>
        </row>
        <row r="15115">
          <cell r="C15115" t="str">
            <v>ZHF984</v>
          </cell>
          <cell r="D15115" t="str">
            <v>Expansion Sites</v>
          </cell>
          <cell r="E15115" t="str">
            <v>Q3-2019</v>
          </cell>
          <cell r="F15115" t="str">
            <v>Mobile Aspiration</v>
          </cell>
          <cell r="G15115" t="str">
            <v>HUA</v>
          </cell>
          <cell r="H15115" t="str">
            <v xml:space="preserve">LTE1800 MIMO Upgrade_2x2 to 4x4 </v>
          </cell>
          <cell r="I15115" t="str">
            <v>INS</v>
          </cell>
          <cell r="L15115">
            <v>43640</v>
          </cell>
          <cell r="M15115">
            <v>43640</v>
          </cell>
          <cell r="N15115">
            <v>43641</v>
          </cell>
          <cell r="O15115">
            <v>43641</v>
          </cell>
          <cell r="P15115" t="str">
            <v>No Dependency</v>
          </cell>
        </row>
        <row r="15116">
          <cell r="C15116" t="str">
            <v>ZHF981</v>
          </cell>
          <cell r="D15116" t="str">
            <v>Expansion Sites</v>
          </cell>
          <cell r="E15116" t="str">
            <v>Q3-2019</v>
          </cell>
          <cell r="F15116" t="str">
            <v>Mobile Aspiration</v>
          </cell>
          <cell r="G15116" t="str">
            <v>HUA</v>
          </cell>
          <cell r="H15116" t="str">
            <v xml:space="preserve">LTE1800 MIMO Upgrade_2x2 to 4x4 </v>
          </cell>
          <cell r="I15116" t="str">
            <v>INS</v>
          </cell>
          <cell r="L15116">
            <v>43632</v>
          </cell>
          <cell r="M15116">
            <v>43634</v>
          </cell>
          <cell r="N15116">
            <v>43633</v>
          </cell>
          <cell r="O15116">
            <v>43635</v>
          </cell>
          <cell r="P15116" t="str">
            <v>No Dependency</v>
          </cell>
        </row>
        <row r="15117">
          <cell r="C15117" t="str">
            <v>ZHF980</v>
          </cell>
          <cell r="D15117" t="str">
            <v>Expansion Sites</v>
          </cell>
          <cell r="E15117" t="str">
            <v>Q2-2019</v>
          </cell>
          <cell r="F15117" t="str">
            <v>Mobile Aspiration</v>
          </cell>
          <cell r="G15117" t="str">
            <v>HUA</v>
          </cell>
          <cell r="H15117" t="str">
            <v xml:space="preserve">LTE1800 MIMO Upgrade_2x2 to 4x4 </v>
          </cell>
          <cell r="I15117" t="str">
            <v>INS</v>
          </cell>
          <cell r="L15117">
            <v>43636</v>
          </cell>
          <cell r="M15117">
            <v>43634</v>
          </cell>
          <cell r="N15117">
            <v>43640</v>
          </cell>
          <cell r="O15117">
            <v>43635</v>
          </cell>
          <cell r="P15117" t="str">
            <v>No Dependency</v>
          </cell>
        </row>
        <row r="15118">
          <cell r="C15118" t="str">
            <v>ZHF974</v>
          </cell>
          <cell r="D15118" t="str">
            <v>Expansion Sites</v>
          </cell>
          <cell r="E15118" t="str">
            <v>Q3-2019</v>
          </cell>
          <cell r="F15118" t="str">
            <v>Mobile Aspiration</v>
          </cell>
          <cell r="G15118" t="str">
            <v>HUA</v>
          </cell>
          <cell r="H15118" t="str">
            <v xml:space="preserve">LTE1800 MIMO Upgrade_2x2 to 4x4 </v>
          </cell>
          <cell r="I15118" t="str">
            <v>INS</v>
          </cell>
          <cell r="L15118">
            <v>43746</v>
          </cell>
          <cell r="M15118">
            <v>43733</v>
          </cell>
          <cell r="N15118">
            <v>43747</v>
          </cell>
          <cell r="O15118">
            <v>43734</v>
          </cell>
          <cell r="P15118" t="str">
            <v>No Dependency</v>
          </cell>
        </row>
        <row r="15119">
          <cell r="C15119" t="str">
            <v>ZHF972</v>
          </cell>
          <cell r="D15119" t="str">
            <v>Expansion Sites</v>
          </cell>
          <cell r="E15119" t="str">
            <v>Q3-2019</v>
          </cell>
          <cell r="F15119" t="str">
            <v>Mobile Aspiration</v>
          </cell>
          <cell r="G15119" t="str">
            <v>HUA</v>
          </cell>
          <cell r="H15119" t="str">
            <v xml:space="preserve">LTE1800 MIMO Upgrade_2x2 to 4x4 </v>
          </cell>
          <cell r="I15119" t="str">
            <v>INS</v>
          </cell>
          <cell r="L15119">
            <v>43657</v>
          </cell>
          <cell r="M15119">
            <v>43660</v>
          </cell>
          <cell r="N15119">
            <v>43658</v>
          </cell>
          <cell r="O15119">
            <v>43661</v>
          </cell>
          <cell r="P15119" t="str">
            <v>No Dependency</v>
          </cell>
        </row>
        <row r="15120">
          <cell r="C15120" t="str">
            <v>ZHF970</v>
          </cell>
          <cell r="D15120" t="str">
            <v>Expansion Sites</v>
          </cell>
          <cell r="E15120" t="str">
            <v>Q2-2019</v>
          </cell>
          <cell r="F15120" t="str">
            <v>Mobile Aspiration</v>
          </cell>
          <cell r="G15120" t="str">
            <v>HUA</v>
          </cell>
          <cell r="H15120" t="str">
            <v xml:space="preserve">LTE1800 MIMO Upgrade_2x2 to 4x4 </v>
          </cell>
          <cell r="I15120" t="str">
            <v>INS</v>
          </cell>
          <cell r="L15120">
            <v>43636</v>
          </cell>
          <cell r="M15120">
            <v>43641</v>
          </cell>
          <cell r="N15120">
            <v>43638</v>
          </cell>
          <cell r="O15120">
            <v>43642</v>
          </cell>
          <cell r="P15120" t="str">
            <v>No Dependency</v>
          </cell>
        </row>
        <row r="15121">
          <cell r="C15121" t="str">
            <v>ZHF968</v>
          </cell>
          <cell r="D15121" t="str">
            <v>Expansion Sites</v>
          </cell>
          <cell r="E15121" t="str">
            <v>Q2-2019</v>
          </cell>
          <cell r="F15121" t="str">
            <v>Mobile Aspiration</v>
          </cell>
          <cell r="G15121" t="str">
            <v>HUA</v>
          </cell>
          <cell r="H15121" t="str">
            <v xml:space="preserve">LTE1800 MIMO Upgrade_2x2 to 4x4 </v>
          </cell>
          <cell r="I15121" t="str">
            <v>INS</v>
          </cell>
          <cell r="L15121">
            <v>43634</v>
          </cell>
          <cell r="M15121">
            <v>43634</v>
          </cell>
          <cell r="N15121">
            <v>43634</v>
          </cell>
          <cell r="O15121">
            <v>43635</v>
          </cell>
          <cell r="P15121" t="str">
            <v>No Dependency</v>
          </cell>
        </row>
        <row r="15122">
          <cell r="C15122" t="str">
            <v>ZHF967</v>
          </cell>
          <cell r="D15122" t="str">
            <v>Expansion Sites</v>
          </cell>
          <cell r="E15122" t="str">
            <v>Q3-2019</v>
          </cell>
          <cell r="F15122" t="str">
            <v>Mobile Aspiration</v>
          </cell>
          <cell r="G15122" t="str">
            <v>HUA</v>
          </cell>
          <cell r="H15122" t="str">
            <v xml:space="preserve">LTE1800 MIMO Upgrade_2x2 to 4x4 </v>
          </cell>
          <cell r="I15122" t="str">
            <v>INS</v>
          </cell>
          <cell r="L15122">
            <v>43631</v>
          </cell>
          <cell r="M15122">
            <v>43634</v>
          </cell>
          <cell r="N15122">
            <v>43632</v>
          </cell>
          <cell r="O15122">
            <v>43635</v>
          </cell>
          <cell r="P15122" t="str">
            <v>No Dependency</v>
          </cell>
        </row>
        <row r="15123">
          <cell r="C15123" t="str">
            <v>ZHF965</v>
          </cell>
          <cell r="D15123" t="str">
            <v>Expansion Sites</v>
          </cell>
          <cell r="E15123" t="str">
            <v>Q3-2019</v>
          </cell>
          <cell r="F15123" t="str">
            <v>Mobile Aspiration</v>
          </cell>
          <cell r="G15123" t="str">
            <v>HUA</v>
          </cell>
          <cell r="H15123" t="str">
            <v xml:space="preserve">LTE1800 MIMO Upgrade_2x2 to 4x4 </v>
          </cell>
          <cell r="I15123" t="str">
            <v>INS</v>
          </cell>
          <cell r="L15123">
            <v>43746</v>
          </cell>
          <cell r="M15123">
            <v>43733</v>
          </cell>
          <cell r="N15123">
            <v>43747</v>
          </cell>
          <cell r="O15123">
            <v>43734</v>
          </cell>
          <cell r="P15123" t="str">
            <v>No Dependency</v>
          </cell>
        </row>
        <row r="15124">
          <cell r="C15124" t="str">
            <v>ZHF964</v>
          </cell>
          <cell r="D15124" t="str">
            <v>Expansion Sites</v>
          </cell>
          <cell r="E15124" t="str">
            <v>Q3-2019</v>
          </cell>
          <cell r="F15124" t="str">
            <v>Mobile Aspiration</v>
          </cell>
          <cell r="G15124" t="str">
            <v>HUA</v>
          </cell>
          <cell r="H15124" t="str">
            <v xml:space="preserve">LTE1800 MIMO Upgrade_2x2 to 4x4 </v>
          </cell>
          <cell r="I15124" t="str">
            <v>INS</v>
          </cell>
          <cell r="L15124">
            <v>43631</v>
          </cell>
          <cell r="M15124">
            <v>43634</v>
          </cell>
          <cell r="N15124">
            <v>43632</v>
          </cell>
          <cell r="O15124">
            <v>43635</v>
          </cell>
          <cell r="P15124" t="str">
            <v>No Dependency</v>
          </cell>
        </row>
        <row r="15125">
          <cell r="C15125" t="str">
            <v>ZHF962</v>
          </cell>
          <cell r="D15125" t="str">
            <v>Expansion Sites</v>
          </cell>
          <cell r="E15125" t="str">
            <v>Q3-2019</v>
          </cell>
          <cell r="F15125" t="str">
            <v>Mobile Aspiration</v>
          </cell>
          <cell r="G15125" t="str">
            <v>HUA</v>
          </cell>
          <cell r="H15125" t="str">
            <v xml:space="preserve">LTE1800 MIMO Upgrade_2x2 to 4x4 </v>
          </cell>
          <cell r="I15125" t="str">
            <v>INS</v>
          </cell>
          <cell r="L15125">
            <v>43662</v>
          </cell>
          <cell r="M15125">
            <v>43664</v>
          </cell>
          <cell r="N15125">
            <v>43663</v>
          </cell>
          <cell r="O15125">
            <v>43665</v>
          </cell>
          <cell r="P15125" t="str">
            <v>No Dependency</v>
          </cell>
        </row>
        <row r="15126">
          <cell r="C15126" t="str">
            <v>ZHF957</v>
          </cell>
          <cell r="D15126" t="str">
            <v>Expansion Sites</v>
          </cell>
          <cell r="E15126" t="str">
            <v>Q2-2019</v>
          </cell>
          <cell r="F15126" t="str">
            <v>Mobile Aspiration</v>
          </cell>
          <cell r="G15126" t="str">
            <v>HUA</v>
          </cell>
          <cell r="H15126" t="str">
            <v xml:space="preserve">LTE1800 MIMO Upgrade_2x2 to 4x4 </v>
          </cell>
          <cell r="I15126" t="str">
            <v>INS</v>
          </cell>
          <cell r="L15126">
            <v>43703</v>
          </cell>
          <cell r="M15126">
            <v>43655</v>
          </cell>
          <cell r="N15126">
            <v>43704</v>
          </cell>
          <cell r="O15126">
            <v>43656</v>
          </cell>
          <cell r="P15126" t="str">
            <v>No Dependency</v>
          </cell>
        </row>
        <row r="15127">
          <cell r="C15127" t="str">
            <v>ZHF951</v>
          </cell>
          <cell r="D15127" t="str">
            <v>Expansion Sites</v>
          </cell>
          <cell r="E15127" t="str">
            <v>Q3-2019</v>
          </cell>
          <cell r="F15127" t="str">
            <v>Mobile Aspiration</v>
          </cell>
          <cell r="G15127" t="str">
            <v>HUA</v>
          </cell>
          <cell r="H15127" t="str">
            <v xml:space="preserve">LTE1800 MIMO Upgrade_2x2 to 4x4 </v>
          </cell>
          <cell r="I15127" t="str">
            <v>INS</v>
          </cell>
          <cell r="L15127">
            <v>43659</v>
          </cell>
          <cell r="M15127">
            <v>43662</v>
          </cell>
          <cell r="N15127">
            <v>43660</v>
          </cell>
          <cell r="O15127">
            <v>43663</v>
          </cell>
          <cell r="P15127" t="str">
            <v>No Dependency</v>
          </cell>
        </row>
        <row r="15128">
          <cell r="C15128" t="str">
            <v>ZHF949</v>
          </cell>
          <cell r="D15128" t="str">
            <v>Expansion Sites</v>
          </cell>
          <cell r="E15128" t="str">
            <v>Q3-2019</v>
          </cell>
          <cell r="F15128" t="str">
            <v>Mobile Aspiration</v>
          </cell>
          <cell r="G15128" t="str">
            <v>HUA</v>
          </cell>
          <cell r="H15128" t="str">
            <v xml:space="preserve">LTE1800 MIMO Upgrade_2x2 to 4x4 </v>
          </cell>
          <cell r="I15128" t="str">
            <v>INS</v>
          </cell>
          <cell r="L15128">
            <v>43746</v>
          </cell>
          <cell r="M15128">
            <v>43731</v>
          </cell>
          <cell r="N15128">
            <v>43747</v>
          </cell>
          <cell r="O15128">
            <v>43732</v>
          </cell>
          <cell r="P15128" t="str">
            <v>No Dependency</v>
          </cell>
        </row>
        <row r="15129">
          <cell r="C15129" t="str">
            <v>ZHF946</v>
          </cell>
          <cell r="D15129" t="str">
            <v>Expansion Sites</v>
          </cell>
          <cell r="E15129" t="str">
            <v>Q3-2019</v>
          </cell>
          <cell r="F15129" t="str">
            <v>Mobile Aspiration</v>
          </cell>
          <cell r="G15129" t="str">
            <v>HUA</v>
          </cell>
          <cell r="H15129" t="str">
            <v xml:space="preserve">LTE1800 MIMO Upgrade_2x2 to 4x4 </v>
          </cell>
          <cell r="I15129" t="str">
            <v>INS</v>
          </cell>
          <cell r="L15129">
            <v>43597</v>
          </cell>
          <cell r="M15129">
            <v>43599</v>
          </cell>
          <cell r="N15129">
            <v>43598</v>
          </cell>
          <cell r="O15129">
            <v>43600</v>
          </cell>
          <cell r="P15129" t="str">
            <v>No Dependency</v>
          </cell>
        </row>
        <row r="15130">
          <cell r="C15130" t="str">
            <v>ZHF945</v>
          </cell>
          <cell r="D15130" t="str">
            <v>Expansion Sites</v>
          </cell>
          <cell r="E15130" t="str">
            <v>Q2-2019</v>
          </cell>
          <cell r="F15130" t="str">
            <v>Mobile Aspiration</v>
          </cell>
          <cell r="G15130" t="str">
            <v>HUA</v>
          </cell>
          <cell r="H15130" t="str">
            <v xml:space="preserve">LTE1800 MIMO Upgrade_2x2 to 4x4 </v>
          </cell>
          <cell r="I15130" t="str">
            <v>INS</v>
          </cell>
          <cell r="L15130">
            <v>43703</v>
          </cell>
          <cell r="M15130">
            <v>43655</v>
          </cell>
          <cell r="N15130">
            <v>43704</v>
          </cell>
          <cell r="O15130">
            <v>43656</v>
          </cell>
          <cell r="P15130" t="str">
            <v>No Dependency</v>
          </cell>
        </row>
        <row r="15131">
          <cell r="C15131" t="str">
            <v>ZHF943</v>
          </cell>
          <cell r="D15131" t="str">
            <v>Expansion Sites</v>
          </cell>
          <cell r="E15131" t="str">
            <v>Q3-2019</v>
          </cell>
          <cell r="F15131" t="str">
            <v>Mobile Aspiration</v>
          </cell>
          <cell r="G15131" t="str">
            <v>HUA</v>
          </cell>
          <cell r="H15131" t="str">
            <v xml:space="preserve">LTE1800 MIMO Upgrade_2x2 to 4x4 </v>
          </cell>
          <cell r="I15131" t="str">
            <v>INS</v>
          </cell>
          <cell r="L15131">
            <v>43753</v>
          </cell>
          <cell r="M15131">
            <v>43744</v>
          </cell>
          <cell r="N15131">
            <v>43754</v>
          </cell>
          <cell r="O15131">
            <v>43745</v>
          </cell>
          <cell r="P15131" t="str">
            <v>No Dependency</v>
          </cell>
        </row>
        <row r="15132">
          <cell r="C15132" t="str">
            <v>ZHF941</v>
          </cell>
          <cell r="D15132" t="str">
            <v>Expansion Sites</v>
          </cell>
          <cell r="E15132" t="str">
            <v>Q3-2019</v>
          </cell>
          <cell r="F15132" t="str">
            <v>Mobile Aspiration</v>
          </cell>
          <cell r="G15132" t="str">
            <v>HUA</v>
          </cell>
          <cell r="H15132" t="str">
            <v xml:space="preserve">LTE1800 MIMO Upgrade_2x2 to 4x4 </v>
          </cell>
          <cell r="I15132" t="str">
            <v>INS</v>
          </cell>
          <cell r="L15132">
            <v>43653</v>
          </cell>
          <cell r="M15132">
            <v>43655</v>
          </cell>
          <cell r="N15132">
            <v>43654</v>
          </cell>
          <cell r="O15132">
            <v>43656</v>
          </cell>
          <cell r="P15132" t="str">
            <v>No Dependency</v>
          </cell>
        </row>
        <row r="15133">
          <cell r="C15133" t="str">
            <v>ZHF940</v>
          </cell>
          <cell r="D15133" t="str">
            <v>Expansion Sites</v>
          </cell>
          <cell r="E15133" t="str">
            <v>Q3-2019</v>
          </cell>
          <cell r="F15133" t="str">
            <v>Mobile Aspiration</v>
          </cell>
          <cell r="G15133" t="str">
            <v>HUA</v>
          </cell>
          <cell r="H15133" t="str">
            <v xml:space="preserve">LTE1800 MIMO Upgrade_2x2 to 4x4 </v>
          </cell>
          <cell r="I15133" t="str">
            <v>INS</v>
          </cell>
          <cell r="L15133">
            <v>43676</v>
          </cell>
          <cell r="M15133">
            <v>43679</v>
          </cell>
          <cell r="N15133">
            <v>43677</v>
          </cell>
          <cell r="O15133">
            <v>43680</v>
          </cell>
          <cell r="P15133" t="str">
            <v>No Dependency</v>
          </cell>
        </row>
        <row r="15134">
          <cell r="C15134" t="str">
            <v>ZHF938</v>
          </cell>
          <cell r="D15134" t="str">
            <v>Expansion Sites</v>
          </cell>
          <cell r="E15134" t="str">
            <v>Q3-2019</v>
          </cell>
          <cell r="F15134" t="str">
            <v>Mobile Aspiration</v>
          </cell>
          <cell r="G15134" t="str">
            <v>HUA</v>
          </cell>
          <cell r="H15134" t="str">
            <v xml:space="preserve">LTE1800 MIMO Upgrade_2x2 to 4x4 </v>
          </cell>
          <cell r="I15134" t="str">
            <v>INS</v>
          </cell>
          <cell r="L15134">
            <v>43659</v>
          </cell>
          <cell r="M15134">
            <v>43661</v>
          </cell>
          <cell r="N15134">
            <v>43660</v>
          </cell>
          <cell r="O15134">
            <v>43662</v>
          </cell>
          <cell r="P15134" t="str">
            <v>No Dependency</v>
          </cell>
        </row>
        <row r="15135">
          <cell r="C15135" t="str">
            <v>ZHF937</v>
          </cell>
          <cell r="D15135" t="str">
            <v>Expansion Sites</v>
          </cell>
          <cell r="E15135" t="str">
            <v>Q3-2019</v>
          </cell>
          <cell r="F15135" t="str">
            <v>Mobile Aspiration</v>
          </cell>
          <cell r="G15135" t="str">
            <v>HUA</v>
          </cell>
          <cell r="H15135" t="str">
            <v xml:space="preserve">LTE1800 MIMO Upgrade_2x2 to 4x4 </v>
          </cell>
          <cell r="I15135" t="str">
            <v>INS</v>
          </cell>
          <cell r="L15135">
            <v>43703</v>
          </cell>
          <cell r="M15135">
            <v>43658</v>
          </cell>
          <cell r="N15135">
            <v>43704</v>
          </cell>
          <cell r="O15135">
            <v>43659</v>
          </cell>
          <cell r="P15135" t="str">
            <v>No Dependency</v>
          </cell>
        </row>
        <row r="15136">
          <cell r="C15136" t="str">
            <v>ZHF936</v>
          </cell>
          <cell r="D15136" t="str">
            <v>Expansion Sites</v>
          </cell>
          <cell r="E15136" t="str">
            <v>Q2-2019</v>
          </cell>
          <cell r="F15136" t="str">
            <v>Mobile Aspiration</v>
          </cell>
          <cell r="G15136" t="str">
            <v>HUA</v>
          </cell>
          <cell r="H15136" t="str">
            <v xml:space="preserve">LTE1800 MIMO Upgrade_2x2 to 4x4 </v>
          </cell>
          <cell r="I15136" t="str">
            <v>INS</v>
          </cell>
          <cell r="L15136">
            <v>43639</v>
          </cell>
          <cell r="M15136">
            <v>43642</v>
          </cell>
          <cell r="N15136">
            <v>43640</v>
          </cell>
          <cell r="O15136">
            <v>43643</v>
          </cell>
          <cell r="P15136" t="str">
            <v>No Dependency</v>
          </cell>
        </row>
        <row r="15137">
          <cell r="C15137" t="str">
            <v>ZHF935</v>
          </cell>
          <cell r="D15137" t="str">
            <v>Expansion Sites</v>
          </cell>
          <cell r="E15137" t="str">
            <v>Q3-2019</v>
          </cell>
          <cell r="F15137" t="str">
            <v>Mobile Aspiration</v>
          </cell>
          <cell r="G15137" t="str">
            <v>HUA</v>
          </cell>
          <cell r="H15137" t="str">
            <v xml:space="preserve">LTE1800 MIMO Upgrade_2x2 to 4x4 </v>
          </cell>
          <cell r="I15137" t="str">
            <v>INS</v>
          </cell>
          <cell r="L15137">
            <v>43666</v>
          </cell>
          <cell r="M15137">
            <v>43634</v>
          </cell>
          <cell r="N15137">
            <v>43667</v>
          </cell>
          <cell r="O15137">
            <v>43635</v>
          </cell>
          <cell r="P15137" t="str">
            <v>No Dependency</v>
          </cell>
        </row>
        <row r="15138">
          <cell r="C15138" t="str">
            <v>ZHF934</v>
          </cell>
          <cell r="D15138" t="str">
            <v>Expansion Sites</v>
          </cell>
          <cell r="E15138" t="str">
            <v>Q3-2019</v>
          </cell>
          <cell r="F15138" t="str">
            <v>Mobile Aspiration</v>
          </cell>
          <cell r="G15138" t="str">
            <v>HUA</v>
          </cell>
          <cell r="H15138" t="str">
            <v xml:space="preserve">LTE1800 MIMO Upgrade_2x2 to 4x4 </v>
          </cell>
          <cell r="I15138" t="str">
            <v>INS</v>
          </cell>
          <cell r="L15138">
            <v>43671</v>
          </cell>
          <cell r="M15138">
            <v>43674</v>
          </cell>
          <cell r="N15138">
            <v>43672</v>
          </cell>
          <cell r="O15138">
            <v>43675</v>
          </cell>
          <cell r="P15138" t="str">
            <v>No Dependency</v>
          </cell>
        </row>
        <row r="15139">
          <cell r="C15139" t="str">
            <v>ZHF933</v>
          </cell>
          <cell r="D15139" t="str">
            <v>Expansion Sites</v>
          </cell>
          <cell r="E15139" t="str">
            <v>Q2-2019</v>
          </cell>
          <cell r="F15139" t="str">
            <v>Mobile Aspiration</v>
          </cell>
          <cell r="G15139" t="str">
            <v>HUA</v>
          </cell>
          <cell r="H15139" t="str">
            <v xml:space="preserve">LTE1800 MIMO Upgrade_2x2 to 4x4 </v>
          </cell>
          <cell r="I15139" t="str">
            <v>INS</v>
          </cell>
          <cell r="L15139">
            <v>43631</v>
          </cell>
          <cell r="M15139">
            <v>43638</v>
          </cell>
          <cell r="N15139">
            <v>43637</v>
          </cell>
          <cell r="O15139">
            <v>43639</v>
          </cell>
          <cell r="P15139" t="str">
            <v>No Dependency</v>
          </cell>
        </row>
        <row r="15140">
          <cell r="C15140" t="str">
            <v>ZHF932</v>
          </cell>
          <cell r="D15140" t="str">
            <v>Expansion Sites</v>
          </cell>
          <cell r="E15140" t="str">
            <v>Q3-2019</v>
          </cell>
          <cell r="F15140" t="str">
            <v>Mobile Aspiration</v>
          </cell>
          <cell r="G15140" t="str">
            <v>HUA</v>
          </cell>
          <cell r="H15140" t="str">
            <v xml:space="preserve">LTE1800 MIMO Upgrade_2x2 to 4x4 </v>
          </cell>
          <cell r="I15140" t="str">
            <v>INS</v>
          </cell>
          <cell r="L15140">
            <v>43663</v>
          </cell>
          <cell r="M15140">
            <v>43666</v>
          </cell>
          <cell r="N15140">
            <v>43664</v>
          </cell>
          <cell r="O15140">
            <v>43667</v>
          </cell>
          <cell r="P15140" t="str">
            <v>No Dependency</v>
          </cell>
        </row>
        <row r="15141">
          <cell r="C15141" t="str">
            <v>ZHF930</v>
          </cell>
          <cell r="D15141" t="str">
            <v>Expansion Sites</v>
          </cell>
          <cell r="E15141" t="str">
            <v>Q2-2019</v>
          </cell>
          <cell r="F15141" t="str">
            <v>Mobile Aspiration</v>
          </cell>
          <cell r="G15141" t="str">
            <v>HUA</v>
          </cell>
          <cell r="H15141" t="str">
            <v xml:space="preserve">LTE1800 MIMO Upgrade_2x2 to 4x4 </v>
          </cell>
          <cell r="I15141" t="str">
            <v>INS</v>
          </cell>
          <cell r="L15141">
            <v>43634</v>
          </cell>
          <cell r="M15141">
            <v>43642</v>
          </cell>
          <cell r="N15141">
            <v>43640</v>
          </cell>
          <cell r="O15141">
            <v>43643</v>
          </cell>
          <cell r="P15141" t="str">
            <v>No Dependency</v>
          </cell>
        </row>
        <row r="15142">
          <cell r="C15142" t="str">
            <v>ZHF929</v>
          </cell>
          <cell r="D15142" t="str">
            <v>Expansion Sites</v>
          </cell>
          <cell r="E15142" t="str">
            <v>Q2-2019</v>
          </cell>
          <cell r="F15142" t="str">
            <v>Mobile Aspiration</v>
          </cell>
          <cell r="G15142" t="str">
            <v>HUA</v>
          </cell>
          <cell r="H15142" t="str">
            <v xml:space="preserve">LTE1800 MIMO Upgrade_2x2 to 4x4 </v>
          </cell>
          <cell r="I15142" t="str">
            <v>INS</v>
          </cell>
          <cell r="L15142">
            <v>43703</v>
          </cell>
          <cell r="M15142">
            <v>43641</v>
          </cell>
          <cell r="N15142">
            <v>43704</v>
          </cell>
          <cell r="O15142">
            <v>43642</v>
          </cell>
          <cell r="P15142" t="str">
            <v>No Dependency</v>
          </cell>
        </row>
        <row r="15143">
          <cell r="C15143" t="str">
            <v>ZHF923</v>
          </cell>
          <cell r="D15143" t="str">
            <v>Expansion Sites</v>
          </cell>
          <cell r="E15143" t="str">
            <v>Q3-2019</v>
          </cell>
          <cell r="F15143" t="str">
            <v>Mobile Aspiration</v>
          </cell>
          <cell r="G15143" t="str">
            <v>HUA</v>
          </cell>
          <cell r="H15143" t="str">
            <v xml:space="preserve">LTE1800 MIMO Upgrade_2x2 to 4x4 </v>
          </cell>
          <cell r="I15143" t="str">
            <v>INS</v>
          </cell>
          <cell r="L15143">
            <v>43656</v>
          </cell>
          <cell r="M15143">
            <v>43659</v>
          </cell>
          <cell r="N15143">
            <v>43657</v>
          </cell>
          <cell r="O15143">
            <v>43660</v>
          </cell>
          <cell r="P15143" t="str">
            <v>No Dependency</v>
          </cell>
        </row>
        <row r="15144">
          <cell r="C15144" t="str">
            <v>ZHF922</v>
          </cell>
          <cell r="D15144" t="str">
            <v>Expansion Sites</v>
          </cell>
          <cell r="E15144" t="str">
            <v>Q3-2019</v>
          </cell>
          <cell r="F15144" t="str">
            <v>Mobile Aspiration</v>
          </cell>
          <cell r="G15144" t="str">
            <v>HUA</v>
          </cell>
          <cell r="H15144" t="str">
            <v xml:space="preserve">LTE1800 MIMO Upgrade_2x2 to 4x4 </v>
          </cell>
          <cell r="I15144" t="str">
            <v>INS</v>
          </cell>
          <cell r="L15144">
            <v>43637</v>
          </cell>
          <cell r="M15144">
            <v>43640</v>
          </cell>
          <cell r="N15144">
            <v>43638</v>
          </cell>
          <cell r="O15144">
            <v>43641</v>
          </cell>
          <cell r="P15144" t="str">
            <v>No Dependency</v>
          </cell>
        </row>
        <row r="15145">
          <cell r="C15145" t="str">
            <v>ZHF921</v>
          </cell>
          <cell r="D15145" t="str">
            <v>Expansion Sites</v>
          </cell>
          <cell r="E15145" t="str">
            <v>Q3-2019</v>
          </cell>
          <cell r="F15145" t="str">
            <v>Mobile Aspiration</v>
          </cell>
          <cell r="G15145" t="str">
            <v>HUA</v>
          </cell>
          <cell r="H15145" t="str">
            <v xml:space="preserve">LTE1800 MIMO Upgrade_2x2 to 4x4 </v>
          </cell>
          <cell r="I15145" t="str">
            <v>INS</v>
          </cell>
          <cell r="L15145">
            <v>43663</v>
          </cell>
          <cell r="M15145">
            <v>43666</v>
          </cell>
          <cell r="N15145">
            <v>43664</v>
          </cell>
          <cell r="O15145">
            <v>43667</v>
          </cell>
          <cell r="P15145" t="str">
            <v>No Dependency</v>
          </cell>
        </row>
        <row r="15146">
          <cell r="C15146" t="str">
            <v>ZHF920</v>
          </cell>
          <cell r="D15146" t="str">
            <v>Expansion Sites</v>
          </cell>
          <cell r="E15146" t="str">
            <v>Q2-2019</v>
          </cell>
          <cell r="F15146" t="str">
            <v>Mobile Aspiration</v>
          </cell>
          <cell r="G15146" t="str">
            <v>HUA</v>
          </cell>
          <cell r="H15146" t="str">
            <v xml:space="preserve">LTE1800 MIMO Upgrade_2x2 to 4x4 </v>
          </cell>
          <cell r="I15146" t="str">
            <v>INS</v>
          </cell>
          <cell r="L15146">
            <v>43691</v>
          </cell>
          <cell r="M15146">
            <v>43693</v>
          </cell>
          <cell r="N15146">
            <v>43692</v>
          </cell>
          <cell r="O15146">
            <v>43694</v>
          </cell>
          <cell r="P15146" t="str">
            <v>No Dependency</v>
          </cell>
        </row>
        <row r="15147">
          <cell r="C15147" t="str">
            <v>ZHF919</v>
          </cell>
          <cell r="D15147" t="str">
            <v>Expansion Sites</v>
          </cell>
          <cell r="E15147" t="str">
            <v>Q3-2019</v>
          </cell>
          <cell r="F15147" t="str">
            <v>Mobile Aspiration</v>
          </cell>
          <cell r="G15147" t="str">
            <v>HUA</v>
          </cell>
          <cell r="H15147" t="str">
            <v xml:space="preserve">LTE1800 MIMO Upgrade_2x2 to 4x4 </v>
          </cell>
          <cell r="I15147" t="str">
            <v>INS</v>
          </cell>
          <cell r="L15147">
            <v>43631</v>
          </cell>
          <cell r="M15147">
            <v>43634</v>
          </cell>
          <cell r="N15147">
            <v>43632</v>
          </cell>
          <cell r="O15147">
            <v>43635</v>
          </cell>
          <cell r="P15147" t="str">
            <v>No Dependency</v>
          </cell>
        </row>
        <row r="15148">
          <cell r="C15148" t="str">
            <v>ZHF916</v>
          </cell>
          <cell r="D15148" t="str">
            <v>Expansion Sites</v>
          </cell>
          <cell r="E15148" t="str">
            <v>Q3-2019</v>
          </cell>
          <cell r="F15148" t="str">
            <v>Mobile Aspiration</v>
          </cell>
          <cell r="G15148" t="str">
            <v>HUA</v>
          </cell>
          <cell r="H15148" t="str">
            <v xml:space="preserve">LTE1800 MIMO Upgrade_2x2 to 4x4 </v>
          </cell>
          <cell r="I15148" t="str">
            <v>INS</v>
          </cell>
          <cell r="L15148">
            <v>43643</v>
          </cell>
          <cell r="M15148">
            <v>43598</v>
          </cell>
          <cell r="N15148">
            <v>43644</v>
          </cell>
          <cell r="O15148">
            <v>43599</v>
          </cell>
          <cell r="P15148" t="str">
            <v>No Dependency</v>
          </cell>
        </row>
        <row r="15149">
          <cell r="C15149" t="str">
            <v>ZHF915</v>
          </cell>
          <cell r="D15149" t="str">
            <v>Expansion Sites</v>
          </cell>
          <cell r="E15149" t="str">
            <v>Q3-2019</v>
          </cell>
          <cell r="F15149" t="str">
            <v>Mobile Aspiration</v>
          </cell>
          <cell r="G15149" t="str">
            <v>HUA</v>
          </cell>
          <cell r="H15149" t="str">
            <v xml:space="preserve">LTE1800 MIMO Upgrade_2x2 to 4x4 </v>
          </cell>
          <cell r="I15149" t="str">
            <v>INS</v>
          </cell>
          <cell r="L15149">
            <v>43703</v>
          </cell>
          <cell r="M15149">
            <v>43657</v>
          </cell>
          <cell r="N15149">
            <v>43704</v>
          </cell>
          <cell r="O15149">
            <v>43658</v>
          </cell>
          <cell r="P15149" t="str">
            <v>No Dependency</v>
          </cell>
        </row>
        <row r="15150">
          <cell r="C15150" t="str">
            <v>ZHF912</v>
          </cell>
          <cell r="D15150" t="str">
            <v>Expansion Sites</v>
          </cell>
          <cell r="E15150" t="str">
            <v>Q2-2019</v>
          </cell>
          <cell r="F15150" t="str">
            <v>Mobile Aspiration</v>
          </cell>
          <cell r="G15150" t="str">
            <v>HUA</v>
          </cell>
          <cell r="H15150" t="str">
            <v xml:space="preserve">LTE1800 MIMO Upgrade_2x2 to 4x4 </v>
          </cell>
          <cell r="I15150" t="str">
            <v>INS</v>
          </cell>
          <cell r="L15150">
            <v>43703</v>
          </cell>
          <cell r="M15150">
            <v>43644</v>
          </cell>
          <cell r="N15150">
            <v>43704</v>
          </cell>
          <cell r="O15150">
            <v>43645</v>
          </cell>
          <cell r="P15150" t="str">
            <v>No Dependency</v>
          </cell>
        </row>
        <row r="15151">
          <cell r="C15151" t="str">
            <v>ZHF911</v>
          </cell>
          <cell r="D15151" t="str">
            <v>Expansion Sites</v>
          </cell>
          <cell r="E15151" t="str">
            <v>Q3-2019</v>
          </cell>
          <cell r="F15151" t="str">
            <v>Mobile Aspiration</v>
          </cell>
          <cell r="G15151" t="str">
            <v>HUA</v>
          </cell>
          <cell r="H15151" t="str">
            <v xml:space="preserve">LTE1800 MIMO Upgrade_2x2 to 4x4 </v>
          </cell>
          <cell r="I15151" t="str">
            <v>INS</v>
          </cell>
          <cell r="L15151">
            <v>43639</v>
          </cell>
          <cell r="M15151">
            <v>43641</v>
          </cell>
          <cell r="N15151">
            <v>43640</v>
          </cell>
          <cell r="O15151">
            <v>43642</v>
          </cell>
          <cell r="P15151" t="str">
            <v>No Dependency</v>
          </cell>
        </row>
        <row r="15152">
          <cell r="C15152" t="str">
            <v>ZHF910</v>
          </cell>
          <cell r="D15152" t="str">
            <v>Expansion Sites</v>
          </cell>
          <cell r="E15152" t="str">
            <v>Q3-2019</v>
          </cell>
          <cell r="F15152" t="str">
            <v>Mobile Aspiration</v>
          </cell>
          <cell r="G15152" t="str">
            <v>HUA</v>
          </cell>
          <cell r="H15152" t="str">
            <v xml:space="preserve">LTE1800 MIMO Upgrade_2x2 to 4x4 </v>
          </cell>
          <cell r="I15152" t="str">
            <v>INS</v>
          </cell>
          <cell r="L15152">
            <v>43648</v>
          </cell>
          <cell r="M15152">
            <v>43651</v>
          </cell>
          <cell r="N15152">
            <v>43649</v>
          </cell>
          <cell r="O15152">
            <v>43652</v>
          </cell>
          <cell r="P15152" t="str">
            <v>No Dependency</v>
          </cell>
        </row>
        <row r="15153">
          <cell r="C15153" t="str">
            <v>ZHF909</v>
          </cell>
          <cell r="D15153" t="str">
            <v>Expansion Sites</v>
          </cell>
          <cell r="E15153" t="str">
            <v>Q3-2019</v>
          </cell>
          <cell r="F15153" t="str">
            <v>Mobile Aspiration</v>
          </cell>
          <cell r="G15153" t="str">
            <v>HUA</v>
          </cell>
          <cell r="H15153" t="str">
            <v xml:space="preserve">LTE1800 MIMO Upgrade_2x2 to 4x4 </v>
          </cell>
          <cell r="I15153" t="str">
            <v>INS</v>
          </cell>
          <cell r="L15153">
            <v>43746</v>
          </cell>
          <cell r="M15153">
            <v>43734</v>
          </cell>
          <cell r="N15153">
            <v>43747</v>
          </cell>
          <cell r="O15153">
            <v>43735</v>
          </cell>
          <cell r="P15153" t="str">
            <v>No Dependency</v>
          </cell>
        </row>
        <row r="15154">
          <cell r="C15154" t="str">
            <v>ZHF908</v>
          </cell>
          <cell r="D15154" t="str">
            <v>Expansion Sites</v>
          </cell>
          <cell r="E15154" t="str">
            <v>Q2-2019</v>
          </cell>
          <cell r="F15154" t="str">
            <v>Mobile Aspiration</v>
          </cell>
          <cell r="G15154" t="str">
            <v>HUA</v>
          </cell>
          <cell r="H15154" t="str">
            <v xml:space="preserve">LTE1800 MIMO Upgrade_2x2 to 4x4 </v>
          </cell>
          <cell r="I15154" t="str">
            <v>INS</v>
          </cell>
          <cell r="L15154">
            <v>43643</v>
          </cell>
          <cell r="M15154">
            <v>43646</v>
          </cell>
          <cell r="N15154">
            <v>43644</v>
          </cell>
          <cell r="O15154">
            <v>43647</v>
          </cell>
          <cell r="P15154" t="str">
            <v>No Dependency</v>
          </cell>
        </row>
        <row r="15155">
          <cell r="C15155" t="str">
            <v>ZHF907</v>
          </cell>
          <cell r="D15155" t="str">
            <v>Expansion Sites</v>
          </cell>
          <cell r="E15155" t="str">
            <v>Q3-2019</v>
          </cell>
          <cell r="F15155" t="str">
            <v>Mobile Aspiration</v>
          </cell>
          <cell r="G15155" t="str">
            <v>HUA</v>
          </cell>
          <cell r="H15155" t="str">
            <v xml:space="preserve">LTE1800 MIMO Upgrade_2x2 to 4x4 </v>
          </cell>
          <cell r="I15155" t="str">
            <v>INS</v>
          </cell>
          <cell r="L15155">
            <v>43705</v>
          </cell>
          <cell r="M15155">
            <v>43669</v>
          </cell>
          <cell r="N15155">
            <v>43706</v>
          </cell>
          <cell r="O15155">
            <v>43670</v>
          </cell>
          <cell r="P15155" t="str">
            <v>No Dependency</v>
          </cell>
        </row>
        <row r="15156">
          <cell r="C15156" t="str">
            <v>ZHF906</v>
          </cell>
          <cell r="D15156" t="str">
            <v>Expansion Sites</v>
          </cell>
          <cell r="E15156" t="str">
            <v>Q3-2019</v>
          </cell>
          <cell r="F15156" t="str">
            <v>Mobile Aspiration</v>
          </cell>
          <cell r="G15156" t="str">
            <v>HUA</v>
          </cell>
          <cell r="H15156" t="str">
            <v xml:space="preserve">LTE1800 MIMO Upgrade_2x2 to 4x4 </v>
          </cell>
          <cell r="I15156" t="str">
            <v>INS</v>
          </cell>
          <cell r="L15156">
            <v>43652</v>
          </cell>
          <cell r="M15156">
            <v>43655</v>
          </cell>
          <cell r="N15156">
            <v>43653</v>
          </cell>
          <cell r="O15156">
            <v>43656</v>
          </cell>
          <cell r="P15156" t="str">
            <v>No Dependency</v>
          </cell>
        </row>
        <row r="15157">
          <cell r="C15157" t="str">
            <v>ZHF900</v>
          </cell>
          <cell r="D15157" t="str">
            <v>Expansion Sites</v>
          </cell>
          <cell r="E15157" t="str">
            <v>Q3-2019</v>
          </cell>
          <cell r="F15157" t="str">
            <v>Mobile Aspiration</v>
          </cell>
          <cell r="G15157" t="str">
            <v>HUA</v>
          </cell>
          <cell r="H15157" t="str">
            <v xml:space="preserve">LTE1800 MIMO Upgrade_2x2 to 4x4 </v>
          </cell>
          <cell r="I15157" t="str">
            <v>INS</v>
          </cell>
          <cell r="L15157">
            <v>43646</v>
          </cell>
          <cell r="M15157">
            <v>43634</v>
          </cell>
          <cell r="N15157">
            <v>43647</v>
          </cell>
          <cell r="O15157">
            <v>43635</v>
          </cell>
          <cell r="P15157" t="str">
            <v>No Dependency</v>
          </cell>
        </row>
        <row r="15158">
          <cell r="C15158" t="str">
            <v>ZHF899</v>
          </cell>
          <cell r="D15158" t="str">
            <v>Expansion Sites</v>
          </cell>
          <cell r="E15158" t="str">
            <v>Q2-2019</v>
          </cell>
          <cell r="F15158" t="str">
            <v>Mobile Aspiration</v>
          </cell>
          <cell r="G15158" t="str">
            <v>HUA</v>
          </cell>
          <cell r="H15158" t="str">
            <v xml:space="preserve">LTE1800 MIMO Upgrade_2x2 to 4x4 </v>
          </cell>
          <cell r="I15158" t="str">
            <v>INS</v>
          </cell>
          <cell r="L15158">
            <v>43746</v>
          </cell>
          <cell r="M15158">
            <v>43734</v>
          </cell>
          <cell r="N15158">
            <v>43747</v>
          </cell>
          <cell r="O15158">
            <v>43735</v>
          </cell>
          <cell r="P15158" t="str">
            <v>No Dependency</v>
          </cell>
        </row>
        <row r="15159">
          <cell r="C15159" t="str">
            <v>ZHF893</v>
          </cell>
          <cell r="D15159" t="str">
            <v>Expansion Sites</v>
          </cell>
          <cell r="E15159" t="str">
            <v>Q2-2019</v>
          </cell>
          <cell r="F15159" t="str">
            <v>Mobile Aspiration</v>
          </cell>
          <cell r="G15159" t="str">
            <v>HUA</v>
          </cell>
          <cell r="H15159" t="str">
            <v xml:space="preserve">LTE1800 MIMO Upgrade_2x2 to 4x4 </v>
          </cell>
          <cell r="I15159" t="str">
            <v>INS</v>
          </cell>
          <cell r="L15159">
            <v>43642</v>
          </cell>
          <cell r="M15159">
            <v>43603</v>
          </cell>
          <cell r="N15159">
            <v>43647</v>
          </cell>
          <cell r="O15159">
            <v>43604</v>
          </cell>
          <cell r="P15159" t="str">
            <v>No Dependency</v>
          </cell>
        </row>
        <row r="15160">
          <cell r="C15160" t="str">
            <v>ZHF891</v>
          </cell>
          <cell r="D15160" t="str">
            <v>Expansion Sites</v>
          </cell>
          <cell r="E15160" t="str">
            <v>Q2-2019</v>
          </cell>
          <cell r="F15160" t="str">
            <v>Mobile Aspiration</v>
          </cell>
          <cell r="G15160" t="str">
            <v>HUA</v>
          </cell>
          <cell r="H15160" t="str">
            <v xml:space="preserve">LTE1800 MIMO Upgrade_2x2 to 4x4 </v>
          </cell>
          <cell r="I15160" t="str">
            <v>INS</v>
          </cell>
          <cell r="L15160">
            <v>43703</v>
          </cell>
          <cell r="M15160">
            <v>43648</v>
          </cell>
          <cell r="N15160">
            <v>43704</v>
          </cell>
          <cell r="O15160">
            <v>43649</v>
          </cell>
          <cell r="P15160" t="str">
            <v>No Dependency</v>
          </cell>
        </row>
        <row r="15161">
          <cell r="C15161" t="str">
            <v>ZHF890</v>
          </cell>
          <cell r="D15161" t="str">
            <v>Expansion Sites</v>
          </cell>
          <cell r="E15161" t="str">
            <v>Q2-2019</v>
          </cell>
          <cell r="F15161" t="str">
            <v>Mobile Aspiration</v>
          </cell>
          <cell r="G15161" t="str">
            <v>HUA</v>
          </cell>
          <cell r="H15161" t="str">
            <v xml:space="preserve">LTE1800 MIMO Upgrade_2x2 to 4x4 </v>
          </cell>
          <cell r="I15161" t="str">
            <v>INS</v>
          </cell>
          <cell r="L15161">
            <v>43671</v>
          </cell>
          <cell r="M15161">
            <v>43674</v>
          </cell>
          <cell r="N15161">
            <v>43672</v>
          </cell>
          <cell r="O15161">
            <v>43675</v>
          </cell>
          <cell r="P15161" t="str">
            <v>No Dependency</v>
          </cell>
        </row>
        <row r="15162">
          <cell r="C15162" t="str">
            <v>ZHF889</v>
          </cell>
          <cell r="D15162" t="str">
            <v>Expansion Sites</v>
          </cell>
          <cell r="E15162" t="str">
            <v>Q2-2019</v>
          </cell>
          <cell r="F15162" t="str">
            <v>Mobile Aspiration</v>
          </cell>
          <cell r="G15162" t="str">
            <v>HUA</v>
          </cell>
          <cell r="H15162" t="str">
            <v xml:space="preserve">LTE1800 MIMO Upgrade_2x2 to 4x4 </v>
          </cell>
          <cell r="I15162" t="str">
            <v>INS</v>
          </cell>
          <cell r="L15162">
            <v>43637</v>
          </cell>
          <cell r="M15162">
            <v>43640</v>
          </cell>
          <cell r="N15162">
            <v>43638</v>
          </cell>
          <cell r="O15162">
            <v>43641</v>
          </cell>
          <cell r="P15162" t="str">
            <v>No Dependency</v>
          </cell>
        </row>
        <row r="15163">
          <cell r="C15163" t="str">
            <v>ZHF887</v>
          </cell>
          <cell r="D15163" t="str">
            <v>Expansion Sites</v>
          </cell>
          <cell r="E15163" t="str">
            <v>Q3-2019</v>
          </cell>
          <cell r="F15163" t="str">
            <v>Mobile Aspiration</v>
          </cell>
          <cell r="G15163" t="str">
            <v>HUA</v>
          </cell>
          <cell r="H15163" t="str">
            <v xml:space="preserve">LTE1800 MIMO Upgrade_2x2 to 4x4 </v>
          </cell>
          <cell r="I15163" t="str">
            <v>INS</v>
          </cell>
          <cell r="L15163">
            <v>43753</v>
          </cell>
          <cell r="M15163">
            <v>43659</v>
          </cell>
          <cell r="N15163">
            <v>43754</v>
          </cell>
          <cell r="O15163">
            <v>43660</v>
          </cell>
          <cell r="P15163" t="str">
            <v>FDED Not Approved</v>
          </cell>
        </row>
        <row r="15164">
          <cell r="C15164" t="str">
            <v>ZHF886</v>
          </cell>
          <cell r="D15164" t="str">
            <v>Expansion Sites</v>
          </cell>
          <cell r="E15164" t="str">
            <v>Q2-2019</v>
          </cell>
          <cell r="F15164" t="str">
            <v>Mobile Aspiration</v>
          </cell>
          <cell r="G15164" t="str">
            <v>HUA</v>
          </cell>
          <cell r="H15164" t="str">
            <v xml:space="preserve">LTE1800 MIMO Upgrade_2x2 to 4x4 </v>
          </cell>
          <cell r="I15164" t="str">
            <v>INS</v>
          </cell>
          <cell r="L15164">
            <v>43631</v>
          </cell>
          <cell r="M15164">
            <v>43634</v>
          </cell>
          <cell r="N15164">
            <v>43635</v>
          </cell>
          <cell r="O15164">
            <v>43635</v>
          </cell>
          <cell r="P15164" t="str">
            <v>No Dependency</v>
          </cell>
        </row>
        <row r="15165">
          <cell r="C15165" t="str">
            <v>ZHF885</v>
          </cell>
          <cell r="D15165" t="str">
            <v>Expansion Sites</v>
          </cell>
          <cell r="E15165" t="str">
            <v>Q3-2019</v>
          </cell>
          <cell r="F15165" t="str">
            <v>Mobile Aspiration</v>
          </cell>
          <cell r="G15165" t="str">
            <v>HUA</v>
          </cell>
          <cell r="H15165" t="str">
            <v xml:space="preserve">LTE1800 MIMO Upgrade_2x2 to 4x4 </v>
          </cell>
          <cell r="I15165" t="str">
            <v>INS</v>
          </cell>
          <cell r="L15165">
            <v>43788</v>
          </cell>
          <cell r="N15165">
            <v>43789</v>
          </cell>
          <cell r="P15165" t="str">
            <v>No Dependency</v>
          </cell>
        </row>
        <row r="15166">
          <cell r="C15166" t="str">
            <v>ZHF883</v>
          </cell>
          <cell r="D15166" t="str">
            <v>Expansion Sites</v>
          </cell>
          <cell r="E15166" t="str">
            <v>Q2-2019</v>
          </cell>
          <cell r="F15166" t="str">
            <v>Mobile Aspiration</v>
          </cell>
          <cell r="G15166" t="str">
            <v>HUA</v>
          </cell>
          <cell r="H15166" t="str">
            <v xml:space="preserve">LTE1800 MIMO Upgrade_2x2 to 4x4 </v>
          </cell>
          <cell r="I15166" t="str">
            <v>INS</v>
          </cell>
          <cell r="L15166">
            <v>43644</v>
          </cell>
          <cell r="M15166">
            <v>43603</v>
          </cell>
          <cell r="N15166">
            <v>43644</v>
          </cell>
          <cell r="O15166">
            <v>43604</v>
          </cell>
          <cell r="P15166" t="str">
            <v>No Dependency</v>
          </cell>
        </row>
        <row r="15167">
          <cell r="C15167" t="str">
            <v>ZHF879</v>
          </cell>
          <cell r="D15167" t="str">
            <v>Expansion Sites</v>
          </cell>
          <cell r="E15167" t="str">
            <v>Q3-2019</v>
          </cell>
          <cell r="F15167" t="str">
            <v>Mobile Aspiration</v>
          </cell>
          <cell r="G15167" t="str">
            <v>HUA</v>
          </cell>
          <cell r="H15167" t="str">
            <v xml:space="preserve">LTE1800 MIMO Upgrade_2x2 to 4x4 </v>
          </cell>
          <cell r="I15167" t="str">
            <v>INS</v>
          </cell>
          <cell r="L15167">
            <v>43703</v>
          </cell>
          <cell r="M15167">
            <v>43654</v>
          </cell>
          <cell r="N15167">
            <v>43704</v>
          </cell>
          <cell r="O15167">
            <v>43655</v>
          </cell>
          <cell r="P15167" t="str">
            <v>No Dependency</v>
          </cell>
        </row>
        <row r="15168">
          <cell r="C15168" t="str">
            <v>ZHF878</v>
          </cell>
          <cell r="D15168" t="str">
            <v>Expansion Sites</v>
          </cell>
          <cell r="E15168" t="str">
            <v>Q3-2019</v>
          </cell>
          <cell r="F15168" t="str">
            <v>Mobile Aspiration</v>
          </cell>
          <cell r="G15168" t="str">
            <v>HUA</v>
          </cell>
          <cell r="H15168" t="str">
            <v xml:space="preserve">LTE1800 MIMO Upgrade_2x2 to 4x4 </v>
          </cell>
          <cell r="I15168" t="str">
            <v>INS</v>
          </cell>
          <cell r="L15168">
            <v>43672</v>
          </cell>
          <cell r="M15168">
            <v>43674</v>
          </cell>
          <cell r="N15168">
            <v>43673</v>
          </cell>
          <cell r="O15168">
            <v>43675</v>
          </cell>
          <cell r="P15168" t="str">
            <v>No Dependency</v>
          </cell>
        </row>
        <row r="15169">
          <cell r="C15169" t="str">
            <v>ZHF875</v>
          </cell>
          <cell r="D15169" t="str">
            <v>Expansion Sites</v>
          </cell>
          <cell r="E15169" t="str">
            <v>Q2-2019</v>
          </cell>
          <cell r="F15169" t="str">
            <v>Mobile Aspiration</v>
          </cell>
          <cell r="G15169" t="str">
            <v>HUA</v>
          </cell>
          <cell r="H15169" t="str">
            <v xml:space="preserve">LTE1800 MIMO Upgrade_2x2 to 4x4 </v>
          </cell>
          <cell r="I15169" t="str">
            <v>INS</v>
          </cell>
          <cell r="L15169">
            <v>43636</v>
          </cell>
          <cell r="M15169">
            <v>43634</v>
          </cell>
          <cell r="N15169">
            <v>43637</v>
          </cell>
          <cell r="O15169">
            <v>43635</v>
          </cell>
          <cell r="P15169" t="str">
            <v>No Dependency</v>
          </cell>
        </row>
        <row r="15170">
          <cell r="C15170" t="str">
            <v>ZHF873</v>
          </cell>
          <cell r="D15170" t="str">
            <v>Expansion Sites</v>
          </cell>
          <cell r="E15170" t="str">
            <v>Q3-2019</v>
          </cell>
          <cell r="F15170" t="str">
            <v>Mobile Aspiration</v>
          </cell>
          <cell r="G15170" t="str">
            <v>HUA</v>
          </cell>
          <cell r="H15170" t="str">
            <v xml:space="preserve">LTE1800 MIMO Upgrade_2x2 to 4x4 </v>
          </cell>
          <cell r="I15170" t="str">
            <v>INS</v>
          </cell>
          <cell r="L15170">
            <v>43746</v>
          </cell>
          <cell r="M15170">
            <v>43715</v>
          </cell>
          <cell r="N15170">
            <v>43747</v>
          </cell>
          <cell r="O15170">
            <v>43716</v>
          </cell>
          <cell r="P15170" t="str">
            <v>No Dependency</v>
          </cell>
        </row>
        <row r="15171">
          <cell r="C15171" t="str">
            <v>ZHF872</v>
          </cell>
          <cell r="D15171" t="str">
            <v>Expansion Sites</v>
          </cell>
          <cell r="E15171" t="str">
            <v>Q3-2019</v>
          </cell>
          <cell r="F15171" t="str">
            <v>Mobile Aspiration</v>
          </cell>
          <cell r="G15171" t="str">
            <v>HUA</v>
          </cell>
          <cell r="H15171" t="str">
            <v xml:space="preserve">LTE1800 MIMO Upgrade_2x2 to 4x4 </v>
          </cell>
          <cell r="I15171" t="str">
            <v>INS</v>
          </cell>
          <cell r="L15171">
            <v>43610</v>
          </cell>
          <cell r="M15171">
            <v>43612</v>
          </cell>
          <cell r="N15171">
            <v>43611</v>
          </cell>
          <cell r="O15171">
            <v>43613</v>
          </cell>
          <cell r="P15171" t="str">
            <v>No Dependency</v>
          </cell>
        </row>
        <row r="15172">
          <cell r="C15172" t="str">
            <v>ZHF868</v>
          </cell>
          <cell r="D15172" t="str">
            <v>Expansion Sites</v>
          </cell>
          <cell r="E15172" t="str">
            <v>Q3-2019</v>
          </cell>
          <cell r="F15172" t="str">
            <v>Mobile Aspiration</v>
          </cell>
          <cell r="G15172" t="str">
            <v>HUA</v>
          </cell>
          <cell r="H15172" t="str">
            <v xml:space="preserve">LTE1800 MIMO Upgrade_2x2 to 4x4 </v>
          </cell>
          <cell r="I15172" t="str">
            <v>INS</v>
          </cell>
          <cell r="L15172">
            <v>43671</v>
          </cell>
          <cell r="M15172">
            <v>43674</v>
          </cell>
          <cell r="N15172">
            <v>43672</v>
          </cell>
          <cell r="O15172">
            <v>43675</v>
          </cell>
          <cell r="P15172" t="str">
            <v>No Dependency</v>
          </cell>
        </row>
        <row r="15173">
          <cell r="C15173" t="str">
            <v>ZHF866</v>
          </cell>
          <cell r="D15173" t="str">
            <v>Expansion Sites</v>
          </cell>
          <cell r="E15173" t="str">
            <v>Q3-2019</v>
          </cell>
          <cell r="F15173" t="str">
            <v>Mobile Aspiration</v>
          </cell>
          <cell r="G15173" t="str">
            <v>HUA</v>
          </cell>
          <cell r="H15173" t="str">
            <v xml:space="preserve">LTE1800 MIMO Upgrade_2x2 to 4x4 </v>
          </cell>
          <cell r="I15173" t="str">
            <v>INS</v>
          </cell>
          <cell r="L15173">
            <v>43651</v>
          </cell>
          <cell r="M15173">
            <v>43634</v>
          </cell>
          <cell r="N15173">
            <v>43652</v>
          </cell>
          <cell r="O15173">
            <v>43635</v>
          </cell>
          <cell r="P15173" t="str">
            <v>No Dependency</v>
          </cell>
        </row>
        <row r="15174">
          <cell r="C15174" t="str">
            <v>ZHF863</v>
          </cell>
          <cell r="D15174" t="str">
            <v>Expansion Sites</v>
          </cell>
          <cell r="E15174" t="str">
            <v>Q3-2019</v>
          </cell>
          <cell r="F15174" t="str">
            <v>Mobile Aspiration</v>
          </cell>
          <cell r="G15174" t="str">
            <v>HUA</v>
          </cell>
          <cell r="H15174" t="str">
            <v xml:space="preserve">LTE1800 MIMO Upgrade_2x2 to 4x4 </v>
          </cell>
          <cell r="I15174" t="str">
            <v>INS</v>
          </cell>
          <cell r="L15174">
            <v>43661</v>
          </cell>
          <cell r="M15174">
            <v>43664</v>
          </cell>
          <cell r="N15174">
            <v>43662</v>
          </cell>
          <cell r="O15174">
            <v>43665</v>
          </cell>
          <cell r="P15174" t="str">
            <v>No Dependency</v>
          </cell>
        </row>
        <row r="15175">
          <cell r="C15175" t="str">
            <v>ZHF862</v>
          </cell>
          <cell r="D15175" t="str">
            <v>Expansion Sites</v>
          </cell>
          <cell r="E15175" t="str">
            <v>Q2-2019</v>
          </cell>
          <cell r="F15175" t="str">
            <v>Mobile Aspiration</v>
          </cell>
          <cell r="G15175" t="str">
            <v>HUA</v>
          </cell>
          <cell r="H15175" t="str">
            <v xml:space="preserve">LTE1800 MIMO Upgrade_2x2 to 4x4 </v>
          </cell>
          <cell r="I15175" t="str">
            <v>INS</v>
          </cell>
          <cell r="L15175">
            <v>43703</v>
          </cell>
          <cell r="M15175">
            <v>43647</v>
          </cell>
          <cell r="N15175">
            <v>43704</v>
          </cell>
          <cell r="O15175">
            <v>43648</v>
          </cell>
          <cell r="P15175" t="str">
            <v>No Dependency</v>
          </cell>
        </row>
        <row r="15176">
          <cell r="C15176" t="str">
            <v>ZHF861</v>
          </cell>
          <cell r="D15176" t="str">
            <v>Expansion Sites</v>
          </cell>
          <cell r="E15176" t="str">
            <v>Q2-2019</v>
          </cell>
          <cell r="F15176" t="str">
            <v>Mobile Aspiration</v>
          </cell>
          <cell r="G15176" t="str">
            <v>HUA</v>
          </cell>
          <cell r="H15176" t="str">
            <v xml:space="preserve">LTE1800 MIMO Upgrade_2x2 to 4x4 </v>
          </cell>
          <cell r="I15176" t="str">
            <v>INS</v>
          </cell>
          <cell r="L15176">
            <v>43691</v>
          </cell>
          <cell r="M15176">
            <v>43693</v>
          </cell>
          <cell r="N15176">
            <v>43692</v>
          </cell>
          <cell r="O15176">
            <v>43694</v>
          </cell>
          <cell r="P15176" t="str">
            <v>No Dependency</v>
          </cell>
        </row>
        <row r="15177">
          <cell r="C15177" t="str">
            <v>ZHF860</v>
          </cell>
          <cell r="D15177" t="str">
            <v>Expansion Sites</v>
          </cell>
          <cell r="E15177" t="str">
            <v>Q2-2019</v>
          </cell>
          <cell r="F15177" t="str">
            <v>Mobile Aspiration</v>
          </cell>
          <cell r="G15177" t="str">
            <v>HUA</v>
          </cell>
          <cell r="H15177" t="str">
            <v xml:space="preserve">LTE1800 MIMO Upgrade_2x2 to 4x4 </v>
          </cell>
          <cell r="I15177" t="str">
            <v>INS</v>
          </cell>
          <cell r="L15177">
            <v>43628</v>
          </cell>
          <cell r="M15177">
            <v>43634</v>
          </cell>
          <cell r="N15177">
            <v>43630</v>
          </cell>
          <cell r="O15177">
            <v>43635</v>
          </cell>
          <cell r="P15177" t="str">
            <v>No Dependency</v>
          </cell>
        </row>
        <row r="15178">
          <cell r="C15178" t="str">
            <v>ZHF859</v>
          </cell>
          <cell r="D15178" t="str">
            <v>Expansion Sites</v>
          </cell>
          <cell r="E15178" t="str">
            <v>Q2-2019</v>
          </cell>
          <cell r="F15178" t="str">
            <v>Mobile Aspiration</v>
          </cell>
          <cell r="G15178" t="str">
            <v>HUA</v>
          </cell>
          <cell r="H15178" t="str">
            <v xml:space="preserve">LTE1800 MIMO Upgrade_2x2 to 4x4 </v>
          </cell>
          <cell r="I15178" t="str">
            <v>INS</v>
          </cell>
          <cell r="L15178">
            <v>43668</v>
          </cell>
          <cell r="M15178">
            <v>43671</v>
          </cell>
          <cell r="N15178">
            <v>43669</v>
          </cell>
          <cell r="O15178">
            <v>43672</v>
          </cell>
          <cell r="P15178" t="str">
            <v>No Dependency</v>
          </cell>
        </row>
        <row r="15179">
          <cell r="C15179" t="str">
            <v>ZHF858</v>
          </cell>
          <cell r="D15179" t="str">
            <v>Expansion Sites</v>
          </cell>
          <cell r="E15179" t="str">
            <v>Q2-2019</v>
          </cell>
          <cell r="F15179" t="str">
            <v>Mobile Aspiration</v>
          </cell>
          <cell r="G15179" t="str">
            <v>HUA</v>
          </cell>
          <cell r="H15179" t="str">
            <v xml:space="preserve">LTE1800 MIMO Upgrade_2x2 to 4x4 </v>
          </cell>
          <cell r="I15179" t="str">
            <v>INS</v>
          </cell>
          <cell r="L15179">
            <v>43666</v>
          </cell>
          <cell r="M15179">
            <v>43634</v>
          </cell>
          <cell r="N15179">
            <v>43667</v>
          </cell>
          <cell r="O15179">
            <v>43635</v>
          </cell>
          <cell r="P15179" t="str">
            <v>No Dependency</v>
          </cell>
        </row>
        <row r="15180">
          <cell r="C15180" t="str">
            <v>ZHF854</v>
          </cell>
          <cell r="D15180" t="str">
            <v>Expansion Sites</v>
          </cell>
          <cell r="E15180" t="str">
            <v>Q2-2019</v>
          </cell>
          <cell r="F15180" t="str">
            <v>Mobile Aspiration</v>
          </cell>
          <cell r="G15180" t="str">
            <v>HUA</v>
          </cell>
          <cell r="H15180" t="str">
            <v xml:space="preserve">LTE1800 MIMO Upgrade_2x2 to 4x4 </v>
          </cell>
          <cell r="I15180" t="str">
            <v>INS</v>
          </cell>
          <cell r="L15180">
            <v>43631</v>
          </cell>
          <cell r="M15180">
            <v>43634</v>
          </cell>
          <cell r="N15180">
            <v>43632</v>
          </cell>
          <cell r="O15180">
            <v>43635</v>
          </cell>
          <cell r="P15180" t="str">
            <v>No Dependency</v>
          </cell>
        </row>
        <row r="15181">
          <cell r="C15181" t="str">
            <v>ZHF853</v>
          </cell>
          <cell r="D15181" t="str">
            <v>Expansion Sites</v>
          </cell>
          <cell r="E15181" t="str">
            <v>Q2-2019</v>
          </cell>
          <cell r="F15181" t="str">
            <v>Mobile Aspiration</v>
          </cell>
          <cell r="G15181" t="str">
            <v>HUA</v>
          </cell>
          <cell r="H15181" t="str">
            <v xml:space="preserve">LTE1800 MIMO Upgrade_2x2 to 4x4 </v>
          </cell>
          <cell r="I15181" t="str">
            <v>INS</v>
          </cell>
          <cell r="L15181">
            <v>43703</v>
          </cell>
          <cell r="M15181">
            <v>43632</v>
          </cell>
          <cell r="N15181">
            <v>43704</v>
          </cell>
          <cell r="O15181">
            <v>43633</v>
          </cell>
          <cell r="P15181" t="str">
            <v>No Dependency</v>
          </cell>
        </row>
        <row r="15182">
          <cell r="C15182" t="str">
            <v>ZHF851</v>
          </cell>
          <cell r="D15182" t="str">
            <v>Expansion Sites</v>
          </cell>
          <cell r="E15182" t="str">
            <v>Q3-2019</v>
          </cell>
          <cell r="F15182" t="str">
            <v>Mobile Aspiration</v>
          </cell>
          <cell r="G15182" t="str">
            <v>HUA</v>
          </cell>
          <cell r="H15182" t="str">
            <v xml:space="preserve">LTE1800 MIMO Upgrade_2x2 to 4x4 </v>
          </cell>
          <cell r="I15182" t="str">
            <v>INS</v>
          </cell>
          <cell r="L15182">
            <v>43667</v>
          </cell>
          <cell r="M15182">
            <v>43646</v>
          </cell>
          <cell r="N15182">
            <v>43668</v>
          </cell>
          <cell r="O15182">
            <v>43647</v>
          </cell>
          <cell r="P15182" t="str">
            <v>No Dependency</v>
          </cell>
        </row>
        <row r="15183">
          <cell r="C15183" t="str">
            <v>ZHF850</v>
          </cell>
          <cell r="D15183" t="str">
            <v>Expansion Sites</v>
          </cell>
          <cell r="E15183" t="str">
            <v>Q3-2019</v>
          </cell>
          <cell r="F15183" t="str">
            <v>Mobile Aspiration</v>
          </cell>
          <cell r="G15183" t="str">
            <v>HUA</v>
          </cell>
          <cell r="H15183" t="str">
            <v xml:space="preserve">LTE1800 MIMO Upgrade_2x2 to 4x4 </v>
          </cell>
          <cell r="I15183" t="str">
            <v>INS</v>
          </cell>
          <cell r="L15183">
            <v>43703</v>
          </cell>
          <cell r="M15183">
            <v>43636</v>
          </cell>
          <cell r="N15183">
            <v>43704</v>
          </cell>
          <cell r="O15183">
            <v>43637</v>
          </cell>
          <cell r="P15183" t="str">
            <v>No Dependency</v>
          </cell>
        </row>
        <row r="15184">
          <cell r="C15184" t="str">
            <v>ZHF849</v>
          </cell>
          <cell r="D15184" t="str">
            <v>Expansion Sites</v>
          </cell>
          <cell r="E15184" t="str">
            <v>Q3-2019</v>
          </cell>
          <cell r="F15184" t="str">
            <v>Mobile Aspiration</v>
          </cell>
          <cell r="G15184" t="str">
            <v>HUA</v>
          </cell>
          <cell r="H15184" t="str">
            <v xml:space="preserve">LTE1800 MIMO Upgrade_2x2 to 4x4 </v>
          </cell>
          <cell r="I15184" t="str">
            <v>INS</v>
          </cell>
          <cell r="L15184">
            <v>43691</v>
          </cell>
          <cell r="M15184">
            <v>43693</v>
          </cell>
          <cell r="N15184">
            <v>43692</v>
          </cell>
          <cell r="O15184">
            <v>43694</v>
          </cell>
          <cell r="P15184" t="str">
            <v>No Dependency</v>
          </cell>
        </row>
        <row r="15185">
          <cell r="C15185" t="str">
            <v>ZHF848</v>
          </cell>
          <cell r="D15185" t="str">
            <v>Expansion Sites</v>
          </cell>
          <cell r="E15185" t="str">
            <v>Q2-2019</v>
          </cell>
          <cell r="F15185" t="str">
            <v>Mobile Aspiration</v>
          </cell>
          <cell r="G15185" t="str">
            <v>HUA</v>
          </cell>
          <cell r="H15185" t="str">
            <v xml:space="preserve">LTE1800 MIMO Upgrade_2x2 to 4x4 </v>
          </cell>
          <cell r="I15185" t="str">
            <v>INS</v>
          </cell>
          <cell r="L15185">
            <v>43645</v>
          </cell>
          <cell r="M15185">
            <v>43648</v>
          </cell>
          <cell r="N15185">
            <v>43646</v>
          </cell>
          <cell r="O15185">
            <v>43649</v>
          </cell>
          <cell r="P15185" t="str">
            <v>No Dependency</v>
          </cell>
        </row>
        <row r="15186">
          <cell r="C15186" t="str">
            <v>ZHF844</v>
          </cell>
          <cell r="D15186" t="str">
            <v>Expansion Sites</v>
          </cell>
          <cell r="E15186" t="str">
            <v>Q3-2019</v>
          </cell>
          <cell r="F15186" t="str">
            <v>Mobile Aspiration</v>
          </cell>
          <cell r="G15186" t="str">
            <v>HUA</v>
          </cell>
          <cell r="H15186" t="str">
            <v xml:space="preserve">LTE1800 MIMO Upgrade_2x2 to 4x4 </v>
          </cell>
          <cell r="I15186" t="str">
            <v>INS</v>
          </cell>
          <cell r="L15186">
            <v>43670</v>
          </cell>
          <cell r="M15186">
            <v>43673</v>
          </cell>
          <cell r="N15186">
            <v>43671</v>
          </cell>
          <cell r="O15186">
            <v>43674</v>
          </cell>
          <cell r="P15186" t="str">
            <v>No Dependency</v>
          </cell>
        </row>
        <row r="15187">
          <cell r="C15187" t="str">
            <v>ZHF842</v>
          </cell>
          <cell r="D15187" t="str">
            <v>Expansion Sites</v>
          </cell>
          <cell r="E15187" t="str">
            <v>Q3-2019</v>
          </cell>
          <cell r="F15187" t="str">
            <v>Mobile Aspiration</v>
          </cell>
          <cell r="G15187" t="str">
            <v>HUA</v>
          </cell>
          <cell r="H15187" t="str">
            <v xml:space="preserve">LTE1800 MIMO Upgrade_2x2 to 4x4 </v>
          </cell>
          <cell r="I15187" t="str">
            <v>INS</v>
          </cell>
          <cell r="L15187">
            <v>43664</v>
          </cell>
          <cell r="M15187">
            <v>43667</v>
          </cell>
          <cell r="N15187">
            <v>43665</v>
          </cell>
          <cell r="O15187">
            <v>43668</v>
          </cell>
          <cell r="P15187" t="str">
            <v>No Dependency</v>
          </cell>
        </row>
        <row r="15188">
          <cell r="C15188" t="str">
            <v>ZHF841</v>
          </cell>
          <cell r="D15188" t="str">
            <v>Expansion Sites</v>
          </cell>
          <cell r="E15188" t="str">
            <v>Q3-2019</v>
          </cell>
          <cell r="F15188" t="str">
            <v>Mobile Aspiration</v>
          </cell>
          <cell r="G15188" t="str">
            <v>HUA</v>
          </cell>
          <cell r="H15188" t="str">
            <v xml:space="preserve">LTE1800 MIMO Upgrade_2x2 to 4x4 </v>
          </cell>
          <cell r="I15188" t="str">
            <v>INS</v>
          </cell>
          <cell r="L15188">
            <v>43666</v>
          </cell>
          <cell r="M15188">
            <v>43668</v>
          </cell>
          <cell r="N15188">
            <v>43667</v>
          </cell>
          <cell r="O15188">
            <v>43669</v>
          </cell>
          <cell r="P15188" t="str">
            <v>No Dependency</v>
          </cell>
        </row>
        <row r="15189">
          <cell r="C15189" t="str">
            <v>ZHF834</v>
          </cell>
          <cell r="D15189" t="str">
            <v>Expansion Sites</v>
          </cell>
          <cell r="E15189" t="str">
            <v>Q2-2019</v>
          </cell>
          <cell r="F15189" t="str">
            <v>Mobile Aspiration</v>
          </cell>
          <cell r="G15189" t="str">
            <v>HUA</v>
          </cell>
          <cell r="H15189" t="str">
            <v xml:space="preserve">LTE1800 MIMO Upgrade_2x2 to 4x4 </v>
          </cell>
          <cell r="I15189" t="str">
            <v>INS</v>
          </cell>
          <cell r="L15189">
            <v>43624</v>
          </cell>
          <cell r="M15189">
            <v>43634</v>
          </cell>
          <cell r="N15189">
            <v>43627</v>
          </cell>
          <cell r="O15189">
            <v>43635</v>
          </cell>
          <cell r="P15189" t="str">
            <v>No Dependency</v>
          </cell>
        </row>
        <row r="15190">
          <cell r="C15190" t="str">
            <v>ZHF833</v>
          </cell>
          <cell r="D15190" t="str">
            <v>Expansion Sites</v>
          </cell>
          <cell r="E15190" t="str">
            <v>Q2-2019</v>
          </cell>
          <cell r="F15190" t="str">
            <v>Mobile Aspiration</v>
          </cell>
          <cell r="G15190" t="str">
            <v>HUA</v>
          </cell>
          <cell r="H15190" t="str">
            <v xml:space="preserve">LTE1800 MIMO Upgrade_2x2 to 4x4 </v>
          </cell>
          <cell r="I15190" t="str">
            <v>INS</v>
          </cell>
          <cell r="L15190">
            <v>43703</v>
          </cell>
          <cell r="M15190">
            <v>43640</v>
          </cell>
          <cell r="N15190">
            <v>43704</v>
          </cell>
          <cell r="O15190">
            <v>43641</v>
          </cell>
          <cell r="P15190" t="str">
            <v>No Dependency</v>
          </cell>
        </row>
        <row r="15191">
          <cell r="C15191" t="str">
            <v>ZHF827</v>
          </cell>
          <cell r="D15191" t="str">
            <v>Expansion Sites</v>
          </cell>
          <cell r="E15191" t="str">
            <v>Q3-2019</v>
          </cell>
          <cell r="F15191" t="str">
            <v>Mobile Aspiration</v>
          </cell>
          <cell r="G15191" t="str">
            <v>HUA</v>
          </cell>
          <cell r="H15191" t="str">
            <v xml:space="preserve">LTE1800 MIMO Upgrade_2x2 to 4x4 </v>
          </cell>
          <cell r="I15191" t="str">
            <v>INS</v>
          </cell>
          <cell r="L15191">
            <v>43640</v>
          </cell>
          <cell r="M15191">
            <v>43642</v>
          </cell>
          <cell r="N15191">
            <v>43641</v>
          </cell>
          <cell r="O15191">
            <v>43643</v>
          </cell>
          <cell r="P15191" t="str">
            <v>No Dependency</v>
          </cell>
        </row>
        <row r="15192">
          <cell r="C15192" t="str">
            <v>ZHF826</v>
          </cell>
          <cell r="D15192" t="str">
            <v>Expansion Sites</v>
          </cell>
          <cell r="E15192" t="str">
            <v>Q3-2019</v>
          </cell>
          <cell r="F15192" t="str">
            <v>Mobile Aspiration</v>
          </cell>
          <cell r="G15192" t="str">
            <v>HUA</v>
          </cell>
          <cell r="H15192" t="str">
            <v xml:space="preserve">LTE1800 MIMO Upgrade_2x2 to 4x4 </v>
          </cell>
          <cell r="I15192" t="str">
            <v>INS</v>
          </cell>
          <cell r="L15192">
            <v>43642</v>
          </cell>
          <cell r="M15192">
            <v>43643</v>
          </cell>
          <cell r="N15192">
            <v>43642</v>
          </cell>
          <cell r="O15192">
            <v>43644</v>
          </cell>
          <cell r="P15192" t="str">
            <v>No Dependency</v>
          </cell>
        </row>
        <row r="15193">
          <cell r="C15193" t="str">
            <v>ZHF825</v>
          </cell>
          <cell r="D15193" t="str">
            <v>Expansion Sites</v>
          </cell>
          <cell r="E15193" t="str">
            <v>Q3-2019</v>
          </cell>
          <cell r="F15193" t="str">
            <v>Mobile Aspiration</v>
          </cell>
          <cell r="G15193" t="str">
            <v>HUA</v>
          </cell>
          <cell r="H15193" t="str">
            <v xml:space="preserve">LTE1800 MIMO Upgrade_2x2 to 4x4 </v>
          </cell>
          <cell r="I15193" t="str">
            <v>INS</v>
          </cell>
          <cell r="L15193">
            <v>43631</v>
          </cell>
          <cell r="M15193">
            <v>43634</v>
          </cell>
          <cell r="N15193">
            <v>43632</v>
          </cell>
          <cell r="O15193">
            <v>43635</v>
          </cell>
          <cell r="P15193" t="str">
            <v>No Dependency</v>
          </cell>
        </row>
        <row r="15194">
          <cell r="C15194" t="str">
            <v>ZHF807</v>
          </cell>
          <cell r="D15194" t="str">
            <v>Expansion Sites</v>
          </cell>
          <cell r="E15194" t="str">
            <v>Q2-2019</v>
          </cell>
          <cell r="F15194" t="str">
            <v>Mobile Aspiration</v>
          </cell>
          <cell r="G15194" t="str">
            <v>HUA</v>
          </cell>
          <cell r="H15194" t="str">
            <v xml:space="preserve">LTE1800 MIMO Upgrade_2x2 to 4x4 </v>
          </cell>
          <cell r="I15194" t="str">
            <v>INS</v>
          </cell>
          <cell r="L15194">
            <v>43624</v>
          </cell>
          <cell r="M15194">
            <v>43634</v>
          </cell>
          <cell r="N15194">
            <v>43633</v>
          </cell>
          <cell r="O15194">
            <v>43635</v>
          </cell>
          <cell r="P15194" t="str">
            <v>No Dependency</v>
          </cell>
        </row>
        <row r="15195">
          <cell r="C15195" t="str">
            <v>ZHF806</v>
          </cell>
          <cell r="D15195" t="str">
            <v>Expansion Sites</v>
          </cell>
          <cell r="E15195" t="str">
            <v>Q3-2019</v>
          </cell>
          <cell r="F15195" t="str">
            <v>Mobile Aspiration</v>
          </cell>
          <cell r="G15195" t="str">
            <v>HUA</v>
          </cell>
          <cell r="H15195" t="str">
            <v xml:space="preserve">LTE1800 MIMO Upgrade_2x2 to 4x4 </v>
          </cell>
          <cell r="I15195" t="str">
            <v>INS</v>
          </cell>
          <cell r="L15195">
            <v>43675</v>
          </cell>
          <cell r="M15195">
            <v>43678</v>
          </cell>
          <cell r="N15195">
            <v>43676</v>
          </cell>
          <cell r="O15195">
            <v>43679</v>
          </cell>
          <cell r="P15195" t="str">
            <v>No Dependency</v>
          </cell>
        </row>
        <row r="15196">
          <cell r="C15196" t="str">
            <v>ZHF798</v>
          </cell>
          <cell r="D15196" t="str">
            <v>Expansion Sites</v>
          </cell>
          <cell r="E15196" t="str">
            <v>Q3-2019</v>
          </cell>
          <cell r="F15196" t="str">
            <v>Mobile Aspiration</v>
          </cell>
          <cell r="G15196" t="str">
            <v>HUA</v>
          </cell>
          <cell r="H15196" t="str">
            <v xml:space="preserve">LTE1800 MIMO Upgrade_2x2 to 4x4 </v>
          </cell>
          <cell r="I15196" t="str">
            <v>INS</v>
          </cell>
          <cell r="L15196">
            <v>43705</v>
          </cell>
          <cell r="M15196">
            <v>43671</v>
          </cell>
          <cell r="N15196">
            <v>43706</v>
          </cell>
          <cell r="O15196">
            <v>43672</v>
          </cell>
          <cell r="P15196" t="str">
            <v>No Dependency</v>
          </cell>
        </row>
        <row r="15197">
          <cell r="C15197" t="str">
            <v>ZHF797</v>
          </cell>
          <cell r="D15197" t="str">
            <v>Expansion Sites</v>
          </cell>
          <cell r="E15197" t="str">
            <v>Q2-2019</v>
          </cell>
          <cell r="F15197" t="str">
            <v>Mobile Aspiration</v>
          </cell>
          <cell r="G15197" t="str">
            <v>HUA</v>
          </cell>
          <cell r="H15197" t="str">
            <v xml:space="preserve">LTE1800 MIMO Upgrade_2x2 to 4x4 </v>
          </cell>
          <cell r="I15197" t="str">
            <v>INS</v>
          </cell>
          <cell r="L15197">
            <v>43705</v>
          </cell>
          <cell r="M15197">
            <v>43666</v>
          </cell>
          <cell r="N15197">
            <v>43706</v>
          </cell>
          <cell r="O15197">
            <v>43667</v>
          </cell>
          <cell r="P15197" t="str">
            <v>No Dependency</v>
          </cell>
        </row>
        <row r="15198">
          <cell r="C15198" t="str">
            <v>ZHF795</v>
          </cell>
          <cell r="D15198" t="str">
            <v>Expansion Sites</v>
          </cell>
          <cell r="E15198" t="str">
            <v>Q2-2019</v>
          </cell>
          <cell r="F15198" t="str">
            <v>Mobile Aspiration</v>
          </cell>
          <cell r="G15198" t="str">
            <v>HUA</v>
          </cell>
          <cell r="H15198" t="str">
            <v xml:space="preserve">LTE1800 MIMO Upgrade_2x2 to 4x4 </v>
          </cell>
          <cell r="I15198" t="str">
            <v>INS</v>
          </cell>
          <cell r="L15198">
            <v>43625</v>
          </cell>
          <cell r="M15198">
            <v>43634</v>
          </cell>
          <cell r="N15198">
            <v>43629</v>
          </cell>
          <cell r="O15198">
            <v>43635</v>
          </cell>
          <cell r="P15198" t="str">
            <v>No Dependency</v>
          </cell>
        </row>
        <row r="15199">
          <cell r="C15199" t="str">
            <v>ZHF793</v>
          </cell>
          <cell r="D15199" t="str">
            <v>Expansion Sites</v>
          </cell>
          <cell r="E15199" t="str">
            <v>Q3-2019</v>
          </cell>
          <cell r="F15199" t="str">
            <v>Mobile Aspiration</v>
          </cell>
          <cell r="G15199" t="str">
            <v>HUA</v>
          </cell>
          <cell r="H15199" t="str">
            <v xml:space="preserve">LTE1800 MIMO Upgrade_2x2 to 4x4 </v>
          </cell>
          <cell r="I15199" t="str">
            <v>INS</v>
          </cell>
          <cell r="L15199">
            <v>43638</v>
          </cell>
          <cell r="M15199">
            <v>43640</v>
          </cell>
          <cell r="N15199">
            <v>43639</v>
          </cell>
          <cell r="O15199">
            <v>43641</v>
          </cell>
          <cell r="P15199" t="str">
            <v>No Dependency</v>
          </cell>
        </row>
        <row r="15200">
          <cell r="C15200" t="str">
            <v>ZHF792</v>
          </cell>
          <cell r="D15200" t="str">
            <v>Expansion Sites</v>
          </cell>
          <cell r="E15200" t="str">
            <v>Q3-2019</v>
          </cell>
          <cell r="F15200" t="str">
            <v>Mobile Aspiration</v>
          </cell>
          <cell r="G15200" t="str">
            <v>HUA</v>
          </cell>
          <cell r="H15200" t="str">
            <v xml:space="preserve">LTE1800 MIMO Upgrade_2x2 to 4x4 </v>
          </cell>
          <cell r="I15200" t="str">
            <v>INS</v>
          </cell>
          <cell r="L15200">
            <v>43654</v>
          </cell>
          <cell r="M15200">
            <v>43654</v>
          </cell>
          <cell r="N15200">
            <v>43655</v>
          </cell>
          <cell r="O15200">
            <v>43655</v>
          </cell>
          <cell r="P15200" t="str">
            <v>No Dependency</v>
          </cell>
        </row>
        <row r="15201">
          <cell r="C15201" t="str">
            <v>ZHF786</v>
          </cell>
          <cell r="D15201" t="str">
            <v>Expansion Sites</v>
          </cell>
          <cell r="E15201" t="str">
            <v>Q3-2019</v>
          </cell>
          <cell r="F15201" t="str">
            <v>Mobile Aspiration</v>
          </cell>
          <cell r="G15201" t="str">
            <v>HUA</v>
          </cell>
          <cell r="H15201" t="str">
            <v xml:space="preserve">LTE1800 MIMO Upgrade_2x2 to 4x4 </v>
          </cell>
          <cell r="I15201" t="str">
            <v>INS</v>
          </cell>
          <cell r="L15201">
            <v>43648</v>
          </cell>
          <cell r="M15201">
            <v>43647</v>
          </cell>
          <cell r="N15201">
            <v>43649</v>
          </cell>
          <cell r="O15201">
            <v>43648</v>
          </cell>
          <cell r="P15201" t="str">
            <v>No Dependency</v>
          </cell>
        </row>
        <row r="15202">
          <cell r="C15202" t="str">
            <v>ZHF781</v>
          </cell>
          <cell r="D15202" t="str">
            <v>Expansion Sites</v>
          </cell>
          <cell r="E15202" t="str">
            <v>Q3-2019</v>
          </cell>
          <cell r="F15202" t="str">
            <v>Mobile Aspiration</v>
          </cell>
          <cell r="G15202" t="str">
            <v>HUA</v>
          </cell>
          <cell r="H15202" t="str">
            <v xml:space="preserve">LTE1800 MIMO Upgrade_2x2 to 4x4 </v>
          </cell>
          <cell r="I15202" t="str">
            <v>INS</v>
          </cell>
          <cell r="L15202">
            <v>43699</v>
          </cell>
          <cell r="M15202">
            <v>43634</v>
          </cell>
          <cell r="N15202">
            <v>43699</v>
          </cell>
          <cell r="O15202">
            <v>43635</v>
          </cell>
          <cell r="P15202" t="str">
            <v>No Dependency</v>
          </cell>
        </row>
        <row r="15203">
          <cell r="C15203" t="str">
            <v>ZHF779</v>
          </cell>
          <cell r="D15203" t="str">
            <v>Expansion Sites</v>
          </cell>
          <cell r="E15203" t="str">
            <v>Q3-2019</v>
          </cell>
          <cell r="F15203" t="str">
            <v>Mobile Aspiration</v>
          </cell>
          <cell r="G15203" t="str">
            <v>HUA</v>
          </cell>
          <cell r="H15203" t="str">
            <v xml:space="preserve">LTE1800 MIMO Upgrade_2x2 to 4x4 </v>
          </cell>
          <cell r="I15203" t="str">
            <v>INS</v>
          </cell>
          <cell r="L15203">
            <v>43703</v>
          </cell>
          <cell r="M15203">
            <v>43669</v>
          </cell>
          <cell r="N15203">
            <v>43704</v>
          </cell>
          <cell r="O15203">
            <v>43670</v>
          </cell>
          <cell r="P15203" t="str">
            <v>No Dependency</v>
          </cell>
        </row>
        <row r="15204">
          <cell r="C15204" t="str">
            <v>ZHF778</v>
          </cell>
          <cell r="D15204" t="str">
            <v>Expansion Sites</v>
          </cell>
          <cell r="E15204" t="str">
            <v>Q3-2019</v>
          </cell>
          <cell r="F15204" t="str">
            <v>Mobile Aspiration</v>
          </cell>
          <cell r="G15204" t="str">
            <v>HUA</v>
          </cell>
          <cell r="H15204" t="str">
            <v xml:space="preserve">LTE1800 MIMO Upgrade_2x2 to 4x4 </v>
          </cell>
          <cell r="I15204" t="str">
            <v>INS</v>
          </cell>
          <cell r="L15204">
            <v>43668</v>
          </cell>
          <cell r="M15204">
            <v>43671</v>
          </cell>
          <cell r="N15204">
            <v>43669</v>
          </cell>
          <cell r="O15204">
            <v>43672</v>
          </cell>
          <cell r="P15204" t="str">
            <v>No Dependency</v>
          </cell>
        </row>
        <row r="15205">
          <cell r="C15205" t="str">
            <v>ZHF777</v>
          </cell>
          <cell r="D15205" t="str">
            <v>Expansion Sites</v>
          </cell>
          <cell r="E15205" t="str">
            <v>Q2-2019</v>
          </cell>
          <cell r="F15205" t="str">
            <v>Mobile Aspiration</v>
          </cell>
          <cell r="G15205" t="str">
            <v>HUA</v>
          </cell>
          <cell r="H15205" t="str">
            <v xml:space="preserve">LTE1800 MIMO Upgrade_2x2 to 4x4 </v>
          </cell>
          <cell r="I15205" t="str">
            <v>INS</v>
          </cell>
          <cell r="L15205">
            <v>43647</v>
          </cell>
          <cell r="M15205">
            <v>43647</v>
          </cell>
          <cell r="N15205">
            <v>43648</v>
          </cell>
          <cell r="O15205">
            <v>43648</v>
          </cell>
          <cell r="P15205" t="str">
            <v>No Dependency</v>
          </cell>
        </row>
        <row r="15206">
          <cell r="C15206" t="str">
            <v>ZHF772</v>
          </cell>
          <cell r="D15206" t="str">
            <v>Expansion Sites</v>
          </cell>
          <cell r="E15206" t="str">
            <v>Q3-2019</v>
          </cell>
          <cell r="F15206" t="str">
            <v>Mobile Aspiration</v>
          </cell>
          <cell r="G15206" t="str">
            <v>HUA</v>
          </cell>
          <cell r="H15206" t="str">
            <v xml:space="preserve">LTE1800 MIMO Upgrade_2x2 to 4x4 </v>
          </cell>
          <cell r="I15206" t="str">
            <v>INS</v>
          </cell>
          <cell r="L15206">
            <v>43640</v>
          </cell>
          <cell r="M15206">
            <v>43639</v>
          </cell>
          <cell r="N15206">
            <v>43641</v>
          </cell>
          <cell r="O15206">
            <v>43640</v>
          </cell>
          <cell r="P15206" t="str">
            <v>No Dependency</v>
          </cell>
        </row>
        <row r="15207">
          <cell r="C15207" t="str">
            <v>ZHF771</v>
          </cell>
          <cell r="D15207" t="str">
            <v>Expansion Sites</v>
          </cell>
          <cell r="E15207" t="str">
            <v>Q2-2019</v>
          </cell>
          <cell r="F15207" t="str">
            <v>Mobile Aspiration</v>
          </cell>
          <cell r="G15207" t="str">
            <v>HUA</v>
          </cell>
          <cell r="H15207" t="str">
            <v xml:space="preserve">LTE1800 MIMO Upgrade_2x2 to 4x4 </v>
          </cell>
          <cell r="I15207" t="str">
            <v>INS</v>
          </cell>
          <cell r="L15207">
            <v>43664</v>
          </cell>
          <cell r="M15207">
            <v>43664</v>
          </cell>
          <cell r="N15207">
            <v>43665</v>
          </cell>
          <cell r="O15207">
            <v>43665</v>
          </cell>
          <cell r="P15207" t="str">
            <v>No Dependency</v>
          </cell>
        </row>
        <row r="15208">
          <cell r="C15208" t="str">
            <v>ZHF761</v>
          </cell>
          <cell r="D15208" t="str">
            <v>Expansion Sites</v>
          </cell>
          <cell r="E15208" t="str">
            <v>Q2-2019</v>
          </cell>
          <cell r="F15208" t="str">
            <v>Mobile Aspiration</v>
          </cell>
          <cell r="G15208" t="str">
            <v>HUA</v>
          </cell>
          <cell r="H15208" t="str">
            <v xml:space="preserve">LTE1800 MIMO Upgrade_2x2 to 4x4 </v>
          </cell>
          <cell r="I15208" t="str">
            <v>INS</v>
          </cell>
          <cell r="L15208">
            <v>43703</v>
          </cell>
          <cell r="M15208">
            <v>43647</v>
          </cell>
          <cell r="N15208">
            <v>43704</v>
          </cell>
          <cell r="O15208">
            <v>43648</v>
          </cell>
          <cell r="P15208" t="str">
            <v>No Dependency</v>
          </cell>
        </row>
        <row r="15209">
          <cell r="C15209" t="str">
            <v>ZHF760</v>
          </cell>
          <cell r="D15209" t="str">
            <v>Expansion Sites</v>
          </cell>
          <cell r="E15209" t="str">
            <v>Q3-2019</v>
          </cell>
          <cell r="F15209" t="str">
            <v>Mobile Aspiration</v>
          </cell>
          <cell r="G15209" t="str">
            <v>HUA</v>
          </cell>
          <cell r="H15209" t="str">
            <v xml:space="preserve">LTE1800 MIMO Upgrade_2x2 to 4x4 </v>
          </cell>
          <cell r="I15209" t="str">
            <v>INS</v>
          </cell>
          <cell r="L15209">
            <v>43779</v>
          </cell>
          <cell r="M15209">
            <v>43734</v>
          </cell>
          <cell r="N15209">
            <v>43780</v>
          </cell>
          <cell r="O15209">
            <v>43735</v>
          </cell>
          <cell r="P15209" t="str">
            <v>No Dependency</v>
          </cell>
        </row>
        <row r="15210">
          <cell r="C15210" t="str">
            <v>ZHF331</v>
          </cell>
          <cell r="D15210" t="str">
            <v>Expansion Sites</v>
          </cell>
          <cell r="E15210" t="str">
            <v>Q3-2019</v>
          </cell>
          <cell r="F15210" t="str">
            <v>Mobile Aspiration</v>
          </cell>
          <cell r="G15210" t="str">
            <v>HUA</v>
          </cell>
          <cell r="H15210" t="str">
            <v xml:space="preserve">LTE1800 MIMO Upgrade_2x2 to 4x4 </v>
          </cell>
          <cell r="I15210" t="str">
            <v>INS</v>
          </cell>
          <cell r="L15210">
            <v>43635</v>
          </cell>
          <cell r="M15210">
            <v>43637</v>
          </cell>
          <cell r="N15210">
            <v>43636</v>
          </cell>
          <cell r="O15210">
            <v>43638</v>
          </cell>
          <cell r="P15210" t="str">
            <v>No Dependency</v>
          </cell>
        </row>
        <row r="15211">
          <cell r="C15211" t="str">
            <v>ZHF276</v>
          </cell>
          <cell r="D15211" t="str">
            <v>Expansion Sites</v>
          </cell>
          <cell r="E15211" t="str">
            <v>Q2-2019</v>
          </cell>
          <cell r="F15211" t="str">
            <v>Mobile Aspiration</v>
          </cell>
          <cell r="G15211" t="str">
            <v>HUA</v>
          </cell>
          <cell r="H15211" t="str">
            <v xml:space="preserve">LTE1800 MIMO Upgrade_2x2 to 4x4 </v>
          </cell>
          <cell r="I15211" t="str">
            <v>INS</v>
          </cell>
          <cell r="L15211">
            <v>43593</v>
          </cell>
          <cell r="M15211">
            <v>43595</v>
          </cell>
          <cell r="N15211">
            <v>43594</v>
          </cell>
          <cell r="O15211">
            <v>43596</v>
          </cell>
          <cell r="P15211" t="str">
            <v>No Dependency</v>
          </cell>
        </row>
        <row r="15212">
          <cell r="C15212" t="str">
            <v>ZHF269</v>
          </cell>
          <cell r="D15212" t="str">
            <v>Expansion Sites</v>
          </cell>
          <cell r="E15212" t="str">
            <v>Q3-2019</v>
          </cell>
          <cell r="F15212" t="str">
            <v>Mobile Aspiration</v>
          </cell>
          <cell r="G15212" t="str">
            <v>HUA</v>
          </cell>
          <cell r="H15212" t="str">
            <v xml:space="preserve">LTE1800 MIMO Upgrade_2x2 to 4x4 </v>
          </cell>
          <cell r="I15212" t="str">
            <v>INS</v>
          </cell>
          <cell r="L15212">
            <v>43642</v>
          </cell>
          <cell r="M15212">
            <v>43634</v>
          </cell>
          <cell r="N15212">
            <v>43646</v>
          </cell>
          <cell r="O15212">
            <v>43635</v>
          </cell>
          <cell r="P15212" t="str">
            <v>No Dependency</v>
          </cell>
        </row>
        <row r="15213">
          <cell r="C15213" t="str">
            <v>ZHF252</v>
          </cell>
          <cell r="D15213" t="str">
            <v>Expansion Sites</v>
          </cell>
          <cell r="E15213" t="str">
            <v>Q2-2019</v>
          </cell>
          <cell r="F15213" t="str">
            <v>Mobile Aspiration</v>
          </cell>
          <cell r="G15213" t="str">
            <v>HUA</v>
          </cell>
          <cell r="H15213" t="str">
            <v xml:space="preserve">LTE1800 MIMO Upgrade_2x2 to 4x4 </v>
          </cell>
          <cell r="I15213" t="str">
            <v>INS</v>
          </cell>
          <cell r="L15213">
            <v>43703</v>
          </cell>
          <cell r="M15213">
            <v>43641</v>
          </cell>
          <cell r="N15213">
            <v>43704</v>
          </cell>
          <cell r="O15213">
            <v>43642</v>
          </cell>
          <cell r="P15213" t="str">
            <v>No Dependency</v>
          </cell>
        </row>
        <row r="15214">
          <cell r="C15214" t="str">
            <v>ZHF247</v>
          </cell>
          <cell r="D15214" t="str">
            <v>Expansion Sites</v>
          </cell>
          <cell r="E15214" t="str">
            <v>Q2-2019</v>
          </cell>
          <cell r="F15214" t="str">
            <v>Mobile Aspiration</v>
          </cell>
          <cell r="G15214" t="str">
            <v>HUA</v>
          </cell>
          <cell r="H15214" t="str">
            <v xml:space="preserve">LTE1800 MIMO Upgrade_2x2 to 4x4 </v>
          </cell>
          <cell r="I15214" t="str">
            <v>INS</v>
          </cell>
          <cell r="L15214">
            <v>43703</v>
          </cell>
          <cell r="M15214">
            <v>43657</v>
          </cell>
          <cell r="N15214">
            <v>43704</v>
          </cell>
          <cell r="O15214">
            <v>43658</v>
          </cell>
          <cell r="P15214" t="str">
            <v>No Dependency</v>
          </cell>
        </row>
        <row r="15215">
          <cell r="C15215" t="str">
            <v>ZHF240</v>
          </cell>
          <cell r="D15215" t="str">
            <v>Expansion Sites</v>
          </cell>
          <cell r="E15215" t="str">
            <v>Q2-2019</v>
          </cell>
          <cell r="F15215" t="str">
            <v>Mobile Aspiration</v>
          </cell>
          <cell r="G15215" t="str">
            <v>HUA</v>
          </cell>
          <cell r="H15215" t="str">
            <v xml:space="preserve">LTE1800 MIMO Upgrade_2x2 to 4x4 </v>
          </cell>
          <cell r="I15215" t="str">
            <v>INS</v>
          </cell>
          <cell r="L15215">
            <v>43691</v>
          </cell>
          <cell r="M15215">
            <v>43693</v>
          </cell>
          <cell r="N15215">
            <v>43692</v>
          </cell>
          <cell r="O15215">
            <v>43694</v>
          </cell>
          <cell r="P15215" t="str">
            <v>No Dependency</v>
          </cell>
        </row>
        <row r="15216">
          <cell r="C15216" t="str">
            <v>ZHF214</v>
          </cell>
          <cell r="D15216" t="str">
            <v>Expansion Sites</v>
          </cell>
          <cell r="E15216" t="str">
            <v>Q2-2019</v>
          </cell>
          <cell r="F15216" t="str">
            <v>Mobile Aspiration</v>
          </cell>
          <cell r="G15216" t="str">
            <v>HUA</v>
          </cell>
          <cell r="H15216" t="str">
            <v xml:space="preserve">LTE1800 MIMO Upgrade_2x2 to 4x4 </v>
          </cell>
          <cell r="I15216" t="str">
            <v>INS</v>
          </cell>
          <cell r="L15216">
            <v>43703</v>
          </cell>
          <cell r="M15216">
            <v>43632</v>
          </cell>
          <cell r="N15216">
            <v>43704</v>
          </cell>
          <cell r="O15216">
            <v>43633</v>
          </cell>
          <cell r="P15216" t="str">
            <v>No Dependency</v>
          </cell>
        </row>
        <row r="15217">
          <cell r="C15217" t="str">
            <v>ZHF209</v>
          </cell>
          <cell r="D15217" t="str">
            <v>Expansion Sites</v>
          </cell>
          <cell r="E15217" t="str">
            <v>Q3-2019</v>
          </cell>
          <cell r="F15217" t="str">
            <v>Mobile Aspiration</v>
          </cell>
          <cell r="G15217" t="str">
            <v>HUA</v>
          </cell>
          <cell r="H15217" t="str">
            <v xml:space="preserve">LTE1800 MIMO Upgrade_2x2 to 4x4 </v>
          </cell>
          <cell r="I15217" t="str">
            <v>INS</v>
          </cell>
          <cell r="L15217">
            <v>43651</v>
          </cell>
          <cell r="M15217">
            <v>43654</v>
          </cell>
          <cell r="N15217">
            <v>43652</v>
          </cell>
          <cell r="O15217">
            <v>43655</v>
          </cell>
          <cell r="P15217" t="str">
            <v>No Dependency</v>
          </cell>
        </row>
        <row r="15218">
          <cell r="C15218" t="str">
            <v>ZHF201</v>
          </cell>
          <cell r="D15218" t="str">
            <v>Expansion Sites</v>
          </cell>
          <cell r="E15218" t="str">
            <v>Q3-2019</v>
          </cell>
          <cell r="F15218" t="str">
            <v>Mobile Aspiration</v>
          </cell>
          <cell r="G15218" t="str">
            <v>HUA</v>
          </cell>
          <cell r="H15218" t="str">
            <v xml:space="preserve">LTE1800 MIMO Upgrade_2x2 to 4x4 </v>
          </cell>
          <cell r="I15218" t="str">
            <v>INS</v>
          </cell>
          <cell r="L15218">
            <v>43659</v>
          </cell>
          <cell r="M15218">
            <v>43662</v>
          </cell>
          <cell r="N15218">
            <v>43660</v>
          </cell>
          <cell r="O15218">
            <v>43663</v>
          </cell>
          <cell r="P15218" t="str">
            <v>No Dependency</v>
          </cell>
        </row>
        <row r="15219">
          <cell r="C15219" t="str">
            <v>ZHF193</v>
          </cell>
          <cell r="D15219" t="str">
            <v>Expansion Sites</v>
          </cell>
          <cell r="E15219" t="str">
            <v>Q3-2019</v>
          </cell>
          <cell r="F15219" t="str">
            <v>Mobile Aspiration</v>
          </cell>
          <cell r="G15219" t="str">
            <v>HUA</v>
          </cell>
          <cell r="H15219" t="str">
            <v xml:space="preserve">LTE1800 MIMO Upgrade_2x2 to 4x4 </v>
          </cell>
          <cell r="I15219" t="str">
            <v>INS</v>
          </cell>
          <cell r="L15219">
            <v>43692</v>
          </cell>
          <cell r="M15219">
            <v>43695</v>
          </cell>
          <cell r="N15219">
            <v>43693</v>
          </cell>
          <cell r="O15219">
            <v>43696</v>
          </cell>
          <cell r="P15219" t="str">
            <v>No Dependency</v>
          </cell>
        </row>
        <row r="15220">
          <cell r="C15220" t="str">
            <v>ZHF189</v>
          </cell>
          <cell r="D15220" t="str">
            <v>Expansion Sites</v>
          </cell>
          <cell r="E15220" t="str">
            <v>Q3-2019</v>
          </cell>
          <cell r="F15220" t="str">
            <v>Mobile Aspiration</v>
          </cell>
          <cell r="G15220" t="str">
            <v>HUA</v>
          </cell>
          <cell r="H15220" t="str">
            <v xml:space="preserve">LTE1800 MIMO Upgrade_2x2 to 4x4 </v>
          </cell>
          <cell r="I15220" t="str">
            <v>INS</v>
          </cell>
          <cell r="L15220">
            <v>43753</v>
          </cell>
          <cell r="M15220">
            <v>43638</v>
          </cell>
          <cell r="N15220">
            <v>43754</v>
          </cell>
          <cell r="O15220">
            <v>43639</v>
          </cell>
          <cell r="P15220" t="str">
            <v>FDED Not Approved</v>
          </cell>
        </row>
        <row r="15221">
          <cell r="C15221" t="str">
            <v>ZHF187</v>
          </cell>
          <cell r="D15221" t="str">
            <v>Expansion Sites</v>
          </cell>
          <cell r="E15221" t="str">
            <v>Q2-2019</v>
          </cell>
          <cell r="F15221" t="str">
            <v>Mobile Aspiration</v>
          </cell>
          <cell r="G15221" t="str">
            <v>HUA</v>
          </cell>
          <cell r="H15221" t="str">
            <v xml:space="preserve">LTE1800 MIMO Upgrade_2x2 to 4x4 </v>
          </cell>
          <cell r="I15221" t="str">
            <v>INS</v>
          </cell>
          <cell r="L15221">
            <v>43691</v>
          </cell>
          <cell r="M15221">
            <v>43693</v>
          </cell>
          <cell r="N15221">
            <v>43692</v>
          </cell>
          <cell r="O15221">
            <v>43694</v>
          </cell>
          <cell r="P15221" t="str">
            <v>No Dependency</v>
          </cell>
        </row>
        <row r="15222">
          <cell r="C15222" t="str">
            <v>ZHF186</v>
          </cell>
          <cell r="D15222" t="str">
            <v>Expansion Sites</v>
          </cell>
          <cell r="E15222" t="str">
            <v>Q3-2019</v>
          </cell>
          <cell r="F15222" t="str">
            <v>Mobile Aspiration</v>
          </cell>
          <cell r="G15222" t="str">
            <v>HUA</v>
          </cell>
          <cell r="H15222" t="str">
            <v xml:space="preserve">LTE1800 MIMO Upgrade_2x2 to 4x4 </v>
          </cell>
          <cell r="I15222" t="str">
            <v>INS</v>
          </cell>
          <cell r="L15222">
            <v>43631</v>
          </cell>
          <cell r="M15222">
            <v>43634</v>
          </cell>
          <cell r="N15222">
            <v>43632</v>
          </cell>
          <cell r="O15222">
            <v>43635</v>
          </cell>
          <cell r="P15222" t="str">
            <v>No Dependency</v>
          </cell>
        </row>
        <row r="15223">
          <cell r="C15223" t="str">
            <v>ZHF177</v>
          </cell>
          <cell r="D15223" t="str">
            <v>Expansion Sites</v>
          </cell>
          <cell r="E15223" t="str">
            <v>Q3-2019</v>
          </cell>
          <cell r="F15223" t="str">
            <v>Mobile Aspiration</v>
          </cell>
          <cell r="G15223" t="str">
            <v>HUA</v>
          </cell>
          <cell r="H15223" t="str">
            <v xml:space="preserve">LTE1800 MIMO Upgrade_2x2 to 4x4 </v>
          </cell>
          <cell r="I15223" t="str">
            <v>INS</v>
          </cell>
          <cell r="L15223">
            <v>43788</v>
          </cell>
          <cell r="N15223">
            <v>43789</v>
          </cell>
          <cell r="P15223" t="str">
            <v>No Dependency</v>
          </cell>
        </row>
        <row r="15224">
          <cell r="C15224" t="str">
            <v>ZHF149</v>
          </cell>
          <cell r="D15224" t="str">
            <v>Expansion Sites</v>
          </cell>
          <cell r="E15224" t="str">
            <v>Q3-2019</v>
          </cell>
          <cell r="F15224" t="str">
            <v>Mobile Aspiration</v>
          </cell>
          <cell r="G15224" t="str">
            <v>HUA</v>
          </cell>
          <cell r="H15224" t="str">
            <v xml:space="preserve">LTE1800 MIMO Upgrade_2x2 to 4x4 </v>
          </cell>
          <cell r="I15224" t="str">
            <v>INS</v>
          </cell>
          <cell r="L15224">
            <v>43638</v>
          </cell>
          <cell r="M15224">
            <v>43640</v>
          </cell>
          <cell r="N15224">
            <v>43639</v>
          </cell>
          <cell r="O15224">
            <v>43641</v>
          </cell>
          <cell r="P15224" t="str">
            <v>No Dependency</v>
          </cell>
        </row>
        <row r="15225">
          <cell r="C15225" t="str">
            <v>ZHF140</v>
          </cell>
          <cell r="D15225" t="str">
            <v>Expansion Sites</v>
          </cell>
          <cell r="E15225" t="str">
            <v>Q3-2019</v>
          </cell>
          <cell r="F15225" t="str">
            <v>Mobile Aspiration</v>
          </cell>
          <cell r="G15225" t="str">
            <v>HUA</v>
          </cell>
          <cell r="H15225" t="str">
            <v xml:space="preserve">LTE1800 MIMO Upgrade_2x2 to 4x4 </v>
          </cell>
          <cell r="I15225" t="str">
            <v>INS</v>
          </cell>
          <cell r="L15225">
            <v>43796</v>
          </cell>
          <cell r="N15225">
            <v>43797</v>
          </cell>
          <cell r="P15225" t="str">
            <v>No Dependency</v>
          </cell>
        </row>
        <row r="15226">
          <cell r="C15226" t="str">
            <v>ZHF136</v>
          </cell>
          <cell r="D15226" t="str">
            <v>Expansion Sites</v>
          </cell>
          <cell r="E15226" t="str">
            <v>Q3-2019</v>
          </cell>
          <cell r="F15226" t="str">
            <v>Mobile Aspiration</v>
          </cell>
          <cell r="G15226" t="str">
            <v>HUA</v>
          </cell>
          <cell r="H15226" t="str">
            <v xml:space="preserve">LTE1800 MIMO Upgrade_2x2 to 4x4 </v>
          </cell>
          <cell r="I15226" t="str">
            <v>INS</v>
          </cell>
          <cell r="L15226">
            <v>43637</v>
          </cell>
          <cell r="M15226">
            <v>43639</v>
          </cell>
          <cell r="N15226">
            <v>43638</v>
          </cell>
          <cell r="O15226">
            <v>43640</v>
          </cell>
          <cell r="P15226" t="str">
            <v>No Dependency</v>
          </cell>
        </row>
        <row r="15227">
          <cell r="C15227" t="str">
            <v>ZHF133</v>
          </cell>
          <cell r="D15227" t="str">
            <v>Expansion Sites</v>
          </cell>
          <cell r="E15227" t="str">
            <v>Q3-2019</v>
          </cell>
          <cell r="F15227" t="str">
            <v>Mobile Aspiration</v>
          </cell>
          <cell r="G15227" t="str">
            <v>HUA</v>
          </cell>
          <cell r="H15227" t="str">
            <v xml:space="preserve">LTE1800 MIMO Upgrade_2x2 to 4x4 </v>
          </cell>
          <cell r="I15227" t="str">
            <v>INS</v>
          </cell>
          <cell r="L15227">
            <v>43623</v>
          </cell>
          <cell r="M15227">
            <v>43625</v>
          </cell>
          <cell r="N15227">
            <v>43624</v>
          </cell>
          <cell r="O15227">
            <v>43626</v>
          </cell>
          <cell r="P15227" t="str">
            <v>No Dependency</v>
          </cell>
        </row>
        <row r="15228">
          <cell r="C15228" t="str">
            <v>ZHF113</v>
          </cell>
          <cell r="D15228" t="str">
            <v>Expansion Sites</v>
          </cell>
          <cell r="E15228" t="str">
            <v>Q2-2019</v>
          </cell>
          <cell r="F15228" t="str">
            <v>Mobile Aspiration</v>
          </cell>
          <cell r="G15228" t="str">
            <v>HUA</v>
          </cell>
          <cell r="H15228" t="str">
            <v xml:space="preserve">LTE1800 MIMO Upgrade_2x2 to 4x4 </v>
          </cell>
          <cell r="I15228" t="str">
            <v>INS</v>
          </cell>
          <cell r="L15228">
            <v>43637</v>
          </cell>
          <cell r="M15228">
            <v>43640</v>
          </cell>
          <cell r="N15228">
            <v>43640</v>
          </cell>
          <cell r="O15228">
            <v>43641</v>
          </cell>
          <cell r="P15228" t="str">
            <v>No Dependency</v>
          </cell>
        </row>
        <row r="15229">
          <cell r="C15229" t="str">
            <v>ZHF106</v>
          </cell>
          <cell r="D15229" t="str">
            <v>Expansion Sites</v>
          </cell>
          <cell r="E15229" t="str">
            <v>Q2-2019</v>
          </cell>
          <cell r="F15229" t="str">
            <v>Mobile Aspiration</v>
          </cell>
          <cell r="G15229" t="str">
            <v>HUA</v>
          </cell>
          <cell r="H15229" t="str">
            <v xml:space="preserve">LTE1800 MIMO Upgrade_2x2 to 4x4 </v>
          </cell>
          <cell r="I15229" t="str">
            <v>INS</v>
          </cell>
          <cell r="L15229">
            <v>43703</v>
          </cell>
          <cell r="M15229">
            <v>43642</v>
          </cell>
          <cell r="N15229">
            <v>43704</v>
          </cell>
          <cell r="O15229">
            <v>43643</v>
          </cell>
          <cell r="P15229" t="str">
            <v>No Dependency</v>
          </cell>
        </row>
        <row r="15230">
          <cell r="C15230" t="str">
            <v>ZHF084</v>
          </cell>
          <cell r="D15230" t="str">
            <v>Expansion Sites</v>
          </cell>
          <cell r="E15230" t="str">
            <v>Q3-2019</v>
          </cell>
          <cell r="F15230" t="str">
            <v>Mobile Aspiration</v>
          </cell>
          <cell r="G15230" t="str">
            <v>HUA</v>
          </cell>
          <cell r="H15230" t="str">
            <v xml:space="preserve">LTE1800 MIMO Upgrade_2x2 to 4x4 </v>
          </cell>
          <cell r="I15230" t="str">
            <v>INS</v>
          </cell>
          <cell r="L15230">
            <v>43656</v>
          </cell>
          <cell r="M15230">
            <v>43659</v>
          </cell>
          <cell r="N15230">
            <v>43657</v>
          </cell>
          <cell r="O15230">
            <v>43660</v>
          </cell>
          <cell r="P15230" t="str">
            <v>No Dependency</v>
          </cell>
        </row>
        <row r="15231">
          <cell r="C15231" t="str">
            <v>ZHF076</v>
          </cell>
          <cell r="D15231" t="str">
            <v>Expansion Sites</v>
          </cell>
          <cell r="E15231" t="str">
            <v>Q3-2019</v>
          </cell>
          <cell r="F15231" t="str">
            <v>Mobile Aspiration</v>
          </cell>
          <cell r="G15231" t="str">
            <v>HUA</v>
          </cell>
          <cell r="H15231" t="str">
            <v xml:space="preserve">LTE1800 MIMO Upgrade_2x2 to 4x4 </v>
          </cell>
          <cell r="I15231" t="str">
            <v>INS</v>
          </cell>
          <cell r="L15231">
            <v>43631</v>
          </cell>
          <cell r="M15231">
            <v>43638</v>
          </cell>
          <cell r="N15231">
            <v>43638</v>
          </cell>
          <cell r="O15231">
            <v>43639</v>
          </cell>
          <cell r="P15231" t="str">
            <v>No Dependency</v>
          </cell>
        </row>
        <row r="15232">
          <cell r="C15232" t="str">
            <v>ZHF073</v>
          </cell>
          <cell r="D15232" t="str">
            <v>Expansion Sites</v>
          </cell>
          <cell r="E15232" t="str">
            <v>Q2-2019</v>
          </cell>
          <cell r="F15232" t="str">
            <v>Mobile Aspiration</v>
          </cell>
          <cell r="G15232" t="str">
            <v>HUA</v>
          </cell>
          <cell r="H15232" t="str">
            <v xml:space="preserve">LTE1800 MIMO Upgrade_2x2 to 4x4 </v>
          </cell>
          <cell r="I15232" t="str">
            <v>INS</v>
          </cell>
          <cell r="L15232">
            <v>43703</v>
          </cell>
          <cell r="M15232">
            <v>43641</v>
          </cell>
          <cell r="N15232">
            <v>43704</v>
          </cell>
          <cell r="O15232">
            <v>43642</v>
          </cell>
          <cell r="P15232" t="str">
            <v>No Dependency</v>
          </cell>
        </row>
        <row r="15233">
          <cell r="C15233" t="str">
            <v>ZHF067</v>
          </cell>
          <cell r="D15233" t="str">
            <v>Expansion Sites</v>
          </cell>
          <cell r="E15233" t="str">
            <v>Q3-2019</v>
          </cell>
          <cell r="F15233" t="str">
            <v>Mobile Aspiration</v>
          </cell>
          <cell r="G15233" t="str">
            <v>HUA</v>
          </cell>
          <cell r="H15233" t="str">
            <v xml:space="preserve">LTE1800 MIMO Upgrade_2x2 to 4x4 </v>
          </cell>
          <cell r="I15233" t="str">
            <v>INS</v>
          </cell>
          <cell r="L15233">
            <v>43746</v>
          </cell>
          <cell r="M15233">
            <v>43733</v>
          </cell>
          <cell r="N15233">
            <v>43747</v>
          </cell>
          <cell r="O15233">
            <v>43734</v>
          </cell>
          <cell r="P15233" t="str">
            <v>No Dependency</v>
          </cell>
        </row>
        <row r="15234">
          <cell r="C15234" t="str">
            <v>ZHF066</v>
          </cell>
          <cell r="D15234" t="str">
            <v>Expansion Sites</v>
          </cell>
          <cell r="E15234" t="str">
            <v>Q2-2019</v>
          </cell>
          <cell r="F15234" t="str">
            <v>Mobile Aspiration</v>
          </cell>
          <cell r="G15234" t="str">
            <v>HUA</v>
          </cell>
          <cell r="H15234" t="str">
            <v xml:space="preserve">LTE1800 MIMO Upgrade_2x2 to 4x4 </v>
          </cell>
          <cell r="I15234" t="str">
            <v>INS</v>
          </cell>
          <cell r="L15234">
            <v>43705</v>
          </cell>
          <cell r="M15234">
            <v>43661</v>
          </cell>
          <cell r="N15234">
            <v>43706</v>
          </cell>
          <cell r="O15234">
            <v>43662</v>
          </cell>
          <cell r="P15234" t="str">
            <v>No Dependency</v>
          </cell>
        </row>
        <row r="15235">
          <cell r="C15235" t="str">
            <v>ZHF062</v>
          </cell>
          <cell r="D15235" t="str">
            <v>Expansion Sites</v>
          </cell>
          <cell r="E15235" t="str">
            <v>Q3-2019</v>
          </cell>
          <cell r="F15235" t="str">
            <v>Mobile Aspiration</v>
          </cell>
          <cell r="G15235" t="str">
            <v>HUA</v>
          </cell>
          <cell r="H15235" t="str">
            <v xml:space="preserve">LTE1800 MIMO Upgrade_2x2 to 4x4 </v>
          </cell>
          <cell r="I15235" t="str">
            <v>INS</v>
          </cell>
          <cell r="L15235">
            <v>43629</v>
          </cell>
          <cell r="M15235">
            <v>43639</v>
          </cell>
          <cell r="N15235">
            <v>43630</v>
          </cell>
          <cell r="O15235">
            <v>43640</v>
          </cell>
          <cell r="P15235" t="str">
            <v>No Dependency</v>
          </cell>
        </row>
        <row r="15236">
          <cell r="C15236" t="str">
            <v>ZHF059</v>
          </cell>
          <cell r="D15236" t="str">
            <v>Expansion Sites</v>
          </cell>
          <cell r="E15236" t="str">
            <v>Q3-2019</v>
          </cell>
          <cell r="F15236" t="str">
            <v>Mobile Aspiration</v>
          </cell>
          <cell r="G15236" t="str">
            <v>HUA</v>
          </cell>
          <cell r="H15236" t="str">
            <v xml:space="preserve">LTE1800 MIMO Upgrade_2x2 to 4x4 </v>
          </cell>
          <cell r="I15236" t="str">
            <v>INS</v>
          </cell>
          <cell r="L15236">
            <v>43625</v>
          </cell>
          <cell r="M15236">
            <v>43627</v>
          </cell>
          <cell r="N15236">
            <v>43626</v>
          </cell>
          <cell r="O15236">
            <v>43628</v>
          </cell>
          <cell r="P15236" t="str">
            <v>No Dependency</v>
          </cell>
        </row>
        <row r="15237">
          <cell r="C15237" t="str">
            <v>ZHF056</v>
          </cell>
          <cell r="D15237" t="str">
            <v>Expansion Sites</v>
          </cell>
          <cell r="E15237" t="str">
            <v>Q2-2019</v>
          </cell>
          <cell r="F15237" t="str">
            <v>Mobile Aspiration</v>
          </cell>
          <cell r="G15237" t="str">
            <v>HUA</v>
          </cell>
          <cell r="H15237" t="str">
            <v xml:space="preserve">LTE1800 MIMO Upgrade_2x2 to 4x4 </v>
          </cell>
          <cell r="I15237" t="str">
            <v>INS</v>
          </cell>
          <cell r="L15237">
            <v>43631</v>
          </cell>
          <cell r="M15237">
            <v>43634</v>
          </cell>
          <cell r="N15237">
            <v>43632</v>
          </cell>
          <cell r="O15237">
            <v>43635</v>
          </cell>
          <cell r="P15237" t="str">
            <v>No Dependency</v>
          </cell>
        </row>
        <row r="15238">
          <cell r="C15238" t="str">
            <v>ZHF055</v>
          </cell>
          <cell r="D15238" t="str">
            <v>Expansion Sites</v>
          </cell>
          <cell r="E15238" t="str">
            <v>Q3-2019</v>
          </cell>
          <cell r="F15238" t="str">
            <v>Mobile Aspiration</v>
          </cell>
          <cell r="G15238" t="str">
            <v>HUA</v>
          </cell>
          <cell r="H15238" t="str">
            <v xml:space="preserve">LTE1800 MIMO Upgrade_2x2 to 4x4 </v>
          </cell>
          <cell r="I15238" t="str">
            <v>INS</v>
          </cell>
          <cell r="L15238">
            <v>43703</v>
          </cell>
          <cell r="M15238">
            <v>43640</v>
          </cell>
          <cell r="N15238">
            <v>43704</v>
          </cell>
          <cell r="O15238">
            <v>43641</v>
          </cell>
          <cell r="P15238" t="str">
            <v>No Dependency</v>
          </cell>
        </row>
        <row r="15239">
          <cell r="C15239" t="str">
            <v>ZHF054</v>
          </cell>
          <cell r="D15239" t="str">
            <v>Expansion Sites</v>
          </cell>
          <cell r="E15239" t="str">
            <v>Q3-2019</v>
          </cell>
          <cell r="F15239" t="str">
            <v>Mobile Aspiration</v>
          </cell>
          <cell r="G15239" t="str">
            <v>HUA</v>
          </cell>
          <cell r="H15239" t="str">
            <v xml:space="preserve">LTE1800 MIMO Upgrade_2x2 to 4x4 </v>
          </cell>
          <cell r="I15239" t="str">
            <v>INS</v>
          </cell>
          <cell r="L15239">
            <v>43796</v>
          </cell>
          <cell r="N15239">
            <v>43797</v>
          </cell>
          <cell r="P15239" t="str">
            <v>No Dependency</v>
          </cell>
        </row>
        <row r="15240">
          <cell r="C15240" t="str">
            <v>ZHF053</v>
          </cell>
          <cell r="D15240" t="str">
            <v>Expansion Sites</v>
          </cell>
          <cell r="E15240" t="str">
            <v>Q2-2019</v>
          </cell>
          <cell r="F15240" t="str">
            <v>Mobile Aspiration</v>
          </cell>
          <cell r="G15240" t="str">
            <v>HUA</v>
          </cell>
          <cell r="H15240" t="str">
            <v xml:space="preserve">LTE1800 MIMO Upgrade_2x2 to 4x4 </v>
          </cell>
          <cell r="I15240" t="str">
            <v>INS</v>
          </cell>
          <cell r="L15240">
            <v>43635</v>
          </cell>
          <cell r="M15240">
            <v>43634</v>
          </cell>
          <cell r="N15240">
            <v>43636</v>
          </cell>
          <cell r="O15240">
            <v>43635</v>
          </cell>
          <cell r="P15240" t="str">
            <v>No Dependency</v>
          </cell>
        </row>
        <row r="15241">
          <cell r="C15241" t="str">
            <v>ZHF051</v>
          </cell>
          <cell r="D15241" t="str">
            <v>Expansion Sites</v>
          </cell>
          <cell r="E15241" t="str">
            <v>Q3-2019</v>
          </cell>
          <cell r="F15241" t="str">
            <v>Mobile Aspiration</v>
          </cell>
          <cell r="G15241" t="str">
            <v>HUA</v>
          </cell>
          <cell r="H15241" t="str">
            <v xml:space="preserve">LTE1800 MIMO Upgrade_2x2 to 4x4 </v>
          </cell>
          <cell r="I15241" t="str">
            <v>INS</v>
          </cell>
          <cell r="L15241">
            <v>43691</v>
          </cell>
          <cell r="M15241">
            <v>43693</v>
          </cell>
          <cell r="N15241">
            <v>43692</v>
          </cell>
          <cell r="O15241">
            <v>43694</v>
          </cell>
          <cell r="P15241" t="str">
            <v>No Dependency</v>
          </cell>
        </row>
        <row r="15242">
          <cell r="C15242" t="str">
            <v>ZHF050</v>
          </cell>
          <cell r="D15242" t="str">
            <v>Expansion Sites</v>
          </cell>
          <cell r="E15242" t="str">
            <v>Q3-2019</v>
          </cell>
          <cell r="F15242" t="str">
            <v>Mobile Aspiration</v>
          </cell>
          <cell r="G15242" t="str">
            <v>HUA</v>
          </cell>
          <cell r="H15242" t="str">
            <v xml:space="preserve">LTE1800 MIMO Upgrade_2x2 to 4x4 </v>
          </cell>
          <cell r="I15242" t="str">
            <v>INS</v>
          </cell>
          <cell r="L15242">
            <v>43788</v>
          </cell>
          <cell r="N15242">
            <v>43789</v>
          </cell>
          <cell r="P15242" t="str">
            <v>No Dependency</v>
          </cell>
        </row>
        <row r="15243">
          <cell r="C15243" t="str">
            <v>ZHF041</v>
          </cell>
          <cell r="D15243" t="str">
            <v>Expansion Sites</v>
          </cell>
          <cell r="E15243" t="str">
            <v>Q3-2019</v>
          </cell>
          <cell r="F15243" t="str">
            <v>Mobile Aspiration</v>
          </cell>
          <cell r="G15243" t="str">
            <v>HUA</v>
          </cell>
          <cell r="H15243" t="str">
            <v xml:space="preserve">LTE1800 MIMO Upgrade_2x2 to 4x4 </v>
          </cell>
          <cell r="I15243" t="str">
            <v>INS</v>
          </cell>
          <cell r="L15243">
            <v>43623</v>
          </cell>
          <cell r="M15243">
            <v>43625</v>
          </cell>
          <cell r="N15243">
            <v>43624</v>
          </cell>
          <cell r="O15243">
            <v>43626</v>
          </cell>
          <cell r="P15243" t="str">
            <v>No Dependency</v>
          </cell>
        </row>
        <row r="15244">
          <cell r="C15244" t="str">
            <v>ZHF039</v>
          </cell>
          <cell r="D15244" t="str">
            <v>Expansion Sites</v>
          </cell>
          <cell r="E15244" t="str">
            <v>Q3-2019</v>
          </cell>
          <cell r="F15244" t="str">
            <v>Mobile Aspiration</v>
          </cell>
          <cell r="G15244" t="str">
            <v>HUA</v>
          </cell>
          <cell r="H15244" t="str">
            <v xml:space="preserve">LTE1800 MIMO Upgrade_2x2 to 4x4 </v>
          </cell>
          <cell r="I15244" t="str">
            <v>INS</v>
          </cell>
          <cell r="L15244">
            <v>43635</v>
          </cell>
          <cell r="M15244">
            <v>43637</v>
          </cell>
          <cell r="N15244">
            <v>43636</v>
          </cell>
          <cell r="O15244">
            <v>43638</v>
          </cell>
          <cell r="P15244" t="str">
            <v>No Dependency</v>
          </cell>
        </row>
        <row r="15245">
          <cell r="C15245" t="str">
            <v>ZHF033</v>
          </cell>
          <cell r="D15245" t="str">
            <v>Expansion Sites</v>
          </cell>
          <cell r="E15245" t="str">
            <v>Q2-2019</v>
          </cell>
          <cell r="F15245" t="str">
            <v>Mobile Aspiration</v>
          </cell>
          <cell r="G15245" t="str">
            <v>HUA</v>
          </cell>
          <cell r="H15245" t="str">
            <v xml:space="preserve">LTE1800 MIMO Upgrade_2x2 to 4x4 </v>
          </cell>
          <cell r="I15245" t="str">
            <v>INS</v>
          </cell>
          <cell r="L15245">
            <v>43788</v>
          </cell>
          <cell r="N15245">
            <v>43789</v>
          </cell>
          <cell r="P15245" t="str">
            <v>No Dependency</v>
          </cell>
        </row>
        <row r="15246">
          <cell r="C15246" t="str">
            <v>ZHF032</v>
          </cell>
          <cell r="D15246" t="str">
            <v>Expansion Sites</v>
          </cell>
          <cell r="E15246" t="str">
            <v>Q3-2019</v>
          </cell>
          <cell r="F15246" t="str">
            <v>Mobile Aspiration</v>
          </cell>
          <cell r="G15246" t="str">
            <v>HUA</v>
          </cell>
          <cell r="H15246" t="str">
            <v xml:space="preserve">LTE1800 MIMO Upgrade_2x2 to 4x4 </v>
          </cell>
          <cell r="I15246" t="str">
            <v>INS</v>
          </cell>
          <cell r="L15246">
            <v>43657</v>
          </cell>
          <cell r="M15246">
            <v>43660</v>
          </cell>
          <cell r="N15246">
            <v>43658</v>
          </cell>
          <cell r="O15246">
            <v>43661</v>
          </cell>
          <cell r="P15246" t="str">
            <v>No Dependency</v>
          </cell>
        </row>
        <row r="15247">
          <cell r="C15247" t="str">
            <v>ZHF031</v>
          </cell>
          <cell r="D15247" t="str">
            <v>Expansion Sites</v>
          </cell>
          <cell r="E15247" t="str">
            <v>Q3-2019</v>
          </cell>
          <cell r="F15247" t="str">
            <v>Mobile Aspiration</v>
          </cell>
          <cell r="G15247" t="str">
            <v>HUA</v>
          </cell>
          <cell r="H15247" t="str">
            <v xml:space="preserve">LTE1800 MIMO Upgrade_2x2 to 4x4 </v>
          </cell>
          <cell r="I15247" t="str">
            <v>INS</v>
          </cell>
          <cell r="L15247">
            <v>43684</v>
          </cell>
          <cell r="M15247">
            <v>43634</v>
          </cell>
          <cell r="N15247">
            <v>43684</v>
          </cell>
          <cell r="O15247">
            <v>43635</v>
          </cell>
          <cell r="P15247" t="str">
            <v>No Dependency</v>
          </cell>
        </row>
        <row r="15248">
          <cell r="C15248" t="str">
            <v>ZHF027</v>
          </cell>
          <cell r="D15248" t="str">
            <v>Expansion Sites</v>
          </cell>
          <cell r="E15248" t="str">
            <v>Q3-2019</v>
          </cell>
          <cell r="F15248" t="str">
            <v>Mobile Aspiration</v>
          </cell>
          <cell r="G15248" t="str">
            <v>HUA</v>
          </cell>
          <cell r="H15248" t="str">
            <v xml:space="preserve">LTE1800 MIMO Upgrade_2x2 to 4x4 </v>
          </cell>
          <cell r="I15248" t="str">
            <v>INS</v>
          </cell>
          <cell r="L15248">
            <v>43705</v>
          </cell>
          <cell r="M15248">
            <v>43678</v>
          </cell>
          <cell r="N15248">
            <v>43706</v>
          </cell>
          <cell r="O15248">
            <v>43679</v>
          </cell>
          <cell r="P15248" t="str">
            <v>No Dependency</v>
          </cell>
        </row>
        <row r="15249">
          <cell r="C15249" t="str">
            <v>ZHF024</v>
          </cell>
          <cell r="D15249" t="str">
            <v>Expansion Sites</v>
          </cell>
          <cell r="E15249" t="str">
            <v>Q3-2019</v>
          </cell>
          <cell r="F15249" t="str">
            <v>Mobile Aspiration</v>
          </cell>
          <cell r="G15249" t="str">
            <v>HUA</v>
          </cell>
          <cell r="H15249" t="str">
            <v xml:space="preserve">LTE1800 MIMO Upgrade_2x2 to 4x4 </v>
          </cell>
          <cell r="I15249" t="str">
            <v>INS</v>
          </cell>
          <cell r="L15249">
            <v>43634</v>
          </cell>
          <cell r="M15249">
            <v>43634</v>
          </cell>
          <cell r="N15249">
            <v>43634</v>
          </cell>
          <cell r="O15249">
            <v>43635</v>
          </cell>
          <cell r="P15249" t="str">
            <v>No Dependency</v>
          </cell>
        </row>
        <row r="15250">
          <cell r="C15250" t="str">
            <v>ZHF023</v>
          </cell>
          <cell r="D15250" t="str">
            <v>Expansion Sites</v>
          </cell>
          <cell r="E15250" t="str">
            <v>Q3-2019</v>
          </cell>
          <cell r="F15250" t="str">
            <v>Mobile Aspiration</v>
          </cell>
          <cell r="G15250" t="str">
            <v>HUA</v>
          </cell>
          <cell r="H15250" t="str">
            <v xml:space="preserve">LTE1800 MIMO Upgrade_2x2 to 4x4 </v>
          </cell>
          <cell r="I15250" t="str">
            <v>INS</v>
          </cell>
          <cell r="L15250">
            <v>43654</v>
          </cell>
          <cell r="M15250">
            <v>43657</v>
          </cell>
          <cell r="N15250">
            <v>43655</v>
          </cell>
          <cell r="O15250">
            <v>43658</v>
          </cell>
          <cell r="P15250" t="str">
            <v>No Dependency</v>
          </cell>
        </row>
        <row r="15251">
          <cell r="C15251" t="str">
            <v>ZHF015</v>
          </cell>
          <cell r="D15251" t="str">
            <v>Expansion Sites</v>
          </cell>
          <cell r="E15251" t="str">
            <v>Q2-2019</v>
          </cell>
          <cell r="F15251" t="str">
            <v>Mobile Aspiration</v>
          </cell>
          <cell r="G15251" t="str">
            <v>HUA</v>
          </cell>
          <cell r="H15251" t="str">
            <v xml:space="preserve">LTE1800 MIMO Upgrade_2x2 to 4x4 </v>
          </cell>
          <cell r="I15251" t="str">
            <v>INS</v>
          </cell>
          <cell r="L15251">
            <v>43647</v>
          </cell>
          <cell r="M15251">
            <v>43650</v>
          </cell>
          <cell r="N15251">
            <v>43648</v>
          </cell>
          <cell r="O15251">
            <v>43651</v>
          </cell>
          <cell r="P15251" t="str">
            <v>No Dependency</v>
          </cell>
        </row>
        <row r="15252">
          <cell r="C15252" t="str">
            <v>ZHF014</v>
          </cell>
          <cell r="D15252" t="str">
            <v>Expansion Sites</v>
          </cell>
          <cell r="E15252" t="str">
            <v>Q3-2019</v>
          </cell>
          <cell r="F15252" t="str">
            <v>Mobile Aspiration</v>
          </cell>
          <cell r="G15252" t="str">
            <v>HUA</v>
          </cell>
          <cell r="H15252" t="str">
            <v xml:space="preserve">LTE1800 MIMO Upgrade_2x2 to 4x4 </v>
          </cell>
          <cell r="I15252" t="str">
            <v>INS</v>
          </cell>
          <cell r="L15252">
            <v>43674</v>
          </cell>
          <cell r="M15252">
            <v>43676</v>
          </cell>
          <cell r="N15252">
            <v>43675</v>
          </cell>
          <cell r="O15252">
            <v>43677</v>
          </cell>
          <cell r="P15252" t="str">
            <v>No Dependency</v>
          </cell>
        </row>
        <row r="15253">
          <cell r="C15253" t="str">
            <v>ZHF010</v>
          </cell>
          <cell r="D15253" t="str">
            <v>Expansion Sites</v>
          </cell>
          <cell r="E15253" t="str">
            <v>Q3-2019</v>
          </cell>
          <cell r="F15253" t="str">
            <v>Mobile Aspiration</v>
          </cell>
          <cell r="G15253" t="str">
            <v>HUA</v>
          </cell>
          <cell r="H15253" t="str">
            <v xml:space="preserve">LTE1800 MIMO Upgrade_2x2 to 4x4 </v>
          </cell>
          <cell r="I15253" t="str">
            <v>INS</v>
          </cell>
          <cell r="L15253">
            <v>43666</v>
          </cell>
          <cell r="M15253">
            <v>43634</v>
          </cell>
          <cell r="N15253">
            <v>43667</v>
          </cell>
          <cell r="O15253">
            <v>43635</v>
          </cell>
          <cell r="P15253" t="str">
            <v>No Dependency</v>
          </cell>
        </row>
        <row r="15254">
          <cell r="C15254" t="str">
            <v>ZHF003</v>
          </cell>
          <cell r="D15254" t="str">
            <v>Expansion Sites</v>
          </cell>
          <cell r="E15254" t="str">
            <v>Q2-2019</v>
          </cell>
          <cell r="F15254" t="str">
            <v>Mobile Aspiration</v>
          </cell>
          <cell r="G15254" t="str">
            <v>HUA</v>
          </cell>
          <cell r="H15254" t="str">
            <v xml:space="preserve">LTE1800 MIMO Upgrade_2x2 to 4x4 </v>
          </cell>
          <cell r="I15254" t="str">
            <v>INS</v>
          </cell>
          <cell r="L15254">
            <v>43642</v>
          </cell>
          <cell r="M15254">
            <v>43634</v>
          </cell>
          <cell r="N15254">
            <v>43643</v>
          </cell>
          <cell r="O15254">
            <v>43635</v>
          </cell>
          <cell r="P15254" t="str">
            <v>No Dependency</v>
          </cell>
        </row>
        <row r="15255">
          <cell r="C15255" t="str">
            <v>ZHF002</v>
          </cell>
          <cell r="D15255" t="str">
            <v>Expansion Sites</v>
          </cell>
          <cell r="E15255" t="str">
            <v>Q3-2019</v>
          </cell>
          <cell r="F15255" t="str">
            <v>Mobile Aspiration</v>
          </cell>
          <cell r="G15255" t="str">
            <v>HUA</v>
          </cell>
          <cell r="H15255" t="str">
            <v xml:space="preserve">LTE1800 MIMO Upgrade_2x2 to 4x4 </v>
          </cell>
          <cell r="I15255" t="str">
            <v>INS</v>
          </cell>
          <cell r="L15255">
            <v>43631</v>
          </cell>
          <cell r="M15255">
            <v>43634</v>
          </cell>
          <cell r="N15255">
            <v>43632</v>
          </cell>
          <cell r="O15255">
            <v>43635</v>
          </cell>
          <cell r="P15255" t="str">
            <v>No Dependency</v>
          </cell>
        </row>
        <row r="15256">
          <cell r="C15256" t="str">
            <v>ZHB999</v>
          </cell>
          <cell r="D15256" t="str">
            <v>Expansion Sites</v>
          </cell>
          <cell r="E15256" t="str">
            <v>Q3-2019</v>
          </cell>
          <cell r="F15256" t="str">
            <v>Mobile Aspiration</v>
          </cell>
          <cell r="G15256" t="str">
            <v>HUA</v>
          </cell>
          <cell r="H15256" t="str">
            <v xml:space="preserve">LTE1800 MIMO Upgrade_2x2 to 4x4 </v>
          </cell>
          <cell r="I15256" t="str">
            <v>INS</v>
          </cell>
          <cell r="L15256">
            <v>43631</v>
          </cell>
          <cell r="M15256">
            <v>43634</v>
          </cell>
          <cell r="N15256">
            <v>43632</v>
          </cell>
          <cell r="O15256">
            <v>43635</v>
          </cell>
          <cell r="P15256" t="str">
            <v>No Dependency</v>
          </cell>
        </row>
        <row r="15257">
          <cell r="C15257" t="str">
            <v>ZHB997</v>
          </cell>
          <cell r="D15257" t="str">
            <v>Expansion Sites</v>
          </cell>
          <cell r="E15257" t="str">
            <v>Q2-2019</v>
          </cell>
          <cell r="F15257" t="str">
            <v>Mobile Aspiration</v>
          </cell>
          <cell r="G15257" t="str">
            <v>HUA</v>
          </cell>
          <cell r="H15257" t="str">
            <v xml:space="preserve">LTE1800 MIMO Upgrade_2x2 to 4x4 </v>
          </cell>
          <cell r="I15257" t="str">
            <v>INS</v>
          </cell>
          <cell r="L15257">
            <v>43638</v>
          </cell>
          <cell r="M15257">
            <v>43640</v>
          </cell>
          <cell r="N15257">
            <v>43639</v>
          </cell>
          <cell r="O15257">
            <v>43641</v>
          </cell>
          <cell r="P15257" t="str">
            <v>No Dependency</v>
          </cell>
        </row>
        <row r="15258">
          <cell r="C15258" t="str">
            <v>ZHB995</v>
          </cell>
          <cell r="D15258" t="str">
            <v>Expansion Sites</v>
          </cell>
          <cell r="E15258" t="str">
            <v>Q3-2019</v>
          </cell>
          <cell r="F15258" t="str">
            <v>Mobile Aspiration</v>
          </cell>
          <cell r="G15258" t="str">
            <v>HUA</v>
          </cell>
          <cell r="H15258" t="str">
            <v xml:space="preserve">LTE1800 MIMO Upgrade_2x2 to 4x4 </v>
          </cell>
          <cell r="I15258" t="str">
            <v>INS</v>
          </cell>
          <cell r="L15258">
            <v>43631</v>
          </cell>
          <cell r="M15258">
            <v>43634</v>
          </cell>
          <cell r="N15258">
            <v>43632</v>
          </cell>
          <cell r="O15258">
            <v>43635</v>
          </cell>
          <cell r="P15258" t="str">
            <v>No Dependency</v>
          </cell>
        </row>
        <row r="15259">
          <cell r="C15259" t="str">
            <v>ZHB994</v>
          </cell>
          <cell r="D15259" t="str">
            <v>Expansion Sites</v>
          </cell>
          <cell r="E15259" t="str">
            <v>Q2-2019</v>
          </cell>
          <cell r="F15259" t="str">
            <v>Mobile Aspiration</v>
          </cell>
          <cell r="G15259" t="str">
            <v>HUA</v>
          </cell>
          <cell r="H15259" t="str">
            <v xml:space="preserve">LTE1800 MIMO Upgrade_2x2 to 4x4 </v>
          </cell>
          <cell r="I15259" t="str">
            <v>INS</v>
          </cell>
          <cell r="L15259">
            <v>43753</v>
          </cell>
          <cell r="M15259">
            <v>43635</v>
          </cell>
          <cell r="N15259">
            <v>43754</v>
          </cell>
          <cell r="O15259">
            <v>43636</v>
          </cell>
          <cell r="P15259" t="str">
            <v>FDED Not Approved</v>
          </cell>
        </row>
        <row r="15260">
          <cell r="C15260" t="str">
            <v>ZHB993</v>
          </cell>
          <cell r="D15260" t="str">
            <v>Expansion Sites</v>
          </cell>
          <cell r="E15260" t="str">
            <v>Q2-2019</v>
          </cell>
          <cell r="F15260" t="str">
            <v>Mobile Aspiration</v>
          </cell>
          <cell r="G15260" t="str">
            <v>HUA</v>
          </cell>
          <cell r="H15260" t="str">
            <v xml:space="preserve">LTE1800 MIMO Upgrade_2x2 to 4x4 </v>
          </cell>
          <cell r="I15260" t="str">
            <v>INS</v>
          </cell>
          <cell r="L15260">
            <v>43632</v>
          </cell>
          <cell r="M15260">
            <v>43634</v>
          </cell>
          <cell r="N15260">
            <v>43633</v>
          </cell>
          <cell r="O15260">
            <v>43635</v>
          </cell>
          <cell r="P15260" t="str">
            <v>No Dependency</v>
          </cell>
        </row>
        <row r="15261">
          <cell r="C15261" t="str">
            <v>ZHB991</v>
          </cell>
          <cell r="D15261" t="str">
            <v>Expansion Sites</v>
          </cell>
          <cell r="E15261" t="str">
            <v>Q3-2019</v>
          </cell>
          <cell r="F15261" t="str">
            <v>Mobile Aspiration</v>
          </cell>
          <cell r="G15261" t="str">
            <v>HUA</v>
          </cell>
          <cell r="H15261" t="str">
            <v xml:space="preserve">LTE1800 MIMO Upgrade_2x2 to 4x4 </v>
          </cell>
          <cell r="I15261" t="str">
            <v>INS</v>
          </cell>
          <cell r="L15261">
            <v>43631</v>
          </cell>
          <cell r="M15261">
            <v>43634</v>
          </cell>
          <cell r="N15261">
            <v>43632</v>
          </cell>
          <cell r="O15261">
            <v>43635</v>
          </cell>
          <cell r="P15261" t="str">
            <v>No Dependency</v>
          </cell>
        </row>
        <row r="15262">
          <cell r="C15262" t="str">
            <v>ZHB988</v>
          </cell>
          <cell r="D15262" t="str">
            <v>Expansion Sites</v>
          </cell>
          <cell r="E15262" t="str">
            <v>Q3-2019</v>
          </cell>
          <cell r="F15262" t="str">
            <v>Mobile Aspiration</v>
          </cell>
          <cell r="G15262" t="str">
            <v>HUA</v>
          </cell>
          <cell r="H15262" t="str">
            <v xml:space="preserve">LTE1800 MIMO Upgrade_2x2 to 4x4 </v>
          </cell>
          <cell r="I15262" t="str">
            <v>INS</v>
          </cell>
          <cell r="L15262">
            <v>43631</v>
          </cell>
          <cell r="M15262">
            <v>43634</v>
          </cell>
          <cell r="N15262">
            <v>43632</v>
          </cell>
          <cell r="O15262">
            <v>43635</v>
          </cell>
          <cell r="P15262" t="str">
            <v>No Dependency</v>
          </cell>
        </row>
        <row r="15263">
          <cell r="C15263" t="str">
            <v>ZHB986</v>
          </cell>
          <cell r="D15263" t="str">
            <v>Expansion Sites</v>
          </cell>
          <cell r="E15263" t="str">
            <v>Q3-2019</v>
          </cell>
          <cell r="F15263" t="str">
            <v>Mobile Aspiration</v>
          </cell>
          <cell r="G15263" t="str">
            <v>HUA</v>
          </cell>
          <cell r="H15263" t="str">
            <v xml:space="preserve">LTE1800 MIMO Upgrade_2x2 to 4x4 </v>
          </cell>
          <cell r="I15263" t="str">
            <v>INS</v>
          </cell>
          <cell r="L15263">
            <v>43632</v>
          </cell>
          <cell r="M15263">
            <v>43634</v>
          </cell>
          <cell r="N15263">
            <v>43633</v>
          </cell>
          <cell r="O15263">
            <v>43635</v>
          </cell>
          <cell r="P15263" t="str">
            <v>No Dependency</v>
          </cell>
        </row>
        <row r="15264">
          <cell r="C15264" t="str">
            <v>ZHB984</v>
          </cell>
          <cell r="D15264" t="str">
            <v>Expansion Sites</v>
          </cell>
          <cell r="E15264" t="str">
            <v>Q2-2019</v>
          </cell>
          <cell r="F15264" t="str">
            <v>Mobile Aspiration</v>
          </cell>
          <cell r="G15264" t="str">
            <v>HUA</v>
          </cell>
          <cell r="H15264" t="str">
            <v xml:space="preserve">LTE1800 MIMO Upgrade_2x2 to 4x4 </v>
          </cell>
          <cell r="I15264" t="str">
            <v>INS</v>
          </cell>
          <cell r="L15264">
            <v>43646</v>
          </cell>
          <cell r="M15264">
            <v>43651</v>
          </cell>
          <cell r="N15264">
            <v>43647</v>
          </cell>
          <cell r="O15264">
            <v>43652</v>
          </cell>
          <cell r="P15264" t="str">
            <v>No Dependency</v>
          </cell>
        </row>
        <row r="15265">
          <cell r="C15265" t="str">
            <v>ZHB982</v>
          </cell>
          <cell r="D15265" t="str">
            <v>Expansion Sites</v>
          </cell>
          <cell r="E15265" t="str">
            <v>Q2-2019</v>
          </cell>
          <cell r="F15265" t="str">
            <v>Mobile Aspiration</v>
          </cell>
          <cell r="G15265" t="str">
            <v>HUA</v>
          </cell>
          <cell r="H15265" t="str">
            <v xml:space="preserve">LTE1800 MIMO Upgrade_2x2 to 4x4 </v>
          </cell>
          <cell r="I15265" t="str">
            <v>INS</v>
          </cell>
          <cell r="L15265">
            <v>43628</v>
          </cell>
          <cell r="M15265">
            <v>43630</v>
          </cell>
          <cell r="N15265">
            <v>43629</v>
          </cell>
          <cell r="O15265">
            <v>43631</v>
          </cell>
          <cell r="P15265" t="str">
            <v>No Dependency</v>
          </cell>
        </row>
        <row r="15266">
          <cell r="C15266" t="str">
            <v>ZHB981</v>
          </cell>
          <cell r="D15266" t="str">
            <v>Expansion Sites</v>
          </cell>
          <cell r="E15266" t="str">
            <v>Q2-2019</v>
          </cell>
          <cell r="F15266" t="str">
            <v>Mobile Aspiration</v>
          </cell>
          <cell r="G15266" t="str">
            <v>HUA</v>
          </cell>
          <cell r="H15266" t="str">
            <v xml:space="preserve">LTE1800 MIMO Upgrade_2x2 to 4x4 </v>
          </cell>
          <cell r="I15266" t="str">
            <v>INS</v>
          </cell>
          <cell r="L15266">
            <v>43670</v>
          </cell>
          <cell r="M15266">
            <v>43634</v>
          </cell>
          <cell r="N15266">
            <v>43670</v>
          </cell>
          <cell r="O15266">
            <v>43635</v>
          </cell>
          <cell r="P15266" t="str">
            <v>No Dependency</v>
          </cell>
        </row>
        <row r="15267">
          <cell r="C15267" t="str">
            <v>ZHB980</v>
          </cell>
          <cell r="D15267" t="str">
            <v>Expansion Sites</v>
          </cell>
          <cell r="E15267" t="str">
            <v>Q2-2019</v>
          </cell>
          <cell r="F15267" t="str">
            <v>Mobile Aspiration</v>
          </cell>
          <cell r="G15267" t="str">
            <v>HUA</v>
          </cell>
          <cell r="H15267" t="str">
            <v xml:space="preserve">LTE1800 MIMO Upgrade_2x2 to 4x4 </v>
          </cell>
          <cell r="I15267" t="str">
            <v>INS</v>
          </cell>
          <cell r="L15267">
            <v>43649</v>
          </cell>
          <cell r="M15267">
            <v>43634</v>
          </cell>
          <cell r="N15267">
            <v>43650</v>
          </cell>
          <cell r="O15267">
            <v>43635</v>
          </cell>
          <cell r="P15267" t="str">
            <v>No Dependency</v>
          </cell>
        </row>
        <row r="15268">
          <cell r="C15268" t="str">
            <v>ZHB979</v>
          </cell>
          <cell r="D15268" t="str">
            <v>Expansion Sites</v>
          </cell>
          <cell r="E15268" t="str">
            <v>Q2-2019</v>
          </cell>
          <cell r="F15268" t="str">
            <v>Mobile Aspiration</v>
          </cell>
          <cell r="G15268" t="str">
            <v>HUA</v>
          </cell>
          <cell r="H15268" t="str">
            <v xml:space="preserve">LTE1800 MIMO Upgrade_2x2 to 4x4 </v>
          </cell>
          <cell r="I15268" t="str">
            <v>INS</v>
          </cell>
          <cell r="L15268">
            <v>43696</v>
          </cell>
          <cell r="M15268">
            <v>43696</v>
          </cell>
          <cell r="N15268">
            <v>43697</v>
          </cell>
          <cell r="O15268">
            <v>43697</v>
          </cell>
          <cell r="P15268" t="str">
            <v>No Dependency</v>
          </cell>
        </row>
        <row r="15269">
          <cell r="C15269" t="str">
            <v>ZHB977</v>
          </cell>
          <cell r="D15269" t="str">
            <v>Expansion Sites</v>
          </cell>
          <cell r="E15269" t="str">
            <v>Q3-2019</v>
          </cell>
          <cell r="F15269" t="str">
            <v>Mobile Aspiration</v>
          </cell>
          <cell r="G15269" t="str">
            <v>HUA</v>
          </cell>
          <cell r="H15269" t="str">
            <v xml:space="preserve">LTE1800 MIMO Upgrade_2x2 to 4x4 </v>
          </cell>
          <cell r="I15269" t="str">
            <v>INS</v>
          </cell>
          <cell r="L15269">
            <v>43671</v>
          </cell>
          <cell r="M15269">
            <v>43674</v>
          </cell>
          <cell r="N15269">
            <v>43672</v>
          </cell>
          <cell r="O15269">
            <v>43675</v>
          </cell>
          <cell r="P15269" t="str">
            <v>No Dependency</v>
          </cell>
        </row>
        <row r="15270">
          <cell r="C15270" t="str">
            <v>ZHB976</v>
          </cell>
          <cell r="D15270" t="str">
            <v>Expansion Sites</v>
          </cell>
          <cell r="E15270" t="str">
            <v>Q2-2019</v>
          </cell>
          <cell r="F15270" t="str">
            <v>Mobile Aspiration</v>
          </cell>
          <cell r="G15270" t="str">
            <v>HUA</v>
          </cell>
          <cell r="H15270" t="str">
            <v xml:space="preserve">LTE1800 MIMO Upgrade_2x2 to 4x4 </v>
          </cell>
          <cell r="I15270" t="str">
            <v>INS</v>
          </cell>
          <cell r="L15270">
            <v>43641</v>
          </cell>
          <cell r="M15270">
            <v>43634</v>
          </cell>
          <cell r="N15270">
            <v>43642</v>
          </cell>
          <cell r="O15270">
            <v>43635</v>
          </cell>
          <cell r="P15270" t="str">
            <v>No Dependency</v>
          </cell>
        </row>
        <row r="15271">
          <cell r="C15271" t="str">
            <v>ZHB974</v>
          </cell>
          <cell r="D15271" t="str">
            <v>Expansion Sites</v>
          </cell>
          <cell r="E15271" t="str">
            <v>Q2-2019</v>
          </cell>
          <cell r="F15271" t="str">
            <v>Mobile Aspiration</v>
          </cell>
          <cell r="G15271" t="str">
            <v>HUA</v>
          </cell>
          <cell r="H15271" t="str">
            <v xml:space="preserve">LTE1800 MIMO Upgrade_2x2 to 4x4 </v>
          </cell>
          <cell r="I15271" t="str">
            <v>INS</v>
          </cell>
          <cell r="L15271">
            <v>43639</v>
          </cell>
          <cell r="M15271">
            <v>43634</v>
          </cell>
          <cell r="N15271">
            <v>43640</v>
          </cell>
          <cell r="O15271">
            <v>43635</v>
          </cell>
          <cell r="P15271" t="str">
            <v>No Dependency</v>
          </cell>
        </row>
        <row r="15272">
          <cell r="C15272" t="str">
            <v>ZHB971</v>
          </cell>
          <cell r="D15272" t="str">
            <v>Expansion Sites</v>
          </cell>
          <cell r="E15272" t="str">
            <v>Q2-2019</v>
          </cell>
          <cell r="F15272" t="str">
            <v>Mobile Aspiration</v>
          </cell>
          <cell r="G15272" t="str">
            <v>HUA</v>
          </cell>
          <cell r="H15272" t="str">
            <v xml:space="preserve">LTE1800 MIMO Upgrade_2x2 to 4x4 </v>
          </cell>
          <cell r="I15272" t="str">
            <v>INS</v>
          </cell>
          <cell r="L15272">
            <v>43703</v>
          </cell>
          <cell r="M15272">
            <v>43643</v>
          </cell>
          <cell r="N15272">
            <v>43704</v>
          </cell>
          <cell r="O15272">
            <v>43644</v>
          </cell>
          <cell r="P15272" t="str">
            <v>No Dependency</v>
          </cell>
        </row>
        <row r="15273">
          <cell r="C15273" t="str">
            <v>ZHB969</v>
          </cell>
          <cell r="D15273" t="str">
            <v>Expansion Sites</v>
          </cell>
          <cell r="E15273" t="str">
            <v>Q2-2019</v>
          </cell>
          <cell r="F15273" t="str">
            <v>Mobile Aspiration</v>
          </cell>
          <cell r="G15273" t="str">
            <v>HUA</v>
          </cell>
          <cell r="H15273" t="str">
            <v xml:space="preserve">LTE1800 MIMO Upgrade_2x2 to 4x4 </v>
          </cell>
          <cell r="I15273" t="str">
            <v>INS</v>
          </cell>
          <cell r="L15273">
            <v>43648</v>
          </cell>
          <cell r="M15273">
            <v>43634</v>
          </cell>
          <cell r="N15273">
            <v>43649</v>
          </cell>
          <cell r="O15273">
            <v>43635</v>
          </cell>
          <cell r="P15273" t="str">
            <v>No Dependency</v>
          </cell>
        </row>
        <row r="15274">
          <cell r="C15274" t="str">
            <v>ZHB968</v>
          </cell>
          <cell r="D15274" t="str">
            <v>Expansion Sites</v>
          </cell>
          <cell r="E15274" t="str">
            <v>Q2-2019</v>
          </cell>
          <cell r="F15274" t="str">
            <v>Mobile Aspiration</v>
          </cell>
          <cell r="G15274" t="str">
            <v>HUA</v>
          </cell>
          <cell r="H15274" t="str">
            <v xml:space="preserve">LTE1800 MIMO Upgrade_2x2 to 4x4 </v>
          </cell>
          <cell r="I15274" t="str">
            <v>INS</v>
          </cell>
          <cell r="L15274">
            <v>43703</v>
          </cell>
          <cell r="M15274">
            <v>43643</v>
          </cell>
          <cell r="N15274">
            <v>43704</v>
          </cell>
          <cell r="O15274">
            <v>43644</v>
          </cell>
          <cell r="P15274" t="str">
            <v>No Dependency</v>
          </cell>
        </row>
        <row r="15275">
          <cell r="C15275" t="str">
            <v>ZHB967</v>
          </cell>
          <cell r="D15275" t="str">
            <v>Expansion Sites</v>
          </cell>
          <cell r="E15275" t="str">
            <v>Q3-2019</v>
          </cell>
          <cell r="F15275" t="str">
            <v>Mobile Aspiration</v>
          </cell>
          <cell r="G15275" t="str">
            <v>HUA</v>
          </cell>
          <cell r="H15275" t="str">
            <v xml:space="preserve">LTE1800 MIMO Upgrade_2x2 to 4x4 </v>
          </cell>
          <cell r="I15275" t="str">
            <v>INS</v>
          </cell>
          <cell r="L15275">
            <v>43623</v>
          </cell>
          <cell r="M15275">
            <v>43625</v>
          </cell>
          <cell r="N15275">
            <v>43624</v>
          </cell>
          <cell r="O15275">
            <v>43626</v>
          </cell>
          <cell r="P15275" t="str">
            <v>No Dependency</v>
          </cell>
        </row>
        <row r="15276">
          <cell r="C15276" t="str">
            <v>ZHB965</v>
          </cell>
          <cell r="D15276" t="str">
            <v>Expansion Sites</v>
          </cell>
          <cell r="E15276" t="str">
            <v>Q2-2019</v>
          </cell>
          <cell r="F15276" t="str">
            <v>Mobile Aspiration</v>
          </cell>
          <cell r="G15276" t="str">
            <v>HUA</v>
          </cell>
          <cell r="H15276" t="str">
            <v xml:space="preserve">LTE1800 MIMO Upgrade_2x2 to 4x4 </v>
          </cell>
          <cell r="I15276" t="str">
            <v>INS</v>
          </cell>
          <cell r="L15276">
            <v>43703</v>
          </cell>
          <cell r="M15276">
            <v>43644</v>
          </cell>
          <cell r="N15276">
            <v>43704</v>
          </cell>
          <cell r="O15276">
            <v>43645</v>
          </cell>
          <cell r="P15276" t="str">
            <v>No Dependency</v>
          </cell>
        </row>
        <row r="15277">
          <cell r="C15277" t="str">
            <v>ZHB964</v>
          </cell>
          <cell r="D15277" t="str">
            <v>Expansion Sites</v>
          </cell>
          <cell r="E15277" t="str">
            <v>Q2-2019</v>
          </cell>
          <cell r="F15277" t="str">
            <v>Mobile Aspiration</v>
          </cell>
          <cell r="G15277" t="str">
            <v>HUA</v>
          </cell>
          <cell r="H15277" t="str">
            <v xml:space="preserve">LTE1800 MIMO Upgrade_2x2 to 4x4 </v>
          </cell>
          <cell r="I15277" t="str">
            <v>INS</v>
          </cell>
          <cell r="L15277">
            <v>43703</v>
          </cell>
          <cell r="M15277">
            <v>43640</v>
          </cell>
          <cell r="N15277">
            <v>43704</v>
          </cell>
          <cell r="O15277">
            <v>43641</v>
          </cell>
          <cell r="P15277" t="str">
            <v>No Dependency</v>
          </cell>
        </row>
        <row r="15278">
          <cell r="C15278" t="str">
            <v>ZHB963</v>
          </cell>
          <cell r="D15278" t="str">
            <v>Expansion Sites</v>
          </cell>
          <cell r="E15278" t="str">
            <v>Q3-2019</v>
          </cell>
          <cell r="F15278" t="str">
            <v>Mobile Aspiration</v>
          </cell>
          <cell r="G15278" t="str">
            <v>HUA</v>
          </cell>
          <cell r="H15278" t="str">
            <v xml:space="preserve">LTE1800 MIMO Upgrade_2x2 to 4x4 </v>
          </cell>
          <cell r="I15278" t="str">
            <v>INS</v>
          </cell>
          <cell r="L15278">
            <v>43668</v>
          </cell>
          <cell r="M15278">
            <v>43671</v>
          </cell>
          <cell r="N15278">
            <v>43669</v>
          </cell>
          <cell r="O15278">
            <v>43672</v>
          </cell>
          <cell r="P15278" t="str">
            <v>No Dependency</v>
          </cell>
        </row>
        <row r="15279">
          <cell r="C15279" t="str">
            <v>ZHB962</v>
          </cell>
          <cell r="D15279" t="str">
            <v>Expansion Sites</v>
          </cell>
          <cell r="E15279" t="str">
            <v>Q2-2019</v>
          </cell>
          <cell r="F15279" t="str">
            <v>Mobile Aspiration</v>
          </cell>
          <cell r="G15279" t="str">
            <v>HUA</v>
          </cell>
          <cell r="H15279" t="str">
            <v xml:space="preserve">LTE1800 MIMO Upgrade_2x2 to 4x4 </v>
          </cell>
          <cell r="I15279" t="str">
            <v>INS</v>
          </cell>
          <cell r="L15279">
            <v>43666</v>
          </cell>
          <cell r="M15279">
            <v>43634</v>
          </cell>
          <cell r="N15279">
            <v>43667</v>
          </cell>
          <cell r="O15279">
            <v>43635</v>
          </cell>
          <cell r="P15279" t="str">
            <v>No Dependency</v>
          </cell>
        </row>
        <row r="15280">
          <cell r="C15280" t="str">
            <v>ZHB957</v>
          </cell>
          <cell r="D15280" t="str">
            <v>Expansion Sites</v>
          </cell>
          <cell r="E15280" t="str">
            <v>Q3-2019</v>
          </cell>
          <cell r="F15280" t="str">
            <v>Mobile Aspiration</v>
          </cell>
          <cell r="G15280" t="str">
            <v>HUA</v>
          </cell>
          <cell r="H15280" t="str">
            <v xml:space="preserve">LTE1800 MIMO Upgrade_2x2 to 4x4 </v>
          </cell>
          <cell r="I15280" t="str">
            <v>INS</v>
          </cell>
          <cell r="L15280">
            <v>43688</v>
          </cell>
          <cell r="M15280">
            <v>43690</v>
          </cell>
          <cell r="N15280">
            <v>43689</v>
          </cell>
          <cell r="O15280">
            <v>43691</v>
          </cell>
          <cell r="P15280" t="str">
            <v>No Dependency</v>
          </cell>
        </row>
        <row r="15281">
          <cell r="C15281" t="str">
            <v>ZHB956</v>
          </cell>
          <cell r="D15281" t="str">
            <v>Expansion Sites</v>
          </cell>
          <cell r="E15281" t="str">
            <v>Q3-2019</v>
          </cell>
          <cell r="F15281" t="str">
            <v>Mobile Aspiration</v>
          </cell>
          <cell r="G15281" t="str">
            <v>HUA</v>
          </cell>
          <cell r="H15281" t="str">
            <v xml:space="preserve">LTE1800 MIMO Upgrade_2x2 to 4x4 </v>
          </cell>
          <cell r="I15281" t="str">
            <v>INS</v>
          </cell>
          <cell r="L15281">
            <v>43665</v>
          </cell>
          <cell r="M15281">
            <v>43668</v>
          </cell>
          <cell r="N15281">
            <v>43666</v>
          </cell>
          <cell r="O15281">
            <v>43669</v>
          </cell>
          <cell r="P15281" t="str">
            <v>No Dependency</v>
          </cell>
        </row>
        <row r="15282">
          <cell r="C15282" t="str">
            <v>ZHB950</v>
          </cell>
          <cell r="D15282" t="str">
            <v>Expansion Sites</v>
          </cell>
          <cell r="E15282" t="str">
            <v>Q3-2019</v>
          </cell>
          <cell r="F15282" t="str">
            <v>Mobile Aspiration</v>
          </cell>
          <cell r="G15282" t="str">
            <v>HUA</v>
          </cell>
          <cell r="H15282" t="str">
            <v xml:space="preserve">LTE1800 MIMO Upgrade_2x2 to 4x4 </v>
          </cell>
          <cell r="I15282" t="str">
            <v>INS</v>
          </cell>
          <cell r="L15282">
            <v>43670</v>
          </cell>
          <cell r="M15282">
            <v>43673</v>
          </cell>
          <cell r="N15282">
            <v>43671</v>
          </cell>
          <cell r="O15282">
            <v>43674</v>
          </cell>
          <cell r="P15282" t="str">
            <v>No Dependency</v>
          </cell>
        </row>
        <row r="15283">
          <cell r="C15283" t="str">
            <v>ZHB948</v>
          </cell>
          <cell r="D15283" t="str">
            <v>Expansion Sites</v>
          </cell>
          <cell r="E15283" t="str">
            <v>Q2-2019</v>
          </cell>
          <cell r="F15283" t="str">
            <v>Mobile Aspiration</v>
          </cell>
          <cell r="G15283" t="str">
            <v>HUA</v>
          </cell>
          <cell r="H15283" t="str">
            <v xml:space="preserve">LTE1800 MIMO Upgrade_2x2 to 4x4 </v>
          </cell>
          <cell r="I15283" t="str">
            <v>INS</v>
          </cell>
          <cell r="L15283">
            <v>43703</v>
          </cell>
          <cell r="M15283">
            <v>43643</v>
          </cell>
          <cell r="N15283">
            <v>43704</v>
          </cell>
          <cell r="O15283">
            <v>43644</v>
          </cell>
          <cell r="P15283" t="str">
            <v>No Dependency</v>
          </cell>
        </row>
        <row r="15284">
          <cell r="C15284" t="str">
            <v>ZHB945</v>
          </cell>
          <cell r="D15284" t="str">
            <v>Expansion Sites</v>
          </cell>
          <cell r="E15284" t="str">
            <v>Q2-2019</v>
          </cell>
          <cell r="F15284" t="str">
            <v>Mobile Aspiration</v>
          </cell>
          <cell r="G15284" t="str">
            <v>HUA</v>
          </cell>
          <cell r="H15284" t="str">
            <v xml:space="preserve">LTE1800 MIMO Upgrade_2x2 to 4x4 </v>
          </cell>
          <cell r="I15284" t="str">
            <v>INS</v>
          </cell>
          <cell r="L15284">
            <v>43660</v>
          </cell>
          <cell r="M15284">
            <v>43662</v>
          </cell>
          <cell r="N15284">
            <v>43661</v>
          </cell>
          <cell r="O15284">
            <v>43663</v>
          </cell>
          <cell r="P15284" t="str">
            <v>No Dependency</v>
          </cell>
        </row>
        <row r="15285">
          <cell r="C15285" t="str">
            <v>ZHB944</v>
          </cell>
          <cell r="D15285" t="str">
            <v>Expansion Sites</v>
          </cell>
          <cell r="E15285" t="str">
            <v>Q2-2019</v>
          </cell>
          <cell r="F15285" t="str">
            <v>Mobile Aspiration</v>
          </cell>
          <cell r="G15285" t="str">
            <v>HUA</v>
          </cell>
          <cell r="H15285" t="str">
            <v xml:space="preserve">LTE1800 MIMO Upgrade_2x2 to 4x4 </v>
          </cell>
          <cell r="I15285" t="str">
            <v>INS</v>
          </cell>
          <cell r="L15285">
            <v>43640</v>
          </cell>
          <cell r="M15285">
            <v>43634</v>
          </cell>
          <cell r="N15285">
            <v>43643</v>
          </cell>
          <cell r="O15285">
            <v>43635</v>
          </cell>
          <cell r="P15285" t="str">
            <v>No Dependency</v>
          </cell>
        </row>
        <row r="15286">
          <cell r="C15286" t="str">
            <v>ZHB942</v>
          </cell>
          <cell r="D15286" t="str">
            <v>Expansion Sites</v>
          </cell>
          <cell r="E15286" t="str">
            <v>Q3-2019</v>
          </cell>
          <cell r="F15286" t="str">
            <v>Mobile Aspiration</v>
          </cell>
          <cell r="G15286" t="str">
            <v>HUA</v>
          </cell>
          <cell r="H15286" t="str">
            <v xml:space="preserve">LTE1800 MIMO Upgrade_2x2 to 4x4 </v>
          </cell>
          <cell r="I15286" t="str">
            <v>INS</v>
          </cell>
          <cell r="L15286">
            <v>43662</v>
          </cell>
          <cell r="M15286">
            <v>43665</v>
          </cell>
          <cell r="N15286">
            <v>43663</v>
          </cell>
          <cell r="O15286">
            <v>43666</v>
          </cell>
          <cell r="P15286" t="str">
            <v>No Dependency</v>
          </cell>
        </row>
        <row r="15287">
          <cell r="C15287" t="str">
            <v>ZHB940</v>
          </cell>
          <cell r="D15287" t="str">
            <v>Expansion Sites</v>
          </cell>
          <cell r="E15287" t="str">
            <v>Q2-2019</v>
          </cell>
          <cell r="F15287" t="str">
            <v>Mobile Aspiration</v>
          </cell>
          <cell r="G15287" t="str">
            <v>HUA</v>
          </cell>
          <cell r="H15287" t="str">
            <v xml:space="preserve">LTE1800 MIMO Upgrade_2x2 to 4x4 </v>
          </cell>
          <cell r="I15287" t="str">
            <v>INS</v>
          </cell>
          <cell r="L15287">
            <v>43638</v>
          </cell>
          <cell r="M15287">
            <v>43634</v>
          </cell>
          <cell r="N15287">
            <v>43639</v>
          </cell>
          <cell r="O15287">
            <v>43635</v>
          </cell>
          <cell r="P15287" t="str">
            <v>No Dependency</v>
          </cell>
        </row>
        <row r="15288">
          <cell r="C15288" t="str">
            <v>ZHB939</v>
          </cell>
          <cell r="D15288" t="str">
            <v>Expansion Sites</v>
          </cell>
          <cell r="E15288" t="str">
            <v>Q3-2019</v>
          </cell>
          <cell r="F15288" t="str">
            <v>Mobile Aspiration</v>
          </cell>
          <cell r="G15288" t="str">
            <v>HUA</v>
          </cell>
          <cell r="H15288" t="str">
            <v xml:space="preserve">LTE1800 MIMO Upgrade_2x2 to 4x4 </v>
          </cell>
          <cell r="I15288" t="str">
            <v>INS</v>
          </cell>
          <cell r="L15288">
            <v>43634</v>
          </cell>
          <cell r="M15288">
            <v>43641</v>
          </cell>
          <cell r="N15288">
            <v>43640</v>
          </cell>
          <cell r="O15288">
            <v>43642</v>
          </cell>
          <cell r="P15288" t="str">
            <v>No Dependency</v>
          </cell>
        </row>
        <row r="15289">
          <cell r="C15289" t="str">
            <v>ZHB938</v>
          </cell>
          <cell r="D15289" t="str">
            <v>Expansion Sites</v>
          </cell>
          <cell r="E15289" t="str">
            <v>Q2-2019</v>
          </cell>
          <cell r="F15289" t="str">
            <v>Mobile Aspiration</v>
          </cell>
          <cell r="G15289" t="str">
            <v>HUA</v>
          </cell>
          <cell r="H15289" t="str">
            <v xml:space="preserve">LTE1800 MIMO Upgrade_2x2 to 4x4 </v>
          </cell>
          <cell r="I15289" t="str">
            <v>INS</v>
          </cell>
          <cell r="L15289">
            <v>43788</v>
          </cell>
          <cell r="N15289">
            <v>43789</v>
          </cell>
          <cell r="P15289" t="str">
            <v>No Dependency</v>
          </cell>
        </row>
        <row r="15290">
          <cell r="C15290" t="str">
            <v>ZHB935</v>
          </cell>
          <cell r="D15290" t="str">
            <v>Expansion Sites</v>
          </cell>
          <cell r="E15290" t="str">
            <v>Q2-2019</v>
          </cell>
          <cell r="F15290" t="str">
            <v>Mobile Aspiration</v>
          </cell>
          <cell r="G15290" t="str">
            <v>HUA</v>
          </cell>
          <cell r="H15290" t="str">
            <v xml:space="preserve">LTE1800 MIMO Upgrade_2x2 to 4x4 </v>
          </cell>
          <cell r="I15290" t="str">
            <v>INS</v>
          </cell>
          <cell r="L15290">
            <v>43643</v>
          </cell>
          <cell r="M15290">
            <v>43624</v>
          </cell>
          <cell r="N15290">
            <v>43644</v>
          </cell>
          <cell r="O15290">
            <v>43625</v>
          </cell>
          <cell r="P15290" t="str">
            <v>No Dependency</v>
          </cell>
        </row>
        <row r="15291">
          <cell r="C15291" t="str">
            <v>ZHB933</v>
          </cell>
          <cell r="D15291" t="str">
            <v>Expansion Sites</v>
          </cell>
          <cell r="E15291" t="str">
            <v>Q2-2019</v>
          </cell>
          <cell r="F15291" t="str">
            <v>Mobile Aspiration</v>
          </cell>
          <cell r="G15291" t="str">
            <v>HUA</v>
          </cell>
          <cell r="H15291" t="str">
            <v xml:space="preserve">LTE1800 MIMO Upgrade_2x2 to 4x4 </v>
          </cell>
          <cell r="I15291" t="str">
            <v>INS</v>
          </cell>
          <cell r="L15291">
            <v>43643</v>
          </cell>
          <cell r="M15291">
            <v>43646</v>
          </cell>
          <cell r="N15291">
            <v>43644</v>
          </cell>
          <cell r="O15291">
            <v>43647</v>
          </cell>
          <cell r="P15291" t="str">
            <v>No Dependency</v>
          </cell>
        </row>
        <row r="15292">
          <cell r="C15292" t="str">
            <v>ZHB931</v>
          </cell>
          <cell r="D15292" t="str">
            <v>Expansion Sites</v>
          </cell>
          <cell r="E15292" t="str">
            <v>Q3-2019</v>
          </cell>
          <cell r="F15292" t="str">
            <v>Mobile Aspiration</v>
          </cell>
          <cell r="G15292" t="str">
            <v>HUA</v>
          </cell>
          <cell r="H15292" t="str">
            <v xml:space="preserve">LTE1800 MIMO Upgrade_2x2 to 4x4 </v>
          </cell>
          <cell r="I15292" t="str">
            <v>INS</v>
          </cell>
          <cell r="L15292">
            <v>43656</v>
          </cell>
          <cell r="M15292">
            <v>43659</v>
          </cell>
          <cell r="N15292">
            <v>43657</v>
          </cell>
          <cell r="O15292">
            <v>43660</v>
          </cell>
          <cell r="P15292" t="str">
            <v>No Dependency</v>
          </cell>
        </row>
        <row r="15293">
          <cell r="C15293" t="str">
            <v>ZHB922</v>
          </cell>
          <cell r="D15293" t="str">
            <v>Expansion Sites</v>
          </cell>
          <cell r="E15293" t="str">
            <v>Q2-2019</v>
          </cell>
          <cell r="F15293" t="str">
            <v>Mobile Aspiration</v>
          </cell>
          <cell r="G15293" t="str">
            <v>HUA</v>
          </cell>
          <cell r="H15293" t="str">
            <v xml:space="preserve">LTE1800 MIMO Upgrade_2x2 to 4x4 </v>
          </cell>
          <cell r="I15293" t="str">
            <v>INS</v>
          </cell>
          <cell r="L15293">
            <v>43666</v>
          </cell>
          <cell r="M15293">
            <v>43634</v>
          </cell>
          <cell r="N15293">
            <v>43667</v>
          </cell>
          <cell r="O15293">
            <v>43635</v>
          </cell>
          <cell r="P15293" t="str">
            <v>No Dependency</v>
          </cell>
        </row>
        <row r="15294">
          <cell r="C15294" t="str">
            <v>ZHB921</v>
          </cell>
          <cell r="D15294" t="str">
            <v>Expansion Sites</v>
          </cell>
          <cell r="E15294" t="str">
            <v>Q2-2019</v>
          </cell>
          <cell r="F15294" t="str">
            <v>Mobile Aspiration</v>
          </cell>
          <cell r="G15294" t="str">
            <v>HUA</v>
          </cell>
          <cell r="H15294" t="str">
            <v xml:space="preserve">LTE1800 MIMO Upgrade_2x2 to 4x4 </v>
          </cell>
          <cell r="I15294" t="str">
            <v>INS</v>
          </cell>
          <cell r="L15294">
            <v>43668</v>
          </cell>
          <cell r="M15294">
            <v>43671</v>
          </cell>
          <cell r="N15294">
            <v>43669</v>
          </cell>
          <cell r="O15294">
            <v>43672</v>
          </cell>
          <cell r="P15294" t="str">
            <v>No Dependency</v>
          </cell>
        </row>
        <row r="15295">
          <cell r="C15295" t="str">
            <v>ZHB919</v>
          </cell>
          <cell r="D15295" t="str">
            <v>Expansion Sites</v>
          </cell>
          <cell r="E15295" t="str">
            <v>Q2-2019</v>
          </cell>
          <cell r="F15295" t="str">
            <v>Mobile Aspiration</v>
          </cell>
          <cell r="G15295" t="str">
            <v>HUA</v>
          </cell>
          <cell r="H15295" t="str">
            <v xml:space="preserve">LTE1800 MIMO Upgrade_2x2 to 4x4 </v>
          </cell>
          <cell r="I15295" t="str">
            <v>INS</v>
          </cell>
          <cell r="L15295">
            <v>43652</v>
          </cell>
          <cell r="M15295">
            <v>43651</v>
          </cell>
          <cell r="N15295">
            <v>43653</v>
          </cell>
          <cell r="O15295">
            <v>43652</v>
          </cell>
          <cell r="P15295" t="str">
            <v>No Dependency</v>
          </cell>
        </row>
        <row r="15296">
          <cell r="C15296" t="str">
            <v>ZHB915</v>
          </cell>
          <cell r="D15296" t="str">
            <v>Expansion Sites</v>
          </cell>
          <cell r="E15296" t="str">
            <v>Q2-2019</v>
          </cell>
          <cell r="F15296" t="str">
            <v>Mobile Aspiration</v>
          </cell>
          <cell r="G15296" t="str">
            <v>HUA</v>
          </cell>
          <cell r="H15296" t="str">
            <v xml:space="preserve">LTE1800 MIMO Upgrade_2x2 to 4x4 </v>
          </cell>
          <cell r="I15296" t="str">
            <v>INS</v>
          </cell>
          <cell r="L15296">
            <v>43666</v>
          </cell>
          <cell r="M15296">
            <v>43634</v>
          </cell>
          <cell r="N15296">
            <v>43667</v>
          </cell>
          <cell r="O15296">
            <v>43635</v>
          </cell>
          <cell r="P15296" t="str">
            <v>No Dependency</v>
          </cell>
        </row>
        <row r="15297">
          <cell r="C15297" t="str">
            <v>ZHB914</v>
          </cell>
          <cell r="D15297" t="str">
            <v>Expansion Sites</v>
          </cell>
          <cell r="E15297" t="str">
            <v>Q2-2019</v>
          </cell>
          <cell r="F15297" t="str">
            <v>Mobile Aspiration</v>
          </cell>
          <cell r="G15297" t="str">
            <v>HUA</v>
          </cell>
          <cell r="H15297" t="str">
            <v xml:space="preserve">LTE1800 MIMO Upgrade_2x2 to 4x4 </v>
          </cell>
          <cell r="I15297" t="str">
            <v>INS</v>
          </cell>
          <cell r="L15297">
            <v>43636</v>
          </cell>
          <cell r="M15297">
            <v>43638</v>
          </cell>
          <cell r="N15297">
            <v>43637</v>
          </cell>
          <cell r="O15297">
            <v>43639</v>
          </cell>
          <cell r="P15297" t="str">
            <v>No Dependency</v>
          </cell>
        </row>
        <row r="15298">
          <cell r="C15298" t="str">
            <v>ZHB913</v>
          </cell>
          <cell r="D15298" t="str">
            <v>Expansion Sites</v>
          </cell>
          <cell r="E15298" t="str">
            <v>Q2-2019</v>
          </cell>
          <cell r="F15298" t="str">
            <v>Mobile Aspiration</v>
          </cell>
          <cell r="G15298" t="str">
            <v>HUA</v>
          </cell>
          <cell r="H15298" t="str">
            <v xml:space="preserve">LTE1800 MIMO Upgrade_2x2 to 4x4 </v>
          </cell>
          <cell r="I15298" t="str">
            <v>INS</v>
          </cell>
          <cell r="L15298">
            <v>43632</v>
          </cell>
          <cell r="M15298">
            <v>43634</v>
          </cell>
          <cell r="N15298">
            <v>43633</v>
          </cell>
          <cell r="O15298">
            <v>43635</v>
          </cell>
          <cell r="P15298" t="str">
            <v>No Dependency</v>
          </cell>
        </row>
        <row r="15299">
          <cell r="C15299" t="str">
            <v>ZHB912</v>
          </cell>
          <cell r="D15299" t="str">
            <v>Expansion Sites</v>
          </cell>
          <cell r="E15299" t="str">
            <v>Q2-2019</v>
          </cell>
          <cell r="F15299" t="str">
            <v>Mobile Aspiration</v>
          </cell>
          <cell r="G15299" t="str">
            <v>HUA</v>
          </cell>
          <cell r="H15299" t="str">
            <v xml:space="preserve">LTE1800 MIMO Upgrade_2x2 to 4x4 </v>
          </cell>
          <cell r="I15299" t="str">
            <v>INS</v>
          </cell>
          <cell r="L15299">
            <v>43638</v>
          </cell>
          <cell r="M15299">
            <v>43637</v>
          </cell>
          <cell r="N15299">
            <v>43639</v>
          </cell>
          <cell r="O15299">
            <v>43638</v>
          </cell>
          <cell r="P15299" t="str">
            <v>No Dependency</v>
          </cell>
        </row>
        <row r="15300">
          <cell r="C15300" t="str">
            <v>ZHB909</v>
          </cell>
          <cell r="D15300" t="str">
            <v>Expansion Sites</v>
          </cell>
          <cell r="E15300" t="str">
            <v>Q2-2019</v>
          </cell>
          <cell r="F15300" t="str">
            <v>Mobile Aspiration</v>
          </cell>
          <cell r="G15300" t="str">
            <v>HUA</v>
          </cell>
          <cell r="H15300" t="str">
            <v xml:space="preserve">LTE1800 MIMO Upgrade_2x2 to 4x4 </v>
          </cell>
          <cell r="I15300" t="str">
            <v>INS</v>
          </cell>
          <cell r="L15300">
            <v>43659</v>
          </cell>
          <cell r="M15300">
            <v>43661</v>
          </cell>
          <cell r="N15300">
            <v>43660</v>
          </cell>
          <cell r="O15300">
            <v>43662</v>
          </cell>
          <cell r="P15300" t="str">
            <v>No Dependency</v>
          </cell>
        </row>
        <row r="15301">
          <cell r="C15301" t="str">
            <v>ZHB907</v>
          </cell>
          <cell r="D15301" t="str">
            <v>Expansion Sites</v>
          </cell>
          <cell r="E15301" t="str">
            <v>Q2-2019</v>
          </cell>
          <cell r="F15301" t="str">
            <v>Mobile Aspiration</v>
          </cell>
          <cell r="G15301" t="str">
            <v>HUA</v>
          </cell>
          <cell r="H15301" t="str">
            <v xml:space="preserve">LTE1800 MIMO Upgrade_2x2 to 4x4 </v>
          </cell>
          <cell r="I15301" t="str">
            <v>INS</v>
          </cell>
          <cell r="L15301">
            <v>43638</v>
          </cell>
          <cell r="M15301">
            <v>43640</v>
          </cell>
          <cell r="N15301">
            <v>43639</v>
          </cell>
          <cell r="O15301">
            <v>43641</v>
          </cell>
          <cell r="P15301" t="str">
            <v>No Dependency</v>
          </cell>
        </row>
        <row r="15302">
          <cell r="C15302" t="str">
            <v>ZHB906</v>
          </cell>
          <cell r="D15302" t="str">
            <v>Expansion Sites</v>
          </cell>
          <cell r="E15302" t="str">
            <v>Q3-2019</v>
          </cell>
          <cell r="F15302" t="str">
            <v>Mobile Aspiration</v>
          </cell>
          <cell r="G15302" t="str">
            <v>HUA</v>
          </cell>
          <cell r="H15302" t="str">
            <v xml:space="preserve">LTE1800 MIMO Upgrade_2x2 to 4x4 </v>
          </cell>
          <cell r="I15302" t="str">
            <v>INS</v>
          </cell>
          <cell r="L15302">
            <v>43663</v>
          </cell>
          <cell r="M15302">
            <v>43666</v>
          </cell>
          <cell r="N15302">
            <v>43664</v>
          </cell>
          <cell r="O15302">
            <v>43667</v>
          </cell>
          <cell r="P15302" t="str">
            <v>No Dependency</v>
          </cell>
        </row>
        <row r="15303">
          <cell r="C15303" t="str">
            <v>ZHB905</v>
          </cell>
          <cell r="D15303" t="str">
            <v>Expansion Sites</v>
          </cell>
          <cell r="E15303" t="str">
            <v>Q2-2019</v>
          </cell>
          <cell r="F15303" t="str">
            <v>Mobile Aspiration</v>
          </cell>
          <cell r="G15303" t="str">
            <v>HUA</v>
          </cell>
          <cell r="H15303" t="str">
            <v xml:space="preserve">LTE1800 MIMO Upgrade_2x2 to 4x4 </v>
          </cell>
          <cell r="I15303" t="str">
            <v>INS</v>
          </cell>
          <cell r="L15303">
            <v>43645</v>
          </cell>
          <cell r="M15303">
            <v>43644</v>
          </cell>
          <cell r="N15303">
            <v>43646</v>
          </cell>
          <cell r="O15303">
            <v>43645</v>
          </cell>
          <cell r="P15303" t="str">
            <v>No Dependency</v>
          </cell>
        </row>
        <row r="15304">
          <cell r="C15304" t="str">
            <v>ZHB904</v>
          </cell>
          <cell r="D15304" t="str">
            <v>Expansion Sites</v>
          </cell>
          <cell r="E15304" t="str">
            <v>Q3-2019</v>
          </cell>
          <cell r="F15304" t="str">
            <v>Mobile Aspiration</v>
          </cell>
          <cell r="G15304" t="str">
            <v>HUA</v>
          </cell>
          <cell r="H15304" t="str">
            <v xml:space="preserve">LTE1800 MIMO Upgrade_2x2 to 4x4 </v>
          </cell>
          <cell r="I15304" t="str">
            <v>INS</v>
          </cell>
          <cell r="L15304">
            <v>43661</v>
          </cell>
          <cell r="M15304">
            <v>43664</v>
          </cell>
          <cell r="N15304">
            <v>43662</v>
          </cell>
          <cell r="O15304">
            <v>43665</v>
          </cell>
          <cell r="P15304" t="str">
            <v>No Dependency</v>
          </cell>
        </row>
        <row r="15305">
          <cell r="C15305" t="str">
            <v>ZHB903</v>
          </cell>
          <cell r="D15305" t="str">
            <v>Expansion Sites</v>
          </cell>
          <cell r="E15305" t="str">
            <v>Q3-2019</v>
          </cell>
          <cell r="F15305" t="str">
            <v>Mobile Aspiration</v>
          </cell>
          <cell r="G15305" t="str">
            <v>HUA</v>
          </cell>
          <cell r="H15305" t="str">
            <v xml:space="preserve">LTE1800 MIMO Upgrade_2x2 to 4x4 </v>
          </cell>
          <cell r="I15305" t="str">
            <v>INS</v>
          </cell>
          <cell r="L15305">
            <v>43639</v>
          </cell>
          <cell r="M15305">
            <v>43634</v>
          </cell>
          <cell r="N15305">
            <v>43641</v>
          </cell>
          <cell r="O15305">
            <v>43635</v>
          </cell>
          <cell r="P15305" t="str">
            <v>No Dependency</v>
          </cell>
        </row>
        <row r="15306">
          <cell r="C15306" t="str">
            <v>ZHB902</v>
          </cell>
          <cell r="D15306" t="str">
            <v>Expansion Sites</v>
          </cell>
          <cell r="E15306" t="str">
            <v>Q2-2019</v>
          </cell>
          <cell r="F15306" t="str">
            <v>Mobile Aspiration</v>
          </cell>
          <cell r="G15306" t="str">
            <v>HUA</v>
          </cell>
          <cell r="H15306" t="str">
            <v xml:space="preserve">LTE1800 MIMO Upgrade_2x2 to 4x4 </v>
          </cell>
          <cell r="I15306" t="str">
            <v>INS</v>
          </cell>
          <cell r="L15306">
            <v>43632</v>
          </cell>
          <cell r="M15306">
            <v>43634</v>
          </cell>
          <cell r="N15306">
            <v>43633</v>
          </cell>
          <cell r="O15306">
            <v>43635</v>
          </cell>
          <cell r="P15306" t="str">
            <v>No Dependency</v>
          </cell>
        </row>
        <row r="15307">
          <cell r="C15307" t="str">
            <v>ZHB898</v>
          </cell>
          <cell r="D15307" t="str">
            <v>Expansion Sites</v>
          </cell>
          <cell r="E15307" t="str">
            <v>Q2-2019</v>
          </cell>
          <cell r="F15307" t="str">
            <v>Mobile Aspiration</v>
          </cell>
          <cell r="G15307" t="str">
            <v>HUA</v>
          </cell>
          <cell r="H15307" t="str">
            <v xml:space="preserve">LTE1800 MIMO Upgrade_2x2 to 4x4 </v>
          </cell>
          <cell r="I15307" t="str">
            <v>INS</v>
          </cell>
          <cell r="L15307">
            <v>43645</v>
          </cell>
          <cell r="M15307">
            <v>43634</v>
          </cell>
          <cell r="N15307">
            <v>43648</v>
          </cell>
          <cell r="O15307">
            <v>43635</v>
          </cell>
          <cell r="P15307" t="str">
            <v>No Dependency</v>
          </cell>
        </row>
        <row r="15308">
          <cell r="C15308" t="str">
            <v>ZHB897</v>
          </cell>
          <cell r="D15308" t="str">
            <v>Expansion Sites</v>
          </cell>
          <cell r="E15308" t="str">
            <v>Q2-2019</v>
          </cell>
          <cell r="F15308" t="str">
            <v>Mobile Aspiration</v>
          </cell>
          <cell r="G15308" t="str">
            <v>HUA</v>
          </cell>
          <cell r="H15308" t="str">
            <v xml:space="preserve">LTE1800 MIMO Upgrade_2x2 to 4x4 </v>
          </cell>
          <cell r="I15308" t="str">
            <v>INS</v>
          </cell>
          <cell r="L15308">
            <v>43705</v>
          </cell>
          <cell r="M15308">
            <v>43694</v>
          </cell>
          <cell r="N15308">
            <v>43706</v>
          </cell>
          <cell r="O15308">
            <v>43695</v>
          </cell>
          <cell r="P15308" t="str">
            <v>No Dependency</v>
          </cell>
        </row>
        <row r="15309">
          <cell r="C15309" t="str">
            <v>ZHB039</v>
          </cell>
          <cell r="D15309" t="str">
            <v>Expansion Sites</v>
          </cell>
          <cell r="E15309" t="str">
            <v>Q2-2019</v>
          </cell>
          <cell r="F15309" t="str">
            <v>Mobile Aspiration</v>
          </cell>
          <cell r="G15309" t="str">
            <v>HUA</v>
          </cell>
          <cell r="H15309" t="str">
            <v xml:space="preserve">LTE1800 MIMO Upgrade_2x2 to 4x4 </v>
          </cell>
          <cell r="I15309" t="str">
            <v>INS</v>
          </cell>
          <cell r="L15309">
            <v>43703</v>
          </cell>
          <cell r="M15309">
            <v>43657</v>
          </cell>
          <cell r="N15309">
            <v>43704</v>
          </cell>
          <cell r="O15309">
            <v>43658</v>
          </cell>
          <cell r="P15309" t="str">
            <v>No Dependency</v>
          </cell>
        </row>
        <row r="15310">
          <cell r="C15310" t="str">
            <v>ZHB038</v>
          </cell>
          <cell r="D15310" t="str">
            <v>Expansion Sites</v>
          </cell>
          <cell r="E15310" t="str">
            <v>Q2-2019</v>
          </cell>
          <cell r="F15310" t="str">
            <v>Mobile Aspiration</v>
          </cell>
          <cell r="G15310" t="str">
            <v>HUA</v>
          </cell>
          <cell r="H15310" t="str">
            <v xml:space="preserve">LTE1800 MIMO Upgrade_2x2 to 4x4 </v>
          </cell>
          <cell r="I15310" t="str">
            <v>INS</v>
          </cell>
          <cell r="L15310">
            <v>43703</v>
          </cell>
          <cell r="M15310">
            <v>43648</v>
          </cell>
          <cell r="N15310">
            <v>43704</v>
          </cell>
          <cell r="O15310">
            <v>43649</v>
          </cell>
          <cell r="P15310" t="str">
            <v>No Dependency</v>
          </cell>
        </row>
        <row r="15311">
          <cell r="C15311" t="str">
            <v>ZHB035</v>
          </cell>
          <cell r="D15311" t="str">
            <v>Expansion Sites</v>
          </cell>
          <cell r="E15311" t="str">
            <v>Q2-2019</v>
          </cell>
          <cell r="F15311" t="str">
            <v>Mobile Aspiration</v>
          </cell>
          <cell r="G15311" t="str">
            <v>HUA</v>
          </cell>
          <cell r="H15311" t="str">
            <v xml:space="preserve">LTE1800 MIMO Upgrade_2x2 to 4x4 </v>
          </cell>
          <cell r="I15311" t="str">
            <v>INS</v>
          </cell>
          <cell r="L15311">
            <v>43788</v>
          </cell>
          <cell r="N15311">
            <v>43789</v>
          </cell>
          <cell r="P15311" t="str">
            <v>No Dependency</v>
          </cell>
        </row>
        <row r="15312">
          <cell r="C15312" t="str">
            <v>ZHB034</v>
          </cell>
          <cell r="D15312" t="str">
            <v>Expansion Sites</v>
          </cell>
          <cell r="E15312" t="str">
            <v>Q2-2019</v>
          </cell>
          <cell r="F15312" t="str">
            <v>Mobile Aspiration</v>
          </cell>
          <cell r="G15312" t="str">
            <v>HUA</v>
          </cell>
          <cell r="H15312" t="str">
            <v xml:space="preserve">LTE1800 MIMO Upgrade_2x2 to 4x4 </v>
          </cell>
          <cell r="I15312" t="str">
            <v>INS</v>
          </cell>
          <cell r="L15312">
            <v>43703</v>
          </cell>
          <cell r="M15312">
            <v>43653</v>
          </cell>
          <cell r="N15312">
            <v>43704</v>
          </cell>
          <cell r="O15312">
            <v>43654</v>
          </cell>
          <cell r="P15312" t="str">
            <v>No Dependency</v>
          </cell>
        </row>
        <row r="15313">
          <cell r="C15313" t="str">
            <v>ZHB026</v>
          </cell>
          <cell r="D15313" t="str">
            <v>Expansion Sites</v>
          </cell>
          <cell r="E15313" t="str">
            <v>Q3-2019</v>
          </cell>
          <cell r="F15313" t="str">
            <v>Mobile Aspiration</v>
          </cell>
          <cell r="G15313" t="str">
            <v>HUA</v>
          </cell>
          <cell r="H15313" t="str">
            <v xml:space="preserve">LTE1800 MIMO Upgrade_2x2 to 4x4 </v>
          </cell>
          <cell r="I15313" t="str">
            <v>INS</v>
          </cell>
          <cell r="L15313">
            <v>43746</v>
          </cell>
          <cell r="M15313">
            <v>43734</v>
          </cell>
          <cell r="N15313">
            <v>43747</v>
          </cell>
          <cell r="O15313">
            <v>43735</v>
          </cell>
          <cell r="P15313" t="str">
            <v>No Dependency</v>
          </cell>
        </row>
        <row r="15314">
          <cell r="C15314" t="str">
            <v>ZHB024</v>
          </cell>
          <cell r="D15314" t="str">
            <v>Expansion Sites</v>
          </cell>
          <cell r="E15314" t="str">
            <v>Q2-2019</v>
          </cell>
          <cell r="F15314" t="str">
            <v>Mobile Aspiration</v>
          </cell>
          <cell r="G15314" t="str">
            <v>HUA</v>
          </cell>
          <cell r="H15314" t="str">
            <v xml:space="preserve">LTE1800 MIMO Upgrade_2x2 to 4x4 </v>
          </cell>
          <cell r="I15314" t="str">
            <v>INS</v>
          </cell>
          <cell r="L15314">
            <v>43703</v>
          </cell>
          <cell r="M15314">
            <v>43640</v>
          </cell>
          <cell r="N15314">
            <v>43704</v>
          </cell>
          <cell r="O15314">
            <v>43641</v>
          </cell>
          <cell r="P15314" t="str">
            <v>No Dependency</v>
          </cell>
        </row>
        <row r="15315">
          <cell r="C15315" t="str">
            <v>ZHB008</v>
          </cell>
          <cell r="D15315" t="str">
            <v>Expansion Sites</v>
          </cell>
          <cell r="E15315" t="str">
            <v>Q2-2019</v>
          </cell>
          <cell r="F15315" t="str">
            <v>Mobile Aspiration</v>
          </cell>
          <cell r="G15315" t="str">
            <v>HUA</v>
          </cell>
          <cell r="H15315" t="str">
            <v xml:space="preserve">LTE1800 MIMO Upgrade_2x2 to 4x4 </v>
          </cell>
          <cell r="I15315" t="str">
            <v>INS</v>
          </cell>
          <cell r="L15315">
            <v>43670</v>
          </cell>
          <cell r="M15315">
            <v>43634</v>
          </cell>
          <cell r="N15315">
            <v>43670</v>
          </cell>
          <cell r="O15315">
            <v>43635</v>
          </cell>
          <cell r="P15315" t="str">
            <v>No Dependency</v>
          </cell>
        </row>
        <row r="15316">
          <cell r="C15316" t="str">
            <v>ZHB006</v>
          </cell>
          <cell r="D15316" t="str">
            <v>Expansion Sites</v>
          </cell>
          <cell r="E15316" t="str">
            <v>Q2-2019</v>
          </cell>
          <cell r="F15316" t="str">
            <v>Mobile Aspiration</v>
          </cell>
          <cell r="G15316" t="str">
            <v>HUA</v>
          </cell>
          <cell r="H15316" t="str">
            <v xml:space="preserve">LTE1800 MIMO Upgrade_2x2 to 4x4 </v>
          </cell>
          <cell r="I15316" t="str">
            <v>INS</v>
          </cell>
          <cell r="L15316">
            <v>43666</v>
          </cell>
          <cell r="M15316">
            <v>43634</v>
          </cell>
          <cell r="N15316">
            <v>43667</v>
          </cell>
          <cell r="O15316">
            <v>43635</v>
          </cell>
          <cell r="P15316" t="str">
            <v>No Dependency</v>
          </cell>
        </row>
        <row r="15317">
          <cell r="C15317" t="str">
            <v>ZHB005</v>
          </cell>
          <cell r="D15317" t="str">
            <v>Expansion Sites</v>
          </cell>
          <cell r="E15317" t="str">
            <v>Q2-2019</v>
          </cell>
          <cell r="F15317" t="str">
            <v>Mobile Aspiration</v>
          </cell>
          <cell r="G15317" t="str">
            <v>HUA</v>
          </cell>
          <cell r="H15317" t="str">
            <v xml:space="preserve">LTE1800 MIMO Upgrade_2x2 to 4x4 </v>
          </cell>
          <cell r="I15317" t="str">
            <v>INS</v>
          </cell>
          <cell r="L15317">
            <v>43636</v>
          </cell>
          <cell r="M15317">
            <v>43634</v>
          </cell>
          <cell r="N15317">
            <v>43637</v>
          </cell>
          <cell r="O15317">
            <v>43635</v>
          </cell>
          <cell r="P15317" t="str">
            <v>No Dependency</v>
          </cell>
        </row>
        <row r="15318">
          <cell r="C15318" t="str">
            <v>ZHB004</v>
          </cell>
          <cell r="D15318" t="str">
            <v>Expansion Sites</v>
          </cell>
          <cell r="E15318" t="str">
            <v>Q2-2019</v>
          </cell>
          <cell r="F15318" t="str">
            <v>Mobile Aspiration</v>
          </cell>
          <cell r="G15318" t="str">
            <v>HUA</v>
          </cell>
          <cell r="H15318" t="str">
            <v xml:space="preserve">LTE1800 MIMO Upgrade_2x2 to 4x4 </v>
          </cell>
          <cell r="I15318" t="str">
            <v>INS</v>
          </cell>
          <cell r="L15318">
            <v>43641</v>
          </cell>
          <cell r="M15318">
            <v>43634</v>
          </cell>
          <cell r="N15318">
            <v>43642</v>
          </cell>
          <cell r="O15318">
            <v>43635</v>
          </cell>
          <cell r="P15318" t="str">
            <v>No Dependency</v>
          </cell>
        </row>
        <row r="15319">
          <cell r="C15319" t="str">
            <v>ZHB003</v>
          </cell>
          <cell r="D15319" t="str">
            <v>Expansion Sites</v>
          </cell>
          <cell r="E15319" t="str">
            <v>Q3-2019</v>
          </cell>
          <cell r="F15319" t="str">
            <v>Mobile Aspiration</v>
          </cell>
          <cell r="G15319" t="str">
            <v>HUA</v>
          </cell>
          <cell r="H15319" t="str">
            <v xml:space="preserve">LTE1800 MIMO Upgrade_2x2 to 4x4 </v>
          </cell>
          <cell r="I15319" t="str">
            <v>INS</v>
          </cell>
          <cell r="L15319">
            <v>43704</v>
          </cell>
          <cell r="M15319">
            <v>43704</v>
          </cell>
          <cell r="N15319">
            <v>43705</v>
          </cell>
          <cell r="O15319">
            <v>43705</v>
          </cell>
          <cell r="P15319" t="str">
            <v>No Dependency</v>
          </cell>
        </row>
        <row r="15320">
          <cell r="C15320" t="str">
            <v>ZHB002</v>
          </cell>
          <cell r="D15320" t="str">
            <v>Expansion Sites</v>
          </cell>
          <cell r="E15320" t="str">
            <v>Q2-2019</v>
          </cell>
          <cell r="F15320" t="str">
            <v>Mobile Aspiration</v>
          </cell>
          <cell r="G15320" t="str">
            <v>HUA</v>
          </cell>
          <cell r="H15320" t="str">
            <v xml:space="preserve">LTE1800 MIMO Upgrade_2x2 to 4x4 </v>
          </cell>
          <cell r="I15320" t="str">
            <v>INS</v>
          </cell>
          <cell r="L15320">
            <v>43639</v>
          </cell>
          <cell r="M15320">
            <v>43634</v>
          </cell>
          <cell r="N15320">
            <v>43640</v>
          </cell>
          <cell r="O15320">
            <v>43635</v>
          </cell>
          <cell r="P15320" t="str">
            <v>No Dependency</v>
          </cell>
        </row>
        <row r="15321">
          <cell r="C15321" t="str">
            <v>ZHAA039</v>
          </cell>
          <cell r="D15321" t="str">
            <v>Expansion Sites</v>
          </cell>
          <cell r="E15321" t="str">
            <v>Q3-2019</v>
          </cell>
          <cell r="F15321" t="str">
            <v>Mobile Aspiration</v>
          </cell>
          <cell r="G15321" t="str">
            <v>HUA</v>
          </cell>
          <cell r="H15321" t="str">
            <v xml:space="preserve">LTE1800 MIMO Upgrade_2x2 to 4x4 </v>
          </cell>
          <cell r="I15321" t="str">
            <v>INS</v>
          </cell>
          <cell r="L15321">
            <v>43719</v>
          </cell>
          <cell r="M15321">
            <v>43640</v>
          </cell>
          <cell r="N15321">
            <v>43719</v>
          </cell>
          <cell r="O15321">
            <v>43641</v>
          </cell>
          <cell r="P15321" t="str">
            <v>No Dependency</v>
          </cell>
        </row>
        <row r="15322">
          <cell r="C15322" t="str">
            <v>ZHAA037</v>
          </cell>
          <cell r="D15322" t="str">
            <v>Expansion Sites</v>
          </cell>
          <cell r="E15322" t="str">
            <v>Q3-2019</v>
          </cell>
          <cell r="F15322" t="str">
            <v>Mobile Aspiration</v>
          </cell>
          <cell r="G15322" t="str">
            <v>HUA</v>
          </cell>
          <cell r="H15322" t="str">
            <v xml:space="preserve">LTE1800 MIMO Upgrade_2x2 to 4x4 </v>
          </cell>
          <cell r="I15322" t="str">
            <v>INS</v>
          </cell>
          <cell r="L15322">
            <v>43712</v>
          </cell>
          <cell r="M15322">
            <v>43639</v>
          </cell>
          <cell r="N15322">
            <v>43712</v>
          </cell>
          <cell r="O15322">
            <v>43640</v>
          </cell>
          <cell r="P15322" t="str">
            <v>No Dependency</v>
          </cell>
        </row>
        <row r="15323">
          <cell r="C15323" t="str">
            <v>ZHAA034</v>
          </cell>
          <cell r="D15323" t="str">
            <v>Expansion Sites</v>
          </cell>
          <cell r="E15323" t="str">
            <v>Q3-2019</v>
          </cell>
          <cell r="F15323" t="str">
            <v>Mobile Aspiration</v>
          </cell>
          <cell r="G15323" t="str">
            <v>HUA</v>
          </cell>
          <cell r="H15323" t="str">
            <v xml:space="preserve">LTE1800 MIMO Upgrade_2x2 to 4x4 </v>
          </cell>
          <cell r="I15323" t="str">
            <v>INS</v>
          </cell>
          <cell r="L15323">
            <v>43712</v>
          </cell>
          <cell r="M15323">
            <v>43634</v>
          </cell>
          <cell r="N15323">
            <v>43712</v>
          </cell>
          <cell r="O15323">
            <v>43635</v>
          </cell>
          <cell r="P15323" t="str">
            <v>No Dependency</v>
          </cell>
        </row>
        <row r="15324">
          <cell r="C15324" t="str">
            <v>ZHAA021</v>
          </cell>
          <cell r="D15324" t="str">
            <v>Expansion Sites</v>
          </cell>
          <cell r="E15324" t="str">
            <v>Q2-2019</v>
          </cell>
          <cell r="F15324" t="str">
            <v>Mobile Aspiration</v>
          </cell>
          <cell r="G15324" t="str">
            <v>HUA</v>
          </cell>
          <cell r="H15324" t="str">
            <v xml:space="preserve">LTE1800 MIMO Upgrade_2x2 to 4x4 </v>
          </cell>
          <cell r="I15324" t="str">
            <v>INS</v>
          </cell>
          <cell r="L15324">
            <v>43631</v>
          </cell>
          <cell r="M15324">
            <v>43634</v>
          </cell>
          <cell r="N15324">
            <v>43632</v>
          </cell>
          <cell r="O15324">
            <v>43635</v>
          </cell>
          <cell r="P15324" t="str">
            <v>No Dependency</v>
          </cell>
        </row>
        <row r="15325">
          <cell r="C15325" t="str">
            <v>ZHAA020</v>
          </cell>
          <cell r="D15325" t="str">
            <v>Expansion Sites</v>
          </cell>
          <cell r="E15325" t="str">
            <v>Q3-2019</v>
          </cell>
          <cell r="F15325" t="str">
            <v>Mobile Aspiration</v>
          </cell>
          <cell r="G15325" t="str">
            <v>HUA</v>
          </cell>
          <cell r="H15325" t="str">
            <v xml:space="preserve">LTE1800 MIMO Upgrade_2x2 to 4x4 </v>
          </cell>
          <cell r="I15325" t="str">
            <v>INS</v>
          </cell>
          <cell r="L15325">
            <v>43657</v>
          </cell>
          <cell r="M15325">
            <v>43660</v>
          </cell>
          <cell r="N15325">
            <v>43658</v>
          </cell>
          <cell r="O15325">
            <v>43661</v>
          </cell>
          <cell r="P15325" t="str">
            <v>No Dependency</v>
          </cell>
        </row>
        <row r="15326">
          <cell r="C15326" t="str">
            <v>ZHAA018</v>
          </cell>
          <cell r="D15326" t="str">
            <v>Expansion Sites</v>
          </cell>
          <cell r="E15326" t="str">
            <v>Q3-2019</v>
          </cell>
          <cell r="F15326" t="str">
            <v>Mobile Aspiration</v>
          </cell>
          <cell r="G15326" t="str">
            <v>HUA</v>
          </cell>
          <cell r="H15326" t="str">
            <v xml:space="preserve">LTE1800 MIMO Upgrade_2x2 to 4x4 </v>
          </cell>
          <cell r="I15326" t="str">
            <v>INS</v>
          </cell>
          <cell r="L15326">
            <v>43645</v>
          </cell>
          <cell r="M15326">
            <v>43634</v>
          </cell>
          <cell r="N15326">
            <v>43645</v>
          </cell>
          <cell r="O15326">
            <v>43635</v>
          </cell>
          <cell r="P15326" t="str">
            <v>No Dependency</v>
          </cell>
        </row>
        <row r="15327">
          <cell r="C15327" t="str">
            <v>ZHAA017</v>
          </cell>
          <cell r="D15327" t="str">
            <v>Expansion Sites</v>
          </cell>
          <cell r="E15327" t="str">
            <v>Q3-2019</v>
          </cell>
          <cell r="F15327" t="str">
            <v>Mobile Aspiration</v>
          </cell>
          <cell r="G15327" t="str">
            <v>HUA</v>
          </cell>
          <cell r="H15327" t="str">
            <v xml:space="preserve">LTE1800 MIMO Upgrade_2x2 to 4x4 </v>
          </cell>
          <cell r="I15327" t="str">
            <v>INS</v>
          </cell>
          <cell r="L15327">
            <v>43691</v>
          </cell>
          <cell r="M15327">
            <v>43693</v>
          </cell>
          <cell r="N15327">
            <v>43692</v>
          </cell>
          <cell r="O15327">
            <v>43694</v>
          </cell>
          <cell r="P15327" t="str">
            <v>No Dependency</v>
          </cell>
        </row>
        <row r="15328">
          <cell r="C15328" t="str">
            <v>ZHAA016</v>
          </cell>
          <cell r="D15328" t="str">
            <v>Expansion Sites</v>
          </cell>
          <cell r="E15328" t="str">
            <v>Q3-2019</v>
          </cell>
          <cell r="F15328" t="str">
            <v>Mobile Aspiration</v>
          </cell>
          <cell r="G15328" t="str">
            <v>HUA</v>
          </cell>
          <cell r="H15328" t="str">
            <v xml:space="preserve">LTE1800 MIMO Upgrade_2x2 to 4x4 </v>
          </cell>
          <cell r="I15328" t="str">
            <v>INS</v>
          </cell>
          <cell r="L15328">
            <v>43666</v>
          </cell>
          <cell r="M15328">
            <v>43651</v>
          </cell>
          <cell r="N15328">
            <v>43667</v>
          </cell>
          <cell r="O15328">
            <v>43652</v>
          </cell>
          <cell r="P15328" t="str">
            <v>No Dependency</v>
          </cell>
        </row>
        <row r="15329">
          <cell r="C15329" t="str">
            <v>ZHAA015</v>
          </cell>
          <cell r="D15329" t="str">
            <v>Expansion Sites</v>
          </cell>
          <cell r="E15329" t="str">
            <v>Q2-2019</v>
          </cell>
          <cell r="F15329" t="str">
            <v>Mobile Aspiration</v>
          </cell>
          <cell r="G15329" t="str">
            <v>HUA</v>
          </cell>
          <cell r="H15329" t="str">
            <v xml:space="preserve">LTE1800 MIMO Upgrade_2x2 to 4x4 </v>
          </cell>
          <cell r="I15329" t="str">
            <v>INS</v>
          </cell>
          <cell r="L15329">
            <v>43625</v>
          </cell>
          <cell r="M15329">
            <v>43634</v>
          </cell>
          <cell r="N15329">
            <v>43626</v>
          </cell>
          <cell r="O15329">
            <v>43635</v>
          </cell>
          <cell r="P15329" t="str">
            <v>No Dependency</v>
          </cell>
        </row>
        <row r="15330">
          <cell r="C15330" t="str">
            <v>ZHAA014</v>
          </cell>
          <cell r="D15330" t="str">
            <v>Expansion Sites</v>
          </cell>
          <cell r="E15330" t="str">
            <v>Q3-2019</v>
          </cell>
          <cell r="F15330" t="str">
            <v>Mobile Aspiration</v>
          </cell>
          <cell r="G15330" t="str">
            <v>HUA</v>
          </cell>
          <cell r="H15330" t="str">
            <v xml:space="preserve">LTE1800 MIMO Upgrade_2x2 to 4x4 </v>
          </cell>
          <cell r="I15330" t="str">
            <v>INS</v>
          </cell>
          <cell r="L15330">
            <v>43631</v>
          </cell>
          <cell r="M15330">
            <v>43634</v>
          </cell>
          <cell r="N15330">
            <v>43632</v>
          </cell>
          <cell r="O15330">
            <v>43635</v>
          </cell>
          <cell r="P15330" t="str">
            <v>No Dependency</v>
          </cell>
        </row>
        <row r="15331">
          <cell r="C15331" t="str">
            <v>ZHAA010</v>
          </cell>
          <cell r="D15331" t="str">
            <v>Expansion Sites</v>
          </cell>
          <cell r="E15331" t="str">
            <v>Q3-2019</v>
          </cell>
          <cell r="F15331" t="str">
            <v>Mobile Aspiration</v>
          </cell>
          <cell r="G15331" t="str">
            <v>HUA</v>
          </cell>
          <cell r="H15331" t="str">
            <v xml:space="preserve">LTE1800 MIMO Upgrade_2x2 to 4x4 </v>
          </cell>
          <cell r="I15331" t="str">
            <v>INS</v>
          </cell>
          <cell r="L15331">
            <v>43618</v>
          </cell>
          <cell r="M15331">
            <v>43620</v>
          </cell>
          <cell r="N15331">
            <v>43619</v>
          </cell>
          <cell r="O15331">
            <v>43621</v>
          </cell>
          <cell r="P15331" t="str">
            <v>No Dependency</v>
          </cell>
        </row>
        <row r="15332">
          <cell r="C15332" t="str">
            <v>ZHAA009</v>
          </cell>
          <cell r="D15332" t="str">
            <v>Expansion Sites</v>
          </cell>
          <cell r="E15332" t="str">
            <v>Q3-2019</v>
          </cell>
          <cell r="F15332" t="str">
            <v>Mobile Aspiration</v>
          </cell>
          <cell r="G15332" t="str">
            <v>HUA</v>
          </cell>
          <cell r="H15332" t="str">
            <v xml:space="preserve">LTE1800 MIMO Upgrade_2x2 to 4x4 </v>
          </cell>
          <cell r="I15332" t="str">
            <v>INS</v>
          </cell>
          <cell r="L15332">
            <v>43631</v>
          </cell>
          <cell r="M15332">
            <v>43634</v>
          </cell>
          <cell r="N15332">
            <v>43632</v>
          </cell>
          <cell r="O15332">
            <v>43635</v>
          </cell>
          <cell r="P15332" t="str">
            <v>No Dependency</v>
          </cell>
        </row>
        <row r="15333">
          <cell r="C15333" t="str">
            <v>ZHAA008</v>
          </cell>
          <cell r="D15333" t="str">
            <v>Expansion Sites</v>
          </cell>
          <cell r="E15333" t="str">
            <v>Q3-2019</v>
          </cell>
          <cell r="F15333" t="str">
            <v>Mobile Aspiration</v>
          </cell>
          <cell r="G15333" t="str">
            <v>HUA</v>
          </cell>
          <cell r="H15333" t="str">
            <v xml:space="preserve">LTE1800 MIMO Upgrade_2x2 to 4x4 </v>
          </cell>
          <cell r="I15333" t="str">
            <v>INS</v>
          </cell>
          <cell r="L15333">
            <v>43644</v>
          </cell>
          <cell r="M15333">
            <v>43634</v>
          </cell>
          <cell r="N15333">
            <v>43649</v>
          </cell>
          <cell r="O15333">
            <v>43635</v>
          </cell>
          <cell r="P15333" t="str">
            <v>No Dependency</v>
          </cell>
        </row>
        <row r="15334">
          <cell r="C15334" t="str">
            <v>ZHAA007</v>
          </cell>
          <cell r="D15334" t="str">
            <v>Expansion Sites</v>
          </cell>
          <cell r="E15334" t="str">
            <v>Q3-2019</v>
          </cell>
          <cell r="F15334" t="str">
            <v>Mobile Aspiration</v>
          </cell>
          <cell r="G15334" t="str">
            <v>HUA</v>
          </cell>
          <cell r="H15334" t="str">
            <v xml:space="preserve">LTE1800 MIMO Upgrade_2x2 to 4x4 </v>
          </cell>
          <cell r="I15334" t="str">
            <v>INS</v>
          </cell>
          <cell r="L15334">
            <v>43631</v>
          </cell>
          <cell r="M15334">
            <v>43634</v>
          </cell>
          <cell r="N15334">
            <v>43632</v>
          </cell>
          <cell r="O15334">
            <v>43635</v>
          </cell>
          <cell r="P15334" t="str">
            <v>No Dependency</v>
          </cell>
        </row>
        <row r="15335">
          <cell r="C15335" t="str">
            <v>ZHAA005</v>
          </cell>
          <cell r="D15335" t="str">
            <v>Expansion Sites</v>
          </cell>
          <cell r="E15335" t="str">
            <v>Q2-2019</v>
          </cell>
          <cell r="F15335" t="str">
            <v>Mobile Aspiration</v>
          </cell>
          <cell r="G15335" t="str">
            <v>HUA</v>
          </cell>
          <cell r="H15335" t="str">
            <v xml:space="preserve">LTE1800 MIMO Upgrade_2x2 to 4x4 </v>
          </cell>
          <cell r="I15335" t="str">
            <v>INS</v>
          </cell>
          <cell r="L15335">
            <v>43691</v>
          </cell>
          <cell r="M15335">
            <v>43693</v>
          </cell>
          <cell r="N15335">
            <v>43692</v>
          </cell>
          <cell r="O15335">
            <v>43694</v>
          </cell>
          <cell r="P15335" t="str">
            <v>No Dependency</v>
          </cell>
        </row>
        <row r="15336">
          <cell r="C15336" t="str">
            <v>ZHA999</v>
          </cell>
          <cell r="D15336" t="str">
            <v>Expansion Sites</v>
          </cell>
          <cell r="E15336" t="str">
            <v>Q3-2019</v>
          </cell>
          <cell r="F15336" t="str">
            <v>Mobile Aspiration</v>
          </cell>
          <cell r="G15336" t="str">
            <v>HUA</v>
          </cell>
          <cell r="H15336" t="str">
            <v xml:space="preserve">LTE1800 MIMO Upgrade_2x2 to 4x4 </v>
          </cell>
          <cell r="I15336" t="str">
            <v>INS</v>
          </cell>
          <cell r="L15336">
            <v>43632</v>
          </cell>
          <cell r="M15336">
            <v>43634</v>
          </cell>
          <cell r="N15336">
            <v>43633</v>
          </cell>
          <cell r="O15336">
            <v>43635</v>
          </cell>
          <cell r="P15336" t="str">
            <v>No Dependency</v>
          </cell>
        </row>
        <row r="15337">
          <cell r="C15337" t="str">
            <v>ZHA995</v>
          </cell>
          <cell r="D15337" t="str">
            <v>Expansion Sites</v>
          </cell>
          <cell r="E15337" t="str">
            <v>Q3-2019</v>
          </cell>
          <cell r="F15337" t="str">
            <v>Mobile Aspiration</v>
          </cell>
          <cell r="G15337" t="str">
            <v>HUA</v>
          </cell>
          <cell r="H15337" t="str">
            <v xml:space="preserve">LTE1800 MIMO Upgrade_2x2 to 4x4 </v>
          </cell>
          <cell r="I15337" t="str">
            <v>INS</v>
          </cell>
          <cell r="L15337">
            <v>43631</v>
          </cell>
          <cell r="M15337">
            <v>43634</v>
          </cell>
          <cell r="N15337">
            <v>43632</v>
          </cell>
          <cell r="O15337">
            <v>43635</v>
          </cell>
          <cell r="P15337" t="str">
            <v>No Dependency</v>
          </cell>
        </row>
        <row r="15338">
          <cell r="C15338" t="str">
            <v>ZHA994</v>
          </cell>
          <cell r="D15338" t="str">
            <v>Expansion Sites</v>
          </cell>
          <cell r="E15338" t="str">
            <v>Q3-2019</v>
          </cell>
          <cell r="F15338" t="str">
            <v>Mobile Aspiration</v>
          </cell>
          <cell r="G15338" t="str">
            <v>HUA</v>
          </cell>
          <cell r="H15338" t="str">
            <v xml:space="preserve">LTE1800 MIMO Upgrade_2x2 to 4x4 </v>
          </cell>
          <cell r="I15338" t="str">
            <v>INS</v>
          </cell>
          <cell r="L15338">
            <v>43631</v>
          </cell>
          <cell r="M15338">
            <v>43634</v>
          </cell>
          <cell r="N15338">
            <v>43632</v>
          </cell>
          <cell r="O15338">
            <v>43635</v>
          </cell>
          <cell r="P15338" t="str">
            <v>No Dependency</v>
          </cell>
        </row>
        <row r="15339">
          <cell r="C15339" t="str">
            <v>ZHA991</v>
          </cell>
          <cell r="D15339" t="str">
            <v>Expansion Sites</v>
          </cell>
          <cell r="E15339" t="str">
            <v>Q3-2019</v>
          </cell>
          <cell r="F15339" t="str">
            <v>Mobile Aspiration</v>
          </cell>
          <cell r="G15339" t="str">
            <v>HUA</v>
          </cell>
          <cell r="H15339" t="str">
            <v xml:space="preserve">LTE1800 MIMO Upgrade_2x2 to 4x4 </v>
          </cell>
          <cell r="I15339" t="str">
            <v>INS</v>
          </cell>
          <cell r="L15339">
            <v>43638</v>
          </cell>
          <cell r="M15339">
            <v>43640</v>
          </cell>
          <cell r="N15339">
            <v>43639</v>
          </cell>
          <cell r="O15339">
            <v>43641</v>
          </cell>
          <cell r="P15339" t="str">
            <v>No Dependency</v>
          </cell>
        </row>
        <row r="15340">
          <cell r="C15340" t="str">
            <v>ZHA989</v>
          </cell>
          <cell r="D15340" t="str">
            <v>Expansion Sites</v>
          </cell>
          <cell r="E15340" t="str">
            <v>Q3-2019</v>
          </cell>
          <cell r="F15340" t="str">
            <v>Mobile Aspiration</v>
          </cell>
          <cell r="G15340" t="str">
            <v>HUA</v>
          </cell>
          <cell r="H15340" t="str">
            <v xml:space="preserve">LTE1800 MIMO Upgrade_2x2 to 4x4 </v>
          </cell>
          <cell r="I15340" t="str">
            <v>INS</v>
          </cell>
          <cell r="L15340">
            <v>43631</v>
          </cell>
          <cell r="M15340">
            <v>43634</v>
          </cell>
          <cell r="N15340">
            <v>43632</v>
          </cell>
          <cell r="O15340">
            <v>43635</v>
          </cell>
          <cell r="P15340" t="str">
            <v>No Dependency</v>
          </cell>
        </row>
        <row r="15341">
          <cell r="C15341" t="str">
            <v>ZHA988</v>
          </cell>
          <cell r="D15341" t="str">
            <v>Expansion Sites</v>
          </cell>
          <cell r="E15341" t="str">
            <v>Q3-2019</v>
          </cell>
          <cell r="F15341" t="str">
            <v>Mobile Aspiration</v>
          </cell>
          <cell r="G15341" t="str">
            <v>HUA</v>
          </cell>
          <cell r="H15341" t="str">
            <v xml:space="preserve">LTE1800 MIMO Upgrade_2x2 to 4x4 </v>
          </cell>
          <cell r="I15341" t="str">
            <v>INS</v>
          </cell>
          <cell r="L15341">
            <v>43687</v>
          </cell>
          <cell r="M15341">
            <v>43689</v>
          </cell>
          <cell r="N15341">
            <v>43688</v>
          </cell>
          <cell r="O15341">
            <v>43690</v>
          </cell>
          <cell r="P15341" t="str">
            <v>No Dependency</v>
          </cell>
        </row>
        <row r="15342">
          <cell r="C15342" t="str">
            <v>ZHA987</v>
          </cell>
          <cell r="D15342" t="str">
            <v>Expansion Sites</v>
          </cell>
          <cell r="E15342" t="str">
            <v>Q3-2019</v>
          </cell>
          <cell r="F15342" t="str">
            <v>Mobile Aspiration</v>
          </cell>
          <cell r="G15342" t="str">
            <v>HUA</v>
          </cell>
          <cell r="H15342" t="str">
            <v xml:space="preserve">LTE1800 MIMO Upgrade_2x2 to 4x4 </v>
          </cell>
          <cell r="I15342" t="str">
            <v>INS</v>
          </cell>
          <cell r="L15342">
            <v>43759</v>
          </cell>
          <cell r="M15342">
            <v>43753</v>
          </cell>
          <cell r="N15342">
            <v>43760</v>
          </cell>
          <cell r="O15342">
            <v>43754</v>
          </cell>
          <cell r="P15342" t="str">
            <v>No Dependency</v>
          </cell>
        </row>
        <row r="15343">
          <cell r="C15343" t="str">
            <v>ZHA984</v>
          </cell>
          <cell r="D15343" t="str">
            <v>Expansion Sites</v>
          </cell>
          <cell r="E15343" t="str">
            <v>Q3-2019</v>
          </cell>
          <cell r="F15343" t="str">
            <v>Mobile Aspiration</v>
          </cell>
          <cell r="G15343" t="str">
            <v>HUA</v>
          </cell>
          <cell r="H15343" t="str">
            <v xml:space="preserve">LTE1800 MIMO Upgrade_2x2 to 4x4 </v>
          </cell>
          <cell r="I15343" t="str">
            <v>INS</v>
          </cell>
          <cell r="L15343">
            <v>43691</v>
          </cell>
          <cell r="M15343">
            <v>43693</v>
          </cell>
          <cell r="N15343">
            <v>43692</v>
          </cell>
          <cell r="O15343">
            <v>43694</v>
          </cell>
          <cell r="P15343" t="str">
            <v>No Dependency</v>
          </cell>
        </row>
        <row r="15344">
          <cell r="C15344" t="str">
            <v>ZHA983</v>
          </cell>
          <cell r="D15344" t="str">
            <v>Expansion Sites</v>
          </cell>
          <cell r="E15344" t="str">
            <v>Q3-2019</v>
          </cell>
          <cell r="F15344" t="str">
            <v>Mobile Aspiration</v>
          </cell>
          <cell r="G15344" t="str">
            <v>HUA</v>
          </cell>
          <cell r="H15344" t="str">
            <v xml:space="preserve">LTE1800 MIMO Upgrade_2x2 to 4x4 </v>
          </cell>
          <cell r="I15344" t="str">
            <v>INS</v>
          </cell>
          <cell r="L15344">
            <v>43648</v>
          </cell>
          <cell r="M15344">
            <v>43634</v>
          </cell>
          <cell r="N15344">
            <v>43649</v>
          </cell>
          <cell r="O15344">
            <v>43635</v>
          </cell>
          <cell r="P15344" t="str">
            <v>No Dependency</v>
          </cell>
        </row>
        <row r="15345">
          <cell r="C15345" t="str">
            <v>ZHA982</v>
          </cell>
          <cell r="D15345" t="str">
            <v>Expansion Sites</v>
          </cell>
          <cell r="E15345" t="str">
            <v>Q3-2019</v>
          </cell>
          <cell r="F15345" t="str">
            <v>Mobile Aspiration</v>
          </cell>
          <cell r="G15345" t="str">
            <v>HUA</v>
          </cell>
          <cell r="H15345" t="str">
            <v xml:space="preserve">LTE1800 MIMO Upgrade_2x2 to 4x4 </v>
          </cell>
          <cell r="I15345" t="str">
            <v>INS</v>
          </cell>
          <cell r="L15345">
            <v>43648</v>
          </cell>
          <cell r="M15345">
            <v>43651</v>
          </cell>
          <cell r="N15345">
            <v>43649</v>
          </cell>
          <cell r="O15345">
            <v>43652</v>
          </cell>
          <cell r="P15345" t="str">
            <v>No Dependency</v>
          </cell>
        </row>
        <row r="15346">
          <cell r="C15346" t="str">
            <v>ZHA981</v>
          </cell>
          <cell r="D15346" t="str">
            <v>Expansion Sites</v>
          </cell>
          <cell r="E15346" t="str">
            <v>Q3-2019</v>
          </cell>
          <cell r="F15346" t="str">
            <v>Mobile Aspiration</v>
          </cell>
          <cell r="G15346" t="str">
            <v>HUA</v>
          </cell>
          <cell r="H15346" t="str">
            <v xml:space="preserve">LTE1800 MIMO Upgrade_2x2 to 4x4 </v>
          </cell>
          <cell r="I15346" t="str">
            <v>INS</v>
          </cell>
          <cell r="L15346">
            <v>43666</v>
          </cell>
          <cell r="M15346">
            <v>43634</v>
          </cell>
          <cell r="N15346">
            <v>43667</v>
          </cell>
          <cell r="O15346">
            <v>43635</v>
          </cell>
          <cell r="P15346" t="str">
            <v>No Dependency</v>
          </cell>
        </row>
        <row r="15347">
          <cell r="C15347" t="str">
            <v>ZHA977</v>
          </cell>
          <cell r="D15347" t="str">
            <v>Expansion Sites</v>
          </cell>
          <cell r="E15347" t="str">
            <v>Q3-2019</v>
          </cell>
          <cell r="F15347" t="str">
            <v>Mobile Aspiration</v>
          </cell>
          <cell r="G15347" t="str">
            <v>HUA</v>
          </cell>
          <cell r="H15347" t="str">
            <v xml:space="preserve">LTE1800 MIMO Upgrade_2x2 to 4x4 </v>
          </cell>
          <cell r="I15347" t="str">
            <v>INS</v>
          </cell>
          <cell r="L15347">
            <v>43788</v>
          </cell>
          <cell r="N15347">
            <v>43789</v>
          </cell>
          <cell r="P15347" t="str">
            <v>No Dependency</v>
          </cell>
        </row>
        <row r="15348">
          <cell r="C15348" t="str">
            <v>ZHA974</v>
          </cell>
          <cell r="D15348" t="str">
            <v>Expansion Sites</v>
          </cell>
          <cell r="E15348" t="str">
            <v>Q3-2019</v>
          </cell>
          <cell r="F15348" t="str">
            <v>Mobile Aspiration</v>
          </cell>
          <cell r="G15348" t="str">
            <v>HUA</v>
          </cell>
          <cell r="H15348" t="str">
            <v xml:space="preserve">LTE1800 MIMO Upgrade_2x2 to 4x4 </v>
          </cell>
          <cell r="I15348" t="str">
            <v>INS</v>
          </cell>
          <cell r="L15348">
            <v>43753</v>
          </cell>
          <cell r="M15348">
            <v>43711</v>
          </cell>
          <cell r="N15348">
            <v>43754</v>
          </cell>
          <cell r="O15348">
            <v>43712</v>
          </cell>
          <cell r="P15348" t="str">
            <v>No Dependency</v>
          </cell>
        </row>
        <row r="15349">
          <cell r="C15349" t="str">
            <v>ZHA971</v>
          </cell>
          <cell r="D15349" t="str">
            <v>Expansion Sites</v>
          </cell>
          <cell r="E15349" t="str">
            <v>Q3-2019</v>
          </cell>
          <cell r="F15349" t="str">
            <v>Mobile Aspiration</v>
          </cell>
          <cell r="G15349" t="str">
            <v>HUA</v>
          </cell>
          <cell r="H15349" t="str">
            <v xml:space="preserve">LTE1800 MIMO Upgrade_2x2 to 4x4 </v>
          </cell>
          <cell r="I15349" t="str">
            <v>INS</v>
          </cell>
          <cell r="L15349">
            <v>43746</v>
          </cell>
          <cell r="M15349">
            <v>43733</v>
          </cell>
          <cell r="N15349">
            <v>43747</v>
          </cell>
          <cell r="O15349">
            <v>43734</v>
          </cell>
          <cell r="P15349" t="str">
            <v>No Dependency</v>
          </cell>
        </row>
        <row r="15350">
          <cell r="C15350" t="str">
            <v>ZHA970</v>
          </cell>
          <cell r="D15350" t="str">
            <v>Expansion Sites</v>
          </cell>
          <cell r="E15350" t="str">
            <v>Q3-2019</v>
          </cell>
          <cell r="F15350" t="str">
            <v>Mobile Aspiration</v>
          </cell>
          <cell r="G15350" t="str">
            <v>HUA</v>
          </cell>
          <cell r="H15350" t="str">
            <v xml:space="preserve">LTE1800 MIMO Upgrade_2x2 to 4x4 </v>
          </cell>
          <cell r="I15350" t="str">
            <v>INS</v>
          </cell>
          <cell r="L15350">
            <v>43691</v>
          </cell>
          <cell r="M15350">
            <v>43693</v>
          </cell>
          <cell r="N15350">
            <v>43692</v>
          </cell>
          <cell r="O15350">
            <v>43694</v>
          </cell>
          <cell r="P15350" t="str">
            <v>No Dependency</v>
          </cell>
        </row>
        <row r="15351">
          <cell r="C15351" t="str">
            <v>ZHA968</v>
          </cell>
          <cell r="D15351" t="str">
            <v>Expansion Sites</v>
          </cell>
          <cell r="E15351" t="str">
            <v>Q3-2019</v>
          </cell>
          <cell r="F15351" t="str">
            <v>Mobile Aspiration</v>
          </cell>
          <cell r="G15351" t="str">
            <v>HUA</v>
          </cell>
          <cell r="H15351" t="str">
            <v xml:space="preserve">LTE1800 MIMO Upgrade_2x2 to 4x4 </v>
          </cell>
          <cell r="I15351" t="str">
            <v>INS</v>
          </cell>
          <cell r="L15351">
            <v>43691</v>
          </cell>
          <cell r="M15351">
            <v>43693</v>
          </cell>
          <cell r="N15351">
            <v>43692</v>
          </cell>
          <cell r="O15351">
            <v>43694</v>
          </cell>
          <cell r="P15351" t="str">
            <v>No Dependency</v>
          </cell>
        </row>
        <row r="15352">
          <cell r="C15352" t="str">
            <v>ZHA967</v>
          </cell>
          <cell r="D15352" t="str">
            <v>Expansion Sites</v>
          </cell>
          <cell r="E15352" t="str">
            <v>Q3-2019</v>
          </cell>
          <cell r="F15352" t="str">
            <v>Mobile Aspiration</v>
          </cell>
          <cell r="G15352" t="str">
            <v>HUA</v>
          </cell>
          <cell r="H15352" t="str">
            <v xml:space="preserve">LTE1800 MIMO Upgrade_2x2 to 4x4 </v>
          </cell>
          <cell r="I15352" t="str">
            <v>INS</v>
          </cell>
          <cell r="L15352">
            <v>43657</v>
          </cell>
          <cell r="M15352">
            <v>43659</v>
          </cell>
          <cell r="N15352">
            <v>43658</v>
          </cell>
          <cell r="O15352">
            <v>43660</v>
          </cell>
          <cell r="P15352" t="str">
            <v>No Dependency</v>
          </cell>
        </row>
        <row r="15353">
          <cell r="C15353" t="str">
            <v>ZHA966</v>
          </cell>
          <cell r="D15353" t="str">
            <v>Expansion Sites</v>
          </cell>
          <cell r="E15353" t="str">
            <v>Q3-2019</v>
          </cell>
          <cell r="F15353" t="str">
            <v>Mobile Aspiration</v>
          </cell>
          <cell r="G15353" t="str">
            <v>HUA</v>
          </cell>
          <cell r="H15353" t="str">
            <v xml:space="preserve">LTE1800 MIMO Upgrade_2x2 to 4x4 </v>
          </cell>
          <cell r="I15353" t="str">
            <v>INS</v>
          </cell>
          <cell r="L15353">
            <v>43657</v>
          </cell>
          <cell r="M15353">
            <v>43659</v>
          </cell>
          <cell r="N15353">
            <v>43658</v>
          </cell>
          <cell r="O15353">
            <v>43660</v>
          </cell>
          <cell r="P15353" t="str">
            <v>No Dependency</v>
          </cell>
        </row>
        <row r="15354">
          <cell r="C15354" t="str">
            <v>ZHA965</v>
          </cell>
          <cell r="D15354" t="str">
            <v>Expansion Sites</v>
          </cell>
          <cell r="E15354" t="str">
            <v>Q3-2019</v>
          </cell>
          <cell r="F15354" t="str">
            <v>Mobile Aspiration</v>
          </cell>
          <cell r="G15354" t="str">
            <v>HUA</v>
          </cell>
          <cell r="H15354" t="str">
            <v xml:space="preserve">LTE1800 MIMO Upgrade_2x2 to 4x4 </v>
          </cell>
          <cell r="I15354" t="str">
            <v>INS</v>
          </cell>
          <cell r="L15354">
            <v>43632</v>
          </cell>
          <cell r="M15354">
            <v>43634</v>
          </cell>
          <cell r="N15354">
            <v>43633</v>
          </cell>
          <cell r="O15354">
            <v>43635</v>
          </cell>
          <cell r="P15354" t="str">
            <v>No Dependency</v>
          </cell>
        </row>
        <row r="15355">
          <cell r="C15355" t="str">
            <v>ZHA962</v>
          </cell>
          <cell r="D15355" t="str">
            <v>Expansion Sites</v>
          </cell>
          <cell r="E15355" t="str">
            <v>Q3-2019</v>
          </cell>
          <cell r="F15355" t="str">
            <v>Mobile Aspiration</v>
          </cell>
          <cell r="G15355" t="str">
            <v>HUA</v>
          </cell>
          <cell r="H15355" t="str">
            <v xml:space="preserve">LTE1800 MIMO Upgrade_2x2 to 4x4 </v>
          </cell>
          <cell r="I15355" t="str">
            <v>INS</v>
          </cell>
          <cell r="L15355">
            <v>43691</v>
          </cell>
          <cell r="M15355">
            <v>43693</v>
          </cell>
          <cell r="N15355">
            <v>43692</v>
          </cell>
          <cell r="O15355">
            <v>43694</v>
          </cell>
          <cell r="P15355" t="str">
            <v>No Dependency</v>
          </cell>
        </row>
        <row r="15356">
          <cell r="C15356" t="str">
            <v>ZHA961</v>
          </cell>
          <cell r="D15356" t="str">
            <v>Expansion Sites</v>
          </cell>
          <cell r="E15356" t="str">
            <v>Q3-2019</v>
          </cell>
          <cell r="F15356" t="str">
            <v>Mobile Aspiration</v>
          </cell>
          <cell r="G15356" t="str">
            <v>HUA</v>
          </cell>
          <cell r="H15356" t="str">
            <v xml:space="preserve">LTE1800 MIMO Upgrade_2x2 to 4x4 </v>
          </cell>
          <cell r="I15356" t="str">
            <v>INS</v>
          </cell>
          <cell r="L15356">
            <v>43610</v>
          </cell>
          <cell r="M15356">
            <v>43613</v>
          </cell>
          <cell r="N15356">
            <v>43611</v>
          </cell>
          <cell r="O15356">
            <v>43614</v>
          </cell>
          <cell r="P15356" t="str">
            <v>No Dependency</v>
          </cell>
        </row>
        <row r="15357">
          <cell r="C15357" t="str">
            <v>ZHA959</v>
          </cell>
          <cell r="D15357" t="str">
            <v>Expansion Sites</v>
          </cell>
          <cell r="E15357" t="str">
            <v>Q3-2019</v>
          </cell>
          <cell r="F15357" t="str">
            <v>Mobile Aspiration</v>
          </cell>
          <cell r="G15357" t="str">
            <v>HUA</v>
          </cell>
          <cell r="H15357" t="str">
            <v xml:space="preserve">LTE1800 MIMO Upgrade_2x2 to 4x4 </v>
          </cell>
          <cell r="I15357" t="str">
            <v>INS</v>
          </cell>
          <cell r="L15357">
            <v>43641</v>
          </cell>
          <cell r="M15357">
            <v>43642</v>
          </cell>
          <cell r="N15357">
            <v>43642</v>
          </cell>
          <cell r="O15357">
            <v>43643</v>
          </cell>
          <cell r="P15357" t="str">
            <v>No Dependency</v>
          </cell>
        </row>
        <row r="15358">
          <cell r="C15358" t="str">
            <v>ZHA958</v>
          </cell>
          <cell r="D15358" t="str">
            <v>Expansion Sites</v>
          </cell>
          <cell r="E15358" t="str">
            <v>Q3-2019</v>
          </cell>
          <cell r="F15358" t="str">
            <v>Mobile Aspiration</v>
          </cell>
          <cell r="G15358" t="str">
            <v>HUA</v>
          </cell>
          <cell r="H15358" t="str">
            <v xml:space="preserve">LTE1800 MIMO Upgrade_2x2 to 4x4 </v>
          </cell>
          <cell r="I15358" t="str">
            <v>INS</v>
          </cell>
          <cell r="L15358">
            <v>43641</v>
          </cell>
          <cell r="M15358">
            <v>43642</v>
          </cell>
          <cell r="N15358">
            <v>43642</v>
          </cell>
          <cell r="O15358">
            <v>43643</v>
          </cell>
          <cell r="P15358" t="str">
            <v>No Dependency</v>
          </cell>
        </row>
        <row r="15359">
          <cell r="C15359" t="str">
            <v>ZHA957</v>
          </cell>
          <cell r="D15359" t="str">
            <v>Expansion Sites</v>
          </cell>
          <cell r="E15359" t="str">
            <v>Q3-2019</v>
          </cell>
          <cell r="F15359" t="str">
            <v>Mobile Aspiration</v>
          </cell>
          <cell r="G15359" t="str">
            <v>HUA</v>
          </cell>
          <cell r="H15359" t="str">
            <v xml:space="preserve">LTE1800 MIMO Upgrade_2x2 to 4x4 </v>
          </cell>
          <cell r="I15359" t="str">
            <v>INS</v>
          </cell>
          <cell r="L15359">
            <v>43666</v>
          </cell>
          <cell r="M15359">
            <v>43634</v>
          </cell>
          <cell r="N15359">
            <v>43667</v>
          </cell>
          <cell r="O15359">
            <v>43635</v>
          </cell>
          <cell r="P15359" t="str">
            <v>No Dependency</v>
          </cell>
        </row>
        <row r="15360">
          <cell r="C15360" t="str">
            <v>ZHA956</v>
          </cell>
          <cell r="D15360" t="str">
            <v>Expansion Sites</v>
          </cell>
          <cell r="E15360" t="str">
            <v>Q2-2019</v>
          </cell>
          <cell r="F15360" t="str">
            <v>Mobile Aspiration</v>
          </cell>
          <cell r="G15360" t="str">
            <v>HUA</v>
          </cell>
          <cell r="H15360" t="str">
            <v xml:space="preserve">LTE1800 MIMO Upgrade_2x2 to 4x4 </v>
          </cell>
          <cell r="I15360" t="str">
            <v>INS</v>
          </cell>
          <cell r="L15360">
            <v>43623</v>
          </cell>
          <cell r="M15360">
            <v>43630</v>
          </cell>
          <cell r="N15360">
            <v>43628</v>
          </cell>
          <cell r="O15360">
            <v>43631</v>
          </cell>
          <cell r="P15360" t="str">
            <v>No Dependency</v>
          </cell>
        </row>
        <row r="15361">
          <cell r="C15361" t="str">
            <v>ZHA955</v>
          </cell>
          <cell r="D15361" t="str">
            <v>Expansion Sites</v>
          </cell>
          <cell r="E15361" t="str">
            <v>Q3-2019</v>
          </cell>
          <cell r="F15361" t="str">
            <v>Mobile Aspiration</v>
          </cell>
          <cell r="G15361" t="str">
            <v>HUA</v>
          </cell>
          <cell r="H15361" t="str">
            <v xml:space="preserve">LTE1800 MIMO Upgrade_2x2 to 4x4 </v>
          </cell>
          <cell r="I15361" t="str">
            <v>INS</v>
          </cell>
          <cell r="L15361">
            <v>43641</v>
          </cell>
          <cell r="M15361">
            <v>43644</v>
          </cell>
          <cell r="N15361">
            <v>43642</v>
          </cell>
          <cell r="O15361">
            <v>43645</v>
          </cell>
          <cell r="P15361" t="str">
            <v>No Dependency</v>
          </cell>
        </row>
        <row r="15362">
          <cell r="C15362" t="str">
            <v>ZHA953</v>
          </cell>
          <cell r="D15362" t="str">
            <v>Expansion Sites</v>
          </cell>
          <cell r="E15362" t="str">
            <v>Q3-2019</v>
          </cell>
          <cell r="F15362" t="str">
            <v>Mobile Aspiration</v>
          </cell>
          <cell r="G15362" t="str">
            <v>HUA</v>
          </cell>
          <cell r="H15362" t="str">
            <v xml:space="preserve">LTE1800 MIMO Upgrade_2x2 to 4x4 </v>
          </cell>
          <cell r="I15362" t="str">
            <v>INS</v>
          </cell>
          <cell r="L15362">
            <v>43631</v>
          </cell>
          <cell r="M15362">
            <v>43634</v>
          </cell>
          <cell r="N15362">
            <v>43632</v>
          </cell>
          <cell r="O15362">
            <v>43635</v>
          </cell>
          <cell r="P15362" t="str">
            <v>No Dependency</v>
          </cell>
        </row>
        <row r="15363">
          <cell r="C15363" t="str">
            <v>ZHA950</v>
          </cell>
          <cell r="D15363" t="str">
            <v>Expansion Sites</v>
          </cell>
          <cell r="E15363" t="str">
            <v>Q2-2019</v>
          </cell>
          <cell r="F15363" t="str">
            <v>Mobile Aspiration</v>
          </cell>
          <cell r="G15363" t="str">
            <v>HUA</v>
          </cell>
          <cell r="H15363" t="str">
            <v xml:space="preserve">LTE1800 MIMO Upgrade_2x2 to 4x4 </v>
          </cell>
          <cell r="I15363" t="str">
            <v>INS</v>
          </cell>
          <cell r="L15363">
            <v>43646</v>
          </cell>
          <cell r="M15363">
            <v>43634</v>
          </cell>
          <cell r="N15363">
            <v>43647</v>
          </cell>
          <cell r="O15363">
            <v>43635</v>
          </cell>
          <cell r="P15363" t="str">
            <v>No Dependency</v>
          </cell>
        </row>
        <row r="15364">
          <cell r="C15364" t="str">
            <v>ZHA949</v>
          </cell>
          <cell r="D15364" t="str">
            <v>Expansion Sites</v>
          </cell>
          <cell r="E15364" t="str">
            <v>Q3-2019</v>
          </cell>
          <cell r="F15364" t="str">
            <v>Mobile Aspiration</v>
          </cell>
          <cell r="G15364" t="str">
            <v>HUA</v>
          </cell>
          <cell r="H15364" t="str">
            <v xml:space="preserve">LTE1800 MIMO Upgrade_2x2 to 4x4 </v>
          </cell>
          <cell r="I15364" t="str">
            <v>INS</v>
          </cell>
          <cell r="L15364">
            <v>43636</v>
          </cell>
          <cell r="M15364">
            <v>43646</v>
          </cell>
          <cell r="N15364">
            <v>43644</v>
          </cell>
          <cell r="O15364">
            <v>43647</v>
          </cell>
          <cell r="P15364" t="str">
            <v>No Dependency</v>
          </cell>
        </row>
        <row r="15365">
          <cell r="C15365" t="str">
            <v>ZHA948</v>
          </cell>
          <cell r="D15365" t="str">
            <v>Expansion Sites</v>
          </cell>
          <cell r="E15365" t="str">
            <v>Q3-2019</v>
          </cell>
          <cell r="F15365" t="str">
            <v>Mobile Aspiration</v>
          </cell>
          <cell r="G15365" t="str">
            <v>HUA</v>
          </cell>
          <cell r="H15365" t="str">
            <v xml:space="preserve">LTE1800 MIMO Upgrade_2x2 to 4x4 </v>
          </cell>
          <cell r="I15365" t="str">
            <v>INS</v>
          </cell>
          <cell r="L15365">
            <v>43691</v>
          </cell>
          <cell r="M15365">
            <v>43693</v>
          </cell>
          <cell r="N15365">
            <v>43692</v>
          </cell>
          <cell r="O15365">
            <v>43694</v>
          </cell>
          <cell r="P15365" t="str">
            <v>No Dependency</v>
          </cell>
        </row>
        <row r="15366">
          <cell r="C15366" t="str">
            <v>ZHA947</v>
          </cell>
          <cell r="D15366" t="str">
            <v>Expansion Sites</v>
          </cell>
          <cell r="E15366" t="str">
            <v>Q3-2019</v>
          </cell>
          <cell r="F15366" t="str">
            <v>Mobile Aspiration</v>
          </cell>
          <cell r="G15366" t="str">
            <v>HUA</v>
          </cell>
          <cell r="H15366" t="str">
            <v xml:space="preserve">LTE1800 MIMO Upgrade_2x2 to 4x4 </v>
          </cell>
          <cell r="I15366" t="str">
            <v>INS</v>
          </cell>
          <cell r="L15366">
            <v>43706</v>
          </cell>
          <cell r="M15366">
            <v>43669</v>
          </cell>
          <cell r="N15366">
            <v>43707</v>
          </cell>
          <cell r="O15366">
            <v>43670</v>
          </cell>
          <cell r="P15366" t="str">
            <v>No Dependency</v>
          </cell>
        </row>
        <row r="15367">
          <cell r="C15367" t="str">
            <v>ZHA944</v>
          </cell>
          <cell r="D15367" t="str">
            <v>Expansion Sites</v>
          </cell>
          <cell r="E15367" t="str">
            <v>Q3-2019</v>
          </cell>
          <cell r="F15367" t="str">
            <v>Mobile Aspiration</v>
          </cell>
          <cell r="G15367" t="str">
            <v>HUA</v>
          </cell>
          <cell r="H15367" t="str">
            <v xml:space="preserve">LTE1800 MIMO Upgrade_2x2 to 4x4 </v>
          </cell>
          <cell r="I15367" t="str">
            <v>INS</v>
          </cell>
          <cell r="L15367">
            <v>43631</v>
          </cell>
          <cell r="M15367">
            <v>43634</v>
          </cell>
          <cell r="N15367">
            <v>43632</v>
          </cell>
          <cell r="O15367">
            <v>43635</v>
          </cell>
          <cell r="P15367" t="str">
            <v>No Dependency</v>
          </cell>
        </row>
        <row r="15368">
          <cell r="C15368" t="str">
            <v>ZHA942</v>
          </cell>
          <cell r="D15368" t="str">
            <v>Expansion Sites</v>
          </cell>
          <cell r="E15368" t="str">
            <v>Q3-2019</v>
          </cell>
          <cell r="F15368" t="str">
            <v>Mobile Aspiration</v>
          </cell>
          <cell r="G15368" t="str">
            <v>HUA</v>
          </cell>
          <cell r="H15368" t="str">
            <v xml:space="preserve">LTE1800 MIMO Upgrade_2x2 to 4x4 </v>
          </cell>
          <cell r="I15368" t="str">
            <v>INS</v>
          </cell>
          <cell r="L15368">
            <v>43649</v>
          </cell>
          <cell r="M15368">
            <v>43653</v>
          </cell>
          <cell r="N15368">
            <v>43650</v>
          </cell>
          <cell r="O15368">
            <v>43654</v>
          </cell>
          <cell r="P15368" t="str">
            <v>No Dependency</v>
          </cell>
        </row>
        <row r="15369">
          <cell r="C15369" t="str">
            <v>ZHA941</v>
          </cell>
          <cell r="D15369" t="str">
            <v>Expansion Sites</v>
          </cell>
          <cell r="E15369" t="str">
            <v>Q3-2019</v>
          </cell>
          <cell r="F15369" t="str">
            <v>Mobile Aspiration</v>
          </cell>
          <cell r="G15369" t="str">
            <v>HUA</v>
          </cell>
          <cell r="H15369" t="str">
            <v xml:space="preserve">LTE1800 MIMO Upgrade_2x2 to 4x4 </v>
          </cell>
          <cell r="I15369" t="str">
            <v>INS</v>
          </cell>
          <cell r="L15369">
            <v>43648</v>
          </cell>
          <cell r="M15369">
            <v>43634</v>
          </cell>
          <cell r="N15369">
            <v>43649</v>
          </cell>
          <cell r="O15369">
            <v>43635</v>
          </cell>
          <cell r="P15369" t="str">
            <v>No Dependency</v>
          </cell>
        </row>
        <row r="15370">
          <cell r="C15370" t="str">
            <v>ZHA940</v>
          </cell>
          <cell r="D15370" t="str">
            <v>Expansion Sites</v>
          </cell>
          <cell r="E15370" t="str">
            <v>Q3-2019</v>
          </cell>
          <cell r="F15370" t="str">
            <v>Mobile Aspiration</v>
          </cell>
          <cell r="G15370" t="str">
            <v>HUA</v>
          </cell>
          <cell r="H15370" t="str">
            <v xml:space="preserve">LTE1800 MIMO Upgrade_2x2 to 4x4 </v>
          </cell>
          <cell r="I15370" t="str">
            <v>INS</v>
          </cell>
          <cell r="L15370">
            <v>43660</v>
          </cell>
          <cell r="M15370">
            <v>43663</v>
          </cell>
          <cell r="N15370">
            <v>43661</v>
          </cell>
          <cell r="O15370">
            <v>43664</v>
          </cell>
          <cell r="P15370" t="str">
            <v>No Dependency</v>
          </cell>
        </row>
        <row r="15371">
          <cell r="C15371" t="str">
            <v>ZHA939</v>
          </cell>
          <cell r="D15371" t="str">
            <v>Expansion Sites</v>
          </cell>
          <cell r="E15371" t="str">
            <v>Q3-2019</v>
          </cell>
          <cell r="F15371" t="str">
            <v>Mobile Aspiration</v>
          </cell>
          <cell r="G15371" t="str">
            <v>HUA</v>
          </cell>
          <cell r="H15371" t="str">
            <v xml:space="preserve">LTE1800 MIMO Upgrade_2x2 to 4x4 </v>
          </cell>
          <cell r="I15371" t="str">
            <v>INS</v>
          </cell>
          <cell r="L15371">
            <v>43691</v>
          </cell>
          <cell r="M15371">
            <v>43693</v>
          </cell>
          <cell r="N15371">
            <v>43692</v>
          </cell>
          <cell r="O15371">
            <v>43694</v>
          </cell>
          <cell r="P15371" t="str">
            <v>No Dependency</v>
          </cell>
        </row>
        <row r="15372">
          <cell r="C15372" t="str">
            <v>ZHA936</v>
          </cell>
          <cell r="D15372" t="str">
            <v>Expansion Sites</v>
          </cell>
          <cell r="E15372" t="str">
            <v>Q2-2019</v>
          </cell>
          <cell r="F15372" t="str">
            <v>Mobile Aspiration</v>
          </cell>
          <cell r="G15372" t="str">
            <v>HUA</v>
          </cell>
          <cell r="H15372" t="str">
            <v xml:space="preserve">LTE1800 MIMO Upgrade_2x2 to 4x4 </v>
          </cell>
          <cell r="I15372" t="str">
            <v>INS</v>
          </cell>
          <cell r="L15372">
            <v>43646</v>
          </cell>
          <cell r="M15372">
            <v>43634</v>
          </cell>
          <cell r="N15372">
            <v>43647</v>
          </cell>
          <cell r="O15372">
            <v>43635</v>
          </cell>
          <cell r="P15372" t="str">
            <v>No Dependency</v>
          </cell>
        </row>
        <row r="15373">
          <cell r="C15373" t="str">
            <v>ZHA935</v>
          </cell>
          <cell r="D15373" t="str">
            <v>Expansion Sites</v>
          </cell>
          <cell r="E15373" t="str">
            <v>Q2-2019</v>
          </cell>
          <cell r="F15373" t="str">
            <v>Mobile Aspiration</v>
          </cell>
          <cell r="G15373" t="str">
            <v>HUA</v>
          </cell>
          <cell r="H15373" t="str">
            <v xml:space="preserve">LTE1800 MIMO Upgrade_2x2 to 4x4 </v>
          </cell>
          <cell r="I15373" t="str">
            <v>INS</v>
          </cell>
          <cell r="L15373">
            <v>43638</v>
          </cell>
          <cell r="M15373">
            <v>43634</v>
          </cell>
          <cell r="N15373">
            <v>43640</v>
          </cell>
          <cell r="O15373">
            <v>43635</v>
          </cell>
          <cell r="P15373" t="str">
            <v>No Dependency</v>
          </cell>
        </row>
        <row r="15374">
          <cell r="C15374" t="str">
            <v>ZHA933</v>
          </cell>
          <cell r="D15374" t="str">
            <v>Expansion Sites</v>
          </cell>
          <cell r="E15374" t="str">
            <v>Q3-2019</v>
          </cell>
          <cell r="F15374" t="str">
            <v>Mobile Aspiration</v>
          </cell>
          <cell r="G15374" t="str">
            <v>HUA</v>
          </cell>
          <cell r="H15374" t="str">
            <v xml:space="preserve">LTE1800 MIMO Upgrade_2x2 to 4x4 </v>
          </cell>
          <cell r="I15374" t="str">
            <v>INS</v>
          </cell>
          <cell r="L15374">
            <v>43796</v>
          </cell>
          <cell r="N15374">
            <v>43797</v>
          </cell>
          <cell r="P15374" t="str">
            <v>No Dependency</v>
          </cell>
        </row>
        <row r="15375">
          <cell r="C15375" t="str">
            <v>ZHA931</v>
          </cell>
          <cell r="D15375" t="str">
            <v>Expansion Sites</v>
          </cell>
          <cell r="E15375" t="str">
            <v>Q3-2019</v>
          </cell>
          <cell r="F15375" t="str">
            <v>Mobile Aspiration</v>
          </cell>
          <cell r="G15375" t="str">
            <v>HUA</v>
          </cell>
          <cell r="H15375" t="str">
            <v xml:space="preserve">LTE1800 MIMO Upgrade_2x2 to 4x4 </v>
          </cell>
          <cell r="I15375" t="str">
            <v>INS</v>
          </cell>
          <cell r="L15375">
            <v>43641</v>
          </cell>
          <cell r="M15375">
            <v>43634</v>
          </cell>
          <cell r="N15375">
            <v>43642</v>
          </cell>
          <cell r="O15375">
            <v>43635</v>
          </cell>
          <cell r="P15375" t="str">
            <v>No Dependency</v>
          </cell>
        </row>
        <row r="15376">
          <cell r="C15376" t="str">
            <v>ZHA930</v>
          </cell>
          <cell r="D15376" t="str">
            <v>Expansion Sites</v>
          </cell>
          <cell r="E15376" t="str">
            <v>Q3-2019</v>
          </cell>
          <cell r="F15376" t="str">
            <v>Mobile Aspiration</v>
          </cell>
          <cell r="G15376" t="str">
            <v>HUA</v>
          </cell>
          <cell r="H15376" t="str">
            <v xml:space="preserve">LTE1800 MIMO Upgrade_2x2 to 4x4 </v>
          </cell>
          <cell r="I15376" t="str">
            <v>INS</v>
          </cell>
          <cell r="L15376">
            <v>43649</v>
          </cell>
          <cell r="M15376">
            <v>43653</v>
          </cell>
          <cell r="N15376">
            <v>43650</v>
          </cell>
          <cell r="O15376">
            <v>43654</v>
          </cell>
          <cell r="P15376" t="str">
            <v>No Dependency</v>
          </cell>
        </row>
        <row r="15377">
          <cell r="C15377" t="str">
            <v>ZHA929</v>
          </cell>
          <cell r="D15377" t="str">
            <v>Expansion Sites</v>
          </cell>
          <cell r="E15377" t="str">
            <v>Q2-2019</v>
          </cell>
          <cell r="F15377" t="str">
            <v>Mobile Aspiration</v>
          </cell>
          <cell r="G15377" t="str">
            <v>HUA</v>
          </cell>
          <cell r="H15377" t="str">
            <v xml:space="preserve">LTE1800 MIMO Upgrade_2x2 to 4x4 </v>
          </cell>
          <cell r="I15377" t="str">
            <v>INS</v>
          </cell>
          <cell r="L15377">
            <v>43642</v>
          </cell>
          <cell r="M15377">
            <v>43647</v>
          </cell>
          <cell r="N15377">
            <v>43645</v>
          </cell>
          <cell r="O15377">
            <v>43648</v>
          </cell>
          <cell r="P15377" t="str">
            <v>No Dependency</v>
          </cell>
        </row>
        <row r="15378">
          <cell r="C15378" t="str">
            <v>ZHA928</v>
          </cell>
          <cell r="D15378" t="str">
            <v>Expansion Sites</v>
          </cell>
          <cell r="E15378" t="str">
            <v>Q2-2019</v>
          </cell>
          <cell r="F15378" t="str">
            <v>Mobile Aspiration</v>
          </cell>
          <cell r="G15378" t="str">
            <v>HUA</v>
          </cell>
          <cell r="H15378" t="str">
            <v xml:space="preserve">LTE1800 MIMO Upgrade_2x2 to 4x4 </v>
          </cell>
          <cell r="I15378" t="str">
            <v>INS</v>
          </cell>
          <cell r="L15378">
            <v>43683</v>
          </cell>
          <cell r="M15378">
            <v>43652</v>
          </cell>
          <cell r="N15378">
            <v>43684</v>
          </cell>
          <cell r="O15378">
            <v>43653</v>
          </cell>
          <cell r="P15378" t="str">
            <v>No Dependency</v>
          </cell>
        </row>
        <row r="15379">
          <cell r="C15379" t="str">
            <v>ZHA927</v>
          </cell>
          <cell r="D15379" t="str">
            <v>Expansion Sites</v>
          </cell>
          <cell r="E15379" t="str">
            <v>Q3-2019</v>
          </cell>
          <cell r="F15379" t="str">
            <v>Mobile Aspiration</v>
          </cell>
          <cell r="G15379" t="str">
            <v>HUA</v>
          </cell>
          <cell r="H15379" t="str">
            <v xml:space="preserve">LTE1800 MIMO Upgrade_2x2 to 4x4 </v>
          </cell>
          <cell r="I15379" t="str">
            <v>INS</v>
          </cell>
          <cell r="L15379">
            <v>43639</v>
          </cell>
          <cell r="M15379">
            <v>43606</v>
          </cell>
          <cell r="N15379">
            <v>43644</v>
          </cell>
          <cell r="O15379">
            <v>43607</v>
          </cell>
          <cell r="P15379" t="str">
            <v>No Dependency</v>
          </cell>
        </row>
        <row r="15380">
          <cell r="C15380" t="str">
            <v>ZHA923</v>
          </cell>
          <cell r="D15380" t="str">
            <v>Expansion Sites</v>
          </cell>
          <cell r="E15380" t="str">
            <v>Q3-2019</v>
          </cell>
          <cell r="F15380" t="str">
            <v>Mobile Aspiration</v>
          </cell>
          <cell r="G15380" t="str">
            <v>HUA</v>
          </cell>
          <cell r="H15380" t="str">
            <v xml:space="preserve">LTE1800 MIMO Upgrade_2x2 to 4x4 </v>
          </cell>
          <cell r="I15380" t="str">
            <v>INS</v>
          </cell>
          <cell r="L15380">
            <v>43674</v>
          </cell>
          <cell r="M15380">
            <v>43644</v>
          </cell>
          <cell r="N15380">
            <v>43675</v>
          </cell>
          <cell r="O15380">
            <v>43645</v>
          </cell>
          <cell r="P15380" t="str">
            <v>No Dependency</v>
          </cell>
        </row>
        <row r="15381">
          <cell r="C15381" t="str">
            <v>ZHA921</v>
          </cell>
          <cell r="D15381" t="str">
            <v>Expansion Sites</v>
          </cell>
          <cell r="E15381" t="str">
            <v>Q3-2019</v>
          </cell>
          <cell r="F15381" t="str">
            <v>Mobile Aspiration</v>
          </cell>
          <cell r="G15381" t="str">
            <v>HUA</v>
          </cell>
          <cell r="H15381" t="str">
            <v xml:space="preserve">LTE1800 MIMO Upgrade_2x2 to 4x4 </v>
          </cell>
          <cell r="I15381" t="str">
            <v>INS</v>
          </cell>
          <cell r="L15381">
            <v>43691</v>
          </cell>
          <cell r="M15381">
            <v>43693</v>
          </cell>
          <cell r="N15381">
            <v>43692</v>
          </cell>
          <cell r="O15381">
            <v>43694</v>
          </cell>
          <cell r="P15381" t="str">
            <v>No Dependency</v>
          </cell>
        </row>
        <row r="15382">
          <cell r="C15382" t="str">
            <v>ZHA919</v>
          </cell>
          <cell r="D15382" t="str">
            <v>Expansion Sites</v>
          </cell>
          <cell r="E15382" t="str">
            <v>Q3-2019</v>
          </cell>
          <cell r="F15382" t="str">
            <v>Mobile Aspiration</v>
          </cell>
          <cell r="G15382" t="str">
            <v>HUA</v>
          </cell>
          <cell r="H15382" t="str">
            <v xml:space="preserve">LTE1800 MIMO Upgrade_2x2 to 4x4 </v>
          </cell>
          <cell r="I15382" t="str">
            <v>INS</v>
          </cell>
          <cell r="L15382">
            <v>43636</v>
          </cell>
          <cell r="M15382">
            <v>43634</v>
          </cell>
          <cell r="N15382">
            <v>43637</v>
          </cell>
          <cell r="O15382">
            <v>43635</v>
          </cell>
          <cell r="P15382" t="str">
            <v>No Dependency</v>
          </cell>
        </row>
        <row r="15383">
          <cell r="C15383" t="str">
            <v>ZHA918</v>
          </cell>
          <cell r="D15383" t="str">
            <v>Expansion Sites</v>
          </cell>
          <cell r="E15383" t="str">
            <v>Q3-2019</v>
          </cell>
          <cell r="F15383" t="str">
            <v>Mobile Aspiration</v>
          </cell>
          <cell r="G15383" t="str">
            <v>HUA</v>
          </cell>
          <cell r="H15383" t="str">
            <v xml:space="preserve">LTE1800 MIMO Upgrade_2x2 to 4x4 </v>
          </cell>
          <cell r="I15383" t="str">
            <v>INS</v>
          </cell>
          <cell r="L15383">
            <v>43631</v>
          </cell>
          <cell r="M15383">
            <v>43634</v>
          </cell>
          <cell r="N15383">
            <v>43632</v>
          </cell>
          <cell r="O15383">
            <v>43635</v>
          </cell>
          <cell r="P15383" t="str">
            <v>No Dependency</v>
          </cell>
        </row>
        <row r="15384">
          <cell r="C15384" t="str">
            <v>ZHA917</v>
          </cell>
          <cell r="D15384" t="str">
            <v>Expansion Sites</v>
          </cell>
          <cell r="E15384" t="str">
            <v>Q3-2019</v>
          </cell>
          <cell r="F15384" t="str">
            <v>Mobile Aspiration</v>
          </cell>
          <cell r="G15384" t="str">
            <v>HUA</v>
          </cell>
          <cell r="H15384" t="str">
            <v xml:space="preserve">LTE1800 MIMO Upgrade_2x2 to 4x4 </v>
          </cell>
          <cell r="I15384" t="str">
            <v>INS</v>
          </cell>
          <cell r="L15384">
            <v>43641</v>
          </cell>
          <cell r="M15384">
            <v>43634</v>
          </cell>
          <cell r="N15384">
            <v>43642</v>
          </cell>
          <cell r="O15384">
            <v>43635</v>
          </cell>
          <cell r="P15384" t="str">
            <v>No Dependency</v>
          </cell>
        </row>
        <row r="15385">
          <cell r="C15385" t="str">
            <v>ZHA909</v>
          </cell>
          <cell r="D15385" t="str">
            <v>Expansion Sites</v>
          </cell>
          <cell r="E15385" t="str">
            <v>Q3-2019</v>
          </cell>
          <cell r="F15385" t="str">
            <v>Mobile Aspiration</v>
          </cell>
          <cell r="G15385" t="str">
            <v>HUA</v>
          </cell>
          <cell r="H15385" t="str">
            <v xml:space="preserve">LTE1800 MIMO Upgrade_2x2 to 4x4 </v>
          </cell>
          <cell r="I15385" t="str">
            <v>INS</v>
          </cell>
          <cell r="L15385">
            <v>43753</v>
          </cell>
          <cell r="M15385">
            <v>43700</v>
          </cell>
          <cell r="N15385">
            <v>43754</v>
          </cell>
          <cell r="O15385">
            <v>43701</v>
          </cell>
          <cell r="P15385" t="str">
            <v>FDED Not Approved</v>
          </cell>
        </row>
        <row r="15386">
          <cell r="C15386" t="str">
            <v>ZHA905</v>
          </cell>
          <cell r="D15386" t="str">
            <v>Expansion Sites</v>
          </cell>
          <cell r="E15386" t="str">
            <v>Q3-2019</v>
          </cell>
          <cell r="F15386" t="str">
            <v>Mobile Aspiration</v>
          </cell>
          <cell r="G15386" t="str">
            <v>HUA</v>
          </cell>
          <cell r="H15386" t="str">
            <v xml:space="preserve">LTE1800 MIMO Upgrade_2x2 to 4x4 </v>
          </cell>
          <cell r="I15386" t="str">
            <v>INS</v>
          </cell>
          <cell r="L15386">
            <v>43646</v>
          </cell>
          <cell r="M15386">
            <v>43612</v>
          </cell>
          <cell r="N15386">
            <v>43646</v>
          </cell>
          <cell r="O15386">
            <v>43613</v>
          </cell>
          <cell r="P15386" t="str">
            <v>No Dependency</v>
          </cell>
        </row>
        <row r="15387">
          <cell r="C15387" t="str">
            <v>ZHA899</v>
          </cell>
          <cell r="D15387" t="str">
            <v>Expansion Sites</v>
          </cell>
          <cell r="E15387" t="str">
            <v>Q2-2019</v>
          </cell>
          <cell r="F15387" t="str">
            <v>Mobile Aspiration</v>
          </cell>
          <cell r="G15387" t="str">
            <v>HUA</v>
          </cell>
          <cell r="H15387" t="str">
            <v xml:space="preserve">LTE1800 MIMO Upgrade_2x2 to 4x4 </v>
          </cell>
          <cell r="I15387" t="str">
            <v>INS</v>
          </cell>
          <cell r="L15387">
            <v>43674</v>
          </cell>
          <cell r="M15387">
            <v>43644</v>
          </cell>
          <cell r="N15387">
            <v>43675</v>
          </cell>
          <cell r="O15387">
            <v>43645</v>
          </cell>
          <cell r="P15387" t="str">
            <v>No Dependency</v>
          </cell>
        </row>
        <row r="15388">
          <cell r="C15388" t="str">
            <v>ZHA895</v>
          </cell>
          <cell r="D15388" t="str">
            <v>Expansion Sites</v>
          </cell>
          <cell r="E15388" t="str">
            <v>Q3-2019</v>
          </cell>
          <cell r="F15388" t="str">
            <v>Mobile Aspiration</v>
          </cell>
          <cell r="G15388" t="str">
            <v>HUA</v>
          </cell>
          <cell r="H15388" t="str">
            <v xml:space="preserve">LTE1800 MIMO Upgrade_2x2 to 4x4 </v>
          </cell>
          <cell r="I15388" t="str">
            <v>INS</v>
          </cell>
          <cell r="L15388">
            <v>43640</v>
          </cell>
          <cell r="M15388">
            <v>43642</v>
          </cell>
          <cell r="N15388">
            <v>43641</v>
          </cell>
          <cell r="O15388">
            <v>43643</v>
          </cell>
          <cell r="P15388" t="str">
            <v>No Dependency</v>
          </cell>
        </row>
        <row r="15389">
          <cell r="C15389" t="str">
            <v>ZHA888</v>
          </cell>
          <cell r="D15389" t="str">
            <v>Expansion Sites</v>
          </cell>
          <cell r="E15389" t="str">
            <v>Q3-2019</v>
          </cell>
          <cell r="F15389" t="str">
            <v>Mobile Aspiration</v>
          </cell>
          <cell r="G15389" t="str">
            <v>HUA</v>
          </cell>
          <cell r="H15389" t="str">
            <v xml:space="preserve">LTE1800 MIMO Upgrade_2x2 to 4x4 </v>
          </cell>
          <cell r="I15389" t="str">
            <v>INS</v>
          </cell>
          <cell r="L15389">
            <v>43641</v>
          </cell>
          <cell r="M15389">
            <v>43647</v>
          </cell>
          <cell r="N15389">
            <v>43644</v>
          </cell>
          <cell r="O15389">
            <v>43648</v>
          </cell>
          <cell r="P15389" t="str">
            <v>No Dependency</v>
          </cell>
        </row>
        <row r="15390">
          <cell r="C15390" t="str">
            <v>ZHA883</v>
          </cell>
          <cell r="D15390" t="str">
            <v>Expansion Sites</v>
          </cell>
          <cell r="E15390" t="str">
            <v>Q2-2019</v>
          </cell>
          <cell r="F15390" t="str">
            <v>Mobile Aspiration</v>
          </cell>
          <cell r="G15390" t="str">
            <v>HUA</v>
          </cell>
          <cell r="H15390" t="str">
            <v xml:space="preserve">LTE1800 MIMO Upgrade_2x2 to 4x4 </v>
          </cell>
          <cell r="I15390" t="str">
            <v>INS</v>
          </cell>
          <cell r="L15390">
            <v>43643</v>
          </cell>
          <cell r="M15390">
            <v>43646</v>
          </cell>
          <cell r="N15390">
            <v>43644</v>
          </cell>
          <cell r="O15390">
            <v>43647</v>
          </cell>
          <cell r="P15390" t="str">
            <v>No Dependency</v>
          </cell>
        </row>
        <row r="15391">
          <cell r="C15391" t="str">
            <v>ZHA881</v>
          </cell>
          <cell r="D15391" t="str">
            <v>Expansion Sites</v>
          </cell>
          <cell r="E15391" t="str">
            <v>Q3-2019</v>
          </cell>
          <cell r="F15391" t="str">
            <v>Mobile Aspiration</v>
          </cell>
          <cell r="G15391" t="str">
            <v>HUA</v>
          </cell>
          <cell r="H15391" t="str">
            <v xml:space="preserve">LTE1800 MIMO Upgrade_2x2 to 4x4 </v>
          </cell>
          <cell r="I15391" t="str">
            <v>INS</v>
          </cell>
          <cell r="L15391">
            <v>43724</v>
          </cell>
          <cell r="M15391">
            <v>43709</v>
          </cell>
          <cell r="N15391">
            <v>43725</v>
          </cell>
          <cell r="O15391">
            <v>43710</v>
          </cell>
          <cell r="P15391" t="str">
            <v>No Dependency</v>
          </cell>
        </row>
        <row r="15392">
          <cell r="C15392" t="str">
            <v>ZHA479</v>
          </cell>
          <cell r="D15392" t="str">
            <v>Expansion Sites</v>
          </cell>
          <cell r="E15392" t="str">
            <v>Q3-2019</v>
          </cell>
          <cell r="F15392" t="str">
            <v>Mobile Aspiration</v>
          </cell>
          <cell r="G15392" t="str">
            <v>HUA</v>
          </cell>
          <cell r="H15392" t="str">
            <v xml:space="preserve">LTE1800 MIMO Upgrade_2x2 to 4x4 </v>
          </cell>
          <cell r="I15392" t="str">
            <v>INS</v>
          </cell>
          <cell r="L15392">
            <v>43642</v>
          </cell>
          <cell r="M15392">
            <v>43647</v>
          </cell>
          <cell r="N15392">
            <v>43645</v>
          </cell>
          <cell r="O15392">
            <v>43648</v>
          </cell>
          <cell r="P15392" t="str">
            <v>No Dependency</v>
          </cell>
        </row>
        <row r="15393">
          <cell r="C15393" t="str">
            <v>ZHA473</v>
          </cell>
          <cell r="D15393" t="str">
            <v>Expansion Sites</v>
          </cell>
          <cell r="E15393" t="str">
            <v>Q3-2019</v>
          </cell>
          <cell r="F15393" t="str">
            <v>Mobile Aspiration</v>
          </cell>
          <cell r="G15393" t="str">
            <v>HUA</v>
          </cell>
          <cell r="H15393" t="str">
            <v xml:space="preserve">LTE1800 MIMO Upgrade_2x2 to 4x4 </v>
          </cell>
          <cell r="I15393" t="str">
            <v>INS</v>
          </cell>
          <cell r="L15393">
            <v>43678</v>
          </cell>
          <cell r="M15393">
            <v>43647</v>
          </cell>
          <cell r="N15393">
            <v>43679</v>
          </cell>
          <cell r="O15393">
            <v>43648</v>
          </cell>
          <cell r="P15393" t="str">
            <v>No Dependency</v>
          </cell>
        </row>
        <row r="15394">
          <cell r="C15394" t="str">
            <v>ZHA352</v>
          </cell>
          <cell r="D15394" t="str">
            <v>Expansion Sites</v>
          </cell>
          <cell r="E15394" t="str">
            <v>Q3-2019</v>
          </cell>
          <cell r="F15394" t="str">
            <v>Mobile Aspiration</v>
          </cell>
          <cell r="G15394" t="str">
            <v>HUA</v>
          </cell>
          <cell r="H15394" t="str">
            <v xml:space="preserve">LTE1800 MIMO Upgrade_2x2 to 4x4 </v>
          </cell>
          <cell r="I15394" t="str">
            <v>INS</v>
          </cell>
          <cell r="L15394">
            <v>43644</v>
          </cell>
          <cell r="M15394">
            <v>43654</v>
          </cell>
          <cell r="N15394">
            <v>43644</v>
          </cell>
          <cell r="O15394">
            <v>43655</v>
          </cell>
          <cell r="P15394" t="str">
            <v>No Dependency</v>
          </cell>
        </row>
        <row r="15395">
          <cell r="C15395" t="str">
            <v>ZHA344</v>
          </cell>
          <cell r="D15395" t="str">
            <v>Expansion Sites</v>
          </cell>
          <cell r="E15395" t="str">
            <v>Q3-2019</v>
          </cell>
          <cell r="F15395" t="str">
            <v>Mobile Aspiration</v>
          </cell>
          <cell r="G15395" t="str">
            <v>HUA</v>
          </cell>
          <cell r="H15395" t="str">
            <v xml:space="preserve">LTE1800 MIMO Upgrade_2x2 to 4x4 </v>
          </cell>
          <cell r="I15395" t="str">
            <v>INS</v>
          </cell>
          <cell r="L15395">
            <v>43706</v>
          </cell>
          <cell r="M15395">
            <v>43707</v>
          </cell>
          <cell r="N15395">
            <v>43707</v>
          </cell>
          <cell r="O15395">
            <v>43708</v>
          </cell>
          <cell r="P15395" t="str">
            <v>No Dependency</v>
          </cell>
        </row>
        <row r="15396">
          <cell r="C15396" t="str">
            <v>ZHA326</v>
          </cell>
          <cell r="D15396" t="str">
            <v>Expansion Sites</v>
          </cell>
          <cell r="E15396" t="str">
            <v>Q3-2019</v>
          </cell>
          <cell r="F15396" t="str">
            <v>Mobile Aspiration</v>
          </cell>
          <cell r="G15396" t="str">
            <v>HUA</v>
          </cell>
          <cell r="H15396" t="str">
            <v xml:space="preserve">LTE1800 MIMO Upgrade_2x2 to 4x4 </v>
          </cell>
          <cell r="I15396" t="str">
            <v>INS</v>
          </cell>
          <cell r="L15396">
            <v>43638</v>
          </cell>
          <cell r="M15396">
            <v>43646</v>
          </cell>
          <cell r="N15396">
            <v>43640</v>
          </cell>
          <cell r="O15396">
            <v>43647</v>
          </cell>
          <cell r="P15396" t="str">
            <v>No Dependency</v>
          </cell>
        </row>
        <row r="15397">
          <cell r="C15397" t="str">
            <v>ZHA325</v>
          </cell>
          <cell r="D15397" t="str">
            <v>Expansion Sites</v>
          </cell>
          <cell r="E15397" t="str">
            <v>Q2-2019</v>
          </cell>
          <cell r="F15397" t="str">
            <v>Mobile Aspiration</v>
          </cell>
          <cell r="G15397" t="str">
            <v>HUA</v>
          </cell>
          <cell r="H15397" t="str">
            <v xml:space="preserve">LTE1800 MIMO Upgrade_2x2 to 4x4 </v>
          </cell>
          <cell r="I15397" t="str">
            <v>INS</v>
          </cell>
          <cell r="L15397">
            <v>43706</v>
          </cell>
          <cell r="M15397">
            <v>43707</v>
          </cell>
          <cell r="N15397">
            <v>43707</v>
          </cell>
          <cell r="O15397">
            <v>43708</v>
          </cell>
          <cell r="P15397" t="str">
            <v>No Dependency</v>
          </cell>
        </row>
        <row r="15398">
          <cell r="C15398" t="str">
            <v>ZHA319</v>
          </cell>
          <cell r="D15398" t="str">
            <v>Expansion Sites</v>
          </cell>
          <cell r="E15398" t="str">
            <v>Q2-2019</v>
          </cell>
          <cell r="F15398" t="str">
            <v>Mobile Aspiration</v>
          </cell>
          <cell r="G15398" t="str">
            <v>HUA</v>
          </cell>
          <cell r="H15398" t="str">
            <v xml:space="preserve">LTE1800 MIMO Upgrade_2x2 to 4x4 </v>
          </cell>
          <cell r="I15398" t="str">
            <v>INS</v>
          </cell>
          <cell r="L15398">
            <v>43703</v>
          </cell>
          <cell r="M15398">
            <v>43692</v>
          </cell>
          <cell r="N15398">
            <v>43704</v>
          </cell>
          <cell r="O15398">
            <v>43693</v>
          </cell>
          <cell r="P15398" t="str">
            <v>No Dependency</v>
          </cell>
        </row>
        <row r="15399">
          <cell r="C15399" t="str">
            <v>ZHA318</v>
          </cell>
          <cell r="D15399" t="str">
            <v>Expansion Sites</v>
          </cell>
          <cell r="E15399" t="str">
            <v>Q2-2019</v>
          </cell>
          <cell r="F15399" t="str">
            <v>Mobile Aspiration</v>
          </cell>
          <cell r="G15399" t="str">
            <v>HUA</v>
          </cell>
          <cell r="H15399" t="str">
            <v xml:space="preserve">LTE1800 MIMO Upgrade_2x2 to 4x4 </v>
          </cell>
          <cell r="I15399" t="str">
            <v>INS</v>
          </cell>
          <cell r="L15399">
            <v>43703</v>
          </cell>
          <cell r="M15399">
            <v>43642</v>
          </cell>
          <cell r="N15399">
            <v>43704</v>
          </cell>
          <cell r="O15399">
            <v>43643</v>
          </cell>
          <cell r="P15399" t="str">
            <v>No Dependency</v>
          </cell>
        </row>
        <row r="15400">
          <cell r="C15400" t="str">
            <v>ZHA317</v>
          </cell>
          <cell r="D15400" t="str">
            <v>Expansion Sites</v>
          </cell>
          <cell r="E15400" t="str">
            <v>Q2-2019</v>
          </cell>
          <cell r="F15400" t="str">
            <v>Mobile Aspiration</v>
          </cell>
          <cell r="G15400" t="str">
            <v>HUA</v>
          </cell>
          <cell r="H15400" t="str">
            <v xml:space="preserve">LTE1800 MIMO Upgrade_2x2 to 4x4 </v>
          </cell>
          <cell r="I15400" t="str">
            <v>INS</v>
          </cell>
          <cell r="L15400">
            <v>43796</v>
          </cell>
          <cell r="N15400">
            <v>43797</v>
          </cell>
          <cell r="P15400" t="str">
            <v>No Dependency</v>
          </cell>
        </row>
        <row r="15401">
          <cell r="C15401" t="str">
            <v>ZHA316</v>
          </cell>
          <cell r="D15401" t="str">
            <v>Expansion Sites</v>
          </cell>
          <cell r="E15401" t="str">
            <v>Q3-2019</v>
          </cell>
          <cell r="F15401" t="str">
            <v>Mobile Aspiration</v>
          </cell>
          <cell r="G15401" t="str">
            <v>HUA</v>
          </cell>
          <cell r="H15401" t="str">
            <v xml:space="preserve">LTE1800 MIMO Upgrade_2x2 to 4x4 </v>
          </cell>
          <cell r="I15401" t="str">
            <v>INS</v>
          </cell>
          <cell r="L15401">
            <v>43724</v>
          </cell>
          <cell r="M15401">
            <v>43709</v>
          </cell>
          <cell r="N15401">
            <v>43725</v>
          </cell>
          <cell r="O15401">
            <v>43710</v>
          </cell>
          <cell r="P15401" t="str">
            <v>No Dependency</v>
          </cell>
        </row>
        <row r="15402">
          <cell r="C15402" t="str">
            <v>ZHA301</v>
          </cell>
          <cell r="D15402" t="str">
            <v>Expansion Sites</v>
          </cell>
          <cell r="E15402" t="str">
            <v>Q3-2019</v>
          </cell>
          <cell r="F15402" t="str">
            <v>Mobile Aspiration</v>
          </cell>
          <cell r="G15402" t="str">
            <v>HUA</v>
          </cell>
          <cell r="H15402" t="str">
            <v xml:space="preserve">LTE1800 MIMO Upgrade_2x2 to 4x4 </v>
          </cell>
          <cell r="I15402" t="str">
            <v>INS</v>
          </cell>
          <cell r="L15402">
            <v>43632</v>
          </cell>
          <cell r="M15402">
            <v>43634</v>
          </cell>
          <cell r="N15402">
            <v>43633</v>
          </cell>
          <cell r="O15402">
            <v>43635</v>
          </cell>
          <cell r="P15402" t="str">
            <v>No Dependency</v>
          </cell>
        </row>
        <row r="15403">
          <cell r="C15403" t="str">
            <v>ZHA291</v>
          </cell>
          <cell r="D15403" t="str">
            <v>Expansion Sites</v>
          </cell>
          <cell r="E15403" t="str">
            <v>Q3-2019</v>
          </cell>
          <cell r="F15403" t="str">
            <v>Mobile Aspiration</v>
          </cell>
          <cell r="G15403" t="str">
            <v>HUA</v>
          </cell>
          <cell r="H15403" t="str">
            <v xml:space="preserve">LTE1800 MIMO Upgrade_2x2 to 4x4 </v>
          </cell>
          <cell r="I15403" t="str">
            <v>INS</v>
          </cell>
          <cell r="L15403">
            <v>43681</v>
          </cell>
          <cell r="M15403">
            <v>43650</v>
          </cell>
          <cell r="N15403">
            <v>43682</v>
          </cell>
          <cell r="O15403">
            <v>43651</v>
          </cell>
          <cell r="P15403" t="str">
            <v>No Dependency</v>
          </cell>
        </row>
        <row r="15404">
          <cell r="C15404" t="str">
            <v>ZHA289</v>
          </cell>
          <cell r="D15404" t="str">
            <v>Expansion Sites</v>
          </cell>
          <cell r="E15404" t="str">
            <v>Q2-2019</v>
          </cell>
          <cell r="F15404" t="str">
            <v>Mobile Aspiration</v>
          </cell>
          <cell r="G15404" t="str">
            <v>HUA</v>
          </cell>
          <cell r="H15404" t="str">
            <v xml:space="preserve">LTE1800 MIMO Upgrade_2x2 to 4x4 </v>
          </cell>
          <cell r="I15404" t="str">
            <v>INS</v>
          </cell>
          <cell r="L15404">
            <v>43703</v>
          </cell>
          <cell r="M15404">
            <v>43676</v>
          </cell>
          <cell r="N15404">
            <v>43704</v>
          </cell>
          <cell r="O15404">
            <v>43677</v>
          </cell>
          <cell r="P15404" t="str">
            <v>No Dependency</v>
          </cell>
        </row>
        <row r="15405">
          <cell r="C15405" t="str">
            <v>ZHA267</v>
          </cell>
          <cell r="D15405" t="str">
            <v>Expansion Sites</v>
          </cell>
          <cell r="E15405" t="str">
            <v>Q3-2019</v>
          </cell>
          <cell r="F15405" t="str">
            <v>Mobile Aspiration</v>
          </cell>
          <cell r="G15405" t="str">
            <v>HUA</v>
          </cell>
          <cell r="H15405" t="str">
            <v xml:space="preserve">LTE1800 MIMO Upgrade_2x2 to 4x4 </v>
          </cell>
          <cell r="I15405" t="str">
            <v>INS</v>
          </cell>
          <cell r="L15405">
            <v>43656</v>
          </cell>
          <cell r="M15405">
            <v>43659</v>
          </cell>
          <cell r="N15405">
            <v>43657</v>
          </cell>
          <cell r="O15405">
            <v>43660</v>
          </cell>
          <cell r="P15405" t="str">
            <v>No Dependency</v>
          </cell>
        </row>
        <row r="15406">
          <cell r="C15406" t="str">
            <v>ZHA145</v>
          </cell>
          <cell r="D15406" t="str">
            <v>Expansion Sites</v>
          </cell>
          <cell r="E15406" t="str">
            <v>Q3-2019</v>
          </cell>
          <cell r="F15406" t="str">
            <v>Mobile Aspiration</v>
          </cell>
          <cell r="G15406" t="str">
            <v>HUA</v>
          </cell>
          <cell r="H15406" t="str">
            <v xml:space="preserve">LTE1800 MIMO Upgrade_2x2 to 4x4 </v>
          </cell>
          <cell r="I15406" t="str">
            <v>INS</v>
          </cell>
          <cell r="L15406">
            <v>43632</v>
          </cell>
          <cell r="M15406">
            <v>43634</v>
          </cell>
          <cell r="N15406">
            <v>43633</v>
          </cell>
          <cell r="O15406">
            <v>43635</v>
          </cell>
          <cell r="P15406" t="str">
            <v>No Dependency</v>
          </cell>
        </row>
        <row r="15407">
          <cell r="C15407" t="str">
            <v>ZHA134</v>
          </cell>
          <cell r="D15407" t="str">
            <v>Expansion Sites</v>
          </cell>
          <cell r="E15407" t="str">
            <v>Q3-2019</v>
          </cell>
          <cell r="F15407" t="str">
            <v>Mobile Aspiration</v>
          </cell>
          <cell r="G15407" t="str">
            <v>HUA</v>
          </cell>
          <cell r="H15407" t="str">
            <v xml:space="preserve">LTE1800 MIMO Upgrade_2x2 to 4x4 </v>
          </cell>
          <cell r="I15407" t="str">
            <v>INS</v>
          </cell>
          <cell r="L15407">
            <v>43643</v>
          </cell>
          <cell r="M15407">
            <v>43612</v>
          </cell>
          <cell r="N15407">
            <v>43644</v>
          </cell>
          <cell r="O15407">
            <v>43613</v>
          </cell>
          <cell r="P15407" t="str">
            <v>No Dependency</v>
          </cell>
        </row>
        <row r="15408">
          <cell r="C15408" t="str">
            <v>ZHA119</v>
          </cell>
          <cell r="D15408" t="str">
            <v>Expansion Sites</v>
          </cell>
          <cell r="E15408" t="str">
            <v>Q3-2019</v>
          </cell>
          <cell r="F15408" t="str">
            <v>Mobile Aspiration</v>
          </cell>
          <cell r="G15408" t="str">
            <v>HUA</v>
          </cell>
          <cell r="H15408" t="str">
            <v xml:space="preserve">LTE1800 MIMO Upgrade_2x2 to 4x4 </v>
          </cell>
          <cell r="I15408" t="str">
            <v>INS</v>
          </cell>
          <cell r="L15408">
            <v>43650</v>
          </cell>
          <cell r="M15408">
            <v>43652</v>
          </cell>
          <cell r="N15408">
            <v>43651</v>
          </cell>
          <cell r="O15408">
            <v>43653</v>
          </cell>
          <cell r="P15408" t="str">
            <v>No Dependency</v>
          </cell>
        </row>
        <row r="15409">
          <cell r="C15409" t="str">
            <v>ZHA118</v>
          </cell>
          <cell r="D15409" t="str">
            <v>Expansion Sites</v>
          </cell>
          <cell r="E15409" t="str">
            <v>Q3-2019</v>
          </cell>
          <cell r="F15409" t="str">
            <v>Mobile Aspiration</v>
          </cell>
          <cell r="G15409" t="str">
            <v>HUA</v>
          </cell>
          <cell r="H15409" t="str">
            <v xml:space="preserve">LTE1800 MIMO Upgrade_2x2 to 4x4 </v>
          </cell>
          <cell r="I15409" t="str">
            <v>INS</v>
          </cell>
          <cell r="L15409">
            <v>43637</v>
          </cell>
          <cell r="M15409">
            <v>43640</v>
          </cell>
          <cell r="N15409">
            <v>43638</v>
          </cell>
          <cell r="O15409">
            <v>43641</v>
          </cell>
          <cell r="P15409" t="str">
            <v>No Dependency</v>
          </cell>
        </row>
        <row r="15410">
          <cell r="C15410" t="str">
            <v>ZHA101</v>
          </cell>
          <cell r="D15410" t="str">
            <v>Expansion Sites</v>
          </cell>
          <cell r="E15410" t="str">
            <v>Q3-2019</v>
          </cell>
          <cell r="F15410" t="str">
            <v>Mobile Aspiration</v>
          </cell>
          <cell r="G15410" t="str">
            <v>HUA</v>
          </cell>
          <cell r="H15410" t="str">
            <v xml:space="preserve">LTE1800 MIMO Upgrade_2x2 to 4x4 </v>
          </cell>
          <cell r="I15410" t="str">
            <v>INS</v>
          </cell>
          <cell r="L15410">
            <v>43652</v>
          </cell>
          <cell r="M15410">
            <v>43654</v>
          </cell>
          <cell r="N15410">
            <v>43653</v>
          </cell>
          <cell r="O15410">
            <v>43655</v>
          </cell>
          <cell r="P15410" t="str">
            <v>No Dependency</v>
          </cell>
        </row>
        <row r="15411">
          <cell r="C15411" t="str">
            <v>ZHA097</v>
          </cell>
          <cell r="D15411" t="str">
            <v>Expansion Sites</v>
          </cell>
          <cell r="E15411" t="str">
            <v>Q3-2019</v>
          </cell>
          <cell r="F15411" t="str">
            <v>Mobile Aspiration</v>
          </cell>
          <cell r="G15411" t="str">
            <v>HUA</v>
          </cell>
          <cell r="H15411" t="str">
            <v xml:space="preserve">LTE1800 MIMO Upgrade_2x2 to 4x4 </v>
          </cell>
          <cell r="I15411" t="str">
            <v>INS</v>
          </cell>
          <cell r="L15411">
            <v>43719</v>
          </cell>
          <cell r="M15411">
            <v>43709</v>
          </cell>
          <cell r="N15411">
            <v>43719</v>
          </cell>
          <cell r="O15411">
            <v>43710</v>
          </cell>
          <cell r="P15411" t="str">
            <v>No Dependency</v>
          </cell>
        </row>
        <row r="15412">
          <cell r="C15412" t="str">
            <v>ZHA084</v>
          </cell>
          <cell r="D15412" t="str">
            <v>Expansion Sites</v>
          </cell>
          <cell r="E15412" t="str">
            <v>Q3-2019</v>
          </cell>
          <cell r="F15412" t="str">
            <v>Mobile Aspiration</v>
          </cell>
          <cell r="G15412" t="str">
            <v>HUA</v>
          </cell>
          <cell r="H15412" t="str">
            <v xml:space="preserve">LTE1800 MIMO Upgrade_2x2 to 4x4 </v>
          </cell>
          <cell r="I15412" t="str">
            <v>INS</v>
          </cell>
          <cell r="L15412">
            <v>43635</v>
          </cell>
          <cell r="M15412">
            <v>43637</v>
          </cell>
          <cell r="N15412">
            <v>43636</v>
          </cell>
          <cell r="O15412">
            <v>43638</v>
          </cell>
          <cell r="P15412" t="str">
            <v>No Dependency</v>
          </cell>
        </row>
        <row r="15413">
          <cell r="C15413" t="str">
            <v>ZHA080</v>
          </cell>
          <cell r="D15413" t="str">
            <v>Expansion Sites</v>
          </cell>
          <cell r="E15413" t="str">
            <v>Q3-2019</v>
          </cell>
          <cell r="F15413" t="str">
            <v>Mobile Aspiration</v>
          </cell>
          <cell r="G15413" t="str">
            <v>HUA</v>
          </cell>
          <cell r="H15413" t="str">
            <v xml:space="preserve">LTE1800 MIMO Upgrade_2x2 to 4x4 </v>
          </cell>
          <cell r="I15413" t="str">
            <v>INS</v>
          </cell>
          <cell r="L15413">
            <v>43623</v>
          </cell>
          <cell r="M15413">
            <v>43625</v>
          </cell>
          <cell r="N15413">
            <v>43624</v>
          </cell>
          <cell r="O15413">
            <v>43626</v>
          </cell>
          <cell r="P15413" t="str">
            <v>No Dependency</v>
          </cell>
        </row>
        <row r="15414">
          <cell r="C15414" t="str">
            <v>ZHA065</v>
          </cell>
          <cell r="D15414" t="str">
            <v>Expansion Sites</v>
          </cell>
          <cell r="E15414" t="str">
            <v>Q3-2019</v>
          </cell>
          <cell r="F15414" t="str">
            <v>Mobile Aspiration</v>
          </cell>
          <cell r="G15414" t="str">
            <v>HUA</v>
          </cell>
          <cell r="H15414" t="str">
            <v xml:space="preserve">LTE1800 MIMO Upgrade_2x2 to 4x4 </v>
          </cell>
          <cell r="I15414" t="str">
            <v>INS</v>
          </cell>
          <cell r="L15414">
            <v>43718</v>
          </cell>
          <cell r="M15414">
            <v>43625</v>
          </cell>
          <cell r="N15414">
            <v>43719</v>
          </cell>
          <cell r="O15414">
            <v>43626</v>
          </cell>
          <cell r="P15414" t="str">
            <v>No Dependency</v>
          </cell>
        </row>
        <row r="15415">
          <cell r="C15415" t="str">
            <v>ZHA058</v>
          </cell>
          <cell r="D15415" t="str">
            <v>Expansion Sites</v>
          </cell>
          <cell r="E15415" t="str">
            <v>Q3-2019</v>
          </cell>
          <cell r="F15415" t="str">
            <v>Mobile Aspiration</v>
          </cell>
          <cell r="G15415" t="str">
            <v>HUA</v>
          </cell>
          <cell r="H15415" t="str">
            <v xml:space="preserve">LTE1800 MIMO Upgrade_2x2 to 4x4 </v>
          </cell>
          <cell r="I15415" t="str">
            <v>INS</v>
          </cell>
          <cell r="L15415">
            <v>43759</v>
          </cell>
          <cell r="M15415">
            <v>43750</v>
          </cell>
          <cell r="N15415">
            <v>43760</v>
          </cell>
          <cell r="O15415">
            <v>43751</v>
          </cell>
          <cell r="P15415" t="str">
            <v>No Dependency</v>
          </cell>
        </row>
        <row r="15416">
          <cell r="C15416" t="str">
            <v>ZHA049</v>
          </cell>
          <cell r="D15416" t="str">
            <v>Expansion Sites</v>
          </cell>
          <cell r="E15416" t="str">
            <v>Q3-2019</v>
          </cell>
          <cell r="F15416" t="str">
            <v>Mobile Aspiration</v>
          </cell>
          <cell r="G15416" t="str">
            <v>HUA</v>
          </cell>
          <cell r="H15416" t="str">
            <v xml:space="preserve">LTE1800 MIMO Upgrade_2x2 to 4x4 </v>
          </cell>
          <cell r="I15416" t="str">
            <v>INS</v>
          </cell>
          <cell r="L15416">
            <v>43691</v>
          </cell>
          <cell r="M15416">
            <v>43693</v>
          </cell>
          <cell r="N15416">
            <v>43692</v>
          </cell>
          <cell r="O15416">
            <v>43694</v>
          </cell>
          <cell r="P15416" t="str">
            <v>No Dependency</v>
          </cell>
        </row>
        <row r="15417">
          <cell r="C15417" t="str">
            <v>ZHA033</v>
          </cell>
          <cell r="D15417" t="str">
            <v>Expansion Sites</v>
          </cell>
          <cell r="E15417" t="str">
            <v>Q3-2019</v>
          </cell>
          <cell r="F15417" t="str">
            <v>Mobile Aspiration</v>
          </cell>
          <cell r="G15417" t="str">
            <v>HUA</v>
          </cell>
          <cell r="H15417" t="str">
            <v xml:space="preserve">LTE1800 MIMO Upgrade_2x2 to 4x4 </v>
          </cell>
          <cell r="I15417" t="str">
            <v>INS</v>
          </cell>
          <cell r="L15417">
            <v>43724</v>
          </cell>
          <cell r="M15417">
            <v>43709</v>
          </cell>
          <cell r="N15417">
            <v>43725</v>
          </cell>
          <cell r="O15417">
            <v>43710</v>
          </cell>
          <cell r="P15417" t="str">
            <v>No Dependency</v>
          </cell>
        </row>
        <row r="15418">
          <cell r="C15418" t="str">
            <v>ZGT002</v>
          </cell>
          <cell r="D15418" t="str">
            <v>Expansion Sites</v>
          </cell>
          <cell r="E15418" t="str">
            <v>Q3-2019</v>
          </cell>
          <cell r="F15418" t="str">
            <v>Mobile Aspiration</v>
          </cell>
          <cell r="G15418" t="str">
            <v>HUA</v>
          </cell>
          <cell r="H15418" t="str">
            <v xml:space="preserve">LTE1800 MIMO Upgrade_2x2 to 4x4 </v>
          </cell>
          <cell r="I15418" t="str">
            <v>INS</v>
          </cell>
          <cell r="L15418">
            <v>43642</v>
          </cell>
          <cell r="M15418">
            <v>43609</v>
          </cell>
          <cell r="N15418">
            <v>43643</v>
          </cell>
          <cell r="O15418">
            <v>43610</v>
          </cell>
          <cell r="P15418" t="str">
            <v>No Dependency</v>
          </cell>
        </row>
        <row r="15419">
          <cell r="C15419" t="str">
            <v>ZGT001</v>
          </cell>
          <cell r="D15419" t="str">
            <v>Expansion Sites</v>
          </cell>
          <cell r="E15419" t="str">
            <v>Q3-2019</v>
          </cell>
          <cell r="F15419" t="str">
            <v>Mobile Aspiration</v>
          </cell>
          <cell r="G15419" t="str">
            <v>HUA</v>
          </cell>
          <cell r="H15419" t="str">
            <v xml:space="preserve">LTE1800 MIMO Upgrade_2x2 to 4x4 </v>
          </cell>
          <cell r="I15419" t="str">
            <v>INS</v>
          </cell>
          <cell r="L15419">
            <v>43691</v>
          </cell>
          <cell r="M15419">
            <v>43693</v>
          </cell>
          <cell r="N15419">
            <v>43692</v>
          </cell>
          <cell r="O15419">
            <v>43694</v>
          </cell>
          <cell r="P15419" t="str">
            <v>No Dependency</v>
          </cell>
        </row>
        <row r="15420">
          <cell r="C15420" t="str">
            <v>ZDR001</v>
          </cell>
          <cell r="D15420" t="str">
            <v>Expansion Sites</v>
          </cell>
          <cell r="E15420" t="str">
            <v>Q3-2019</v>
          </cell>
          <cell r="F15420" t="str">
            <v>Mobile Aspiration</v>
          </cell>
          <cell r="G15420" t="str">
            <v>HUA</v>
          </cell>
          <cell r="H15420" t="str">
            <v xml:space="preserve">LTE1800 MIMO Upgrade_2x2 to 4x4 </v>
          </cell>
          <cell r="I15420" t="str">
            <v>INS</v>
          </cell>
          <cell r="L15420">
            <v>43746</v>
          </cell>
          <cell r="M15420">
            <v>43731</v>
          </cell>
          <cell r="N15420">
            <v>43747</v>
          </cell>
          <cell r="O15420">
            <v>43732</v>
          </cell>
          <cell r="P15420" t="str">
            <v>No Dependency</v>
          </cell>
        </row>
        <row r="15421">
          <cell r="C15421" t="str">
            <v>ZDK004</v>
          </cell>
          <cell r="D15421" t="str">
            <v>Expansion Sites</v>
          </cell>
          <cell r="E15421" t="str">
            <v>Q3-2019</v>
          </cell>
          <cell r="F15421" t="str">
            <v>Mobile Aspiration</v>
          </cell>
          <cell r="G15421" t="str">
            <v>HUA</v>
          </cell>
          <cell r="H15421" t="str">
            <v xml:space="preserve">LTE1800 MIMO Upgrade_2x2 to 4x4 </v>
          </cell>
          <cell r="I15421" t="str">
            <v>INS</v>
          </cell>
          <cell r="L15421">
            <v>43734</v>
          </cell>
          <cell r="M15421">
            <v>43634</v>
          </cell>
          <cell r="N15421">
            <v>43734</v>
          </cell>
          <cell r="O15421">
            <v>43635</v>
          </cell>
          <cell r="P15421" t="str">
            <v>No Dependency</v>
          </cell>
        </row>
        <row r="15422">
          <cell r="C15422" t="str">
            <v>ZDK003</v>
          </cell>
          <cell r="D15422" t="str">
            <v>Expansion Sites</v>
          </cell>
          <cell r="E15422" t="str">
            <v>Q3-2019</v>
          </cell>
          <cell r="F15422" t="str">
            <v>Mobile Aspiration</v>
          </cell>
          <cell r="G15422" t="str">
            <v>HUA</v>
          </cell>
          <cell r="H15422" t="str">
            <v xml:space="preserve">LTE1800 MIMO Upgrade_2x2 to 4x4 </v>
          </cell>
          <cell r="I15422" t="str">
            <v>INS</v>
          </cell>
          <cell r="L15422">
            <v>43624</v>
          </cell>
          <cell r="M15422">
            <v>43626</v>
          </cell>
          <cell r="N15422">
            <v>43625</v>
          </cell>
          <cell r="O15422">
            <v>43627</v>
          </cell>
          <cell r="P15422" t="str">
            <v>No Dependency</v>
          </cell>
        </row>
        <row r="15423">
          <cell r="C15423" t="str">
            <v>ZDBA002</v>
          </cell>
          <cell r="D15423" t="str">
            <v>Expansion Sites</v>
          </cell>
          <cell r="E15423" t="str">
            <v>Q3-2019</v>
          </cell>
          <cell r="F15423" t="str">
            <v>Mobile Aspiration</v>
          </cell>
          <cell r="G15423" t="str">
            <v>HUA</v>
          </cell>
          <cell r="H15423" t="str">
            <v xml:space="preserve">LTE1800 MIMO Upgrade_2x2 to 4x4 </v>
          </cell>
          <cell r="I15423" t="str">
            <v>INS</v>
          </cell>
          <cell r="L15423">
            <v>43706</v>
          </cell>
          <cell r="M15423">
            <v>43676</v>
          </cell>
          <cell r="N15423">
            <v>43707</v>
          </cell>
          <cell r="O15423">
            <v>43677</v>
          </cell>
          <cell r="P15423" t="str">
            <v>No Dependency</v>
          </cell>
        </row>
        <row r="15424">
          <cell r="C15424" t="str">
            <v>ZDB008</v>
          </cell>
          <cell r="D15424" t="str">
            <v>Expansion Sites</v>
          </cell>
          <cell r="E15424" t="str">
            <v>Q3-2019</v>
          </cell>
          <cell r="F15424" t="str">
            <v>Mobile Aspiration</v>
          </cell>
          <cell r="G15424" t="str">
            <v>HUA</v>
          </cell>
          <cell r="H15424" t="str">
            <v xml:space="preserve">LTE1800 MIMO Upgrade_2x2 to 4x4 </v>
          </cell>
          <cell r="I15424" t="str">
            <v>INS</v>
          </cell>
          <cell r="L15424">
            <v>43614</v>
          </cell>
          <cell r="M15424">
            <v>43616</v>
          </cell>
          <cell r="N15424">
            <v>43615</v>
          </cell>
          <cell r="O15424">
            <v>43617</v>
          </cell>
          <cell r="P15424" t="str">
            <v>No Dependency</v>
          </cell>
        </row>
        <row r="15425">
          <cell r="C15425" t="str">
            <v>ZDB008</v>
          </cell>
          <cell r="D15425" t="str">
            <v>Expansion Sites</v>
          </cell>
          <cell r="E15425" t="str">
            <v>Q3-2019</v>
          </cell>
          <cell r="F15425" t="str">
            <v>Mobile Aspiration</v>
          </cell>
          <cell r="G15425" t="str">
            <v>HUA</v>
          </cell>
          <cell r="H15425" t="str">
            <v xml:space="preserve">LTE1800 MIMO Upgrade_2x2 to 4x4 </v>
          </cell>
          <cell r="I15425" t="str">
            <v>INS</v>
          </cell>
          <cell r="L15425">
            <v>43614</v>
          </cell>
          <cell r="M15425">
            <v>43616</v>
          </cell>
          <cell r="N15425">
            <v>43615</v>
          </cell>
          <cell r="O15425">
            <v>43617</v>
          </cell>
          <cell r="P15425" t="str">
            <v>No Dependency</v>
          </cell>
        </row>
        <row r="15426">
          <cell r="C15426" t="str">
            <v>ZBS013</v>
          </cell>
          <cell r="D15426" t="str">
            <v>Expansion Sites</v>
          </cell>
          <cell r="E15426" t="str">
            <v>Q3-2019</v>
          </cell>
          <cell r="F15426" t="str">
            <v>Mobile Aspiration</v>
          </cell>
          <cell r="G15426" t="str">
            <v>HUA</v>
          </cell>
          <cell r="H15426" t="str">
            <v xml:space="preserve">LTE1800 MIMO Upgrade_2x2 to 4x4 </v>
          </cell>
          <cell r="I15426" t="str">
            <v>INS</v>
          </cell>
          <cell r="L15426">
            <v>43753</v>
          </cell>
          <cell r="M15426">
            <v>43635</v>
          </cell>
          <cell r="N15426">
            <v>43754</v>
          </cell>
          <cell r="O15426">
            <v>43636</v>
          </cell>
          <cell r="P15426" t="str">
            <v>No Dependency</v>
          </cell>
        </row>
        <row r="15427">
          <cell r="C15427" t="str">
            <v>ZBR945</v>
          </cell>
          <cell r="D15427" t="str">
            <v>Expansion Sites</v>
          </cell>
          <cell r="E15427" t="str">
            <v>Q3-2019</v>
          </cell>
          <cell r="F15427" t="str">
            <v>Mobile Aspiration</v>
          </cell>
          <cell r="G15427" t="str">
            <v>HUA</v>
          </cell>
          <cell r="H15427" t="str">
            <v xml:space="preserve">LTE1800 MIMO Upgrade_2x2 to 4x4 </v>
          </cell>
          <cell r="I15427" t="str">
            <v>INS</v>
          </cell>
          <cell r="L15427">
            <v>43637</v>
          </cell>
          <cell r="M15427">
            <v>43640</v>
          </cell>
          <cell r="N15427">
            <v>43638</v>
          </cell>
          <cell r="O15427">
            <v>43641</v>
          </cell>
          <cell r="P15427" t="str">
            <v>No Dependency</v>
          </cell>
        </row>
        <row r="15428">
          <cell r="C15428" t="str">
            <v>ZBR933</v>
          </cell>
          <cell r="D15428" t="str">
            <v>Expansion Sites</v>
          </cell>
          <cell r="E15428" t="str">
            <v>Q3-2019</v>
          </cell>
          <cell r="F15428" t="str">
            <v>Mobile Aspiration</v>
          </cell>
          <cell r="G15428" t="str">
            <v>HUA</v>
          </cell>
          <cell r="H15428" t="str">
            <v xml:space="preserve">LTE1800 MIMO Upgrade_2x2 to 4x4 </v>
          </cell>
          <cell r="I15428" t="str">
            <v>INS</v>
          </cell>
          <cell r="L15428">
            <v>43691</v>
          </cell>
          <cell r="M15428">
            <v>43693</v>
          </cell>
          <cell r="N15428">
            <v>43692</v>
          </cell>
          <cell r="O15428">
            <v>43694</v>
          </cell>
          <cell r="P15428" t="str">
            <v>No Dependency</v>
          </cell>
        </row>
        <row r="15429">
          <cell r="C15429" t="str">
            <v>ZBK999</v>
          </cell>
          <cell r="D15429" t="str">
            <v>Expansion Sites</v>
          </cell>
          <cell r="E15429" t="str">
            <v>Q3-2019</v>
          </cell>
          <cell r="F15429" t="str">
            <v>Mobile Aspiration</v>
          </cell>
          <cell r="G15429" t="str">
            <v>HUA</v>
          </cell>
          <cell r="H15429" t="str">
            <v xml:space="preserve">LTE1800 MIMO Upgrade_2x2 to 4x4 </v>
          </cell>
          <cell r="I15429" t="str">
            <v>INS</v>
          </cell>
          <cell r="L15429">
            <v>43628</v>
          </cell>
          <cell r="M15429">
            <v>43630</v>
          </cell>
          <cell r="N15429">
            <v>43629</v>
          </cell>
          <cell r="O15429">
            <v>43631</v>
          </cell>
          <cell r="P15429" t="str">
            <v>No Dependency</v>
          </cell>
        </row>
        <row r="15430">
          <cell r="C15430" t="str">
            <v>ZBK998</v>
          </cell>
          <cell r="D15430" t="str">
            <v>Expansion Sites</v>
          </cell>
          <cell r="E15430" t="str">
            <v>Q3-2019</v>
          </cell>
          <cell r="F15430" t="str">
            <v>Mobile Aspiration</v>
          </cell>
          <cell r="G15430" t="str">
            <v>HUA</v>
          </cell>
          <cell r="H15430" t="str">
            <v xml:space="preserve">LTE1800 MIMO Upgrade_2x2 to 4x4 </v>
          </cell>
          <cell r="I15430" t="str">
            <v>INS</v>
          </cell>
          <cell r="L15430">
            <v>43631</v>
          </cell>
          <cell r="M15430">
            <v>43634</v>
          </cell>
          <cell r="N15430">
            <v>43632</v>
          </cell>
          <cell r="O15430">
            <v>43635</v>
          </cell>
          <cell r="P15430" t="str">
            <v>No Dependency</v>
          </cell>
        </row>
        <row r="15431">
          <cell r="C15431" t="str">
            <v>ZBK997</v>
          </cell>
          <cell r="D15431" t="str">
            <v>Expansion Sites</v>
          </cell>
          <cell r="E15431" t="str">
            <v>Q3-2019</v>
          </cell>
          <cell r="F15431" t="str">
            <v>Mobile Aspiration</v>
          </cell>
          <cell r="G15431" t="str">
            <v>HUA</v>
          </cell>
          <cell r="H15431" t="str">
            <v xml:space="preserve">LTE1800 MIMO Upgrade_2x2 to 4x4 </v>
          </cell>
          <cell r="I15431" t="str">
            <v>INS</v>
          </cell>
          <cell r="L15431">
            <v>43704</v>
          </cell>
          <cell r="M15431">
            <v>43707</v>
          </cell>
          <cell r="N15431">
            <v>43705</v>
          </cell>
          <cell r="O15431">
            <v>43708</v>
          </cell>
          <cell r="P15431" t="str">
            <v>No Dependency</v>
          </cell>
        </row>
        <row r="15432">
          <cell r="C15432" t="str">
            <v>ZBK017</v>
          </cell>
          <cell r="D15432" t="str">
            <v>Expansion Sites</v>
          </cell>
          <cell r="E15432" t="str">
            <v>Q3-2019</v>
          </cell>
          <cell r="F15432" t="str">
            <v>Mobile Aspiration</v>
          </cell>
          <cell r="G15432" t="str">
            <v>HUA</v>
          </cell>
          <cell r="H15432" t="str">
            <v xml:space="preserve">LTE1800 MIMO Upgrade_2x2 to 4x4 </v>
          </cell>
          <cell r="I15432" t="str">
            <v>INS</v>
          </cell>
          <cell r="L15432">
            <v>43617</v>
          </cell>
          <cell r="M15432">
            <v>43609</v>
          </cell>
          <cell r="N15432">
            <v>43621</v>
          </cell>
          <cell r="O15432">
            <v>43610</v>
          </cell>
          <cell r="P15432" t="str">
            <v>No Dependency</v>
          </cell>
        </row>
        <row r="15433">
          <cell r="C15433" t="str">
            <v>ZBK009</v>
          </cell>
          <cell r="D15433" t="str">
            <v>Expansion Sites</v>
          </cell>
          <cell r="E15433" t="str">
            <v>Q3-2019</v>
          </cell>
          <cell r="F15433" t="str">
            <v>Mobile Aspiration</v>
          </cell>
          <cell r="G15433" t="str">
            <v>HUA</v>
          </cell>
          <cell r="H15433" t="str">
            <v xml:space="preserve">LTE1800 MIMO Upgrade_2x2 to 4x4 </v>
          </cell>
          <cell r="I15433" t="str">
            <v>INS</v>
          </cell>
          <cell r="L15433">
            <v>43691</v>
          </cell>
          <cell r="M15433">
            <v>43693</v>
          </cell>
          <cell r="N15433">
            <v>43692</v>
          </cell>
          <cell r="O15433">
            <v>43694</v>
          </cell>
          <cell r="P15433" t="str">
            <v>No Dependency</v>
          </cell>
        </row>
        <row r="15434">
          <cell r="C15434" t="str">
            <v>ZBK007</v>
          </cell>
          <cell r="D15434" t="str">
            <v>Expansion Sites</v>
          </cell>
          <cell r="E15434" t="str">
            <v>Q3-2019</v>
          </cell>
          <cell r="F15434" t="str">
            <v>Mobile Aspiration</v>
          </cell>
          <cell r="G15434" t="str">
            <v>HUA</v>
          </cell>
          <cell r="H15434" t="str">
            <v xml:space="preserve">LTE1800 MIMO Upgrade_2x2 to 4x4 </v>
          </cell>
          <cell r="I15434" t="str">
            <v>INS</v>
          </cell>
          <cell r="L15434">
            <v>43637</v>
          </cell>
          <cell r="M15434">
            <v>43634</v>
          </cell>
          <cell r="N15434">
            <v>43638</v>
          </cell>
          <cell r="O15434">
            <v>43635</v>
          </cell>
          <cell r="P15434" t="str">
            <v>No Dependency</v>
          </cell>
        </row>
        <row r="15435">
          <cell r="C15435" t="str">
            <v>ZBK006</v>
          </cell>
          <cell r="D15435" t="str">
            <v>Expansion Sites</v>
          </cell>
          <cell r="E15435" t="str">
            <v>Q3-2019</v>
          </cell>
          <cell r="F15435" t="str">
            <v>Mobile Aspiration</v>
          </cell>
          <cell r="G15435" t="str">
            <v>HUA</v>
          </cell>
          <cell r="H15435" t="str">
            <v xml:space="preserve">LTE1800 MIMO Upgrade_2x2 to 4x4 </v>
          </cell>
          <cell r="I15435" t="str">
            <v>INS</v>
          </cell>
          <cell r="L15435">
            <v>43635</v>
          </cell>
          <cell r="M15435">
            <v>43634</v>
          </cell>
          <cell r="N15435">
            <v>43638</v>
          </cell>
          <cell r="O15435">
            <v>43635</v>
          </cell>
          <cell r="P15435" t="str">
            <v>No Dependency</v>
          </cell>
        </row>
        <row r="15436">
          <cell r="C15436" t="str">
            <v>ZBK005</v>
          </cell>
          <cell r="D15436" t="str">
            <v>Expansion Sites</v>
          </cell>
          <cell r="E15436" t="str">
            <v>Q3-2019</v>
          </cell>
          <cell r="F15436" t="str">
            <v>Mobile Aspiration</v>
          </cell>
          <cell r="G15436" t="str">
            <v>HUA</v>
          </cell>
          <cell r="H15436" t="str">
            <v xml:space="preserve">LTE1800 MIMO Upgrade_2x2 to 4x4 </v>
          </cell>
          <cell r="I15436" t="str">
            <v>INS</v>
          </cell>
          <cell r="L15436">
            <v>43638</v>
          </cell>
          <cell r="M15436">
            <v>43644</v>
          </cell>
          <cell r="N15436">
            <v>43642</v>
          </cell>
          <cell r="O15436">
            <v>43645</v>
          </cell>
          <cell r="P15436" t="str">
            <v>No Dependency</v>
          </cell>
        </row>
        <row r="15437">
          <cell r="C15437" t="str">
            <v>ZBK004</v>
          </cell>
          <cell r="D15437" t="str">
            <v>Expansion Sites</v>
          </cell>
          <cell r="E15437" t="str">
            <v>Q3-2019</v>
          </cell>
          <cell r="F15437" t="str">
            <v>Mobile Aspiration</v>
          </cell>
          <cell r="G15437" t="str">
            <v>HUA</v>
          </cell>
          <cell r="H15437" t="str">
            <v xml:space="preserve">LTE1800 MIMO Upgrade_2x2 to 4x4 </v>
          </cell>
          <cell r="I15437" t="str">
            <v>INS</v>
          </cell>
          <cell r="L15437">
            <v>43636</v>
          </cell>
          <cell r="M15437">
            <v>43644</v>
          </cell>
          <cell r="N15437">
            <v>43637</v>
          </cell>
          <cell r="O15437">
            <v>43645</v>
          </cell>
          <cell r="P15437" t="str">
            <v>No Dependency</v>
          </cell>
        </row>
        <row r="15438">
          <cell r="C15438" t="str">
            <v>ZBK002</v>
          </cell>
          <cell r="D15438" t="str">
            <v>Expansion Sites</v>
          </cell>
          <cell r="E15438" t="str">
            <v>Q3-2019</v>
          </cell>
          <cell r="F15438" t="str">
            <v>Mobile Aspiration</v>
          </cell>
          <cell r="G15438" t="str">
            <v>HUA</v>
          </cell>
          <cell r="H15438" t="str">
            <v xml:space="preserve">LTE1800 MIMO Upgrade_2x2 to 4x4 </v>
          </cell>
          <cell r="I15438" t="str">
            <v>INS</v>
          </cell>
          <cell r="L15438">
            <v>43627</v>
          </cell>
          <cell r="M15438">
            <v>43630</v>
          </cell>
          <cell r="N15438">
            <v>43630</v>
          </cell>
          <cell r="O15438">
            <v>43631</v>
          </cell>
          <cell r="P15438" t="str">
            <v>No Dependency</v>
          </cell>
        </row>
        <row r="15439">
          <cell r="C15439" t="str">
            <v>ZBHA033</v>
          </cell>
          <cell r="D15439" t="str">
            <v>Expansion Sites</v>
          </cell>
          <cell r="E15439" t="str">
            <v>Q3-2019</v>
          </cell>
          <cell r="F15439" t="str">
            <v>Mobile Aspiration</v>
          </cell>
          <cell r="G15439" t="str">
            <v>HUA</v>
          </cell>
          <cell r="H15439" t="str">
            <v xml:space="preserve">LTE1800 MIMO Upgrade_2x2 to 4x4 </v>
          </cell>
          <cell r="I15439" t="str">
            <v>INS</v>
          </cell>
          <cell r="L15439">
            <v>43788</v>
          </cell>
          <cell r="N15439">
            <v>43789</v>
          </cell>
          <cell r="P15439" t="str">
            <v>No Dependency</v>
          </cell>
        </row>
        <row r="15440">
          <cell r="C15440" t="str">
            <v>ZBHA015</v>
          </cell>
          <cell r="D15440" t="str">
            <v>Expansion Sites</v>
          </cell>
          <cell r="E15440" t="str">
            <v>Q3-2019</v>
          </cell>
          <cell r="F15440" t="str">
            <v>Mobile Aspiration</v>
          </cell>
          <cell r="G15440" t="str">
            <v>HUA</v>
          </cell>
          <cell r="H15440" t="str">
            <v xml:space="preserve">LTE1800 MIMO Upgrade_2x2 to 4x4 </v>
          </cell>
          <cell r="I15440" t="str">
            <v>INS</v>
          </cell>
          <cell r="L15440">
            <v>43639</v>
          </cell>
          <cell r="M15440">
            <v>43641</v>
          </cell>
          <cell r="N15440">
            <v>43640</v>
          </cell>
          <cell r="O15440">
            <v>43642</v>
          </cell>
          <cell r="P15440" t="str">
            <v>No Dependency</v>
          </cell>
        </row>
        <row r="15441">
          <cell r="C15441" t="str">
            <v>ZBHA013</v>
          </cell>
          <cell r="D15441" t="str">
            <v>Expansion Sites</v>
          </cell>
          <cell r="E15441" t="str">
            <v>Q3-2019</v>
          </cell>
          <cell r="F15441" t="str">
            <v>Mobile Aspiration</v>
          </cell>
          <cell r="G15441" t="str">
            <v>HUA</v>
          </cell>
          <cell r="H15441" t="str">
            <v xml:space="preserve">LTE1800 MIMO Upgrade_2x2 to 4x4 </v>
          </cell>
          <cell r="I15441" t="str">
            <v>INS</v>
          </cell>
          <cell r="L15441">
            <v>43706</v>
          </cell>
          <cell r="M15441">
            <v>43709</v>
          </cell>
          <cell r="N15441">
            <v>43707</v>
          </cell>
          <cell r="O15441">
            <v>43710</v>
          </cell>
          <cell r="P15441" t="str">
            <v>No Dependency</v>
          </cell>
        </row>
        <row r="15442">
          <cell r="C15442" t="str">
            <v>ZBHA003</v>
          </cell>
          <cell r="D15442" t="str">
            <v>Expansion Sites</v>
          </cell>
          <cell r="E15442" t="str">
            <v>Q3-2019</v>
          </cell>
          <cell r="F15442" t="str">
            <v>Mobile Aspiration</v>
          </cell>
          <cell r="G15442" t="str">
            <v>HUA</v>
          </cell>
          <cell r="H15442" t="str">
            <v xml:space="preserve">LTE1800 MIMO Upgrade_2x2 to 4x4 </v>
          </cell>
          <cell r="I15442" t="str">
            <v>INS</v>
          </cell>
          <cell r="L15442">
            <v>43753</v>
          </cell>
          <cell r="M15442">
            <v>43724</v>
          </cell>
          <cell r="N15442">
            <v>43754</v>
          </cell>
          <cell r="O15442">
            <v>43725</v>
          </cell>
          <cell r="P15442" t="str">
            <v>FDED Not Approved</v>
          </cell>
        </row>
        <row r="15443">
          <cell r="C15443" t="str">
            <v>ZBH986</v>
          </cell>
          <cell r="D15443" t="str">
            <v>Expansion Sites</v>
          </cell>
          <cell r="E15443" t="str">
            <v>Q3-2019</v>
          </cell>
          <cell r="F15443" t="str">
            <v>Mobile Aspiration</v>
          </cell>
          <cell r="G15443" t="str">
            <v>HUA</v>
          </cell>
          <cell r="H15443" t="str">
            <v xml:space="preserve">LTE1800 MIMO Upgrade_2x2 to 4x4 </v>
          </cell>
          <cell r="I15443" t="str">
            <v>INS</v>
          </cell>
          <cell r="L15443">
            <v>43609</v>
          </cell>
          <cell r="M15443">
            <v>43611</v>
          </cell>
          <cell r="N15443">
            <v>43610</v>
          </cell>
          <cell r="O15443">
            <v>43612</v>
          </cell>
          <cell r="P15443" t="str">
            <v>No Dependency</v>
          </cell>
        </row>
        <row r="15444">
          <cell r="C15444" t="str">
            <v>ZBH983</v>
          </cell>
          <cell r="D15444" t="str">
            <v>Expansion Sites</v>
          </cell>
          <cell r="E15444" t="str">
            <v>Q3-2019</v>
          </cell>
          <cell r="F15444" t="str">
            <v>Mobile Aspiration</v>
          </cell>
          <cell r="G15444" t="str">
            <v>HUA</v>
          </cell>
          <cell r="H15444" t="str">
            <v xml:space="preserve">LTE1800 MIMO Upgrade_2x2 to 4x4 </v>
          </cell>
          <cell r="I15444" t="str">
            <v>INS</v>
          </cell>
          <cell r="L15444">
            <v>43615</v>
          </cell>
          <cell r="M15444">
            <v>43617</v>
          </cell>
          <cell r="N15444">
            <v>43616</v>
          </cell>
          <cell r="O15444">
            <v>43618</v>
          </cell>
          <cell r="P15444" t="str">
            <v>No Dependency</v>
          </cell>
        </row>
        <row r="15445">
          <cell r="C15445" t="str">
            <v>ZBH964</v>
          </cell>
          <cell r="D15445" t="str">
            <v>Expansion Sites</v>
          </cell>
          <cell r="E15445" t="str">
            <v>Q3-2019</v>
          </cell>
          <cell r="F15445" t="str">
            <v>Mobile Aspiration</v>
          </cell>
          <cell r="G15445" t="str">
            <v>HUA</v>
          </cell>
          <cell r="H15445" t="str">
            <v xml:space="preserve">LTE1800 MIMO Upgrade_2x2 to 4x4 </v>
          </cell>
          <cell r="I15445" t="str">
            <v>INS</v>
          </cell>
          <cell r="L15445">
            <v>43724</v>
          </cell>
          <cell r="M15445">
            <v>43709</v>
          </cell>
          <cell r="N15445">
            <v>43725</v>
          </cell>
          <cell r="O15445">
            <v>43710</v>
          </cell>
          <cell r="P15445" t="str">
            <v>No Dependency</v>
          </cell>
        </row>
        <row r="15446">
          <cell r="C15446" t="str">
            <v>ZBH960</v>
          </cell>
          <cell r="D15446" t="str">
            <v>Expansion Sites</v>
          </cell>
          <cell r="E15446" t="str">
            <v>Q3-2019</v>
          </cell>
          <cell r="F15446" t="str">
            <v>Mobile Aspiration</v>
          </cell>
          <cell r="G15446" t="str">
            <v>HUA</v>
          </cell>
          <cell r="H15446" t="str">
            <v xml:space="preserve">LTE1800 MIMO Upgrade_2x2 to 4x4 </v>
          </cell>
          <cell r="I15446" t="str">
            <v>INS</v>
          </cell>
          <cell r="L15446">
            <v>43724</v>
          </cell>
          <cell r="M15446">
            <v>43709</v>
          </cell>
          <cell r="N15446">
            <v>43725</v>
          </cell>
          <cell r="O15446">
            <v>43710</v>
          </cell>
          <cell r="P15446" t="str">
            <v>No Dependency</v>
          </cell>
        </row>
        <row r="15447">
          <cell r="C15447" t="str">
            <v>ZBH957</v>
          </cell>
          <cell r="D15447" t="str">
            <v>Expansion Sites</v>
          </cell>
          <cell r="E15447" t="str">
            <v>Q3-2019</v>
          </cell>
          <cell r="F15447" t="str">
            <v>Mobile Aspiration</v>
          </cell>
          <cell r="G15447" t="str">
            <v>HUA</v>
          </cell>
          <cell r="H15447" t="str">
            <v xml:space="preserve">LTE1800 MIMO Upgrade_2x2 to 4x4 </v>
          </cell>
          <cell r="I15447" t="str">
            <v>INS</v>
          </cell>
          <cell r="L15447">
            <v>43706</v>
          </cell>
          <cell r="M15447">
            <v>43709</v>
          </cell>
          <cell r="N15447">
            <v>43707</v>
          </cell>
          <cell r="O15447">
            <v>43710</v>
          </cell>
          <cell r="P15447" t="str">
            <v>No Dependency</v>
          </cell>
        </row>
        <row r="15448">
          <cell r="C15448" t="str">
            <v>ZBH954</v>
          </cell>
          <cell r="D15448" t="str">
            <v>Expansion Sites</v>
          </cell>
          <cell r="E15448" t="str">
            <v>Q3-2019</v>
          </cell>
          <cell r="F15448" t="str">
            <v>Mobile Aspiration</v>
          </cell>
          <cell r="G15448" t="str">
            <v>HUA</v>
          </cell>
          <cell r="H15448" t="str">
            <v xml:space="preserve">LTE1800 MIMO Upgrade_2x2 to 4x4 </v>
          </cell>
          <cell r="I15448" t="str">
            <v>INS</v>
          </cell>
          <cell r="L15448">
            <v>43628</v>
          </cell>
          <cell r="M15448">
            <v>43630</v>
          </cell>
          <cell r="N15448">
            <v>43629</v>
          </cell>
          <cell r="O15448">
            <v>43631</v>
          </cell>
          <cell r="P15448" t="str">
            <v>No Dependency</v>
          </cell>
        </row>
        <row r="15449">
          <cell r="C15449" t="str">
            <v>ZBH949</v>
          </cell>
          <cell r="D15449" t="str">
            <v>Expansion Sites</v>
          </cell>
          <cell r="E15449" t="str">
            <v>Q3-2019</v>
          </cell>
          <cell r="F15449" t="str">
            <v>Mobile Aspiration</v>
          </cell>
          <cell r="G15449" t="str">
            <v>HUA</v>
          </cell>
          <cell r="H15449" t="str">
            <v xml:space="preserve">LTE1800 MIMO Upgrade_2x2 to 4x4 </v>
          </cell>
          <cell r="I15449" t="str">
            <v>INS</v>
          </cell>
          <cell r="L15449">
            <v>43623</v>
          </cell>
          <cell r="M15449">
            <v>43625</v>
          </cell>
          <cell r="N15449">
            <v>43624</v>
          </cell>
          <cell r="O15449">
            <v>43626</v>
          </cell>
          <cell r="P15449" t="str">
            <v>No Dependency</v>
          </cell>
        </row>
        <row r="15450">
          <cell r="C15450" t="str">
            <v>ZBH945</v>
          </cell>
          <cell r="D15450" t="str">
            <v>Expansion Sites</v>
          </cell>
          <cell r="E15450" t="str">
            <v>Q3-2019</v>
          </cell>
          <cell r="F15450" t="str">
            <v>Mobile Aspiration</v>
          </cell>
          <cell r="G15450" t="str">
            <v>HUA</v>
          </cell>
          <cell r="H15450" t="str">
            <v xml:space="preserve">LTE1800 MIMO Upgrade_2x2 to 4x4 </v>
          </cell>
          <cell r="I15450" t="str">
            <v>INS</v>
          </cell>
          <cell r="L15450">
            <v>43730</v>
          </cell>
          <cell r="M15450">
            <v>43709</v>
          </cell>
          <cell r="N15450">
            <v>43731</v>
          </cell>
          <cell r="O15450">
            <v>43710</v>
          </cell>
          <cell r="P15450" t="str">
            <v>No Dependency</v>
          </cell>
        </row>
        <row r="15451">
          <cell r="C15451" t="str">
            <v>ZBH934</v>
          </cell>
          <cell r="D15451" t="str">
            <v>Expansion Sites</v>
          </cell>
          <cell r="E15451" t="str">
            <v>Q3-2019</v>
          </cell>
          <cell r="F15451" t="str">
            <v>Mobile Aspiration</v>
          </cell>
          <cell r="G15451" t="str">
            <v>HUA</v>
          </cell>
          <cell r="H15451" t="str">
            <v xml:space="preserve">LTE1800 MIMO Upgrade_2x2 to 4x4 </v>
          </cell>
          <cell r="I15451" t="str">
            <v>INS</v>
          </cell>
          <cell r="L15451">
            <v>43719</v>
          </cell>
          <cell r="M15451">
            <v>43709</v>
          </cell>
          <cell r="N15451">
            <v>43719</v>
          </cell>
          <cell r="O15451">
            <v>43710</v>
          </cell>
          <cell r="P15451" t="str">
            <v>No Dependency</v>
          </cell>
        </row>
        <row r="15452">
          <cell r="C15452" t="str">
            <v>ZBH929</v>
          </cell>
          <cell r="D15452" t="str">
            <v>Expansion Sites</v>
          </cell>
          <cell r="E15452" t="str">
            <v>Q3-2019</v>
          </cell>
          <cell r="F15452" t="str">
            <v>Mobile Aspiration</v>
          </cell>
          <cell r="G15452" t="str">
            <v>HUA</v>
          </cell>
          <cell r="H15452" t="str">
            <v xml:space="preserve">LTE1800 MIMO Upgrade_2x2 to 4x4 </v>
          </cell>
          <cell r="I15452" t="str">
            <v>INS</v>
          </cell>
          <cell r="L15452">
            <v>43637</v>
          </cell>
          <cell r="M15452">
            <v>43639</v>
          </cell>
          <cell r="N15452">
            <v>43638</v>
          </cell>
          <cell r="O15452">
            <v>43640</v>
          </cell>
          <cell r="P15452" t="str">
            <v>No Dependency</v>
          </cell>
        </row>
        <row r="15453">
          <cell r="C15453" t="str">
            <v>ZBH928</v>
          </cell>
          <cell r="D15453" t="str">
            <v>Expansion Sites</v>
          </cell>
          <cell r="E15453" t="str">
            <v>Q3-2019</v>
          </cell>
          <cell r="F15453" t="str">
            <v>Mobile Aspiration</v>
          </cell>
          <cell r="G15453" t="str">
            <v>HUA</v>
          </cell>
          <cell r="H15453" t="str">
            <v xml:space="preserve">LTE1800 MIMO Upgrade_2x2 to 4x4 </v>
          </cell>
          <cell r="I15453" t="str">
            <v>INS</v>
          </cell>
          <cell r="L15453">
            <v>43635</v>
          </cell>
          <cell r="M15453">
            <v>43637</v>
          </cell>
          <cell r="N15453">
            <v>43636</v>
          </cell>
          <cell r="O15453">
            <v>43638</v>
          </cell>
          <cell r="P15453" t="str">
            <v>No Dependency</v>
          </cell>
        </row>
        <row r="15454">
          <cell r="C15454" t="str">
            <v>ZBH927</v>
          </cell>
          <cell r="D15454" t="str">
            <v>Expansion Sites</v>
          </cell>
          <cell r="E15454" t="str">
            <v>Q3-2019</v>
          </cell>
          <cell r="F15454" t="str">
            <v>Mobile Aspiration</v>
          </cell>
          <cell r="G15454" t="str">
            <v>HUA</v>
          </cell>
          <cell r="H15454" t="str">
            <v xml:space="preserve">LTE1800 MIMO Upgrade_2x2 to 4x4 </v>
          </cell>
          <cell r="I15454" t="str">
            <v>INS</v>
          </cell>
          <cell r="L15454">
            <v>43706</v>
          </cell>
          <cell r="M15454">
            <v>43709</v>
          </cell>
          <cell r="N15454">
            <v>43707</v>
          </cell>
          <cell r="O15454">
            <v>43710</v>
          </cell>
          <cell r="P15454" t="str">
            <v>No Dependency</v>
          </cell>
        </row>
        <row r="15455">
          <cell r="C15455" t="str">
            <v>ZBH915</v>
          </cell>
          <cell r="D15455" t="str">
            <v>Expansion Sites</v>
          </cell>
          <cell r="E15455" t="str">
            <v>Q3-2019</v>
          </cell>
          <cell r="F15455" t="str">
            <v>Mobile Aspiration</v>
          </cell>
          <cell r="G15455" t="str">
            <v>HUA</v>
          </cell>
          <cell r="H15455" t="str">
            <v xml:space="preserve">LTE1800 MIMO Upgrade_2x2 to 4x4 </v>
          </cell>
          <cell r="I15455" t="str">
            <v>INS</v>
          </cell>
          <cell r="L15455">
            <v>43631</v>
          </cell>
          <cell r="M15455">
            <v>43633</v>
          </cell>
          <cell r="N15455">
            <v>43632</v>
          </cell>
          <cell r="O15455">
            <v>43634</v>
          </cell>
          <cell r="P15455" t="str">
            <v>No Dependency</v>
          </cell>
        </row>
        <row r="15456">
          <cell r="C15456" t="str">
            <v>ZBH894</v>
          </cell>
          <cell r="D15456" t="str">
            <v>Expansion Sites</v>
          </cell>
          <cell r="E15456" t="str">
            <v>Q3-2019</v>
          </cell>
          <cell r="F15456" t="str">
            <v>Mobile Aspiration</v>
          </cell>
          <cell r="G15456" t="str">
            <v>HUA</v>
          </cell>
          <cell r="H15456" t="str">
            <v xml:space="preserve">LTE1800 MIMO Upgrade_2x2 to 4x4 </v>
          </cell>
          <cell r="I15456" t="str">
            <v>INS</v>
          </cell>
          <cell r="L15456">
            <v>43734</v>
          </cell>
          <cell r="M15456">
            <v>43709</v>
          </cell>
          <cell r="N15456">
            <v>43734</v>
          </cell>
          <cell r="O15456">
            <v>43710</v>
          </cell>
          <cell r="P15456" t="str">
            <v>No Dependency</v>
          </cell>
        </row>
        <row r="15457">
          <cell r="C15457" t="str">
            <v>ZBH889</v>
          </cell>
          <cell r="D15457" t="str">
            <v>Expansion Sites</v>
          </cell>
          <cell r="E15457" t="str">
            <v>Q3-2019</v>
          </cell>
          <cell r="F15457" t="str">
            <v>Mobile Aspiration</v>
          </cell>
          <cell r="G15457" t="str">
            <v>HUA</v>
          </cell>
          <cell r="H15457" t="str">
            <v xml:space="preserve">LTE1800 MIMO Upgrade_2x2 to 4x4 </v>
          </cell>
          <cell r="I15457" t="str">
            <v>INS</v>
          </cell>
          <cell r="L15457">
            <v>43706</v>
          </cell>
          <cell r="M15457">
            <v>43709</v>
          </cell>
          <cell r="N15457">
            <v>43707</v>
          </cell>
          <cell r="O15457">
            <v>43710</v>
          </cell>
          <cell r="P15457" t="str">
            <v>No Dependency</v>
          </cell>
        </row>
        <row r="15458">
          <cell r="C15458" t="str">
            <v>ZBH865</v>
          </cell>
          <cell r="D15458" t="str">
            <v>Expansion Sites</v>
          </cell>
          <cell r="E15458" t="str">
            <v>Q3-2019</v>
          </cell>
          <cell r="F15458" t="str">
            <v>Mobile Aspiration</v>
          </cell>
          <cell r="G15458" t="str">
            <v>HUA</v>
          </cell>
          <cell r="H15458" t="str">
            <v xml:space="preserve">LTE1800 MIMO Upgrade_2x2 to 4x4 </v>
          </cell>
          <cell r="I15458" t="str">
            <v>INS</v>
          </cell>
          <cell r="L15458">
            <v>43631</v>
          </cell>
          <cell r="M15458">
            <v>43634</v>
          </cell>
          <cell r="N15458">
            <v>43632</v>
          </cell>
          <cell r="O15458">
            <v>43635</v>
          </cell>
          <cell r="P15458" t="str">
            <v>No Dependency</v>
          </cell>
        </row>
        <row r="15459">
          <cell r="C15459" t="str">
            <v>ZBH863</v>
          </cell>
          <cell r="D15459" t="str">
            <v>Expansion Sites</v>
          </cell>
          <cell r="E15459" t="str">
            <v>Q3-2019</v>
          </cell>
          <cell r="F15459" t="str">
            <v>Mobile Aspiration</v>
          </cell>
          <cell r="G15459" t="str">
            <v>HUA</v>
          </cell>
          <cell r="H15459" t="str">
            <v xml:space="preserve">LTE1800 MIMO Upgrade_2x2 to 4x4 </v>
          </cell>
          <cell r="I15459" t="str">
            <v>INS</v>
          </cell>
          <cell r="L15459">
            <v>43661</v>
          </cell>
          <cell r="M15459">
            <v>43661</v>
          </cell>
          <cell r="N15459">
            <v>43662</v>
          </cell>
          <cell r="O15459">
            <v>43662</v>
          </cell>
          <cell r="P15459" t="str">
            <v>No Dependency</v>
          </cell>
        </row>
        <row r="15460">
          <cell r="C15460" t="str">
            <v>ZBH861</v>
          </cell>
          <cell r="D15460" t="str">
            <v>Expansion Sites</v>
          </cell>
          <cell r="E15460" t="str">
            <v>Q3-2019</v>
          </cell>
          <cell r="F15460" t="str">
            <v>Mobile Aspiration</v>
          </cell>
          <cell r="G15460" t="str">
            <v>HUA</v>
          </cell>
          <cell r="H15460" t="str">
            <v xml:space="preserve">LTE1800 MIMO Upgrade_2x2 to 4x4 </v>
          </cell>
          <cell r="I15460" t="str">
            <v>INS</v>
          </cell>
          <cell r="L15460">
            <v>43620</v>
          </cell>
          <cell r="M15460">
            <v>43622</v>
          </cell>
          <cell r="N15460">
            <v>43621</v>
          </cell>
          <cell r="O15460">
            <v>43623</v>
          </cell>
          <cell r="P15460" t="str">
            <v>No Dependency</v>
          </cell>
        </row>
        <row r="15461">
          <cell r="C15461" t="str">
            <v>ZBH837</v>
          </cell>
          <cell r="D15461" t="str">
            <v>Expansion Sites</v>
          </cell>
          <cell r="E15461" t="str">
            <v>Q3-2019</v>
          </cell>
          <cell r="F15461" t="str">
            <v>Mobile Aspiration</v>
          </cell>
          <cell r="G15461" t="str">
            <v>HUA</v>
          </cell>
          <cell r="H15461" t="str">
            <v xml:space="preserve">LTE1800 MIMO Upgrade_2x2 to 4x4 </v>
          </cell>
          <cell r="I15461" t="str">
            <v>INS</v>
          </cell>
          <cell r="L15461">
            <v>43656</v>
          </cell>
          <cell r="M15461">
            <v>43658</v>
          </cell>
          <cell r="N15461">
            <v>43657</v>
          </cell>
          <cell r="O15461">
            <v>43659</v>
          </cell>
          <cell r="P15461" t="str">
            <v>No Dependency</v>
          </cell>
        </row>
        <row r="15462">
          <cell r="C15462" t="str">
            <v>ZBH810</v>
          </cell>
          <cell r="D15462" t="str">
            <v>Expansion Sites</v>
          </cell>
          <cell r="E15462" t="str">
            <v>Q3-2019</v>
          </cell>
          <cell r="F15462" t="str">
            <v>Mobile Aspiration</v>
          </cell>
          <cell r="G15462" t="str">
            <v>HUA</v>
          </cell>
          <cell r="H15462" t="str">
            <v xml:space="preserve">LTE1800 MIMO Upgrade_2x2 to 4x4 </v>
          </cell>
          <cell r="I15462" t="str">
            <v>INS</v>
          </cell>
          <cell r="L15462">
            <v>43628</v>
          </cell>
          <cell r="M15462">
            <v>43630</v>
          </cell>
          <cell r="N15462">
            <v>43629</v>
          </cell>
          <cell r="O15462">
            <v>43631</v>
          </cell>
          <cell r="P15462" t="str">
            <v>No Dependency</v>
          </cell>
        </row>
        <row r="15463">
          <cell r="C15463" t="str">
            <v>ZBH620</v>
          </cell>
          <cell r="D15463" t="str">
            <v>Expansion Sites</v>
          </cell>
          <cell r="E15463" t="str">
            <v>Q3-2019</v>
          </cell>
          <cell r="F15463" t="str">
            <v>Mobile Aspiration</v>
          </cell>
          <cell r="G15463" t="str">
            <v>HUA</v>
          </cell>
          <cell r="H15463" t="str">
            <v xml:space="preserve">LTE1800 MIMO Upgrade_2x2 to 4x4 </v>
          </cell>
          <cell r="I15463" t="str">
            <v>INS</v>
          </cell>
          <cell r="L15463">
            <v>43706</v>
          </cell>
          <cell r="M15463">
            <v>43709</v>
          </cell>
          <cell r="N15463">
            <v>43707</v>
          </cell>
          <cell r="O15463">
            <v>43710</v>
          </cell>
          <cell r="P15463" t="str">
            <v>No Dependency</v>
          </cell>
        </row>
        <row r="15464">
          <cell r="C15464" t="str">
            <v>ZBH618</v>
          </cell>
          <cell r="D15464" t="str">
            <v>Expansion Sites</v>
          </cell>
          <cell r="E15464" t="str">
            <v>Q3-2019</v>
          </cell>
          <cell r="F15464" t="str">
            <v>Mobile Aspiration</v>
          </cell>
          <cell r="G15464" t="str">
            <v>HUA</v>
          </cell>
          <cell r="H15464" t="str">
            <v xml:space="preserve">LTE1800 MIMO Upgrade_2x2 to 4x4 </v>
          </cell>
          <cell r="I15464" t="str">
            <v>INS</v>
          </cell>
          <cell r="L15464">
            <v>43692</v>
          </cell>
          <cell r="M15464">
            <v>43695</v>
          </cell>
          <cell r="N15464">
            <v>43693</v>
          </cell>
          <cell r="O15464">
            <v>43696</v>
          </cell>
          <cell r="P15464" t="str">
            <v>No Dependency</v>
          </cell>
        </row>
        <row r="15465">
          <cell r="C15465" t="str">
            <v>ZBD999</v>
          </cell>
          <cell r="D15465" t="str">
            <v>Expansion Sites</v>
          </cell>
          <cell r="E15465" t="str">
            <v>Q3-2019</v>
          </cell>
          <cell r="F15465" t="str">
            <v>Mobile Aspiration</v>
          </cell>
          <cell r="G15465" t="str">
            <v>HUA</v>
          </cell>
          <cell r="H15465" t="str">
            <v xml:space="preserve">LTE1800 MIMO Upgrade_2x2 to 4x4 </v>
          </cell>
          <cell r="I15465" t="str">
            <v>INS</v>
          </cell>
          <cell r="L15465">
            <v>43691</v>
          </cell>
          <cell r="M15465">
            <v>43693</v>
          </cell>
          <cell r="N15465">
            <v>43692</v>
          </cell>
          <cell r="O15465">
            <v>43694</v>
          </cell>
          <cell r="P15465" t="str">
            <v>No Dependency</v>
          </cell>
        </row>
        <row r="15466">
          <cell r="C15466" t="str">
            <v>ZBD998</v>
          </cell>
          <cell r="D15466" t="str">
            <v>Expansion Sites</v>
          </cell>
          <cell r="E15466" t="str">
            <v>Q3-2019</v>
          </cell>
          <cell r="F15466" t="str">
            <v>Mobile Aspiration</v>
          </cell>
          <cell r="G15466" t="str">
            <v>HUA</v>
          </cell>
          <cell r="H15466" t="str">
            <v xml:space="preserve">LTE1800 MIMO Upgrade_2x2 to 4x4 </v>
          </cell>
          <cell r="I15466" t="str">
            <v>INS</v>
          </cell>
          <cell r="L15466">
            <v>43691</v>
          </cell>
          <cell r="M15466">
            <v>43693</v>
          </cell>
          <cell r="N15466">
            <v>43692</v>
          </cell>
          <cell r="O15466">
            <v>43694</v>
          </cell>
          <cell r="P15466" t="str">
            <v>No Dependency</v>
          </cell>
        </row>
        <row r="15467">
          <cell r="C15467" t="str">
            <v>ZBD019</v>
          </cell>
          <cell r="D15467" t="str">
            <v>Expansion Sites</v>
          </cell>
          <cell r="E15467" t="str">
            <v>Q3-2019</v>
          </cell>
          <cell r="F15467" t="str">
            <v>Mobile Aspiration</v>
          </cell>
          <cell r="G15467" t="str">
            <v>HUA</v>
          </cell>
          <cell r="H15467" t="str">
            <v xml:space="preserve">LTE1800 MIMO Upgrade_2x2 to 4x4 </v>
          </cell>
          <cell r="I15467" t="str">
            <v>INS</v>
          </cell>
          <cell r="L15467">
            <v>43664</v>
          </cell>
          <cell r="M15467">
            <v>43666</v>
          </cell>
          <cell r="N15467">
            <v>43665</v>
          </cell>
          <cell r="O15467">
            <v>43667</v>
          </cell>
          <cell r="P15467" t="str">
            <v>No Dependency</v>
          </cell>
        </row>
        <row r="15468">
          <cell r="C15468" t="str">
            <v>ZBD015</v>
          </cell>
          <cell r="D15468" t="str">
            <v>Expansion Sites</v>
          </cell>
          <cell r="E15468" t="str">
            <v>Q3-2019</v>
          </cell>
          <cell r="F15468" t="str">
            <v>Mobile Aspiration</v>
          </cell>
          <cell r="G15468" t="str">
            <v>HUA</v>
          </cell>
          <cell r="H15468" t="str">
            <v xml:space="preserve">LTE1800 MIMO Upgrade_2x2 to 4x4 </v>
          </cell>
          <cell r="I15468" t="str">
            <v>INS</v>
          </cell>
          <cell r="L15468">
            <v>43625</v>
          </cell>
          <cell r="M15468">
            <v>43599</v>
          </cell>
          <cell r="N15468">
            <v>43626</v>
          </cell>
          <cell r="O15468">
            <v>43600</v>
          </cell>
          <cell r="P15468" t="str">
            <v>No Dependency</v>
          </cell>
        </row>
        <row r="15469">
          <cell r="C15469" t="str">
            <v>ZBD010</v>
          </cell>
          <cell r="D15469" t="str">
            <v>Expansion Sites</v>
          </cell>
          <cell r="E15469" t="str">
            <v>Q3-2019</v>
          </cell>
          <cell r="F15469" t="str">
            <v>Mobile Aspiration</v>
          </cell>
          <cell r="G15469" t="str">
            <v>HUA</v>
          </cell>
          <cell r="H15469" t="str">
            <v xml:space="preserve">LTE1800 MIMO Upgrade_2x2 to 4x4 </v>
          </cell>
          <cell r="I15469" t="str">
            <v>INS</v>
          </cell>
          <cell r="L15469">
            <v>43618</v>
          </cell>
          <cell r="M15469">
            <v>43594</v>
          </cell>
          <cell r="N15469">
            <v>43619</v>
          </cell>
          <cell r="O15469">
            <v>43595</v>
          </cell>
          <cell r="P15469" t="str">
            <v>No Dependency</v>
          </cell>
        </row>
        <row r="15470">
          <cell r="C15470" t="str">
            <v>ZBD009</v>
          </cell>
          <cell r="D15470" t="str">
            <v>Expansion Sites</v>
          </cell>
          <cell r="E15470" t="str">
            <v>Q3-2019</v>
          </cell>
          <cell r="F15470" t="str">
            <v>Mobile Aspiration</v>
          </cell>
          <cell r="G15470" t="str">
            <v>HUA</v>
          </cell>
          <cell r="H15470" t="str">
            <v xml:space="preserve">LTE1800 MIMO Upgrade_2x2 to 4x4 </v>
          </cell>
          <cell r="I15470" t="str">
            <v>INS</v>
          </cell>
          <cell r="L15470">
            <v>43643</v>
          </cell>
          <cell r="M15470">
            <v>43609</v>
          </cell>
          <cell r="N15470">
            <v>43644</v>
          </cell>
          <cell r="O15470">
            <v>43610</v>
          </cell>
          <cell r="P15470" t="str">
            <v>No Dependency</v>
          </cell>
        </row>
        <row r="15471">
          <cell r="C15471" t="str">
            <v>ZBD003</v>
          </cell>
          <cell r="D15471" t="str">
            <v>Expansion Sites</v>
          </cell>
          <cell r="E15471" t="str">
            <v>Q3-2019</v>
          </cell>
          <cell r="F15471" t="str">
            <v>Mobile Aspiration</v>
          </cell>
          <cell r="G15471" t="str">
            <v>HUA</v>
          </cell>
          <cell r="H15471" t="str">
            <v xml:space="preserve">LTE1800 MIMO Upgrade_2x2 to 4x4 </v>
          </cell>
          <cell r="I15471" t="str">
            <v>INS</v>
          </cell>
          <cell r="L15471">
            <v>43732</v>
          </cell>
          <cell r="M15471">
            <v>43724</v>
          </cell>
          <cell r="N15471">
            <v>43733</v>
          </cell>
          <cell r="O15471">
            <v>43725</v>
          </cell>
          <cell r="P15471" t="str">
            <v>No Dependency</v>
          </cell>
        </row>
        <row r="15472">
          <cell r="C15472" t="str">
            <v>ZBD002</v>
          </cell>
          <cell r="D15472" t="str">
            <v>Expansion Sites</v>
          </cell>
          <cell r="E15472" t="str">
            <v>Q3-2019</v>
          </cell>
          <cell r="F15472" t="str">
            <v>Mobile Aspiration</v>
          </cell>
          <cell r="G15472" t="str">
            <v>HUA</v>
          </cell>
          <cell r="H15472" t="str">
            <v xml:space="preserve">LTE1800 MIMO Upgrade_2x2 to 4x4 </v>
          </cell>
          <cell r="I15472" t="str">
            <v>INS</v>
          </cell>
          <cell r="L15472">
            <v>43624</v>
          </cell>
          <cell r="M15472">
            <v>43630</v>
          </cell>
          <cell r="N15472">
            <v>43627</v>
          </cell>
          <cell r="O15472">
            <v>43631</v>
          </cell>
          <cell r="P15472" t="str">
            <v>No Dependency</v>
          </cell>
        </row>
        <row r="15473">
          <cell r="C15473" t="str">
            <v>ZAZ991</v>
          </cell>
          <cell r="D15473" t="str">
            <v>Expansion Sites</v>
          </cell>
          <cell r="E15473" t="str">
            <v>Q2-2019</v>
          </cell>
          <cell r="F15473" t="str">
            <v>Mobile Aspiration</v>
          </cell>
          <cell r="G15473" t="str">
            <v>HUA</v>
          </cell>
          <cell r="H15473" t="str">
            <v xml:space="preserve">LTE1800 MIMO Upgrade_2x2 to 4x4 </v>
          </cell>
          <cell r="I15473" t="str">
            <v>INS</v>
          </cell>
          <cell r="L15473">
            <v>43629</v>
          </cell>
          <cell r="M15473">
            <v>43630</v>
          </cell>
          <cell r="N15473">
            <v>43630</v>
          </cell>
          <cell r="O15473">
            <v>43631</v>
          </cell>
          <cell r="P15473" t="str">
            <v>No Dependency</v>
          </cell>
        </row>
        <row r="15474">
          <cell r="C15474" t="str">
            <v>ZAZ989</v>
          </cell>
          <cell r="D15474" t="str">
            <v>Expansion Sites</v>
          </cell>
          <cell r="E15474" t="str">
            <v>Q2-2019</v>
          </cell>
          <cell r="F15474" t="str">
            <v>Mobile Aspiration</v>
          </cell>
          <cell r="G15474" t="str">
            <v>HUA</v>
          </cell>
          <cell r="H15474" t="str">
            <v xml:space="preserve">LTE1800 MIMO Upgrade_2x2 to 4x4 </v>
          </cell>
          <cell r="I15474" t="str">
            <v>INS</v>
          </cell>
          <cell r="L15474">
            <v>43626</v>
          </cell>
          <cell r="M15474">
            <v>43630</v>
          </cell>
          <cell r="N15474">
            <v>43626</v>
          </cell>
          <cell r="O15474">
            <v>43631</v>
          </cell>
          <cell r="P15474" t="str">
            <v>No Dependency</v>
          </cell>
        </row>
        <row r="15475">
          <cell r="C15475" t="str">
            <v>ZAZ988</v>
          </cell>
          <cell r="D15475" t="str">
            <v>Expansion Sites</v>
          </cell>
          <cell r="E15475" t="str">
            <v>Q3-2019</v>
          </cell>
          <cell r="F15475" t="str">
            <v>Mobile Aspiration</v>
          </cell>
          <cell r="G15475" t="str">
            <v>HUA</v>
          </cell>
          <cell r="H15475" t="str">
            <v xml:space="preserve">LTE1800 MIMO Upgrade_2x2 to 4x4 </v>
          </cell>
          <cell r="I15475" t="str">
            <v>INS</v>
          </cell>
          <cell r="L15475">
            <v>43656</v>
          </cell>
          <cell r="M15475">
            <v>43659</v>
          </cell>
          <cell r="N15475">
            <v>43657</v>
          </cell>
          <cell r="O15475">
            <v>43660</v>
          </cell>
          <cell r="P15475" t="str">
            <v>No Dependency</v>
          </cell>
        </row>
        <row r="15476">
          <cell r="C15476" t="str">
            <v>ZAZ987</v>
          </cell>
          <cell r="D15476" t="str">
            <v>Expansion Sites</v>
          </cell>
          <cell r="E15476" t="str">
            <v>Q2-2019</v>
          </cell>
          <cell r="F15476" t="str">
            <v>Mobile Aspiration</v>
          </cell>
          <cell r="G15476" t="str">
            <v>HUA</v>
          </cell>
          <cell r="H15476" t="str">
            <v xml:space="preserve">LTE1800 MIMO Upgrade_2x2 to 4x4 </v>
          </cell>
          <cell r="I15476" t="str">
            <v>INS</v>
          </cell>
          <cell r="L15476">
            <v>43630</v>
          </cell>
          <cell r="M15476">
            <v>43634</v>
          </cell>
          <cell r="N15476">
            <v>43630</v>
          </cell>
          <cell r="O15476">
            <v>43635</v>
          </cell>
          <cell r="P15476" t="str">
            <v>No Dependency</v>
          </cell>
        </row>
        <row r="15477">
          <cell r="C15477" t="str">
            <v>ZAZ985</v>
          </cell>
          <cell r="D15477" t="str">
            <v>Expansion Sites</v>
          </cell>
          <cell r="E15477" t="str">
            <v>Q3-2019</v>
          </cell>
          <cell r="F15477" t="str">
            <v>Mobile Aspiration</v>
          </cell>
          <cell r="G15477" t="str">
            <v>HUA</v>
          </cell>
          <cell r="H15477" t="str">
            <v xml:space="preserve">LTE1800 MIMO Upgrade_2x2 to 4x4 </v>
          </cell>
          <cell r="I15477" t="str">
            <v>INS</v>
          </cell>
          <cell r="L15477">
            <v>43610</v>
          </cell>
          <cell r="M15477">
            <v>43612</v>
          </cell>
          <cell r="N15477">
            <v>43611</v>
          </cell>
          <cell r="O15477">
            <v>43613</v>
          </cell>
          <cell r="P15477" t="str">
            <v>No Dependency</v>
          </cell>
        </row>
        <row r="15478">
          <cell r="C15478" t="str">
            <v>ZAZ983</v>
          </cell>
          <cell r="D15478" t="str">
            <v>Expansion Sites</v>
          </cell>
          <cell r="E15478" t="str">
            <v>Q3-2019</v>
          </cell>
          <cell r="F15478" t="str">
            <v>Mobile Aspiration</v>
          </cell>
          <cell r="G15478" t="str">
            <v>HUA</v>
          </cell>
          <cell r="H15478" t="str">
            <v xml:space="preserve">LTE1800 MIMO Upgrade_2x2 to 4x4 </v>
          </cell>
          <cell r="I15478" t="str">
            <v>INS</v>
          </cell>
          <cell r="L15478">
            <v>43691</v>
          </cell>
          <cell r="M15478">
            <v>43693</v>
          </cell>
          <cell r="N15478">
            <v>43692</v>
          </cell>
          <cell r="O15478">
            <v>43694</v>
          </cell>
          <cell r="P15478" t="str">
            <v>No Dependency</v>
          </cell>
        </row>
        <row r="15479">
          <cell r="C15479" t="str">
            <v>ZAZ026</v>
          </cell>
          <cell r="D15479" t="str">
            <v>Expansion Sites</v>
          </cell>
          <cell r="E15479" t="str">
            <v>Q2-2019</v>
          </cell>
          <cell r="F15479" t="str">
            <v>Mobile Aspiration</v>
          </cell>
          <cell r="G15479" t="str">
            <v>HUA</v>
          </cell>
          <cell r="H15479" t="str">
            <v xml:space="preserve">LTE1800 MIMO Upgrade_2x2 to 4x4 </v>
          </cell>
          <cell r="I15479" t="str">
            <v>INS</v>
          </cell>
          <cell r="L15479">
            <v>43624</v>
          </cell>
          <cell r="M15479">
            <v>43634</v>
          </cell>
          <cell r="N15479">
            <v>43628</v>
          </cell>
          <cell r="O15479">
            <v>43635</v>
          </cell>
          <cell r="P15479" t="str">
            <v>No Dependency</v>
          </cell>
        </row>
        <row r="15480">
          <cell r="C15480" t="str">
            <v>ZAZ023</v>
          </cell>
          <cell r="D15480" t="str">
            <v>Expansion Sites</v>
          </cell>
          <cell r="E15480" t="str">
            <v>Q3-2019</v>
          </cell>
          <cell r="F15480" t="str">
            <v>Mobile Aspiration</v>
          </cell>
          <cell r="G15480" t="str">
            <v>HUA</v>
          </cell>
          <cell r="H15480" t="str">
            <v xml:space="preserve">LTE1800 MIMO Upgrade_2x2 to 4x4 </v>
          </cell>
          <cell r="I15480" t="str">
            <v>INS</v>
          </cell>
          <cell r="L15480">
            <v>43658</v>
          </cell>
          <cell r="M15480">
            <v>43661</v>
          </cell>
          <cell r="N15480">
            <v>43659</v>
          </cell>
          <cell r="O15480">
            <v>43662</v>
          </cell>
          <cell r="P15480" t="str">
            <v>No Dependency</v>
          </cell>
        </row>
        <row r="15481">
          <cell r="C15481" t="str">
            <v>ZAZ021</v>
          </cell>
          <cell r="D15481" t="str">
            <v>Expansion Sites</v>
          </cell>
          <cell r="E15481" t="str">
            <v>Q3-2019</v>
          </cell>
          <cell r="F15481" t="str">
            <v>Mobile Aspiration</v>
          </cell>
          <cell r="G15481" t="str">
            <v>HUA</v>
          </cell>
          <cell r="H15481" t="str">
            <v xml:space="preserve">LTE1800 MIMO Upgrade_2x2 to 4x4 </v>
          </cell>
          <cell r="I15481" t="str">
            <v>INS</v>
          </cell>
          <cell r="L15481">
            <v>43639</v>
          </cell>
          <cell r="M15481">
            <v>43632</v>
          </cell>
          <cell r="N15481">
            <v>43643</v>
          </cell>
          <cell r="O15481">
            <v>43633</v>
          </cell>
          <cell r="P15481" t="str">
            <v>No Dependency</v>
          </cell>
        </row>
        <row r="15482">
          <cell r="C15482" t="str">
            <v>ZAZ020</v>
          </cell>
          <cell r="D15482" t="str">
            <v>Expansion Sites</v>
          </cell>
          <cell r="E15482" t="str">
            <v>Q2-2019</v>
          </cell>
          <cell r="F15482" t="str">
            <v>Mobile Aspiration</v>
          </cell>
          <cell r="G15482" t="str">
            <v>HUA</v>
          </cell>
          <cell r="H15482" t="str">
            <v xml:space="preserve">LTE1800 MIMO Upgrade_2x2 to 4x4 </v>
          </cell>
          <cell r="I15482" t="str">
            <v>INS</v>
          </cell>
          <cell r="L15482">
            <v>43623</v>
          </cell>
          <cell r="M15482">
            <v>43596</v>
          </cell>
          <cell r="N15482">
            <v>43624</v>
          </cell>
          <cell r="O15482">
            <v>43597</v>
          </cell>
          <cell r="P15482" t="str">
            <v>No Dependency</v>
          </cell>
        </row>
        <row r="15483">
          <cell r="C15483" t="str">
            <v>ZAZ019</v>
          </cell>
          <cell r="D15483" t="str">
            <v>Expansion Sites</v>
          </cell>
          <cell r="E15483" t="str">
            <v>Q3-2019</v>
          </cell>
          <cell r="F15483" t="str">
            <v>Mobile Aspiration</v>
          </cell>
          <cell r="G15483" t="str">
            <v>HUA</v>
          </cell>
          <cell r="H15483" t="str">
            <v xml:space="preserve">LTE1800 MIMO Upgrade_2x2 to 4x4 </v>
          </cell>
          <cell r="I15483" t="str">
            <v>INS</v>
          </cell>
          <cell r="L15483">
            <v>43631</v>
          </cell>
          <cell r="M15483">
            <v>43634</v>
          </cell>
          <cell r="N15483">
            <v>43632</v>
          </cell>
          <cell r="O15483">
            <v>43635</v>
          </cell>
          <cell r="P15483" t="str">
            <v>No Dependency</v>
          </cell>
        </row>
        <row r="15484">
          <cell r="C15484" t="str">
            <v>ZAZ009</v>
          </cell>
          <cell r="D15484" t="str">
            <v>Expansion Sites</v>
          </cell>
          <cell r="E15484" t="str">
            <v>Q2-2019</v>
          </cell>
          <cell r="F15484" t="str">
            <v>Mobile Aspiration</v>
          </cell>
          <cell r="G15484" t="str">
            <v>HUA</v>
          </cell>
          <cell r="H15484" t="str">
            <v xml:space="preserve">LTE1800 MIMO Upgrade_2x2 to 4x4 </v>
          </cell>
          <cell r="I15484" t="str">
            <v>INS</v>
          </cell>
          <cell r="L15484">
            <v>43622</v>
          </cell>
          <cell r="M15484">
            <v>43634</v>
          </cell>
          <cell r="N15484">
            <v>43631</v>
          </cell>
          <cell r="O15484">
            <v>43635</v>
          </cell>
          <cell r="P15484" t="str">
            <v>No Dependency</v>
          </cell>
        </row>
        <row r="15485">
          <cell r="C15485" t="str">
            <v>ZAZ006</v>
          </cell>
          <cell r="D15485" t="str">
            <v>Expansion Sites</v>
          </cell>
          <cell r="E15485" t="str">
            <v>Q3-2019</v>
          </cell>
          <cell r="F15485" t="str">
            <v>Mobile Aspiration</v>
          </cell>
          <cell r="G15485" t="str">
            <v>HUA</v>
          </cell>
          <cell r="H15485" t="str">
            <v xml:space="preserve">LTE1800 MIMO Upgrade_2x2 to 4x4 </v>
          </cell>
          <cell r="I15485" t="str">
            <v>INS</v>
          </cell>
          <cell r="L15485">
            <v>43645</v>
          </cell>
          <cell r="M15485">
            <v>43648</v>
          </cell>
          <cell r="N15485">
            <v>43646</v>
          </cell>
          <cell r="O15485">
            <v>43649</v>
          </cell>
          <cell r="P15485" t="str">
            <v>No Dependency</v>
          </cell>
        </row>
        <row r="15486">
          <cell r="C15486" t="str">
            <v>ZAZ003</v>
          </cell>
          <cell r="D15486" t="str">
            <v>Expansion Sites</v>
          </cell>
          <cell r="E15486" t="str">
            <v>Q3-2019</v>
          </cell>
          <cell r="F15486" t="str">
            <v>Mobile Aspiration</v>
          </cell>
          <cell r="G15486" t="str">
            <v>HUA</v>
          </cell>
          <cell r="H15486" t="str">
            <v xml:space="preserve">LTE1800 MIMO Upgrade_2x2 to 4x4 </v>
          </cell>
          <cell r="I15486" t="str">
            <v>INS</v>
          </cell>
          <cell r="L15486">
            <v>43630</v>
          </cell>
          <cell r="M15486">
            <v>43634</v>
          </cell>
          <cell r="N15486">
            <v>43631</v>
          </cell>
          <cell r="O15486">
            <v>43635</v>
          </cell>
          <cell r="P15486" t="str">
            <v>No Dependency</v>
          </cell>
        </row>
        <row r="15487">
          <cell r="C15487" t="str">
            <v>ZAZ002</v>
          </cell>
          <cell r="D15487" t="str">
            <v>Expansion Sites</v>
          </cell>
          <cell r="E15487" t="str">
            <v>Q2-2019</v>
          </cell>
          <cell r="F15487" t="str">
            <v>Mobile Aspiration</v>
          </cell>
          <cell r="G15487" t="str">
            <v>HUA</v>
          </cell>
          <cell r="H15487" t="str">
            <v xml:space="preserve">LTE1800 MIMO Upgrade_2x2 to 4x4 </v>
          </cell>
          <cell r="I15487" t="str">
            <v>INS</v>
          </cell>
          <cell r="L15487">
            <v>43622</v>
          </cell>
          <cell r="M15487">
            <v>43634</v>
          </cell>
          <cell r="N15487">
            <v>43630</v>
          </cell>
          <cell r="O15487">
            <v>43635</v>
          </cell>
          <cell r="P15487" t="str">
            <v>No Dependency</v>
          </cell>
        </row>
        <row r="15488">
          <cell r="C15488" t="str">
            <v>ZAS034</v>
          </cell>
          <cell r="D15488" t="str">
            <v>Expansion Sites</v>
          </cell>
          <cell r="E15488" t="str">
            <v>Q3-2019</v>
          </cell>
          <cell r="F15488" t="str">
            <v>Mobile Aspiration</v>
          </cell>
          <cell r="G15488" t="str">
            <v>HUA</v>
          </cell>
          <cell r="H15488" t="str">
            <v xml:space="preserve">LTE1800 MIMO Upgrade_2x2 to 4x4 </v>
          </cell>
          <cell r="I15488" t="str">
            <v>INS</v>
          </cell>
          <cell r="L15488">
            <v>43706</v>
          </cell>
          <cell r="M15488">
            <v>43639</v>
          </cell>
          <cell r="N15488">
            <v>43706</v>
          </cell>
          <cell r="O15488">
            <v>43640</v>
          </cell>
          <cell r="P15488" t="str">
            <v>No Dependency</v>
          </cell>
        </row>
        <row r="15489">
          <cell r="C15489" t="str">
            <v>ZAS009</v>
          </cell>
          <cell r="D15489" t="str">
            <v>Expansion Sites</v>
          </cell>
          <cell r="E15489" t="str">
            <v>Q3-2019</v>
          </cell>
          <cell r="F15489" t="str">
            <v>Mobile Aspiration</v>
          </cell>
          <cell r="G15489" t="str">
            <v>HUA</v>
          </cell>
          <cell r="H15489" t="str">
            <v xml:space="preserve">LTE1800 MIMO Upgrade_2x2 to 4x4 </v>
          </cell>
          <cell r="I15489" t="str">
            <v>INS</v>
          </cell>
          <cell r="L15489">
            <v>43691</v>
          </cell>
          <cell r="M15489">
            <v>43693</v>
          </cell>
          <cell r="N15489">
            <v>43692</v>
          </cell>
          <cell r="O15489">
            <v>43694</v>
          </cell>
          <cell r="P15489" t="str">
            <v>No Dependency</v>
          </cell>
        </row>
        <row r="15490">
          <cell r="C15490" t="str">
            <v>ZAS008</v>
          </cell>
          <cell r="D15490" t="str">
            <v>Expansion Sites</v>
          </cell>
          <cell r="E15490" t="str">
            <v>Q3-2019</v>
          </cell>
          <cell r="F15490" t="str">
            <v>Mobile Aspiration</v>
          </cell>
          <cell r="G15490" t="str">
            <v>HUA</v>
          </cell>
          <cell r="H15490" t="str">
            <v xml:space="preserve">LTE1800 MIMO Upgrade_2x2 to 4x4 </v>
          </cell>
          <cell r="I15490" t="str">
            <v>INS</v>
          </cell>
          <cell r="L15490">
            <v>43631</v>
          </cell>
          <cell r="M15490">
            <v>43634</v>
          </cell>
          <cell r="N15490">
            <v>43632</v>
          </cell>
          <cell r="O15490">
            <v>43635</v>
          </cell>
          <cell r="P15490" t="str">
            <v>No Dependency</v>
          </cell>
        </row>
        <row r="15491">
          <cell r="C15491" t="str">
            <v>ZAS007</v>
          </cell>
          <cell r="D15491" t="str">
            <v>Expansion Sites</v>
          </cell>
          <cell r="E15491" t="str">
            <v>Q3-2019</v>
          </cell>
          <cell r="F15491" t="str">
            <v>Mobile Aspiration</v>
          </cell>
          <cell r="G15491" t="str">
            <v>HUA</v>
          </cell>
          <cell r="H15491" t="str">
            <v xml:space="preserve">LTE1800 MIMO Upgrade_2x2 to 4x4 </v>
          </cell>
          <cell r="I15491" t="str">
            <v>INS</v>
          </cell>
          <cell r="L15491">
            <v>43703</v>
          </cell>
          <cell r="M15491">
            <v>43692</v>
          </cell>
          <cell r="N15491">
            <v>43704</v>
          </cell>
          <cell r="O15491">
            <v>43693</v>
          </cell>
          <cell r="P15491" t="str">
            <v>No Dependency</v>
          </cell>
        </row>
        <row r="15492">
          <cell r="C15492" t="str">
            <v>ZAS006</v>
          </cell>
          <cell r="D15492" t="str">
            <v>Expansion Sites</v>
          </cell>
          <cell r="E15492" t="str">
            <v>Q3-2019</v>
          </cell>
          <cell r="F15492" t="str">
            <v>Mobile Aspiration</v>
          </cell>
          <cell r="G15492" t="str">
            <v>HUA</v>
          </cell>
          <cell r="H15492" t="str">
            <v xml:space="preserve">LTE1800 MIMO Upgrade_2x2 to 4x4 </v>
          </cell>
          <cell r="I15492" t="str">
            <v>INS</v>
          </cell>
          <cell r="L15492">
            <v>43632</v>
          </cell>
          <cell r="M15492">
            <v>43634</v>
          </cell>
          <cell r="N15492">
            <v>43633</v>
          </cell>
          <cell r="O15492">
            <v>43635</v>
          </cell>
          <cell r="P15492" t="str">
            <v>No Dependency</v>
          </cell>
        </row>
        <row r="15493">
          <cell r="C15493" t="str">
            <v>ZAS003</v>
          </cell>
          <cell r="D15493" t="str">
            <v>Expansion Sites</v>
          </cell>
          <cell r="E15493" t="str">
            <v>Q3-2019</v>
          </cell>
          <cell r="F15493" t="str">
            <v>Mobile Aspiration</v>
          </cell>
          <cell r="G15493" t="str">
            <v>HUA</v>
          </cell>
          <cell r="H15493" t="str">
            <v xml:space="preserve">LTE1800 MIMO Upgrade_2x2 to 4x4 </v>
          </cell>
          <cell r="I15493" t="str">
            <v>INS</v>
          </cell>
          <cell r="L15493">
            <v>43641</v>
          </cell>
          <cell r="M15493">
            <v>43634</v>
          </cell>
          <cell r="N15493">
            <v>43642</v>
          </cell>
          <cell r="O15493">
            <v>43635</v>
          </cell>
          <cell r="P15493" t="str">
            <v>No Dependency</v>
          </cell>
        </row>
        <row r="15494">
          <cell r="C15494" t="str">
            <v>ZAS002</v>
          </cell>
          <cell r="D15494" t="str">
            <v>Expansion Sites</v>
          </cell>
          <cell r="E15494" t="str">
            <v>Q3-2019</v>
          </cell>
          <cell r="F15494" t="str">
            <v>Mobile Aspiration</v>
          </cell>
          <cell r="G15494" t="str">
            <v>HUA</v>
          </cell>
          <cell r="H15494" t="str">
            <v xml:space="preserve">LTE1800 MIMO Upgrade_2x2 to 4x4 </v>
          </cell>
          <cell r="I15494" t="str">
            <v>INS</v>
          </cell>
          <cell r="L15494">
            <v>43706</v>
          </cell>
          <cell r="M15494">
            <v>43634</v>
          </cell>
          <cell r="N15494">
            <v>43706</v>
          </cell>
          <cell r="O15494">
            <v>43635</v>
          </cell>
          <cell r="P15494" t="str">
            <v>No Dependency</v>
          </cell>
        </row>
        <row r="15495">
          <cell r="C15495" t="str">
            <v>ZAR999</v>
          </cell>
          <cell r="D15495" t="str">
            <v>Expansion Sites</v>
          </cell>
          <cell r="E15495" t="str">
            <v>Q2-2019</v>
          </cell>
          <cell r="F15495" t="str">
            <v>Mobile Aspiration</v>
          </cell>
          <cell r="G15495" t="str">
            <v>HUA</v>
          </cell>
          <cell r="H15495" t="str">
            <v xml:space="preserve">LTE1800 MIMO Upgrade_2x2 to 4x4 </v>
          </cell>
          <cell r="I15495" t="str">
            <v>INS</v>
          </cell>
          <cell r="L15495">
            <v>43628</v>
          </cell>
          <cell r="M15495">
            <v>43634</v>
          </cell>
          <cell r="N15495">
            <v>43628</v>
          </cell>
          <cell r="O15495">
            <v>43635</v>
          </cell>
          <cell r="P15495" t="str">
            <v>No Dependency</v>
          </cell>
        </row>
        <row r="15496">
          <cell r="C15496" t="str">
            <v>ZAR998</v>
          </cell>
          <cell r="D15496" t="str">
            <v>Expansion Sites</v>
          </cell>
          <cell r="E15496" t="str">
            <v>Q2-2019</v>
          </cell>
          <cell r="F15496" t="str">
            <v>Mobile Aspiration</v>
          </cell>
          <cell r="G15496" t="str">
            <v>HUA</v>
          </cell>
          <cell r="H15496" t="str">
            <v xml:space="preserve">LTE1800 MIMO Upgrade_2x2 to 4x4 </v>
          </cell>
          <cell r="I15496" t="str">
            <v>INS</v>
          </cell>
          <cell r="L15496">
            <v>43636</v>
          </cell>
          <cell r="M15496">
            <v>43634</v>
          </cell>
          <cell r="N15496">
            <v>43638</v>
          </cell>
          <cell r="O15496">
            <v>43635</v>
          </cell>
          <cell r="P15496" t="str">
            <v>No Dependency</v>
          </cell>
        </row>
        <row r="15497">
          <cell r="C15497" t="str">
            <v>ZAR996</v>
          </cell>
          <cell r="D15497" t="str">
            <v>Expansion Sites</v>
          </cell>
          <cell r="E15497" t="str">
            <v>Q2-2019</v>
          </cell>
          <cell r="F15497" t="str">
            <v>Mobile Aspiration</v>
          </cell>
          <cell r="G15497" t="str">
            <v>HUA</v>
          </cell>
          <cell r="H15497" t="str">
            <v xml:space="preserve">LTE1800 MIMO Upgrade_2x2 to 4x4 </v>
          </cell>
          <cell r="I15497" t="str">
            <v>INS</v>
          </cell>
          <cell r="L15497">
            <v>43628</v>
          </cell>
          <cell r="M15497">
            <v>43634</v>
          </cell>
          <cell r="N15497">
            <v>43631</v>
          </cell>
          <cell r="O15497">
            <v>43635</v>
          </cell>
          <cell r="P15497" t="str">
            <v>No Dependency</v>
          </cell>
        </row>
        <row r="15498">
          <cell r="C15498" t="str">
            <v>ZAR995</v>
          </cell>
          <cell r="D15498" t="str">
            <v>Expansion Sites</v>
          </cell>
          <cell r="E15498" t="str">
            <v>Q2-2019</v>
          </cell>
          <cell r="F15498" t="str">
            <v>Mobile Aspiration</v>
          </cell>
          <cell r="G15498" t="str">
            <v>HUA</v>
          </cell>
          <cell r="H15498" t="str">
            <v xml:space="preserve">LTE1800 MIMO Upgrade_2x2 to 4x4 </v>
          </cell>
          <cell r="I15498" t="str">
            <v>INS</v>
          </cell>
          <cell r="L15498">
            <v>43628</v>
          </cell>
          <cell r="M15498">
            <v>43630</v>
          </cell>
          <cell r="N15498">
            <v>43629</v>
          </cell>
          <cell r="O15498">
            <v>43631</v>
          </cell>
          <cell r="P15498" t="str">
            <v>No Dependency</v>
          </cell>
        </row>
        <row r="15499">
          <cell r="C15499" t="str">
            <v>ZAR990</v>
          </cell>
          <cell r="D15499" t="str">
            <v>Expansion Sites</v>
          </cell>
          <cell r="E15499" t="str">
            <v>Q2-2019</v>
          </cell>
          <cell r="F15499" t="str">
            <v>Mobile Aspiration</v>
          </cell>
          <cell r="G15499" t="str">
            <v>HUA</v>
          </cell>
          <cell r="H15499" t="str">
            <v xml:space="preserve">LTE1800 MIMO Upgrade_2x2 to 4x4 </v>
          </cell>
          <cell r="I15499" t="str">
            <v>INS</v>
          </cell>
          <cell r="L15499">
            <v>43623</v>
          </cell>
          <cell r="M15499">
            <v>43634</v>
          </cell>
          <cell r="N15499">
            <v>43624</v>
          </cell>
          <cell r="O15499">
            <v>43635</v>
          </cell>
          <cell r="P15499" t="str">
            <v>No Dependency</v>
          </cell>
        </row>
        <row r="15500">
          <cell r="C15500" t="str">
            <v>ZAR989</v>
          </cell>
          <cell r="D15500" t="str">
            <v>Expansion Sites</v>
          </cell>
          <cell r="E15500" t="str">
            <v>Q2-2019</v>
          </cell>
          <cell r="F15500" t="str">
            <v>Mobile Aspiration</v>
          </cell>
          <cell r="G15500" t="str">
            <v>HUA</v>
          </cell>
          <cell r="H15500" t="str">
            <v xml:space="preserve">LTE1800 MIMO Upgrade_2x2 to 4x4 </v>
          </cell>
          <cell r="I15500" t="str">
            <v>INS</v>
          </cell>
          <cell r="L15500">
            <v>43630</v>
          </cell>
          <cell r="M15500">
            <v>43632</v>
          </cell>
          <cell r="N15500">
            <v>43631</v>
          </cell>
          <cell r="O15500">
            <v>43633</v>
          </cell>
          <cell r="P15500" t="str">
            <v>No Dependency</v>
          </cell>
        </row>
        <row r="15501">
          <cell r="C15501" t="str">
            <v>ZAR987</v>
          </cell>
          <cell r="D15501" t="str">
            <v>Expansion Sites</v>
          </cell>
          <cell r="E15501" t="str">
            <v>Q2-2019</v>
          </cell>
          <cell r="F15501" t="str">
            <v>Mobile Aspiration</v>
          </cell>
          <cell r="G15501" t="str">
            <v>HUA</v>
          </cell>
          <cell r="H15501" t="str">
            <v xml:space="preserve">LTE1800 MIMO Upgrade_2x2 to 4x4 </v>
          </cell>
          <cell r="I15501" t="str">
            <v>INS</v>
          </cell>
          <cell r="L15501">
            <v>43691</v>
          </cell>
          <cell r="M15501">
            <v>43693</v>
          </cell>
          <cell r="N15501">
            <v>43692</v>
          </cell>
          <cell r="O15501">
            <v>43694</v>
          </cell>
          <cell r="P15501" t="str">
            <v>No Dependency</v>
          </cell>
        </row>
        <row r="15502">
          <cell r="C15502" t="str">
            <v>ZAR985</v>
          </cell>
          <cell r="D15502" t="str">
            <v>Expansion Sites</v>
          </cell>
          <cell r="E15502" t="str">
            <v>Q3-2019</v>
          </cell>
          <cell r="F15502" t="str">
            <v>Mobile Aspiration</v>
          </cell>
          <cell r="G15502" t="str">
            <v>HUA</v>
          </cell>
          <cell r="H15502" t="str">
            <v xml:space="preserve">LTE1800 MIMO Upgrade_2x2 to 4x4 </v>
          </cell>
          <cell r="I15502" t="str">
            <v>INS</v>
          </cell>
          <cell r="L15502">
            <v>43658</v>
          </cell>
          <cell r="M15502">
            <v>43661</v>
          </cell>
          <cell r="N15502">
            <v>43659</v>
          </cell>
          <cell r="O15502">
            <v>43662</v>
          </cell>
          <cell r="P15502" t="str">
            <v>No Dependency</v>
          </cell>
        </row>
        <row r="15503">
          <cell r="C15503" t="str">
            <v>ZAR984</v>
          </cell>
          <cell r="D15503" t="str">
            <v>Expansion Sites</v>
          </cell>
          <cell r="E15503" t="str">
            <v>Q3-2019</v>
          </cell>
          <cell r="F15503" t="str">
            <v>Mobile Aspiration</v>
          </cell>
          <cell r="G15503" t="str">
            <v>HUA</v>
          </cell>
          <cell r="H15503" t="str">
            <v xml:space="preserve">LTE1800 MIMO Upgrade_2x2 to 4x4 </v>
          </cell>
          <cell r="I15503" t="str">
            <v>INS</v>
          </cell>
          <cell r="L15503">
            <v>43734</v>
          </cell>
          <cell r="M15503">
            <v>43709</v>
          </cell>
          <cell r="N15503">
            <v>43734</v>
          </cell>
          <cell r="O15503">
            <v>43710</v>
          </cell>
          <cell r="P15503" t="str">
            <v>No Dependency</v>
          </cell>
        </row>
        <row r="15504">
          <cell r="C15504" t="str">
            <v>ZAR983</v>
          </cell>
          <cell r="D15504" t="str">
            <v>Expansion Sites</v>
          </cell>
          <cell r="E15504" t="str">
            <v>Q2-2019</v>
          </cell>
          <cell r="F15504" t="str">
            <v>Mobile Aspiration</v>
          </cell>
          <cell r="G15504" t="str">
            <v>HUA</v>
          </cell>
          <cell r="H15504" t="str">
            <v xml:space="preserve">LTE1800 MIMO Upgrade_2x2 to 4x4 </v>
          </cell>
          <cell r="I15504" t="str">
            <v>INS</v>
          </cell>
          <cell r="L15504">
            <v>43618</v>
          </cell>
          <cell r="M15504">
            <v>43634</v>
          </cell>
          <cell r="N15504">
            <v>43620</v>
          </cell>
          <cell r="O15504">
            <v>43635</v>
          </cell>
          <cell r="P15504" t="str">
            <v>No Dependency</v>
          </cell>
        </row>
        <row r="15505">
          <cell r="C15505" t="str">
            <v>ZAR030</v>
          </cell>
          <cell r="D15505" t="str">
            <v>Expansion Sites</v>
          </cell>
          <cell r="E15505" t="str">
            <v>Q2-2019</v>
          </cell>
          <cell r="F15505" t="str">
            <v>Mobile Aspiration</v>
          </cell>
          <cell r="G15505" t="str">
            <v>HUA</v>
          </cell>
          <cell r="H15505" t="str">
            <v xml:space="preserve">LTE1800 MIMO Upgrade_2x2 to 4x4 </v>
          </cell>
          <cell r="I15505" t="str">
            <v>INS</v>
          </cell>
          <cell r="L15505">
            <v>43625</v>
          </cell>
          <cell r="M15505">
            <v>43632</v>
          </cell>
          <cell r="N15505">
            <v>43630</v>
          </cell>
          <cell r="O15505">
            <v>43633</v>
          </cell>
          <cell r="P15505" t="str">
            <v>No Dependency</v>
          </cell>
        </row>
        <row r="15506">
          <cell r="C15506" t="str">
            <v>ZAR029</v>
          </cell>
          <cell r="D15506" t="str">
            <v>Expansion Sites</v>
          </cell>
          <cell r="E15506" t="str">
            <v>Q2-2019</v>
          </cell>
          <cell r="F15506" t="str">
            <v>Mobile Aspiration</v>
          </cell>
          <cell r="G15506" t="str">
            <v>HUA</v>
          </cell>
          <cell r="H15506" t="str">
            <v xml:space="preserve">LTE1800 MIMO Upgrade_2x2 to 4x4 </v>
          </cell>
          <cell r="I15506" t="str">
            <v>INS</v>
          </cell>
          <cell r="L15506">
            <v>43633</v>
          </cell>
          <cell r="M15506">
            <v>43643</v>
          </cell>
          <cell r="N15506">
            <v>43639</v>
          </cell>
          <cell r="O15506">
            <v>43644</v>
          </cell>
          <cell r="P15506" t="str">
            <v>No Dependency</v>
          </cell>
        </row>
        <row r="15507">
          <cell r="C15507" t="str">
            <v>ZAR028</v>
          </cell>
          <cell r="D15507" t="str">
            <v>Expansion Sites</v>
          </cell>
          <cell r="E15507" t="str">
            <v>Q2-2019</v>
          </cell>
          <cell r="F15507" t="str">
            <v>Mobile Aspiration</v>
          </cell>
          <cell r="G15507" t="str">
            <v>HUA</v>
          </cell>
          <cell r="H15507" t="str">
            <v xml:space="preserve">LTE1800 MIMO Upgrade_2x2 to 4x4 </v>
          </cell>
          <cell r="I15507" t="str">
            <v>INS</v>
          </cell>
          <cell r="L15507">
            <v>43663</v>
          </cell>
          <cell r="M15507">
            <v>43666</v>
          </cell>
          <cell r="N15507">
            <v>43664</v>
          </cell>
          <cell r="O15507">
            <v>43667</v>
          </cell>
          <cell r="P15507" t="str">
            <v>No Dependency</v>
          </cell>
        </row>
        <row r="15508">
          <cell r="C15508" t="str">
            <v>ZAR025</v>
          </cell>
          <cell r="D15508" t="str">
            <v>Expansion Sites</v>
          </cell>
          <cell r="E15508" t="str">
            <v>Q2-2019</v>
          </cell>
          <cell r="F15508" t="str">
            <v>Mobile Aspiration</v>
          </cell>
          <cell r="G15508" t="str">
            <v>HUA</v>
          </cell>
          <cell r="H15508" t="str">
            <v xml:space="preserve">LTE1800 MIMO Upgrade_2x2 to 4x4 </v>
          </cell>
          <cell r="I15508" t="str">
            <v>INS</v>
          </cell>
          <cell r="L15508">
            <v>43664</v>
          </cell>
          <cell r="M15508">
            <v>43661</v>
          </cell>
          <cell r="N15508">
            <v>43665</v>
          </cell>
          <cell r="O15508">
            <v>43662</v>
          </cell>
          <cell r="P15508" t="str">
            <v>No Dependency</v>
          </cell>
        </row>
        <row r="15509">
          <cell r="C15509" t="str">
            <v>ZAR024</v>
          </cell>
          <cell r="D15509" t="str">
            <v>Expansion Sites</v>
          </cell>
          <cell r="E15509" t="str">
            <v>Q2-2019</v>
          </cell>
          <cell r="F15509" t="str">
            <v>Mobile Aspiration</v>
          </cell>
          <cell r="G15509" t="str">
            <v>HUA</v>
          </cell>
          <cell r="H15509" t="str">
            <v xml:space="preserve">LTE1800 MIMO Upgrade_2x2 to 4x4 </v>
          </cell>
          <cell r="I15509" t="str">
            <v>INS</v>
          </cell>
          <cell r="L15509">
            <v>43631</v>
          </cell>
          <cell r="M15509">
            <v>43609</v>
          </cell>
          <cell r="N15509">
            <v>43635</v>
          </cell>
          <cell r="O15509">
            <v>43610</v>
          </cell>
          <cell r="P15509" t="str">
            <v>No Dependency</v>
          </cell>
        </row>
        <row r="15510">
          <cell r="C15510" t="str">
            <v>ZAR020</v>
          </cell>
          <cell r="D15510" t="str">
            <v>Expansion Sites</v>
          </cell>
          <cell r="E15510" t="str">
            <v>Q2-2019</v>
          </cell>
          <cell r="F15510" t="str">
            <v>Mobile Aspiration</v>
          </cell>
          <cell r="G15510" t="str">
            <v>HUA</v>
          </cell>
          <cell r="H15510" t="str">
            <v xml:space="preserve">LTE1800 MIMO Upgrade_2x2 to 4x4 </v>
          </cell>
          <cell r="I15510" t="str">
            <v>INS</v>
          </cell>
          <cell r="L15510">
            <v>43617</v>
          </cell>
          <cell r="M15510">
            <v>43628</v>
          </cell>
          <cell r="N15510">
            <v>43623</v>
          </cell>
          <cell r="O15510">
            <v>43629</v>
          </cell>
          <cell r="P15510" t="str">
            <v>No Dependency</v>
          </cell>
        </row>
        <row r="15511">
          <cell r="C15511" t="str">
            <v>ZAR017</v>
          </cell>
          <cell r="D15511" t="str">
            <v>Expansion Sites</v>
          </cell>
          <cell r="E15511" t="str">
            <v>Q2-2019</v>
          </cell>
          <cell r="F15511" t="str">
            <v>Mobile Aspiration</v>
          </cell>
          <cell r="G15511" t="str">
            <v>HUA</v>
          </cell>
          <cell r="H15511" t="str">
            <v xml:space="preserve">LTE1800 MIMO Upgrade_2x2 to 4x4 </v>
          </cell>
          <cell r="I15511" t="str">
            <v>INS</v>
          </cell>
          <cell r="L15511">
            <v>43691</v>
          </cell>
          <cell r="M15511">
            <v>43693</v>
          </cell>
          <cell r="N15511">
            <v>43692</v>
          </cell>
          <cell r="O15511">
            <v>43694</v>
          </cell>
          <cell r="P15511" t="str">
            <v>No Dependency</v>
          </cell>
        </row>
        <row r="15512">
          <cell r="C15512" t="str">
            <v>ZAR016</v>
          </cell>
          <cell r="D15512" t="str">
            <v>Expansion Sites</v>
          </cell>
          <cell r="E15512" t="str">
            <v>Q2-2019</v>
          </cell>
          <cell r="F15512" t="str">
            <v>Mobile Aspiration</v>
          </cell>
          <cell r="G15512" t="str">
            <v>HUA</v>
          </cell>
          <cell r="H15512" t="str">
            <v xml:space="preserve">LTE1800 MIMO Upgrade_2x2 to 4x4 </v>
          </cell>
          <cell r="I15512" t="str">
            <v>INS</v>
          </cell>
          <cell r="L15512">
            <v>43624</v>
          </cell>
          <cell r="M15512">
            <v>43598</v>
          </cell>
          <cell r="N15512">
            <v>43625</v>
          </cell>
          <cell r="O15512">
            <v>43599</v>
          </cell>
          <cell r="P15512" t="str">
            <v>No Dependency</v>
          </cell>
        </row>
        <row r="15513">
          <cell r="C15513" t="str">
            <v>ZAR015</v>
          </cell>
          <cell r="D15513" t="str">
            <v>Expansion Sites</v>
          </cell>
          <cell r="E15513" t="str">
            <v>Q2-2019</v>
          </cell>
          <cell r="F15513" t="str">
            <v>Mobile Aspiration</v>
          </cell>
          <cell r="G15513" t="str">
            <v>HUA</v>
          </cell>
          <cell r="H15513" t="str">
            <v xml:space="preserve">LTE1800 MIMO Upgrade_2x2 to 4x4 </v>
          </cell>
          <cell r="I15513" t="str">
            <v>INS</v>
          </cell>
          <cell r="L15513">
            <v>43620</v>
          </cell>
          <cell r="M15513">
            <v>43627</v>
          </cell>
          <cell r="N15513">
            <v>43624</v>
          </cell>
          <cell r="O15513">
            <v>43628</v>
          </cell>
          <cell r="P15513" t="str">
            <v>No Dependency</v>
          </cell>
        </row>
        <row r="15514">
          <cell r="C15514" t="str">
            <v>ZAR014</v>
          </cell>
          <cell r="D15514" t="str">
            <v>Expansion Sites</v>
          </cell>
          <cell r="E15514" t="str">
            <v>Q2-2019</v>
          </cell>
          <cell r="F15514" t="str">
            <v>Mobile Aspiration</v>
          </cell>
          <cell r="G15514" t="str">
            <v>HUA</v>
          </cell>
          <cell r="H15514" t="str">
            <v xml:space="preserve">LTE1800 MIMO Upgrade_2x2 to 4x4 </v>
          </cell>
          <cell r="I15514" t="str">
            <v>INS</v>
          </cell>
          <cell r="L15514">
            <v>43691</v>
          </cell>
          <cell r="M15514">
            <v>43693</v>
          </cell>
          <cell r="N15514">
            <v>43692</v>
          </cell>
          <cell r="O15514">
            <v>43694</v>
          </cell>
          <cell r="P15514" t="str">
            <v>No Dependency</v>
          </cell>
        </row>
        <row r="15515">
          <cell r="C15515" t="str">
            <v>ZAR013</v>
          </cell>
          <cell r="D15515" t="str">
            <v>Expansion Sites</v>
          </cell>
          <cell r="E15515" t="str">
            <v>Q2-2019</v>
          </cell>
          <cell r="F15515" t="str">
            <v>Mobile Aspiration</v>
          </cell>
          <cell r="G15515" t="str">
            <v>HUA</v>
          </cell>
          <cell r="H15515" t="str">
            <v xml:space="preserve">LTE1800 MIMO Upgrade_2x2 to 4x4 </v>
          </cell>
          <cell r="I15515" t="str">
            <v>INS</v>
          </cell>
          <cell r="L15515">
            <v>43666</v>
          </cell>
          <cell r="M15515">
            <v>43651</v>
          </cell>
          <cell r="N15515">
            <v>43667</v>
          </cell>
          <cell r="O15515">
            <v>43652</v>
          </cell>
          <cell r="P15515" t="str">
            <v>No Dependency</v>
          </cell>
        </row>
        <row r="15516">
          <cell r="C15516" t="str">
            <v>ZAR012</v>
          </cell>
          <cell r="D15516" t="str">
            <v>Expansion Sites</v>
          </cell>
          <cell r="E15516" t="str">
            <v>Q2-2019</v>
          </cell>
          <cell r="F15516" t="str">
            <v>Mobile Aspiration</v>
          </cell>
          <cell r="G15516" t="str">
            <v>HUA</v>
          </cell>
          <cell r="H15516" t="str">
            <v xml:space="preserve">LTE1800 MIMO Upgrade_2x2 to 4x4 </v>
          </cell>
          <cell r="I15516" t="str">
            <v>INS</v>
          </cell>
          <cell r="L15516">
            <v>43642</v>
          </cell>
          <cell r="M15516">
            <v>43644</v>
          </cell>
          <cell r="N15516">
            <v>43643</v>
          </cell>
          <cell r="O15516">
            <v>43645</v>
          </cell>
          <cell r="P15516" t="str">
            <v>No Dependency</v>
          </cell>
        </row>
        <row r="15517">
          <cell r="C15517" t="str">
            <v>ZAR011</v>
          </cell>
          <cell r="D15517" t="str">
            <v>Expansion Sites</v>
          </cell>
          <cell r="E15517" t="str">
            <v>Q2-2019</v>
          </cell>
          <cell r="F15517" t="str">
            <v>Mobile Aspiration</v>
          </cell>
          <cell r="G15517" t="str">
            <v>HUA</v>
          </cell>
          <cell r="H15517" t="str">
            <v xml:space="preserve">LTE1800 MIMO Upgrade_2x2 to 4x4 </v>
          </cell>
          <cell r="I15517" t="str">
            <v>INS</v>
          </cell>
          <cell r="L15517">
            <v>43632</v>
          </cell>
          <cell r="M15517">
            <v>43636</v>
          </cell>
          <cell r="N15517">
            <v>43632</v>
          </cell>
          <cell r="O15517">
            <v>43637</v>
          </cell>
          <cell r="P15517" t="str">
            <v>No Dependency</v>
          </cell>
        </row>
        <row r="15518">
          <cell r="C15518" t="str">
            <v>ZAR010</v>
          </cell>
          <cell r="D15518" t="str">
            <v>Expansion Sites</v>
          </cell>
          <cell r="E15518" t="str">
            <v>Q2-2019</v>
          </cell>
          <cell r="F15518" t="str">
            <v>Mobile Aspiration</v>
          </cell>
          <cell r="G15518" t="str">
            <v>HUA</v>
          </cell>
          <cell r="H15518" t="str">
            <v xml:space="preserve">LTE1800 MIMO Upgrade_2x2 to 4x4 </v>
          </cell>
          <cell r="I15518" t="str">
            <v>INS</v>
          </cell>
          <cell r="L15518">
            <v>43674</v>
          </cell>
          <cell r="M15518">
            <v>43644</v>
          </cell>
          <cell r="N15518">
            <v>43675</v>
          </cell>
          <cell r="O15518">
            <v>43645</v>
          </cell>
          <cell r="P15518" t="str">
            <v>No Dependency</v>
          </cell>
        </row>
        <row r="15519">
          <cell r="C15519" t="str">
            <v>ZAR009</v>
          </cell>
          <cell r="D15519" t="str">
            <v>Expansion Sites</v>
          </cell>
          <cell r="E15519" t="str">
            <v>Q2-2019</v>
          </cell>
          <cell r="F15519" t="str">
            <v>Mobile Aspiration</v>
          </cell>
          <cell r="G15519" t="str">
            <v>HUA</v>
          </cell>
          <cell r="H15519" t="str">
            <v xml:space="preserve">LTE1800 MIMO Upgrade_2x2 to 4x4 </v>
          </cell>
          <cell r="I15519" t="str">
            <v>INS</v>
          </cell>
          <cell r="L15519">
            <v>43637</v>
          </cell>
          <cell r="M15519">
            <v>43639</v>
          </cell>
          <cell r="N15519">
            <v>43638</v>
          </cell>
          <cell r="O15519">
            <v>43640</v>
          </cell>
          <cell r="P15519" t="str">
            <v>No Dependency</v>
          </cell>
        </row>
        <row r="15520">
          <cell r="C15520" t="str">
            <v>ZAR006</v>
          </cell>
          <cell r="D15520" t="str">
            <v>Expansion Sites</v>
          </cell>
          <cell r="E15520" t="str">
            <v>Q3-2019</v>
          </cell>
          <cell r="F15520" t="str">
            <v>Mobile Aspiration</v>
          </cell>
          <cell r="G15520" t="str">
            <v>HUA</v>
          </cell>
          <cell r="H15520" t="str">
            <v xml:space="preserve">LTE1800 MIMO Upgrade_2x2 to 4x4 </v>
          </cell>
          <cell r="I15520" t="str">
            <v>INS</v>
          </cell>
          <cell r="L15520">
            <v>43691</v>
          </cell>
          <cell r="M15520">
            <v>43693</v>
          </cell>
          <cell r="N15520">
            <v>43692</v>
          </cell>
          <cell r="O15520">
            <v>43694</v>
          </cell>
          <cell r="P15520" t="str">
            <v>No Dependency</v>
          </cell>
        </row>
        <row r="15521">
          <cell r="C15521" t="str">
            <v>ZAR005</v>
          </cell>
          <cell r="D15521" t="str">
            <v>Expansion Sites</v>
          </cell>
          <cell r="E15521" t="str">
            <v>Q2-2019</v>
          </cell>
          <cell r="F15521" t="str">
            <v>Mobile Aspiration</v>
          </cell>
          <cell r="G15521" t="str">
            <v>HUA</v>
          </cell>
          <cell r="H15521" t="str">
            <v xml:space="preserve">LTE1800 MIMO Upgrade_2x2 to 4x4 </v>
          </cell>
          <cell r="I15521" t="str">
            <v>INS</v>
          </cell>
          <cell r="L15521">
            <v>43626</v>
          </cell>
          <cell r="M15521">
            <v>43634</v>
          </cell>
          <cell r="N15521">
            <v>43632</v>
          </cell>
          <cell r="O15521">
            <v>43635</v>
          </cell>
          <cell r="P15521" t="str">
            <v>No Dependency</v>
          </cell>
        </row>
        <row r="15522">
          <cell r="C15522" t="str">
            <v>ZAR004</v>
          </cell>
          <cell r="D15522" t="str">
            <v>Expansion Sites</v>
          </cell>
          <cell r="E15522" t="str">
            <v>Q2-2019</v>
          </cell>
          <cell r="F15522" t="str">
            <v>Mobile Aspiration</v>
          </cell>
          <cell r="G15522" t="str">
            <v>HUA</v>
          </cell>
          <cell r="H15522" t="str">
            <v xml:space="preserve">LTE1800 MIMO Upgrade_2x2 to 4x4 </v>
          </cell>
          <cell r="I15522" t="str">
            <v>INS</v>
          </cell>
          <cell r="L15522">
            <v>43635</v>
          </cell>
          <cell r="M15522">
            <v>43634</v>
          </cell>
          <cell r="N15522">
            <v>43636</v>
          </cell>
          <cell r="O15522">
            <v>43635</v>
          </cell>
          <cell r="P15522" t="str">
            <v>No Dependency</v>
          </cell>
        </row>
        <row r="15523">
          <cell r="C15523" t="str">
            <v>ZAQ038</v>
          </cell>
          <cell r="D15523" t="str">
            <v>Expansion Sites</v>
          </cell>
          <cell r="E15523" t="str">
            <v>Q3-2019</v>
          </cell>
          <cell r="F15523" t="str">
            <v>Mobile Aspiration</v>
          </cell>
          <cell r="G15523" t="str">
            <v>HUA</v>
          </cell>
          <cell r="H15523" t="str">
            <v xml:space="preserve">LTE1800 MIMO Upgrade_2x2 to 4x4 </v>
          </cell>
          <cell r="I15523" t="str">
            <v>INS</v>
          </cell>
          <cell r="L15523">
            <v>43703</v>
          </cell>
          <cell r="M15523">
            <v>43640</v>
          </cell>
          <cell r="N15523">
            <v>43704</v>
          </cell>
          <cell r="O15523">
            <v>43641</v>
          </cell>
          <cell r="P15523" t="str">
            <v>No Dependency</v>
          </cell>
        </row>
        <row r="15524">
          <cell r="C15524" t="str">
            <v>ZAQ036</v>
          </cell>
          <cell r="D15524" t="str">
            <v>Expansion Sites</v>
          </cell>
          <cell r="E15524" t="str">
            <v>Q3-2019</v>
          </cell>
          <cell r="F15524" t="str">
            <v>Mobile Aspiration</v>
          </cell>
          <cell r="G15524" t="str">
            <v>HUA</v>
          </cell>
          <cell r="H15524" t="str">
            <v xml:space="preserve">LTE1800 MIMO Upgrade_2x2 to 4x4 </v>
          </cell>
          <cell r="I15524" t="str">
            <v>INS</v>
          </cell>
          <cell r="L15524">
            <v>43703</v>
          </cell>
          <cell r="M15524">
            <v>43692</v>
          </cell>
          <cell r="N15524">
            <v>43704</v>
          </cell>
          <cell r="O15524">
            <v>43693</v>
          </cell>
          <cell r="P15524" t="str">
            <v>No Dependency</v>
          </cell>
        </row>
        <row r="15525">
          <cell r="C15525" t="str">
            <v>ZAQ021</v>
          </cell>
          <cell r="D15525" t="str">
            <v>Expansion Sites</v>
          </cell>
          <cell r="E15525" t="str">
            <v>Q3-2019</v>
          </cell>
          <cell r="F15525" t="str">
            <v>Mobile Aspiration</v>
          </cell>
          <cell r="G15525" t="str">
            <v>HUA</v>
          </cell>
          <cell r="H15525" t="str">
            <v xml:space="preserve">LTE1800 MIMO Upgrade_2x2 to 4x4 </v>
          </cell>
          <cell r="I15525" t="str">
            <v>INS</v>
          </cell>
          <cell r="L15525">
            <v>43634</v>
          </cell>
          <cell r="M15525">
            <v>43634</v>
          </cell>
          <cell r="N15525">
            <v>43637</v>
          </cell>
          <cell r="O15525">
            <v>43635</v>
          </cell>
          <cell r="P15525" t="str">
            <v>No Dependency</v>
          </cell>
        </row>
        <row r="15526">
          <cell r="C15526" t="str">
            <v>ZAQ020</v>
          </cell>
          <cell r="D15526" t="str">
            <v>Expansion Sites</v>
          </cell>
          <cell r="E15526" t="str">
            <v>Q3-2019</v>
          </cell>
          <cell r="F15526" t="str">
            <v>Mobile Aspiration</v>
          </cell>
          <cell r="G15526" t="str">
            <v>HUA</v>
          </cell>
          <cell r="H15526" t="str">
            <v xml:space="preserve">LTE1800 MIMO Upgrade_2x2 to 4x4 </v>
          </cell>
          <cell r="I15526" t="str">
            <v>INS</v>
          </cell>
          <cell r="L15526">
            <v>43645</v>
          </cell>
          <cell r="M15526">
            <v>43644</v>
          </cell>
          <cell r="N15526">
            <v>43646</v>
          </cell>
          <cell r="O15526">
            <v>43645</v>
          </cell>
          <cell r="P15526" t="str">
            <v>No Dependency</v>
          </cell>
        </row>
        <row r="15527">
          <cell r="C15527" t="str">
            <v>ZAQ018</v>
          </cell>
          <cell r="D15527" t="str">
            <v>Expansion Sites</v>
          </cell>
          <cell r="E15527" t="str">
            <v>Q3-2019</v>
          </cell>
          <cell r="F15527" t="str">
            <v>Mobile Aspiration</v>
          </cell>
          <cell r="G15527" t="str">
            <v>HUA</v>
          </cell>
          <cell r="H15527" t="str">
            <v xml:space="preserve">LTE1800 MIMO Upgrade_2x2 to 4x4 </v>
          </cell>
          <cell r="I15527" t="str">
            <v>INS</v>
          </cell>
          <cell r="L15527">
            <v>43703</v>
          </cell>
          <cell r="M15527">
            <v>43676</v>
          </cell>
          <cell r="N15527">
            <v>43704</v>
          </cell>
          <cell r="O15527">
            <v>43677</v>
          </cell>
          <cell r="P15527" t="str">
            <v>No Dependency</v>
          </cell>
        </row>
        <row r="15528">
          <cell r="C15528" t="str">
            <v>ZAQ014</v>
          </cell>
          <cell r="D15528" t="str">
            <v>Expansion Sites</v>
          </cell>
          <cell r="E15528" t="str">
            <v>Q3-2019</v>
          </cell>
          <cell r="F15528" t="str">
            <v>Mobile Aspiration</v>
          </cell>
          <cell r="G15528" t="str">
            <v>HUA</v>
          </cell>
          <cell r="H15528" t="str">
            <v xml:space="preserve">LTE1800 MIMO Upgrade_2x2 to 4x4 </v>
          </cell>
          <cell r="I15528" t="str">
            <v>INS</v>
          </cell>
          <cell r="L15528">
            <v>43676</v>
          </cell>
          <cell r="M15528">
            <v>43679</v>
          </cell>
          <cell r="N15528">
            <v>43677</v>
          </cell>
          <cell r="O15528">
            <v>43680</v>
          </cell>
          <cell r="P15528" t="str">
            <v>No Dependency</v>
          </cell>
        </row>
        <row r="15529">
          <cell r="C15529" t="str">
            <v>ZAQ011</v>
          </cell>
          <cell r="D15529" t="str">
            <v>Expansion Sites</v>
          </cell>
          <cell r="E15529" t="str">
            <v>Q3-2019</v>
          </cell>
          <cell r="F15529" t="str">
            <v>Mobile Aspiration</v>
          </cell>
          <cell r="G15529" t="str">
            <v>HUA</v>
          </cell>
          <cell r="H15529" t="str">
            <v xml:space="preserve">LTE1800 MIMO Upgrade_2x2 to 4x4 </v>
          </cell>
          <cell r="I15529" t="str">
            <v>INS</v>
          </cell>
          <cell r="L15529">
            <v>43687</v>
          </cell>
          <cell r="M15529">
            <v>43689</v>
          </cell>
          <cell r="N15529">
            <v>43688</v>
          </cell>
          <cell r="O15529">
            <v>43690</v>
          </cell>
          <cell r="P15529" t="str">
            <v>No Dependency</v>
          </cell>
        </row>
        <row r="15530">
          <cell r="C15530" t="str">
            <v>ZAQ007</v>
          </cell>
          <cell r="D15530" t="str">
            <v>Expansion Sites</v>
          </cell>
          <cell r="E15530" t="str">
            <v>Q3-2019</v>
          </cell>
          <cell r="F15530" t="str">
            <v>Mobile Aspiration</v>
          </cell>
          <cell r="G15530" t="str">
            <v>HUA</v>
          </cell>
          <cell r="H15530" t="str">
            <v xml:space="preserve">LTE1800 MIMO Upgrade_2x2 to 4x4 </v>
          </cell>
          <cell r="I15530" t="str">
            <v>INS</v>
          </cell>
          <cell r="L15530">
            <v>43645</v>
          </cell>
          <cell r="M15530">
            <v>43634</v>
          </cell>
          <cell r="N15530">
            <v>43647</v>
          </cell>
          <cell r="O15530">
            <v>43635</v>
          </cell>
          <cell r="P15530" t="str">
            <v>No Dependency</v>
          </cell>
        </row>
        <row r="15531">
          <cell r="C15531" t="str">
            <v>ZAQ005</v>
          </cell>
          <cell r="D15531" t="str">
            <v>Expansion Sites</v>
          </cell>
          <cell r="E15531" t="str">
            <v>Q3-2019</v>
          </cell>
          <cell r="F15531" t="str">
            <v>Mobile Aspiration</v>
          </cell>
          <cell r="G15531" t="str">
            <v>HUA</v>
          </cell>
          <cell r="H15531" t="str">
            <v xml:space="preserve">LTE1800 MIMO Upgrade_2x2 to 4x4 </v>
          </cell>
          <cell r="I15531" t="str">
            <v>INS</v>
          </cell>
          <cell r="L15531">
            <v>43661</v>
          </cell>
          <cell r="M15531">
            <v>43664</v>
          </cell>
          <cell r="N15531">
            <v>43662</v>
          </cell>
          <cell r="O15531">
            <v>43665</v>
          </cell>
          <cell r="P15531" t="str">
            <v>No Dependency</v>
          </cell>
        </row>
        <row r="15532">
          <cell r="C15532" t="str">
            <v>ZAQ004</v>
          </cell>
          <cell r="D15532" t="str">
            <v>Expansion Sites</v>
          </cell>
          <cell r="E15532" t="str">
            <v>Q3-2019</v>
          </cell>
          <cell r="F15532" t="str">
            <v>Mobile Aspiration</v>
          </cell>
          <cell r="G15532" t="str">
            <v>HUA</v>
          </cell>
          <cell r="H15532" t="str">
            <v xml:space="preserve">LTE1800 MIMO Upgrade_2x2 to 4x4 </v>
          </cell>
          <cell r="I15532" t="str">
            <v>INS</v>
          </cell>
          <cell r="L15532">
            <v>43706</v>
          </cell>
          <cell r="M15532">
            <v>43634</v>
          </cell>
          <cell r="N15532">
            <v>43706</v>
          </cell>
          <cell r="O15532">
            <v>43635</v>
          </cell>
          <cell r="P15532" t="str">
            <v>No Dependency</v>
          </cell>
        </row>
        <row r="15533">
          <cell r="C15533" t="str">
            <v>ZAQ003</v>
          </cell>
          <cell r="D15533" t="str">
            <v>Expansion Sites</v>
          </cell>
          <cell r="E15533" t="str">
            <v>Q3-2019</v>
          </cell>
          <cell r="F15533" t="str">
            <v>Mobile Aspiration</v>
          </cell>
          <cell r="G15533" t="str">
            <v>HUA</v>
          </cell>
          <cell r="H15533" t="str">
            <v xml:space="preserve">LTE1800 MIMO Upgrade_2x2 to 4x4 </v>
          </cell>
          <cell r="I15533" t="str">
            <v>INS</v>
          </cell>
          <cell r="L15533">
            <v>43703</v>
          </cell>
          <cell r="M15533">
            <v>43642</v>
          </cell>
          <cell r="N15533">
            <v>43704</v>
          </cell>
          <cell r="O15533">
            <v>43643</v>
          </cell>
          <cell r="P15533" t="str">
            <v>No Dependency</v>
          </cell>
        </row>
        <row r="15534">
          <cell r="C15534" t="str">
            <v>ZABA225</v>
          </cell>
          <cell r="D15534" t="str">
            <v>Expansion Sites</v>
          </cell>
          <cell r="E15534" t="str">
            <v>Q3-2019</v>
          </cell>
          <cell r="F15534" t="str">
            <v>Mobile Aspiration</v>
          </cell>
          <cell r="G15534" t="str">
            <v>HUA</v>
          </cell>
          <cell r="H15534" t="str">
            <v xml:space="preserve">LTE1800 MIMO Upgrade_2x2 to 4x4 </v>
          </cell>
          <cell r="I15534" t="str">
            <v>INS</v>
          </cell>
          <cell r="L15534">
            <v>43631</v>
          </cell>
          <cell r="M15534">
            <v>43633</v>
          </cell>
          <cell r="N15534">
            <v>43632</v>
          </cell>
          <cell r="O15534">
            <v>43634</v>
          </cell>
          <cell r="P15534" t="str">
            <v>No Dependency</v>
          </cell>
        </row>
        <row r="15535">
          <cell r="C15535" t="str">
            <v>ZABA215</v>
          </cell>
          <cell r="D15535" t="str">
            <v>Expansion Sites</v>
          </cell>
          <cell r="E15535" t="str">
            <v>Q3-2019</v>
          </cell>
          <cell r="F15535" t="str">
            <v>Mobile Aspiration</v>
          </cell>
          <cell r="G15535" t="str">
            <v>HUA</v>
          </cell>
          <cell r="H15535" t="str">
            <v xml:space="preserve">LTE1800 MIMO Upgrade_2x2 to 4x4 </v>
          </cell>
          <cell r="I15535" t="str">
            <v>INS</v>
          </cell>
          <cell r="L15535">
            <v>43724</v>
          </cell>
          <cell r="M15535">
            <v>43709</v>
          </cell>
          <cell r="N15535">
            <v>43725</v>
          </cell>
          <cell r="O15535">
            <v>43710</v>
          </cell>
          <cell r="P15535" t="str">
            <v>No Dependency</v>
          </cell>
        </row>
        <row r="15536">
          <cell r="C15536" t="str">
            <v>ZAB938</v>
          </cell>
          <cell r="D15536" t="str">
            <v>Expansion Sites</v>
          </cell>
          <cell r="E15536" t="str">
            <v>Q3-2019</v>
          </cell>
          <cell r="F15536" t="str">
            <v>Mobile Aspiration</v>
          </cell>
          <cell r="G15536" t="str">
            <v>HUA</v>
          </cell>
          <cell r="H15536" t="str">
            <v xml:space="preserve">LTE1800 MIMO Upgrade_2x2 to 4x4 </v>
          </cell>
          <cell r="I15536" t="str">
            <v>INS</v>
          </cell>
          <cell r="L15536">
            <v>43706</v>
          </cell>
          <cell r="M15536">
            <v>43709</v>
          </cell>
          <cell r="N15536">
            <v>43707</v>
          </cell>
          <cell r="O15536">
            <v>43710</v>
          </cell>
          <cell r="P15536" t="str">
            <v>No Dependency</v>
          </cell>
        </row>
        <row r="15537">
          <cell r="C15537" t="str">
            <v>ZAB879</v>
          </cell>
          <cell r="D15537" t="str">
            <v>Expansion Sites</v>
          </cell>
          <cell r="E15537" t="str">
            <v>Q3-2019</v>
          </cell>
          <cell r="F15537" t="str">
            <v>Mobile Aspiration</v>
          </cell>
          <cell r="G15537" t="str">
            <v>HUA</v>
          </cell>
          <cell r="H15537" t="str">
            <v xml:space="preserve">LTE1800 MIMO Upgrade_2x2 to 4x4 </v>
          </cell>
          <cell r="I15537" t="str">
            <v>INS</v>
          </cell>
          <cell r="L15537">
            <v>43706</v>
          </cell>
          <cell r="M15537">
            <v>43667</v>
          </cell>
          <cell r="N15537">
            <v>43707</v>
          </cell>
          <cell r="O15537">
            <v>43668</v>
          </cell>
          <cell r="P15537" t="str">
            <v>No Dependency</v>
          </cell>
        </row>
        <row r="15538">
          <cell r="C15538" t="str">
            <v>ZAB793</v>
          </cell>
          <cell r="D15538" t="str">
            <v>Expansion Sites</v>
          </cell>
          <cell r="E15538" t="str">
            <v>Q3-2019</v>
          </cell>
          <cell r="F15538" t="str">
            <v>Mobile Aspiration</v>
          </cell>
          <cell r="G15538" t="str">
            <v>HUA</v>
          </cell>
          <cell r="H15538" t="str">
            <v xml:space="preserve">LTE1800 MIMO Upgrade_2x2 to 4x4 </v>
          </cell>
          <cell r="I15538" t="str">
            <v>INS</v>
          </cell>
          <cell r="L15538">
            <v>43632</v>
          </cell>
          <cell r="M15538">
            <v>43634</v>
          </cell>
          <cell r="N15538">
            <v>43633</v>
          </cell>
          <cell r="O15538">
            <v>43635</v>
          </cell>
          <cell r="P15538" t="str">
            <v>No Dependency</v>
          </cell>
        </row>
        <row r="15539">
          <cell r="C15539" t="str">
            <v>ZAB217</v>
          </cell>
          <cell r="D15539" t="str">
            <v>Expansion Sites</v>
          </cell>
          <cell r="E15539" t="str">
            <v>Q3-2019</v>
          </cell>
          <cell r="F15539" t="str">
            <v>Mobile Aspiration</v>
          </cell>
          <cell r="G15539" t="str">
            <v>HUA</v>
          </cell>
          <cell r="H15539" t="str">
            <v xml:space="preserve">LTE1800 MIMO Upgrade_2x2 to 4x4 </v>
          </cell>
          <cell r="I15539" t="str">
            <v>INS</v>
          </cell>
          <cell r="L15539">
            <v>43632</v>
          </cell>
          <cell r="M15539">
            <v>43634</v>
          </cell>
          <cell r="N15539">
            <v>43633</v>
          </cell>
          <cell r="O15539">
            <v>43635</v>
          </cell>
          <cell r="P15539" t="str">
            <v>No Dependency</v>
          </cell>
        </row>
        <row r="15540">
          <cell r="C15540" t="str">
            <v>Z99015</v>
          </cell>
          <cell r="D15540" t="str">
            <v>Expansion Sites</v>
          </cell>
          <cell r="E15540" t="str">
            <v>Q3-2019</v>
          </cell>
          <cell r="F15540" t="str">
            <v>Mobile Aspiration</v>
          </cell>
          <cell r="G15540" t="str">
            <v>HUA</v>
          </cell>
          <cell r="H15540" t="str">
            <v xml:space="preserve">LTE1800 MIMO Upgrade_2x2 to 4x4 </v>
          </cell>
          <cell r="I15540" t="str">
            <v>INS</v>
          </cell>
          <cell r="L15540">
            <v>43730</v>
          </cell>
          <cell r="M15540">
            <v>43724</v>
          </cell>
          <cell r="N15540">
            <v>43731</v>
          </cell>
          <cell r="O15540">
            <v>43725</v>
          </cell>
          <cell r="P15540" t="str">
            <v>No Dependency</v>
          </cell>
        </row>
        <row r="15541">
          <cell r="C15541" t="str">
            <v>Z96017</v>
          </cell>
          <cell r="D15541" t="str">
            <v>Expansion Sites</v>
          </cell>
          <cell r="E15541" t="str">
            <v>Q2-2019</v>
          </cell>
          <cell r="F15541" t="str">
            <v>Mobile Aspiration</v>
          </cell>
          <cell r="G15541" t="str">
            <v>HUA</v>
          </cell>
          <cell r="H15541" t="str">
            <v xml:space="preserve">LTE1800 MIMO Upgrade_2x2 to 4x4 </v>
          </cell>
          <cell r="I15541" t="str">
            <v>INS</v>
          </cell>
          <cell r="L15541">
            <v>43604</v>
          </cell>
          <cell r="M15541">
            <v>43606</v>
          </cell>
          <cell r="N15541">
            <v>43605</v>
          </cell>
          <cell r="O15541">
            <v>43607</v>
          </cell>
          <cell r="P15541" t="str">
            <v>No Dependency</v>
          </cell>
        </row>
        <row r="15542">
          <cell r="C15542" t="str">
            <v>Z95001</v>
          </cell>
          <cell r="D15542" t="str">
            <v>Expansion Sites</v>
          </cell>
          <cell r="E15542" t="str">
            <v>Q3-2019</v>
          </cell>
          <cell r="F15542" t="str">
            <v>Mobile Aspiration</v>
          </cell>
          <cell r="G15542" t="str">
            <v>HUA</v>
          </cell>
          <cell r="H15542" t="str">
            <v xml:space="preserve">LTE1800 MIMO Upgrade_2x2 to 4x4 </v>
          </cell>
          <cell r="I15542" t="str">
            <v>INS</v>
          </cell>
          <cell r="L15542">
            <v>43767</v>
          </cell>
          <cell r="M15542">
            <v>43761</v>
          </cell>
          <cell r="N15542">
            <v>43768</v>
          </cell>
          <cell r="O15542">
            <v>43762</v>
          </cell>
          <cell r="P15542" t="str">
            <v>No Dependency</v>
          </cell>
        </row>
        <row r="15543">
          <cell r="C15543" t="str">
            <v>Z83002</v>
          </cell>
          <cell r="D15543" t="str">
            <v>Expansion Sites</v>
          </cell>
          <cell r="E15543" t="str">
            <v>Q3-2019</v>
          </cell>
          <cell r="F15543" t="str">
            <v>Mobile Aspiration</v>
          </cell>
          <cell r="G15543" t="str">
            <v>HUA</v>
          </cell>
          <cell r="H15543" t="str">
            <v xml:space="preserve">LTE1800 MIMO Upgrade_2x2 to 4x4 </v>
          </cell>
          <cell r="I15543" t="str">
            <v>INS</v>
          </cell>
          <cell r="L15543">
            <v>43628</v>
          </cell>
          <cell r="M15543">
            <v>43630</v>
          </cell>
          <cell r="N15543">
            <v>43629</v>
          </cell>
          <cell r="O15543">
            <v>43631</v>
          </cell>
          <cell r="P15543" t="str">
            <v>No Dependency</v>
          </cell>
        </row>
        <row r="15544">
          <cell r="C15544" t="str">
            <v>Z82002</v>
          </cell>
          <cell r="D15544" t="str">
            <v>Expansion Sites</v>
          </cell>
          <cell r="E15544" t="str">
            <v>Q3-2019</v>
          </cell>
          <cell r="F15544" t="str">
            <v>Mobile Aspiration</v>
          </cell>
          <cell r="G15544" t="str">
            <v>HUA</v>
          </cell>
          <cell r="H15544" t="str">
            <v xml:space="preserve">LTE1800 MIMO Upgrade_2x2 to 4x4 </v>
          </cell>
          <cell r="I15544" t="str">
            <v>INS</v>
          </cell>
          <cell r="L15544">
            <v>43712</v>
          </cell>
          <cell r="M15544">
            <v>43634</v>
          </cell>
          <cell r="N15544">
            <v>43712</v>
          </cell>
          <cell r="O15544">
            <v>43635</v>
          </cell>
          <cell r="P15544" t="str">
            <v>No Dependency</v>
          </cell>
        </row>
        <row r="15545">
          <cell r="C15545" t="str">
            <v>Z72005</v>
          </cell>
          <cell r="D15545" t="str">
            <v>Expansion Sites</v>
          </cell>
          <cell r="E15545" t="str">
            <v>Q3-2019</v>
          </cell>
          <cell r="F15545" t="str">
            <v>Mobile Aspiration</v>
          </cell>
          <cell r="G15545" t="str">
            <v>HUA</v>
          </cell>
          <cell r="H15545" t="str">
            <v xml:space="preserve">LTE1800 MIMO Upgrade_2x2 to 4x4 </v>
          </cell>
          <cell r="I15545" t="str">
            <v>INS</v>
          </cell>
          <cell r="L15545">
            <v>43629</v>
          </cell>
          <cell r="M15545">
            <v>43631</v>
          </cell>
          <cell r="N15545">
            <v>43630</v>
          </cell>
          <cell r="O15545">
            <v>43632</v>
          </cell>
          <cell r="P15545" t="str">
            <v>No Dependency</v>
          </cell>
        </row>
        <row r="15546">
          <cell r="C15546" t="str">
            <v>Z43013</v>
          </cell>
          <cell r="D15546" t="str">
            <v>Expansion Sites</v>
          </cell>
          <cell r="E15546" t="str">
            <v>Q3-2019</v>
          </cell>
          <cell r="F15546" t="str">
            <v>Mobile Aspiration</v>
          </cell>
          <cell r="G15546" t="str">
            <v>HUA</v>
          </cell>
          <cell r="H15546" t="str">
            <v xml:space="preserve">LTE1800 MIMO Upgrade_2x2 to 4x4 </v>
          </cell>
          <cell r="I15546" t="str">
            <v>INS</v>
          </cell>
          <cell r="L15546">
            <v>43624</v>
          </cell>
          <cell r="M15546">
            <v>43626</v>
          </cell>
          <cell r="N15546">
            <v>43625</v>
          </cell>
          <cell r="O15546">
            <v>43627</v>
          </cell>
          <cell r="P15546" t="str">
            <v>No Dependency</v>
          </cell>
        </row>
        <row r="15547">
          <cell r="C15547" t="str">
            <v>Z23016</v>
          </cell>
          <cell r="D15547" t="str">
            <v>Expansion Sites</v>
          </cell>
          <cell r="E15547" t="str">
            <v>Q3-2019</v>
          </cell>
          <cell r="F15547" t="str">
            <v>Mobile Aspiration</v>
          </cell>
          <cell r="G15547" t="str">
            <v>HUA</v>
          </cell>
          <cell r="H15547" t="str">
            <v xml:space="preserve">LTE1800 MIMO Upgrade_2x2 to 4x4 </v>
          </cell>
          <cell r="I15547" t="str">
            <v>INS</v>
          </cell>
          <cell r="L15547">
            <v>43788</v>
          </cell>
          <cell r="N15547">
            <v>43789</v>
          </cell>
          <cell r="P15547" t="str">
            <v>No Dependency</v>
          </cell>
        </row>
        <row r="15548">
          <cell r="C15548" t="str">
            <v>Z16006</v>
          </cell>
          <cell r="D15548" t="str">
            <v>Expansion Sites</v>
          </cell>
          <cell r="E15548" t="str">
            <v>Q3-2019</v>
          </cell>
          <cell r="F15548" t="str">
            <v>Mobile Aspiration</v>
          </cell>
          <cell r="G15548" t="str">
            <v>HUA</v>
          </cell>
          <cell r="H15548" t="str">
            <v xml:space="preserve">LTE1800 MIMO Upgrade_2x2 to 4x4 </v>
          </cell>
          <cell r="I15548" t="str">
            <v>INS</v>
          </cell>
          <cell r="L15548">
            <v>43643</v>
          </cell>
          <cell r="M15548">
            <v>43645</v>
          </cell>
          <cell r="N15548">
            <v>43644</v>
          </cell>
          <cell r="O15548">
            <v>43646</v>
          </cell>
          <cell r="P15548" t="str">
            <v>No Dependency</v>
          </cell>
        </row>
        <row r="15549">
          <cell r="C15549" t="str">
            <v>Z15005</v>
          </cell>
          <cell r="D15549" t="str">
            <v>Expansion Sites</v>
          </cell>
          <cell r="E15549" t="str">
            <v>Q2-2019</v>
          </cell>
          <cell r="F15549" t="str">
            <v>Mobile Aspiration</v>
          </cell>
          <cell r="G15549" t="str">
            <v>HUA</v>
          </cell>
          <cell r="H15549" t="str">
            <v xml:space="preserve">LTE1800 MIMO Upgrade_2x2 to 4x4 </v>
          </cell>
          <cell r="I15549" t="str">
            <v>INS</v>
          </cell>
          <cell r="L15549">
            <v>43724</v>
          </cell>
          <cell r="M15549">
            <v>43709</v>
          </cell>
          <cell r="N15549">
            <v>43725</v>
          </cell>
          <cell r="O15549">
            <v>43710</v>
          </cell>
          <cell r="P15549" t="str">
            <v>No Dependency</v>
          </cell>
        </row>
        <row r="15550">
          <cell r="C15550" t="str">
            <v>Z09016</v>
          </cell>
          <cell r="D15550" t="str">
            <v>Expansion Sites</v>
          </cell>
          <cell r="E15550" t="str">
            <v>Q3-2019</v>
          </cell>
          <cell r="F15550" t="str">
            <v>Mobile Aspiration</v>
          </cell>
          <cell r="G15550" t="str">
            <v>HUA</v>
          </cell>
          <cell r="H15550" t="str">
            <v xml:space="preserve">LTE1800 MIMO Upgrade_2x2 to 4x4 </v>
          </cell>
          <cell r="I15550" t="str">
            <v>INS</v>
          </cell>
          <cell r="L15550">
            <v>43759</v>
          </cell>
          <cell r="M15550">
            <v>43753</v>
          </cell>
          <cell r="N15550">
            <v>43760</v>
          </cell>
          <cell r="O15550">
            <v>43754</v>
          </cell>
          <cell r="P15550" t="str">
            <v>No Dependency</v>
          </cell>
        </row>
        <row r="15551">
          <cell r="C15551" t="str">
            <v>RB7</v>
          </cell>
          <cell r="D15551" t="str">
            <v>Expansion Sites</v>
          </cell>
          <cell r="E15551" t="str">
            <v>Q3-2019</v>
          </cell>
          <cell r="F15551" t="str">
            <v>Mobile Aspiration</v>
          </cell>
          <cell r="G15551" t="str">
            <v>HUA</v>
          </cell>
          <cell r="H15551" t="str">
            <v xml:space="preserve">LTE1800 MIMO Upgrade_2x2 to 4x4 </v>
          </cell>
          <cell r="I15551" t="str">
            <v>INS</v>
          </cell>
          <cell r="L15551">
            <v>43788</v>
          </cell>
          <cell r="N15551">
            <v>43789</v>
          </cell>
          <cell r="P15551" t="str">
            <v>No Dependency</v>
          </cell>
        </row>
        <row r="15552">
          <cell r="C15552" t="str">
            <v>MW316</v>
          </cell>
          <cell r="D15552" t="str">
            <v>Expansion Sites</v>
          </cell>
          <cell r="E15552" t="str">
            <v>Q2-2019</v>
          </cell>
          <cell r="F15552" t="str">
            <v>Mobile Aspiration</v>
          </cell>
          <cell r="G15552" t="str">
            <v>HUA</v>
          </cell>
          <cell r="H15552" t="str">
            <v xml:space="preserve">LTE1800 MIMO Upgrade_2x2 to 4x4 </v>
          </cell>
          <cell r="I15552" t="str">
            <v>INS</v>
          </cell>
          <cell r="L15552">
            <v>43788</v>
          </cell>
          <cell r="N15552">
            <v>43789</v>
          </cell>
          <cell r="P15552" t="str">
            <v>No Dependency</v>
          </cell>
        </row>
        <row r="15553">
          <cell r="C15553" t="str">
            <v>MW080</v>
          </cell>
          <cell r="D15553" t="str">
            <v>Expansion Sites</v>
          </cell>
          <cell r="E15553" t="str">
            <v>Q3-2019</v>
          </cell>
          <cell r="F15553" t="str">
            <v>Mobile Aspiration</v>
          </cell>
          <cell r="G15553" t="str">
            <v>HUA</v>
          </cell>
          <cell r="H15553" t="str">
            <v xml:space="preserve">LTE1800 MIMO Upgrade_2x2 to 4x4 </v>
          </cell>
          <cell r="I15553" t="str">
            <v>INS</v>
          </cell>
          <cell r="L15553">
            <v>43788</v>
          </cell>
          <cell r="N15553">
            <v>43789</v>
          </cell>
          <cell r="P15553" t="str">
            <v>No Dependency</v>
          </cell>
        </row>
        <row r="15554">
          <cell r="C15554" t="str">
            <v>MW036</v>
          </cell>
          <cell r="D15554" t="str">
            <v>Expansion Sites</v>
          </cell>
          <cell r="E15554" t="str">
            <v>Q3-2019</v>
          </cell>
          <cell r="F15554" t="str">
            <v>Mobile Aspiration</v>
          </cell>
          <cell r="G15554" t="str">
            <v>HUA</v>
          </cell>
          <cell r="H15554" t="str">
            <v xml:space="preserve">LTE1800 MIMO Upgrade_2x2 to 4x4 </v>
          </cell>
          <cell r="I15554" t="str">
            <v>INS</v>
          </cell>
          <cell r="L15554">
            <v>43732</v>
          </cell>
          <cell r="M15554">
            <v>43723</v>
          </cell>
          <cell r="N15554">
            <v>43733</v>
          </cell>
          <cell r="O15554">
            <v>43724</v>
          </cell>
          <cell r="P15554" t="str">
            <v>No Dependency</v>
          </cell>
        </row>
        <row r="15555">
          <cell r="C15555" t="str">
            <v>MW#4</v>
          </cell>
          <cell r="D15555" t="str">
            <v>Expansion Sites</v>
          </cell>
          <cell r="E15555" t="str">
            <v>Q3-2019</v>
          </cell>
          <cell r="F15555" t="str">
            <v>Mobile Aspiration</v>
          </cell>
          <cell r="G15555" t="str">
            <v>HUA</v>
          </cell>
          <cell r="H15555" t="str">
            <v xml:space="preserve">LTE1800 MIMO Upgrade_2x2 to 4x4 </v>
          </cell>
          <cell r="I15555" t="str">
            <v>INS</v>
          </cell>
          <cell r="L15555">
            <v>43788</v>
          </cell>
          <cell r="N15555">
            <v>43789</v>
          </cell>
          <cell r="P15555" t="str">
            <v>No Dependency</v>
          </cell>
        </row>
        <row r="15556">
          <cell r="C15556" t="str">
            <v>FRD011</v>
          </cell>
          <cell r="D15556" t="str">
            <v>Expansion Sites</v>
          </cell>
          <cell r="E15556" t="str">
            <v>Q3-2019</v>
          </cell>
          <cell r="F15556" t="str">
            <v>Mobile Aspiration</v>
          </cell>
          <cell r="G15556" t="str">
            <v>HUA</v>
          </cell>
          <cell r="H15556" t="str">
            <v xml:space="preserve">LTE1800 MIMO Upgrade_2x2 to 4x4 </v>
          </cell>
          <cell r="I15556" t="str">
            <v>INS</v>
          </cell>
          <cell r="L15556">
            <v>43788</v>
          </cell>
          <cell r="N15556">
            <v>43789</v>
          </cell>
          <cell r="P15556" t="str">
            <v>No Dependency</v>
          </cell>
        </row>
        <row r="15557">
          <cell r="C15557" t="str">
            <v>FRB008</v>
          </cell>
          <cell r="D15557" t="str">
            <v>Expansion Sites</v>
          </cell>
          <cell r="E15557" t="str">
            <v>Q3-2019</v>
          </cell>
          <cell r="F15557" t="str">
            <v>Mobile Aspiration</v>
          </cell>
          <cell r="G15557" t="str">
            <v>HUA</v>
          </cell>
          <cell r="H15557" t="str">
            <v xml:space="preserve">LTE1800 MIMO Upgrade_2x2 to 4x4 </v>
          </cell>
          <cell r="I15557" t="str">
            <v>INS</v>
          </cell>
          <cell r="L15557">
            <v>43788</v>
          </cell>
          <cell r="N15557">
            <v>43789</v>
          </cell>
          <cell r="P15557" t="str">
            <v>No Dependency</v>
          </cell>
        </row>
        <row r="15558">
          <cell r="C15558" t="str">
            <v>FRB003</v>
          </cell>
          <cell r="D15558" t="str">
            <v>Expansion Sites</v>
          </cell>
          <cell r="E15558" t="str">
            <v>Q3-2019</v>
          </cell>
          <cell r="F15558" t="str">
            <v>Mobile Aspiration</v>
          </cell>
          <cell r="G15558" t="str">
            <v>HUA</v>
          </cell>
          <cell r="H15558" t="str">
            <v xml:space="preserve">LTE1800 MIMO Upgrade_2x2 to 4x4 </v>
          </cell>
          <cell r="I15558" t="str">
            <v>INS</v>
          </cell>
          <cell r="L15558">
            <v>43691</v>
          </cell>
          <cell r="M15558">
            <v>43693</v>
          </cell>
          <cell r="N15558">
            <v>43692</v>
          </cell>
          <cell r="O15558">
            <v>43694</v>
          </cell>
          <cell r="P15558" t="str">
            <v>No Dependency</v>
          </cell>
        </row>
        <row r="15559">
          <cell r="C15559" t="str">
            <v>FHQU08</v>
          </cell>
          <cell r="D15559" t="str">
            <v>Expansion Sites</v>
          </cell>
          <cell r="E15559" t="str">
            <v>Q3-2019</v>
          </cell>
          <cell r="F15559" t="str">
            <v>Mobile Aspiration</v>
          </cell>
          <cell r="G15559" t="str">
            <v>HUA</v>
          </cell>
          <cell r="H15559" t="str">
            <v xml:space="preserve">LTE1800 MIMO Upgrade_2x2 to 4x4 </v>
          </cell>
          <cell r="I15559" t="str">
            <v>INS</v>
          </cell>
          <cell r="L15559">
            <v>43746</v>
          </cell>
          <cell r="M15559">
            <v>43734</v>
          </cell>
          <cell r="N15559">
            <v>43747</v>
          </cell>
          <cell r="O15559">
            <v>43735</v>
          </cell>
          <cell r="P15559" t="str">
            <v>No Dependency</v>
          </cell>
        </row>
        <row r="15560">
          <cell r="C15560" t="str">
            <v>FBM010</v>
          </cell>
          <cell r="D15560" t="str">
            <v>Expansion Sites</v>
          </cell>
          <cell r="E15560" t="str">
            <v>Q3-2019</v>
          </cell>
          <cell r="F15560" t="str">
            <v>Mobile Aspiration</v>
          </cell>
          <cell r="G15560" t="str">
            <v>HUA</v>
          </cell>
          <cell r="H15560" t="str">
            <v xml:space="preserve">LTE1800 MIMO Upgrade_2x2 to 4x4 </v>
          </cell>
          <cell r="I15560" t="str">
            <v>INS</v>
          </cell>
          <cell r="L15560">
            <v>43788</v>
          </cell>
          <cell r="M15560">
            <v>43767</v>
          </cell>
          <cell r="N15560">
            <v>43789</v>
          </cell>
          <cell r="O15560">
            <v>43768</v>
          </cell>
          <cell r="P15560" t="str">
            <v>No Dependency</v>
          </cell>
        </row>
        <row r="15561">
          <cell r="C15561" t="str">
            <v>FBM008</v>
          </cell>
          <cell r="D15561" t="str">
            <v>Expansion Sites</v>
          </cell>
          <cell r="E15561" t="str">
            <v>Q3-2019</v>
          </cell>
          <cell r="F15561" t="str">
            <v>Mobile Aspiration</v>
          </cell>
          <cell r="G15561" t="str">
            <v>HUA</v>
          </cell>
          <cell r="H15561" t="str">
            <v xml:space="preserve">LTE1800 MIMO Upgrade_2x2 to 4x4 </v>
          </cell>
          <cell r="I15561" t="str">
            <v>INS</v>
          </cell>
          <cell r="L15561">
            <v>43788</v>
          </cell>
          <cell r="M15561">
            <v>43772</v>
          </cell>
          <cell r="N15561">
            <v>43789</v>
          </cell>
          <cell r="O15561">
            <v>43773</v>
          </cell>
          <cell r="P15561" t="str">
            <v>No Dependency</v>
          </cell>
        </row>
        <row r="15562">
          <cell r="C15562" t="str">
            <v>FBM005</v>
          </cell>
          <cell r="D15562" t="str">
            <v>Expansion Sites</v>
          </cell>
          <cell r="E15562" t="str">
            <v>Q3-2019</v>
          </cell>
          <cell r="F15562" t="str">
            <v>Mobile Aspiration</v>
          </cell>
          <cell r="G15562" t="str">
            <v>HUA</v>
          </cell>
          <cell r="H15562" t="str">
            <v xml:space="preserve">LTE1800 MIMO Upgrade_2x2 to 4x4 </v>
          </cell>
          <cell r="I15562" t="str">
            <v>INS</v>
          </cell>
          <cell r="L15562">
            <v>43746</v>
          </cell>
          <cell r="M15562">
            <v>43734</v>
          </cell>
          <cell r="N15562">
            <v>43747</v>
          </cell>
          <cell r="O15562">
            <v>43735</v>
          </cell>
          <cell r="P15562" t="str">
            <v>No Dependency</v>
          </cell>
        </row>
        <row r="15563">
          <cell r="C15563" t="str">
            <v>FAM06</v>
          </cell>
          <cell r="D15563" t="str">
            <v>Expansion Sites</v>
          </cell>
          <cell r="E15563" t="str">
            <v>Q3-2019</v>
          </cell>
          <cell r="F15563" t="str">
            <v>Mobile Aspiration</v>
          </cell>
          <cell r="G15563" t="str">
            <v>HUA</v>
          </cell>
          <cell r="H15563" t="str">
            <v xml:space="preserve">LTE1800 MIMO Upgrade_2x2 to 4x4 </v>
          </cell>
          <cell r="I15563" t="str">
            <v>INS</v>
          </cell>
          <cell r="L15563">
            <v>43712</v>
          </cell>
          <cell r="M15563">
            <v>43651</v>
          </cell>
          <cell r="N15563">
            <v>43712</v>
          </cell>
          <cell r="O15563">
            <v>43652</v>
          </cell>
          <cell r="P15563" t="str">
            <v>No Dependency</v>
          </cell>
        </row>
        <row r="15564">
          <cell r="C15564" t="str">
            <v>CWS815</v>
          </cell>
          <cell r="D15564" t="str">
            <v>Expansion Sites</v>
          </cell>
          <cell r="E15564" t="str">
            <v>Q3-2019</v>
          </cell>
          <cell r="F15564" t="str">
            <v>Mobile Aspiration</v>
          </cell>
          <cell r="G15564" t="str">
            <v>HUA</v>
          </cell>
          <cell r="H15564" t="str">
            <v xml:space="preserve">LTE1800 MIMO Upgrade_2x2 to 4x4 </v>
          </cell>
          <cell r="I15564" t="str">
            <v>INS</v>
          </cell>
          <cell r="L15564">
            <v>43788</v>
          </cell>
          <cell r="M15564">
            <v>43767</v>
          </cell>
          <cell r="N15564">
            <v>43789</v>
          </cell>
          <cell r="O15564">
            <v>43768</v>
          </cell>
          <cell r="P15564" t="str">
            <v>No Dependency</v>
          </cell>
        </row>
        <row r="15565">
          <cell r="C15565" t="str">
            <v>CWS814</v>
          </cell>
          <cell r="D15565" t="str">
            <v>Expansion Sites</v>
          </cell>
          <cell r="E15565" t="str">
            <v>Q3-2019</v>
          </cell>
          <cell r="F15565" t="str">
            <v>Mobile Aspiration</v>
          </cell>
          <cell r="G15565" t="str">
            <v>HUA</v>
          </cell>
          <cell r="H15565" t="str">
            <v xml:space="preserve">LTE1800 MIMO Upgrade_2x2 to 4x4 </v>
          </cell>
          <cell r="I15565" t="str">
            <v>INS</v>
          </cell>
          <cell r="L15565">
            <v>43788</v>
          </cell>
          <cell r="N15565">
            <v>43789</v>
          </cell>
          <cell r="P15565" t="str">
            <v>No Dependency</v>
          </cell>
        </row>
        <row r="15566">
          <cell r="C15566" t="str">
            <v>CWS813</v>
          </cell>
          <cell r="D15566" t="str">
            <v>Expansion Sites</v>
          </cell>
          <cell r="E15566" t="str">
            <v>Q3-2019</v>
          </cell>
          <cell r="F15566" t="str">
            <v>Mobile Aspiration</v>
          </cell>
          <cell r="G15566" t="str">
            <v>HUA</v>
          </cell>
          <cell r="H15566" t="str">
            <v xml:space="preserve">LTE1800 MIMO Upgrade_2x2 to 4x4 </v>
          </cell>
          <cell r="I15566" t="str">
            <v>INS</v>
          </cell>
          <cell r="L15566">
            <v>43788</v>
          </cell>
          <cell r="N15566">
            <v>43789</v>
          </cell>
          <cell r="P15566" t="str">
            <v>No Dependency</v>
          </cell>
        </row>
        <row r="15567">
          <cell r="C15567" t="str">
            <v>CWN918</v>
          </cell>
          <cell r="D15567" t="str">
            <v>Expansion Sites</v>
          </cell>
          <cell r="E15567" t="str">
            <v>Q3-2019</v>
          </cell>
          <cell r="F15567" t="str">
            <v>Mobile Aspiration</v>
          </cell>
          <cell r="G15567" t="str">
            <v>HUA</v>
          </cell>
          <cell r="H15567" t="str">
            <v xml:space="preserve">LTE1800 MIMO Upgrade_2x2 to 4x4 </v>
          </cell>
          <cell r="I15567" t="str">
            <v>INS</v>
          </cell>
          <cell r="L15567">
            <v>43788</v>
          </cell>
          <cell r="N15567">
            <v>43789</v>
          </cell>
          <cell r="P15567" t="str">
            <v>No Dependency</v>
          </cell>
        </row>
        <row r="15568">
          <cell r="C15568" t="str">
            <v>CWN904</v>
          </cell>
          <cell r="D15568" t="str">
            <v>Expansion Sites</v>
          </cell>
          <cell r="E15568" t="str">
            <v>Q3-2019</v>
          </cell>
          <cell r="F15568" t="str">
            <v>Mobile Aspiration</v>
          </cell>
          <cell r="G15568" t="str">
            <v>HUA</v>
          </cell>
          <cell r="H15568" t="str">
            <v xml:space="preserve">LTE1800 MIMO Upgrade_2x2 to 4x4 </v>
          </cell>
          <cell r="I15568" t="str">
            <v>INS</v>
          </cell>
          <cell r="K15568">
            <v>43664</v>
          </cell>
          <cell r="L15568">
            <v>43788</v>
          </cell>
          <cell r="N15568">
            <v>43789</v>
          </cell>
          <cell r="P15568" t="str">
            <v>No Dependency</v>
          </cell>
        </row>
        <row r="15569">
          <cell r="C15569" t="str">
            <v>CWN055</v>
          </cell>
          <cell r="D15569" t="str">
            <v>Expansion Sites</v>
          </cell>
          <cell r="E15569" t="str">
            <v>Q3-2019</v>
          </cell>
          <cell r="F15569" t="str">
            <v>Mobile Aspiration</v>
          </cell>
          <cell r="G15569" t="str">
            <v>HUA</v>
          </cell>
          <cell r="H15569" t="str">
            <v xml:space="preserve">LTE1800 MIMO Upgrade_2x2 to 4x4 </v>
          </cell>
          <cell r="I15569" t="str">
            <v>INS</v>
          </cell>
          <cell r="L15569">
            <v>43788</v>
          </cell>
          <cell r="N15569">
            <v>43789</v>
          </cell>
          <cell r="P15569" t="str">
            <v>No Dependency</v>
          </cell>
        </row>
        <row r="15570">
          <cell r="C15570" t="str">
            <v>CWH044</v>
          </cell>
          <cell r="D15570" t="str">
            <v>Expansion Sites</v>
          </cell>
          <cell r="E15570" t="str">
            <v>Q3-2019</v>
          </cell>
          <cell r="F15570" t="str">
            <v>Mobile Aspiration</v>
          </cell>
          <cell r="G15570" t="str">
            <v>HUA</v>
          </cell>
          <cell r="H15570" t="str">
            <v xml:space="preserve">LTE1800 MIMO Upgrade_2x2 to 4x4 </v>
          </cell>
          <cell r="I15570" t="str">
            <v>INS</v>
          </cell>
          <cell r="L15570">
            <v>43746</v>
          </cell>
          <cell r="M15570">
            <v>43734</v>
          </cell>
          <cell r="N15570">
            <v>43747</v>
          </cell>
          <cell r="O15570">
            <v>43735</v>
          </cell>
          <cell r="P15570" t="str">
            <v>No Dependency</v>
          </cell>
        </row>
        <row r="15571">
          <cell r="C15571" t="str">
            <v>CWH039</v>
          </cell>
          <cell r="D15571" t="str">
            <v>Expansion Sites</v>
          </cell>
          <cell r="E15571" t="str">
            <v>Q3-2019</v>
          </cell>
          <cell r="F15571" t="str">
            <v>Mobile Aspiration</v>
          </cell>
          <cell r="G15571" t="str">
            <v>HUA</v>
          </cell>
          <cell r="H15571" t="str">
            <v xml:space="preserve">LTE1800 MIMO Upgrade_2x2 to 4x4 </v>
          </cell>
          <cell r="I15571" t="str">
            <v>INS</v>
          </cell>
          <cell r="L15571">
            <v>43788</v>
          </cell>
          <cell r="N15571">
            <v>43789</v>
          </cell>
          <cell r="P15571" t="str">
            <v>No Dependency</v>
          </cell>
        </row>
        <row r="15572">
          <cell r="C15572" t="str">
            <v>CWH034</v>
          </cell>
          <cell r="D15572" t="str">
            <v>Expansion Sites</v>
          </cell>
          <cell r="E15572" t="str">
            <v>Q3-2019</v>
          </cell>
          <cell r="F15572" t="str">
            <v>Mobile Aspiration</v>
          </cell>
          <cell r="G15572" t="str">
            <v>HUA</v>
          </cell>
          <cell r="H15572" t="str">
            <v xml:space="preserve">LTE1800 MIMO Upgrade_2x2 to 4x4 </v>
          </cell>
          <cell r="I15572" t="str">
            <v>INS</v>
          </cell>
          <cell r="L15572">
            <v>43788</v>
          </cell>
          <cell r="N15572">
            <v>43789</v>
          </cell>
          <cell r="P15572" t="str">
            <v>No Dependency</v>
          </cell>
        </row>
        <row r="15573">
          <cell r="C15573" t="str">
            <v>CWH026</v>
          </cell>
          <cell r="D15573" t="str">
            <v>Expansion Sites</v>
          </cell>
          <cell r="E15573" t="str">
            <v>Q3-2019</v>
          </cell>
          <cell r="F15573" t="str">
            <v>Mobile Aspiration</v>
          </cell>
          <cell r="G15573" t="str">
            <v>HUA</v>
          </cell>
          <cell r="H15573" t="str">
            <v xml:space="preserve">LTE1800 MIMO Upgrade_2x2 to 4x4 </v>
          </cell>
          <cell r="I15573" t="str">
            <v>INS</v>
          </cell>
          <cell r="L15573">
            <v>43658</v>
          </cell>
          <cell r="M15573">
            <v>43660</v>
          </cell>
          <cell r="N15573">
            <v>43659</v>
          </cell>
          <cell r="O15573">
            <v>43661</v>
          </cell>
          <cell r="P15573" t="str">
            <v>No Dependency</v>
          </cell>
        </row>
        <row r="15574">
          <cell r="C15574" t="str">
            <v>CWH024</v>
          </cell>
          <cell r="D15574" t="str">
            <v>Expansion Sites</v>
          </cell>
          <cell r="E15574" t="str">
            <v>Q3-2019</v>
          </cell>
          <cell r="F15574" t="str">
            <v>Mobile Aspiration</v>
          </cell>
          <cell r="G15574" t="str">
            <v>HUA</v>
          </cell>
          <cell r="H15574" t="str">
            <v xml:space="preserve">LTE1800 MIMO Upgrade_2x2 to 4x4 </v>
          </cell>
          <cell r="I15574" t="str">
            <v>INS</v>
          </cell>
          <cell r="L15574">
            <v>43675</v>
          </cell>
          <cell r="M15574">
            <v>43675</v>
          </cell>
          <cell r="N15574">
            <v>43676</v>
          </cell>
          <cell r="O15574">
            <v>43676</v>
          </cell>
          <cell r="P15574" t="str">
            <v>No Dependency</v>
          </cell>
        </row>
        <row r="15575">
          <cell r="C15575" t="str">
            <v>CWH023</v>
          </cell>
          <cell r="D15575" t="str">
            <v>Expansion Sites</v>
          </cell>
          <cell r="E15575" t="str">
            <v>Q3-2019</v>
          </cell>
          <cell r="F15575" t="str">
            <v>Mobile Aspiration</v>
          </cell>
          <cell r="G15575" t="str">
            <v>HUA</v>
          </cell>
          <cell r="H15575" t="str">
            <v xml:space="preserve">LTE1800 MIMO Upgrade_2x2 to 4x4 </v>
          </cell>
          <cell r="I15575" t="str">
            <v>INS</v>
          </cell>
          <cell r="L15575">
            <v>43788</v>
          </cell>
          <cell r="N15575">
            <v>43789</v>
          </cell>
          <cell r="P15575" t="str">
            <v>No Dependency</v>
          </cell>
        </row>
        <row r="15576">
          <cell r="C15576" t="str">
            <v>CWH017</v>
          </cell>
          <cell r="D15576" t="str">
            <v>Expansion Sites</v>
          </cell>
          <cell r="E15576" t="str">
            <v>Q3-2019</v>
          </cell>
          <cell r="F15576" t="str">
            <v>Mobile Aspiration</v>
          </cell>
          <cell r="G15576" t="str">
            <v>HUA</v>
          </cell>
          <cell r="H15576" t="str">
            <v xml:space="preserve">LTE1800 MIMO Upgrade_2x2 to 4x4 </v>
          </cell>
          <cell r="I15576" t="str">
            <v>INS</v>
          </cell>
          <cell r="L15576">
            <v>43788</v>
          </cell>
          <cell r="N15576">
            <v>43789</v>
          </cell>
          <cell r="P15576" t="str">
            <v>No Dependency</v>
          </cell>
        </row>
        <row r="15577">
          <cell r="C15577" t="str">
            <v>CWH008</v>
          </cell>
          <cell r="D15577" t="str">
            <v>Expansion Sites</v>
          </cell>
          <cell r="E15577" t="str">
            <v>Q3-2019</v>
          </cell>
          <cell r="F15577" t="str">
            <v>Mobile Aspiration</v>
          </cell>
          <cell r="G15577" t="str">
            <v>HUA</v>
          </cell>
          <cell r="H15577" t="str">
            <v xml:space="preserve">LTE1800 MIMO Upgrade_2x2 to 4x4 </v>
          </cell>
          <cell r="I15577" t="str">
            <v>INS</v>
          </cell>
          <cell r="L15577">
            <v>43645</v>
          </cell>
          <cell r="M15577">
            <v>43647</v>
          </cell>
          <cell r="N15577">
            <v>43646</v>
          </cell>
          <cell r="O15577">
            <v>43648</v>
          </cell>
          <cell r="P15577" t="str">
            <v>No Dependency</v>
          </cell>
        </row>
        <row r="15578">
          <cell r="C15578" t="str">
            <v>COW655</v>
          </cell>
          <cell r="D15578" t="str">
            <v>Expansion Sites</v>
          </cell>
          <cell r="E15578" t="str">
            <v>Q3-2019</v>
          </cell>
          <cell r="F15578" t="str">
            <v>Mobile Aspiration</v>
          </cell>
          <cell r="G15578" t="str">
            <v>HUA</v>
          </cell>
          <cell r="H15578" t="str">
            <v xml:space="preserve">LTE1800 MIMO Upgrade_2x2 to 4x4 </v>
          </cell>
          <cell r="I15578" t="str">
            <v>INS</v>
          </cell>
          <cell r="L15578">
            <v>43706</v>
          </cell>
          <cell r="M15578">
            <v>43671</v>
          </cell>
          <cell r="N15578">
            <v>43707</v>
          </cell>
          <cell r="O15578">
            <v>43672</v>
          </cell>
          <cell r="P15578" t="str">
            <v>No Dependency</v>
          </cell>
        </row>
        <row r="15579">
          <cell r="C15579" t="str">
            <v>COW654</v>
          </cell>
          <cell r="D15579" t="str">
            <v>Expansion Sites</v>
          </cell>
          <cell r="E15579" t="str">
            <v>Q3-2019</v>
          </cell>
          <cell r="F15579" t="str">
            <v>Mobile Aspiration</v>
          </cell>
          <cell r="G15579" t="str">
            <v>HUA</v>
          </cell>
          <cell r="H15579" t="str">
            <v xml:space="preserve">LTE1800 MIMO Upgrade_2x2 to 4x4 </v>
          </cell>
          <cell r="I15579" t="str">
            <v>INS</v>
          </cell>
          <cell r="L15579">
            <v>43670</v>
          </cell>
          <cell r="M15579">
            <v>43673</v>
          </cell>
          <cell r="N15579">
            <v>43671</v>
          </cell>
          <cell r="O15579">
            <v>43674</v>
          </cell>
          <cell r="P15579" t="str">
            <v>No Dependency</v>
          </cell>
        </row>
        <row r="15580">
          <cell r="C15580" t="str">
            <v>COW553</v>
          </cell>
          <cell r="D15580" t="str">
            <v>Expansion Sites</v>
          </cell>
          <cell r="E15580" t="str">
            <v>Q3-2019</v>
          </cell>
          <cell r="F15580" t="str">
            <v>Mobile Aspiration</v>
          </cell>
          <cell r="G15580" t="str">
            <v>HUA</v>
          </cell>
          <cell r="H15580" t="str">
            <v xml:space="preserve">LTE1800 MIMO Upgrade_2x2 to 4x4 </v>
          </cell>
          <cell r="I15580" t="str">
            <v>INS</v>
          </cell>
          <cell r="L15580">
            <v>43788</v>
          </cell>
          <cell r="M15580">
            <v>43772</v>
          </cell>
          <cell r="N15580">
            <v>43789</v>
          </cell>
          <cell r="O15580">
            <v>43773</v>
          </cell>
          <cell r="P15580" t="str">
            <v>No Dependency</v>
          </cell>
        </row>
        <row r="15581">
          <cell r="C15581" t="str">
            <v>COW550</v>
          </cell>
          <cell r="D15581" t="str">
            <v>Expansion Sites</v>
          </cell>
          <cell r="E15581" t="str">
            <v>Q2-2019</v>
          </cell>
          <cell r="F15581" t="str">
            <v>Mobile Aspiration</v>
          </cell>
          <cell r="G15581" t="str">
            <v>HUA</v>
          </cell>
          <cell r="H15581" t="str">
            <v xml:space="preserve">LTE1800 MIMO Upgrade_2x2 to 4x4 </v>
          </cell>
          <cell r="I15581" t="str">
            <v>INS</v>
          </cell>
          <cell r="L15581">
            <v>43788</v>
          </cell>
          <cell r="N15581">
            <v>43789</v>
          </cell>
          <cell r="P15581" t="str">
            <v>No Dependency</v>
          </cell>
        </row>
        <row r="15582">
          <cell r="C15582" t="str">
            <v>COW516</v>
          </cell>
          <cell r="D15582" t="str">
            <v>Expansion Sites</v>
          </cell>
          <cell r="E15582" t="str">
            <v>Q3-2019</v>
          </cell>
          <cell r="F15582" t="str">
            <v>Mobile Aspiration</v>
          </cell>
          <cell r="G15582" t="str">
            <v>HUA</v>
          </cell>
          <cell r="H15582" t="str">
            <v xml:space="preserve">LTE1800 MIMO Upgrade_2x2 to 4x4 </v>
          </cell>
          <cell r="I15582" t="str">
            <v>INS</v>
          </cell>
          <cell r="L15582">
            <v>43788</v>
          </cell>
          <cell r="N15582">
            <v>43789</v>
          </cell>
          <cell r="P15582" t="str">
            <v>No Dependency</v>
          </cell>
        </row>
        <row r="15583">
          <cell r="C15583" t="str">
            <v>COW303</v>
          </cell>
          <cell r="D15583" t="str">
            <v>Expansion Sites</v>
          </cell>
          <cell r="E15583" t="str">
            <v>Q3-2019</v>
          </cell>
          <cell r="F15583" t="str">
            <v>Mobile Aspiration</v>
          </cell>
          <cell r="G15583" t="str">
            <v>HUA</v>
          </cell>
          <cell r="H15583" t="str">
            <v xml:space="preserve">LTE1800 MIMO Upgrade_2x2 to 4x4 </v>
          </cell>
          <cell r="I15583" t="str">
            <v>INS</v>
          </cell>
          <cell r="K15583">
            <v>43664</v>
          </cell>
          <cell r="L15583">
            <v>43788</v>
          </cell>
          <cell r="N15583">
            <v>43789</v>
          </cell>
          <cell r="P15583" t="str">
            <v>No Dependency</v>
          </cell>
        </row>
        <row r="15584">
          <cell r="C15584" t="str">
            <v>798-00-304</v>
          </cell>
          <cell r="D15584" t="str">
            <v>Expansion Sites</v>
          </cell>
          <cell r="E15584" t="str">
            <v>Q3-2019</v>
          </cell>
          <cell r="F15584" t="str">
            <v>Mobile Aspiration</v>
          </cell>
          <cell r="G15584" t="str">
            <v>HUA</v>
          </cell>
          <cell r="H15584" t="str">
            <v xml:space="preserve">LTE1800 MIMO Upgrade_2x2 to 4x4 </v>
          </cell>
          <cell r="I15584" t="str">
            <v>INS</v>
          </cell>
          <cell r="L15584">
            <v>43670</v>
          </cell>
          <cell r="M15584">
            <v>43634</v>
          </cell>
          <cell r="N15584">
            <v>43670</v>
          </cell>
          <cell r="O15584">
            <v>43635</v>
          </cell>
          <cell r="P15584" t="str">
            <v>No Dependency</v>
          </cell>
        </row>
        <row r="15585">
          <cell r="C15585" t="str">
            <v>717-00</v>
          </cell>
          <cell r="D15585" t="str">
            <v>Expansion Sites</v>
          </cell>
          <cell r="E15585" t="str">
            <v>Q3-2019</v>
          </cell>
          <cell r="F15585" t="str">
            <v>Mobile Aspiration</v>
          </cell>
          <cell r="G15585" t="str">
            <v>HUA</v>
          </cell>
          <cell r="H15585" t="str">
            <v xml:space="preserve">LTE1800 MIMO Upgrade_2x2 to 4x4 </v>
          </cell>
          <cell r="I15585" t="str">
            <v>INS</v>
          </cell>
          <cell r="L15585">
            <v>43788</v>
          </cell>
          <cell r="N15585">
            <v>43789</v>
          </cell>
          <cell r="P15585" t="str">
            <v>No Dependency</v>
          </cell>
        </row>
        <row r="15586">
          <cell r="C15586" t="str">
            <v>712-37-000</v>
          </cell>
          <cell r="D15586" t="str">
            <v>Expansion Sites</v>
          </cell>
          <cell r="E15586" t="str">
            <v>Q3-2019</v>
          </cell>
          <cell r="F15586" t="str">
            <v>Mobile Aspiration</v>
          </cell>
          <cell r="G15586" t="str">
            <v>HUA</v>
          </cell>
          <cell r="H15586" t="str">
            <v xml:space="preserve">LTE1800 MIMO Upgrade_2x2 to 4x4 </v>
          </cell>
          <cell r="I15586" t="str">
            <v>INS</v>
          </cell>
          <cell r="L15586">
            <v>43753</v>
          </cell>
          <cell r="M15586">
            <v>43744</v>
          </cell>
          <cell r="N15586">
            <v>43754</v>
          </cell>
          <cell r="O15586">
            <v>43745</v>
          </cell>
          <cell r="P15586" t="str">
            <v>No Dependency</v>
          </cell>
        </row>
        <row r="15587">
          <cell r="C15587" t="str">
            <v>692-30-000</v>
          </cell>
          <cell r="D15587" t="str">
            <v>Expansion Sites</v>
          </cell>
          <cell r="E15587" t="str">
            <v>Q3-2019</v>
          </cell>
          <cell r="F15587" t="str">
            <v>Mobile Aspiration</v>
          </cell>
          <cell r="G15587" t="str">
            <v>HUA</v>
          </cell>
          <cell r="H15587" t="str">
            <v xml:space="preserve">LTE1800 MIMO Upgrade_2x2 to 4x4 </v>
          </cell>
          <cell r="I15587" t="str">
            <v>INS</v>
          </cell>
          <cell r="L15587">
            <v>43632</v>
          </cell>
          <cell r="M15587">
            <v>43634</v>
          </cell>
          <cell r="N15587">
            <v>43633</v>
          </cell>
          <cell r="O15587">
            <v>43635</v>
          </cell>
          <cell r="P15587" t="str">
            <v>No Dependency</v>
          </cell>
        </row>
        <row r="15588">
          <cell r="C15588" t="str">
            <v>611-37</v>
          </cell>
          <cell r="D15588" t="str">
            <v>Expansion Sites</v>
          </cell>
          <cell r="E15588" t="str">
            <v>Q3-2019</v>
          </cell>
          <cell r="F15588" t="str">
            <v>Mobile Aspiration</v>
          </cell>
          <cell r="G15588" t="str">
            <v>HUA</v>
          </cell>
          <cell r="H15588" t="str">
            <v xml:space="preserve">LTE1800 MIMO Upgrade_2x2 to 4x4 </v>
          </cell>
          <cell r="I15588" t="str">
            <v>INS</v>
          </cell>
          <cell r="L15588">
            <v>43788</v>
          </cell>
          <cell r="N15588">
            <v>43789</v>
          </cell>
          <cell r="P15588" t="str">
            <v>No Dependency</v>
          </cell>
        </row>
        <row r="15589">
          <cell r="C15589" t="str">
            <v>611-13</v>
          </cell>
          <cell r="D15589" t="str">
            <v>Expansion Sites</v>
          </cell>
          <cell r="E15589" t="str">
            <v>Q3-2019</v>
          </cell>
          <cell r="F15589" t="str">
            <v>Mobile Aspiration</v>
          </cell>
          <cell r="G15589" t="str">
            <v>HUA</v>
          </cell>
          <cell r="H15589" t="str">
            <v xml:space="preserve">LTE1800 MIMO Upgrade_2x2 to 4x4 </v>
          </cell>
          <cell r="I15589" t="str">
            <v>INS</v>
          </cell>
          <cell r="L15589">
            <v>43788</v>
          </cell>
          <cell r="N15589">
            <v>43789</v>
          </cell>
          <cell r="P15589" t="str">
            <v>No Dependency</v>
          </cell>
        </row>
        <row r="15590">
          <cell r="C15590" t="str">
            <v>611-12</v>
          </cell>
          <cell r="D15590" t="str">
            <v>Expansion Sites</v>
          </cell>
          <cell r="E15590" t="str">
            <v>Q3-2019</v>
          </cell>
          <cell r="F15590" t="str">
            <v>Mobile Aspiration</v>
          </cell>
          <cell r="G15590" t="str">
            <v>HUA</v>
          </cell>
          <cell r="H15590" t="str">
            <v xml:space="preserve">LTE1800 MIMO Upgrade_2x2 to 4x4 </v>
          </cell>
          <cell r="I15590" t="str">
            <v>INS</v>
          </cell>
          <cell r="L15590">
            <v>43788</v>
          </cell>
          <cell r="N15590">
            <v>43789</v>
          </cell>
          <cell r="P15590" t="str">
            <v>No Dependency</v>
          </cell>
        </row>
        <row r="15591">
          <cell r="C15591" t="str">
            <v>390-00-000</v>
          </cell>
          <cell r="D15591" t="str">
            <v>Expansion Sites</v>
          </cell>
          <cell r="E15591" t="str">
            <v>Q3-2019</v>
          </cell>
          <cell r="F15591" t="str">
            <v>Mobile Aspiration</v>
          </cell>
          <cell r="G15591" t="str">
            <v>HUA</v>
          </cell>
          <cell r="H15591" t="str">
            <v xml:space="preserve">LTE1800 MIMO Upgrade_2x2 to 4x4 </v>
          </cell>
          <cell r="I15591" t="str">
            <v>INS</v>
          </cell>
          <cell r="L15591">
            <v>43724</v>
          </cell>
          <cell r="M15591">
            <v>43709</v>
          </cell>
          <cell r="N15591">
            <v>43725</v>
          </cell>
          <cell r="O15591">
            <v>43710</v>
          </cell>
          <cell r="P15591" t="str">
            <v>No Dependency</v>
          </cell>
        </row>
        <row r="15592">
          <cell r="C15592">
            <v>79643</v>
          </cell>
          <cell r="D15592" t="str">
            <v>Expansion Sites</v>
          </cell>
          <cell r="E15592" t="str">
            <v>Q3-2019</v>
          </cell>
          <cell r="F15592" t="str">
            <v>Mobile Aspiration</v>
          </cell>
          <cell r="G15592" t="str">
            <v>HUA</v>
          </cell>
          <cell r="H15592" t="str">
            <v xml:space="preserve">LTE1800 MIMO Upgrade_2x2 to 4x4 </v>
          </cell>
          <cell r="I15592" t="str">
            <v>INS</v>
          </cell>
          <cell r="L15592">
            <v>43788</v>
          </cell>
          <cell r="N15592">
            <v>43789</v>
          </cell>
          <cell r="P15592" t="str">
            <v>No Dependency</v>
          </cell>
        </row>
        <row r="15593">
          <cell r="C15593">
            <v>78000</v>
          </cell>
          <cell r="D15593" t="str">
            <v>Expansion Sites</v>
          </cell>
          <cell r="E15593" t="str">
            <v>Q3-2019</v>
          </cell>
          <cell r="F15593" t="str">
            <v>Mobile Aspiration</v>
          </cell>
          <cell r="G15593" t="str">
            <v>HUA</v>
          </cell>
          <cell r="H15593" t="str">
            <v xml:space="preserve">LTE1800 MIMO Upgrade_2x2 to 4x4 </v>
          </cell>
          <cell r="I15593" t="str">
            <v>INS</v>
          </cell>
          <cell r="L15593">
            <v>43788</v>
          </cell>
          <cell r="N15593">
            <v>43789</v>
          </cell>
          <cell r="P15593" t="str">
            <v>No Dependency</v>
          </cell>
        </row>
        <row r="15594">
          <cell r="C15594">
            <v>71900</v>
          </cell>
          <cell r="D15594" t="str">
            <v>Expansion Sites</v>
          </cell>
          <cell r="E15594" t="str">
            <v>Q3-2019</v>
          </cell>
          <cell r="F15594" t="str">
            <v>Mobile Aspiration</v>
          </cell>
          <cell r="G15594" t="str">
            <v>HUA</v>
          </cell>
          <cell r="H15594" t="str">
            <v xml:space="preserve">LTE1800 MIMO Upgrade_2x2 to 4x4 </v>
          </cell>
          <cell r="I15594" t="str">
            <v>INS</v>
          </cell>
          <cell r="L15594">
            <v>43788</v>
          </cell>
          <cell r="N15594">
            <v>43789</v>
          </cell>
          <cell r="P15594" t="str">
            <v>No Dependency</v>
          </cell>
        </row>
        <row r="15595">
          <cell r="C15595">
            <v>71800</v>
          </cell>
          <cell r="D15595" t="str">
            <v>Expansion Sites</v>
          </cell>
          <cell r="E15595" t="str">
            <v>Q2-2019</v>
          </cell>
          <cell r="F15595" t="str">
            <v>Mobile Aspiration</v>
          </cell>
          <cell r="G15595" t="str">
            <v>HUA</v>
          </cell>
          <cell r="H15595" t="str">
            <v xml:space="preserve">LTE1800 MIMO Upgrade_2x2 to 4x4 </v>
          </cell>
          <cell r="I15595" t="str">
            <v>INS</v>
          </cell>
          <cell r="L15595">
            <v>43788</v>
          </cell>
          <cell r="N15595">
            <v>43789</v>
          </cell>
          <cell r="P15595" t="str">
            <v>No Dependency</v>
          </cell>
        </row>
        <row r="15596">
          <cell r="C15596">
            <v>71211</v>
          </cell>
          <cell r="D15596" t="str">
            <v>Expansion Sites</v>
          </cell>
          <cell r="E15596" t="str">
            <v>Q3-2019</v>
          </cell>
          <cell r="F15596" t="str">
            <v>Mobile Aspiration</v>
          </cell>
          <cell r="G15596" t="str">
            <v>HUA</v>
          </cell>
          <cell r="H15596" t="str">
            <v xml:space="preserve">LTE1800 MIMO Upgrade_2x2 to 4x4 </v>
          </cell>
          <cell r="I15596" t="str">
            <v>INS</v>
          </cell>
          <cell r="L15596">
            <v>43669</v>
          </cell>
          <cell r="M15596">
            <v>43669</v>
          </cell>
          <cell r="N15596">
            <v>43670</v>
          </cell>
          <cell r="O15596">
            <v>43670</v>
          </cell>
          <cell r="P15596" t="str">
            <v>No Dependency</v>
          </cell>
        </row>
        <row r="15597">
          <cell r="C15597">
            <v>70500</v>
          </cell>
          <cell r="D15597" t="str">
            <v>Expansion Sites</v>
          </cell>
          <cell r="E15597" t="str">
            <v>Q3-2019</v>
          </cell>
          <cell r="F15597" t="str">
            <v>Mobile Aspiration</v>
          </cell>
          <cell r="G15597" t="str">
            <v>HUA</v>
          </cell>
          <cell r="H15597" t="str">
            <v xml:space="preserve">LTE1800 MIMO Upgrade_2x2 to 4x4 </v>
          </cell>
          <cell r="I15597" t="str">
            <v>INS</v>
          </cell>
          <cell r="L15597">
            <v>43788</v>
          </cell>
          <cell r="N15597">
            <v>43789</v>
          </cell>
          <cell r="P15597" t="str">
            <v>No Dependency</v>
          </cell>
        </row>
        <row r="15598">
          <cell r="C15598">
            <v>70331</v>
          </cell>
          <cell r="D15598" t="str">
            <v>Expansion Sites</v>
          </cell>
          <cell r="E15598" t="str">
            <v>Q3-2019</v>
          </cell>
          <cell r="F15598" t="str">
            <v>Mobile Aspiration</v>
          </cell>
          <cell r="G15598" t="str">
            <v>HUA</v>
          </cell>
          <cell r="H15598" t="str">
            <v xml:space="preserve">LTE1800 MIMO Upgrade_2x2 to 4x4 </v>
          </cell>
          <cell r="I15598" t="str">
            <v>INS</v>
          </cell>
          <cell r="L15598">
            <v>43767</v>
          </cell>
          <cell r="M15598">
            <v>43761</v>
          </cell>
          <cell r="N15598">
            <v>43768</v>
          </cell>
          <cell r="O15598">
            <v>43762</v>
          </cell>
          <cell r="P15598" t="str">
            <v>No Dependency</v>
          </cell>
        </row>
        <row r="15599">
          <cell r="C15599">
            <v>69900</v>
          </cell>
          <cell r="D15599" t="str">
            <v>Expansion Sites</v>
          </cell>
          <cell r="E15599" t="str">
            <v>Q3-2019</v>
          </cell>
          <cell r="F15599" t="str">
            <v>Mobile Aspiration</v>
          </cell>
          <cell r="G15599" t="str">
            <v>HUA</v>
          </cell>
          <cell r="H15599" t="str">
            <v xml:space="preserve">LTE1800 MIMO Upgrade_2x2 to 4x4 </v>
          </cell>
          <cell r="I15599" t="str">
            <v>INS</v>
          </cell>
          <cell r="L15599">
            <v>43788</v>
          </cell>
          <cell r="N15599">
            <v>43789</v>
          </cell>
          <cell r="P15599" t="str">
            <v>No Dependency</v>
          </cell>
        </row>
        <row r="15600">
          <cell r="C15600">
            <v>69500</v>
          </cell>
          <cell r="D15600" t="str">
            <v>Expansion Sites</v>
          </cell>
          <cell r="E15600" t="str">
            <v>Q3-2019</v>
          </cell>
          <cell r="F15600" t="str">
            <v>Mobile Aspiration</v>
          </cell>
          <cell r="G15600" t="str">
            <v>HUA</v>
          </cell>
          <cell r="H15600" t="str">
            <v xml:space="preserve">LTE1800 MIMO Upgrade_2x2 to 4x4 </v>
          </cell>
          <cell r="I15600" t="str">
            <v>INS</v>
          </cell>
          <cell r="L15600">
            <v>43788</v>
          </cell>
          <cell r="N15600">
            <v>43789</v>
          </cell>
          <cell r="P15600" t="str">
            <v>No Dependency</v>
          </cell>
        </row>
        <row r="15601">
          <cell r="C15601">
            <v>68621</v>
          </cell>
          <cell r="D15601" t="str">
            <v>Expansion Sites</v>
          </cell>
          <cell r="E15601" t="str">
            <v>Q3-2019</v>
          </cell>
          <cell r="F15601" t="str">
            <v>Mobile Aspiration</v>
          </cell>
          <cell r="G15601" t="str">
            <v>HUA</v>
          </cell>
          <cell r="H15601" t="str">
            <v xml:space="preserve">LTE1800 MIMO Upgrade_2x2 to 4x4 </v>
          </cell>
          <cell r="I15601" t="str">
            <v>INS</v>
          </cell>
          <cell r="L15601">
            <v>43709</v>
          </cell>
          <cell r="M15601">
            <v>43634</v>
          </cell>
          <cell r="N15601">
            <v>43709</v>
          </cell>
          <cell r="O15601">
            <v>43635</v>
          </cell>
          <cell r="P15601" t="str">
            <v>No Dependency</v>
          </cell>
        </row>
        <row r="15602">
          <cell r="C15602">
            <v>68600</v>
          </cell>
          <cell r="D15602" t="str">
            <v>Expansion Sites</v>
          </cell>
          <cell r="E15602" t="str">
            <v>Q3-2019</v>
          </cell>
          <cell r="F15602" t="str">
            <v>Mobile Aspiration</v>
          </cell>
          <cell r="G15602" t="str">
            <v>HUA</v>
          </cell>
          <cell r="H15602" t="str">
            <v xml:space="preserve">LTE1800 MIMO Upgrade_2x2 to 4x4 </v>
          </cell>
          <cell r="I15602" t="str">
            <v>INS</v>
          </cell>
          <cell r="L15602">
            <v>43788</v>
          </cell>
          <cell r="N15602">
            <v>43789</v>
          </cell>
          <cell r="P15602" t="str">
            <v>No Dependency</v>
          </cell>
        </row>
        <row r="15603">
          <cell r="C15603">
            <v>61200</v>
          </cell>
          <cell r="D15603" t="str">
            <v>Expansion Sites</v>
          </cell>
          <cell r="E15603" t="str">
            <v>Q3-2019</v>
          </cell>
          <cell r="F15603" t="str">
            <v>Mobile Aspiration</v>
          </cell>
          <cell r="G15603" t="str">
            <v>HUA</v>
          </cell>
          <cell r="H15603" t="str">
            <v xml:space="preserve">LTE1800 MIMO Upgrade_2x2 to 4x4 </v>
          </cell>
          <cell r="I15603" t="str">
            <v>INS</v>
          </cell>
          <cell r="L15603">
            <v>43684</v>
          </cell>
          <cell r="M15603">
            <v>43640</v>
          </cell>
          <cell r="N15603">
            <v>43684</v>
          </cell>
          <cell r="O15603">
            <v>43641</v>
          </cell>
          <cell r="P15603" t="str">
            <v>No Dependency</v>
          </cell>
        </row>
        <row r="15604">
          <cell r="C15604">
            <v>60900</v>
          </cell>
          <cell r="D15604" t="str">
            <v>Expansion Sites</v>
          </cell>
          <cell r="E15604" t="str">
            <v>Q3-2019</v>
          </cell>
          <cell r="F15604" t="str">
            <v>Mobile Aspiration</v>
          </cell>
          <cell r="G15604" t="str">
            <v>HUA</v>
          </cell>
          <cell r="H15604" t="str">
            <v xml:space="preserve">LTE1800 MIMO Upgrade_2x2 to 4x4 </v>
          </cell>
          <cell r="I15604" t="str">
            <v>INS</v>
          </cell>
          <cell r="L15604">
            <v>43788</v>
          </cell>
          <cell r="N15604">
            <v>43789</v>
          </cell>
          <cell r="P15604" t="str">
            <v>No Dependency</v>
          </cell>
        </row>
        <row r="15605">
          <cell r="C15605">
            <v>60800</v>
          </cell>
          <cell r="D15605" t="str">
            <v>Expansion Sites</v>
          </cell>
          <cell r="E15605" t="str">
            <v>Q3-2019</v>
          </cell>
          <cell r="F15605" t="str">
            <v>Mobile Aspiration</v>
          </cell>
          <cell r="G15605" t="str">
            <v>HUA</v>
          </cell>
          <cell r="H15605" t="str">
            <v xml:space="preserve">LTE1800 MIMO Upgrade_2x2 to 4x4 </v>
          </cell>
          <cell r="I15605" t="str">
            <v>INS</v>
          </cell>
          <cell r="L15605">
            <v>43788</v>
          </cell>
          <cell r="N15605">
            <v>43789</v>
          </cell>
          <cell r="P15605" t="str">
            <v>No Dependency</v>
          </cell>
        </row>
        <row r="15606">
          <cell r="C15606">
            <v>60700</v>
          </cell>
          <cell r="D15606" t="str">
            <v>Expansion Sites</v>
          </cell>
          <cell r="E15606" t="str">
            <v>Q3-2019</v>
          </cell>
          <cell r="F15606" t="str">
            <v>Mobile Aspiration</v>
          </cell>
          <cell r="G15606" t="str">
            <v>HUA</v>
          </cell>
          <cell r="H15606" t="str">
            <v xml:space="preserve">LTE1800 MIMO Upgrade_2x2 to 4x4 </v>
          </cell>
          <cell r="I15606" t="str">
            <v>INS</v>
          </cell>
          <cell r="L15606">
            <v>43788</v>
          </cell>
          <cell r="N15606">
            <v>43789</v>
          </cell>
          <cell r="P15606" t="str">
            <v>No Dependency</v>
          </cell>
        </row>
        <row r="15607">
          <cell r="C15607">
            <v>60600</v>
          </cell>
          <cell r="D15607" t="str">
            <v>Expansion Sites</v>
          </cell>
          <cell r="E15607" t="str">
            <v>Q3-2019</v>
          </cell>
          <cell r="F15607" t="str">
            <v>Mobile Aspiration</v>
          </cell>
          <cell r="G15607" t="str">
            <v>HUA</v>
          </cell>
          <cell r="H15607" t="str">
            <v xml:space="preserve">LTE1800 MIMO Upgrade_2x2 to 4x4 </v>
          </cell>
          <cell r="I15607" t="str">
            <v>INS</v>
          </cell>
          <cell r="L15607">
            <v>43788</v>
          </cell>
          <cell r="N15607">
            <v>43789</v>
          </cell>
          <cell r="P15607" t="str">
            <v>No Dependency</v>
          </cell>
        </row>
        <row r="15608">
          <cell r="C15608">
            <v>60500</v>
          </cell>
          <cell r="D15608" t="str">
            <v>Expansion Sites</v>
          </cell>
          <cell r="E15608" t="str">
            <v>Q3-2019</v>
          </cell>
          <cell r="F15608" t="str">
            <v>Mobile Aspiration</v>
          </cell>
          <cell r="G15608" t="str">
            <v>HUA</v>
          </cell>
          <cell r="H15608" t="str">
            <v xml:space="preserve">LTE1800 MIMO Upgrade_2x2 to 4x4 </v>
          </cell>
          <cell r="I15608" t="str">
            <v>INS</v>
          </cell>
          <cell r="L15608">
            <v>43788</v>
          </cell>
          <cell r="N15608">
            <v>43789</v>
          </cell>
          <cell r="P15608" t="str">
            <v>No Dependency</v>
          </cell>
        </row>
        <row r="15609">
          <cell r="C15609">
            <v>60400</v>
          </cell>
          <cell r="D15609" t="str">
            <v>Expansion Sites</v>
          </cell>
          <cell r="E15609" t="str">
            <v>Q2-2019</v>
          </cell>
          <cell r="F15609" t="str">
            <v>Mobile Aspiration</v>
          </cell>
          <cell r="G15609" t="str">
            <v>HUA</v>
          </cell>
          <cell r="H15609" t="str">
            <v xml:space="preserve">LTE1800 MIMO Upgrade_2x2 to 4x4 </v>
          </cell>
          <cell r="I15609" t="str">
            <v>INS</v>
          </cell>
          <cell r="L15609">
            <v>43788</v>
          </cell>
          <cell r="N15609">
            <v>43789</v>
          </cell>
          <cell r="P15609" t="str">
            <v>No Dependency</v>
          </cell>
        </row>
        <row r="15610">
          <cell r="C15610">
            <v>60300</v>
          </cell>
          <cell r="D15610" t="str">
            <v>Expansion Sites</v>
          </cell>
          <cell r="E15610" t="str">
            <v>Q3-2019</v>
          </cell>
          <cell r="F15610" t="str">
            <v>Mobile Aspiration</v>
          </cell>
          <cell r="G15610" t="str">
            <v>HUA</v>
          </cell>
          <cell r="H15610" t="str">
            <v xml:space="preserve">LTE1800 MIMO Upgrade_2x2 to 4x4 </v>
          </cell>
          <cell r="I15610" t="str">
            <v>INS</v>
          </cell>
          <cell r="L15610">
            <v>43788</v>
          </cell>
          <cell r="N15610">
            <v>43789</v>
          </cell>
          <cell r="P15610" t="str">
            <v>No Dependency</v>
          </cell>
        </row>
        <row r="15611">
          <cell r="C15611">
            <v>48400</v>
          </cell>
          <cell r="D15611" t="str">
            <v>Expansion Sites</v>
          </cell>
          <cell r="E15611" t="str">
            <v>Q3-2019</v>
          </cell>
          <cell r="F15611" t="str">
            <v>Mobile Aspiration</v>
          </cell>
          <cell r="G15611" t="str">
            <v>HUA</v>
          </cell>
          <cell r="H15611" t="str">
            <v xml:space="preserve">LTE1800 MIMO Upgrade_2x2 to 4x4 </v>
          </cell>
          <cell r="I15611" t="str">
            <v>INS</v>
          </cell>
          <cell r="L15611">
            <v>43788</v>
          </cell>
          <cell r="N15611">
            <v>43789</v>
          </cell>
          <cell r="P15611" t="str">
            <v>No Dependency</v>
          </cell>
        </row>
        <row r="15612">
          <cell r="C15612">
            <v>39700</v>
          </cell>
          <cell r="D15612" t="str">
            <v>Expansion Sites</v>
          </cell>
          <cell r="E15612" t="str">
            <v>Q3-2019</v>
          </cell>
          <cell r="F15612" t="str">
            <v>Mobile Aspiration</v>
          </cell>
          <cell r="G15612" t="str">
            <v>HUA</v>
          </cell>
          <cell r="H15612" t="str">
            <v xml:space="preserve">LTE1800 MIMO Upgrade_2x2 to 4x4 </v>
          </cell>
          <cell r="I15612" t="str">
            <v>INS</v>
          </cell>
          <cell r="L15612">
            <v>43788</v>
          </cell>
          <cell r="N15612">
            <v>43789</v>
          </cell>
          <cell r="P15612" t="str">
            <v>No Dependency</v>
          </cell>
        </row>
        <row r="15613">
          <cell r="C15613">
            <v>39500</v>
          </cell>
          <cell r="D15613" t="str">
            <v>Expansion Sites</v>
          </cell>
          <cell r="E15613" t="str">
            <v>Q3-2019</v>
          </cell>
          <cell r="F15613" t="str">
            <v>Mobile Aspiration</v>
          </cell>
          <cell r="G15613" t="str">
            <v>HUA</v>
          </cell>
          <cell r="H15613" t="str">
            <v xml:space="preserve">LTE1800 MIMO Upgrade_2x2 to 4x4 </v>
          </cell>
          <cell r="I15613" t="str">
            <v>INS</v>
          </cell>
          <cell r="L15613">
            <v>43788</v>
          </cell>
          <cell r="N15613">
            <v>43789</v>
          </cell>
          <cell r="P15613" t="str">
            <v>No Dependency</v>
          </cell>
        </row>
        <row r="15614">
          <cell r="C15614">
            <v>38700</v>
          </cell>
          <cell r="D15614" t="str">
            <v>Expansion Sites</v>
          </cell>
          <cell r="E15614" t="str">
            <v>Q3-2019</v>
          </cell>
          <cell r="F15614" t="str">
            <v>Mobile Aspiration</v>
          </cell>
          <cell r="G15614" t="str">
            <v>HUA</v>
          </cell>
          <cell r="H15614" t="str">
            <v xml:space="preserve">LTE1800 MIMO Upgrade_2x2 to 4x4 </v>
          </cell>
          <cell r="I15614" t="str">
            <v>INS</v>
          </cell>
          <cell r="L15614">
            <v>43788</v>
          </cell>
          <cell r="N15614">
            <v>43789</v>
          </cell>
          <cell r="P15614" t="str">
            <v>No Dependency</v>
          </cell>
        </row>
        <row r="15615">
          <cell r="C15615">
            <v>33711</v>
          </cell>
          <cell r="D15615" t="str">
            <v>Expansion Sites</v>
          </cell>
          <cell r="E15615" t="str">
            <v>Q3-2019</v>
          </cell>
          <cell r="F15615" t="str">
            <v>Mobile Aspiration</v>
          </cell>
          <cell r="G15615" t="str">
            <v>HUA</v>
          </cell>
          <cell r="H15615" t="str">
            <v xml:space="preserve">LTE1800 MIMO Upgrade_2x2 to 4x4 </v>
          </cell>
          <cell r="I15615" t="str">
            <v>INS</v>
          </cell>
          <cell r="L15615">
            <v>43670</v>
          </cell>
          <cell r="M15615">
            <v>43638</v>
          </cell>
          <cell r="N15615">
            <v>43670</v>
          </cell>
          <cell r="O15615">
            <v>43639</v>
          </cell>
          <cell r="P15615" t="str">
            <v>No Dependency</v>
          </cell>
        </row>
        <row r="15616">
          <cell r="C15616">
            <v>33600</v>
          </cell>
          <cell r="D15616" t="str">
            <v>Expansion Sites</v>
          </cell>
          <cell r="E15616" t="str">
            <v>Q3-2019</v>
          </cell>
          <cell r="F15616" t="str">
            <v>Mobile Aspiration</v>
          </cell>
          <cell r="G15616" t="str">
            <v>HUA</v>
          </cell>
          <cell r="H15616" t="str">
            <v xml:space="preserve">LTE1800 MIMO Upgrade_2x2 to 4x4 </v>
          </cell>
          <cell r="I15616" t="str">
            <v>INS</v>
          </cell>
          <cell r="L15616">
            <v>43746</v>
          </cell>
          <cell r="M15616">
            <v>43740</v>
          </cell>
          <cell r="N15616">
            <v>43747</v>
          </cell>
          <cell r="O15616">
            <v>43741</v>
          </cell>
          <cell r="P15616" t="str">
            <v>No Dependency</v>
          </cell>
        </row>
        <row r="15617">
          <cell r="C15617">
            <v>32500</v>
          </cell>
          <cell r="D15617" t="str">
            <v>Expansion Sites</v>
          </cell>
          <cell r="E15617" t="str">
            <v>Q3-2019</v>
          </cell>
          <cell r="F15617" t="str">
            <v>Mobile Aspiration</v>
          </cell>
          <cell r="G15617" t="str">
            <v>HUA</v>
          </cell>
          <cell r="H15617" t="str">
            <v xml:space="preserve">LTE1800 MIMO Upgrade_2x2 to 4x4 </v>
          </cell>
          <cell r="I15617" t="str">
            <v>INS</v>
          </cell>
          <cell r="L15617">
            <v>43788</v>
          </cell>
          <cell r="N15617">
            <v>43789</v>
          </cell>
          <cell r="P15617" t="str">
            <v>No Dependency</v>
          </cell>
        </row>
        <row r="15618">
          <cell r="C15618">
            <v>32400</v>
          </cell>
          <cell r="D15618" t="str">
            <v>Expansion Sites</v>
          </cell>
          <cell r="E15618" t="str">
            <v>Q3-2019</v>
          </cell>
          <cell r="F15618" t="str">
            <v>Mobile Aspiration</v>
          </cell>
          <cell r="G15618" t="str">
            <v>HUA</v>
          </cell>
          <cell r="H15618" t="str">
            <v xml:space="preserve">LTE1800 MIMO Upgrade_2x2 to 4x4 </v>
          </cell>
          <cell r="I15618" t="str">
            <v>INS</v>
          </cell>
          <cell r="L15618">
            <v>43788</v>
          </cell>
          <cell r="N15618">
            <v>43789</v>
          </cell>
          <cell r="P15618" t="str">
            <v>No Dependency</v>
          </cell>
        </row>
        <row r="15619">
          <cell r="C15619">
            <v>32300</v>
          </cell>
          <cell r="D15619" t="str">
            <v>Expansion Sites</v>
          </cell>
          <cell r="E15619" t="str">
            <v>Q2-2019</v>
          </cell>
          <cell r="F15619" t="str">
            <v>Mobile Aspiration</v>
          </cell>
          <cell r="G15619" t="str">
            <v>HUA</v>
          </cell>
          <cell r="H15619" t="str">
            <v xml:space="preserve">LTE1800 MIMO Upgrade_2x2 to 4x4 </v>
          </cell>
          <cell r="I15619" t="str">
            <v>INS</v>
          </cell>
          <cell r="L15619">
            <v>43788</v>
          </cell>
          <cell r="N15619">
            <v>43789</v>
          </cell>
          <cell r="P15619" t="str">
            <v>No Dependency</v>
          </cell>
        </row>
        <row r="15620">
          <cell r="C15620">
            <v>32100</v>
          </cell>
          <cell r="D15620" t="str">
            <v>Expansion Sites</v>
          </cell>
          <cell r="E15620" t="str">
            <v>Q3-2019</v>
          </cell>
          <cell r="F15620" t="str">
            <v>Mobile Aspiration</v>
          </cell>
          <cell r="G15620" t="str">
            <v>HUA</v>
          </cell>
          <cell r="H15620" t="str">
            <v xml:space="preserve">LTE1800 MIMO Upgrade_2x2 to 4x4 </v>
          </cell>
          <cell r="I15620" t="str">
            <v>INS</v>
          </cell>
          <cell r="L15620">
            <v>43788</v>
          </cell>
          <cell r="N15620">
            <v>43789</v>
          </cell>
          <cell r="P15620" t="str">
            <v>No Dependency</v>
          </cell>
        </row>
        <row r="15621">
          <cell r="C15621">
            <v>488</v>
          </cell>
          <cell r="D15621" t="str">
            <v>Expansion Sites</v>
          </cell>
          <cell r="E15621" t="str">
            <v>Q3-2019</v>
          </cell>
          <cell r="F15621" t="str">
            <v>Mobile Aspiration</v>
          </cell>
          <cell r="G15621" t="str">
            <v>HUA</v>
          </cell>
          <cell r="H15621" t="str">
            <v xml:space="preserve">LTE1800 MIMO Upgrade_2x2 to 4x4 </v>
          </cell>
          <cell r="I15621" t="str">
            <v>INS</v>
          </cell>
          <cell r="L15621">
            <v>43746</v>
          </cell>
          <cell r="M15621">
            <v>43734</v>
          </cell>
          <cell r="N15621">
            <v>43747</v>
          </cell>
          <cell r="O15621">
            <v>43735</v>
          </cell>
          <cell r="P15621" t="str">
            <v>No Dependency</v>
          </cell>
        </row>
        <row r="15622">
          <cell r="C15622">
            <v>411</v>
          </cell>
          <cell r="D15622" t="str">
            <v>Expansion Sites</v>
          </cell>
          <cell r="E15622" t="str">
            <v>Q3-2019</v>
          </cell>
          <cell r="F15622" t="str">
            <v>Mobile Aspiration</v>
          </cell>
          <cell r="G15622" t="str">
            <v>HUA</v>
          </cell>
          <cell r="H15622" t="str">
            <v xml:space="preserve">LTE1800 MIMO Upgrade_2x2 to 4x4 </v>
          </cell>
          <cell r="I15622" t="str">
            <v>INS</v>
          </cell>
          <cell r="L15622">
            <v>43788</v>
          </cell>
          <cell r="N15622">
            <v>43789</v>
          </cell>
          <cell r="P15622" t="str">
            <v>No Dependency</v>
          </cell>
        </row>
        <row r="15623">
          <cell r="C15623">
            <v>409</v>
          </cell>
          <cell r="D15623" t="str">
            <v>Expansion Sites</v>
          </cell>
          <cell r="E15623" t="str">
            <v>Q3-2019</v>
          </cell>
          <cell r="F15623" t="str">
            <v>Mobile Aspiration</v>
          </cell>
          <cell r="G15623" t="str">
            <v>HUA</v>
          </cell>
          <cell r="H15623" t="str">
            <v xml:space="preserve">LTE1800 MIMO Upgrade_2x2 to 4x4 </v>
          </cell>
          <cell r="I15623" t="str">
            <v>INS</v>
          </cell>
          <cell r="L15623">
            <v>43788</v>
          </cell>
          <cell r="N15623">
            <v>43789</v>
          </cell>
          <cell r="P15623" t="str">
            <v>No Dependency</v>
          </cell>
        </row>
        <row r="15624">
          <cell r="C15624">
            <v>408</v>
          </cell>
          <cell r="D15624" t="str">
            <v>Expansion Sites</v>
          </cell>
          <cell r="E15624" t="str">
            <v>Q3-2019</v>
          </cell>
          <cell r="F15624" t="str">
            <v>Mobile Aspiration</v>
          </cell>
          <cell r="G15624" t="str">
            <v>HUA</v>
          </cell>
          <cell r="H15624" t="str">
            <v xml:space="preserve">LTE1800 MIMO Upgrade_2x2 to 4x4 </v>
          </cell>
          <cell r="I15624" t="str">
            <v>INS</v>
          </cell>
          <cell r="L15624">
            <v>43788</v>
          </cell>
          <cell r="N15624">
            <v>43789</v>
          </cell>
          <cell r="P15624" t="str">
            <v>No Dependency</v>
          </cell>
        </row>
        <row r="15625">
          <cell r="C15625">
            <v>407</v>
          </cell>
          <cell r="D15625" t="str">
            <v>Expansion Sites</v>
          </cell>
          <cell r="E15625" t="str">
            <v>Q3-2019</v>
          </cell>
          <cell r="F15625" t="str">
            <v>Mobile Aspiration</v>
          </cell>
          <cell r="G15625" t="str">
            <v>HUA</v>
          </cell>
          <cell r="H15625" t="str">
            <v xml:space="preserve">LTE1800 MIMO Upgrade_2x2 to 4x4 </v>
          </cell>
          <cell r="I15625" t="str">
            <v>INS</v>
          </cell>
          <cell r="L15625">
            <v>43767</v>
          </cell>
          <cell r="M15625">
            <v>43761</v>
          </cell>
          <cell r="N15625">
            <v>43768</v>
          </cell>
          <cell r="O15625">
            <v>43762</v>
          </cell>
          <cell r="P15625" t="str">
            <v>No Dependency</v>
          </cell>
        </row>
        <row r="15626">
          <cell r="C15626" t="str">
            <v>ZND421</v>
          </cell>
          <cell r="D15626" t="str">
            <v>Collocated Sites</v>
          </cell>
          <cell r="E15626" t="str">
            <v>Q1-2020</v>
          </cell>
          <cell r="F15626" t="str">
            <v>Mobile Aspiration - 5G</v>
          </cell>
          <cell r="G15626" t="str">
            <v>HUA</v>
          </cell>
          <cell r="H15626" t="str">
            <v>5GCOL</v>
          </cell>
          <cell r="I15626" t="str">
            <v>INS</v>
          </cell>
          <cell r="L15626">
            <v>43797</v>
          </cell>
          <cell r="N15626">
            <v>43798</v>
          </cell>
          <cell r="P15626" t="str">
            <v>No Dependency</v>
          </cell>
        </row>
        <row r="15627">
          <cell r="C15627" t="str">
            <v>ZND585</v>
          </cell>
          <cell r="D15627" t="str">
            <v>Collocated Sites</v>
          </cell>
          <cell r="E15627" t="str">
            <v>Q1-2020</v>
          </cell>
          <cell r="F15627" t="str">
            <v>Mobile Aspiration - 5G</v>
          </cell>
          <cell r="G15627" t="str">
            <v>HUA</v>
          </cell>
          <cell r="H15627" t="str">
            <v>5GCOL</v>
          </cell>
          <cell r="I15627" t="str">
            <v>INS</v>
          </cell>
          <cell r="L15627">
            <v>43781</v>
          </cell>
          <cell r="M15627">
            <v>43772</v>
          </cell>
          <cell r="N15627">
            <v>43782</v>
          </cell>
          <cell r="O15627">
            <v>43773</v>
          </cell>
          <cell r="P15627" t="str">
            <v>No Dependency</v>
          </cell>
        </row>
        <row r="15628">
          <cell r="C15628" t="str">
            <v>PKU138</v>
          </cell>
          <cell r="D15628" t="str">
            <v>New Sites</v>
          </cell>
          <cell r="E15628" t="str">
            <v>Q1-2020</v>
          </cell>
          <cell r="F15628" t="str">
            <v>Mobile Aspiration</v>
          </cell>
          <cell r="G15628" t="str">
            <v>HUA</v>
          </cell>
          <cell r="H15628" t="str">
            <v>3GNEW</v>
          </cell>
          <cell r="I15628" t="str">
            <v>INS</v>
          </cell>
          <cell r="J15628">
            <v>43837</v>
          </cell>
          <cell r="L15628">
            <v>43851</v>
          </cell>
          <cell r="N15628">
            <v>43863</v>
          </cell>
          <cell r="P15628" t="str">
            <v>Pending HOC</v>
          </cell>
        </row>
        <row r="15629">
          <cell r="C15629" t="str">
            <v>PKU138</v>
          </cell>
          <cell r="D15629" t="str">
            <v>New Sites</v>
          </cell>
          <cell r="E15629" t="str">
            <v>Q1-2020</v>
          </cell>
          <cell r="F15629" t="str">
            <v>Mobile Aspiration</v>
          </cell>
          <cell r="G15629" t="str">
            <v>HUA</v>
          </cell>
          <cell r="H15629" t="str">
            <v>LTE1800NEW</v>
          </cell>
          <cell r="I15629" t="str">
            <v>INS</v>
          </cell>
          <cell r="J15629">
            <v>43837</v>
          </cell>
          <cell r="L15629">
            <v>43839</v>
          </cell>
          <cell r="N15629">
            <v>43869</v>
          </cell>
          <cell r="P15629" t="str">
            <v>Pending HOC</v>
          </cell>
        </row>
        <row r="15630">
          <cell r="C15630" t="str">
            <v>ZAQ046</v>
          </cell>
          <cell r="D15630" t="str">
            <v>Critical Tower-New</v>
          </cell>
          <cell r="E15630" t="str">
            <v>Q3-2019</v>
          </cell>
          <cell r="F15630" t="str">
            <v>Mobile Aspiration</v>
          </cell>
          <cell r="G15630" t="str">
            <v>HUA</v>
          </cell>
          <cell r="H15630" t="str">
            <v>2GMOD-Critical New</v>
          </cell>
          <cell r="I15630" t="str">
            <v>INS</v>
          </cell>
          <cell r="J15630">
            <v>43837</v>
          </cell>
          <cell r="L15630">
            <v>43839</v>
          </cell>
          <cell r="N15630">
            <v>43869</v>
          </cell>
          <cell r="P15630" t="str">
            <v>FBP Not submitted</v>
          </cell>
        </row>
        <row r="15631">
          <cell r="C15631" t="str">
            <v>ZAQ046</v>
          </cell>
          <cell r="D15631" t="str">
            <v>Critical Tower-New</v>
          </cell>
          <cell r="E15631" t="str">
            <v>Q3-2019</v>
          </cell>
          <cell r="F15631" t="str">
            <v>Mobile Aspiration</v>
          </cell>
          <cell r="G15631" t="str">
            <v>HUA</v>
          </cell>
          <cell r="H15631" t="str">
            <v>3GMOD_900-Critical New</v>
          </cell>
          <cell r="I15631" t="str">
            <v>INS</v>
          </cell>
          <cell r="J15631">
            <v>43837</v>
          </cell>
          <cell r="L15631">
            <v>43839</v>
          </cell>
          <cell r="N15631">
            <v>43869</v>
          </cell>
          <cell r="P15631" t="str">
            <v>FBP Not submitted</v>
          </cell>
        </row>
        <row r="15632">
          <cell r="C15632" t="str">
            <v>ZAQ046</v>
          </cell>
          <cell r="D15632" t="str">
            <v>Critical Tower-New</v>
          </cell>
          <cell r="E15632" t="str">
            <v>Q3-2019</v>
          </cell>
          <cell r="F15632" t="str">
            <v>Mobile Aspiration</v>
          </cell>
          <cell r="G15632" t="str">
            <v>HUA</v>
          </cell>
          <cell r="H15632" t="str">
            <v>LTE1800MOD-Critical New</v>
          </cell>
          <cell r="I15632" t="str">
            <v>INS</v>
          </cell>
          <cell r="J15632">
            <v>43837</v>
          </cell>
          <cell r="L15632">
            <v>43839</v>
          </cell>
          <cell r="N15632">
            <v>43869</v>
          </cell>
          <cell r="P15632" t="str">
            <v>FBP Not submitted</v>
          </cell>
        </row>
        <row r="15633">
          <cell r="C15633" t="str">
            <v>ZAQ046</v>
          </cell>
          <cell r="D15633" t="str">
            <v>Critical Tower-New</v>
          </cell>
          <cell r="E15633" t="str">
            <v>Q3-2019</v>
          </cell>
          <cell r="F15633" t="str">
            <v>Mobile Aspiration</v>
          </cell>
          <cell r="G15633" t="str">
            <v>HUA</v>
          </cell>
          <cell r="H15633" t="str">
            <v>LTE2300MOD-Critical New</v>
          </cell>
          <cell r="I15633" t="str">
            <v>INS</v>
          </cell>
          <cell r="J15633">
            <v>43837</v>
          </cell>
          <cell r="L15633">
            <v>43839</v>
          </cell>
          <cell r="N15633">
            <v>43869</v>
          </cell>
          <cell r="P15633" t="str">
            <v>FBP Not submitted</v>
          </cell>
        </row>
        <row r="15634">
          <cell r="C15634" t="str">
            <v>ZAQ046</v>
          </cell>
          <cell r="D15634" t="str">
            <v>Critical Tower-New</v>
          </cell>
          <cell r="E15634" t="str">
            <v>Q3-2019</v>
          </cell>
          <cell r="F15634" t="str">
            <v>Mobile Aspiration</v>
          </cell>
          <cell r="G15634" t="str">
            <v>HUA</v>
          </cell>
          <cell r="H15634" t="str">
            <v>LTE2100MOD-Critical New</v>
          </cell>
          <cell r="I15634" t="str">
            <v>INS</v>
          </cell>
          <cell r="J15634">
            <v>43837</v>
          </cell>
          <cell r="L15634">
            <v>43839</v>
          </cell>
          <cell r="N15634">
            <v>43869</v>
          </cell>
          <cell r="P15634" t="str">
            <v>FBP Not submitted</v>
          </cell>
        </row>
        <row r="15635">
          <cell r="C15635" t="str">
            <v>ZAQ046</v>
          </cell>
          <cell r="D15635" t="str">
            <v>Critical Tower-New</v>
          </cell>
          <cell r="E15635" t="str">
            <v>Q3-2019</v>
          </cell>
          <cell r="F15635" t="str">
            <v>Mobile Aspiration</v>
          </cell>
          <cell r="G15635" t="str">
            <v>HUA</v>
          </cell>
          <cell r="H15635" t="str">
            <v>LTE700MOD-Critical New</v>
          </cell>
          <cell r="I15635" t="str">
            <v>INS</v>
          </cell>
          <cell r="J15635">
            <v>43837</v>
          </cell>
          <cell r="L15635">
            <v>43839</v>
          </cell>
          <cell r="N15635">
            <v>43869</v>
          </cell>
          <cell r="P15635" t="str">
            <v>FBP Not submitted</v>
          </cell>
        </row>
        <row r="15636">
          <cell r="C15636" t="str">
            <v>ZBD024</v>
          </cell>
          <cell r="D15636" t="str">
            <v>Critical Tower-New</v>
          </cell>
          <cell r="E15636" t="str">
            <v>Q4-2019</v>
          </cell>
          <cell r="F15636" t="str">
            <v>Mobile Aspiration</v>
          </cell>
          <cell r="G15636" t="str">
            <v>HUA</v>
          </cell>
          <cell r="H15636" t="str">
            <v>2GMOD-Critical New</v>
          </cell>
          <cell r="I15636" t="str">
            <v>INS</v>
          </cell>
          <cell r="J15636">
            <v>43837</v>
          </cell>
          <cell r="K15636">
            <v>43733</v>
          </cell>
          <cell r="L15636">
            <v>43839</v>
          </cell>
          <cell r="N15636">
            <v>43869</v>
          </cell>
          <cell r="P15636" t="str">
            <v>FBP Not submitted</v>
          </cell>
        </row>
        <row r="15637">
          <cell r="C15637" t="str">
            <v>ZBD024</v>
          </cell>
          <cell r="D15637" t="str">
            <v>Critical Tower-New</v>
          </cell>
          <cell r="E15637" t="str">
            <v>Q4-2019</v>
          </cell>
          <cell r="F15637" t="str">
            <v>Mobile Aspiration</v>
          </cell>
          <cell r="G15637" t="str">
            <v>HUA</v>
          </cell>
          <cell r="H15637" t="str">
            <v>3GMOD_900-Critical New</v>
          </cell>
          <cell r="I15637" t="str">
            <v>INS</v>
          </cell>
          <cell r="J15637">
            <v>43837</v>
          </cell>
          <cell r="K15637">
            <v>43733</v>
          </cell>
          <cell r="L15637">
            <v>43839</v>
          </cell>
          <cell r="N15637">
            <v>43869</v>
          </cell>
          <cell r="P15637" t="str">
            <v>FBP Not submitted</v>
          </cell>
        </row>
        <row r="15638">
          <cell r="C15638" t="str">
            <v>ZBD024</v>
          </cell>
          <cell r="D15638" t="str">
            <v>Critical Tower-New</v>
          </cell>
          <cell r="E15638" t="str">
            <v>Q4-2019</v>
          </cell>
          <cell r="F15638" t="str">
            <v>Mobile Aspiration</v>
          </cell>
          <cell r="G15638" t="str">
            <v>HUA</v>
          </cell>
          <cell r="H15638" t="str">
            <v>LTE1800MOD-Critical New</v>
          </cell>
          <cell r="I15638" t="str">
            <v>INS</v>
          </cell>
          <cell r="J15638">
            <v>43837</v>
          </cell>
          <cell r="K15638">
            <v>43733</v>
          </cell>
          <cell r="L15638">
            <v>43839</v>
          </cell>
          <cell r="N15638">
            <v>43869</v>
          </cell>
          <cell r="P15638" t="str">
            <v>FBP Not submitted</v>
          </cell>
        </row>
        <row r="15639">
          <cell r="C15639" t="str">
            <v>ZBD024</v>
          </cell>
          <cell r="D15639" t="str">
            <v>Critical Tower-New</v>
          </cell>
          <cell r="E15639" t="str">
            <v>Q4-2019</v>
          </cell>
          <cell r="F15639" t="str">
            <v>Mobile Aspiration</v>
          </cell>
          <cell r="G15639" t="str">
            <v>HUA</v>
          </cell>
          <cell r="H15639" t="str">
            <v>LTE2300MOD-Critical New</v>
          </cell>
          <cell r="I15639" t="str">
            <v>INS</v>
          </cell>
          <cell r="J15639">
            <v>43837</v>
          </cell>
          <cell r="K15639">
            <v>43733</v>
          </cell>
          <cell r="L15639">
            <v>43839</v>
          </cell>
          <cell r="N15639">
            <v>43869</v>
          </cell>
          <cell r="P15639" t="str">
            <v>FBP Not submitted</v>
          </cell>
        </row>
        <row r="15640">
          <cell r="C15640" t="str">
            <v>ZBD024</v>
          </cell>
          <cell r="D15640" t="str">
            <v>Critical Tower-New</v>
          </cell>
          <cell r="E15640" t="str">
            <v>Q4-2019</v>
          </cell>
          <cell r="F15640" t="str">
            <v>Mobile Aspiration</v>
          </cell>
          <cell r="G15640" t="str">
            <v>HUA</v>
          </cell>
          <cell r="H15640" t="str">
            <v>LTE2100MOD-Critical New</v>
          </cell>
          <cell r="I15640" t="str">
            <v>INS</v>
          </cell>
          <cell r="J15640">
            <v>43837</v>
          </cell>
          <cell r="K15640">
            <v>43733</v>
          </cell>
          <cell r="L15640">
            <v>43839</v>
          </cell>
          <cell r="N15640">
            <v>43869</v>
          </cell>
          <cell r="P15640" t="str">
            <v>FBP Not submitted</v>
          </cell>
        </row>
        <row r="15641">
          <cell r="C15641" t="str">
            <v>ZBD024</v>
          </cell>
          <cell r="D15641" t="str">
            <v>Critical Tower-New</v>
          </cell>
          <cell r="E15641" t="str">
            <v>Q4-2019</v>
          </cell>
          <cell r="F15641" t="str">
            <v>Mobile Aspiration</v>
          </cell>
          <cell r="G15641" t="str">
            <v>HUA</v>
          </cell>
          <cell r="H15641" t="str">
            <v>LTE700MOD-Critical New</v>
          </cell>
          <cell r="I15641" t="str">
            <v>INS</v>
          </cell>
          <cell r="J15641">
            <v>43837</v>
          </cell>
          <cell r="K15641">
            <v>43733</v>
          </cell>
          <cell r="L15641">
            <v>43839</v>
          </cell>
          <cell r="N15641">
            <v>43869</v>
          </cell>
          <cell r="P15641" t="str">
            <v>FBP Not submitted</v>
          </cell>
        </row>
        <row r="15642">
          <cell r="C15642" t="str">
            <v>ZBK039</v>
          </cell>
          <cell r="D15642" t="str">
            <v>Critical Tower-New</v>
          </cell>
          <cell r="E15642" t="str">
            <v>Q3-2019</v>
          </cell>
          <cell r="F15642" t="str">
            <v>Mobile Aspiration</v>
          </cell>
          <cell r="G15642" t="str">
            <v>HUA</v>
          </cell>
          <cell r="H15642" t="str">
            <v>2GMOD-Critical New</v>
          </cell>
          <cell r="I15642" t="str">
            <v>INS</v>
          </cell>
          <cell r="J15642">
            <v>43760</v>
          </cell>
          <cell r="K15642">
            <v>43684</v>
          </cell>
          <cell r="L15642">
            <v>43831</v>
          </cell>
          <cell r="N15642">
            <v>43861</v>
          </cell>
          <cell r="P15642" t="str">
            <v>FBP Not submitted</v>
          </cell>
        </row>
        <row r="15643">
          <cell r="C15643" t="str">
            <v>ZBK039</v>
          </cell>
          <cell r="D15643" t="str">
            <v>Critical Tower-New</v>
          </cell>
          <cell r="E15643" t="str">
            <v>Q3-2019</v>
          </cell>
          <cell r="F15643" t="str">
            <v>Mobile Aspiration</v>
          </cell>
          <cell r="G15643" t="str">
            <v>HUA</v>
          </cell>
          <cell r="H15643" t="str">
            <v>3GMOD_900-Critical New</v>
          </cell>
          <cell r="I15643" t="str">
            <v>INS</v>
          </cell>
          <cell r="J15643">
            <v>43760</v>
          </cell>
          <cell r="K15643">
            <v>43684</v>
          </cell>
          <cell r="L15643">
            <v>43831</v>
          </cell>
          <cell r="N15643">
            <v>43861</v>
          </cell>
          <cell r="P15643" t="str">
            <v>FDED Not Approved</v>
          </cell>
        </row>
        <row r="15644">
          <cell r="C15644" t="str">
            <v>ZBK039</v>
          </cell>
          <cell r="D15644" t="str">
            <v>Critical Tower-New</v>
          </cell>
          <cell r="E15644" t="str">
            <v>Q3-2019</v>
          </cell>
          <cell r="F15644" t="str">
            <v>Mobile Aspiration</v>
          </cell>
          <cell r="G15644" t="str">
            <v>HUA</v>
          </cell>
          <cell r="H15644" t="str">
            <v>LTE1800MOD-Critical New</v>
          </cell>
          <cell r="I15644" t="str">
            <v>INS</v>
          </cell>
          <cell r="J15644">
            <v>43760</v>
          </cell>
          <cell r="K15644">
            <v>43684</v>
          </cell>
          <cell r="L15644">
            <v>43831</v>
          </cell>
          <cell r="N15644">
            <v>43861</v>
          </cell>
          <cell r="P15644" t="str">
            <v>FDED Not Approved</v>
          </cell>
        </row>
        <row r="15645">
          <cell r="C15645" t="str">
            <v>ZBK039</v>
          </cell>
          <cell r="D15645" t="str">
            <v>Critical Tower-New</v>
          </cell>
          <cell r="E15645" t="str">
            <v>Q3-2019</v>
          </cell>
          <cell r="F15645" t="str">
            <v>Mobile Aspiration</v>
          </cell>
          <cell r="G15645" t="str">
            <v>HUA</v>
          </cell>
          <cell r="H15645" t="str">
            <v>LTE2300MOD-Critical New</v>
          </cell>
          <cell r="I15645" t="str">
            <v>INS</v>
          </cell>
          <cell r="J15645">
            <v>43760</v>
          </cell>
          <cell r="K15645">
            <v>43684</v>
          </cell>
          <cell r="L15645">
            <v>43831</v>
          </cell>
          <cell r="N15645">
            <v>43861</v>
          </cell>
          <cell r="P15645" t="str">
            <v>FDED Not Approved</v>
          </cell>
        </row>
        <row r="15646">
          <cell r="C15646" t="str">
            <v>ZBK039</v>
          </cell>
          <cell r="D15646" t="str">
            <v>Critical Tower-New</v>
          </cell>
          <cell r="E15646" t="str">
            <v>Q3-2019</v>
          </cell>
          <cell r="F15646" t="str">
            <v>Mobile Aspiration</v>
          </cell>
          <cell r="G15646" t="str">
            <v>HUA</v>
          </cell>
          <cell r="H15646" t="str">
            <v>LTE2100MOD-Critical New</v>
          </cell>
          <cell r="I15646" t="str">
            <v>INS</v>
          </cell>
          <cell r="J15646">
            <v>43760</v>
          </cell>
          <cell r="K15646">
            <v>43684</v>
          </cell>
          <cell r="L15646">
            <v>43831</v>
          </cell>
          <cell r="N15646">
            <v>43861</v>
          </cell>
          <cell r="P15646" t="str">
            <v>FDED Not Approved</v>
          </cell>
        </row>
        <row r="15647">
          <cell r="C15647" t="str">
            <v>ZBK039</v>
          </cell>
          <cell r="D15647" t="str">
            <v>Critical Tower-New</v>
          </cell>
          <cell r="E15647" t="str">
            <v>Q3-2019</v>
          </cell>
          <cell r="F15647" t="str">
            <v>Mobile Aspiration</v>
          </cell>
          <cell r="G15647" t="str">
            <v>HUA</v>
          </cell>
          <cell r="H15647" t="str">
            <v>LTE700MOD-Critical New</v>
          </cell>
          <cell r="I15647" t="str">
            <v>INS</v>
          </cell>
          <cell r="J15647">
            <v>43760</v>
          </cell>
          <cell r="K15647">
            <v>43684</v>
          </cell>
          <cell r="L15647">
            <v>43831</v>
          </cell>
          <cell r="N15647">
            <v>43861</v>
          </cell>
          <cell r="P15647" t="str">
            <v>FBP Not submitted</v>
          </cell>
        </row>
        <row r="15648">
          <cell r="C15648" t="str">
            <v>ZBK041</v>
          </cell>
          <cell r="D15648" t="str">
            <v>Critical Tower-New</v>
          </cell>
          <cell r="E15648" t="str">
            <v>Q3-2019</v>
          </cell>
          <cell r="F15648" t="str">
            <v>Mobile Aspiration</v>
          </cell>
          <cell r="G15648" t="str">
            <v>HUA</v>
          </cell>
          <cell r="H15648" t="str">
            <v>2GMOD-Critical New</v>
          </cell>
          <cell r="I15648" t="str">
            <v>INS</v>
          </cell>
          <cell r="J15648">
            <v>43837</v>
          </cell>
          <cell r="L15648">
            <v>43839</v>
          </cell>
          <cell r="N15648">
            <v>43869</v>
          </cell>
          <cell r="P15648" t="str">
            <v>Contract Not Signed</v>
          </cell>
        </row>
        <row r="15649">
          <cell r="C15649" t="str">
            <v>ZBK041</v>
          </cell>
          <cell r="D15649" t="str">
            <v>Critical Tower-New</v>
          </cell>
          <cell r="E15649" t="str">
            <v>Q3-2019</v>
          </cell>
          <cell r="F15649" t="str">
            <v>Mobile Aspiration</v>
          </cell>
          <cell r="G15649" t="str">
            <v>HUA</v>
          </cell>
          <cell r="H15649" t="str">
            <v>3GMOD_900-Critical New</v>
          </cell>
          <cell r="I15649" t="str">
            <v>INS</v>
          </cell>
          <cell r="J15649">
            <v>43837</v>
          </cell>
          <cell r="L15649">
            <v>43839</v>
          </cell>
          <cell r="N15649">
            <v>43869</v>
          </cell>
          <cell r="P15649" t="str">
            <v>Contract Not Signed</v>
          </cell>
        </row>
        <row r="15650">
          <cell r="C15650" t="str">
            <v>ZBK041</v>
          </cell>
          <cell r="D15650" t="str">
            <v>Critical Tower-New</v>
          </cell>
          <cell r="E15650" t="str">
            <v>Q3-2019</v>
          </cell>
          <cell r="F15650" t="str">
            <v>Mobile Aspiration</v>
          </cell>
          <cell r="G15650" t="str">
            <v>HUA</v>
          </cell>
          <cell r="H15650" t="str">
            <v>LTE1800MOD-Critical New</v>
          </cell>
          <cell r="I15650" t="str">
            <v>INS</v>
          </cell>
          <cell r="J15650">
            <v>43837</v>
          </cell>
          <cell r="L15650">
            <v>43839</v>
          </cell>
          <cell r="N15650">
            <v>43869</v>
          </cell>
          <cell r="P15650" t="str">
            <v>Contract Not Signed</v>
          </cell>
        </row>
        <row r="15651">
          <cell r="C15651" t="str">
            <v>ZBK041</v>
          </cell>
          <cell r="D15651" t="str">
            <v>Critical Tower-New</v>
          </cell>
          <cell r="E15651" t="str">
            <v>Q3-2019</v>
          </cell>
          <cell r="F15651" t="str">
            <v>Mobile Aspiration</v>
          </cell>
          <cell r="G15651" t="str">
            <v>HUA</v>
          </cell>
          <cell r="H15651" t="str">
            <v>LTE2300MOD-Critical New</v>
          </cell>
          <cell r="I15651" t="str">
            <v>INS</v>
          </cell>
          <cell r="J15651">
            <v>43837</v>
          </cell>
          <cell r="L15651">
            <v>43839</v>
          </cell>
          <cell r="N15651">
            <v>43869</v>
          </cell>
          <cell r="P15651" t="str">
            <v>Contract Not Signed</v>
          </cell>
        </row>
        <row r="15652">
          <cell r="C15652" t="str">
            <v>ZBK041</v>
          </cell>
          <cell r="D15652" t="str">
            <v>Critical Tower-New</v>
          </cell>
          <cell r="E15652" t="str">
            <v>Q3-2019</v>
          </cell>
          <cell r="F15652" t="str">
            <v>Mobile Aspiration</v>
          </cell>
          <cell r="G15652" t="str">
            <v>HUA</v>
          </cell>
          <cell r="H15652" t="str">
            <v>LTE2100MOD-Critical New</v>
          </cell>
          <cell r="I15652" t="str">
            <v>INS</v>
          </cell>
          <cell r="J15652">
            <v>43837</v>
          </cell>
          <cell r="L15652">
            <v>43839</v>
          </cell>
          <cell r="N15652">
            <v>43869</v>
          </cell>
          <cell r="P15652" t="str">
            <v>Contract Not Signed</v>
          </cell>
        </row>
        <row r="15653">
          <cell r="C15653" t="str">
            <v>ZBK041</v>
          </cell>
          <cell r="D15653" t="str">
            <v>Critical Tower-New</v>
          </cell>
          <cell r="E15653" t="str">
            <v>Q3-2019</v>
          </cell>
          <cell r="F15653" t="str">
            <v>Mobile Aspiration</v>
          </cell>
          <cell r="G15653" t="str">
            <v>HUA</v>
          </cell>
          <cell r="H15653" t="str">
            <v>LTE700MOD-Critical New</v>
          </cell>
          <cell r="I15653" t="str">
            <v>INS</v>
          </cell>
          <cell r="J15653">
            <v>43837</v>
          </cell>
          <cell r="L15653">
            <v>43839</v>
          </cell>
          <cell r="N15653">
            <v>43869</v>
          </cell>
          <cell r="P15653" t="str">
            <v>Contract Not Signed</v>
          </cell>
        </row>
        <row r="15654">
          <cell r="C15654" t="str">
            <v>ZBR184</v>
          </cell>
          <cell r="D15654" t="str">
            <v>Critical Tower-New</v>
          </cell>
          <cell r="E15654" t="str">
            <v>Q3-2019</v>
          </cell>
          <cell r="F15654" t="str">
            <v>Mobile Aspiration</v>
          </cell>
          <cell r="G15654" t="str">
            <v>HUA</v>
          </cell>
          <cell r="H15654" t="str">
            <v>2GMOD-Critical New</v>
          </cell>
          <cell r="I15654" t="str">
            <v>INS</v>
          </cell>
          <cell r="J15654">
            <v>43837</v>
          </cell>
          <cell r="L15654">
            <v>43839</v>
          </cell>
          <cell r="N15654">
            <v>43869</v>
          </cell>
          <cell r="P15654" t="str">
            <v>Contract Not Signed</v>
          </cell>
        </row>
        <row r="15655">
          <cell r="C15655" t="str">
            <v>ZBR184</v>
          </cell>
          <cell r="D15655" t="str">
            <v>Critical Tower-New</v>
          </cell>
          <cell r="E15655" t="str">
            <v>Q3-2019</v>
          </cell>
          <cell r="F15655" t="str">
            <v>Mobile Aspiration</v>
          </cell>
          <cell r="G15655" t="str">
            <v>HUA</v>
          </cell>
          <cell r="H15655" t="str">
            <v>3GMOD_900-Critical New</v>
          </cell>
          <cell r="I15655" t="str">
            <v>INS</v>
          </cell>
          <cell r="J15655">
            <v>43837</v>
          </cell>
          <cell r="L15655">
            <v>43839</v>
          </cell>
          <cell r="N15655">
            <v>43869</v>
          </cell>
          <cell r="P15655" t="str">
            <v>Contract Not Signed</v>
          </cell>
        </row>
        <row r="15656">
          <cell r="C15656" t="str">
            <v>ZBR184</v>
          </cell>
          <cell r="D15656" t="str">
            <v>Critical Tower-New</v>
          </cell>
          <cell r="E15656" t="str">
            <v>Q3-2019</v>
          </cell>
          <cell r="F15656" t="str">
            <v>Mobile Aspiration</v>
          </cell>
          <cell r="G15656" t="str">
            <v>HUA</v>
          </cell>
          <cell r="H15656" t="str">
            <v>LTE1800MOD-Critical New</v>
          </cell>
          <cell r="I15656" t="str">
            <v>INS</v>
          </cell>
          <cell r="J15656">
            <v>43837</v>
          </cell>
          <cell r="L15656">
            <v>43839</v>
          </cell>
          <cell r="N15656">
            <v>43869</v>
          </cell>
          <cell r="P15656" t="str">
            <v>Contract Not Signed</v>
          </cell>
        </row>
        <row r="15657">
          <cell r="C15657" t="str">
            <v>ZBR184</v>
          </cell>
          <cell r="D15657" t="str">
            <v>Critical Tower-New</v>
          </cell>
          <cell r="E15657" t="str">
            <v>Q3-2019</v>
          </cell>
          <cell r="F15657" t="str">
            <v>Mobile Aspiration</v>
          </cell>
          <cell r="G15657" t="str">
            <v>HUA</v>
          </cell>
          <cell r="H15657" t="str">
            <v>LTE2300MOD-Critical New</v>
          </cell>
          <cell r="I15657" t="str">
            <v>INS</v>
          </cell>
          <cell r="J15657">
            <v>43837</v>
          </cell>
          <cell r="L15657">
            <v>43839</v>
          </cell>
          <cell r="N15657">
            <v>43869</v>
          </cell>
          <cell r="P15657" t="str">
            <v>Contract Not Signed</v>
          </cell>
        </row>
        <row r="15658">
          <cell r="C15658" t="str">
            <v>ZBR184</v>
          </cell>
          <cell r="D15658" t="str">
            <v>Critical Tower-New</v>
          </cell>
          <cell r="E15658" t="str">
            <v>Q3-2019</v>
          </cell>
          <cell r="F15658" t="str">
            <v>Mobile Aspiration</v>
          </cell>
          <cell r="G15658" t="str">
            <v>HUA</v>
          </cell>
          <cell r="H15658" t="str">
            <v>LTE2100MOD-Critical New</v>
          </cell>
          <cell r="I15658" t="str">
            <v>INS</v>
          </cell>
          <cell r="J15658">
            <v>43837</v>
          </cell>
          <cell r="L15658">
            <v>43839</v>
          </cell>
          <cell r="N15658">
            <v>43869</v>
          </cell>
          <cell r="P15658" t="str">
            <v>Contract Not Signed</v>
          </cell>
        </row>
        <row r="15659">
          <cell r="C15659" t="str">
            <v>ZBR184</v>
          </cell>
          <cell r="D15659" t="str">
            <v>Critical Tower-New</v>
          </cell>
          <cell r="E15659" t="str">
            <v>Q3-2019</v>
          </cell>
          <cell r="F15659" t="str">
            <v>Mobile Aspiration</v>
          </cell>
          <cell r="G15659" t="str">
            <v>HUA</v>
          </cell>
          <cell r="H15659" t="str">
            <v>LTE700MOD-Critical New</v>
          </cell>
          <cell r="I15659" t="str">
            <v>INS</v>
          </cell>
          <cell r="J15659">
            <v>43837</v>
          </cell>
          <cell r="L15659">
            <v>43839</v>
          </cell>
          <cell r="N15659">
            <v>43869</v>
          </cell>
          <cell r="P15659" t="str">
            <v>Contract Not Signed</v>
          </cell>
        </row>
        <row r="15660">
          <cell r="C15660" t="str">
            <v>ZBR185</v>
          </cell>
          <cell r="D15660" t="str">
            <v>Critical Tower-New</v>
          </cell>
          <cell r="E15660" t="str">
            <v>Q3-2019</v>
          </cell>
          <cell r="F15660" t="str">
            <v>Mobile Aspiration</v>
          </cell>
          <cell r="G15660" t="str">
            <v>HUA</v>
          </cell>
          <cell r="H15660" t="str">
            <v>2GMOD-Critical New</v>
          </cell>
          <cell r="I15660" t="str">
            <v>INS</v>
          </cell>
          <cell r="J15660">
            <v>43837</v>
          </cell>
          <cell r="L15660">
            <v>43839</v>
          </cell>
          <cell r="N15660">
            <v>43869</v>
          </cell>
          <cell r="P15660" t="str">
            <v>FBP Not submitted</v>
          </cell>
        </row>
        <row r="15661">
          <cell r="C15661" t="str">
            <v>ZBR185</v>
          </cell>
          <cell r="D15661" t="str">
            <v>Critical Tower-New</v>
          </cell>
          <cell r="E15661" t="str">
            <v>Q3-2019</v>
          </cell>
          <cell r="F15661" t="str">
            <v>Mobile Aspiration</v>
          </cell>
          <cell r="G15661" t="str">
            <v>HUA</v>
          </cell>
          <cell r="H15661" t="str">
            <v>3GMOD_900-Critical New</v>
          </cell>
          <cell r="I15661" t="str">
            <v>INS</v>
          </cell>
          <cell r="J15661">
            <v>43837</v>
          </cell>
          <cell r="L15661">
            <v>43839</v>
          </cell>
          <cell r="N15661">
            <v>43869</v>
          </cell>
          <cell r="P15661" t="str">
            <v>FBP Not submitted</v>
          </cell>
        </row>
        <row r="15662">
          <cell r="C15662" t="str">
            <v>ZBR185</v>
          </cell>
          <cell r="D15662" t="str">
            <v>Critical Tower-New</v>
          </cell>
          <cell r="E15662" t="str">
            <v>Q3-2019</v>
          </cell>
          <cell r="F15662" t="str">
            <v>Mobile Aspiration</v>
          </cell>
          <cell r="G15662" t="str">
            <v>HUA</v>
          </cell>
          <cell r="H15662" t="str">
            <v>LTE1800MOD-Critical New</v>
          </cell>
          <cell r="I15662" t="str">
            <v>INS</v>
          </cell>
          <cell r="J15662">
            <v>43837</v>
          </cell>
          <cell r="L15662">
            <v>43839</v>
          </cell>
          <cell r="N15662">
            <v>43869</v>
          </cell>
          <cell r="P15662" t="str">
            <v>FBP Not submitted</v>
          </cell>
        </row>
        <row r="15663">
          <cell r="C15663" t="str">
            <v>ZBR185</v>
          </cell>
          <cell r="D15663" t="str">
            <v>Critical Tower-New</v>
          </cell>
          <cell r="E15663" t="str">
            <v>Q3-2019</v>
          </cell>
          <cell r="F15663" t="str">
            <v>Mobile Aspiration</v>
          </cell>
          <cell r="G15663" t="str">
            <v>HUA</v>
          </cell>
          <cell r="H15663" t="str">
            <v>LTE2300MOD-Critical New</v>
          </cell>
          <cell r="I15663" t="str">
            <v>INS</v>
          </cell>
          <cell r="J15663">
            <v>43837</v>
          </cell>
          <cell r="L15663">
            <v>43839</v>
          </cell>
          <cell r="N15663">
            <v>43869</v>
          </cell>
          <cell r="P15663" t="str">
            <v>FBP Not submitted</v>
          </cell>
        </row>
        <row r="15664">
          <cell r="C15664" t="str">
            <v>ZBR185</v>
          </cell>
          <cell r="D15664" t="str">
            <v>Critical Tower-New</v>
          </cell>
          <cell r="E15664" t="str">
            <v>Q3-2019</v>
          </cell>
          <cell r="F15664" t="str">
            <v>Mobile Aspiration</v>
          </cell>
          <cell r="G15664" t="str">
            <v>HUA</v>
          </cell>
          <cell r="H15664" t="str">
            <v>LTE2100MOD-Critical New</v>
          </cell>
          <cell r="I15664" t="str">
            <v>INS</v>
          </cell>
          <cell r="J15664">
            <v>43837</v>
          </cell>
          <cell r="L15664">
            <v>43839</v>
          </cell>
          <cell r="N15664">
            <v>43869</v>
          </cell>
          <cell r="P15664" t="str">
            <v>FBP Not submitted</v>
          </cell>
        </row>
        <row r="15665">
          <cell r="C15665" t="str">
            <v>ZBR185</v>
          </cell>
          <cell r="D15665" t="str">
            <v>Critical Tower-New</v>
          </cell>
          <cell r="E15665" t="str">
            <v>Q3-2019</v>
          </cell>
          <cell r="F15665" t="str">
            <v>Mobile Aspiration</v>
          </cell>
          <cell r="G15665" t="str">
            <v>HUA</v>
          </cell>
          <cell r="H15665" t="str">
            <v>LTE700MOD-Critical New</v>
          </cell>
          <cell r="I15665" t="str">
            <v>INS</v>
          </cell>
          <cell r="J15665">
            <v>43837</v>
          </cell>
          <cell r="L15665">
            <v>43839</v>
          </cell>
          <cell r="N15665">
            <v>43869</v>
          </cell>
          <cell r="P15665" t="str">
            <v>FBP Not submitted</v>
          </cell>
        </row>
        <row r="15666">
          <cell r="C15666" t="str">
            <v>ZBR186</v>
          </cell>
          <cell r="D15666" t="str">
            <v>Critical Tower-New</v>
          </cell>
          <cell r="E15666" t="str">
            <v>Q3-2019</v>
          </cell>
          <cell r="F15666" t="str">
            <v>Mobile Aspiration</v>
          </cell>
          <cell r="G15666" t="str">
            <v>HUA</v>
          </cell>
          <cell r="H15666" t="str">
            <v>2GMOD-Critical New</v>
          </cell>
          <cell r="I15666" t="str">
            <v>INS</v>
          </cell>
          <cell r="J15666">
            <v>43837</v>
          </cell>
          <cell r="L15666">
            <v>43839</v>
          </cell>
          <cell r="N15666">
            <v>43869</v>
          </cell>
          <cell r="P15666" t="str">
            <v>ISR not Approved</v>
          </cell>
        </row>
        <row r="15667">
          <cell r="C15667" t="str">
            <v>ZBR186</v>
          </cell>
          <cell r="D15667" t="str">
            <v>Critical Tower-New</v>
          </cell>
          <cell r="E15667" t="str">
            <v>Q3-2019</v>
          </cell>
          <cell r="F15667" t="str">
            <v>Mobile Aspiration</v>
          </cell>
          <cell r="G15667" t="str">
            <v>HUA</v>
          </cell>
          <cell r="H15667" t="str">
            <v>3GMOD_900-Critical New</v>
          </cell>
          <cell r="I15667" t="str">
            <v>INS</v>
          </cell>
          <cell r="J15667">
            <v>43837</v>
          </cell>
          <cell r="L15667">
            <v>43839</v>
          </cell>
          <cell r="N15667">
            <v>43869</v>
          </cell>
          <cell r="P15667" t="str">
            <v>ISR not Approved</v>
          </cell>
        </row>
        <row r="15668">
          <cell r="C15668" t="str">
            <v>ZBR186</v>
          </cell>
          <cell r="D15668" t="str">
            <v>Critical Tower-New</v>
          </cell>
          <cell r="E15668" t="str">
            <v>Q3-2019</v>
          </cell>
          <cell r="F15668" t="str">
            <v>Mobile Aspiration</v>
          </cell>
          <cell r="G15668" t="str">
            <v>HUA</v>
          </cell>
          <cell r="H15668" t="str">
            <v>LTE1800MOD-Critical New</v>
          </cell>
          <cell r="I15668" t="str">
            <v>INS</v>
          </cell>
          <cell r="J15668">
            <v>43837</v>
          </cell>
          <cell r="L15668">
            <v>43839</v>
          </cell>
          <cell r="N15668">
            <v>43869</v>
          </cell>
          <cell r="P15668" t="str">
            <v>ISR not Approved</v>
          </cell>
        </row>
        <row r="15669">
          <cell r="C15669" t="str">
            <v>ZBR186</v>
          </cell>
          <cell r="D15669" t="str">
            <v>Critical Tower-New</v>
          </cell>
          <cell r="E15669" t="str">
            <v>Q3-2019</v>
          </cell>
          <cell r="F15669" t="str">
            <v>Mobile Aspiration</v>
          </cell>
          <cell r="G15669" t="str">
            <v>HUA</v>
          </cell>
          <cell r="H15669" t="str">
            <v>LTE2300MOD-Critical New</v>
          </cell>
          <cell r="I15669" t="str">
            <v>INS</v>
          </cell>
          <cell r="J15669">
            <v>43837</v>
          </cell>
          <cell r="L15669">
            <v>43839</v>
          </cell>
          <cell r="N15669">
            <v>43869</v>
          </cell>
          <cell r="P15669" t="str">
            <v>ISR not Approved</v>
          </cell>
        </row>
        <row r="15670">
          <cell r="C15670" t="str">
            <v>ZBR186</v>
          </cell>
          <cell r="D15670" t="str">
            <v>Critical Tower-New</v>
          </cell>
          <cell r="E15670" t="str">
            <v>Q3-2019</v>
          </cell>
          <cell r="F15670" t="str">
            <v>Mobile Aspiration</v>
          </cell>
          <cell r="G15670" t="str">
            <v>HUA</v>
          </cell>
          <cell r="H15670" t="str">
            <v>LTE2100MOD-Critical New</v>
          </cell>
          <cell r="I15670" t="str">
            <v>INS</v>
          </cell>
          <cell r="J15670">
            <v>43837</v>
          </cell>
          <cell r="L15670">
            <v>43839</v>
          </cell>
          <cell r="N15670">
            <v>43869</v>
          </cell>
          <cell r="P15670" t="str">
            <v>ISR not Approved</v>
          </cell>
        </row>
        <row r="15671">
          <cell r="C15671" t="str">
            <v>ZBR186</v>
          </cell>
          <cell r="D15671" t="str">
            <v>Critical Tower-New</v>
          </cell>
          <cell r="E15671" t="str">
            <v>Q3-2019</v>
          </cell>
          <cell r="F15671" t="str">
            <v>Mobile Aspiration</v>
          </cell>
          <cell r="G15671" t="str">
            <v>HUA</v>
          </cell>
          <cell r="H15671" t="str">
            <v>LTE700MOD-Critical New</v>
          </cell>
          <cell r="I15671" t="str">
            <v>INS</v>
          </cell>
          <cell r="J15671">
            <v>43837</v>
          </cell>
          <cell r="L15671">
            <v>43839</v>
          </cell>
          <cell r="N15671">
            <v>43869</v>
          </cell>
          <cell r="P15671" t="str">
            <v>ISR not Approved</v>
          </cell>
        </row>
        <row r="15672">
          <cell r="C15672" t="str">
            <v>ZBR188</v>
          </cell>
          <cell r="D15672" t="str">
            <v>Critical Tower-New</v>
          </cell>
          <cell r="E15672" t="str">
            <v>Q3-2019</v>
          </cell>
          <cell r="F15672" t="str">
            <v>Mobile Aspiration</v>
          </cell>
          <cell r="G15672" t="str">
            <v>HUA</v>
          </cell>
          <cell r="H15672" t="str">
            <v>2GMOD-Critical New</v>
          </cell>
          <cell r="I15672" t="str">
            <v>INS</v>
          </cell>
          <cell r="J15672">
            <v>43837</v>
          </cell>
          <cell r="L15672">
            <v>43839</v>
          </cell>
          <cell r="N15672">
            <v>43869</v>
          </cell>
          <cell r="P15672" t="str">
            <v>FBP Not Approved</v>
          </cell>
        </row>
        <row r="15673">
          <cell r="C15673" t="str">
            <v>ZBR188</v>
          </cell>
          <cell r="D15673" t="str">
            <v>Critical Tower-New</v>
          </cell>
          <cell r="E15673" t="str">
            <v>Q3-2019</v>
          </cell>
          <cell r="F15673" t="str">
            <v>Mobile Aspiration</v>
          </cell>
          <cell r="G15673" t="str">
            <v>HUA</v>
          </cell>
          <cell r="H15673" t="str">
            <v>3GMOD_900-Critical New</v>
          </cell>
          <cell r="I15673" t="str">
            <v>INS</v>
          </cell>
          <cell r="J15673">
            <v>43837</v>
          </cell>
          <cell r="L15673">
            <v>43839</v>
          </cell>
          <cell r="N15673">
            <v>43869</v>
          </cell>
          <cell r="P15673" t="str">
            <v>FBP Not Approved</v>
          </cell>
        </row>
        <row r="15674">
          <cell r="C15674" t="str">
            <v>ZBR188</v>
          </cell>
          <cell r="D15674" t="str">
            <v>Critical Tower-New</v>
          </cell>
          <cell r="E15674" t="str">
            <v>Q3-2019</v>
          </cell>
          <cell r="F15674" t="str">
            <v>Mobile Aspiration</v>
          </cell>
          <cell r="G15674" t="str">
            <v>HUA</v>
          </cell>
          <cell r="H15674" t="str">
            <v>LTE1800MOD-Critical New</v>
          </cell>
          <cell r="I15674" t="str">
            <v>INS</v>
          </cell>
          <cell r="J15674">
            <v>43837</v>
          </cell>
          <cell r="L15674">
            <v>43839</v>
          </cell>
          <cell r="N15674">
            <v>43869</v>
          </cell>
          <cell r="P15674" t="str">
            <v>FBP Not Approved</v>
          </cell>
        </row>
        <row r="15675">
          <cell r="C15675" t="str">
            <v>ZBR188</v>
          </cell>
          <cell r="D15675" t="str">
            <v>Critical Tower-New</v>
          </cell>
          <cell r="E15675" t="str">
            <v>Q3-2019</v>
          </cell>
          <cell r="F15675" t="str">
            <v>Mobile Aspiration</v>
          </cell>
          <cell r="G15675" t="str">
            <v>HUA</v>
          </cell>
          <cell r="H15675" t="str">
            <v>LTE2300MOD-Critical New</v>
          </cell>
          <cell r="I15675" t="str">
            <v>INS</v>
          </cell>
          <cell r="J15675">
            <v>43837</v>
          </cell>
          <cell r="L15675">
            <v>43839</v>
          </cell>
          <cell r="N15675">
            <v>43869</v>
          </cell>
          <cell r="P15675" t="str">
            <v>FBP Not Approved</v>
          </cell>
        </row>
        <row r="15676">
          <cell r="C15676" t="str">
            <v>ZBR188</v>
          </cell>
          <cell r="D15676" t="str">
            <v>Critical Tower-New</v>
          </cell>
          <cell r="E15676" t="str">
            <v>Q3-2019</v>
          </cell>
          <cell r="F15676" t="str">
            <v>Mobile Aspiration</v>
          </cell>
          <cell r="G15676" t="str">
            <v>HUA</v>
          </cell>
          <cell r="H15676" t="str">
            <v>LTE2100MOD-Critical New</v>
          </cell>
          <cell r="I15676" t="str">
            <v>INS</v>
          </cell>
          <cell r="J15676">
            <v>43837</v>
          </cell>
          <cell r="L15676">
            <v>43839</v>
          </cell>
          <cell r="N15676">
            <v>43869</v>
          </cell>
          <cell r="P15676" t="str">
            <v>FBP Not Approved</v>
          </cell>
        </row>
        <row r="15677">
          <cell r="C15677" t="str">
            <v>ZBR188</v>
          </cell>
          <cell r="D15677" t="str">
            <v>Critical Tower-New</v>
          </cell>
          <cell r="E15677" t="str">
            <v>Q3-2019</v>
          </cell>
          <cell r="F15677" t="str">
            <v>Mobile Aspiration</v>
          </cell>
          <cell r="G15677" t="str">
            <v>HUA</v>
          </cell>
          <cell r="H15677" t="str">
            <v>LTE700MOD-Critical New</v>
          </cell>
          <cell r="I15677" t="str">
            <v>INS</v>
          </cell>
          <cell r="J15677">
            <v>43837</v>
          </cell>
          <cell r="L15677">
            <v>43839</v>
          </cell>
          <cell r="N15677">
            <v>43869</v>
          </cell>
          <cell r="P15677" t="str">
            <v>FBP Not Approved</v>
          </cell>
        </row>
        <row r="15678">
          <cell r="C15678" t="str">
            <v>ZBR191</v>
          </cell>
          <cell r="D15678" t="str">
            <v>Critical Tower-New</v>
          </cell>
          <cell r="E15678" t="str">
            <v>Q4-2019</v>
          </cell>
          <cell r="F15678" t="str">
            <v>Mobile Aspiration</v>
          </cell>
          <cell r="G15678" t="str">
            <v>HUA</v>
          </cell>
          <cell r="H15678" t="str">
            <v>2GMOD-Critical New</v>
          </cell>
          <cell r="I15678" t="str">
            <v>INS</v>
          </cell>
          <cell r="J15678">
            <v>43837</v>
          </cell>
          <cell r="L15678">
            <v>43839</v>
          </cell>
          <cell r="N15678">
            <v>43869</v>
          </cell>
          <cell r="P15678" t="str">
            <v>FBP Not Approved</v>
          </cell>
        </row>
        <row r="15679">
          <cell r="C15679" t="str">
            <v>ZBR191</v>
          </cell>
          <cell r="D15679" t="str">
            <v>Critical Tower-New</v>
          </cell>
          <cell r="E15679" t="str">
            <v>Q4-2019</v>
          </cell>
          <cell r="F15679" t="str">
            <v>Mobile Aspiration</v>
          </cell>
          <cell r="G15679" t="str">
            <v>HUA</v>
          </cell>
          <cell r="H15679" t="str">
            <v>3GMOD_900-Critical New</v>
          </cell>
          <cell r="I15679" t="str">
            <v>INS</v>
          </cell>
          <cell r="J15679">
            <v>43837</v>
          </cell>
          <cell r="L15679">
            <v>43839</v>
          </cell>
          <cell r="N15679">
            <v>43869</v>
          </cell>
          <cell r="P15679" t="str">
            <v>FBP Not Approved</v>
          </cell>
        </row>
        <row r="15680">
          <cell r="C15680" t="str">
            <v>ZBR191</v>
          </cell>
          <cell r="D15680" t="str">
            <v>Critical Tower-New</v>
          </cell>
          <cell r="E15680" t="str">
            <v>Q4-2019</v>
          </cell>
          <cell r="F15680" t="str">
            <v>Mobile Aspiration</v>
          </cell>
          <cell r="G15680" t="str">
            <v>HUA</v>
          </cell>
          <cell r="H15680" t="str">
            <v>LTE1800MOD-Critical New</v>
          </cell>
          <cell r="I15680" t="str">
            <v>INS</v>
          </cell>
          <cell r="J15680">
            <v>43837</v>
          </cell>
          <cell r="L15680">
            <v>43839</v>
          </cell>
          <cell r="N15680">
            <v>43869</v>
          </cell>
          <cell r="P15680" t="str">
            <v>FBP Not Approved</v>
          </cell>
        </row>
        <row r="15681">
          <cell r="C15681" t="str">
            <v>ZBR191</v>
          </cell>
          <cell r="D15681" t="str">
            <v>Critical Tower-New</v>
          </cell>
          <cell r="E15681" t="str">
            <v>Q4-2019</v>
          </cell>
          <cell r="F15681" t="str">
            <v>Mobile Aspiration</v>
          </cell>
          <cell r="G15681" t="str">
            <v>HUA</v>
          </cell>
          <cell r="H15681" t="str">
            <v>LTE2300MOD-Critical New</v>
          </cell>
          <cell r="I15681" t="str">
            <v>INS</v>
          </cell>
          <cell r="J15681">
            <v>43837</v>
          </cell>
          <cell r="L15681">
            <v>43839</v>
          </cell>
          <cell r="N15681">
            <v>43869</v>
          </cell>
          <cell r="P15681" t="str">
            <v>FBP Not Approved</v>
          </cell>
        </row>
        <row r="15682">
          <cell r="C15682" t="str">
            <v>ZBR191</v>
          </cell>
          <cell r="D15682" t="str">
            <v>Critical Tower-New</v>
          </cell>
          <cell r="E15682" t="str">
            <v>Q4-2019</v>
          </cell>
          <cell r="F15682" t="str">
            <v>Mobile Aspiration</v>
          </cell>
          <cell r="G15682" t="str">
            <v>HUA</v>
          </cell>
          <cell r="H15682" t="str">
            <v>LTE2100MOD-Critical New</v>
          </cell>
          <cell r="I15682" t="str">
            <v>INS</v>
          </cell>
          <cell r="J15682">
            <v>43837</v>
          </cell>
          <cell r="L15682">
            <v>43839</v>
          </cell>
          <cell r="N15682">
            <v>43869</v>
          </cell>
          <cell r="P15682" t="str">
            <v>FBP Not Approved</v>
          </cell>
        </row>
        <row r="15683">
          <cell r="C15683" t="str">
            <v>ZBR191</v>
          </cell>
          <cell r="D15683" t="str">
            <v>Critical Tower-New</v>
          </cell>
          <cell r="E15683" t="str">
            <v>Q4-2019</v>
          </cell>
          <cell r="F15683" t="str">
            <v>Mobile Aspiration</v>
          </cell>
          <cell r="G15683" t="str">
            <v>HUA</v>
          </cell>
          <cell r="H15683" t="str">
            <v>LTE700MOD-Critical New</v>
          </cell>
          <cell r="I15683" t="str">
            <v>INS</v>
          </cell>
          <cell r="J15683">
            <v>43837</v>
          </cell>
          <cell r="L15683">
            <v>43839</v>
          </cell>
          <cell r="N15683">
            <v>43869</v>
          </cell>
          <cell r="P15683" t="str">
            <v>FBP Not Approved</v>
          </cell>
        </row>
        <row r="15684">
          <cell r="C15684" t="str">
            <v>ZDB149</v>
          </cell>
          <cell r="D15684" t="str">
            <v>Critical Tower-New</v>
          </cell>
          <cell r="E15684" t="str">
            <v>Q4-2019</v>
          </cell>
          <cell r="F15684" t="str">
            <v>Mobile Aspiration</v>
          </cell>
          <cell r="G15684" t="str">
            <v>HUA</v>
          </cell>
          <cell r="H15684" t="str">
            <v>2GMOD-Critical New</v>
          </cell>
          <cell r="I15684" t="str">
            <v>INS</v>
          </cell>
          <cell r="J15684">
            <v>43837</v>
          </cell>
          <cell r="L15684">
            <v>43839</v>
          </cell>
          <cell r="N15684">
            <v>43869</v>
          </cell>
          <cell r="P15684" t="str">
            <v>FBP Not submitted</v>
          </cell>
        </row>
        <row r="15685">
          <cell r="C15685" t="str">
            <v>ZDB149</v>
          </cell>
          <cell r="D15685" t="str">
            <v>Critical Tower-New</v>
          </cell>
          <cell r="E15685" t="str">
            <v>Q4-2019</v>
          </cell>
          <cell r="F15685" t="str">
            <v>Mobile Aspiration</v>
          </cell>
          <cell r="G15685" t="str">
            <v>HUA</v>
          </cell>
          <cell r="H15685" t="str">
            <v>3GMOD_900-Critical New</v>
          </cell>
          <cell r="I15685" t="str">
            <v>INS</v>
          </cell>
          <cell r="J15685">
            <v>43837</v>
          </cell>
          <cell r="L15685">
            <v>43839</v>
          </cell>
          <cell r="N15685">
            <v>43869</v>
          </cell>
          <cell r="P15685" t="str">
            <v>FBP Not submitted</v>
          </cell>
        </row>
        <row r="15686">
          <cell r="C15686" t="str">
            <v>ZDB149</v>
          </cell>
          <cell r="D15686" t="str">
            <v>Critical Tower-New</v>
          </cell>
          <cell r="E15686" t="str">
            <v>Q4-2019</v>
          </cell>
          <cell r="F15686" t="str">
            <v>Mobile Aspiration</v>
          </cell>
          <cell r="G15686" t="str">
            <v>HUA</v>
          </cell>
          <cell r="H15686" t="str">
            <v>LTE1800MOD-Critical New</v>
          </cell>
          <cell r="I15686" t="str">
            <v>INS</v>
          </cell>
          <cell r="J15686">
            <v>43837</v>
          </cell>
          <cell r="L15686">
            <v>43839</v>
          </cell>
          <cell r="N15686">
            <v>43869</v>
          </cell>
          <cell r="P15686" t="str">
            <v>FBP Not submitted</v>
          </cell>
        </row>
        <row r="15687">
          <cell r="C15687" t="str">
            <v>ZDB149</v>
          </cell>
          <cell r="D15687" t="str">
            <v>Critical Tower-New</v>
          </cell>
          <cell r="E15687" t="str">
            <v>Q4-2019</v>
          </cell>
          <cell r="F15687" t="str">
            <v>Mobile Aspiration</v>
          </cell>
          <cell r="G15687" t="str">
            <v>HUA</v>
          </cell>
          <cell r="H15687" t="str">
            <v>LTE2300MOD-Critical New</v>
          </cell>
          <cell r="I15687" t="str">
            <v>INS</v>
          </cell>
          <cell r="J15687">
            <v>43837</v>
          </cell>
          <cell r="L15687">
            <v>43839</v>
          </cell>
          <cell r="N15687">
            <v>43869</v>
          </cell>
          <cell r="P15687" t="str">
            <v>FBP Not submitted</v>
          </cell>
        </row>
        <row r="15688">
          <cell r="C15688" t="str">
            <v>ZDB149</v>
          </cell>
          <cell r="D15688" t="str">
            <v>Critical Tower-New</v>
          </cell>
          <cell r="E15688" t="str">
            <v>Q4-2019</v>
          </cell>
          <cell r="F15688" t="str">
            <v>Mobile Aspiration</v>
          </cell>
          <cell r="G15688" t="str">
            <v>HUA</v>
          </cell>
          <cell r="H15688" t="str">
            <v>LTE2100MOD-Critical New</v>
          </cell>
          <cell r="I15688" t="str">
            <v>INS</v>
          </cell>
          <cell r="J15688">
            <v>43837</v>
          </cell>
          <cell r="L15688">
            <v>43839</v>
          </cell>
          <cell r="N15688">
            <v>43869</v>
          </cell>
          <cell r="P15688" t="str">
            <v>FBP Not submitted</v>
          </cell>
        </row>
        <row r="15689">
          <cell r="C15689" t="str">
            <v>ZDB149</v>
          </cell>
          <cell r="D15689" t="str">
            <v>Critical Tower-New</v>
          </cell>
          <cell r="E15689" t="str">
            <v>Q4-2019</v>
          </cell>
          <cell r="F15689" t="str">
            <v>Mobile Aspiration</v>
          </cell>
          <cell r="G15689" t="str">
            <v>HUA</v>
          </cell>
          <cell r="H15689" t="str">
            <v>LTE700MOD-Critical New</v>
          </cell>
          <cell r="I15689" t="str">
            <v>INS</v>
          </cell>
          <cell r="J15689">
            <v>43837</v>
          </cell>
          <cell r="L15689">
            <v>43839</v>
          </cell>
          <cell r="N15689">
            <v>43869</v>
          </cell>
          <cell r="P15689" t="str">
            <v>FBP Not submitted</v>
          </cell>
        </row>
        <row r="15690">
          <cell r="C15690" t="str">
            <v>ZDB150</v>
          </cell>
          <cell r="D15690" t="str">
            <v>Critical Tower-New</v>
          </cell>
          <cell r="E15690" t="str">
            <v>Q4-2019</v>
          </cell>
          <cell r="F15690" t="str">
            <v>Mobile Aspiration</v>
          </cell>
          <cell r="G15690" t="str">
            <v>HUA</v>
          </cell>
          <cell r="H15690" t="str">
            <v>2GMOD-Critical New</v>
          </cell>
          <cell r="I15690" t="str">
            <v>INS</v>
          </cell>
          <cell r="J15690">
            <v>43837</v>
          </cell>
          <cell r="L15690">
            <v>43839</v>
          </cell>
          <cell r="N15690">
            <v>43869</v>
          </cell>
          <cell r="P15690" t="str">
            <v>FBP Not submitted</v>
          </cell>
        </row>
        <row r="15691">
          <cell r="C15691" t="str">
            <v>ZDB150</v>
          </cell>
          <cell r="D15691" t="str">
            <v>Critical Tower-New</v>
          </cell>
          <cell r="E15691" t="str">
            <v>Q4-2019</v>
          </cell>
          <cell r="F15691" t="str">
            <v>Mobile Aspiration</v>
          </cell>
          <cell r="G15691" t="str">
            <v>HUA</v>
          </cell>
          <cell r="H15691" t="str">
            <v>3GMOD_900-Critical New</v>
          </cell>
          <cell r="I15691" t="str">
            <v>INS</v>
          </cell>
          <cell r="J15691">
            <v>43837</v>
          </cell>
          <cell r="L15691">
            <v>43839</v>
          </cell>
          <cell r="N15691">
            <v>43869</v>
          </cell>
          <cell r="P15691" t="str">
            <v>FBP Not submitted</v>
          </cell>
        </row>
        <row r="15692">
          <cell r="C15692" t="str">
            <v>ZDB150</v>
          </cell>
          <cell r="D15692" t="str">
            <v>Critical Tower-New</v>
          </cell>
          <cell r="E15692" t="str">
            <v>Q4-2019</v>
          </cell>
          <cell r="F15692" t="str">
            <v>Mobile Aspiration</v>
          </cell>
          <cell r="G15692" t="str">
            <v>HUA</v>
          </cell>
          <cell r="H15692" t="str">
            <v>LTE1800MOD-Critical New</v>
          </cell>
          <cell r="I15692" t="str">
            <v>INS</v>
          </cell>
          <cell r="J15692">
            <v>43837</v>
          </cell>
          <cell r="L15692">
            <v>43839</v>
          </cell>
          <cell r="N15692">
            <v>43869</v>
          </cell>
          <cell r="P15692" t="str">
            <v>FBP Not submitted</v>
          </cell>
        </row>
        <row r="15693">
          <cell r="C15693" t="str">
            <v>ZDB150</v>
          </cell>
          <cell r="D15693" t="str">
            <v>Critical Tower-New</v>
          </cell>
          <cell r="E15693" t="str">
            <v>Q4-2019</v>
          </cell>
          <cell r="F15693" t="str">
            <v>Mobile Aspiration</v>
          </cell>
          <cell r="G15693" t="str">
            <v>HUA</v>
          </cell>
          <cell r="H15693" t="str">
            <v>LTE2300MOD-Critical New</v>
          </cell>
          <cell r="I15693" t="str">
            <v>INS</v>
          </cell>
          <cell r="J15693">
            <v>43837</v>
          </cell>
          <cell r="L15693">
            <v>43839</v>
          </cell>
          <cell r="N15693">
            <v>43869</v>
          </cell>
          <cell r="P15693" t="str">
            <v>FBP Not submitted</v>
          </cell>
        </row>
        <row r="15694">
          <cell r="C15694" t="str">
            <v>ZDB150</v>
          </cell>
          <cell r="D15694" t="str">
            <v>Critical Tower-New</v>
          </cell>
          <cell r="E15694" t="str">
            <v>Q4-2019</v>
          </cell>
          <cell r="F15694" t="str">
            <v>Mobile Aspiration</v>
          </cell>
          <cell r="G15694" t="str">
            <v>HUA</v>
          </cell>
          <cell r="H15694" t="str">
            <v>LTE2100MOD-Critical New</v>
          </cell>
          <cell r="I15694" t="str">
            <v>INS</v>
          </cell>
          <cell r="J15694">
            <v>43837</v>
          </cell>
          <cell r="L15694">
            <v>43839</v>
          </cell>
          <cell r="N15694">
            <v>43869</v>
          </cell>
          <cell r="P15694" t="str">
            <v>FBP Not submitted</v>
          </cell>
        </row>
        <row r="15695">
          <cell r="C15695" t="str">
            <v>ZDB150</v>
          </cell>
          <cell r="D15695" t="str">
            <v>Critical Tower-New</v>
          </cell>
          <cell r="E15695" t="str">
            <v>Q4-2019</v>
          </cell>
          <cell r="F15695" t="str">
            <v>Mobile Aspiration</v>
          </cell>
          <cell r="G15695" t="str">
            <v>HUA</v>
          </cell>
          <cell r="H15695" t="str">
            <v>LTE700MOD-Critical New</v>
          </cell>
          <cell r="I15695" t="str">
            <v>INS</v>
          </cell>
          <cell r="J15695">
            <v>43837</v>
          </cell>
          <cell r="L15695">
            <v>43839</v>
          </cell>
          <cell r="N15695">
            <v>43869</v>
          </cell>
          <cell r="P15695" t="str">
            <v>FBP Not submitted</v>
          </cell>
        </row>
        <row r="15696">
          <cell r="C15696" t="str">
            <v>ZDM013</v>
          </cell>
          <cell r="D15696" t="str">
            <v>New Sites</v>
          </cell>
          <cell r="E15696" t="str">
            <v>Q1-2020</v>
          </cell>
          <cell r="F15696" t="str">
            <v>Mobile Aspiration</v>
          </cell>
          <cell r="G15696" t="str">
            <v>HUA</v>
          </cell>
          <cell r="H15696" t="str">
            <v>2GNEW</v>
          </cell>
          <cell r="I15696" t="str">
            <v>INS</v>
          </cell>
          <cell r="J15696">
            <v>43815</v>
          </cell>
          <cell r="L15696">
            <v>43819</v>
          </cell>
          <cell r="N15696">
            <v>43849</v>
          </cell>
          <cell r="P15696" t="str">
            <v>Pending HOC</v>
          </cell>
        </row>
        <row r="15697">
          <cell r="C15697" t="str">
            <v>ZDM013</v>
          </cell>
          <cell r="D15697" t="str">
            <v>New Sites</v>
          </cell>
          <cell r="E15697" t="str">
            <v>Q1-2020</v>
          </cell>
          <cell r="F15697" t="str">
            <v>Mobile Aspiration</v>
          </cell>
          <cell r="G15697" t="str">
            <v>HUA</v>
          </cell>
          <cell r="H15697" t="str">
            <v>3GNEW_900</v>
          </cell>
          <cell r="I15697" t="str">
            <v>INS</v>
          </cell>
          <cell r="J15697">
            <v>43815</v>
          </cell>
          <cell r="L15697">
            <v>43819</v>
          </cell>
          <cell r="N15697">
            <v>43849</v>
          </cell>
          <cell r="P15697" t="str">
            <v>Pending HOC</v>
          </cell>
        </row>
        <row r="15698">
          <cell r="C15698" t="str">
            <v>ZDM013</v>
          </cell>
          <cell r="D15698" t="str">
            <v>New Sites</v>
          </cell>
          <cell r="E15698" t="str">
            <v>Q1-2020</v>
          </cell>
          <cell r="F15698" t="str">
            <v>Mobile Aspiration</v>
          </cell>
          <cell r="G15698" t="str">
            <v>HUA</v>
          </cell>
          <cell r="H15698" t="str">
            <v>LTE1800NEW</v>
          </cell>
          <cell r="I15698" t="str">
            <v>INS</v>
          </cell>
          <cell r="J15698">
            <v>43815</v>
          </cell>
          <cell r="L15698">
            <v>43819</v>
          </cell>
          <cell r="N15698">
            <v>43849</v>
          </cell>
          <cell r="P15698" t="str">
            <v>Pending HOC</v>
          </cell>
        </row>
        <row r="15699">
          <cell r="C15699" t="str">
            <v>ZDM013</v>
          </cell>
          <cell r="D15699" t="str">
            <v>New Sites</v>
          </cell>
          <cell r="E15699" t="str">
            <v>Q1-2020</v>
          </cell>
          <cell r="F15699" t="str">
            <v>Mobile Aspiration</v>
          </cell>
          <cell r="G15699" t="str">
            <v>HUA</v>
          </cell>
          <cell r="H15699" t="str">
            <v>LTE2300NEW</v>
          </cell>
          <cell r="I15699" t="str">
            <v>INS</v>
          </cell>
          <cell r="J15699">
            <v>43815</v>
          </cell>
          <cell r="L15699">
            <v>43819</v>
          </cell>
          <cell r="N15699">
            <v>43849</v>
          </cell>
          <cell r="P15699" t="str">
            <v>Pending HOC</v>
          </cell>
        </row>
        <row r="15700">
          <cell r="C15700" t="str">
            <v>ZDM013</v>
          </cell>
          <cell r="D15700" t="str">
            <v>New Sites</v>
          </cell>
          <cell r="E15700" t="str">
            <v>Q1-2020</v>
          </cell>
          <cell r="F15700" t="str">
            <v>Mobile Aspiration</v>
          </cell>
          <cell r="G15700" t="str">
            <v>HUA</v>
          </cell>
          <cell r="H15700" t="str">
            <v>LTE2100NEW</v>
          </cell>
          <cell r="I15700" t="str">
            <v>INS</v>
          </cell>
          <cell r="J15700">
            <v>43815</v>
          </cell>
          <cell r="L15700">
            <v>43819</v>
          </cell>
          <cell r="N15700">
            <v>43849</v>
          </cell>
          <cell r="P15700" t="str">
            <v>Pending HOC</v>
          </cell>
        </row>
        <row r="15701">
          <cell r="C15701" t="str">
            <v>ZDM013</v>
          </cell>
          <cell r="D15701" t="str">
            <v>New Sites</v>
          </cell>
          <cell r="E15701" t="str">
            <v>Q1-2020</v>
          </cell>
          <cell r="F15701" t="str">
            <v>Mobile Aspiration</v>
          </cell>
          <cell r="G15701" t="str">
            <v>HUA</v>
          </cell>
          <cell r="H15701" t="str">
            <v>LTE700NEW( with IoT)</v>
          </cell>
          <cell r="I15701" t="str">
            <v>INS</v>
          </cell>
          <cell r="J15701">
            <v>43815</v>
          </cell>
          <cell r="L15701">
            <v>43819</v>
          </cell>
          <cell r="N15701">
            <v>43849</v>
          </cell>
          <cell r="P15701" t="str">
            <v>Pending HOC</v>
          </cell>
        </row>
        <row r="15702">
          <cell r="C15702" t="str">
            <v>ZDM189</v>
          </cell>
          <cell r="D15702" t="str">
            <v>Critical Tower-New</v>
          </cell>
          <cell r="E15702" t="str">
            <v>Q3-2019</v>
          </cell>
          <cell r="F15702" t="str">
            <v>Mobile Aspiration</v>
          </cell>
          <cell r="G15702" t="str">
            <v>HUA</v>
          </cell>
          <cell r="H15702" t="str">
            <v>2GMOD-Critical New</v>
          </cell>
          <cell r="I15702" t="str">
            <v>INS</v>
          </cell>
          <cell r="J15702">
            <v>43837</v>
          </cell>
          <cell r="L15702">
            <v>43839</v>
          </cell>
          <cell r="N15702">
            <v>43869</v>
          </cell>
          <cell r="P15702" t="str">
            <v>FBP Not submitted</v>
          </cell>
        </row>
        <row r="15703">
          <cell r="C15703" t="str">
            <v>ZDM189</v>
          </cell>
          <cell r="D15703" t="str">
            <v>Critical Tower-New</v>
          </cell>
          <cell r="E15703" t="str">
            <v>Q3-2019</v>
          </cell>
          <cell r="F15703" t="str">
            <v>Mobile Aspiration</v>
          </cell>
          <cell r="G15703" t="str">
            <v>HUA</v>
          </cell>
          <cell r="H15703" t="str">
            <v>3GMOD_900-Critical New</v>
          </cell>
          <cell r="I15703" t="str">
            <v>INS</v>
          </cell>
          <cell r="J15703">
            <v>43837</v>
          </cell>
          <cell r="L15703">
            <v>43839</v>
          </cell>
          <cell r="N15703">
            <v>43869</v>
          </cell>
          <cell r="P15703" t="str">
            <v>FBP Not submitted</v>
          </cell>
        </row>
        <row r="15704">
          <cell r="C15704" t="str">
            <v>ZDM189</v>
          </cell>
          <cell r="D15704" t="str">
            <v>Critical Tower-New</v>
          </cell>
          <cell r="E15704" t="str">
            <v>Q3-2019</v>
          </cell>
          <cell r="F15704" t="str">
            <v>Mobile Aspiration</v>
          </cell>
          <cell r="G15704" t="str">
            <v>HUA</v>
          </cell>
          <cell r="H15704" t="str">
            <v>LTE1800MOD-Critical New</v>
          </cell>
          <cell r="I15704" t="str">
            <v>INS</v>
          </cell>
          <cell r="J15704">
            <v>43837</v>
          </cell>
          <cell r="L15704">
            <v>43839</v>
          </cell>
          <cell r="N15704">
            <v>43869</v>
          </cell>
          <cell r="P15704" t="str">
            <v>FBP Not submitted</v>
          </cell>
        </row>
        <row r="15705">
          <cell r="C15705" t="str">
            <v>ZDM189</v>
          </cell>
          <cell r="D15705" t="str">
            <v>Critical Tower-New</v>
          </cell>
          <cell r="E15705" t="str">
            <v>Q3-2019</v>
          </cell>
          <cell r="F15705" t="str">
            <v>Mobile Aspiration</v>
          </cell>
          <cell r="G15705" t="str">
            <v>HUA</v>
          </cell>
          <cell r="H15705" t="str">
            <v>LTE2300MOD-Critical New</v>
          </cell>
          <cell r="I15705" t="str">
            <v>INS</v>
          </cell>
          <cell r="J15705">
            <v>43837</v>
          </cell>
          <cell r="L15705">
            <v>43839</v>
          </cell>
          <cell r="N15705">
            <v>43869</v>
          </cell>
          <cell r="P15705" t="str">
            <v>FBP Not submitted</v>
          </cell>
        </row>
        <row r="15706">
          <cell r="C15706" t="str">
            <v>ZDM189</v>
          </cell>
          <cell r="D15706" t="str">
            <v>Critical Tower-New</v>
          </cell>
          <cell r="E15706" t="str">
            <v>Q3-2019</v>
          </cell>
          <cell r="F15706" t="str">
            <v>Mobile Aspiration</v>
          </cell>
          <cell r="G15706" t="str">
            <v>HUA</v>
          </cell>
          <cell r="H15706" t="str">
            <v>LTE2100MOD-Critical New</v>
          </cell>
          <cell r="I15706" t="str">
            <v>INS</v>
          </cell>
          <cell r="J15706">
            <v>43837</v>
          </cell>
          <cell r="L15706">
            <v>43839</v>
          </cell>
          <cell r="N15706">
            <v>43869</v>
          </cell>
          <cell r="P15706" t="str">
            <v>FBP Not submitted</v>
          </cell>
        </row>
        <row r="15707">
          <cell r="C15707" t="str">
            <v>ZDM190</v>
          </cell>
          <cell r="D15707" t="str">
            <v>Critical Tower-New</v>
          </cell>
          <cell r="E15707" t="str">
            <v>Q3-2019</v>
          </cell>
          <cell r="F15707" t="str">
            <v>Mobile Aspiration</v>
          </cell>
          <cell r="G15707" t="str">
            <v>HUA</v>
          </cell>
          <cell r="H15707" t="str">
            <v>2GMOD-Critical New</v>
          </cell>
          <cell r="I15707" t="str">
            <v>INS</v>
          </cell>
          <cell r="J15707">
            <v>43837</v>
          </cell>
          <cell r="L15707">
            <v>43839</v>
          </cell>
          <cell r="N15707">
            <v>43869</v>
          </cell>
          <cell r="P15707" t="str">
            <v>FBP Not submitted</v>
          </cell>
        </row>
        <row r="15708">
          <cell r="C15708" t="str">
            <v>ZDM190</v>
          </cell>
          <cell r="D15708" t="str">
            <v>Critical Tower-New</v>
          </cell>
          <cell r="E15708" t="str">
            <v>Q3-2019</v>
          </cell>
          <cell r="F15708" t="str">
            <v>Mobile Aspiration</v>
          </cell>
          <cell r="G15708" t="str">
            <v>HUA</v>
          </cell>
          <cell r="H15708" t="str">
            <v>3GMOD_900-Critical New</v>
          </cell>
          <cell r="I15708" t="str">
            <v>INS</v>
          </cell>
          <cell r="J15708">
            <v>43837</v>
          </cell>
          <cell r="L15708">
            <v>43839</v>
          </cell>
          <cell r="N15708">
            <v>43869</v>
          </cell>
          <cell r="P15708" t="str">
            <v>FBP Not submitted</v>
          </cell>
        </row>
        <row r="15709">
          <cell r="C15709" t="str">
            <v>ZDM190</v>
          </cell>
          <cell r="D15709" t="str">
            <v>Critical Tower-New</v>
          </cell>
          <cell r="E15709" t="str">
            <v>Q3-2019</v>
          </cell>
          <cell r="F15709" t="str">
            <v>Mobile Aspiration</v>
          </cell>
          <cell r="G15709" t="str">
            <v>HUA</v>
          </cell>
          <cell r="H15709" t="str">
            <v>LTE1800MOD-Critical New</v>
          </cell>
          <cell r="I15709" t="str">
            <v>INS</v>
          </cell>
          <cell r="J15709">
            <v>43837</v>
          </cell>
          <cell r="L15709">
            <v>43839</v>
          </cell>
          <cell r="N15709">
            <v>43869</v>
          </cell>
          <cell r="P15709" t="str">
            <v>FBP Not submitted</v>
          </cell>
        </row>
        <row r="15710">
          <cell r="C15710" t="str">
            <v>ZDM190</v>
          </cell>
          <cell r="D15710" t="str">
            <v>Critical Tower-New</v>
          </cell>
          <cell r="E15710" t="str">
            <v>Q3-2019</v>
          </cell>
          <cell r="F15710" t="str">
            <v>Mobile Aspiration</v>
          </cell>
          <cell r="G15710" t="str">
            <v>HUA</v>
          </cell>
          <cell r="H15710" t="str">
            <v>LTE2300MOD-Critical New</v>
          </cell>
          <cell r="I15710" t="str">
            <v>INS</v>
          </cell>
          <cell r="J15710">
            <v>43837</v>
          </cell>
          <cell r="L15710">
            <v>43839</v>
          </cell>
          <cell r="N15710">
            <v>43869</v>
          </cell>
          <cell r="P15710" t="str">
            <v>FBP Not submitted</v>
          </cell>
        </row>
        <row r="15711">
          <cell r="C15711" t="str">
            <v>ZDM190</v>
          </cell>
          <cell r="D15711" t="str">
            <v>Critical Tower-New</v>
          </cell>
          <cell r="E15711" t="str">
            <v>Q3-2019</v>
          </cell>
          <cell r="F15711" t="str">
            <v>Mobile Aspiration</v>
          </cell>
          <cell r="G15711" t="str">
            <v>HUA</v>
          </cell>
          <cell r="H15711" t="str">
            <v>LTE2100MOD-Critical New</v>
          </cell>
          <cell r="I15711" t="str">
            <v>INS</v>
          </cell>
          <cell r="J15711">
            <v>43837</v>
          </cell>
          <cell r="L15711">
            <v>43839</v>
          </cell>
          <cell r="N15711">
            <v>43869</v>
          </cell>
          <cell r="P15711" t="str">
            <v>FBP Not submitted</v>
          </cell>
        </row>
        <row r="15712">
          <cell r="C15712" t="str">
            <v>ZDM190</v>
          </cell>
          <cell r="D15712" t="str">
            <v>Critical Tower-New</v>
          </cell>
          <cell r="E15712" t="str">
            <v>Q3-2019</v>
          </cell>
          <cell r="F15712" t="str">
            <v>Mobile Aspiration</v>
          </cell>
          <cell r="G15712" t="str">
            <v>HUA</v>
          </cell>
          <cell r="H15712" t="str">
            <v>LTE700MOD-Critical New</v>
          </cell>
          <cell r="I15712" t="str">
            <v>INS</v>
          </cell>
          <cell r="J15712">
            <v>43837</v>
          </cell>
          <cell r="L15712">
            <v>43839</v>
          </cell>
          <cell r="N15712">
            <v>43869</v>
          </cell>
          <cell r="P15712" t="str">
            <v>FBP Not submitted</v>
          </cell>
        </row>
        <row r="15713">
          <cell r="C15713" t="str">
            <v>ZDM191</v>
          </cell>
          <cell r="D15713" t="str">
            <v>Critical Tower-New</v>
          </cell>
          <cell r="E15713" t="str">
            <v>Q1-2020</v>
          </cell>
          <cell r="F15713" t="str">
            <v>Mobile Aspiration</v>
          </cell>
          <cell r="G15713" t="str">
            <v>HUA</v>
          </cell>
          <cell r="H15713" t="str">
            <v>2GMOD-Critical New</v>
          </cell>
          <cell r="I15713" t="str">
            <v>INS</v>
          </cell>
          <cell r="J15713">
            <v>43837</v>
          </cell>
          <cell r="L15713">
            <v>43852</v>
          </cell>
          <cell r="N15713">
            <v>43882</v>
          </cell>
          <cell r="P15713" t="str">
            <v>FBP Not submitted</v>
          </cell>
        </row>
        <row r="15714">
          <cell r="C15714" t="str">
            <v>ZDM191</v>
          </cell>
          <cell r="D15714" t="str">
            <v>Critical Tower-New</v>
          </cell>
          <cell r="E15714" t="str">
            <v>Q1-2020</v>
          </cell>
          <cell r="F15714" t="str">
            <v>Mobile Aspiration</v>
          </cell>
          <cell r="G15714" t="str">
            <v>HUA</v>
          </cell>
          <cell r="H15714" t="str">
            <v>3GMOD_900-Critical New</v>
          </cell>
          <cell r="I15714" t="str">
            <v>INS</v>
          </cell>
          <cell r="J15714">
            <v>43837</v>
          </cell>
          <cell r="L15714">
            <v>43852</v>
          </cell>
          <cell r="N15714">
            <v>43882</v>
          </cell>
          <cell r="P15714" t="str">
            <v>FBP Not submitted</v>
          </cell>
        </row>
        <row r="15715">
          <cell r="C15715" t="str">
            <v>ZDM191</v>
          </cell>
          <cell r="D15715" t="str">
            <v>Critical Tower-New</v>
          </cell>
          <cell r="E15715" t="str">
            <v>Q1-2020</v>
          </cell>
          <cell r="F15715" t="str">
            <v>Mobile Aspiration</v>
          </cell>
          <cell r="G15715" t="str">
            <v>HUA</v>
          </cell>
          <cell r="H15715" t="str">
            <v>LTE1800MOD-Critical New</v>
          </cell>
          <cell r="I15715" t="str">
            <v>INS</v>
          </cell>
          <cell r="J15715">
            <v>43837</v>
          </cell>
          <cell r="L15715">
            <v>43852</v>
          </cell>
          <cell r="N15715">
            <v>43882</v>
          </cell>
          <cell r="P15715" t="str">
            <v>FBP Not submitted</v>
          </cell>
        </row>
        <row r="15716">
          <cell r="C15716" t="str">
            <v>ZDM191</v>
          </cell>
          <cell r="D15716" t="str">
            <v>Critical Tower-New</v>
          </cell>
          <cell r="E15716" t="str">
            <v>Q1-2020</v>
          </cell>
          <cell r="F15716" t="str">
            <v>Mobile Aspiration</v>
          </cell>
          <cell r="G15716" t="str">
            <v>HUA</v>
          </cell>
          <cell r="H15716" t="str">
            <v>LTE2300MOD-Critical New</v>
          </cell>
          <cell r="I15716" t="str">
            <v>INS</v>
          </cell>
          <cell r="J15716">
            <v>43837</v>
          </cell>
          <cell r="L15716">
            <v>43852</v>
          </cell>
          <cell r="N15716">
            <v>43882</v>
          </cell>
          <cell r="P15716" t="str">
            <v>FBP Not submitted</v>
          </cell>
        </row>
        <row r="15717">
          <cell r="C15717" t="str">
            <v>ZDM191</v>
          </cell>
          <cell r="D15717" t="str">
            <v>Critical Tower-New</v>
          </cell>
          <cell r="E15717" t="str">
            <v>Q1-2020</v>
          </cell>
          <cell r="F15717" t="str">
            <v>Mobile Aspiration</v>
          </cell>
          <cell r="G15717" t="str">
            <v>HUA</v>
          </cell>
          <cell r="H15717" t="str">
            <v>LTE2100MOD-Critical New</v>
          </cell>
          <cell r="I15717" t="str">
            <v>INS</v>
          </cell>
          <cell r="J15717">
            <v>43837</v>
          </cell>
          <cell r="L15717">
            <v>43852</v>
          </cell>
          <cell r="N15717">
            <v>43882</v>
          </cell>
          <cell r="P15717" t="str">
            <v>FBP Not submitted</v>
          </cell>
        </row>
        <row r="15718">
          <cell r="C15718" t="str">
            <v>ZHA554</v>
          </cell>
          <cell r="D15718" t="str">
            <v>Critical Tower-New</v>
          </cell>
          <cell r="E15718" t="str">
            <v>Q3-2019</v>
          </cell>
          <cell r="F15718" t="str">
            <v>Mobile Aspiration</v>
          </cell>
          <cell r="G15718" t="str">
            <v>HUA</v>
          </cell>
          <cell r="H15718" t="str">
            <v>2GMOD-Critical New</v>
          </cell>
          <cell r="I15718" t="str">
            <v>INS</v>
          </cell>
          <cell r="J15718">
            <v>43837</v>
          </cell>
          <cell r="L15718">
            <v>43839</v>
          </cell>
          <cell r="N15718">
            <v>43869</v>
          </cell>
          <cell r="P15718" t="str">
            <v>FBP Not submitted</v>
          </cell>
        </row>
        <row r="15719">
          <cell r="C15719" t="str">
            <v>ZHA554</v>
          </cell>
          <cell r="D15719" t="str">
            <v>Critical Tower-New</v>
          </cell>
          <cell r="E15719" t="str">
            <v>Q3-2019</v>
          </cell>
          <cell r="F15719" t="str">
            <v>Mobile Aspiration</v>
          </cell>
          <cell r="G15719" t="str">
            <v>HUA</v>
          </cell>
          <cell r="H15719" t="str">
            <v>3GMOD_900-Critical New</v>
          </cell>
          <cell r="I15719" t="str">
            <v>INS</v>
          </cell>
          <cell r="J15719">
            <v>43837</v>
          </cell>
          <cell r="L15719">
            <v>43839</v>
          </cell>
          <cell r="N15719">
            <v>43869</v>
          </cell>
          <cell r="P15719" t="str">
            <v>FBP Not submitted</v>
          </cell>
        </row>
        <row r="15720">
          <cell r="C15720" t="str">
            <v>ZHA554</v>
          </cell>
          <cell r="D15720" t="str">
            <v>Critical Tower-New</v>
          </cell>
          <cell r="E15720" t="str">
            <v>Q3-2019</v>
          </cell>
          <cell r="F15720" t="str">
            <v>Mobile Aspiration</v>
          </cell>
          <cell r="G15720" t="str">
            <v>HUA</v>
          </cell>
          <cell r="H15720" t="str">
            <v>LTE1800MOD-Critical New</v>
          </cell>
          <cell r="I15720" t="str">
            <v>INS</v>
          </cell>
          <cell r="J15720">
            <v>43837</v>
          </cell>
          <cell r="L15720">
            <v>43839</v>
          </cell>
          <cell r="N15720">
            <v>43869</v>
          </cell>
          <cell r="P15720" t="str">
            <v>FBP Not submitted</v>
          </cell>
        </row>
        <row r="15721">
          <cell r="C15721" t="str">
            <v>ZHA554</v>
          </cell>
          <cell r="D15721" t="str">
            <v>Critical Tower-New</v>
          </cell>
          <cell r="E15721" t="str">
            <v>Q3-2019</v>
          </cell>
          <cell r="F15721" t="str">
            <v>Mobile Aspiration</v>
          </cell>
          <cell r="G15721" t="str">
            <v>HUA</v>
          </cell>
          <cell r="H15721" t="str">
            <v>LTE2300MOD-Critical New</v>
          </cell>
          <cell r="I15721" t="str">
            <v>INS</v>
          </cell>
          <cell r="J15721">
            <v>43837</v>
          </cell>
          <cell r="L15721">
            <v>43839</v>
          </cell>
          <cell r="N15721">
            <v>43869</v>
          </cell>
          <cell r="P15721" t="str">
            <v>FBP Not submitted</v>
          </cell>
        </row>
        <row r="15722">
          <cell r="C15722" t="str">
            <v>ZHA554</v>
          </cell>
          <cell r="D15722" t="str">
            <v>Critical Tower-New</v>
          </cell>
          <cell r="E15722" t="str">
            <v>Q3-2019</v>
          </cell>
          <cell r="F15722" t="str">
            <v>Mobile Aspiration</v>
          </cell>
          <cell r="G15722" t="str">
            <v>HUA</v>
          </cell>
          <cell r="H15722" t="str">
            <v>LTE2100MOD-Critical New</v>
          </cell>
          <cell r="I15722" t="str">
            <v>INS</v>
          </cell>
          <cell r="J15722">
            <v>43837</v>
          </cell>
          <cell r="L15722">
            <v>43839</v>
          </cell>
          <cell r="N15722">
            <v>43869</v>
          </cell>
          <cell r="P15722" t="str">
            <v>FBP Not submitted</v>
          </cell>
        </row>
        <row r="15723">
          <cell r="C15723" t="str">
            <v>ZHA554</v>
          </cell>
          <cell r="D15723" t="str">
            <v>Critical Tower-New</v>
          </cell>
          <cell r="E15723" t="str">
            <v>Q3-2019</v>
          </cell>
          <cell r="F15723" t="str">
            <v>Mobile Aspiration</v>
          </cell>
          <cell r="G15723" t="str">
            <v>HUA</v>
          </cell>
          <cell r="H15723" t="str">
            <v>LTE700MOD-Critical New</v>
          </cell>
          <cell r="I15723" t="str">
            <v>INS</v>
          </cell>
          <cell r="J15723">
            <v>43837</v>
          </cell>
          <cell r="L15723">
            <v>43839</v>
          </cell>
          <cell r="N15723">
            <v>43869</v>
          </cell>
          <cell r="P15723" t="str">
            <v>FBP Not submitted</v>
          </cell>
        </row>
        <row r="15724">
          <cell r="C15724" t="str">
            <v>ZHA555</v>
          </cell>
          <cell r="D15724" t="str">
            <v>Critical Tower-New</v>
          </cell>
          <cell r="E15724" t="str">
            <v>Q3-2019</v>
          </cell>
          <cell r="F15724" t="str">
            <v>Mobile Aspiration</v>
          </cell>
          <cell r="G15724" t="str">
            <v>HUA</v>
          </cell>
          <cell r="H15724" t="str">
            <v>2GMOD-Critical New</v>
          </cell>
          <cell r="I15724" t="str">
            <v>INS</v>
          </cell>
          <cell r="J15724">
            <v>43837</v>
          </cell>
          <cell r="L15724">
            <v>43839</v>
          </cell>
          <cell r="N15724">
            <v>43869</v>
          </cell>
          <cell r="P15724" t="str">
            <v>FBP Not submitted</v>
          </cell>
        </row>
        <row r="15725">
          <cell r="C15725" t="str">
            <v>ZHA555</v>
          </cell>
          <cell r="D15725" t="str">
            <v>Critical Tower-New</v>
          </cell>
          <cell r="E15725" t="str">
            <v>Q3-2019</v>
          </cell>
          <cell r="F15725" t="str">
            <v>Mobile Aspiration</v>
          </cell>
          <cell r="G15725" t="str">
            <v>HUA</v>
          </cell>
          <cell r="H15725" t="str">
            <v>3GMOD_900-Critical New</v>
          </cell>
          <cell r="I15725" t="str">
            <v>INS</v>
          </cell>
          <cell r="J15725">
            <v>43837</v>
          </cell>
          <cell r="L15725">
            <v>43839</v>
          </cell>
          <cell r="N15725">
            <v>43869</v>
          </cell>
          <cell r="P15725" t="str">
            <v>FBP Not submitted</v>
          </cell>
        </row>
        <row r="15726">
          <cell r="C15726" t="str">
            <v>ZHA555</v>
          </cell>
          <cell r="D15726" t="str">
            <v>Critical Tower-New</v>
          </cell>
          <cell r="E15726" t="str">
            <v>Q3-2019</v>
          </cell>
          <cell r="F15726" t="str">
            <v>Mobile Aspiration</v>
          </cell>
          <cell r="G15726" t="str">
            <v>HUA</v>
          </cell>
          <cell r="H15726" t="str">
            <v>LTE1800MOD-Critical New</v>
          </cell>
          <cell r="I15726" t="str">
            <v>INS</v>
          </cell>
          <cell r="J15726">
            <v>43837</v>
          </cell>
          <cell r="L15726">
            <v>43839</v>
          </cell>
          <cell r="N15726">
            <v>43869</v>
          </cell>
          <cell r="P15726" t="str">
            <v>FBP Not submitted</v>
          </cell>
        </row>
        <row r="15727">
          <cell r="C15727" t="str">
            <v>ZHA555</v>
          </cell>
          <cell r="D15727" t="str">
            <v>Critical Tower-New</v>
          </cell>
          <cell r="E15727" t="str">
            <v>Q3-2019</v>
          </cell>
          <cell r="F15727" t="str">
            <v>Mobile Aspiration</v>
          </cell>
          <cell r="G15727" t="str">
            <v>HUA</v>
          </cell>
          <cell r="H15727" t="str">
            <v>LTE2300MOD-Critical New</v>
          </cell>
          <cell r="I15727" t="str">
            <v>INS</v>
          </cell>
          <cell r="J15727">
            <v>43837</v>
          </cell>
          <cell r="L15727">
            <v>43839</v>
          </cell>
          <cell r="N15727">
            <v>43869</v>
          </cell>
          <cell r="P15727" t="str">
            <v>FBP Not submitted</v>
          </cell>
        </row>
        <row r="15728">
          <cell r="C15728" t="str">
            <v>ZHA555</v>
          </cell>
          <cell r="D15728" t="str">
            <v>Critical Tower-New</v>
          </cell>
          <cell r="E15728" t="str">
            <v>Q3-2019</v>
          </cell>
          <cell r="F15728" t="str">
            <v>Mobile Aspiration</v>
          </cell>
          <cell r="G15728" t="str">
            <v>HUA</v>
          </cell>
          <cell r="H15728" t="str">
            <v>LTE2100MOD-Critical New</v>
          </cell>
          <cell r="I15728" t="str">
            <v>INS</v>
          </cell>
          <cell r="J15728">
            <v>43837</v>
          </cell>
          <cell r="L15728">
            <v>43839</v>
          </cell>
          <cell r="N15728">
            <v>43869</v>
          </cell>
          <cell r="P15728" t="str">
            <v>FBP Not submitted</v>
          </cell>
        </row>
        <row r="15729">
          <cell r="C15729" t="str">
            <v>ZHA555</v>
          </cell>
          <cell r="D15729" t="str">
            <v>Critical Tower-New</v>
          </cell>
          <cell r="E15729" t="str">
            <v>Q3-2019</v>
          </cell>
          <cell r="F15729" t="str">
            <v>Mobile Aspiration</v>
          </cell>
          <cell r="G15729" t="str">
            <v>HUA</v>
          </cell>
          <cell r="H15729" t="str">
            <v>LTE700MOD-Critical New</v>
          </cell>
          <cell r="I15729" t="str">
            <v>INS</v>
          </cell>
          <cell r="J15729">
            <v>43837</v>
          </cell>
          <cell r="L15729">
            <v>43839</v>
          </cell>
          <cell r="N15729">
            <v>43869</v>
          </cell>
          <cell r="P15729" t="str">
            <v>FBP Not submitted</v>
          </cell>
        </row>
        <row r="15730">
          <cell r="C15730" t="str">
            <v>ZHA556</v>
          </cell>
          <cell r="D15730" t="str">
            <v>Critical Tower-New</v>
          </cell>
          <cell r="E15730" t="str">
            <v>Q4-2019</v>
          </cell>
          <cell r="F15730" t="str">
            <v>Mobile Aspiration</v>
          </cell>
          <cell r="G15730" t="str">
            <v>HUA</v>
          </cell>
          <cell r="H15730" t="str">
            <v>2GMOD-Critical New</v>
          </cell>
          <cell r="I15730" t="str">
            <v>INS</v>
          </cell>
          <cell r="J15730">
            <v>43837</v>
          </cell>
          <cell r="L15730">
            <v>43839</v>
          </cell>
          <cell r="N15730">
            <v>43869</v>
          </cell>
          <cell r="P15730" t="str">
            <v>FBP Not submitted</v>
          </cell>
        </row>
        <row r="15731">
          <cell r="C15731" t="str">
            <v>ZHA556</v>
          </cell>
          <cell r="D15731" t="str">
            <v>Critical Tower-New</v>
          </cell>
          <cell r="E15731" t="str">
            <v>Q4-2019</v>
          </cell>
          <cell r="F15731" t="str">
            <v>Mobile Aspiration</v>
          </cell>
          <cell r="G15731" t="str">
            <v>HUA</v>
          </cell>
          <cell r="H15731" t="str">
            <v>3GMOD_900-Critical New</v>
          </cell>
          <cell r="I15731" t="str">
            <v>INS</v>
          </cell>
          <cell r="J15731">
            <v>43837</v>
          </cell>
          <cell r="L15731">
            <v>43839</v>
          </cell>
          <cell r="N15731">
            <v>43869</v>
          </cell>
          <cell r="P15731" t="str">
            <v>FBP Not submitted</v>
          </cell>
        </row>
        <row r="15732">
          <cell r="C15732" t="str">
            <v>ZHA556</v>
          </cell>
          <cell r="D15732" t="str">
            <v>Critical Tower-New</v>
          </cell>
          <cell r="E15732" t="str">
            <v>Q4-2019</v>
          </cell>
          <cell r="F15732" t="str">
            <v>Mobile Aspiration</v>
          </cell>
          <cell r="G15732" t="str">
            <v>HUA</v>
          </cell>
          <cell r="H15732" t="str">
            <v>LTE1800MOD-Critical New</v>
          </cell>
          <cell r="I15732" t="str">
            <v>INS</v>
          </cell>
          <cell r="J15732">
            <v>43837</v>
          </cell>
          <cell r="L15732">
            <v>43839</v>
          </cell>
          <cell r="N15732">
            <v>43869</v>
          </cell>
          <cell r="P15732" t="str">
            <v>FBP Not submitted</v>
          </cell>
        </row>
        <row r="15733">
          <cell r="C15733" t="str">
            <v>ZHA556</v>
          </cell>
          <cell r="D15733" t="str">
            <v>Critical Tower-New</v>
          </cell>
          <cell r="E15733" t="str">
            <v>Q4-2019</v>
          </cell>
          <cell r="F15733" t="str">
            <v>Mobile Aspiration</v>
          </cell>
          <cell r="G15733" t="str">
            <v>HUA</v>
          </cell>
          <cell r="H15733" t="str">
            <v>LTE2300MOD-Critical New</v>
          </cell>
          <cell r="I15733" t="str">
            <v>INS</v>
          </cell>
          <cell r="J15733">
            <v>43837</v>
          </cell>
          <cell r="L15733">
            <v>43839</v>
          </cell>
          <cell r="N15733">
            <v>43869</v>
          </cell>
          <cell r="P15733" t="str">
            <v>FBP Not submitted</v>
          </cell>
        </row>
        <row r="15734">
          <cell r="C15734" t="str">
            <v>ZHA556</v>
          </cell>
          <cell r="D15734" t="str">
            <v>Critical Tower-New</v>
          </cell>
          <cell r="E15734" t="str">
            <v>Q4-2019</v>
          </cell>
          <cell r="F15734" t="str">
            <v>Mobile Aspiration</v>
          </cell>
          <cell r="G15734" t="str">
            <v>HUA</v>
          </cell>
          <cell r="H15734" t="str">
            <v>LTE2100MOD-Critical New</v>
          </cell>
          <cell r="I15734" t="str">
            <v>INS</v>
          </cell>
          <cell r="J15734">
            <v>43837</v>
          </cell>
          <cell r="L15734">
            <v>43839</v>
          </cell>
          <cell r="N15734">
            <v>43869</v>
          </cell>
          <cell r="P15734" t="str">
            <v>FBP Not submitted</v>
          </cell>
        </row>
        <row r="15735">
          <cell r="C15735" t="str">
            <v>ZHA556</v>
          </cell>
          <cell r="D15735" t="str">
            <v>Critical Tower-New</v>
          </cell>
          <cell r="E15735" t="str">
            <v>Q4-2019</v>
          </cell>
          <cell r="F15735" t="str">
            <v>Mobile Aspiration</v>
          </cell>
          <cell r="G15735" t="str">
            <v>HUA</v>
          </cell>
          <cell r="H15735" t="str">
            <v>LTE700MOD-Critical New</v>
          </cell>
          <cell r="I15735" t="str">
            <v>INS</v>
          </cell>
          <cell r="J15735">
            <v>43837</v>
          </cell>
          <cell r="L15735">
            <v>43839</v>
          </cell>
          <cell r="N15735">
            <v>43869</v>
          </cell>
          <cell r="P15735" t="str">
            <v>FBP Not submitted</v>
          </cell>
        </row>
        <row r="15736">
          <cell r="C15736" t="str">
            <v>ZHB023</v>
          </cell>
          <cell r="D15736" t="str">
            <v>New Sites</v>
          </cell>
          <cell r="E15736" t="str">
            <v>Q1-2020</v>
          </cell>
          <cell r="F15736" t="str">
            <v>Mobile Aspiration</v>
          </cell>
          <cell r="G15736" t="str">
            <v>HUA</v>
          </cell>
          <cell r="H15736" t="str">
            <v>2GNEW</v>
          </cell>
          <cell r="I15736" t="str">
            <v>INS</v>
          </cell>
          <cell r="J15736">
            <v>43793</v>
          </cell>
          <cell r="K15736">
            <v>43762</v>
          </cell>
          <cell r="L15736">
            <v>43819</v>
          </cell>
          <cell r="N15736">
            <v>43849</v>
          </cell>
          <cell r="P15736" t="str">
            <v>Pending HOC</v>
          </cell>
        </row>
        <row r="15737">
          <cell r="C15737" t="str">
            <v>ZHB023</v>
          </cell>
          <cell r="D15737" t="str">
            <v>New Sites</v>
          </cell>
          <cell r="E15737" t="str">
            <v>Q1-2020</v>
          </cell>
          <cell r="F15737" t="str">
            <v>Mobile Aspiration</v>
          </cell>
          <cell r="G15737" t="str">
            <v>HUA</v>
          </cell>
          <cell r="H15737" t="str">
            <v>3GNEW_900</v>
          </cell>
          <cell r="I15737" t="str">
            <v>INS</v>
          </cell>
          <cell r="J15737">
            <v>43793</v>
          </cell>
          <cell r="K15737">
            <v>43762</v>
          </cell>
          <cell r="L15737">
            <v>43819</v>
          </cell>
          <cell r="N15737">
            <v>43849</v>
          </cell>
          <cell r="P15737" t="str">
            <v>Pending HOC</v>
          </cell>
        </row>
        <row r="15738">
          <cell r="C15738" t="str">
            <v>ZHB023</v>
          </cell>
          <cell r="D15738" t="str">
            <v>New Sites</v>
          </cell>
          <cell r="E15738" t="str">
            <v>Q1-2020</v>
          </cell>
          <cell r="F15738" t="str">
            <v>Mobile Aspiration</v>
          </cell>
          <cell r="G15738" t="str">
            <v>HUA</v>
          </cell>
          <cell r="H15738" t="str">
            <v>LTE1800NEW</v>
          </cell>
          <cell r="I15738" t="str">
            <v>INS</v>
          </cell>
          <cell r="J15738">
            <v>43793</v>
          </cell>
          <cell r="K15738">
            <v>43762</v>
          </cell>
          <cell r="L15738">
            <v>43819</v>
          </cell>
          <cell r="N15738">
            <v>43849</v>
          </cell>
          <cell r="P15738" t="str">
            <v>Pending HOC</v>
          </cell>
        </row>
        <row r="15739">
          <cell r="C15739" t="str">
            <v>ZHB023</v>
          </cell>
          <cell r="D15739" t="str">
            <v>New Sites</v>
          </cell>
          <cell r="E15739" t="str">
            <v>Q1-2020</v>
          </cell>
          <cell r="F15739" t="str">
            <v>Mobile Aspiration</v>
          </cell>
          <cell r="G15739" t="str">
            <v>HUA</v>
          </cell>
          <cell r="H15739" t="str">
            <v>LTE2300NEW</v>
          </cell>
          <cell r="I15739" t="str">
            <v>INS</v>
          </cell>
          <cell r="J15739">
            <v>43793</v>
          </cell>
          <cell r="K15739">
            <v>43762</v>
          </cell>
          <cell r="L15739">
            <v>43819</v>
          </cell>
          <cell r="N15739">
            <v>43849</v>
          </cell>
          <cell r="P15739" t="str">
            <v>Pending HOC</v>
          </cell>
        </row>
        <row r="15740">
          <cell r="C15740" t="str">
            <v>ZHB023</v>
          </cell>
          <cell r="D15740" t="str">
            <v>New Sites</v>
          </cell>
          <cell r="E15740" t="str">
            <v>Q1-2020</v>
          </cell>
          <cell r="F15740" t="str">
            <v>Mobile Aspiration</v>
          </cell>
          <cell r="G15740" t="str">
            <v>HUA</v>
          </cell>
          <cell r="H15740" t="str">
            <v>LTE2100NEW</v>
          </cell>
          <cell r="I15740" t="str">
            <v>INS</v>
          </cell>
          <cell r="J15740">
            <v>43793</v>
          </cell>
          <cell r="K15740">
            <v>43762</v>
          </cell>
          <cell r="L15740">
            <v>43819</v>
          </cell>
          <cell r="N15740">
            <v>43849</v>
          </cell>
          <cell r="P15740" t="str">
            <v>Pending HOC</v>
          </cell>
        </row>
        <row r="15741">
          <cell r="C15741" t="str">
            <v>ZHB023</v>
          </cell>
          <cell r="D15741" t="str">
            <v>New Sites</v>
          </cell>
          <cell r="E15741" t="str">
            <v>Q1-2020</v>
          </cell>
          <cell r="F15741" t="str">
            <v>Mobile Aspiration</v>
          </cell>
          <cell r="G15741" t="str">
            <v>HUA</v>
          </cell>
          <cell r="H15741" t="str">
            <v>LTE700NEW( with IoT)</v>
          </cell>
          <cell r="I15741" t="str">
            <v>INS</v>
          </cell>
          <cell r="J15741">
            <v>43793</v>
          </cell>
          <cell r="K15741">
            <v>43762</v>
          </cell>
          <cell r="L15741">
            <v>43819</v>
          </cell>
          <cell r="N15741">
            <v>43849</v>
          </cell>
          <cell r="P15741" t="str">
            <v>Pending HOC</v>
          </cell>
        </row>
        <row r="15742">
          <cell r="C15742" t="str">
            <v>ZHB057</v>
          </cell>
          <cell r="D15742" t="str">
            <v>Critical Tower-New</v>
          </cell>
          <cell r="E15742" t="str">
            <v>Q3-2019</v>
          </cell>
          <cell r="F15742" t="str">
            <v>Mobile Aspiration</v>
          </cell>
          <cell r="G15742" t="str">
            <v>HUA</v>
          </cell>
          <cell r="H15742" t="str">
            <v>2GMOD-Critical New</v>
          </cell>
          <cell r="I15742" t="str">
            <v>INS</v>
          </cell>
          <cell r="J15742">
            <v>43837</v>
          </cell>
          <cell r="L15742">
            <v>43839</v>
          </cell>
          <cell r="N15742">
            <v>43869</v>
          </cell>
          <cell r="P15742" t="str">
            <v>FBP Not submitted</v>
          </cell>
        </row>
        <row r="15743">
          <cell r="C15743" t="str">
            <v>ZHB057</v>
          </cell>
          <cell r="D15743" t="str">
            <v>Critical Tower-New</v>
          </cell>
          <cell r="E15743" t="str">
            <v>Q3-2019</v>
          </cell>
          <cell r="F15743" t="str">
            <v>Mobile Aspiration</v>
          </cell>
          <cell r="G15743" t="str">
            <v>HUA</v>
          </cell>
          <cell r="H15743" t="str">
            <v>3GMOD_900-Critical New</v>
          </cell>
          <cell r="I15743" t="str">
            <v>INS</v>
          </cell>
          <cell r="J15743">
            <v>43837</v>
          </cell>
          <cell r="L15743">
            <v>43839</v>
          </cell>
          <cell r="N15743">
            <v>43869</v>
          </cell>
          <cell r="P15743" t="str">
            <v>FBP Not submitted</v>
          </cell>
        </row>
        <row r="15744">
          <cell r="C15744" t="str">
            <v>ZHB057</v>
          </cell>
          <cell r="D15744" t="str">
            <v>Critical Tower-New</v>
          </cell>
          <cell r="E15744" t="str">
            <v>Q3-2019</v>
          </cell>
          <cell r="F15744" t="str">
            <v>Mobile Aspiration</v>
          </cell>
          <cell r="G15744" t="str">
            <v>HUA</v>
          </cell>
          <cell r="H15744" t="str">
            <v>LTE1800MOD-Critical New</v>
          </cell>
          <cell r="I15744" t="str">
            <v>INS</v>
          </cell>
          <cell r="J15744">
            <v>43837</v>
          </cell>
          <cell r="L15744">
            <v>43839</v>
          </cell>
          <cell r="N15744">
            <v>43869</v>
          </cell>
          <cell r="P15744" t="str">
            <v>FBP Not submitted</v>
          </cell>
        </row>
        <row r="15745">
          <cell r="C15745" t="str">
            <v>ZHB057</v>
          </cell>
          <cell r="D15745" t="str">
            <v>Critical Tower-New</v>
          </cell>
          <cell r="E15745" t="str">
            <v>Q3-2019</v>
          </cell>
          <cell r="F15745" t="str">
            <v>Mobile Aspiration</v>
          </cell>
          <cell r="G15745" t="str">
            <v>HUA</v>
          </cell>
          <cell r="H15745" t="str">
            <v>LTE2300MOD-Critical New</v>
          </cell>
          <cell r="I15745" t="str">
            <v>INS</v>
          </cell>
          <cell r="J15745">
            <v>43837</v>
          </cell>
          <cell r="L15745">
            <v>43839</v>
          </cell>
          <cell r="N15745">
            <v>43869</v>
          </cell>
          <cell r="P15745" t="str">
            <v>FBP Not submitted</v>
          </cell>
        </row>
        <row r="15746">
          <cell r="C15746" t="str">
            <v>ZHB057</v>
          </cell>
          <cell r="D15746" t="str">
            <v>Critical Tower-New</v>
          </cell>
          <cell r="E15746" t="str">
            <v>Q3-2019</v>
          </cell>
          <cell r="F15746" t="str">
            <v>Mobile Aspiration</v>
          </cell>
          <cell r="G15746" t="str">
            <v>HUA</v>
          </cell>
          <cell r="H15746" t="str">
            <v>LTE2100MOD-Critical New</v>
          </cell>
          <cell r="I15746" t="str">
            <v>INS</v>
          </cell>
          <cell r="J15746">
            <v>43837</v>
          </cell>
          <cell r="L15746">
            <v>43839</v>
          </cell>
          <cell r="N15746">
            <v>43869</v>
          </cell>
          <cell r="P15746" t="str">
            <v>FBP Not submitted</v>
          </cell>
        </row>
        <row r="15747">
          <cell r="C15747" t="str">
            <v>ZHB057</v>
          </cell>
          <cell r="D15747" t="str">
            <v>Critical Tower-New</v>
          </cell>
          <cell r="E15747" t="str">
            <v>Q3-2019</v>
          </cell>
          <cell r="F15747" t="str">
            <v>Mobile Aspiration</v>
          </cell>
          <cell r="G15747" t="str">
            <v>HUA</v>
          </cell>
          <cell r="H15747" t="str">
            <v>LTE700MOD-Critical New</v>
          </cell>
          <cell r="I15747" t="str">
            <v>INS</v>
          </cell>
          <cell r="J15747">
            <v>43837</v>
          </cell>
          <cell r="L15747">
            <v>43839</v>
          </cell>
          <cell r="N15747">
            <v>43869</v>
          </cell>
          <cell r="P15747" t="str">
            <v>FBP Not submitted</v>
          </cell>
        </row>
        <row r="15748">
          <cell r="C15748" t="str">
            <v>ZHB061</v>
          </cell>
          <cell r="D15748" t="str">
            <v>Critical Tower-New</v>
          </cell>
          <cell r="E15748" t="str">
            <v>Q4-2019</v>
          </cell>
          <cell r="F15748" t="str">
            <v>Mobile Aspiration</v>
          </cell>
          <cell r="G15748" t="str">
            <v>HUA</v>
          </cell>
          <cell r="H15748" t="str">
            <v>2GMOD-Critical New</v>
          </cell>
          <cell r="I15748" t="str">
            <v>INS</v>
          </cell>
          <cell r="J15748">
            <v>43837</v>
          </cell>
          <cell r="L15748">
            <v>43839</v>
          </cell>
          <cell r="N15748">
            <v>43869</v>
          </cell>
          <cell r="P15748" t="str">
            <v>FBP Not submitted</v>
          </cell>
        </row>
        <row r="15749">
          <cell r="C15749" t="str">
            <v>ZHB061</v>
          </cell>
          <cell r="D15749" t="str">
            <v>Critical Tower-New</v>
          </cell>
          <cell r="E15749" t="str">
            <v>Q4-2019</v>
          </cell>
          <cell r="F15749" t="str">
            <v>Mobile Aspiration</v>
          </cell>
          <cell r="G15749" t="str">
            <v>HUA</v>
          </cell>
          <cell r="H15749" t="str">
            <v>3GMOD_900-Critical New</v>
          </cell>
          <cell r="I15749" t="str">
            <v>INS</v>
          </cell>
          <cell r="J15749">
            <v>43837</v>
          </cell>
          <cell r="L15749">
            <v>43839</v>
          </cell>
          <cell r="N15749">
            <v>43869</v>
          </cell>
          <cell r="P15749" t="str">
            <v>FBP Not submitted</v>
          </cell>
        </row>
        <row r="15750">
          <cell r="C15750" t="str">
            <v>ZHB061</v>
          </cell>
          <cell r="D15750" t="str">
            <v>Critical Tower-New</v>
          </cell>
          <cell r="E15750" t="str">
            <v>Q4-2019</v>
          </cell>
          <cell r="F15750" t="str">
            <v>Mobile Aspiration</v>
          </cell>
          <cell r="G15750" t="str">
            <v>HUA</v>
          </cell>
          <cell r="H15750" t="str">
            <v>LTE1800MOD-Critical New</v>
          </cell>
          <cell r="I15750" t="str">
            <v>INS</v>
          </cell>
          <cell r="J15750">
            <v>43837</v>
          </cell>
          <cell r="L15750">
            <v>43839</v>
          </cell>
          <cell r="N15750">
            <v>43869</v>
          </cell>
          <cell r="P15750" t="str">
            <v>FBP Not submitted</v>
          </cell>
        </row>
        <row r="15751">
          <cell r="C15751" t="str">
            <v>ZHB061</v>
          </cell>
          <cell r="D15751" t="str">
            <v>Critical Tower-New</v>
          </cell>
          <cell r="E15751" t="str">
            <v>Q4-2019</v>
          </cell>
          <cell r="F15751" t="str">
            <v>Mobile Aspiration</v>
          </cell>
          <cell r="G15751" t="str">
            <v>HUA</v>
          </cell>
          <cell r="H15751" t="str">
            <v>LTE2300MOD-Critical New</v>
          </cell>
          <cell r="I15751" t="str">
            <v>INS</v>
          </cell>
          <cell r="J15751">
            <v>43837</v>
          </cell>
          <cell r="L15751">
            <v>43839</v>
          </cell>
          <cell r="N15751">
            <v>43869</v>
          </cell>
          <cell r="P15751" t="str">
            <v>FBP Not submitted</v>
          </cell>
        </row>
        <row r="15752">
          <cell r="C15752" t="str">
            <v>ZHB061</v>
          </cell>
          <cell r="D15752" t="str">
            <v>Critical Tower-New</v>
          </cell>
          <cell r="E15752" t="str">
            <v>Q4-2019</v>
          </cell>
          <cell r="F15752" t="str">
            <v>Mobile Aspiration</v>
          </cell>
          <cell r="G15752" t="str">
            <v>HUA</v>
          </cell>
          <cell r="H15752" t="str">
            <v>LTE2100MOD-Critical New</v>
          </cell>
          <cell r="I15752" t="str">
            <v>INS</v>
          </cell>
          <cell r="J15752">
            <v>43837</v>
          </cell>
          <cell r="L15752">
            <v>43839</v>
          </cell>
          <cell r="N15752">
            <v>43869</v>
          </cell>
          <cell r="P15752" t="str">
            <v>FBP Not submitted</v>
          </cell>
        </row>
        <row r="15753">
          <cell r="C15753" t="str">
            <v>ZHB061</v>
          </cell>
          <cell r="D15753" t="str">
            <v>Critical Tower-New</v>
          </cell>
          <cell r="E15753" t="str">
            <v>Q4-2019</v>
          </cell>
          <cell r="F15753" t="str">
            <v>Mobile Aspiration</v>
          </cell>
          <cell r="G15753" t="str">
            <v>HUA</v>
          </cell>
          <cell r="H15753" t="str">
            <v>LTE700MOD-Critical New</v>
          </cell>
          <cell r="I15753" t="str">
            <v>INS</v>
          </cell>
          <cell r="J15753">
            <v>43837</v>
          </cell>
          <cell r="L15753">
            <v>43839</v>
          </cell>
          <cell r="N15753">
            <v>43869</v>
          </cell>
          <cell r="P15753" t="str">
            <v>FBP Not submitted</v>
          </cell>
        </row>
        <row r="15754">
          <cell r="C15754" t="str">
            <v>ZHB064</v>
          </cell>
          <cell r="D15754" t="str">
            <v>Critical Tower-New</v>
          </cell>
          <cell r="E15754" t="str">
            <v>Q3-2019</v>
          </cell>
          <cell r="F15754" t="str">
            <v>Mobile Aspiration</v>
          </cell>
          <cell r="G15754" t="str">
            <v>HUA</v>
          </cell>
          <cell r="H15754" t="str">
            <v>2GMOD-Critical New</v>
          </cell>
          <cell r="I15754" t="str">
            <v>INS</v>
          </cell>
          <cell r="J15754">
            <v>43837</v>
          </cell>
          <cell r="L15754">
            <v>43839</v>
          </cell>
          <cell r="N15754">
            <v>43869</v>
          </cell>
          <cell r="P15754" t="str">
            <v>FBP Not submitted</v>
          </cell>
        </row>
        <row r="15755">
          <cell r="C15755" t="str">
            <v>ZHB064</v>
          </cell>
          <cell r="D15755" t="str">
            <v>Critical Tower-New</v>
          </cell>
          <cell r="E15755" t="str">
            <v>Q3-2019</v>
          </cell>
          <cell r="F15755" t="str">
            <v>Mobile Aspiration</v>
          </cell>
          <cell r="G15755" t="str">
            <v>HUA</v>
          </cell>
          <cell r="H15755" t="str">
            <v>3GMOD_900-Critical New</v>
          </cell>
          <cell r="I15755" t="str">
            <v>INS</v>
          </cell>
          <cell r="J15755">
            <v>43837</v>
          </cell>
          <cell r="L15755">
            <v>43839</v>
          </cell>
          <cell r="N15755">
            <v>43869</v>
          </cell>
          <cell r="P15755" t="str">
            <v>FBP Not submitted</v>
          </cell>
        </row>
        <row r="15756">
          <cell r="C15756" t="str">
            <v>ZHB064</v>
          </cell>
          <cell r="D15756" t="str">
            <v>Critical Tower-New</v>
          </cell>
          <cell r="E15756" t="str">
            <v>Q3-2019</v>
          </cell>
          <cell r="F15756" t="str">
            <v>Mobile Aspiration</v>
          </cell>
          <cell r="G15756" t="str">
            <v>HUA</v>
          </cell>
          <cell r="H15756" t="str">
            <v>LTE1800MOD-Critical New</v>
          </cell>
          <cell r="I15756" t="str">
            <v>INS</v>
          </cell>
          <cell r="J15756">
            <v>43837</v>
          </cell>
          <cell r="L15756">
            <v>43839</v>
          </cell>
          <cell r="N15756">
            <v>43869</v>
          </cell>
          <cell r="P15756" t="str">
            <v>FBP Not submitted</v>
          </cell>
        </row>
        <row r="15757">
          <cell r="C15757" t="str">
            <v>ZHB064</v>
          </cell>
          <cell r="D15757" t="str">
            <v>Critical Tower-New</v>
          </cell>
          <cell r="E15757" t="str">
            <v>Q3-2019</v>
          </cell>
          <cell r="F15757" t="str">
            <v>Mobile Aspiration</v>
          </cell>
          <cell r="G15757" t="str">
            <v>HUA</v>
          </cell>
          <cell r="H15757" t="str">
            <v>LTE2300MOD-Critical New</v>
          </cell>
          <cell r="I15757" t="str">
            <v>INS</v>
          </cell>
          <cell r="J15757">
            <v>43837</v>
          </cell>
          <cell r="L15757">
            <v>43839</v>
          </cell>
          <cell r="N15757">
            <v>43869</v>
          </cell>
          <cell r="P15757" t="str">
            <v>FBP Not submitted</v>
          </cell>
        </row>
        <row r="15758">
          <cell r="C15758" t="str">
            <v>ZHB064</v>
          </cell>
          <cell r="D15758" t="str">
            <v>Critical Tower-New</v>
          </cell>
          <cell r="E15758" t="str">
            <v>Q3-2019</v>
          </cell>
          <cell r="F15758" t="str">
            <v>Mobile Aspiration</v>
          </cell>
          <cell r="G15758" t="str">
            <v>HUA</v>
          </cell>
          <cell r="H15758" t="str">
            <v>LTE2100MOD-Critical New</v>
          </cell>
          <cell r="I15758" t="str">
            <v>INS</v>
          </cell>
          <cell r="J15758">
            <v>43837</v>
          </cell>
          <cell r="L15758">
            <v>43839</v>
          </cell>
          <cell r="N15758">
            <v>43869</v>
          </cell>
          <cell r="P15758" t="str">
            <v>FBP Not submitted</v>
          </cell>
        </row>
        <row r="15759">
          <cell r="C15759" t="str">
            <v>ZHB064</v>
          </cell>
          <cell r="D15759" t="str">
            <v>Critical Tower-New</v>
          </cell>
          <cell r="E15759" t="str">
            <v>Q3-2019</v>
          </cell>
          <cell r="F15759" t="str">
            <v>Mobile Aspiration</v>
          </cell>
          <cell r="G15759" t="str">
            <v>HUA</v>
          </cell>
          <cell r="H15759" t="str">
            <v>LTE700MOD-Critical New</v>
          </cell>
          <cell r="I15759" t="str">
            <v>INS</v>
          </cell>
          <cell r="J15759">
            <v>43837</v>
          </cell>
          <cell r="L15759">
            <v>43839</v>
          </cell>
          <cell r="N15759">
            <v>43869</v>
          </cell>
          <cell r="P15759" t="str">
            <v>FBP Not submitted</v>
          </cell>
        </row>
        <row r="15760">
          <cell r="C15760" t="str">
            <v>ZHF202</v>
          </cell>
          <cell r="D15760" t="str">
            <v>New Sites</v>
          </cell>
          <cell r="E15760" t="str">
            <v>Q1-2020</v>
          </cell>
          <cell r="F15760" t="str">
            <v>Mobile Aspiration</v>
          </cell>
          <cell r="G15760" t="str">
            <v>HUA</v>
          </cell>
          <cell r="H15760" t="str">
            <v>2GNEW</v>
          </cell>
          <cell r="I15760" t="str">
            <v>INS</v>
          </cell>
          <cell r="J15760">
            <v>43815</v>
          </cell>
          <cell r="L15760">
            <v>43819</v>
          </cell>
          <cell r="N15760">
            <v>43849</v>
          </cell>
          <cell r="P15760" t="str">
            <v>Pending HOC</v>
          </cell>
        </row>
        <row r="15761">
          <cell r="C15761" t="str">
            <v>ZHF202</v>
          </cell>
          <cell r="D15761" t="str">
            <v>New Sites</v>
          </cell>
          <cell r="E15761" t="str">
            <v>Q1-2020</v>
          </cell>
          <cell r="F15761" t="str">
            <v>Mobile Aspiration</v>
          </cell>
          <cell r="G15761" t="str">
            <v>HUA</v>
          </cell>
          <cell r="H15761" t="str">
            <v>3GNEW_900</v>
          </cell>
          <cell r="I15761" t="str">
            <v>INS</v>
          </cell>
          <cell r="J15761">
            <v>43815</v>
          </cell>
          <cell r="L15761">
            <v>43819</v>
          </cell>
          <cell r="N15761">
            <v>43849</v>
          </cell>
          <cell r="P15761" t="str">
            <v>Pending HOC</v>
          </cell>
        </row>
        <row r="15762">
          <cell r="C15762" t="str">
            <v>ZHF202</v>
          </cell>
          <cell r="D15762" t="str">
            <v>New Sites</v>
          </cell>
          <cell r="E15762" t="str">
            <v>Q1-2020</v>
          </cell>
          <cell r="F15762" t="str">
            <v>Mobile Aspiration</v>
          </cell>
          <cell r="G15762" t="str">
            <v>HUA</v>
          </cell>
          <cell r="H15762" t="str">
            <v>LTE1800NEW</v>
          </cell>
          <cell r="I15762" t="str">
            <v>INS</v>
          </cell>
          <cell r="J15762">
            <v>43815</v>
          </cell>
          <cell r="L15762">
            <v>43819</v>
          </cell>
          <cell r="N15762">
            <v>43849</v>
          </cell>
          <cell r="P15762" t="str">
            <v>Pending HOC</v>
          </cell>
        </row>
        <row r="15763">
          <cell r="C15763" t="str">
            <v>ZHF202</v>
          </cell>
          <cell r="D15763" t="str">
            <v>New Sites</v>
          </cell>
          <cell r="E15763" t="str">
            <v>Q1-2020</v>
          </cell>
          <cell r="F15763" t="str">
            <v>Mobile Aspiration</v>
          </cell>
          <cell r="G15763" t="str">
            <v>HUA</v>
          </cell>
          <cell r="H15763" t="str">
            <v>LTE2300NEW</v>
          </cell>
          <cell r="I15763" t="str">
            <v>INS</v>
          </cell>
          <cell r="J15763">
            <v>43815</v>
          </cell>
          <cell r="L15763">
            <v>43819</v>
          </cell>
          <cell r="N15763">
            <v>43849</v>
          </cell>
          <cell r="P15763" t="str">
            <v>Pending HOC</v>
          </cell>
        </row>
        <row r="15764">
          <cell r="C15764" t="str">
            <v>ZHF202</v>
          </cell>
          <cell r="D15764" t="str">
            <v>New Sites</v>
          </cell>
          <cell r="E15764" t="str">
            <v>Q1-2020</v>
          </cell>
          <cell r="F15764" t="str">
            <v>Mobile Aspiration</v>
          </cell>
          <cell r="G15764" t="str">
            <v>HUA</v>
          </cell>
          <cell r="H15764" t="str">
            <v>LTE2100NEW</v>
          </cell>
          <cell r="I15764" t="str">
            <v>INS</v>
          </cell>
          <cell r="J15764">
            <v>43815</v>
          </cell>
          <cell r="L15764">
            <v>43819</v>
          </cell>
          <cell r="N15764">
            <v>43849</v>
          </cell>
          <cell r="P15764" t="str">
            <v>Pending HOC</v>
          </cell>
        </row>
        <row r="15765">
          <cell r="C15765" t="str">
            <v>ZHF202</v>
          </cell>
          <cell r="D15765" t="str">
            <v>New Sites</v>
          </cell>
          <cell r="E15765" t="str">
            <v>Q1-2020</v>
          </cell>
          <cell r="F15765" t="str">
            <v>Mobile Aspiration</v>
          </cell>
          <cell r="G15765" t="str">
            <v>HUA</v>
          </cell>
          <cell r="H15765" t="str">
            <v>LTE700NEW( with IoT)</v>
          </cell>
          <cell r="I15765" t="str">
            <v>INS</v>
          </cell>
          <cell r="J15765">
            <v>43815</v>
          </cell>
          <cell r="L15765">
            <v>43819</v>
          </cell>
          <cell r="N15765">
            <v>43849</v>
          </cell>
          <cell r="P15765" t="str">
            <v>Pending HOC</v>
          </cell>
        </row>
        <row r="15766">
          <cell r="C15766" t="str">
            <v>ZHF203</v>
          </cell>
          <cell r="D15766" t="str">
            <v>New Sites</v>
          </cell>
          <cell r="E15766" t="str">
            <v>Q1-2020</v>
          </cell>
          <cell r="F15766" t="str">
            <v>Mobile Aspiration</v>
          </cell>
          <cell r="G15766" t="str">
            <v>HUA</v>
          </cell>
          <cell r="H15766" t="str">
            <v>2GNEW</v>
          </cell>
          <cell r="I15766" t="str">
            <v>INS</v>
          </cell>
          <cell r="J15766">
            <v>43815</v>
          </cell>
          <cell r="L15766">
            <v>43819</v>
          </cell>
          <cell r="N15766">
            <v>43849</v>
          </cell>
          <cell r="P15766" t="str">
            <v>Pending HOC</v>
          </cell>
        </row>
        <row r="15767">
          <cell r="C15767" t="str">
            <v>ZHF203</v>
          </cell>
          <cell r="D15767" t="str">
            <v>New Sites</v>
          </cell>
          <cell r="E15767" t="str">
            <v>Q1-2020</v>
          </cell>
          <cell r="F15767" t="str">
            <v>Mobile Aspiration</v>
          </cell>
          <cell r="G15767" t="str">
            <v>HUA</v>
          </cell>
          <cell r="H15767" t="str">
            <v>3GNEW_900</v>
          </cell>
          <cell r="I15767" t="str">
            <v>INS</v>
          </cell>
          <cell r="J15767">
            <v>43815</v>
          </cell>
          <cell r="L15767">
            <v>43819</v>
          </cell>
          <cell r="N15767">
            <v>43849</v>
          </cell>
          <cell r="P15767" t="str">
            <v>Pending HOC</v>
          </cell>
        </row>
        <row r="15768">
          <cell r="C15768" t="str">
            <v>ZHF203</v>
          </cell>
          <cell r="D15768" t="str">
            <v>New Sites</v>
          </cell>
          <cell r="E15768" t="str">
            <v>Q1-2020</v>
          </cell>
          <cell r="F15768" t="str">
            <v>Mobile Aspiration</v>
          </cell>
          <cell r="G15768" t="str">
            <v>HUA</v>
          </cell>
          <cell r="H15768" t="str">
            <v>LTE1800NEW</v>
          </cell>
          <cell r="I15768" t="str">
            <v>INS</v>
          </cell>
          <cell r="J15768">
            <v>43815</v>
          </cell>
          <cell r="L15768">
            <v>43819</v>
          </cell>
          <cell r="N15768">
            <v>43849</v>
          </cell>
          <cell r="P15768" t="str">
            <v>Pending HOC</v>
          </cell>
        </row>
        <row r="15769">
          <cell r="C15769" t="str">
            <v>ZHF203</v>
          </cell>
          <cell r="D15769" t="str">
            <v>New Sites</v>
          </cell>
          <cell r="E15769" t="str">
            <v>Q1-2020</v>
          </cell>
          <cell r="F15769" t="str">
            <v>Mobile Aspiration</v>
          </cell>
          <cell r="G15769" t="str">
            <v>HUA</v>
          </cell>
          <cell r="H15769" t="str">
            <v>LTE2300NEW</v>
          </cell>
          <cell r="I15769" t="str">
            <v>INS</v>
          </cell>
          <cell r="J15769">
            <v>43815</v>
          </cell>
          <cell r="L15769">
            <v>43819</v>
          </cell>
          <cell r="N15769">
            <v>43849</v>
          </cell>
          <cell r="P15769" t="str">
            <v>Pending HOC</v>
          </cell>
        </row>
        <row r="15770">
          <cell r="C15770" t="str">
            <v>ZHF203</v>
          </cell>
          <cell r="D15770" t="str">
            <v>New Sites</v>
          </cell>
          <cell r="E15770" t="str">
            <v>Q1-2020</v>
          </cell>
          <cell r="F15770" t="str">
            <v>Mobile Aspiration</v>
          </cell>
          <cell r="G15770" t="str">
            <v>HUA</v>
          </cell>
          <cell r="H15770" t="str">
            <v>LTE2100NEW</v>
          </cell>
          <cell r="I15770" t="str">
            <v>INS</v>
          </cell>
          <cell r="J15770">
            <v>43815</v>
          </cell>
          <cell r="L15770">
            <v>43819</v>
          </cell>
          <cell r="N15770">
            <v>43849</v>
          </cell>
          <cell r="P15770" t="str">
            <v>Pending HOC</v>
          </cell>
        </row>
        <row r="15771">
          <cell r="C15771" t="str">
            <v>ZHF203</v>
          </cell>
          <cell r="D15771" t="str">
            <v>New Sites</v>
          </cell>
          <cell r="E15771" t="str">
            <v>Q1-2020</v>
          </cell>
          <cell r="F15771" t="str">
            <v>Mobile Aspiration</v>
          </cell>
          <cell r="G15771" t="str">
            <v>HUA</v>
          </cell>
          <cell r="H15771" t="str">
            <v>LTE700NEW( with IoT)</v>
          </cell>
          <cell r="I15771" t="str">
            <v>INS</v>
          </cell>
          <cell r="J15771">
            <v>43815</v>
          </cell>
          <cell r="L15771">
            <v>43819</v>
          </cell>
          <cell r="N15771">
            <v>43849</v>
          </cell>
          <cell r="P15771" t="str">
            <v>Pending HOC</v>
          </cell>
        </row>
        <row r="15772">
          <cell r="C15772" t="str">
            <v>ZHF277</v>
          </cell>
          <cell r="D15772" t="str">
            <v>New Sites</v>
          </cell>
          <cell r="E15772" t="str">
            <v>Q1-2020</v>
          </cell>
          <cell r="F15772" t="str">
            <v>Mobile Aspiration</v>
          </cell>
          <cell r="G15772" t="str">
            <v>HUA</v>
          </cell>
          <cell r="H15772" t="str">
            <v>2GNEW</v>
          </cell>
          <cell r="I15772" t="str">
            <v>INS</v>
          </cell>
          <cell r="J15772">
            <v>43815</v>
          </cell>
          <cell r="L15772">
            <v>43819</v>
          </cell>
          <cell r="N15772">
            <v>43849</v>
          </cell>
          <cell r="P15772" t="str">
            <v>Pending HOC</v>
          </cell>
        </row>
        <row r="15773">
          <cell r="C15773" t="str">
            <v>ZHF277</v>
          </cell>
          <cell r="D15773" t="str">
            <v>New Sites</v>
          </cell>
          <cell r="E15773" t="str">
            <v>Q1-2020</v>
          </cell>
          <cell r="F15773" t="str">
            <v>Mobile Aspiration</v>
          </cell>
          <cell r="G15773" t="str">
            <v>HUA</v>
          </cell>
          <cell r="H15773" t="str">
            <v>3GNEW_900</v>
          </cell>
          <cell r="I15773" t="str">
            <v>INS</v>
          </cell>
          <cell r="J15773">
            <v>43815</v>
          </cell>
          <cell r="L15773">
            <v>43819</v>
          </cell>
          <cell r="N15773">
            <v>43849</v>
          </cell>
          <cell r="P15773" t="str">
            <v>Pending HOC</v>
          </cell>
        </row>
        <row r="15774">
          <cell r="C15774" t="str">
            <v>ZHF277</v>
          </cell>
          <cell r="D15774" t="str">
            <v>New Sites</v>
          </cell>
          <cell r="E15774" t="str">
            <v>Q1-2020</v>
          </cell>
          <cell r="F15774" t="str">
            <v>Mobile Aspiration</v>
          </cell>
          <cell r="G15774" t="str">
            <v>HUA</v>
          </cell>
          <cell r="H15774" t="str">
            <v>LTE1800NEW</v>
          </cell>
          <cell r="I15774" t="str">
            <v>INS</v>
          </cell>
          <cell r="J15774">
            <v>43815</v>
          </cell>
          <cell r="L15774">
            <v>43819</v>
          </cell>
          <cell r="N15774">
            <v>43849</v>
          </cell>
          <cell r="P15774" t="str">
            <v>Pending HOC</v>
          </cell>
        </row>
        <row r="15775">
          <cell r="C15775" t="str">
            <v>ZHF277</v>
          </cell>
          <cell r="D15775" t="str">
            <v>New Sites</v>
          </cell>
          <cell r="E15775" t="str">
            <v>Q1-2020</v>
          </cell>
          <cell r="F15775" t="str">
            <v>Mobile Aspiration</v>
          </cell>
          <cell r="G15775" t="str">
            <v>HUA</v>
          </cell>
          <cell r="H15775" t="str">
            <v>LTE2300NEW</v>
          </cell>
          <cell r="I15775" t="str">
            <v>INS</v>
          </cell>
          <cell r="J15775">
            <v>43815</v>
          </cell>
          <cell r="L15775">
            <v>43819</v>
          </cell>
          <cell r="N15775">
            <v>43849</v>
          </cell>
          <cell r="P15775" t="str">
            <v>Pending HOC</v>
          </cell>
        </row>
        <row r="15776">
          <cell r="C15776" t="str">
            <v>ZHF277</v>
          </cell>
          <cell r="D15776" t="str">
            <v>New Sites</v>
          </cell>
          <cell r="E15776" t="str">
            <v>Q1-2020</v>
          </cell>
          <cell r="F15776" t="str">
            <v>Mobile Aspiration</v>
          </cell>
          <cell r="G15776" t="str">
            <v>HUA</v>
          </cell>
          <cell r="H15776" t="str">
            <v>LTE2100NEW</v>
          </cell>
          <cell r="I15776" t="str">
            <v>INS</v>
          </cell>
          <cell r="J15776">
            <v>43815</v>
          </cell>
          <cell r="L15776">
            <v>43819</v>
          </cell>
          <cell r="N15776">
            <v>43849</v>
          </cell>
          <cell r="P15776" t="str">
            <v>Pending HOC</v>
          </cell>
        </row>
        <row r="15777">
          <cell r="C15777" t="str">
            <v>ZHF277</v>
          </cell>
          <cell r="D15777" t="str">
            <v>New Sites</v>
          </cell>
          <cell r="E15777" t="str">
            <v>Q1-2020</v>
          </cell>
          <cell r="F15777" t="str">
            <v>Mobile Aspiration</v>
          </cell>
          <cell r="G15777" t="str">
            <v>HUA</v>
          </cell>
          <cell r="H15777" t="str">
            <v>LTE700NEW( with IoT)</v>
          </cell>
          <cell r="I15777" t="str">
            <v>INS</v>
          </cell>
          <cell r="J15777">
            <v>43815</v>
          </cell>
          <cell r="L15777">
            <v>43819</v>
          </cell>
          <cell r="N15777">
            <v>43849</v>
          </cell>
          <cell r="P15777" t="str">
            <v>Pending HOC</v>
          </cell>
        </row>
        <row r="15778">
          <cell r="C15778" t="str">
            <v>ZHF316</v>
          </cell>
          <cell r="D15778" t="str">
            <v>New Sites</v>
          </cell>
          <cell r="E15778" t="str">
            <v>Q1-2020</v>
          </cell>
          <cell r="F15778" t="str">
            <v>Mobile Aspiration</v>
          </cell>
          <cell r="G15778" t="str">
            <v>HUA</v>
          </cell>
          <cell r="H15778" t="str">
            <v>2GNEW</v>
          </cell>
          <cell r="I15778" t="str">
            <v>INS</v>
          </cell>
          <cell r="J15778">
            <v>43815</v>
          </cell>
          <cell r="L15778">
            <v>43819</v>
          </cell>
          <cell r="N15778">
            <v>43849</v>
          </cell>
          <cell r="P15778" t="str">
            <v>Pending HOC</v>
          </cell>
        </row>
        <row r="15779">
          <cell r="C15779" t="str">
            <v>ZHF316</v>
          </cell>
          <cell r="D15779" t="str">
            <v>New Sites</v>
          </cell>
          <cell r="E15779" t="str">
            <v>Q1-2020</v>
          </cell>
          <cell r="F15779" t="str">
            <v>Mobile Aspiration</v>
          </cell>
          <cell r="G15779" t="str">
            <v>HUA</v>
          </cell>
          <cell r="H15779" t="str">
            <v>3GNEW_900</v>
          </cell>
          <cell r="I15779" t="str">
            <v>INS</v>
          </cell>
          <cell r="J15779">
            <v>43815</v>
          </cell>
          <cell r="L15779">
            <v>43819</v>
          </cell>
          <cell r="N15779">
            <v>43849</v>
          </cell>
          <cell r="P15779" t="str">
            <v>Pending HOC</v>
          </cell>
        </row>
        <row r="15780">
          <cell r="C15780" t="str">
            <v>ZHF316</v>
          </cell>
          <cell r="D15780" t="str">
            <v>New Sites</v>
          </cell>
          <cell r="E15780" t="str">
            <v>Q1-2020</v>
          </cell>
          <cell r="F15780" t="str">
            <v>Mobile Aspiration</v>
          </cell>
          <cell r="G15780" t="str">
            <v>HUA</v>
          </cell>
          <cell r="H15780" t="str">
            <v>LTE1800NEW</v>
          </cell>
          <cell r="I15780" t="str">
            <v>INS</v>
          </cell>
          <cell r="J15780">
            <v>43815</v>
          </cell>
          <cell r="L15780">
            <v>43819</v>
          </cell>
          <cell r="N15780">
            <v>43849</v>
          </cell>
          <cell r="P15780" t="str">
            <v>Pending HOC</v>
          </cell>
        </row>
        <row r="15781">
          <cell r="C15781" t="str">
            <v>ZHF316</v>
          </cell>
          <cell r="D15781" t="str">
            <v>New Sites</v>
          </cell>
          <cell r="E15781" t="str">
            <v>Q1-2020</v>
          </cell>
          <cell r="F15781" t="str">
            <v>Mobile Aspiration</v>
          </cell>
          <cell r="G15781" t="str">
            <v>HUA</v>
          </cell>
          <cell r="H15781" t="str">
            <v>LTE2300NEW</v>
          </cell>
          <cell r="I15781" t="str">
            <v>INS</v>
          </cell>
          <cell r="J15781">
            <v>43815</v>
          </cell>
          <cell r="L15781">
            <v>43819</v>
          </cell>
          <cell r="N15781">
            <v>43849</v>
          </cell>
          <cell r="P15781" t="str">
            <v>Pending HOC</v>
          </cell>
        </row>
        <row r="15782">
          <cell r="C15782" t="str">
            <v>ZHF316</v>
          </cell>
          <cell r="D15782" t="str">
            <v>New Sites</v>
          </cell>
          <cell r="E15782" t="str">
            <v>Q1-2020</v>
          </cell>
          <cell r="F15782" t="str">
            <v>Mobile Aspiration</v>
          </cell>
          <cell r="G15782" t="str">
            <v>HUA</v>
          </cell>
          <cell r="H15782" t="str">
            <v>LTE2100NEW</v>
          </cell>
          <cell r="I15782" t="str">
            <v>INS</v>
          </cell>
          <cell r="J15782">
            <v>43815</v>
          </cell>
          <cell r="L15782">
            <v>43819</v>
          </cell>
          <cell r="N15782">
            <v>43849</v>
          </cell>
          <cell r="P15782" t="str">
            <v>Pending HOC</v>
          </cell>
        </row>
        <row r="15783">
          <cell r="C15783" t="str">
            <v>ZHF316</v>
          </cell>
          <cell r="D15783" t="str">
            <v>New Sites</v>
          </cell>
          <cell r="E15783" t="str">
            <v>Q1-2020</v>
          </cell>
          <cell r="F15783" t="str">
            <v>Mobile Aspiration</v>
          </cell>
          <cell r="G15783" t="str">
            <v>HUA</v>
          </cell>
          <cell r="H15783" t="str">
            <v>LTE700NEW( with IoT)</v>
          </cell>
          <cell r="I15783" t="str">
            <v>INS</v>
          </cell>
          <cell r="J15783">
            <v>43815</v>
          </cell>
          <cell r="L15783">
            <v>43819</v>
          </cell>
          <cell r="N15783">
            <v>43849</v>
          </cell>
          <cell r="P15783" t="str">
            <v>Pending HOC</v>
          </cell>
        </row>
        <row r="15784">
          <cell r="C15784" t="str">
            <v>ZHF341</v>
          </cell>
          <cell r="D15784" t="str">
            <v>Critical Tower-New</v>
          </cell>
          <cell r="E15784" t="str">
            <v>Q3-2019</v>
          </cell>
          <cell r="F15784" t="str">
            <v>Mobile Aspiration</v>
          </cell>
          <cell r="G15784" t="str">
            <v>HUA</v>
          </cell>
          <cell r="H15784" t="str">
            <v>2GMOD-Critical New</v>
          </cell>
          <cell r="I15784" t="str">
            <v>INS</v>
          </cell>
          <cell r="J15784">
            <v>43837</v>
          </cell>
          <cell r="L15784">
            <v>43839</v>
          </cell>
          <cell r="N15784">
            <v>43869</v>
          </cell>
          <cell r="P15784" t="str">
            <v>FBP Not submitted</v>
          </cell>
        </row>
        <row r="15785">
          <cell r="C15785" t="str">
            <v>ZHF341</v>
          </cell>
          <cell r="D15785" t="str">
            <v>Critical Tower-New</v>
          </cell>
          <cell r="E15785" t="str">
            <v>Q3-2019</v>
          </cell>
          <cell r="F15785" t="str">
            <v>Mobile Aspiration</v>
          </cell>
          <cell r="G15785" t="str">
            <v>HUA</v>
          </cell>
          <cell r="H15785" t="str">
            <v>3GMOD_900-Critical New</v>
          </cell>
          <cell r="I15785" t="str">
            <v>INS</v>
          </cell>
          <cell r="J15785">
            <v>43837</v>
          </cell>
          <cell r="L15785">
            <v>43839</v>
          </cell>
          <cell r="N15785">
            <v>43869</v>
          </cell>
          <cell r="P15785" t="str">
            <v>FBP Not submitted</v>
          </cell>
        </row>
        <row r="15786">
          <cell r="C15786" t="str">
            <v>ZHF341</v>
          </cell>
          <cell r="D15786" t="str">
            <v>Critical Tower-New</v>
          </cell>
          <cell r="E15786" t="str">
            <v>Q3-2019</v>
          </cell>
          <cell r="F15786" t="str">
            <v>Mobile Aspiration</v>
          </cell>
          <cell r="G15786" t="str">
            <v>HUA</v>
          </cell>
          <cell r="H15786" t="str">
            <v>LTE1800MOD-Critical New</v>
          </cell>
          <cell r="I15786" t="str">
            <v>INS</v>
          </cell>
          <cell r="J15786">
            <v>43837</v>
          </cell>
          <cell r="L15786">
            <v>43839</v>
          </cell>
          <cell r="N15786">
            <v>43869</v>
          </cell>
          <cell r="P15786" t="str">
            <v>FBP Not submitted</v>
          </cell>
        </row>
        <row r="15787">
          <cell r="C15787" t="str">
            <v>ZHF341</v>
          </cell>
          <cell r="D15787" t="str">
            <v>Critical Tower-New</v>
          </cell>
          <cell r="E15787" t="str">
            <v>Q3-2019</v>
          </cell>
          <cell r="F15787" t="str">
            <v>Mobile Aspiration</v>
          </cell>
          <cell r="G15787" t="str">
            <v>HUA</v>
          </cell>
          <cell r="H15787" t="str">
            <v>LTE2300MOD-Critical New</v>
          </cell>
          <cell r="I15787" t="str">
            <v>INS</v>
          </cell>
          <cell r="J15787">
            <v>43837</v>
          </cell>
          <cell r="L15787">
            <v>43839</v>
          </cell>
          <cell r="N15787">
            <v>43869</v>
          </cell>
          <cell r="P15787" t="str">
            <v>FBP Not submitted</v>
          </cell>
        </row>
        <row r="15788">
          <cell r="C15788" t="str">
            <v>ZHF341</v>
          </cell>
          <cell r="D15788" t="str">
            <v>Critical Tower-New</v>
          </cell>
          <cell r="E15788" t="str">
            <v>Q3-2019</v>
          </cell>
          <cell r="F15788" t="str">
            <v>Mobile Aspiration</v>
          </cell>
          <cell r="G15788" t="str">
            <v>HUA</v>
          </cell>
          <cell r="H15788" t="str">
            <v>LTE2100MOD-Critical New</v>
          </cell>
          <cell r="I15788" t="str">
            <v>INS</v>
          </cell>
          <cell r="J15788">
            <v>43837</v>
          </cell>
          <cell r="L15788">
            <v>43839</v>
          </cell>
          <cell r="N15788">
            <v>43869</v>
          </cell>
          <cell r="P15788" t="str">
            <v>FBP Not submitted</v>
          </cell>
        </row>
        <row r="15789">
          <cell r="C15789" t="str">
            <v>ZHF341</v>
          </cell>
          <cell r="D15789" t="str">
            <v>Critical Tower-New</v>
          </cell>
          <cell r="E15789" t="str">
            <v>Q3-2019</v>
          </cell>
          <cell r="F15789" t="str">
            <v>Mobile Aspiration</v>
          </cell>
          <cell r="G15789" t="str">
            <v>HUA</v>
          </cell>
          <cell r="H15789" t="str">
            <v>LTE700MOD-Critical New</v>
          </cell>
          <cell r="I15789" t="str">
            <v>INS</v>
          </cell>
          <cell r="J15789">
            <v>43837</v>
          </cell>
          <cell r="L15789">
            <v>43839</v>
          </cell>
          <cell r="N15789">
            <v>43869</v>
          </cell>
          <cell r="P15789" t="str">
            <v>FBP Not submitted</v>
          </cell>
        </row>
        <row r="15790">
          <cell r="C15790" t="str">
            <v>ZHF342</v>
          </cell>
          <cell r="D15790" t="str">
            <v>Critical Tower-New</v>
          </cell>
          <cell r="E15790" t="str">
            <v>Q4-2019</v>
          </cell>
          <cell r="F15790" t="str">
            <v>Mobile Aspiration</v>
          </cell>
          <cell r="G15790" t="str">
            <v>HUA</v>
          </cell>
          <cell r="H15790" t="str">
            <v>2GMOD-Critical New</v>
          </cell>
          <cell r="I15790" t="str">
            <v>INS</v>
          </cell>
          <cell r="J15790">
            <v>43837</v>
          </cell>
          <cell r="L15790">
            <v>43839</v>
          </cell>
          <cell r="N15790">
            <v>43869</v>
          </cell>
          <cell r="P15790" t="str">
            <v>FBP Not submitted</v>
          </cell>
        </row>
        <row r="15791">
          <cell r="C15791" t="str">
            <v>ZHF342</v>
          </cell>
          <cell r="D15791" t="str">
            <v>Critical Tower-New</v>
          </cell>
          <cell r="E15791" t="str">
            <v>Q4-2019</v>
          </cell>
          <cell r="F15791" t="str">
            <v>Mobile Aspiration</v>
          </cell>
          <cell r="G15791" t="str">
            <v>HUA</v>
          </cell>
          <cell r="H15791" t="str">
            <v>3GMOD_900-Critical New</v>
          </cell>
          <cell r="I15791" t="str">
            <v>INS</v>
          </cell>
          <cell r="J15791">
            <v>43837</v>
          </cell>
          <cell r="L15791">
            <v>43839</v>
          </cell>
          <cell r="N15791">
            <v>43869</v>
          </cell>
          <cell r="P15791" t="str">
            <v>FBP Not submitted</v>
          </cell>
        </row>
        <row r="15792">
          <cell r="C15792" t="str">
            <v>ZHF342</v>
          </cell>
          <cell r="D15792" t="str">
            <v>Critical Tower-New</v>
          </cell>
          <cell r="E15792" t="str">
            <v>Q4-2019</v>
          </cell>
          <cell r="F15792" t="str">
            <v>Mobile Aspiration</v>
          </cell>
          <cell r="G15792" t="str">
            <v>HUA</v>
          </cell>
          <cell r="H15792" t="str">
            <v>LTE1800MOD-Critical New</v>
          </cell>
          <cell r="I15792" t="str">
            <v>INS</v>
          </cell>
          <cell r="J15792">
            <v>43837</v>
          </cell>
          <cell r="L15792">
            <v>43839</v>
          </cell>
          <cell r="N15792">
            <v>43869</v>
          </cell>
          <cell r="P15792" t="str">
            <v>FBP Not submitted</v>
          </cell>
        </row>
        <row r="15793">
          <cell r="C15793" t="str">
            <v>ZHF342</v>
          </cell>
          <cell r="D15793" t="str">
            <v>Critical Tower-New</v>
          </cell>
          <cell r="E15793" t="str">
            <v>Q4-2019</v>
          </cell>
          <cell r="F15793" t="str">
            <v>Mobile Aspiration</v>
          </cell>
          <cell r="G15793" t="str">
            <v>HUA</v>
          </cell>
          <cell r="H15793" t="str">
            <v>LTE2300MOD-Critical New</v>
          </cell>
          <cell r="I15793" t="str">
            <v>INS</v>
          </cell>
          <cell r="J15793">
            <v>43837</v>
          </cell>
          <cell r="L15793">
            <v>43839</v>
          </cell>
          <cell r="N15793">
            <v>43869</v>
          </cell>
          <cell r="P15793" t="str">
            <v>FBP Not submitted</v>
          </cell>
        </row>
        <row r="15794">
          <cell r="C15794" t="str">
            <v>ZHF342</v>
          </cell>
          <cell r="D15794" t="str">
            <v>Critical Tower-New</v>
          </cell>
          <cell r="E15794" t="str">
            <v>Q4-2019</v>
          </cell>
          <cell r="F15794" t="str">
            <v>Mobile Aspiration</v>
          </cell>
          <cell r="G15794" t="str">
            <v>HUA</v>
          </cell>
          <cell r="H15794" t="str">
            <v>LTE2100MOD-Critical New</v>
          </cell>
          <cell r="I15794" t="str">
            <v>INS</v>
          </cell>
          <cell r="J15794">
            <v>43837</v>
          </cell>
          <cell r="L15794">
            <v>43839</v>
          </cell>
          <cell r="N15794">
            <v>43869</v>
          </cell>
          <cell r="P15794" t="str">
            <v>FBP Not submitted</v>
          </cell>
        </row>
        <row r="15795">
          <cell r="C15795" t="str">
            <v>ZHF342</v>
          </cell>
          <cell r="D15795" t="str">
            <v>Critical Tower-New</v>
          </cell>
          <cell r="E15795" t="str">
            <v>Q4-2019</v>
          </cell>
          <cell r="F15795" t="str">
            <v>Mobile Aspiration</v>
          </cell>
          <cell r="G15795" t="str">
            <v>HUA</v>
          </cell>
          <cell r="H15795" t="str">
            <v>LTE700MOD-Critical New</v>
          </cell>
          <cell r="I15795" t="str">
            <v>INS</v>
          </cell>
          <cell r="J15795">
            <v>43837</v>
          </cell>
          <cell r="L15795">
            <v>43839</v>
          </cell>
          <cell r="N15795">
            <v>43869</v>
          </cell>
          <cell r="P15795" t="str">
            <v>FBP Not submitted</v>
          </cell>
        </row>
        <row r="15796">
          <cell r="C15796" t="str">
            <v>ZHF344</v>
          </cell>
          <cell r="D15796" t="str">
            <v>Critical Tower-New</v>
          </cell>
          <cell r="E15796" t="str">
            <v>Q4-2019</v>
          </cell>
          <cell r="F15796" t="str">
            <v>Mobile Aspiration</v>
          </cell>
          <cell r="G15796" t="str">
            <v>HUA</v>
          </cell>
          <cell r="H15796" t="str">
            <v>2GMOD-Critical New</v>
          </cell>
          <cell r="I15796" t="str">
            <v>INS</v>
          </cell>
          <cell r="J15796">
            <v>43837</v>
          </cell>
          <cell r="L15796">
            <v>43839</v>
          </cell>
          <cell r="N15796">
            <v>43869</v>
          </cell>
          <cell r="P15796" t="str">
            <v>ISR not Approved</v>
          </cell>
        </row>
        <row r="15797">
          <cell r="C15797" t="str">
            <v>ZHF344</v>
          </cell>
          <cell r="D15797" t="str">
            <v>Critical Tower-New</v>
          </cell>
          <cell r="E15797" t="str">
            <v>Q4-2019</v>
          </cell>
          <cell r="F15797" t="str">
            <v>Mobile Aspiration</v>
          </cell>
          <cell r="G15797" t="str">
            <v>HUA</v>
          </cell>
          <cell r="H15797" t="str">
            <v>3GMOD_900-Critical New</v>
          </cell>
          <cell r="I15797" t="str">
            <v>INS</v>
          </cell>
          <cell r="J15797">
            <v>43837</v>
          </cell>
          <cell r="L15797">
            <v>43839</v>
          </cell>
          <cell r="N15797">
            <v>43869</v>
          </cell>
          <cell r="P15797" t="str">
            <v>ISR not Approved</v>
          </cell>
        </row>
        <row r="15798">
          <cell r="C15798" t="str">
            <v>ZHF344</v>
          </cell>
          <cell r="D15798" t="str">
            <v>Critical Tower-New</v>
          </cell>
          <cell r="E15798" t="str">
            <v>Q4-2019</v>
          </cell>
          <cell r="F15798" t="str">
            <v>Mobile Aspiration</v>
          </cell>
          <cell r="G15798" t="str">
            <v>HUA</v>
          </cell>
          <cell r="H15798" t="str">
            <v>LTE1800MOD-Critical New</v>
          </cell>
          <cell r="I15798" t="str">
            <v>INS</v>
          </cell>
          <cell r="J15798">
            <v>43837</v>
          </cell>
          <cell r="L15798">
            <v>43839</v>
          </cell>
          <cell r="N15798">
            <v>43869</v>
          </cell>
          <cell r="P15798" t="str">
            <v>ISR not Approved</v>
          </cell>
        </row>
        <row r="15799">
          <cell r="C15799" t="str">
            <v>ZHF344</v>
          </cell>
          <cell r="D15799" t="str">
            <v>Critical Tower-New</v>
          </cell>
          <cell r="E15799" t="str">
            <v>Q4-2019</v>
          </cell>
          <cell r="F15799" t="str">
            <v>Mobile Aspiration</v>
          </cell>
          <cell r="G15799" t="str">
            <v>HUA</v>
          </cell>
          <cell r="H15799" t="str">
            <v>LTE2300MOD-Critical New</v>
          </cell>
          <cell r="I15799" t="str">
            <v>INS</v>
          </cell>
          <cell r="J15799">
            <v>43837</v>
          </cell>
          <cell r="L15799">
            <v>43839</v>
          </cell>
          <cell r="N15799">
            <v>43869</v>
          </cell>
          <cell r="P15799" t="str">
            <v>ISR not Approved</v>
          </cell>
        </row>
        <row r="15800">
          <cell r="C15800" t="str">
            <v>ZHF344</v>
          </cell>
          <cell r="D15800" t="str">
            <v>Critical Tower-New</v>
          </cell>
          <cell r="E15800" t="str">
            <v>Q4-2019</v>
          </cell>
          <cell r="F15800" t="str">
            <v>Mobile Aspiration</v>
          </cell>
          <cell r="G15800" t="str">
            <v>HUA</v>
          </cell>
          <cell r="H15800" t="str">
            <v>LTE2100MOD-Critical New</v>
          </cell>
          <cell r="I15800" t="str">
            <v>INS</v>
          </cell>
          <cell r="J15800">
            <v>43837</v>
          </cell>
          <cell r="L15800">
            <v>43839</v>
          </cell>
          <cell r="N15800">
            <v>43869</v>
          </cell>
          <cell r="P15800" t="str">
            <v>ISR not Approved</v>
          </cell>
        </row>
        <row r="15801">
          <cell r="C15801" t="str">
            <v>ZHF344</v>
          </cell>
          <cell r="D15801" t="str">
            <v>Critical Tower-New</v>
          </cell>
          <cell r="E15801" t="str">
            <v>Q4-2019</v>
          </cell>
          <cell r="F15801" t="str">
            <v>Mobile Aspiration</v>
          </cell>
          <cell r="G15801" t="str">
            <v>HUA</v>
          </cell>
          <cell r="H15801" t="str">
            <v>LTE700MOD-Critical New</v>
          </cell>
          <cell r="I15801" t="str">
            <v>INS</v>
          </cell>
          <cell r="J15801">
            <v>43837</v>
          </cell>
          <cell r="L15801">
            <v>43839</v>
          </cell>
          <cell r="N15801">
            <v>43869</v>
          </cell>
          <cell r="P15801" t="str">
            <v>ISR not Approved</v>
          </cell>
        </row>
        <row r="15802">
          <cell r="C15802" t="str">
            <v>ZHF346</v>
          </cell>
          <cell r="D15802" t="str">
            <v>Critical Tower-New</v>
          </cell>
          <cell r="E15802" t="str">
            <v>Q3-2019</v>
          </cell>
          <cell r="F15802" t="str">
            <v>Mobile Aspiration</v>
          </cell>
          <cell r="G15802" t="str">
            <v>HUA</v>
          </cell>
          <cell r="H15802" t="str">
            <v>2GMOD-Critical New</v>
          </cell>
          <cell r="I15802" t="str">
            <v>INS</v>
          </cell>
          <cell r="J15802">
            <v>43837</v>
          </cell>
          <cell r="L15802">
            <v>43839</v>
          </cell>
          <cell r="N15802">
            <v>43869</v>
          </cell>
          <cell r="P15802" t="str">
            <v>FBP Not submitted</v>
          </cell>
        </row>
        <row r="15803">
          <cell r="C15803" t="str">
            <v>ZHF346</v>
          </cell>
          <cell r="D15803" t="str">
            <v>Critical Tower-New</v>
          </cell>
          <cell r="E15803" t="str">
            <v>Q3-2019</v>
          </cell>
          <cell r="F15803" t="str">
            <v>Mobile Aspiration</v>
          </cell>
          <cell r="G15803" t="str">
            <v>HUA</v>
          </cell>
          <cell r="H15803" t="str">
            <v>3GMOD_900-Critical New</v>
          </cell>
          <cell r="I15803" t="str">
            <v>INS</v>
          </cell>
          <cell r="J15803">
            <v>43837</v>
          </cell>
          <cell r="L15803">
            <v>43839</v>
          </cell>
          <cell r="N15803">
            <v>43869</v>
          </cell>
          <cell r="P15803" t="str">
            <v>FBP Not submitted</v>
          </cell>
        </row>
        <row r="15804">
          <cell r="C15804" t="str">
            <v>ZHF346</v>
          </cell>
          <cell r="D15804" t="str">
            <v>Critical Tower-New</v>
          </cell>
          <cell r="E15804" t="str">
            <v>Q3-2019</v>
          </cell>
          <cell r="F15804" t="str">
            <v>Mobile Aspiration</v>
          </cell>
          <cell r="G15804" t="str">
            <v>HUA</v>
          </cell>
          <cell r="H15804" t="str">
            <v>LTE1800MOD-Critical New</v>
          </cell>
          <cell r="I15804" t="str">
            <v>INS</v>
          </cell>
          <cell r="J15804">
            <v>43837</v>
          </cell>
          <cell r="L15804">
            <v>43839</v>
          </cell>
          <cell r="N15804">
            <v>43869</v>
          </cell>
          <cell r="P15804" t="str">
            <v>FBP Not submitted</v>
          </cell>
        </row>
        <row r="15805">
          <cell r="C15805" t="str">
            <v>ZHF346</v>
          </cell>
          <cell r="D15805" t="str">
            <v>Critical Tower-New</v>
          </cell>
          <cell r="E15805" t="str">
            <v>Q3-2019</v>
          </cell>
          <cell r="F15805" t="str">
            <v>Mobile Aspiration</v>
          </cell>
          <cell r="G15805" t="str">
            <v>HUA</v>
          </cell>
          <cell r="H15805" t="str">
            <v>LTE2300MOD-Critical New</v>
          </cell>
          <cell r="I15805" t="str">
            <v>INS</v>
          </cell>
          <cell r="J15805">
            <v>43837</v>
          </cell>
          <cell r="L15805">
            <v>43839</v>
          </cell>
          <cell r="N15805">
            <v>43869</v>
          </cell>
          <cell r="P15805" t="str">
            <v>FBP Not submitted</v>
          </cell>
        </row>
        <row r="15806">
          <cell r="C15806" t="str">
            <v>ZHF346</v>
          </cell>
          <cell r="D15806" t="str">
            <v>Critical Tower-New</v>
          </cell>
          <cell r="E15806" t="str">
            <v>Q3-2019</v>
          </cell>
          <cell r="F15806" t="str">
            <v>Mobile Aspiration</v>
          </cell>
          <cell r="G15806" t="str">
            <v>HUA</v>
          </cell>
          <cell r="H15806" t="str">
            <v>LTE2100MOD-Critical New</v>
          </cell>
          <cell r="I15806" t="str">
            <v>INS</v>
          </cell>
          <cell r="J15806">
            <v>43837</v>
          </cell>
          <cell r="L15806">
            <v>43839</v>
          </cell>
          <cell r="N15806">
            <v>43869</v>
          </cell>
          <cell r="P15806" t="str">
            <v>FBP Not submitted</v>
          </cell>
        </row>
        <row r="15807">
          <cell r="C15807" t="str">
            <v>ZHF346</v>
          </cell>
          <cell r="D15807" t="str">
            <v>Critical Tower-New</v>
          </cell>
          <cell r="E15807" t="str">
            <v>Q3-2019</v>
          </cell>
          <cell r="F15807" t="str">
            <v>Mobile Aspiration</v>
          </cell>
          <cell r="G15807" t="str">
            <v>HUA</v>
          </cell>
          <cell r="H15807" t="str">
            <v>LTE700MOD-Critical New</v>
          </cell>
          <cell r="I15807" t="str">
            <v>INS</v>
          </cell>
          <cell r="J15807">
            <v>43837</v>
          </cell>
          <cell r="L15807">
            <v>43839</v>
          </cell>
          <cell r="N15807">
            <v>43869</v>
          </cell>
          <cell r="P15807" t="str">
            <v>FBP Not submitted</v>
          </cell>
        </row>
        <row r="15808">
          <cell r="C15808" t="str">
            <v>ZHF349</v>
          </cell>
          <cell r="D15808" t="str">
            <v>Critical Tower-New</v>
          </cell>
          <cell r="E15808" t="str">
            <v>Q3-2019</v>
          </cell>
          <cell r="F15808" t="str">
            <v>Mobile Aspiration</v>
          </cell>
          <cell r="G15808" t="str">
            <v>HUA</v>
          </cell>
          <cell r="H15808" t="str">
            <v>2GMOD-Critical New</v>
          </cell>
          <cell r="I15808" t="str">
            <v>INS</v>
          </cell>
          <cell r="J15808">
            <v>43837</v>
          </cell>
          <cell r="L15808">
            <v>43839</v>
          </cell>
          <cell r="N15808">
            <v>43869</v>
          </cell>
          <cell r="P15808" t="str">
            <v>Contract Not Signed</v>
          </cell>
        </row>
        <row r="15809">
          <cell r="C15809" t="str">
            <v>ZHF349</v>
          </cell>
          <cell r="D15809" t="str">
            <v>Critical Tower-New</v>
          </cell>
          <cell r="E15809" t="str">
            <v>Q3-2019</v>
          </cell>
          <cell r="F15809" t="str">
            <v>Mobile Aspiration</v>
          </cell>
          <cell r="G15809" t="str">
            <v>HUA</v>
          </cell>
          <cell r="H15809" t="str">
            <v>3GMOD_900-Critical New</v>
          </cell>
          <cell r="I15809" t="str">
            <v>INS</v>
          </cell>
          <cell r="J15809">
            <v>43837</v>
          </cell>
          <cell r="L15809">
            <v>43839</v>
          </cell>
          <cell r="N15809">
            <v>43869</v>
          </cell>
          <cell r="P15809" t="str">
            <v>Contract Not Signed</v>
          </cell>
        </row>
        <row r="15810">
          <cell r="C15810" t="str">
            <v>ZHF349</v>
          </cell>
          <cell r="D15810" t="str">
            <v>Critical Tower-New</v>
          </cell>
          <cell r="E15810" t="str">
            <v>Q3-2019</v>
          </cell>
          <cell r="F15810" t="str">
            <v>Mobile Aspiration</v>
          </cell>
          <cell r="G15810" t="str">
            <v>HUA</v>
          </cell>
          <cell r="H15810" t="str">
            <v>LTE1800MOD-Critical New</v>
          </cell>
          <cell r="I15810" t="str">
            <v>INS</v>
          </cell>
          <cell r="J15810">
            <v>43837</v>
          </cell>
          <cell r="L15810">
            <v>43839</v>
          </cell>
          <cell r="N15810">
            <v>43869</v>
          </cell>
          <cell r="P15810" t="str">
            <v>Contract Not Signed</v>
          </cell>
        </row>
        <row r="15811">
          <cell r="C15811" t="str">
            <v>ZHF349</v>
          </cell>
          <cell r="D15811" t="str">
            <v>Critical Tower-New</v>
          </cell>
          <cell r="E15811" t="str">
            <v>Q3-2019</v>
          </cell>
          <cell r="F15811" t="str">
            <v>Mobile Aspiration</v>
          </cell>
          <cell r="G15811" t="str">
            <v>HUA</v>
          </cell>
          <cell r="H15811" t="str">
            <v>LTE2300MOD-Critical New</v>
          </cell>
          <cell r="I15811" t="str">
            <v>INS</v>
          </cell>
          <cell r="J15811">
            <v>43837</v>
          </cell>
          <cell r="L15811">
            <v>43839</v>
          </cell>
          <cell r="N15811">
            <v>43869</v>
          </cell>
          <cell r="P15811" t="str">
            <v>Contract Not Signed</v>
          </cell>
        </row>
        <row r="15812">
          <cell r="C15812" t="str">
            <v>ZHF349</v>
          </cell>
          <cell r="D15812" t="str">
            <v>Critical Tower-New</v>
          </cell>
          <cell r="E15812" t="str">
            <v>Q3-2019</v>
          </cell>
          <cell r="F15812" t="str">
            <v>Mobile Aspiration</v>
          </cell>
          <cell r="G15812" t="str">
            <v>HUA</v>
          </cell>
          <cell r="H15812" t="str">
            <v>LTE2100MOD-Critical New</v>
          </cell>
          <cell r="I15812" t="str">
            <v>INS</v>
          </cell>
          <cell r="J15812">
            <v>43837</v>
          </cell>
          <cell r="L15812">
            <v>43839</v>
          </cell>
          <cell r="N15812">
            <v>43869</v>
          </cell>
          <cell r="P15812" t="str">
            <v>Contract Not Signed</v>
          </cell>
        </row>
        <row r="15813">
          <cell r="C15813" t="str">
            <v>ZHF349</v>
          </cell>
          <cell r="D15813" t="str">
            <v>Critical Tower-New</v>
          </cell>
          <cell r="E15813" t="str">
            <v>Q3-2019</v>
          </cell>
          <cell r="F15813" t="str">
            <v>Mobile Aspiration</v>
          </cell>
          <cell r="G15813" t="str">
            <v>HUA</v>
          </cell>
          <cell r="H15813" t="str">
            <v>LTE700MOD-Critical New</v>
          </cell>
          <cell r="I15813" t="str">
            <v>INS</v>
          </cell>
          <cell r="J15813">
            <v>43837</v>
          </cell>
          <cell r="L15813">
            <v>43839</v>
          </cell>
          <cell r="N15813">
            <v>43869</v>
          </cell>
          <cell r="P15813" t="str">
            <v>Contract Not Signed</v>
          </cell>
        </row>
        <row r="15814">
          <cell r="C15814" t="str">
            <v>ZHF350</v>
          </cell>
          <cell r="D15814" t="str">
            <v>Critical Tower-New</v>
          </cell>
          <cell r="E15814" t="str">
            <v>Q4-2019</v>
          </cell>
          <cell r="F15814" t="str">
            <v>Mobile Aspiration</v>
          </cell>
          <cell r="G15814" t="str">
            <v>HUA</v>
          </cell>
          <cell r="H15814" t="str">
            <v>2GMOD-Critical New</v>
          </cell>
          <cell r="I15814" t="str">
            <v>INS</v>
          </cell>
          <cell r="J15814">
            <v>43837</v>
          </cell>
          <cell r="L15814">
            <v>43839</v>
          </cell>
          <cell r="N15814">
            <v>43869</v>
          </cell>
          <cell r="P15814" t="str">
            <v>FBP Not submitted</v>
          </cell>
        </row>
        <row r="15815">
          <cell r="C15815" t="str">
            <v>ZHF350</v>
          </cell>
          <cell r="D15815" t="str">
            <v>Critical Tower-New</v>
          </cell>
          <cell r="E15815" t="str">
            <v>Q4-2019</v>
          </cell>
          <cell r="F15815" t="str">
            <v>Mobile Aspiration</v>
          </cell>
          <cell r="G15815" t="str">
            <v>HUA</v>
          </cell>
          <cell r="H15815" t="str">
            <v>3GMOD_900-Critical New</v>
          </cell>
          <cell r="I15815" t="str">
            <v>INS</v>
          </cell>
          <cell r="J15815">
            <v>43837</v>
          </cell>
          <cell r="L15815">
            <v>43839</v>
          </cell>
          <cell r="N15815">
            <v>43869</v>
          </cell>
          <cell r="P15815" t="str">
            <v>FBP Not submitted</v>
          </cell>
        </row>
        <row r="15816">
          <cell r="C15816" t="str">
            <v>ZHF350</v>
          </cell>
          <cell r="D15816" t="str">
            <v>Critical Tower-New</v>
          </cell>
          <cell r="E15816" t="str">
            <v>Q4-2019</v>
          </cell>
          <cell r="F15816" t="str">
            <v>Mobile Aspiration</v>
          </cell>
          <cell r="G15816" t="str">
            <v>HUA</v>
          </cell>
          <cell r="H15816" t="str">
            <v>LTE1800MOD-Critical New</v>
          </cell>
          <cell r="I15816" t="str">
            <v>INS</v>
          </cell>
          <cell r="J15816">
            <v>43837</v>
          </cell>
          <cell r="L15816">
            <v>43839</v>
          </cell>
          <cell r="N15816">
            <v>43869</v>
          </cell>
          <cell r="P15816" t="str">
            <v>FBP Not submitted</v>
          </cell>
        </row>
        <row r="15817">
          <cell r="C15817" t="str">
            <v>ZHF350</v>
          </cell>
          <cell r="D15817" t="str">
            <v>Critical Tower-New</v>
          </cell>
          <cell r="E15817" t="str">
            <v>Q4-2019</v>
          </cell>
          <cell r="F15817" t="str">
            <v>Mobile Aspiration</v>
          </cell>
          <cell r="G15817" t="str">
            <v>HUA</v>
          </cell>
          <cell r="H15817" t="str">
            <v>LTE2300MOD-Critical New</v>
          </cell>
          <cell r="I15817" t="str">
            <v>INS</v>
          </cell>
          <cell r="J15817">
            <v>43837</v>
          </cell>
          <cell r="L15817">
            <v>43839</v>
          </cell>
          <cell r="N15817">
            <v>43869</v>
          </cell>
          <cell r="P15817" t="str">
            <v>FBP Not submitted</v>
          </cell>
        </row>
        <row r="15818">
          <cell r="C15818" t="str">
            <v>ZHF350</v>
          </cell>
          <cell r="D15818" t="str">
            <v>Critical Tower-New</v>
          </cell>
          <cell r="E15818" t="str">
            <v>Q4-2019</v>
          </cell>
          <cell r="F15818" t="str">
            <v>Mobile Aspiration</v>
          </cell>
          <cell r="G15818" t="str">
            <v>HUA</v>
          </cell>
          <cell r="H15818" t="str">
            <v>LTE2100MOD-Critical New</v>
          </cell>
          <cell r="I15818" t="str">
            <v>INS</v>
          </cell>
          <cell r="J15818">
            <v>43837</v>
          </cell>
          <cell r="L15818">
            <v>43839</v>
          </cell>
          <cell r="N15818">
            <v>43869</v>
          </cell>
          <cell r="P15818" t="str">
            <v>FBP Not submitted</v>
          </cell>
        </row>
        <row r="15819">
          <cell r="C15819" t="str">
            <v>ZHF350</v>
          </cell>
          <cell r="D15819" t="str">
            <v>Critical Tower-New</v>
          </cell>
          <cell r="E15819" t="str">
            <v>Q4-2019</v>
          </cell>
          <cell r="F15819" t="str">
            <v>Mobile Aspiration</v>
          </cell>
          <cell r="G15819" t="str">
            <v>HUA</v>
          </cell>
          <cell r="H15819" t="str">
            <v>LTE700MOD-Critical New</v>
          </cell>
          <cell r="I15819" t="str">
            <v>INS</v>
          </cell>
          <cell r="J15819">
            <v>43837</v>
          </cell>
          <cell r="L15819">
            <v>43839</v>
          </cell>
          <cell r="N15819">
            <v>43869</v>
          </cell>
          <cell r="P15819" t="str">
            <v>FBP Not submitted</v>
          </cell>
        </row>
        <row r="15820">
          <cell r="C15820" t="str">
            <v>ZHF784</v>
          </cell>
          <cell r="D15820" t="str">
            <v>New Sites</v>
          </cell>
          <cell r="E15820" t="str">
            <v>Q1-2020</v>
          </cell>
          <cell r="F15820" t="str">
            <v>Mobile Aspiration</v>
          </cell>
          <cell r="G15820" t="str">
            <v>HUA</v>
          </cell>
          <cell r="H15820" t="str">
            <v>2GNEW</v>
          </cell>
          <cell r="I15820" t="str">
            <v>INS</v>
          </cell>
          <cell r="J15820">
            <v>43815</v>
          </cell>
          <cell r="L15820">
            <v>43819</v>
          </cell>
          <cell r="N15820">
            <v>43849</v>
          </cell>
          <cell r="P15820" t="str">
            <v>Pending HOC</v>
          </cell>
        </row>
        <row r="15821">
          <cell r="C15821" t="str">
            <v>ZHF784</v>
          </cell>
          <cell r="D15821" t="str">
            <v>New Sites</v>
          </cell>
          <cell r="E15821" t="str">
            <v>Q1-2020</v>
          </cell>
          <cell r="F15821" t="str">
            <v>Mobile Aspiration</v>
          </cell>
          <cell r="G15821" t="str">
            <v>HUA</v>
          </cell>
          <cell r="H15821" t="str">
            <v>3GNEW_900</v>
          </cell>
          <cell r="I15821" t="str">
            <v>INS</v>
          </cell>
          <cell r="J15821">
            <v>43815</v>
          </cell>
          <cell r="L15821">
            <v>43819</v>
          </cell>
          <cell r="N15821">
            <v>43849</v>
          </cell>
          <cell r="P15821" t="str">
            <v>Pending HOC</v>
          </cell>
        </row>
        <row r="15822">
          <cell r="C15822" t="str">
            <v>ZHF784</v>
          </cell>
          <cell r="D15822" t="str">
            <v>New Sites</v>
          </cell>
          <cell r="E15822" t="str">
            <v>Q1-2020</v>
          </cell>
          <cell r="F15822" t="str">
            <v>Mobile Aspiration</v>
          </cell>
          <cell r="G15822" t="str">
            <v>HUA</v>
          </cell>
          <cell r="H15822" t="str">
            <v>LTE1800NEW</v>
          </cell>
          <cell r="I15822" t="str">
            <v>INS</v>
          </cell>
          <cell r="J15822">
            <v>43815</v>
          </cell>
          <cell r="L15822">
            <v>43819</v>
          </cell>
          <cell r="N15822">
            <v>43849</v>
          </cell>
          <cell r="P15822" t="str">
            <v>Pending HOC</v>
          </cell>
        </row>
        <row r="15823">
          <cell r="C15823" t="str">
            <v>ZHF784</v>
          </cell>
          <cell r="D15823" t="str">
            <v>New Sites</v>
          </cell>
          <cell r="E15823" t="str">
            <v>Q1-2020</v>
          </cell>
          <cell r="F15823" t="str">
            <v>Mobile Aspiration</v>
          </cell>
          <cell r="G15823" t="str">
            <v>HUA</v>
          </cell>
          <cell r="H15823" t="str">
            <v>LTE2300NEW</v>
          </cell>
          <cell r="I15823" t="str">
            <v>INS</v>
          </cell>
          <cell r="J15823">
            <v>43815</v>
          </cell>
          <cell r="L15823">
            <v>43819</v>
          </cell>
          <cell r="N15823">
            <v>43849</v>
          </cell>
          <cell r="P15823" t="str">
            <v>Pending HOC</v>
          </cell>
        </row>
        <row r="15824">
          <cell r="C15824" t="str">
            <v>ZHF784</v>
          </cell>
          <cell r="D15824" t="str">
            <v>New Sites</v>
          </cell>
          <cell r="E15824" t="str">
            <v>Q1-2020</v>
          </cell>
          <cell r="F15824" t="str">
            <v>Mobile Aspiration</v>
          </cell>
          <cell r="G15824" t="str">
            <v>HUA</v>
          </cell>
          <cell r="H15824" t="str">
            <v>LTE2100NEW</v>
          </cell>
          <cell r="I15824" t="str">
            <v>INS</v>
          </cell>
          <cell r="J15824">
            <v>43815</v>
          </cell>
          <cell r="L15824">
            <v>43819</v>
          </cell>
          <cell r="N15824">
            <v>43849</v>
          </cell>
          <cell r="P15824" t="str">
            <v>Pending HOC</v>
          </cell>
        </row>
        <row r="15825">
          <cell r="C15825" t="str">
            <v>ZHF784</v>
          </cell>
          <cell r="D15825" t="str">
            <v>New Sites</v>
          </cell>
          <cell r="E15825" t="str">
            <v>Q1-2020</v>
          </cell>
          <cell r="F15825" t="str">
            <v>Mobile Aspiration</v>
          </cell>
          <cell r="G15825" t="str">
            <v>HUA</v>
          </cell>
          <cell r="H15825" t="str">
            <v>LTE700NEW( with IoT)</v>
          </cell>
          <cell r="I15825" t="str">
            <v>INS</v>
          </cell>
          <cell r="J15825">
            <v>43815</v>
          </cell>
          <cell r="L15825">
            <v>43819</v>
          </cell>
          <cell r="N15825">
            <v>43849</v>
          </cell>
          <cell r="P15825" t="str">
            <v>Pending HOC</v>
          </cell>
        </row>
        <row r="15826">
          <cell r="C15826" t="str">
            <v>ZHQ037</v>
          </cell>
          <cell r="D15826" t="str">
            <v>Critical Tower-New</v>
          </cell>
          <cell r="E15826" t="str">
            <v>Q4-2019</v>
          </cell>
          <cell r="F15826" t="str">
            <v>Mobile Aspiration</v>
          </cell>
          <cell r="G15826" t="str">
            <v>HUA</v>
          </cell>
          <cell r="H15826" t="str">
            <v>2GMOD-Critical New</v>
          </cell>
          <cell r="I15826" t="str">
            <v>INS</v>
          </cell>
          <cell r="J15826">
            <v>43837</v>
          </cell>
          <cell r="L15826">
            <v>43839</v>
          </cell>
          <cell r="N15826">
            <v>43869</v>
          </cell>
          <cell r="P15826" t="str">
            <v>Contract Not Signed</v>
          </cell>
        </row>
        <row r="15827">
          <cell r="C15827" t="str">
            <v>ZHQ037</v>
          </cell>
          <cell r="D15827" t="str">
            <v>Critical Tower-New</v>
          </cell>
          <cell r="E15827" t="str">
            <v>Q4-2019</v>
          </cell>
          <cell r="F15827" t="str">
            <v>Mobile Aspiration</v>
          </cell>
          <cell r="G15827" t="str">
            <v>HUA</v>
          </cell>
          <cell r="H15827" t="str">
            <v>3GMOD_900-Critical New</v>
          </cell>
          <cell r="I15827" t="str">
            <v>INS</v>
          </cell>
          <cell r="J15827">
            <v>43837</v>
          </cell>
          <cell r="L15827">
            <v>43839</v>
          </cell>
          <cell r="N15827">
            <v>43869</v>
          </cell>
          <cell r="P15827" t="str">
            <v>Contract Not Signed</v>
          </cell>
        </row>
        <row r="15828">
          <cell r="C15828" t="str">
            <v>ZHQ037</v>
          </cell>
          <cell r="D15828" t="str">
            <v>Critical Tower-New</v>
          </cell>
          <cell r="E15828" t="str">
            <v>Q4-2019</v>
          </cell>
          <cell r="F15828" t="str">
            <v>Mobile Aspiration</v>
          </cell>
          <cell r="G15828" t="str">
            <v>HUA</v>
          </cell>
          <cell r="H15828" t="str">
            <v>LTE1800MOD-Critical New</v>
          </cell>
          <cell r="I15828" t="str">
            <v>INS</v>
          </cell>
          <cell r="J15828">
            <v>43837</v>
          </cell>
          <cell r="L15828">
            <v>43839</v>
          </cell>
          <cell r="N15828">
            <v>43869</v>
          </cell>
          <cell r="P15828" t="str">
            <v>Contract Not Signed</v>
          </cell>
        </row>
        <row r="15829">
          <cell r="C15829" t="str">
            <v>ZHQ037</v>
          </cell>
          <cell r="D15829" t="str">
            <v>Critical Tower-New</v>
          </cell>
          <cell r="E15829" t="str">
            <v>Q4-2019</v>
          </cell>
          <cell r="F15829" t="str">
            <v>Mobile Aspiration</v>
          </cell>
          <cell r="G15829" t="str">
            <v>HUA</v>
          </cell>
          <cell r="H15829" t="str">
            <v>LTE2300MOD-Critical New</v>
          </cell>
          <cell r="I15829" t="str">
            <v>INS</v>
          </cell>
          <cell r="J15829">
            <v>43837</v>
          </cell>
          <cell r="L15829">
            <v>43839</v>
          </cell>
          <cell r="N15829">
            <v>43869</v>
          </cell>
          <cell r="P15829" t="str">
            <v>Contract Not Signed</v>
          </cell>
        </row>
        <row r="15830">
          <cell r="C15830" t="str">
            <v>ZHQ037</v>
          </cell>
          <cell r="D15830" t="str">
            <v>Critical Tower-New</v>
          </cell>
          <cell r="E15830" t="str">
            <v>Q4-2019</v>
          </cell>
          <cell r="F15830" t="str">
            <v>Mobile Aspiration</v>
          </cell>
          <cell r="G15830" t="str">
            <v>HUA</v>
          </cell>
          <cell r="H15830" t="str">
            <v>LTE2100MOD-Critical New</v>
          </cell>
          <cell r="I15830" t="str">
            <v>INS</v>
          </cell>
          <cell r="J15830">
            <v>43837</v>
          </cell>
          <cell r="L15830">
            <v>43839</v>
          </cell>
          <cell r="N15830">
            <v>43869</v>
          </cell>
          <cell r="P15830" t="str">
            <v>Contract Not Signed</v>
          </cell>
        </row>
        <row r="15831">
          <cell r="C15831" t="str">
            <v>ZHQ037</v>
          </cell>
          <cell r="D15831" t="str">
            <v>Critical Tower-New</v>
          </cell>
          <cell r="E15831" t="str">
            <v>Q4-2019</v>
          </cell>
          <cell r="F15831" t="str">
            <v>Mobile Aspiration</v>
          </cell>
          <cell r="G15831" t="str">
            <v>HUA</v>
          </cell>
          <cell r="H15831" t="str">
            <v>LTE700MOD-Critical New</v>
          </cell>
          <cell r="I15831" t="str">
            <v>INS</v>
          </cell>
          <cell r="J15831">
            <v>43837</v>
          </cell>
          <cell r="L15831">
            <v>43839</v>
          </cell>
          <cell r="N15831">
            <v>43869</v>
          </cell>
          <cell r="P15831" t="str">
            <v>Contract Not Signed</v>
          </cell>
        </row>
        <row r="15832">
          <cell r="C15832" t="str">
            <v>ZJB274</v>
          </cell>
          <cell r="D15832" t="str">
            <v>Critical Tower-New</v>
          </cell>
          <cell r="E15832" t="str">
            <v>Q4-2019</v>
          </cell>
          <cell r="F15832" t="str">
            <v>Mobile Aspiration</v>
          </cell>
          <cell r="G15832" t="str">
            <v>HUA</v>
          </cell>
          <cell r="H15832" t="str">
            <v>2GMOD-Critical New</v>
          </cell>
          <cell r="I15832" t="str">
            <v>INS</v>
          </cell>
          <cell r="J15832">
            <v>43837</v>
          </cell>
          <cell r="L15832">
            <v>43839</v>
          </cell>
          <cell r="N15832">
            <v>43869</v>
          </cell>
          <cell r="P15832" t="str">
            <v>FBP Not Approved</v>
          </cell>
        </row>
        <row r="15833">
          <cell r="C15833" t="str">
            <v>ZJB274</v>
          </cell>
          <cell r="D15833" t="str">
            <v>Critical Tower-New</v>
          </cell>
          <cell r="E15833" t="str">
            <v>Q4-2019</v>
          </cell>
          <cell r="F15833" t="str">
            <v>Mobile Aspiration</v>
          </cell>
          <cell r="G15833" t="str">
            <v>HUA</v>
          </cell>
          <cell r="H15833" t="str">
            <v>3GMOD_900-Critical New</v>
          </cell>
          <cell r="I15833" t="str">
            <v>INS</v>
          </cell>
          <cell r="J15833">
            <v>43837</v>
          </cell>
          <cell r="L15833">
            <v>43839</v>
          </cell>
          <cell r="N15833">
            <v>43869</v>
          </cell>
          <cell r="P15833" t="str">
            <v>FBP Not Approved</v>
          </cell>
        </row>
        <row r="15834">
          <cell r="C15834" t="str">
            <v>ZJB274</v>
          </cell>
          <cell r="D15834" t="str">
            <v>Critical Tower-New</v>
          </cell>
          <cell r="E15834" t="str">
            <v>Q4-2019</v>
          </cell>
          <cell r="F15834" t="str">
            <v>Mobile Aspiration</v>
          </cell>
          <cell r="G15834" t="str">
            <v>HUA</v>
          </cell>
          <cell r="H15834" t="str">
            <v>LTE1800MOD-Critical New</v>
          </cell>
          <cell r="I15834" t="str">
            <v>INS</v>
          </cell>
          <cell r="J15834">
            <v>43837</v>
          </cell>
          <cell r="L15834">
            <v>43839</v>
          </cell>
          <cell r="N15834">
            <v>43869</v>
          </cell>
          <cell r="P15834" t="str">
            <v>FBP Not Approved</v>
          </cell>
        </row>
        <row r="15835">
          <cell r="C15835" t="str">
            <v>ZJB274</v>
          </cell>
          <cell r="D15835" t="str">
            <v>Critical Tower-New</v>
          </cell>
          <cell r="E15835" t="str">
            <v>Q4-2019</v>
          </cell>
          <cell r="F15835" t="str">
            <v>Mobile Aspiration</v>
          </cell>
          <cell r="G15835" t="str">
            <v>HUA</v>
          </cell>
          <cell r="H15835" t="str">
            <v>LTE2300MOD-Critical New</v>
          </cell>
          <cell r="I15835" t="str">
            <v>INS</v>
          </cell>
          <cell r="J15835">
            <v>43837</v>
          </cell>
          <cell r="L15835">
            <v>43839</v>
          </cell>
          <cell r="N15835">
            <v>43869</v>
          </cell>
          <cell r="P15835" t="str">
            <v>FBP Not Approved</v>
          </cell>
        </row>
        <row r="15836">
          <cell r="C15836" t="str">
            <v>ZJB274</v>
          </cell>
          <cell r="D15836" t="str">
            <v>Critical Tower-New</v>
          </cell>
          <cell r="E15836" t="str">
            <v>Q4-2019</v>
          </cell>
          <cell r="F15836" t="str">
            <v>Mobile Aspiration</v>
          </cell>
          <cell r="G15836" t="str">
            <v>HUA</v>
          </cell>
          <cell r="H15836" t="str">
            <v>LTE2100MOD-Critical New</v>
          </cell>
          <cell r="I15836" t="str">
            <v>INS</v>
          </cell>
          <cell r="J15836">
            <v>43837</v>
          </cell>
          <cell r="L15836">
            <v>43839</v>
          </cell>
          <cell r="N15836">
            <v>43869</v>
          </cell>
          <cell r="P15836" t="str">
            <v>FBP Not Approved</v>
          </cell>
        </row>
        <row r="15837">
          <cell r="C15837" t="str">
            <v>ZJB279</v>
          </cell>
          <cell r="D15837" t="str">
            <v>New Sites</v>
          </cell>
          <cell r="E15837" t="str">
            <v>Q1-2020</v>
          </cell>
          <cell r="F15837" t="str">
            <v>Mobile Aspiration</v>
          </cell>
          <cell r="G15837" t="str">
            <v>HUA</v>
          </cell>
          <cell r="H15837" t="str">
            <v>2GNEW</v>
          </cell>
          <cell r="I15837" t="str">
            <v>INS</v>
          </cell>
          <cell r="J15837">
            <v>43815</v>
          </cell>
          <cell r="L15837">
            <v>43819</v>
          </cell>
          <cell r="N15837">
            <v>43849</v>
          </cell>
          <cell r="P15837" t="str">
            <v>Pending HOC</v>
          </cell>
        </row>
        <row r="15838">
          <cell r="C15838" t="str">
            <v>ZJB279</v>
          </cell>
          <cell r="D15838" t="str">
            <v>New Sites</v>
          </cell>
          <cell r="E15838" t="str">
            <v>Q1-2020</v>
          </cell>
          <cell r="F15838" t="str">
            <v>Mobile Aspiration</v>
          </cell>
          <cell r="G15838" t="str">
            <v>HUA</v>
          </cell>
          <cell r="H15838" t="str">
            <v>3GNEW_900</v>
          </cell>
          <cell r="I15838" t="str">
            <v>INS</v>
          </cell>
          <cell r="J15838">
            <v>43815</v>
          </cell>
          <cell r="L15838">
            <v>43819</v>
          </cell>
          <cell r="N15838">
            <v>43849</v>
          </cell>
          <cell r="P15838" t="str">
            <v>Pending HOC</v>
          </cell>
        </row>
        <row r="15839">
          <cell r="C15839" t="str">
            <v>ZJB279</v>
          </cell>
          <cell r="D15839" t="str">
            <v>New Sites</v>
          </cell>
          <cell r="E15839" t="str">
            <v>Q1-2020</v>
          </cell>
          <cell r="F15839" t="str">
            <v>Mobile Aspiration</v>
          </cell>
          <cell r="G15839" t="str">
            <v>HUA</v>
          </cell>
          <cell r="H15839" t="str">
            <v>LTE1800NEW</v>
          </cell>
          <cell r="I15839" t="str">
            <v>INS</v>
          </cell>
          <cell r="J15839">
            <v>43815</v>
          </cell>
          <cell r="L15839">
            <v>43819</v>
          </cell>
          <cell r="N15839">
            <v>43849</v>
          </cell>
          <cell r="P15839" t="str">
            <v>Pending HOC</v>
          </cell>
        </row>
        <row r="15840">
          <cell r="C15840" t="str">
            <v>ZJB279</v>
          </cell>
          <cell r="D15840" t="str">
            <v>New Sites</v>
          </cell>
          <cell r="E15840" t="str">
            <v>Q1-2020</v>
          </cell>
          <cell r="F15840" t="str">
            <v>Mobile Aspiration</v>
          </cell>
          <cell r="G15840" t="str">
            <v>HUA</v>
          </cell>
          <cell r="H15840" t="str">
            <v>LTE2300NEW</v>
          </cell>
          <cell r="I15840" t="str">
            <v>INS</v>
          </cell>
          <cell r="J15840">
            <v>43815</v>
          </cell>
          <cell r="L15840">
            <v>43819</v>
          </cell>
          <cell r="N15840">
            <v>43849</v>
          </cell>
          <cell r="P15840" t="str">
            <v>Pending HOC</v>
          </cell>
        </row>
        <row r="15841">
          <cell r="C15841" t="str">
            <v>ZJB279</v>
          </cell>
          <cell r="D15841" t="str">
            <v>New Sites</v>
          </cell>
          <cell r="E15841" t="str">
            <v>Q1-2020</v>
          </cell>
          <cell r="F15841" t="str">
            <v>Mobile Aspiration</v>
          </cell>
          <cell r="G15841" t="str">
            <v>HUA</v>
          </cell>
          <cell r="H15841" t="str">
            <v>LTE2100NEW</v>
          </cell>
          <cell r="I15841" t="str">
            <v>INS</v>
          </cell>
          <cell r="J15841">
            <v>43815</v>
          </cell>
          <cell r="L15841">
            <v>43819</v>
          </cell>
          <cell r="N15841">
            <v>43849</v>
          </cell>
          <cell r="P15841" t="str">
            <v>Pending HOC</v>
          </cell>
        </row>
        <row r="15842">
          <cell r="C15842" t="str">
            <v>ZJB279</v>
          </cell>
          <cell r="D15842" t="str">
            <v>New Sites</v>
          </cell>
          <cell r="E15842" t="str">
            <v>Q1-2020</v>
          </cell>
          <cell r="F15842" t="str">
            <v>Mobile Aspiration</v>
          </cell>
          <cell r="G15842" t="str">
            <v>HUA</v>
          </cell>
          <cell r="H15842" t="str">
            <v>LTE700NEW( with IoT)</v>
          </cell>
          <cell r="I15842" t="str">
            <v>INS</v>
          </cell>
          <cell r="J15842">
            <v>43815</v>
          </cell>
          <cell r="L15842">
            <v>43819</v>
          </cell>
          <cell r="N15842">
            <v>43849</v>
          </cell>
          <cell r="P15842" t="str">
            <v>Pending HOC</v>
          </cell>
        </row>
        <row r="15843">
          <cell r="C15843" t="str">
            <v>ZJB805</v>
          </cell>
          <cell r="D15843" t="str">
            <v>New Sites</v>
          </cell>
          <cell r="E15843" t="str">
            <v>Q1-2020</v>
          </cell>
          <cell r="F15843" t="str">
            <v>Mobile Aspiration</v>
          </cell>
          <cell r="G15843" t="str">
            <v>HUA</v>
          </cell>
          <cell r="H15843" t="str">
            <v>2GNEW</v>
          </cell>
          <cell r="I15843" t="str">
            <v>INS</v>
          </cell>
          <cell r="J15843">
            <v>43815</v>
          </cell>
          <cell r="L15843">
            <v>43819</v>
          </cell>
          <cell r="N15843">
            <v>43849</v>
          </cell>
          <cell r="P15843" t="str">
            <v>Pending HOC</v>
          </cell>
        </row>
        <row r="15844">
          <cell r="C15844" t="str">
            <v>ZJB805</v>
          </cell>
          <cell r="D15844" t="str">
            <v>New Sites</v>
          </cell>
          <cell r="E15844" t="str">
            <v>Q1-2020</v>
          </cell>
          <cell r="F15844" t="str">
            <v>Mobile Aspiration</v>
          </cell>
          <cell r="G15844" t="str">
            <v>HUA</v>
          </cell>
          <cell r="H15844" t="str">
            <v>3GNEW_900</v>
          </cell>
          <cell r="I15844" t="str">
            <v>INS</v>
          </cell>
          <cell r="J15844">
            <v>43815</v>
          </cell>
          <cell r="L15844">
            <v>43819</v>
          </cell>
          <cell r="N15844">
            <v>43849</v>
          </cell>
          <cell r="P15844" t="str">
            <v>Pending HOC</v>
          </cell>
        </row>
        <row r="15845">
          <cell r="C15845" t="str">
            <v>ZJB805</v>
          </cell>
          <cell r="D15845" t="str">
            <v>New Sites</v>
          </cell>
          <cell r="E15845" t="str">
            <v>Q1-2020</v>
          </cell>
          <cell r="F15845" t="str">
            <v>Mobile Aspiration</v>
          </cell>
          <cell r="G15845" t="str">
            <v>HUA</v>
          </cell>
          <cell r="H15845" t="str">
            <v>LTE1800NEW</v>
          </cell>
          <cell r="I15845" t="str">
            <v>INS</v>
          </cell>
          <cell r="J15845">
            <v>43815</v>
          </cell>
          <cell r="L15845">
            <v>43819</v>
          </cell>
          <cell r="N15845">
            <v>43849</v>
          </cell>
          <cell r="P15845" t="str">
            <v>Pending HOC</v>
          </cell>
        </row>
        <row r="15846">
          <cell r="C15846" t="str">
            <v>ZJB805</v>
          </cell>
          <cell r="D15846" t="str">
            <v>New Sites</v>
          </cell>
          <cell r="E15846" t="str">
            <v>Q1-2020</v>
          </cell>
          <cell r="F15846" t="str">
            <v>Mobile Aspiration</v>
          </cell>
          <cell r="G15846" t="str">
            <v>HUA</v>
          </cell>
          <cell r="H15846" t="str">
            <v>LTE2300NEW</v>
          </cell>
          <cell r="I15846" t="str">
            <v>INS</v>
          </cell>
          <cell r="J15846">
            <v>43815</v>
          </cell>
          <cell r="L15846">
            <v>43819</v>
          </cell>
          <cell r="N15846">
            <v>43849</v>
          </cell>
          <cell r="P15846" t="str">
            <v>Pending HOC</v>
          </cell>
        </row>
        <row r="15847">
          <cell r="C15847" t="str">
            <v>ZJB805</v>
          </cell>
          <cell r="D15847" t="str">
            <v>New Sites</v>
          </cell>
          <cell r="E15847" t="str">
            <v>Q1-2020</v>
          </cell>
          <cell r="F15847" t="str">
            <v>Mobile Aspiration</v>
          </cell>
          <cell r="G15847" t="str">
            <v>HUA</v>
          </cell>
          <cell r="H15847" t="str">
            <v>LTE2100NEW</v>
          </cell>
          <cell r="I15847" t="str">
            <v>INS</v>
          </cell>
          <cell r="J15847">
            <v>43815</v>
          </cell>
          <cell r="L15847">
            <v>43819</v>
          </cell>
          <cell r="N15847">
            <v>43849</v>
          </cell>
          <cell r="P15847" t="str">
            <v>Pending HOC</v>
          </cell>
        </row>
        <row r="15848">
          <cell r="C15848" t="str">
            <v>ZJB805</v>
          </cell>
          <cell r="D15848" t="str">
            <v>New Sites</v>
          </cell>
          <cell r="E15848" t="str">
            <v>Q1-2020</v>
          </cell>
          <cell r="F15848" t="str">
            <v>Mobile Aspiration</v>
          </cell>
          <cell r="G15848" t="str">
            <v>HUA</v>
          </cell>
          <cell r="H15848" t="str">
            <v>LTE700NEW( with IoT)</v>
          </cell>
          <cell r="I15848" t="str">
            <v>INS</v>
          </cell>
          <cell r="J15848">
            <v>43815</v>
          </cell>
          <cell r="L15848">
            <v>43819</v>
          </cell>
          <cell r="N15848">
            <v>43849</v>
          </cell>
          <cell r="P15848" t="str">
            <v>Pending HOC</v>
          </cell>
        </row>
        <row r="15849">
          <cell r="C15849" t="str">
            <v>ZJB854</v>
          </cell>
          <cell r="D15849" t="str">
            <v>New Sites</v>
          </cell>
          <cell r="E15849" t="str">
            <v>Q1-2020</v>
          </cell>
          <cell r="F15849" t="str">
            <v>Mobile Aspiration</v>
          </cell>
          <cell r="G15849" t="str">
            <v>HUA</v>
          </cell>
          <cell r="H15849" t="str">
            <v>2GNEW</v>
          </cell>
          <cell r="I15849" t="str">
            <v>INS</v>
          </cell>
          <cell r="J15849">
            <v>43815</v>
          </cell>
          <cell r="L15849">
            <v>43819</v>
          </cell>
          <cell r="N15849">
            <v>43849</v>
          </cell>
          <cell r="P15849" t="str">
            <v>Pending HOC</v>
          </cell>
        </row>
        <row r="15850">
          <cell r="C15850" t="str">
            <v>ZJB854</v>
          </cell>
          <cell r="D15850" t="str">
            <v>New Sites</v>
          </cell>
          <cell r="E15850" t="str">
            <v>Q1-2020</v>
          </cell>
          <cell r="F15850" t="str">
            <v>Mobile Aspiration</v>
          </cell>
          <cell r="G15850" t="str">
            <v>HUA</v>
          </cell>
          <cell r="H15850" t="str">
            <v>3GNEW_900</v>
          </cell>
          <cell r="I15850" t="str">
            <v>INS</v>
          </cell>
          <cell r="J15850">
            <v>43815</v>
          </cell>
          <cell r="L15850">
            <v>43819</v>
          </cell>
          <cell r="N15850">
            <v>43849</v>
          </cell>
          <cell r="P15850" t="str">
            <v>Pending HOC</v>
          </cell>
        </row>
        <row r="15851">
          <cell r="C15851" t="str">
            <v>ZJB854</v>
          </cell>
          <cell r="D15851" t="str">
            <v>New Sites</v>
          </cell>
          <cell r="E15851" t="str">
            <v>Q1-2020</v>
          </cell>
          <cell r="F15851" t="str">
            <v>Mobile Aspiration</v>
          </cell>
          <cell r="G15851" t="str">
            <v>HUA</v>
          </cell>
          <cell r="H15851" t="str">
            <v>LTE1800NEW</v>
          </cell>
          <cell r="I15851" t="str">
            <v>INS</v>
          </cell>
          <cell r="J15851">
            <v>43815</v>
          </cell>
          <cell r="L15851">
            <v>43819</v>
          </cell>
          <cell r="N15851">
            <v>43849</v>
          </cell>
          <cell r="P15851" t="str">
            <v>Pending HOC</v>
          </cell>
        </row>
        <row r="15852">
          <cell r="C15852" t="str">
            <v>ZJB854</v>
          </cell>
          <cell r="D15852" t="str">
            <v>New Sites</v>
          </cell>
          <cell r="E15852" t="str">
            <v>Q1-2020</v>
          </cell>
          <cell r="F15852" t="str">
            <v>Mobile Aspiration</v>
          </cell>
          <cell r="G15852" t="str">
            <v>HUA</v>
          </cell>
          <cell r="H15852" t="str">
            <v>LTE2300NEW</v>
          </cell>
          <cell r="I15852" t="str">
            <v>INS</v>
          </cell>
          <cell r="J15852">
            <v>43815</v>
          </cell>
          <cell r="L15852">
            <v>43819</v>
          </cell>
          <cell r="N15852">
            <v>43849</v>
          </cell>
          <cell r="P15852" t="str">
            <v>Pending HOC</v>
          </cell>
        </row>
        <row r="15853">
          <cell r="C15853" t="str">
            <v>ZJB854</v>
          </cell>
          <cell r="D15853" t="str">
            <v>New Sites</v>
          </cell>
          <cell r="E15853" t="str">
            <v>Q1-2020</v>
          </cell>
          <cell r="F15853" t="str">
            <v>Mobile Aspiration</v>
          </cell>
          <cell r="G15853" t="str">
            <v>HUA</v>
          </cell>
          <cell r="H15853" t="str">
            <v>LTE2100NEW</v>
          </cell>
          <cell r="I15853" t="str">
            <v>INS</v>
          </cell>
          <cell r="J15853">
            <v>43815</v>
          </cell>
          <cell r="L15853">
            <v>43819</v>
          </cell>
          <cell r="N15853">
            <v>43849</v>
          </cell>
          <cell r="P15853" t="str">
            <v>Pending HOC</v>
          </cell>
        </row>
        <row r="15854">
          <cell r="C15854" t="str">
            <v>ZJB854</v>
          </cell>
          <cell r="D15854" t="str">
            <v>New Sites</v>
          </cell>
          <cell r="E15854" t="str">
            <v>Q1-2020</v>
          </cell>
          <cell r="F15854" t="str">
            <v>Mobile Aspiration</v>
          </cell>
          <cell r="G15854" t="str">
            <v>HUA</v>
          </cell>
          <cell r="H15854" t="str">
            <v>LTE700NEW( with IoT)</v>
          </cell>
          <cell r="I15854" t="str">
            <v>INS</v>
          </cell>
          <cell r="J15854">
            <v>43815</v>
          </cell>
          <cell r="L15854">
            <v>43819</v>
          </cell>
          <cell r="N15854">
            <v>43849</v>
          </cell>
          <cell r="P15854" t="str">
            <v>Pending HOC</v>
          </cell>
        </row>
        <row r="15855">
          <cell r="C15855" t="str">
            <v>ZJB861</v>
          </cell>
          <cell r="D15855" t="str">
            <v>New Sites</v>
          </cell>
          <cell r="E15855" t="str">
            <v>Q1-2020</v>
          </cell>
          <cell r="F15855" t="str">
            <v>Mobile Aspiration</v>
          </cell>
          <cell r="G15855" t="str">
            <v>HUA</v>
          </cell>
          <cell r="H15855" t="str">
            <v>2GNEW</v>
          </cell>
          <cell r="I15855" t="str">
            <v>INS</v>
          </cell>
          <cell r="J15855">
            <v>43815</v>
          </cell>
          <cell r="L15855">
            <v>43819</v>
          </cell>
          <cell r="N15855">
            <v>43849</v>
          </cell>
          <cell r="P15855" t="str">
            <v>Pending HOC</v>
          </cell>
        </row>
        <row r="15856">
          <cell r="C15856" t="str">
            <v>ZJB861</v>
          </cell>
          <cell r="D15856" t="str">
            <v>New Sites</v>
          </cell>
          <cell r="E15856" t="str">
            <v>Q1-2020</v>
          </cell>
          <cell r="F15856" t="str">
            <v>Mobile Aspiration</v>
          </cell>
          <cell r="G15856" t="str">
            <v>HUA</v>
          </cell>
          <cell r="H15856" t="str">
            <v>3GNEW_900</v>
          </cell>
          <cell r="I15856" t="str">
            <v>INS</v>
          </cell>
          <cell r="J15856">
            <v>43815</v>
          </cell>
          <cell r="L15856">
            <v>43819</v>
          </cell>
          <cell r="N15856">
            <v>43849</v>
          </cell>
          <cell r="P15856" t="str">
            <v>Pending HOC</v>
          </cell>
        </row>
        <row r="15857">
          <cell r="C15857" t="str">
            <v>ZJB861</v>
          </cell>
          <cell r="D15857" t="str">
            <v>New Sites</v>
          </cell>
          <cell r="E15857" t="str">
            <v>Q1-2020</v>
          </cell>
          <cell r="F15857" t="str">
            <v>Mobile Aspiration</v>
          </cell>
          <cell r="G15857" t="str">
            <v>HUA</v>
          </cell>
          <cell r="H15857" t="str">
            <v>LTE1800NEW</v>
          </cell>
          <cell r="I15857" t="str">
            <v>INS</v>
          </cell>
          <cell r="J15857">
            <v>43815</v>
          </cell>
          <cell r="L15857">
            <v>43819</v>
          </cell>
          <cell r="N15857">
            <v>43849</v>
          </cell>
          <cell r="P15857" t="str">
            <v>Pending HOC</v>
          </cell>
        </row>
        <row r="15858">
          <cell r="C15858" t="str">
            <v>ZJB861</v>
          </cell>
          <cell r="D15858" t="str">
            <v>New Sites</v>
          </cell>
          <cell r="E15858" t="str">
            <v>Q1-2020</v>
          </cell>
          <cell r="F15858" t="str">
            <v>Mobile Aspiration</v>
          </cell>
          <cell r="G15858" t="str">
            <v>HUA</v>
          </cell>
          <cell r="H15858" t="str">
            <v>LTE2300NEW</v>
          </cell>
          <cell r="I15858" t="str">
            <v>INS</v>
          </cell>
          <cell r="J15858">
            <v>43815</v>
          </cell>
          <cell r="L15858">
            <v>43819</v>
          </cell>
          <cell r="N15858">
            <v>43849</v>
          </cell>
          <cell r="P15858" t="str">
            <v>Pending HOC</v>
          </cell>
        </row>
        <row r="15859">
          <cell r="C15859" t="str">
            <v>ZJB861</v>
          </cell>
          <cell r="D15859" t="str">
            <v>New Sites</v>
          </cell>
          <cell r="E15859" t="str">
            <v>Q1-2020</v>
          </cell>
          <cell r="F15859" t="str">
            <v>Mobile Aspiration</v>
          </cell>
          <cell r="G15859" t="str">
            <v>HUA</v>
          </cell>
          <cell r="H15859" t="str">
            <v>LTE2100NEW</v>
          </cell>
          <cell r="I15859" t="str">
            <v>INS</v>
          </cell>
          <cell r="J15859">
            <v>43815</v>
          </cell>
          <cell r="L15859">
            <v>43819</v>
          </cell>
          <cell r="N15859">
            <v>43849</v>
          </cell>
          <cell r="P15859" t="str">
            <v>Pending HOC</v>
          </cell>
        </row>
        <row r="15860">
          <cell r="C15860" t="str">
            <v>ZJB861</v>
          </cell>
          <cell r="D15860" t="str">
            <v>New Sites</v>
          </cell>
          <cell r="E15860" t="str">
            <v>Q1-2020</v>
          </cell>
          <cell r="F15860" t="str">
            <v>Mobile Aspiration</v>
          </cell>
          <cell r="G15860" t="str">
            <v>HUA</v>
          </cell>
          <cell r="H15860" t="str">
            <v>LTE700NEW( with IoT)</v>
          </cell>
          <cell r="I15860" t="str">
            <v>INS</v>
          </cell>
          <cell r="J15860">
            <v>43815</v>
          </cell>
          <cell r="L15860">
            <v>43819</v>
          </cell>
          <cell r="N15860">
            <v>43849</v>
          </cell>
          <cell r="P15860" t="str">
            <v>Pending HOC</v>
          </cell>
        </row>
        <row r="15861">
          <cell r="C15861" t="str">
            <v>ZKU061</v>
          </cell>
          <cell r="D15861" t="str">
            <v>Critical Tower-New</v>
          </cell>
          <cell r="E15861" t="str">
            <v>Q1-2020</v>
          </cell>
          <cell r="F15861" t="str">
            <v>Mobile Aspiration</v>
          </cell>
          <cell r="G15861" t="str">
            <v>HUA</v>
          </cell>
          <cell r="H15861" t="str">
            <v>2GMOD-Critical New</v>
          </cell>
          <cell r="I15861" t="str">
            <v>INS</v>
          </cell>
          <cell r="J15861">
            <v>43837</v>
          </cell>
          <cell r="L15861">
            <v>43852</v>
          </cell>
          <cell r="N15861">
            <v>43882</v>
          </cell>
          <cell r="P15861" t="str">
            <v>FBP Not submitted</v>
          </cell>
        </row>
        <row r="15862">
          <cell r="C15862" t="str">
            <v>ZKU061</v>
          </cell>
          <cell r="D15862" t="str">
            <v>Critical Tower-New</v>
          </cell>
          <cell r="E15862" t="str">
            <v>Q1-2020</v>
          </cell>
          <cell r="F15862" t="str">
            <v>Mobile Aspiration</v>
          </cell>
          <cell r="G15862" t="str">
            <v>HUA</v>
          </cell>
          <cell r="H15862" t="str">
            <v>3GMOD_900-Critical New</v>
          </cell>
          <cell r="I15862" t="str">
            <v>INS</v>
          </cell>
          <cell r="J15862">
            <v>43837</v>
          </cell>
          <cell r="L15862">
            <v>43852</v>
          </cell>
          <cell r="N15862">
            <v>43882</v>
          </cell>
          <cell r="P15862" t="str">
            <v>FBP Not submitted</v>
          </cell>
        </row>
        <row r="15863">
          <cell r="C15863" t="str">
            <v>ZKU061</v>
          </cell>
          <cell r="D15863" t="str">
            <v>Critical Tower-New</v>
          </cell>
          <cell r="E15863" t="str">
            <v>Q1-2020</v>
          </cell>
          <cell r="F15863" t="str">
            <v>Mobile Aspiration</v>
          </cell>
          <cell r="G15863" t="str">
            <v>HUA</v>
          </cell>
          <cell r="H15863" t="str">
            <v>LTE1800MOD-Critical New</v>
          </cell>
          <cell r="I15863" t="str">
            <v>INS</v>
          </cell>
          <cell r="J15863">
            <v>43837</v>
          </cell>
          <cell r="L15863">
            <v>43852</v>
          </cell>
          <cell r="N15863">
            <v>43882</v>
          </cell>
          <cell r="P15863" t="str">
            <v>FBP Not submitted</v>
          </cell>
        </row>
        <row r="15864">
          <cell r="C15864" t="str">
            <v>ZKU061</v>
          </cell>
          <cell r="D15864" t="str">
            <v>Critical Tower-New</v>
          </cell>
          <cell r="E15864" t="str">
            <v>Q1-2020</v>
          </cell>
          <cell r="F15864" t="str">
            <v>Mobile Aspiration</v>
          </cell>
          <cell r="G15864" t="str">
            <v>HUA</v>
          </cell>
          <cell r="H15864" t="str">
            <v>LTE2300MOD-Critical New</v>
          </cell>
          <cell r="I15864" t="str">
            <v>INS</v>
          </cell>
          <cell r="J15864">
            <v>43837</v>
          </cell>
          <cell r="L15864">
            <v>43852</v>
          </cell>
          <cell r="N15864">
            <v>43882</v>
          </cell>
          <cell r="P15864" t="str">
            <v>FBP Not submitted</v>
          </cell>
        </row>
        <row r="15865">
          <cell r="C15865" t="str">
            <v>ZKU061</v>
          </cell>
          <cell r="D15865" t="str">
            <v>Critical Tower-New</v>
          </cell>
          <cell r="E15865" t="str">
            <v>Q1-2020</v>
          </cell>
          <cell r="F15865" t="str">
            <v>Mobile Aspiration</v>
          </cell>
          <cell r="G15865" t="str">
            <v>HUA</v>
          </cell>
          <cell r="H15865" t="str">
            <v>LTE2100MOD-Critical New</v>
          </cell>
          <cell r="I15865" t="str">
            <v>INS</v>
          </cell>
          <cell r="J15865">
            <v>43837</v>
          </cell>
          <cell r="L15865">
            <v>43852</v>
          </cell>
          <cell r="N15865">
            <v>43882</v>
          </cell>
          <cell r="P15865" t="str">
            <v>FBP Not submitted</v>
          </cell>
        </row>
        <row r="15866">
          <cell r="C15866" t="str">
            <v>ZKU061</v>
          </cell>
          <cell r="D15866" t="str">
            <v>Critical Tower-New</v>
          </cell>
          <cell r="E15866" t="str">
            <v>Q1-2020</v>
          </cell>
          <cell r="F15866" t="str">
            <v>Mobile Aspiration</v>
          </cell>
          <cell r="G15866" t="str">
            <v>HUA</v>
          </cell>
          <cell r="H15866" t="str">
            <v>LTE700MOD-Critical New</v>
          </cell>
          <cell r="I15866" t="str">
            <v>INS</v>
          </cell>
          <cell r="J15866">
            <v>43837</v>
          </cell>
          <cell r="L15866">
            <v>43852</v>
          </cell>
          <cell r="N15866">
            <v>43882</v>
          </cell>
          <cell r="P15866" t="str">
            <v>FBP Not submitted</v>
          </cell>
        </row>
        <row r="15867">
          <cell r="C15867" t="str">
            <v>ZND438</v>
          </cell>
          <cell r="D15867" t="str">
            <v>New Sites</v>
          </cell>
          <cell r="E15867" t="str">
            <v>Q1-2020</v>
          </cell>
          <cell r="F15867" t="str">
            <v>Mobile Aspiration</v>
          </cell>
          <cell r="G15867" t="str">
            <v>HUA</v>
          </cell>
          <cell r="H15867" t="str">
            <v>2GNEW</v>
          </cell>
          <cell r="I15867" t="str">
            <v>INS</v>
          </cell>
          <cell r="J15867">
            <v>43815</v>
          </cell>
          <cell r="L15867">
            <v>43819</v>
          </cell>
          <cell r="N15867">
            <v>43849</v>
          </cell>
          <cell r="P15867" t="str">
            <v>Pending HOC</v>
          </cell>
        </row>
        <row r="15868">
          <cell r="C15868" t="str">
            <v>ZND438</v>
          </cell>
          <cell r="D15868" t="str">
            <v>New Sites</v>
          </cell>
          <cell r="E15868" t="str">
            <v>Q1-2020</v>
          </cell>
          <cell r="F15868" t="str">
            <v>Mobile Aspiration</v>
          </cell>
          <cell r="G15868" t="str">
            <v>HUA</v>
          </cell>
          <cell r="H15868" t="str">
            <v>3GNEW_900</v>
          </cell>
          <cell r="I15868" t="str">
            <v>INS</v>
          </cell>
          <cell r="J15868">
            <v>43815</v>
          </cell>
          <cell r="L15868">
            <v>43819</v>
          </cell>
          <cell r="N15868">
            <v>43849</v>
          </cell>
          <cell r="P15868" t="str">
            <v>Pending HOC</v>
          </cell>
        </row>
        <row r="15869">
          <cell r="C15869" t="str">
            <v>ZND438</v>
          </cell>
          <cell r="D15869" t="str">
            <v>New Sites</v>
          </cell>
          <cell r="E15869" t="str">
            <v>Q1-2020</v>
          </cell>
          <cell r="F15869" t="str">
            <v>Mobile Aspiration</v>
          </cell>
          <cell r="G15869" t="str">
            <v>HUA</v>
          </cell>
          <cell r="H15869" t="str">
            <v>LTE1800NEW</v>
          </cell>
          <cell r="I15869" t="str">
            <v>INS</v>
          </cell>
          <cell r="J15869">
            <v>43815</v>
          </cell>
          <cell r="L15869">
            <v>43819</v>
          </cell>
          <cell r="N15869">
            <v>43849</v>
          </cell>
          <cell r="P15869" t="str">
            <v>Pending HOC</v>
          </cell>
        </row>
        <row r="15870">
          <cell r="C15870" t="str">
            <v>ZND438</v>
          </cell>
          <cell r="D15870" t="str">
            <v>New Sites</v>
          </cell>
          <cell r="E15870" t="str">
            <v>Q1-2020</v>
          </cell>
          <cell r="F15870" t="str">
            <v>Mobile Aspiration</v>
          </cell>
          <cell r="G15870" t="str">
            <v>HUA</v>
          </cell>
          <cell r="H15870" t="str">
            <v>LTE2300NEW</v>
          </cell>
          <cell r="I15870" t="str">
            <v>INS</v>
          </cell>
          <cell r="J15870">
            <v>43815</v>
          </cell>
          <cell r="L15870">
            <v>43819</v>
          </cell>
          <cell r="N15870">
            <v>43849</v>
          </cell>
          <cell r="P15870" t="str">
            <v>Pending HOC</v>
          </cell>
        </row>
        <row r="15871">
          <cell r="C15871" t="str">
            <v>ZND438</v>
          </cell>
          <cell r="D15871" t="str">
            <v>New Sites</v>
          </cell>
          <cell r="E15871" t="str">
            <v>Q1-2020</v>
          </cell>
          <cell r="F15871" t="str">
            <v>Mobile Aspiration</v>
          </cell>
          <cell r="G15871" t="str">
            <v>HUA</v>
          </cell>
          <cell r="H15871" t="str">
            <v>LTE2100NEW</v>
          </cell>
          <cell r="I15871" t="str">
            <v>INS</v>
          </cell>
          <cell r="J15871">
            <v>43815</v>
          </cell>
          <cell r="L15871">
            <v>43819</v>
          </cell>
          <cell r="N15871">
            <v>43849</v>
          </cell>
          <cell r="P15871" t="str">
            <v>Pending HOC</v>
          </cell>
        </row>
        <row r="15872">
          <cell r="C15872" t="str">
            <v>ZND438</v>
          </cell>
          <cell r="D15872" t="str">
            <v>New Sites</v>
          </cell>
          <cell r="E15872" t="str">
            <v>Q1-2020</v>
          </cell>
          <cell r="F15872" t="str">
            <v>Mobile Aspiration</v>
          </cell>
          <cell r="G15872" t="str">
            <v>HUA</v>
          </cell>
          <cell r="H15872" t="str">
            <v>LTE700NEW( with IoT)</v>
          </cell>
          <cell r="I15872" t="str">
            <v>INS</v>
          </cell>
          <cell r="J15872">
            <v>43815</v>
          </cell>
          <cell r="L15872">
            <v>43819</v>
          </cell>
          <cell r="N15872">
            <v>43849</v>
          </cell>
          <cell r="P15872" t="str">
            <v>Pending HOC</v>
          </cell>
        </row>
        <row r="15873">
          <cell r="C15873" t="str">
            <v>ZND641</v>
          </cell>
          <cell r="D15873" t="str">
            <v>New Sites</v>
          </cell>
          <cell r="E15873" t="str">
            <v>Q1-2020</v>
          </cell>
          <cell r="F15873" t="str">
            <v>Mobile Aspiration</v>
          </cell>
          <cell r="G15873" t="str">
            <v>HUA</v>
          </cell>
          <cell r="H15873" t="str">
            <v>2GNEW</v>
          </cell>
          <cell r="I15873" t="str">
            <v>INS</v>
          </cell>
          <cell r="J15873">
            <v>43815</v>
          </cell>
          <cell r="L15873">
            <v>43819</v>
          </cell>
          <cell r="N15873">
            <v>43849</v>
          </cell>
          <cell r="P15873" t="str">
            <v>Pending HOC</v>
          </cell>
        </row>
        <row r="15874">
          <cell r="C15874" t="str">
            <v>ZND641</v>
          </cell>
          <cell r="D15874" t="str">
            <v>New Sites</v>
          </cell>
          <cell r="E15874" t="str">
            <v>Q1-2020</v>
          </cell>
          <cell r="F15874" t="str">
            <v>Mobile Aspiration</v>
          </cell>
          <cell r="G15874" t="str">
            <v>HUA</v>
          </cell>
          <cell r="H15874" t="str">
            <v>3GNEW_900</v>
          </cell>
          <cell r="I15874" t="str">
            <v>INS</v>
          </cell>
          <cell r="J15874">
            <v>43815</v>
          </cell>
          <cell r="L15874">
            <v>43819</v>
          </cell>
          <cell r="N15874">
            <v>43849</v>
          </cell>
          <cell r="P15874" t="str">
            <v>Pending HOC</v>
          </cell>
        </row>
        <row r="15875">
          <cell r="C15875" t="str">
            <v>ZND641</v>
          </cell>
          <cell r="D15875" t="str">
            <v>New Sites</v>
          </cell>
          <cell r="E15875" t="str">
            <v>Q1-2020</v>
          </cell>
          <cell r="F15875" t="str">
            <v>Mobile Aspiration</v>
          </cell>
          <cell r="G15875" t="str">
            <v>HUA</v>
          </cell>
          <cell r="H15875" t="str">
            <v>LTE1800NEW</v>
          </cell>
          <cell r="I15875" t="str">
            <v>INS</v>
          </cell>
          <cell r="J15875">
            <v>43815</v>
          </cell>
          <cell r="L15875">
            <v>43819</v>
          </cell>
          <cell r="N15875">
            <v>43849</v>
          </cell>
          <cell r="P15875" t="str">
            <v>Pending HOC</v>
          </cell>
        </row>
        <row r="15876">
          <cell r="C15876" t="str">
            <v>ZND641</v>
          </cell>
          <cell r="D15876" t="str">
            <v>New Sites</v>
          </cell>
          <cell r="E15876" t="str">
            <v>Q1-2020</v>
          </cell>
          <cell r="F15876" t="str">
            <v>Mobile Aspiration</v>
          </cell>
          <cell r="G15876" t="str">
            <v>HUA</v>
          </cell>
          <cell r="H15876" t="str">
            <v>LTE2300NEW</v>
          </cell>
          <cell r="I15876" t="str">
            <v>INS</v>
          </cell>
          <cell r="J15876">
            <v>43815</v>
          </cell>
          <cell r="L15876">
            <v>43819</v>
          </cell>
          <cell r="N15876">
            <v>43849</v>
          </cell>
          <cell r="P15876" t="str">
            <v>Pending HOC</v>
          </cell>
        </row>
        <row r="15877">
          <cell r="C15877" t="str">
            <v>ZND641</v>
          </cell>
          <cell r="D15877" t="str">
            <v>New Sites</v>
          </cell>
          <cell r="E15877" t="str">
            <v>Q1-2020</v>
          </cell>
          <cell r="F15877" t="str">
            <v>Mobile Aspiration</v>
          </cell>
          <cell r="G15877" t="str">
            <v>HUA</v>
          </cell>
          <cell r="H15877" t="str">
            <v>LTE2100NEW</v>
          </cell>
          <cell r="I15877" t="str">
            <v>INS</v>
          </cell>
          <cell r="J15877">
            <v>43815</v>
          </cell>
          <cell r="L15877">
            <v>43819</v>
          </cell>
          <cell r="N15877">
            <v>43849</v>
          </cell>
          <cell r="P15877" t="str">
            <v>Pending HOC</v>
          </cell>
        </row>
        <row r="15878">
          <cell r="C15878" t="str">
            <v>ZND641</v>
          </cell>
          <cell r="D15878" t="str">
            <v>New Sites</v>
          </cell>
          <cell r="E15878" t="str">
            <v>Q1-2020</v>
          </cell>
          <cell r="F15878" t="str">
            <v>Mobile Aspiration</v>
          </cell>
          <cell r="G15878" t="str">
            <v>HUA</v>
          </cell>
          <cell r="H15878" t="str">
            <v>LTE700NEW( with IoT)</v>
          </cell>
          <cell r="I15878" t="str">
            <v>INS</v>
          </cell>
          <cell r="J15878">
            <v>43815</v>
          </cell>
          <cell r="L15878">
            <v>43819</v>
          </cell>
          <cell r="N15878">
            <v>43849</v>
          </cell>
          <cell r="P15878" t="str">
            <v>Pending HOC</v>
          </cell>
        </row>
        <row r="15879">
          <cell r="C15879" t="str">
            <v>ZTB125</v>
          </cell>
          <cell r="D15879" t="str">
            <v>New Sites</v>
          </cell>
          <cell r="E15879" t="str">
            <v>Q1-2020</v>
          </cell>
          <cell r="F15879" t="str">
            <v>Mobile Aspiration</v>
          </cell>
          <cell r="G15879" t="str">
            <v>HUA</v>
          </cell>
          <cell r="H15879" t="str">
            <v>2GNEW</v>
          </cell>
          <cell r="I15879" t="str">
            <v>INS</v>
          </cell>
          <cell r="J15879">
            <v>43815</v>
          </cell>
          <cell r="L15879">
            <v>43851</v>
          </cell>
          <cell r="N15879">
            <v>43863</v>
          </cell>
          <cell r="P15879" t="str">
            <v>Pending HOC</v>
          </cell>
        </row>
        <row r="15880">
          <cell r="C15880" t="str">
            <v>ZTB125</v>
          </cell>
          <cell r="D15880" t="str">
            <v>New Sites</v>
          </cell>
          <cell r="E15880" t="str">
            <v>Q1-2020</v>
          </cell>
          <cell r="F15880" t="str">
            <v>Mobile Aspiration</v>
          </cell>
          <cell r="G15880" t="str">
            <v>HUA</v>
          </cell>
          <cell r="H15880" t="str">
            <v>3GNEW_900</v>
          </cell>
          <cell r="I15880" t="str">
            <v>INS</v>
          </cell>
          <cell r="J15880">
            <v>43815</v>
          </cell>
          <cell r="L15880">
            <v>43851</v>
          </cell>
          <cell r="N15880">
            <v>43863</v>
          </cell>
          <cell r="P15880" t="str">
            <v>Pending HOC</v>
          </cell>
        </row>
        <row r="15881">
          <cell r="C15881" t="str">
            <v>ZTB125</v>
          </cell>
          <cell r="D15881" t="str">
            <v>New Sites</v>
          </cell>
          <cell r="E15881" t="str">
            <v>Q1-2020</v>
          </cell>
          <cell r="F15881" t="str">
            <v>Mobile Aspiration</v>
          </cell>
          <cell r="G15881" t="str">
            <v>HUA</v>
          </cell>
          <cell r="H15881" t="str">
            <v>LTE1800NEW</v>
          </cell>
          <cell r="I15881" t="str">
            <v>INS</v>
          </cell>
          <cell r="J15881">
            <v>43815</v>
          </cell>
          <cell r="L15881">
            <v>43851</v>
          </cell>
          <cell r="N15881">
            <v>43863</v>
          </cell>
          <cell r="P15881" t="str">
            <v>Pending HOC</v>
          </cell>
        </row>
        <row r="15882">
          <cell r="C15882" t="str">
            <v>ZTB125</v>
          </cell>
          <cell r="D15882" t="str">
            <v>New Sites</v>
          </cell>
          <cell r="E15882" t="str">
            <v>Q1-2020</v>
          </cell>
          <cell r="F15882" t="str">
            <v>Mobile Aspiration</v>
          </cell>
          <cell r="G15882" t="str">
            <v>HUA</v>
          </cell>
          <cell r="H15882" t="str">
            <v>LTE2300NEW</v>
          </cell>
          <cell r="I15882" t="str">
            <v>INS</v>
          </cell>
          <cell r="J15882">
            <v>43815</v>
          </cell>
          <cell r="L15882">
            <v>43851</v>
          </cell>
          <cell r="N15882">
            <v>43863</v>
          </cell>
          <cell r="P15882" t="str">
            <v>Pending HOC</v>
          </cell>
        </row>
        <row r="15883">
          <cell r="C15883" t="str">
            <v>ZTB125</v>
          </cell>
          <cell r="D15883" t="str">
            <v>New Sites</v>
          </cell>
          <cell r="E15883" t="str">
            <v>Q1-2020</v>
          </cell>
          <cell r="F15883" t="str">
            <v>Mobile Aspiration</v>
          </cell>
          <cell r="G15883" t="str">
            <v>HUA</v>
          </cell>
          <cell r="H15883" t="str">
            <v>LTE2100NEW</v>
          </cell>
          <cell r="I15883" t="str">
            <v>INS</v>
          </cell>
          <cell r="J15883">
            <v>43815</v>
          </cell>
          <cell r="L15883">
            <v>43851</v>
          </cell>
          <cell r="N15883">
            <v>43863</v>
          </cell>
          <cell r="P15883" t="str">
            <v>Pending HOC</v>
          </cell>
        </row>
        <row r="15884">
          <cell r="C15884" t="str">
            <v>ZTB125</v>
          </cell>
          <cell r="D15884" t="str">
            <v>New Sites</v>
          </cell>
          <cell r="E15884" t="str">
            <v>Q1-2020</v>
          </cell>
          <cell r="F15884" t="str">
            <v>Mobile Aspiration</v>
          </cell>
          <cell r="G15884" t="str">
            <v>HUA</v>
          </cell>
          <cell r="H15884" t="str">
            <v>LTE700NEW( with IoT)</v>
          </cell>
          <cell r="I15884" t="str">
            <v>INS</v>
          </cell>
          <cell r="J15884">
            <v>43815</v>
          </cell>
          <cell r="L15884">
            <v>43851</v>
          </cell>
          <cell r="N15884">
            <v>43863</v>
          </cell>
          <cell r="P15884" t="str">
            <v>Pending HOC</v>
          </cell>
        </row>
        <row r="15885">
          <cell r="C15885" t="str">
            <v>ZUZ060</v>
          </cell>
          <cell r="D15885" t="str">
            <v>New Sites</v>
          </cell>
          <cell r="E15885" t="str">
            <v>Q1-2020</v>
          </cell>
          <cell r="F15885" t="str">
            <v>Mobile Aspiration</v>
          </cell>
          <cell r="G15885" t="str">
            <v>HUA</v>
          </cell>
          <cell r="H15885" t="str">
            <v>2GNEW</v>
          </cell>
          <cell r="I15885" t="str">
            <v>INS</v>
          </cell>
          <cell r="J15885">
            <v>43815</v>
          </cell>
          <cell r="L15885">
            <v>43819</v>
          </cell>
          <cell r="N15885">
            <v>43849</v>
          </cell>
          <cell r="P15885" t="str">
            <v>Pending HOC</v>
          </cell>
        </row>
        <row r="15886">
          <cell r="C15886" t="str">
            <v>ZUZ060</v>
          </cell>
          <cell r="D15886" t="str">
            <v>New Sites</v>
          </cell>
          <cell r="E15886" t="str">
            <v>Q1-2020</v>
          </cell>
          <cell r="F15886" t="str">
            <v>Mobile Aspiration</v>
          </cell>
          <cell r="G15886" t="str">
            <v>HUA</v>
          </cell>
          <cell r="H15886" t="str">
            <v>3GNEW_900</v>
          </cell>
          <cell r="I15886" t="str">
            <v>INS</v>
          </cell>
          <cell r="J15886">
            <v>43815</v>
          </cell>
          <cell r="L15886">
            <v>43819</v>
          </cell>
          <cell r="N15886">
            <v>43849</v>
          </cell>
          <cell r="P15886" t="str">
            <v>Pending HOC</v>
          </cell>
        </row>
        <row r="15887">
          <cell r="C15887" t="str">
            <v>ZUZ060</v>
          </cell>
          <cell r="D15887" t="str">
            <v>New Sites</v>
          </cell>
          <cell r="E15887" t="str">
            <v>Q1-2020</v>
          </cell>
          <cell r="F15887" t="str">
            <v>Mobile Aspiration</v>
          </cell>
          <cell r="G15887" t="str">
            <v>HUA</v>
          </cell>
          <cell r="H15887" t="str">
            <v>LTE1800NEW</v>
          </cell>
          <cell r="I15887" t="str">
            <v>INS</v>
          </cell>
          <cell r="J15887">
            <v>43815</v>
          </cell>
          <cell r="L15887">
            <v>43819</v>
          </cell>
          <cell r="N15887">
            <v>43849</v>
          </cell>
          <cell r="P15887" t="str">
            <v>Pending HOC</v>
          </cell>
        </row>
        <row r="15888">
          <cell r="C15888" t="str">
            <v>ZUZ060</v>
          </cell>
          <cell r="D15888" t="str">
            <v>New Sites</v>
          </cell>
          <cell r="E15888" t="str">
            <v>Q1-2020</v>
          </cell>
          <cell r="F15888" t="str">
            <v>Mobile Aspiration</v>
          </cell>
          <cell r="G15888" t="str">
            <v>HUA</v>
          </cell>
          <cell r="H15888" t="str">
            <v>LTE2300NEW</v>
          </cell>
          <cell r="I15888" t="str">
            <v>INS</v>
          </cell>
          <cell r="J15888">
            <v>43815</v>
          </cell>
          <cell r="L15888">
            <v>43819</v>
          </cell>
          <cell r="N15888">
            <v>43849</v>
          </cell>
          <cell r="P15888" t="str">
            <v>Pending HOC</v>
          </cell>
        </row>
        <row r="15889">
          <cell r="C15889" t="str">
            <v>ZUZ060</v>
          </cell>
          <cell r="D15889" t="str">
            <v>New Sites</v>
          </cell>
          <cell r="E15889" t="str">
            <v>Q1-2020</v>
          </cell>
          <cell r="F15889" t="str">
            <v>Mobile Aspiration</v>
          </cell>
          <cell r="G15889" t="str">
            <v>HUA</v>
          </cell>
          <cell r="H15889" t="str">
            <v>LTE2100NEW</v>
          </cell>
          <cell r="I15889" t="str">
            <v>INS</v>
          </cell>
          <cell r="J15889">
            <v>43815</v>
          </cell>
          <cell r="L15889">
            <v>43819</v>
          </cell>
          <cell r="N15889">
            <v>43849</v>
          </cell>
          <cell r="P15889" t="str">
            <v>Pending HOC</v>
          </cell>
        </row>
        <row r="15890">
          <cell r="C15890" t="str">
            <v>ZUZ060</v>
          </cell>
          <cell r="D15890" t="str">
            <v>New Sites</v>
          </cell>
          <cell r="E15890" t="str">
            <v>Q1-2020</v>
          </cell>
          <cell r="F15890" t="str">
            <v>Mobile Aspiration</v>
          </cell>
          <cell r="G15890" t="str">
            <v>HUA</v>
          </cell>
          <cell r="H15890" t="str">
            <v>LTE700NEW( with IoT)</v>
          </cell>
          <cell r="I15890" t="str">
            <v>INS</v>
          </cell>
          <cell r="J15890">
            <v>43815</v>
          </cell>
          <cell r="L15890">
            <v>43819</v>
          </cell>
          <cell r="N15890">
            <v>43849</v>
          </cell>
          <cell r="P15890" t="str">
            <v>Pending HOC</v>
          </cell>
        </row>
        <row r="15891">
          <cell r="C15891" t="str">
            <v>ZJZ671</v>
          </cell>
          <cell r="D15891" t="str">
            <v>Expansion Sites</v>
          </cell>
          <cell r="E15891" t="str">
            <v>Q3-2019</v>
          </cell>
          <cell r="F15891" t="str">
            <v>Mobile Aspiration</v>
          </cell>
          <cell r="G15891" t="str">
            <v>HUA</v>
          </cell>
          <cell r="H15891" t="str">
            <v>LTE1800Exp (15MHz to 20MHz)</v>
          </cell>
          <cell r="I15891" t="str">
            <v>INS</v>
          </cell>
          <cell r="L15891">
            <v>43703</v>
          </cell>
          <cell r="M15891">
            <v>43654</v>
          </cell>
          <cell r="N15891">
            <v>43704</v>
          </cell>
          <cell r="O15891">
            <v>43655</v>
          </cell>
          <cell r="P15891" t="str">
            <v>No Dependency</v>
          </cell>
        </row>
        <row r="15892">
          <cell r="C15892" t="str">
            <v>ZJZ936</v>
          </cell>
          <cell r="D15892" t="str">
            <v>Expansion Sites</v>
          </cell>
          <cell r="E15892" t="str">
            <v>Q3-2019</v>
          </cell>
          <cell r="F15892" t="str">
            <v>Mobile Aspiration</v>
          </cell>
          <cell r="G15892" t="str">
            <v>HUA</v>
          </cell>
          <cell r="H15892" t="str">
            <v>LTE1800Exp (15MHz to 20MHz)</v>
          </cell>
          <cell r="I15892" t="str">
            <v>INS</v>
          </cell>
          <cell r="L15892">
            <v>43706</v>
          </cell>
          <cell r="M15892">
            <v>43634</v>
          </cell>
          <cell r="N15892">
            <v>43707</v>
          </cell>
          <cell r="O15892">
            <v>43635</v>
          </cell>
          <cell r="P15892" t="str">
            <v>No Dependency</v>
          </cell>
        </row>
        <row r="15893">
          <cell r="C15893" t="str">
            <v>ZJZ545</v>
          </cell>
          <cell r="D15893" t="str">
            <v>Expansion Sites</v>
          </cell>
          <cell r="E15893" t="str">
            <v>Q3-2019</v>
          </cell>
          <cell r="F15893" t="str">
            <v>Mobile Aspiration</v>
          </cell>
          <cell r="G15893" t="str">
            <v>HUA</v>
          </cell>
          <cell r="H15893" t="str">
            <v>LTE1800Exp (15MHz to 20MHz)</v>
          </cell>
          <cell r="I15893" t="str">
            <v>INS</v>
          </cell>
          <cell r="L15893">
            <v>43706</v>
          </cell>
          <cell r="M15893">
            <v>43638</v>
          </cell>
          <cell r="N15893">
            <v>43707</v>
          </cell>
          <cell r="O15893">
            <v>43639</v>
          </cell>
          <cell r="P15893" t="str">
            <v>No Dependency</v>
          </cell>
        </row>
        <row r="15894">
          <cell r="C15894">
            <v>71513</v>
          </cell>
          <cell r="D15894" t="str">
            <v>Expansion Sites</v>
          </cell>
          <cell r="E15894" t="str">
            <v>Q3-2019</v>
          </cell>
          <cell r="F15894" t="str">
            <v>Mobile Aspiration</v>
          </cell>
          <cell r="G15894" t="str">
            <v>HUA</v>
          </cell>
          <cell r="H15894" t="str">
            <v>LTE1800Exp (15MHz to 20MHz)</v>
          </cell>
          <cell r="I15894" t="str">
            <v>INS</v>
          </cell>
          <cell r="L15894">
            <v>43788</v>
          </cell>
          <cell r="N15894">
            <v>43789</v>
          </cell>
          <cell r="P15894" t="str">
            <v>No Dependency</v>
          </cell>
        </row>
        <row r="15895">
          <cell r="C15895" t="str">
            <v>ZJZ901</v>
          </cell>
          <cell r="D15895" t="str">
            <v>Expansion Sites</v>
          </cell>
          <cell r="E15895" t="str">
            <v>Q2-2019</v>
          </cell>
          <cell r="F15895" t="str">
            <v>Mobile Aspiration</v>
          </cell>
          <cell r="G15895" t="str">
            <v>HUA</v>
          </cell>
          <cell r="H15895" t="str">
            <v>LTE1800Exp (15MHz to 20MHz)</v>
          </cell>
          <cell r="I15895" t="str">
            <v>INS</v>
          </cell>
          <cell r="L15895">
            <v>43639</v>
          </cell>
          <cell r="M15895">
            <v>43642</v>
          </cell>
          <cell r="N15895">
            <v>43640</v>
          </cell>
          <cell r="O15895">
            <v>43643</v>
          </cell>
          <cell r="P15895" t="str">
            <v>No Dependency</v>
          </cell>
        </row>
        <row r="15896">
          <cell r="C15896" t="str">
            <v>ZJZ459</v>
          </cell>
          <cell r="D15896" t="str">
            <v>Expansion Sites</v>
          </cell>
          <cell r="E15896" t="str">
            <v>Q2-2019</v>
          </cell>
          <cell r="F15896" t="str">
            <v>Mobile Aspiration</v>
          </cell>
          <cell r="G15896" t="str">
            <v>HUA</v>
          </cell>
          <cell r="H15896" t="str">
            <v>LTE1800Exp (15MHz to 20MHz)</v>
          </cell>
          <cell r="I15896" t="str">
            <v>INS</v>
          </cell>
          <cell r="L15896">
            <v>43703</v>
          </cell>
          <cell r="M15896">
            <v>43692</v>
          </cell>
          <cell r="N15896">
            <v>43704</v>
          </cell>
          <cell r="O15896">
            <v>43693</v>
          </cell>
          <cell r="P15896" t="str">
            <v>No Dependency</v>
          </cell>
        </row>
        <row r="15897">
          <cell r="C15897" t="str">
            <v>ZNN699</v>
          </cell>
          <cell r="D15897" t="str">
            <v>Expansion Sites</v>
          </cell>
          <cell r="E15897" t="str">
            <v>Q3-2019</v>
          </cell>
          <cell r="F15897" t="str">
            <v>Mobile Aspiration</v>
          </cell>
          <cell r="G15897" t="str">
            <v>HUA</v>
          </cell>
          <cell r="H15897" t="str">
            <v>LTE1800Exp (15MHz to 20MHz)</v>
          </cell>
          <cell r="I15897" t="str">
            <v>INS</v>
          </cell>
          <cell r="L15897">
            <v>43706</v>
          </cell>
          <cell r="M15897">
            <v>43637</v>
          </cell>
          <cell r="N15897">
            <v>43707</v>
          </cell>
          <cell r="O15897">
            <v>43638</v>
          </cell>
          <cell r="P15897" t="str">
            <v>No Dependency</v>
          </cell>
        </row>
        <row r="15898">
          <cell r="C15898" t="str">
            <v>ZJZ480</v>
          </cell>
          <cell r="D15898" t="str">
            <v>Expansion Sites</v>
          </cell>
          <cell r="E15898" t="str">
            <v>Q3-2019</v>
          </cell>
          <cell r="F15898" t="str">
            <v>Mobile Aspiration</v>
          </cell>
          <cell r="G15898" t="str">
            <v>HUA</v>
          </cell>
          <cell r="H15898" t="str">
            <v>LTE1800Exp (15MHz to 20MHz)</v>
          </cell>
          <cell r="I15898" t="str">
            <v>INS</v>
          </cell>
          <cell r="L15898">
            <v>43631</v>
          </cell>
          <cell r="M15898">
            <v>43634</v>
          </cell>
          <cell r="N15898">
            <v>43632</v>
          </cell>
          <cell r="O15898">
            <v>43635</v>
          </cell>
          <cell r="P15898" t="str">
            <v>No Dependency</v>
          </cell>
        </row>
        <row r="15899">
          <cell r="C15899" t="str">
            <v>ZJZ753</v>
          </cell>
          <cell r="D15899" t="str">
            <v>Expansion Sites</v>
          </cell>
          <cell r="E15899" t="str">
            <v>Q3-2019</v>
          </cell>
          <cell r="F15899" t="str">
            <v>Mobile Aspiration</v>
          </cell>
          <cell r="G15899" t="str">
            <v>HUA</v>
          </cell>
          <cell r="H15899" t="str">
            <v>LTE1800Exp (15MHz to 20MHz)</v>
          </cell>
          <cell r="I15899" t="str">
            <v>INS</v>
          </cell>
          <cell r="L15899">
            <v>43691</v>
          </cell>
          <cell r="M15899">
            <v>43693</v>
          </cell>
          <cell r="N15899">
            <v>43692</v>
          </cell>
          <cell r="O15899">
            <v>43694</v>
          </cell>
          <cell r="P15899" t="str">
            <v>No Dependency</v>
          </cell>
        </row>
        <row r="15900">
          <cell r="C15900" t="str">
            <v>Z94006</v>
          </cell>
          <cell r="D15900" t="str">
            <v>Expansion Sites</v>
          </cell>
          <cell r="E15900" t="str">
            <v>Q3-2019</v>
          </cell>
          <cell r="F15900" t="str">
            <v>Mobile Aspiration</v>
          </cell>
          <cell r="G15900" t="str">
            <v>HUA</v>
          </cell>
          <cell r="H15900" t="str">
            <v>LTE1800Exp (15MHz to 20MHz)</v>
          </cell>
          <cell r="I15900" t="str">
            <v>INS</v>
          </cell>
          <cell r="L15900">
            <v>43734</v>
          </cell>
          <cell r="M15900">
            <v>43725</v>
          </cell>
          <cell r="N15900">
            <v>43735</v>
          </cell>
          <cell r="O15900">
            <v>43726</v>
          </cell>
          <cell r="P15900" t="str">
            <v>No Dependency</v>
          </cell>
        </row>
        <row r="15901">
          <cell r="C15901" t="str">
            <v>ZNN746</v>
          </cell>
          <cell r="D15901" t="str">
            <v>Expansion Sites</v>
          </cell>
          <cell r="E15901" t="str">
            <v>Q3-2019</v>
          </cell>
          <cell r="F15901" t="str">
            <v>Mobile Aspiration</v>
          </cell>
          <cell r="G15901" t="str">
            <v>HUA</v>
          </cell>
          <cell r="H15901" t="str">
            <v>LTE1800Exp (15MHz to 20MHz)</v>
          </cell>
          <cell r="I15901" t="str">
            <v>INS</v>
          </cell>
          <cell r="L15901">
            <v>43706</v>
          </cell>
          <cell r="M15901">
            <v>43634</v>
          </cell>
          <cell r="N15901">
            <v>43707</v>
          </cell>
          <cell r="O15901">
            <v>43635</v>
          </cell>
          <cell r="P15901" t="str">
            <v>No Dependency</v>
          </cell>
        </row>
        <row r="15902">
          <cell r="C15902" t="str">
            <v>ZJZ643</v>
          </cell>
          <cell r="D15902" t="str">
            <v>Expansion Sites</v>
          </cell>
          <cell r="E15902" t="str">
            <v>Q2-2019</v>
          </cell>
          <cell r="F15902" t="str">
            <v>Mobile Aspiration</v>
          </cell>
          <cell r="G15902" t="str">
            <v>HUA</v>
          </cell>
          <cell r="H15902" t="str">
            <v>LTE1800Exp (15MHz to 20MHz)</v>
          </cell>
          <cell r="I15902" t="str">
            <v>INS</v>
          </cell>
          <cell r="L15902">
            <v>43631</v>
          </cell>
          <cell r="M15902">
            <v>43634</v>
          </cell>
          <cell r="N15902">
            <v>43632</v>
          </cell>
          <cell r="O15902">
            <v>43635</v>
          </cell>
          <cell r="P15902" t="str">
            <v>No Dependency</v>
          </cell>
        </row>
        <row r="15903">
          <cell r="C15903" t="str">
            <v>ZNN968</v>
          </cell>
          <cell r="D15903" t="str">
            <v>Expansion Sites</v>
          </cell>
          <cell r="E15903" t="str">
            <v>Q3-2019</v>
          </cell>
          <cell r="F15903" t="str">
            <v>Mobile Aspiration</v>
          </cell>
          <cell r="G15903" t="str">
            <v>HUA</v>
          </cell>
          <cell r="H15903" t="str">
            <v>LTE1800Exp (15MHz to 20MHz)</v>
          </cell>
          <cell r="I15903" t="str">
            <v>INS</v>
          </cell>
          <cell r="L15903">
            <v>43706</v>
          </cell>
          <cell r="M15903">
            <v>43632</v>
          </cell>
          <cell r="N15903">
            <v>43707</v>
          </cell>
          <cell r="O15903">
            <v>43633</v>
          </cell>
          <cell r="P15903" t="str">
            <v>No Dependency</v>
          </cell>
        </row>
        <row r="15904">
          <cell r="C15904" t="str">
            <v>ZJZ933</v>
          </cell>
          <cell r="D15904" t="str">
            <v>Expansion Sites</v>
          </cell>
          <cell r="E15904" t="str">
            <v>Q3-2019</v>
          </cell>
          <cell r="F15904" t="str">
            <v>Mobile Aspiration</v>
          </cell>
          <cell r="G15904" t="str">
            <v>HUA</v>
          </cell>
          <cell r="H15904" t="str">
            <v>LTE1800Exp (15MHz to 20MHz)</v>
          </cell>
          <cell r="I15904" t="str">
            <v>INS</v>
          </cell>
          <cell r="L15904">
            <v>43624</v>
          </cell>
          <cell r="M15904">
            <v>43626</v>
          </cell>
          <cell r="N15904">
            <v>43625</v>
          </cell>
          <cell r="O15904">
            <v>43627</v>
          </cell>
          <cell r="P15904" t="str">
            <v>No Dependency</v>
          </cell>
        </row>
        <row r="15905">
          <cell r="C15905" t="str">
            <v>ZNNA002</v>
          </cell>
          <cell r="D15905" t="str">
            <v>Expansion Sites</v>
          </cell>
          <cell r="E15905" t="str">
            <v>Q3-2019</v>
          </cell>
          <cell r="F15905" t="str">
            <v>Mobile Aspiration</v>
          </cell>
          <cell r="G15905" t="str">
            <v>HUA</v>
          </cell>
          <cell r="H15905" t="str">
            <v>LTE1800Exp (15MHz to 20MHz)</v>
          </cell>
          <cell r="I15905" t="str">
            <v>INS</v>
          </cell>
          <cell r="L15905">
            <v>43706</v>
          </cell>
          <cell r="M15905">
            <v>43634</v>
          </cell>
          <cell r="N15905">
            <v>43707</v>
          </cell>
          <cell r="O15905">
            <v>43635</v>
          </cell>
          <cell r="P15905" t="str">
            <v>No Dependency</v>
          </cell>
        </row>
        <row r="15906">
          <cell r="C15906" t="str">
            <v>ZJZ394</v>
          </cell>
          <cell r="D15906" t="str">
            <v>Expansion Sites</v>
          </cell>
          <cell r="E15906" t="str">
            <v>Q3-2019</v>
          </cell>
          <cell r="F15906" t="str">
            <v>Mobile Aspiration</v>
          </cell>
          <cell r="G15906" t="str">
            <v>HUA</v>
          </cell>
          <cell r="H15906" t="str">
            <v>LTE1800Exp (15MHz to 20MHz)</v>
          </cell>
          <cell r="I15906" t="str">
            <v>INS</v>
          </cell>
          <cell r="L15906">
            <v>43703</v>
          </cell>
          <cell r="M15906">
            <v>43692</v>
          </cell>
          <cell r="N15906">
            <v>43704</v>
          </cell>
          <cell r="O15906">
            <v>43693</v>
          </cell>
          <cell r="P15906" t="str">
            <v>No Dependency</v>
          </cell>
        </row>
        <row r="15907">
          <cell r="C15907" t="str">
            <v>ZJZ184</v>
          </cell>
          <cell r="D15907" t="str">
            <v>Expansion Sites</v>
          </cell>
          <cell r="E15907" t="str">
            <v>Q3-2019</v>
          </cell>
          <cell r="F15907" t="str">
            <v>Mobile Aspiration</v>
          </cell>
          <cell r="G15907" t="str">
            <v>HUA</v>
          </cell>
          <cell r="H15907" t="str">
            <v>LTE1800Exp (15MHz to 20MHz)</v>
          </cell>
          <cell r="I15907" t="str">
            <v>INS</v>
          </cell>
          <cell r="L15907">
            <v>43746</v>
          </cell>
          <cell r="M15907">
            <v>43715</v>
          </cell>
          <cell r="N15907">
            <v>43747</v>
          </cell>
          <cell r="O15907">
            <v>43716</v>
          </cell>
          <cell r="P15907" t="str">
            <v>No Dependency</v>
          </cell>
        </row>
        <row r="15908">
          <cell r="C15908" t="str">
            <v>ZJZ894</v>
          </cell>
          <cell r="D15908" t="str">
            <v>Expansion Sites</v>
          </cell>
          <cell r="E15908" t="str">
            <v>Q2-2019</v>
          </cell>
          <cell r="F15908" t="str">
            <v>Mobile Aspiration</v>
          </cell>
          <cell r="G15908" t="str">
            <v>HUA</v>
          </cell>
          <cell r="H15908" t="str">
            <v>LTE1800Exp (15MHz to 20MHz)</v>
          </cell>
          <cell r="I15908" t="str">
            <v>INS</v>
          </cell>
          <cell r="L15908">
            <v>43753</v>
          </cell>
          <cell r="M15908">
            <v>43678</v>
          </cell>
          <cell r="N15908">
            <v>43754</v>
          </cell>
          <cell r="O15908">
            <v>43679</v>
          </cell>
          <cell r="P15908" t="str">
            <v>No Dependency</v>
          </cell>
        </row>
        <row r="15909">
          <cell r="C15909" t="str">
            <v>ZNN747</v>
          </cell>
          <cell r="D15909" t="str">
            <v>Expansion Sites</v>
          </cell>
          <cell r="E15909" t="str">
            <v>Q3-2019</v>
          </cell>
          <cell r="F15909" t="str">
            <v>Mobile Aspiration</v>
          </cell>
          <cell r="G15909" t="str">
            <v>HUA</v>
          </cell>
          <cell r="H15909" t="str">
            <v>LTE1800Exp (15MHz to 20MHz)</v>
          </cell>
          <cell r="I15909" t="str">
            <v>INS</v>
          </cell>
          <cell r="L15909">
            <v>43706</v>
          </cell>
          <cell r="M15909">
            <v>43634</v>
          </cell>
          <cell r="N15909">
            <v>43707</v>
          </cell>
          <cell r="O15909">
            <v>43635</v>
          </cell>
          <cell r="P15909" t="str">
            <v>No Dependency</v>
          </cell>
        </row>
        <row r="15910">
          <cell r="C15910" t="str">
            <v>MW781</v>
          </cell>
          <cell r="D15910" t="str">
            <v>Expansion Sites</v>
          </cell>
          <cell r="E15910" t="str">
            <v>Q3-2019</v>
          </cell>
          <cell r="F15910" t="str">
            <v>Mobile Aspiration</v>
          </cell>
          <cell r="G15910" t="str">
            <v>HUA</v>
          </cell>
          <cell r="H15910" t="str">
            <v>LTE1800Exp (15MHz to 20MHz)</v>
          </cell>
          <cell r="I15910" t="str">
            <v>INS</v>
          </cell>
          <cell r="L15910">
            <v>43767</v>
          </cell>
          <cell r="M15910">
            <v>43760</v>
          </cell>
          <cell r="N15910">
            <v>43768</v>
          </cell>
          <cell r="O15910">
            <v>43761</v>
          </cell>
          <cell r="P15910" t="str">
            <v>No Dependency</v>
          </cell>
        </row>
        <row r="15911">
          <cell r="C15911" t="str">
            <v>ZNN748</v>
          </cell>
          <cell r="D15911" t="str">
            <v>Expansion Sites</v>
          </cell>
          <cell r="E15911" t="str">
            <v>Q3-2019</v>
          </cell>
          <cell r="F15911" t="str">
            <v>Mobile Aspiration</v>
          </cell>
          <cell r="G15911" t="str">
            <v>HUA</v>
          </cell>
          <cell r="H15911" t="str">
            <v>LTE1800Exp (15MHz to 20MHz)</v>
          </cell>
          <cell r="I15911" t="str">
            <v>INS</v>
          </cell>
          <cell r="L15911">
            <v>43653</v>
          </cell>
          <cell r="M15911">
            <v>43653</v>
          </cell>
          <cell r="N15911">
            <v>43654</v>
          </cell>
          <cell r="O15911">
            <v>43654</v>
          </cell>
          <cell r="P15911" t="str">
            <v>No Dependency</v>
          </cell>
        </row>
        <row r="15912">
          <cell r="C15912" t="str">
            <v>ZNN903</v>
          </cell>
          <cell r="D15912" t="str">
            <v>Expansion Sites</v>
          </cell>
          <cell r="E15912" t="str">
            <v>Q3-2019</v>
          </cell>
          <cell r="F15912" t="str">
            <v>Mobile Aspiration</v>
          </cell>
          <cell r="G15912" t="str">
            <v>HUA</v>
          </cell>
          <cell r="H15912" t="str">
            <v>LTE1800Exp (15MHz to 20MHz)</v>
          </cell>
          <cell r="I15912" t="str">
            <v>INS</v>
          </cell>
          <cell r="L15912">
            <v>43706</v>
          </cell>
          <cell r="M15912">
            <v>43625</v>
          </cell>
          <cell r="N15912">
            <v>43707</v>
          </cell>
          <cell r="O15912">
            <v>43626</v>
          </cell>
          <cell r="P15912" t="str">
            <v>No Dependency</v>
          </cell>
        </row>
        <row r="15913">
          <cell r="C15913" t="str">
            <v>ZJZ444</v>
          </cell>
          <cell r="D15913" t="str">
            <v>Expansion Sites</v>
          </cell>
          <cell r="E15913" t="str">
            <v>Q3-2019</v>
          </cell>
          <cell r="F15913" t="str">
            <v>Mobile Aspiration</v>
          </cell>
          <cell r="G15913" t="str">
            <v>HUA</v>
          </cell>
          <cell r="H15913" t="str">
            <v>LTE1800Exp (15MHz to 20MHz)</v>
          </cell>
          <cell r="I15913" t="str">
            <v>INS</v>
          </cell>
          <cell r="L15913">
            <v>43631</v>
          </cell>
          <cell r="M15913">
            <v>43634</v>
          </cell>
          <cell r="N15913">
            <v>43632</v>
          </cell>
          <cell r="O15913">
            <v>43635</v>
          </cell>
          <cell r="P15913" t="str">
            <v>No Dependency</v>
          </cell>
        </row>
        <row r="15914">
          <cell r="C15914" t="str">
            <v>ZJZ414</v>
          </cell>
          <cell r="D15914" t="str">
            <v>Expansion Sites</v>
          </cell>
          <cell r="E15914" t="str">
            <v>Q4-2019</v>
          </cell>
          <cell r="F15914" t="str">
            <v>Mobile Aspiration</v>
          </cell>
          <cell r="G15914" t="str">
            <v>HUA</v>
          </cell>
          <cell r="H15914" t="str">
            <v>LTE1800Exp (15MHz to 20MHz)</v>
          </cell>
          <cell r="I15914" t="str">
            <v>INS</v>
          </cell>
          <cell r="L15914">
            <v>43741</v>
          </cell>
          <cell r="M15914">
            <v>43715</v>
          </cell>
          <cell r="N15914">
            <v>43742</v>
          </cell>
          <cell r="O15914">
            <v>43716</v>
          </cell>
          <cell r="P15914" t="str">
            <v>No Dependency</v>
          </cell>
        </row>
        <row r="15915">
          <cell r="C15915" t="str">
            <v>ZJZ574</v>
          </cell>
          <cell r="D15915" t="str">
            <v>Expansion Sites</v>
          </cell>
          <cell r="E15915" t="str">
            <v>Q1-2020</v>
          </cell>
          <cell r="F15915" t="str">
            <v>Mobile Aspiration</v>
          </cell>
          <cell r="G15915" t="str">
            <v>HUA</v>
          </cell>
          <cell r="H15915" t="str">
            <v>LTE1800Exp (15MHz to 20MHz)</v>
          </cell>
          <cell r="I15915" t="str">
            <v>INS</v>
          </cell>
          <cell r="L15915">
            <v>43897</v>
          </cell>
          <cell r="M15915">
            <v>43715</v>
          </cell>
          <cell r="N15915">
            <v>43898</v>
          </cell>
          <cell r="O15915">
            <v>43716</v>
          </cell>
          <cell r="P15915" t="str">
            <v>No Dependency</v>
          </cell>
        </row>
        <row r="15916">
          <cell r="C15916" t="str">
            <v>ZJZ828</v>
          </cell>
          <cell r="D15916" t="str">
            <v>Expansion Sites</v>
          </cell>
          <cell r="E15916" t="str">
            <v>Q2-2019</v>
          </cell>
          <cell r="F15916" t="str">
            <v>Mobile Aspiration</v>
          </cell>
          <cell r="G15916" t="str">
            <v>HUA</v>
          </cell>
          <cell r="H15916" t="str">
            <v>LTE1800Exp (15MHz to 20MHz)</v>
          </cell>
          <cell r="I15916" t="str">
            <v>INS</v>
          </cell>
          <cell r="L15916">
            <v>43624</v>
          </cell>
          <cell r="M15916">
            <v>43626</v>
          </cell>
          <cell r="N15916">
            <v>43625</v>
          </cell>
          <cell r="O15916">
            <v>43627</v>
          </cell>
          <cell r="P15916" t="str">
            <v>No Dependency</v>
          </cell>
        </row>
        <row r="15917">
          <cell r="C15917" t="str">
            <v>ZJZA027</v>
          </cell>
          <cell r="D15917" t="str">
            <v>Expansion Sites</v>
          </cell>
          <cell r="E15917" t="str">
            <v>Q3-2019</v>
          </cell>
          <cell r="F15917" t="str">
            <v>Mobile Aspiration</v>
          </cell>
          <cell r="G15917" t="str">
            <v>HUA</v>
          </cell>
          <cell r="H15917" t="str">
            <v>LTE1800Exp (15MHz to 20MHz)</v>
          </cell>
          <cell r="I15917" t="str">
            <v>INS</v>
          </cell>
          <cell r="L15917">
            <v>43706</v>
          </cell>
          <cell r="M15917">
            <v>43634</v>
          </cell>
          <cell r="N15917">
            <v>43707</v>
          </cell>
          <cell r="O15917">
            <v>43635</v>
          </cell>
          <cell r="P15917" t="str">
            <v>No Dependency</v>
          </cell>
        </row>
        <row r="15918">
          <cell r="C15918" t="str">
            <v>ZBA994</v>
          </cell>
          <cell r="D15918" t="str">
            <v>Expansion Sites</v>
          </cell>
          <cell r="E15918" t="str">
            <v>Q3-2019</v>
          </cell>
          <cell r="F15918" t="str">
            <v>Mobile Aspiration</v>
          </cell>
          <cell r="G15918" t="str">
            <v>HUA</v>
          </cell>
          <cell r="H15918" t="str">
            <v>LTE1800Exp (15MHz to 20MHz)</v>
          </cell>
          <cell r="I15918" t="str">
            <v>INS</v>
          </cell>
          <cell r="L15918">
            <v>43630</v>
          </cell>
          <cell r="M15918">
            <v>43632</v>
          </cell>
          <cell r="N15918">
            <v>43631</v>
          </cell>
          <cell r="O15918">
            <v>43633</v>
          </cell>
          <cell r="P15918" t="str">
            <v>No Dependency</v>
          </cell>
        </row>
        <row r="15919">
          <cell r="C15919" t="str">
            <v>708-14</v>
          </cell>
          <cell r="D15919" t="str">
            <v>Expansion Sites</v>
          </cell>
          <cell r="E15919" t="str">
            <v>Q3-2019</v>
          </cell>
          <cell r="F15919" t="str">
            <v>Mobile Aspiration</v>
          </cell>
          <cell r="G15919" t="str">
            <v>HUA</v>
          </cell>
          <cell r="H15919" t="str">
            <v>LTE1800Exp (15MHz to 20MHz)</v>
          </cell>
          <cell r="I15919" t="str">
            <v>INS</v>
          </cell>
          <cell r="L15919">
            <v>43746</v>
          </cell>
          <cell r="M15919">
            <v>43733</v>
          </cell>
          <cell r="N15919">
            <v>43747</v>
          </cell>
          <cell r="O15919">
            <v>43734</v>
          </cell>
          <cell r="P15919" t="str">
            <v>No Dependency</v>
          </cell>
        </row>
        <row r="15920">
          <cell r="C15920" t="str">
            <v>ZSR032</v>
          </cell>
          <cell r="D15920" t="str">
            <v>Expansion Sites</v>
          </cell>
          <cell r="E15920" t="str">
            <v>Q3-2019</v>
          </cell>
          <cell r="F15920" t="str">
            <v>Mobile Aspiration</v>
          </cell>
          <cell r="G15920" t="str">
            <v>HUA</v>
          </cell>
          <cell r="H15920" t="str">
            <v>LTE1800Exp (15MHz to 20MHz)</v>
          </cell>
          <cell r="I15920" t="str">
            <v>INS</v>
          </cell>
          <cell r="L15920">
            <v>43600</v>
          </cell>
          <cell r="M15920">
            <v>43602</v>
          </cell>
          <cell r="N15920">
            <v>43601</v>
          </cell>
          <cell r="O15920">
            <v>43603</v>
          </cell>
          <cell r="P15920" t="str">
            <v>No Dependency</v>
          </cell>
        </row>
        <row r="15921">
          <cell r="C15921" t="str">
            <v>ZJZ463</v>
          </cell>
          <cell r="D15921" t="str">
            <v>Expansion Sites</v>
          </cell>
          <cell r="E15921" t="str">
            <v>Q2-2019</v>
          </cell>
          <cell r="F15921" t="str">
            <v>Mobile Aspiration</v>
          </cell>
          <cell r="G15921" t="str">
            <v>HUA</v>
          </cell>
          <cell r="H15921" t="str">
            <v>LTE1800Exp (15MHz to 20MHz)</v>
          </cell>
          <cell r="I15921" t="str">
            <v>INS</v>
          </cell>
          <cell r="L15921">
            <v>43671</v>
          </cell>
          <cell r="M15921">
            <v>43660</v>
          </cell>
          <cell r="N15921">
            <v>43672</v>
          </cell>
          <cell r="O15921">
            <v>43661</v>
          </cell>
          <cell r="P15921" t="str">
            <v>No Dependency</v>
          </cell>
        </row>
        <row r="15922">
          <cell r="C15922" t="str">
            <v>ZJZ676</v>
          </cell>
          <cell r="D15922" t="str">
            <v>Expansion Sites</v>
          </cell>
          <cell r="E15922" t="str">
            <v>Q3-2019</v>
          </cell>
          <cell r="F15922" t="str">
            <v>Mobile Aspiration</v>
          </cell>
          <cell r="G15922" t="str">
            <v>HUA</v>
          </cell>
          <cell r="H15922" t="str">
            <v>LTE1800Exp (15MHz to 20MHz)</v>
          </cell>
          <cell r="I15922" t="str">
            <v>INS</v>
          </cell>
          <cell r="L15922">
            <v>43637</v>
          </cell>
          <cell r="M15922">
            <v>43639</v>
          </cell>
          <cell r="N15922">
            <v>43638</v>
          </cell>
          <cell r="O15922">
            <v>43640</v>
          </cell>
          <cell r="P15922" t="str">
            <v>No Dependency</v>
          </cell>
        </row>
        <row r="15923">
          <cell r="C15923" t="str">
            <v>ZJZ226</v>
          </cell>
          <cell r="D15923" t="str">
            <v>Expansion Sites</v>
          </cell>
          <cell r="E15923" t="str">
            <v>Q3-2019</v>
          </cell>
          <cell r="F15923" t="str">
            <v>Mobile Aspiration</v>
          </cell>
          <cell r="G15923" t="str">
            <v>HUA</v>
          </cell>
          <cell r="H15923" t="str">
            <v>LTE1800Exp (15MHz to 20MHz)</v>
          </cell>
          <cell r="I15923" t="str">
            <v>INS</v>
          </cell>
          <cell r="L15923">
            <v>43631</v>
          </cell>
          <cell r="M15923">
            <v>43634</v>
          </cell>
          <cell r="N15923">
            <v>43632</v>
          </cell>
          <cell r="O15923">
            <v>43635</v>
          </cell>
          <cell r="P15923" t="str">
            <v>No Dependency</v>
          </cell>
        </row>
        <row r="15924">
          <cell r="C15924" t="str">
            <v>708-46-002</v>
          </cell>
          <cell r="D15924" t="str">
            <v>Expansion Sites</v>
          </cell>
          <cell r="E15924" t="str">
            <v>Q3-2019</v>
          </cell>
          <cell r="F15924" t="str">
            <v>Mobile Aspiration</v>
          </cell>
          <cell r="G15924" t="str">
            <v>HUA</v>
          </cell>
          <cell r="H15924" t="str">
            <v>LTE1800Exp (15MHz to 20MHz)</v>
          </cell>
          <cell r="I15924" t="str">
            <v>INS</v>
          </cell>
          <cell r="L15924">
            <v>43746</v>
          </cell>
          <cell r="M15924">
            <v>43733</v>
          </cell>
          <cell r="N15924">
            <v>43747</v>
          </cell>
          <cell r="O15924">
            <v>43734</v>
          </cell>
          <cell r="P15924" t="str">
            <v>No Dependency</v>
          </cell>
        </row>
        <row r="15925">
          <cell r="C15925" t="str">
            <v>ZNN886</v>
          </cell>
          <cell r="D15925" t="str">
            <v>Expansion Sites</v>
          </cell>
          <cell r="E15925" t="str">
            <v>Q3-2019</v>
          </cell>
          <cell r="F15925" t="str">
            <v>Mobile Aspiration</v>
          </cell>
          <cell r="G15925" t="str">
            <v>HUA</v>
          </cell>
          <cell r="H15925" t="str">
            <v>LTE1800Exp (15MHz to 20MHz)</v>
          </cell>
          <cell r="I15925" t="str">
            <v>INS</v>
          </cell>
          <cell r="L15925">
            <v>43788</v>
          </cell>
          <cell r="N15925">
            <v>43789</v>
          </cell>
          <cell r="P15925" t="str">
            <v>No Dependency</v>
          </cell>
        </row>
        <row r="15926">
          <cell r="C15926" t="str">
            <v>ZNN996</v>
          </cell>
          <cell r="D15926" t="str">
            <v>Expansion Sites</v>
          </cell>
          <cell r="E15926" t="str">
            <v>Q3-2019</v>
          </cell>
          <cell r="F15926" t="str">
            <v>Mobile Aspiration</v>
          </cell>
          <cell r="G15926" t="str">
            <v>HUA</v>
          </cell>
          <cell r="H15926" t="str">
            <v>LTE1800Exp (15MHz to 20MHz)</v>
          </cell>
          <cell r="I15926" t="str">
            <v>INS</v>
          </cell>
          <cell r="L15926">
            <v>43746</v>
          </cell>
          <cell r="M15926">
            <v>43733</v>
          </cell>
          <cell r="N15926">
            <v>43747</v>
          </cell>
          <cell r="O15926">
            <v>43734</v>
          </cell>
          <cell r="P15926" t="str">
            <v>No Dependency</v>
          </cell>
        </row>
        <row r="15927">
          <cell r="C15927" t="str">
            <v>ZJZ216</v>
          </cell>
          <cell r="D15927" t="str">
            <v>Expansion Sites</v>
          </cell>
          <cell r="E15927" t="str">
            <v>Q2-2019</v>
          </cell>
          <cell r="F15927" t="str">
            <v>Mobile Aspiration</v>
          </cell>
          <cell r="G15927" t="str">
            <v>HUA</v>
          </cell>
          <cell r="H15927" t="str">
            <v>LTE1800Exp (15MHz to 20MHz)</v>
          </cell>
          <cell r="I15927" t="str">
            <v>INS</v>
          </cell>
          <cell r="L15927">
            <v>43703</v>
          </cell>
          <cell r="M15927">
            <v>43692</v>
          </cell>
          <cell r="N15927">
            <v>43704</v>
          </cell>
          <cell r="O15927">
            <v>43693</v>
          </cell>
          <cell r="P15927" t="str">
            <v>No Dependency</v>
          </cell>
        </row>
        <row r="15928">
          <cell r="C15928" t="str">
            <v>ZBA991</v>
          </cell>
          <cell r="D15928" t="str">
            <v>Expansion Sites</v>
          </cell>
          <cell r="E15928" t="str">
            <v>Q3-2019</v>
          </cell>
          <cell r="F15928" t="str">
            <v>Mobile Aspiration</v>
          </cell>
          <cell r="G15928" t="str">
            <v>HUA</v>
          </cell>
          <cell r="H15928" t="str">
            <v>LTE1800Exp (15MHz to 20MHz)</v>
          </cell>
          <cell r="I15928" t="str">
            <v>INS</v>
          </cell>
          <cell r="L15928">
            <v>43637</v>
          </cell>
          <cell r="M15928">
            <v>43639</v>
          </cell>
          <cell r="N15928">
            <v>43638</v>
          </cell>
          <cell r="O15928">
            <v>43640</v>
          </cell>
          <cell r="P15928" t="str">
            <v>No Dependency</v>
          </cell>
        </row>
        <row r="15929">
          <cell r="C15929" t="str">
            <v>ZJZ941</v>
          </cell>
          <cell r="D15929" t="str">
            <v>Expansion Sites</v>
          </cell>
          <cell r="E15929" t="str">
            <v>Q2-2019</v>
          </cell>
          <cell r="F15929" t="str">
            <v>Mobile Aspiration</v>
          </cell>
          <cell r="G15929" t="str">
            <v>HUA</v>
          </cell>
          <cell r="H15929" t="str">
            <v>LTE1800Exp (15MHz to 20MHz)</v>
          </cell>
          <cell r="I15929" t="str">
            <v>INS</v>
          </cell>
          <cell r="L15929">
            <v>43788</v>
          </cell>
          <cell r="N15929">
            <v>43789</v>
          </cell>
          <cell r="P15929" t="str">
            <v>No Dependency</v>
          </cell>
        </row>
        <row r="15930">
          <cell r="C15930" t="str">
            <v>ZJZ542</v>
          </cell>
          <cell r="D15930" t="str">
            <v>Expansion Sites</v>
          </cell>
          <cell r="E15930" t="str">
            <v>Q3-2019</v>
          </cell>
          <cell r="F15930" t="str">
            <v>Mobile Aspiration</v>
          </cell>
          <cell r="G15930" t="str">
            <v>HUA</v>
          </cell>
          <cell r="H15930" t="str">
            <v>LTE1800Exp (15MHz to 20MHz)</v>
          </cell>
          <cell r="I15930" t="str">
            <v>INS</v>
          </cell>
          <cell r="L15930">
            <v>43631</v>
          </cell>
          <cell r="M15930">
            <v>43634</v>
          </cell>
          <cell r="N15930">
            <v>43632</v>
          </cell>
          <cell r="O15930">
            <v>43635</v>
          </cell>
          <cell r="P15930" t="str">
            <v>No Dependency</v>
          </cell>
        </row>
        <row r="15931">
          <cell r="C15931" t="str">
            <v>ZJZ712</v>
          </cell>
          <cell r="D15931" t="str">
            <v>Expansion Sites</v>
          </cell>
          <cell r="E15931" t="str">
            <v>Q4-2019</v>
          </cell>
          <cell r="F15931" t="str">
            <v>Mobile Aspiration</v>
          </cell>
          <cell r="G15931" t="str">
            <v>HUA</v>
          </cell>
          <cell r="H15931" t="str">
            <v>LTE1800Exp (15MHz to 20MHz)</v>
          </cell>
          <cell r="I15931" t="str">
            <v>INS</v>
          </cell>
          <cell r="L15931">
            <v>43659</v>
          </cell>
          <cell r="M15931">
            <v>43661</v>
          </cell>
          <cell r="N15931">
            <v>43660</v>
          </cell>
          <cell r="O15931">
            <v>43662</v>
          </cell>
          <cell r="P15931" t="str">
            <v>No Dependency</v>
          </cell>
        </row>
        <row r="15932">
          <cell r="C15932" t="str">
            <v>ZJZ956</v>
          </cell>
          <cell r="D15932" t="str">
            <v>Expansion Sites</v>
          </cell>
          <cell r="E15932" t="str">
            <v>Q2-2019</v>
          </cell>
          <cell r="F15932" t="str">
            <v>Mobile Aspiration</v>
          </cell>
          <cell r="G15932" t="str">
            <v>HUA</v>
          </cell>
          <cell r="H15932" t="str">
            <v>LTE1800Exp (15MHz to 20MHz)</v>
          </cell>
          <cell r="I15932" t="str">
            <v>INS</v>
          </cell>
          <cell r="L15932">
            <v>43631</v>
          </cell>
          <cell r="M15932">
            <v>43634</v>
          </cell>
          <cell r="N15932">
            <v>43632</v>
          </cell>
          <cell r="O15932">
            <v>43635</v>
          </cell>
          <cell r="P15932" t="str">
            <v>No Dependency</v>
          </cell>
        </row>
        <row r="15933">
          <cell r="C15933" t="str">
            <v>ZJZ560</v>
          </cell>
          <cell r="D15933" t="str">
            <v>Expansion Sites</v>
          </cell>
          <cell r="E15933" t="str">
            <v>Q3-2019</v>
          </cell>
          <cell r="F15933" t="str">
            <v>Mobile Aspiration</v>
          </cell>
          <cell r="G15933" t="str">
            <v>HUA</v>
          </cell>
          <cell r="H15933" t="str">
            <v>LTE1800Exp (15MHz to 20MHz)</v>
          </cell>
          <cell r="I15933" t="str">
            <v>INS</v>
          </cell>
          <cell r="L15933">
            <v>43788</v>
          </cell>
          <cell r="N15933">
            <v>43789</v>
          </cell>
          <cell r="P15933" t="str">
            <v>No Dependency</v>
          </cell>
        </row>
        <row r="15934">
          <cell r="C15934" t="str">
            <v>ZJZ920</v>
          </cell>
          <cell r="D15934" t="str">
            <v>Expansion Sites</v>
          </cell>
          <cell r="E15934" t="str">
            <v>Q3-2019</v>
          </cell>
          <cell r="F15934" t="str">
            <v>Mobile Aspiration</v>
          </cell>
          <cell r="G15934" t="str">
            <v>HUA</v>
          </cell>
          <cell r="H15934" t="str">
            <v>LTE1800Exp (15MHz to 20MHz)</v>
          </cell>
          <cell r="I15934" t="str">
            <v>INS</v>
          </cell>
          <cell r="L15934">
            <v>43632</v>
          </cell>
          <cell r="M15934">
            <v>43634</v>
          </cell>
          <cell r="N15934">
            <v>43633</v>
          </cell>
          <cell r="O15934">
            <v>43635</v>
          </cell>
          <cell r="P15934" t="str">
            <v>No Dependency</v>
          </cell>
        </row>
        <row r="15935">
          <cell r="C15935" t="str">
            <v>ZJZ889</v>
          </cell>
          <cell r="D15935" t="str">
            <v>Expansion Sites</v>
          </cell>
          <cell r="E15935" t="str">
            <v>Q2-2019</v>
          </cell>
          <cell r="F15935" t="str">
            <v>Mobile Aspiration</v>
          </cell>
          <cell r="G15935" t="str">
            <v>HUA</v>
          </cell>
          <cell r="H15935" t="str">
            <v>LTE1800Exp (15MHz to 20MHz)</v>
          </cell>
          <cell r="I15935" t="str">
            <v>INS</v>
          </cell>
          <cell r="L15935">
            <v>43693</v>
          </cell>
          <cell r="M15935">
            <v>43695</v>
          </cell>
          <cell r="N15935">
            <v>43694</v>
          </cell>
          <cell r="O15935">
            <v>43696</v>
          </cell>
          <cell r="P15935" t="str">
            <v>No Dependency</v>
          </cell>
        </row>
        <row r="15936">
          <cell r="C15936" t="str">
            <v>ZJZ176</v>
          </cell>
          <cell r="D15936" t="str">
            <v>Expansion Sites</v>
          </cell>
          <cell r="E15936" t="str">
            <v>Q3-2019</v>
          </cell>
          <cell r="F15936" t="str">
            <v>Mobile Aspiration</v>
          </cell>
          <cell r="G15936" t="str">
            <v>HUA</v>
          </cell>
          <cell r="H15936" t="str">
            <v>LTE1800Exp (15MHz to 20MHz)</v>
          </cell>
          <cell r="I15936" t="str">
            <v>INS</v>
          </cell>
          <cell r="L15936">
            <v>43635</v>
          </cell>
          <cell r="M15936">
            <v>43638</v>
          </cell>
          <cell r="N15936">
            <v>43636</v>
          </cell>
          <cell r="O15936">
            <v>43639</v>
          </cell>
          <cell r="P15936" t="str">
            <v>No Dependency</v>
          </cell>
        </row>
        <row r="15937">
          <cell r="C15937" t="str">
            <v>ZNN683</v>
          </cell>
          <cell r="D15937" t="str">
            <v>Expansion Sites</v>
          </cell>
          <cell r="E15937" t="str">
            <v>Q3-2019</v>
          </cell>
          <cell r="F15937" t="str">
            <v>Mobile Aspiration</v>
          </cell>
          <cell r="G15937" t="str">
            <v>HUA</v>
          </cell>
          <cell r="H15937" t="str">
            <v>LTE1800Exp (15MHz to 20MHz)</v>
          </cell>
          <cell r="I15937" t="str">
            <v>INS</v>
          </cell>
          <cell r="L15937">
            <v>43648</v>
          </cell>
          <cell r="M15937">
            <v>43651</v>
          </cell>
          <cell r="N15937">
            <v>43649</v>
          </cell>
          <cell r="O15937">
            <v>43652</v>
          </cell>
          <cell r="P15937" t="str">
            <v>No Dependency</v>
          </cell>
        </row>
        <row r="15938">
          <cell r="C15938" t="str">
            <v>ZJZ717</v>
          </cell>
          <cell r="D15938" t="str">
            <v>Expansion Sites</v>
          </cell>
          <cell r="E15938" t="str">
            <v>Q3-2019</v>
          </cell>
          <cell r="F15938" t="str">
            <v>Mobile Aspiration</v>
          </cell>
          <cell r="G15938" t="str">
            <v>HUA</v>
          </cell>
          <cell r="H15938" t="str">
            <v>LTE1800Exp (15MHz to 20MHz)</v>
          </cell>
          <cell r="I15938" t="str">
            <v>INS</v>
          </cell>
          <cell r="L15938">
            <v>43788</v>
          </cell>
          <cell r="N15938">
            <v>43789</v>
          </cell>
          <cell r="P15938" t="str">
            <v>No Dependency</v>
          </cell>
        </row>
        <row r="15939">
          <cell r="C15939" t="str">
            <v>ZJZ227</v>
          </cell>
          <cell r="D15939" t="str">
            <v>Expansion Sites</v>
          </cell>
          <cell r="E15939" t="str">
            <v>Q1-2020</v>
          </cell>
          <cell r="F15939" t="str">
            <v>Mobile Aspiration</v>
          </cell>
          <cell r="G15939" t="str">
            <v>HUA</v>
          </cell>
          <cell r="H15939" t="str">
            <v>LTE1800Exp (15MHz to 20MHz)</v>
          </cell>
          <cell r="I15939" t="str">
            <v>INS</v>
          </cell>
          <cell r="L15939">
            <v>43689</v>
          </cell>
          <cell r="M15939">
            <v>43689</v>
          </cell>
          <cell r="N15939">
            <v>43690</v>
          </cell>
          <cell r="O15939">
            <v>43690</v>
          </cell>
          <cell r="P15939" t="str">
            <v>No Dependency</v>
          </cell>
        </row>
        <row r="15940">
          <cell r="C15940" t="str">
            <v>ZJZ673</v>
          </cell>
          <cell r="D15940" t="str">
            <v>Expansion Sites</v>
          </cell>
          <cell r="E15940" t="str">
            <v>Q4-2019</v>
          </cell>
          <cell r="F15940" t="str">
            <v>Mobile Aspiration</v>
          </cell>
          <cell r="G15940" t="str">
            <v>HUA</v>
          </cell>
          <cell r="H15940" t="str">
            <v>LTE1800Exp (15MHz to 20MHz)</v>
          </cell>
          <cell r="I15940" t="str">
            <v>INS</v>
          </cell>
          <cell r="L15940">
            <v>43703</v>
          </cell>
          <cell r="M15940">
            <v>43703</v>
          </cell>
          <cell r="N15940">
            <v>43704</v>
          </cell>
          <cell r="O15940">
            <v>43704</v>
          </cell>
          <cell r="P15940" t="str">
            <v>No Dependency</v>
          </cell>
        </row>
        <row r="15941">
          <cell r="C15941" t="str">
            <v>ZJZ907</v>
          </cell>
          <cell r="D15941" t="str">
            <v>Expansion Sites</v>
          </cell>
          <cell r="E15941" t="str">
            <v>Q2-2019</v>
          </cell>
          <cell r="F15941" t="str">
            <v>Mobile Aspiration</v>
          </cell>
          <cell r="G15941" t="str">
            <v>HUA</v>
          </cell>
          <cell r="H15941" t="str">
            <v>LTE1800Exp (15MHz to 20MHz)</v>
          </cell>
          <cell r="I15941" t="str">
            <v>INS</v>
          </cell>
          <cell r="L15941">
            <v>43631</v>
          </cell>
          <cell r="M15941">
            <v>43634</v>
          </cell>
          <cell r="N15941">
            <v>43632</v>
          </cell>
          <cell r="O15941">
            <v>43635</v>
          </cell>
          <cell r="P15941" t="str">
            <v>No Dependency</v>
          </cell>
        </row>
        <row r="15942">
          <cell r="C15942" t="str">
            <v>Z99013</v>
          </cell>
          <cell r="D15942" t="str">
            <v>Expansion Sites</v>
          </cell>
          <cell r="E15942" t="str">
            <v>Q3-2019</v>
          </cell>
          <cell r="F15942" t="str">
            <v>Mobile Aspiration</v>
          </cell>
          <cell r="G15942" t="str">
            <v>HUA</v>
          </cell>
          <cell r="H15942" t="str">
            <v>LTE1800Exp (15MHz to 20MHz)</v>
          </cell>
          <cell r="I15942" t="str">
            <v>INS</v>
          </cell>
          <cell r="L15942">
            <v>43636</v>
          </cell>
          <cell r="M15942">
            <v>43638</v>
          </cell>
          <cell r="N15942">
            <v>43637</v>
          </cell>
          <cell r="O15942">
            <v>43639</v>
          </cell>
          <cell r="P15942" t="str">
            <v>No Dependency</v>
          </cell>
        </row>
        <row r="15943">
          <cell r="C15943" t="str">
            <v>ZJZ782</v>
          </cell>
          <cell r="D15943" t="str">
            <v>Expansion Sites</v>
          </cell>
          <cell r="E15943" t="str">
            <v>Q1-2020</v>
          </cell>
          <cell r="F15943" t="str">
            <v>Mobile Aspiration</v>
          </cell>
          <cell r="G15943" t="str">
            <v>HUA</v>
          </cell>
          <cell r="H15943" t="str">
            <v>LTE1800Exp (15MHz to 20MHz)</v>
          </cell>
          <cell r="I15943" t="str">
            <v>INS</v>
          </cell>
          <cell r="L15943">
            <v>43848</v>
          </cell>
          <cell r="M15943">
            <v>43715</v>
          </cell>
          <cell r="N15943">
            <v>43849</v>
          </cell>
          <cell r="O15943">
            <v>43716</v>
          </cell>
          <cell r="P15943" t="str">
            <v>No Dependency</v>
          </cell>
        </row>
        <row r="15944">
          <cell r="C15944" t="str">
            <v>CWN925</v>
          </cell>
          <cell r="D15944" t="str">
            <v>Expansion Sites</v>
          </cell>
          <cell r="E15944" t="str">
            <v>Q3-2019</v>
          </cell>
          <cell r="F15944" t="str">
            <v>Mobile Aspiration</v>
          </cell>
          <cell r="G15944" t="str">
            <v>HUA</v>
          </cell>
          <cell r="H15944" t="str">
            <v>LTE1800Exp (15MHz to 20MHz)</v>
          </cell>
          <cell r="I15944" t="str">
            <v>INS</v>
          </cell>
          <cell r="L15944">
            <v>43788</v>
          </cell>
          <cell r="N15944">
            <v>43789</v>
          </cell>
          <cell r="P15944" t="str">
            <v>No Dependency</v>
          </cell>
        </row>
        <row r="15945">
          <cell r="C15945" t="str">
            <v>ZSR995</v>
          </cell>
          <cell r="D15945" t="str">
            <v>Expansion Sites</v>
          </cell>
          <cell r="E15945" t="str">
            <v>Q2-2019</v>
          </cell>
          <cell r="F15945" t="str">
            <v>Mobile Aspiration</v>
          </cell>
          <cell r="G15945" t="str">
            <v>HUA</v>
          </cell>
          <cell r="H15945" t="str">
            <v>LTE1800Exp (15MHz to 20MHz)</v>
          </cell>
          <cell r="I15945" t="str">
            <v>INS</v>
          </cell>
          <cell r="L15945">
            <v>43746</v>
          </cell>
          <cell r="M15945">
            <v>43715</v>
          </cell>
          <cell r="N15945">
            <v>43747</v>
          </cell>
          <cell r="O15945">
            <v>43716</v>
          </cell>
          <cell r="P15945" t="str">
            <v>No Dependency</v>
          </cell>
        </row>
        <row r="15946">
          <cell r="C15946" t="str">
            <v>ZSR010</v>
          </cell>
          <cell r="D15946" t="str">
            <v>Expansion Sites</v>
          </cell>
          <cell r="E15946" t="str">
            <v>Q3-2019</v>
          </cell>
          <cell r="F15946" t="str">
            <v>Mobile Aspiration</v>
          </cell>
          <cell r="G15946" t="str">
            <v>HUA</v>
          </cell>
          <cell r="H15946" t="str">
            <v>LTE1800Exp (15MHz to 20MHz)</v>
          </cell>
          <cell r="I15946" t="str">
            <v>INS</v>
          </cell>
          <cell r="L15946">
            <v>43706</v>
          </cell>
          <cell r="M15946">
            <v>43639</v>
          </cell>
          <cell r="N15946">
            <v>43707</v>
          </cell>
          <cell r="O15946">
            <v>43640</v>
          </cell>
          <cell r="P15946" t="str">
            <v>No Dependency</v>
          </cell>
        </row>
        <row r="15947">
          <cell r="C15947" t="str">
            <v>ZJZ706</v>
          </cell>
          <cell r="D15947" t="str">
            <v>Expansion Sites</v>
          </cell>
          <cell r="E15947" t="str">
            <v>Q3-2019</v>
          </cell>
          <cell r="F15947" t="str">
            <v>Mobile Aspiration</v>
          </cell>
          <cell r="G15947" t="str">
            <v>HUA</v>
          </cell>
          <cell r="H15947" t="str">
            <v>LTE1800Exp (15MHz to 20MHz)</v>
          </cell>
          <cell r="I15947" t="str">
            <v>INS</v>
          </cell>
          <cell r="L15947">
            <v>43693</v>
          </cell>
          <cell r="M15947">
            <v>43695</v>
          </cell>
          <cell r="N15947">
            <v>43694</v>
          </cell>
          <cell r="O15947">
            <v>43696</v>
          </cell>
          <cell r="P15947" t="str">
            <v>No Dependency</v>
          </cell>
        </row>
        <row r="15948">
          <cell r="C15948" t="str">
            <v>ZJZ843</v>
          </cell>
          <cell r="D15948" t="str">
            <v>Expansion Sites</v>
          </cell>
          <cell r="E15948" t="str">
            <v>Q2-2019</v>
          </cell>
          <cell r="F15948" t="str">
            <v>Mobile Aspiration</v>
          </cell>
          <cell r="G15948" t="str">
            <v>HUA</v>
          </cell>
          <cell r="H15948" t="str">
            <v>LTE1800Exp (15MHz to 20MHz)</v>
          </cell>
          <cell r="I15948" t="str">
            <v>INS</v>
          </cell>
          <cell r="L15948">
            <v>43703</v>
          </cell>
          <cell r="M15948">
            <v>43692</v>
          </cell>
          <cell r="N15948">
            <v>43704</v>
          </cell>
          <cell r="O15948">
            <v>43693</v>
          </cell>
          <cell r="P15948" t="str">
            <v>No Dependency</v>
          </cell>
        </row>
        <row r="15949">
          <cell r="C15949" t="str">
            <v>ZJZ858</v>
          </cell>
          <cell r="D15949" t="str">
            <v>Expansion Sites</v>
          </cell>
          <cell r="E15949" t="str">
            <v>Q2-2019</v>
          </cell>
          <cell r="F15949" t="str">
            <v>Mobile Aspiration</v>
          </cell>
          <cell r="G15949" t="str">
            <v>HUA</v>
          </cell>
          <cell r="H15949" t="str">
            <v>LTE1800Exp (15MHz to 20MHz)</v>
          </cell>
          <cell r="I15949" t="str">
            <v>INS</v>
          </cell>
          <cell r="L15949">
            <v>43753</v>
          </cell>
          <cell r="M15949">
            <v>43678</v>
          </cell>
          <cell r="N15949">
            <v>43754</v>
          </cell>
          <cell r="O15949">
            <v>43679</v>
          </cell>
          <cell r="P15949" t="str">
            <v>No Dependency</v>
          </cell>
        </row>
        <row r="15950">
          <cell r="C15950" t="str">
            <v>ZAB965</v>
          </cell>
          <cell r="D15950" t="str">
            <v>Expansion Sites</v>
          </cell>
          <cell r="E15950" t="str">
            <v>Q3-2019</v>
          </cell>
          <cell r="F15950" t="str">
            <v>Mobile Aspiration</v>
          </cell>
          <cell r="G15950" t="str">
            <v>HUA</v>
          </cell>
          <cell r="H15950" t="str">
            <v>LTE1800Exp (15MHz to 20MHz)</v>
          </cell>
          <cell r="I15950" t="str">
            <v>INS</v>
          </cell>
          <cell r="L15950">
            <v>43635</v>
          </cell>
          <cell r="M15950">
            <v>43637</v>
          </cell>
          <cell r="N15950">
            <v>43636</v>
          </cell>
          <cell r="O15950">
            <v>43638</v>
          </cell>
          <cell r="P15950" t="str">
            <v>No Dependency</v>
          </cell>
        </row>
        <row r="15951">
          <cell r="C15951" t="str">
            <v>ZNM019</v>
          </cell>
          <cell r="D15951" t="str">
            <v>Expansion Sites</v>
          </cell>
          <cell r="E15951" t="str">
            <v>Q3-2019</v>
          </cell>
          <cell r="F15951" t="str">
            <v>Mobile Aspiration</v>
          </cell>
          <cell r="G15951" t="str">
            <v>HUA</v>
          </cell>
          <cell r="H15951" t="str">
            <v>LTE1800Exp (15MHz to 20MHz)</v>
          </cell>
          <cell r="I15951" t="str">
            <v>INS</v>
          </cell>
          <cell r="L15951">
            <v>43746</v>
          </cell>
          <cell r="M15951">
            <v>43715</v>
          </cell>
          <cell r="N15951">
            <v>43747</v>
          </cell>
          <cell r="O15951">
            <v>43716</v>
          </cell>
          <cell r="P15951" t="str">
            <v>No Dependency</v>
          </cell>
        </row>
        <row r="15952">
          <cell r="C15952" t="str">
            <v>ZJZ585</v>
          </cell>
          <cell r="D15952" t="str">
            <v>Expansion Sites</v>
          </cell>
          <cell r="E15952" t="str">
            <v>Q2-2019</v>
          </cell>
          <cell r="F15952" t="str">
            <v>Mobile Aspiration</v>
          </cell>
          <cell r="G15952" t="str">
            <v>HUA</v>
          </cell>
          <cell r="H15952" t="str">
            <v>LTE1800Exp (15MHz to 20MHz)</v>
          </cell>
          <cell r="I15952" t="str">
            <v>INS</v>
          </cell>
          <cell r="L15952">
            <v>43788</v>
          </cell>
          <cell r="N15952">
            <v>43789</v>
          </cell>
          <cell r="P15952" t="str">
            <v>No Dependency</v>
          </cell>
        </row>
        <row r="15953">
          <cell r="C15953" t="str">
            <v>ZJZ549</v>
          </cell>
          <cell r="D15953" t="str">
            <v>Expansion Sites</v>
          </cell>
          <cell r="E15953" t="str">
            <v>Q4-2019</v>
          </cell>
          <cell r="F15953" t="str">
            <v>Mobile Aspiration</v>
          </cell>
          <cell r="G15953" t="str">
            <v>HUA</v>
          </cell>
          <cell r="H15953" t="str">
            <v>LTE1800Exp (15MHz to 20MHz)</v>
          </cell>
          <cell r="I15953" t="str">
            <v>INS</v>
          </cell>
          <cell r="L15953">
            <v>43796</v>
          </cell>
          <cell r="N15953">
            <v>43797</v>
          </cell>
          <cell r="P15953" t="str">
            <v>No Dependency</v>
          </cell>
        </row>
        <row r="15954">
          <cell r="C15954" t="str">
            <v>ZJZ657</v>
          </cell>
          <cell r="D15954" t="str">
            <v>Expansion Sites</v>
          </cell>
          <cell r="E15954" t="str">
            <v>Q3-2019</v>
          </cell>
          <cell r="F15954" t="str">
            <v>Mobile Aspiration</v>
          </cell>
          <cell r="G15954" t="str">
            <v>HUA</v>
          </cell>
          <cell r="H15954" t="str">
            <v>LTE1800Exp (15MHz to 20MHz)</v>
          </cell>
          <cell r="I15954" t="str">
            <v>INS</v>
          </cell>
          <cell r="L15954">
            <v>43674</v>
          </cell>
          <cell r="M15954">
            <v>43676</v>
          </cell>
          <cell r="N15954">
            <v>43675</v>
          </cell>
          <cell r="O15954">
            <v>43677</v>
          </cell>
          <cell r="P15954" t="str">
            <v>No Dependency</v>
          </cell>
        </row>
        <row r="15955">
          <cell r="C15955" t="str">
            <v>ZJZ495</v>
          </cell>
          <cell r="D15955" t="str">
            <v>Expansion Sites</v>
          </cell>
          <cell r="E15955" t="str">
            <v>Q2-2019</v>
          </cell>
          <cell r="F15955" t="str">
            <v>Mobile Aspiration</v>
          </cell>
          <cell r="G15955" t="str">
            <v>HUA</v>
          </cell>
          <cell r="H15955" t="str">
            <v>LTE1800Exp (15MHz to 20MHz)</v>
          </cell>
          <cell r="I15955" t="str">
            <v>INS</v>
          </cell>
          <cell r="L15955">
            <v>43706</v>
          </cell>
          <cell r="M15955">
            <v>43638</v>
          </cell>
          <cell r="N15955">
            <v>43707</v>
          </cell>
          <cell r="O15955">
            <v>43639</v>
          </cell>
          <cell r="P15955" t="str">
            <v>No Dependency</v>
          </cell>
        </row>
        <row r="15956">
          <cell r="C15956" t="str">
            <v>ZNN969</v>
          </cell>
          <cell r="D15956" t="str">
            <v>Expansion Sites</v>
          </cell>
          <cell r="E15956" t="str">
            <v>Q3-2019</v>
          </cell>
          <cell r="F15956" t="str">
            <v>Mobile Aspiration</v>
          </cell>
          <cell r="G15956" t="str">
            <v>HUA</v>
          </cell>
          <cell r="H15956" t="str">
            <v>LTE1800Exp (15MHz to 20MHz)</v>
          </cell>
          <cell r="I15956" t="str">
            <v>INS</v>
          </cell>
          <cell r="L15956">
            <v>43631</v>
          </cell>
          <cell r="M15956">
            <v>43634</v>
          </cell>
          <cell r="N15956">
            <v>43632</v>
          </cell>
          <cell r="O15956">
            <v>43635</v>
          </cell>
          <cell r="P15956" t="str">
            <v>No Dependency</v>
          </cell>
        </row>
        <row r="15957">
          <cell r="C15957" t="str">
            <v>ZNN988</v>
          </cell>
          <cell r="D15957" t="str">
            <v>Expansion Sites</v>
          </cell>
          <cell r="E15957" t="str">
            <v>Q3-2019</v>
          </cell>
          <cell r="F15957" t="str">
            <v>Mobile Aspiration</v>
          </cell>
          <cell r="G15957" t="str">
            <v>HUA</v>
          </cell>
          <cell r="H15957" t="str">
            <v>LTE1800Exp (15MHz to 20MHz)</v>
          </cell>
          <cell r="I15957" t="str">
            <v>INS</v>
          </cell>
          <cell r="L15957">
            <v>43601</v>
          </cell>
          <cell r="M15957">
            <v>43603</v>
          </cell>
          <cell r="N15957">
            <v>43602</v>
          </cell>
          <cell r="O15957">
            <v>43604</v>
          </cell>
          <cell r="P15957" t="str">
            <v>No Dependency</v>
          </cell>
        </row>
        <row r="15958">
          <cell r="C15958" t="str">
            <v>ZJZ656</v>
          </cell>
          <cell r="D15958" t="str">
            <v>Expansion Sites</v>
          </cell>
          <cell r="E15958" t="str">
            <v>Q2-2019</v>
          </cell>
          <cell r="F15958" t="str">
            <v>Mobile Aspiration</v>
          </cell>
          <cell r="G15958" t="str">
            <v>HUA</v>
          </cell>
          <cell r="H15958" t="str">
            <v>LTE1800Exp (15MHz to 20MHz)</v>
          </cell>
          <cell r="I15958" t="str">
            <v>INS</v>
          </cell>
          <cell r="L15958">
            <v>43639</v>
          </cell>
          <cell r="M15958">
            <v>43641</v>
          </cell>
          <cell r="N15958">
            <v>43640</v>
          </cell>
          <cell r="O15958">
            <v>43642</v>
          </cell>
          <cell r="P15958" t="str">
            <v>No Dependency</v>
          </cell>
        </row>
        <row r="15959">
          <cell r="C15959" t="str">
            <v>ZJZ477</v>
          </cell>
          <cell r="D15959" t="str">
            <v>Expansion Sites</v>
          </cell>
          <cell r="E15959" t="str">
            <v>Q2-2019</v>
          </cell>
          <cell r="F15959" t="str">
            <v>Mobile Aspiration</v>
          </cell>
          <cell r="G15959" t="str">
            <v>HUA</v>
          </cell>
          <cell r="H15959" t="str">
            <v>LTE1800Exp (15MHz to 20MHz)</v>
          </cell>
          <cell r="I15959" t="str">
            <v>INS</v>
          </cell>
          <cell r="L15959">
            <v>43600</v>
          </cell>
          <cell r="M15959">
            <v>43602</v>
          </cell>
          <cell r="N15959">
            <v>43601</v>
          </cell>
          <cell r="O15959">
            <v>43603</v>
          </cell>
          <cell r="P15959" t="str">
            <v>No Dependency</v>
          </cell>
        </row>
        <row r="15960">
          <cell r="C15960" t="str">
            <v>ZNN703</v>
          </cell>
          <cell r="D15960" t="str">
            <v>Expansion Sites</v>
          </cell>
          <cell r="E15960" t="str">
            <v>Q3-2019</v>
          </cell>
          <cell r="F15960" t="str">
            <v>Mobile Aspiration</v>
          </cell>
          <cell r="G15960" t="str">
            <v>HUA</v>
          </cell>
          <cell r="H15960" t="str">
            <v>LTE1800Exp (15MHz to 20MHz)</v>
          </cell>
          <cell r="I15960" t="str">
            <v>INS</v>
          </cell>
          <cell r="L15960">
            <v>43699</v>
          </cell>
          <cell r="M15960">
            <v>43699</v>
          </cell>
          <cell r="N15960">
            <v>43700</v>
          </cell>
          <cell r="O15960">
            <v>43700</v>
          </cell>
          <cell r="P15960" t="str">
            <v>No Dependency</v>
          </cell>
        </row>
        <row r="15961">
          <cell r="C15961" t="str">
            <v>ZJZ658</v>
          </cell>
          <cell r="D15961" t="str">
            <v>Expansion Sites</v>
          </cell>
          <cell r="E15961" t="str">
            <v>Q3-2019</v>
          </cell>
          <cell r="F15961" t="str">
            <v>Mobile Aspiration</v>
          </cell>
          <cell r="G15961" t="str">
            <v>HUA</v>
          </cell>
          <cell r="H15961" t="str">
            <v>LTE1800Exp (15MHz to 20MHz)</v>
          </cell>
          <cell r="I15961" t="str">
            <v>INS</v>
          </cell>
          <cell r="L15961">
            <v>43746</v>
          </cell>
          <cell r="M15961">
            <v>43639</v>
          </cell>
          <cell r="N15961">
            <v>43747</v>
          </cell>
          <cell r="O15961">
            <v>43640</v>
          </cell>
          <cell r="P15961" t="str">
            <v>No Dependency</v>
          </cell>
        </row>
        <row r="15962">
          <cell r="C15962" t="str">
            <v>ZNM037</v>
          </cell>
          <cell r="D15962" t="str">
            <v>Expansion Sites</v>
          </cell>
          <cell r="E15962" t="str">
            <v>Q1-2020</v>
          </cell>
          <cell r="F15962" t="str">
            <v>Mobile Aspiration</v>
          </cell>
          <cell r="G15962" t="str">
            <v>HUA</v>
          </cell>
          <cell r="H15962" t="str">
            <v>LTE1800Exp (15MHz to 20MHz)</v>
          </cell>
          <cell r="I15962" t="str">
            <v>INS</v>
          </cell>
          <cell r="L15962">
            <v>43848</v>
          </cell>
          <cell r="M15962">
            <v>43709</v>
          </cell>
          <cell r="N15962">
            <v>43849</v>
          </cell>
          <cell r="O15962">
            <v>43710</v>
          </cell>
          <cell r="P15962" t="str">
            <v>No Dependency</v>
          </cell>
        </row>
        <row r="15963">
          <cell r="C15963" t="str">
            <v>ZJZ892</v>
          </cell>
          <cell r="D15963" t="str">
            <v>Expansion Sites</v>
          </cell>
          <cell r="E15963" t="str">
            <v>Q1-2020</v>
          </cell>
          <cell r="F15963" t="str">
            <v>Mobile Aspiration</v>
          </cell>
          <cell r="G15963" t="str">
            <v>HUA</v>
          </cell>
          <cell r="H15963" t="str">
            <v>LTE1800Exp (15MHz to 20MHz)</v>
          </cell>
          <cell r="I15963" t="str">
            <v>INS</v>
          </cell>
          <cell r="L15963">
            <v>43688</v>
          </cell>
          <cell r="M15963">
            <v>43688</v>
          </cell>
          <cell r="N15963">
            <v>43689</v>
          </cell>
          <cell r="O15963">
            <v>43689</v>
          </cell>
          <cell r="P15963" t="str">
            <v>No Dependency</v>
          </cell>
        </row>
        <row r="15964">
          <cell r="C15964" t="str">
            <v>ZJZ790</v>
          </cell>
          <cell r="D15964" t="str">
            <v>Expansion Sites</v>
          </cell>
          <cell r="E15964" t="str">
            <v>Q1-2020</v>
          </cell>
          <cell r="F15964" t="str">
            <v>Mobile Aspiration</v>
          </cell>
          <cell r="G15964" t="str">
            <v>HUA</v>
          </cell>
          <cell r="H15964" t="str">
            <v>LTE1800Exp (15MHz to 20MHz)</v>
          </cell>
          <cell r="I15964" t="str">
            <v>INS</v>
          </cell>
          <cell r="L15964">
            <v>43837</v>
          </cell>
          <cell r="M15964">
            <v>43733</v>
          </cell>
          <cell r="N15964">
            <v>43838</v>
          </cell>
          <cell r="O15964">
            <v>43734</v>
          </cell>
          <cell r="P15964" t="str">
            <v>No Dependency</v>
          </cell>
        </row>
        <row r="15965">
          <cell r="C15965" t="str">
            <v>ZJZ855</v>
          </cell>
          <cell r="D15965" t="str">
            <v>Expansion Sites</v>
          </cell>
          <cell r="E15965" t="str">
            <v>Q3-2019</v>
          </cell>
          <cell r="F15965" t="str">
            <v>Mobile Aspiration</v>
          </cell>
          <cell r="G15965" t="str">
            <v>HUA</v>
          </cell>
          <cell r="H15965" t="str">
            <v>LTE1800Exp (15MHz to 20MHz)</v>
          </cell>
          <cell r="I15965" t="str">
            <v>INS</v>
          </cell>
          <cell r="L15965">
            <v>43705</v>
          </cell>
          <cell r="M15965">
            <v>43661</v>
          </cell>
          <cell r="N15965">
            <v>43706</v>
          </cell>
          <cell r="O15965">
            <v>43662</v>
          </cell>
          <cell r="P15965" t="str">
            <v>No Dependency</v>
          </cell>
        </row>
        <row r="15966">
          <cell r="C15966" t="str">
            <v>ZJZ915</v>
          </cell>
          <cell r="D15966" t="str">
            <v>Expansion Sites</v>
          </cell>
          <cell r="E15966" t="str">
            <v>Q2-2019</v>
          </cell>
          <cell r="F15966" t="str">
            <v>Mobile Aspiration</v>
          </cell>
          <cell r="G15966" t="str">
            <v>HUA</v>
          </cell>
          <cell r="H15966" t="str">
            <v>LTE1800Exp (15MHz to 20MHz)</v>
          </cell>
          <cell r="I15966" t="str">
            <v>INS</v>
          </cell>
          <cell r="L15966">
            <v>43597</v>
          </cell>
          <cell r="M15966">
            <v>43599</v>
          </cell>
          <cell r="N15966">
            <v>43598</v>
          </cell>
          <cell r="O15966">
            <v>43600</v>
          </cell>
          <cell r="P15966" t="str">
            <v>No Dependency</v>
          </cell>
        </row>
        <row r="15967">
          <cell r="C15967" t="str">
            <v>ZJZ804</v>
          </cell>
          <cell r="D15967" t="str">
            <v>Expansion Sites</v>
          </cell>
          <cell r="E15967" t="str">
            <v>Q3-2019</v>
          </cell>
          <cell r="F15967" t="str">
            <v>Mobile Aspiration</v>
          </cell>
          <cell r="G15967" t="str">
            <v>HUA</v>
          </cell>
          <cell r="H15967" t="str">
            <v>LTE1800Exp (15MHz to 20MHz)</v>
          </cell>
          <cell r="I15967" t="str">
            <v>INS</v>
          </cell>
          <cell r="L15967">
            <v>43635</v>
          </cell>
          <cell r="M15967">
            <v>43637</v>
          </cell>
          <cell r="N15967">
            <v>43636</v>
          </cell>
          <cell r="O15967">
            <v>43638</v>
          </cell>
          <cell r="P15967" t="str">
            <v>No Dependency</v>
          </cell>
        </row>
        <row r="15968">
          <cell r="C15968" t="str">
            <v>ZJZA024</v>
          </cell>
          <cell r="D15968" t="str">
            <v>Expansion Sites</v>
          </cell>
          <cell r="E15968" t="str">
            <v>Q3-2019</v>
          </cell>
          <cell r="F15968" t="str">
            <v>Mobile Aspiration</v>
          </cell>
          <cell r="G15968" t="str">
            <v>HUA</v>
          </cell>
          <cell r="H15968" t="str">
            <v>LTE1800Exp (15MHz to 20MHz)</v>
          </cell>
          <cell r="I15968" t="str">
            <v>INS</v>
          </cell>
          <cell r="L15968">
            <v>43651</v>
          </cell>
          <cell r="M15968">
            <v>43654</v>
          </cell>
          <cell r="N15968">
            <v>43652</v>
          </cell>
          <cell r="O15968">
            <v>43655</v>
          </cell>
          <cell r="P15968" t="str">
            <v>No Dependency</v>
          </cell>
        </row>
        <row r="15969">
          <cell r="C15969" t="str">
            <v>ZJZ690</v>
          </cell>
          <cell r="D15969" t="str">
            <v>Expansion Sites</v>
          </cell>
          <cell r="E15969" t="str">
            <v>Q2-2019</v>
          </cell>
          <cell r="F15969" t="str">
            <v>Mobile Aspiration</v>
          </cell>
          <cell r="G15969" t="str">
            <v>HUA</v>
          </cell>
          <cell r="H15969" t="str">
            <v>LTE1800Exp (15MHz to 20MHz)</v>
          </cell>
          <cell r="I15969" t="str">
            <v>INS</v>
          </cell>
          <cell r="L15969">
            <v>43703</v>
          </cell>
          <cell r="M15969">
            <v>43634</v>
          </cell>
          <cell r="N15969">
            <v>43704</v>
          </cell>
          <cell r="O15969">
            <v>43635</v>
          </cell>
          <cell r="P15969" t="str">
            <v>No Dependency</v>
          </cell>
        </row>
        <row r="15970">
          <cell r="C15970" t="str">
            <v>ZBS092</v>
          </cell>
          <cell r="D15970" t="str">
            <v>Expansion Sites</v>
          </cell>
          <cell r="E15970" t="str">
            <v>Q3-2019</v>
          </cell>
          <cell r="F15970" t="str">
            <v>Mobile Aspiration</v>
          </cell>
          <cell r="G15970" t="str">
            <v>HUA</v>
          </cell>
          <cell r="H15970" t="str">
            <v>LTE1800Exp (15MHz to 20MHz)</v>
          </cell>
          <cell r="I15970" t="str">
            <v>INS</v>
          </cell>
          <cell r="L15970">
            <v>43627</v>
          </cell>
          <cell r="M15970">
            <v>43629</v>
          </cell>
          <cell r="N15970">
            <v>43628</v>
          </cell>
          <cell r="O15970">
            <v>43630</v>
          </cell>
          <cell r="P15970" t="str">
            <v>No Dependency</v>
          </cell>
        </row>
        <row r="15971">
          <cell r="C15971" t="str">
            <v>ZJZ666</v>
          </cell>
          <cell r="D15971" t="str">
            <v>Expansion Sites</v>
          </cell>
          <cell r="E15971" t="str">
            <v>Q2-2019</v>
          </cell>
          <cell r="F15971" t="str">
            <v>Mobile Aspiration</v>
          </cell>
          <cell r="G15971" t="str">
            <v>HUA</v>
          </cell>
          <cell r="H15971" t="str">
            <v>LTE1800Exp (15MHz to 20MHz)</v>
          </cell>
          <cell r="I15971" t="str">
            <v>INS</v>
          </cell>
          <cell r="L15971">
            <v>43703</v>
          </cell>
          <cell r="M15971">
            <v>43634</v>
          </cell>
          <cell r="N15971">
            <v>43704</v>
          </cell>
          <cell r="O15971">
            <v>43635</v>
          </cell>
          <cell r="P15971" t="str">
            <v>No Dependency</v>
          </cell>
        </row>
        <row r="15972">
          <cell r="C15972" t="str">
            <v>ZJZ489</v>
          </cell>
          <cell r="D15972" t="str">
            <v>Expansion Sites</v>
          </cell>
          <cell r="E15972" t="str">
            <v>Q3-2019</v>
          </cell>
          <cell r="F15972" t="str">
            <v>Mobile Aspiration</v>
          </cell>
          <cell r="G15972" t="str">
            <v>HUA</v>
          </cell>
          <cell r="H15972" t="str">
            <v>LTE1800Exp (15MHz to 20MHz)</v>
          </cell>
          <cell r="I15972" t="str">
            <v>INS</v>
          </cell>
          <cell r="L15972">
            <v>43706</v>
          </cell>
          <cell r="M15972">
            <v>43709</v>
          </cell>
          <cell r="N15972">
            <v>43707</v>
          </cell>
          <cell r="O15972">
            <v>43710</v>
          </cell>
          <cell r="P15972" t="str">
            <v>No Dependency</v>
          </cell>
        </row>
        <row r="15973">
          <cell r="C15973" t="str">
            <v>ZR5A025</v>
          </cell>
          <cell r="D15973" t="str">
            <v>Expansion Sites</v>
          </cell>
          <cell r="E15973" t="str">
            <v>Q3-2019</v>
          </cell>
          <cell r="F15973" t="str">
            <v>Mobile Aspiration</v>
          </cell>
          <cell r="G15973" t="str">
            <v>HUA</v>
          </cell>
          <cell r="H15973" t="str">
            <v>LTE1800Exp (15MHz to 20MHz)</v>
          </cell>
          <cell r="I15973" t="str">
            <v>INS</v>
          </cell>
          <cell r="L15973">
            <v>43717</v>
          </cell>
          <cell r="M15973">
            <v>43709</v>
          </cell>
          <cell r="N15973">
            <v>43718</v>
          </cell>
          <cell r="O15973">
            <v>43710</v>
          </cell>
          <cell r="P15973" t="str">
            <v>No Dependency</v>
          </cell>
        </row>
        <row r="15974">
          <cell r="C15974" t="str">
            <v>ZJZ598</v>
          </cell>
          <cell r="D15974" t="str">
            <v>Expansion Sites</v>
          </cell>
          <cell r="E15974" t="str">
            <v>Q3-2019</v>
          </cell>
          <cell r="F15974" t="str">
            <v>Mobile Aspiration</v>
          </cell>
          <cell r="G15974" t="str">
            <v>HUA</v>
          </cell>
          <cell r="H15974" t="str">
            <v>LTE1800Exp (15MHz to 20MHz)</v>
          </cell>
          <cell r="I15974" t="str">
            <v>INS</v>
          </cell>
          <cell r="L15974">
            <v>43620</v>
          </cell>
          <cell r="M15974">
            <v>43622</v>
          </cell>
          <cell r="N15974">
            <v>43621</v>
          </cell>
          <cell r="O15974">
            <v>43623</v>
          </cell>
          <cell r="P15974" t="str">
            <v>No Dependency</v>
          </cell>
        </row>
        <row r="15975">
          <cell r="C15975" t="str">
            <v>ZJZ660</v>
          </cell>
          <cell r="D15975" t="str">
            <v>Expansion Sites</v>
          </cell>
          <cell r="E15975" t="str">
            <v>Q2-2019</v>
          </cell>
          <cell r="F15975" t="str">
            <v>Mobile Aspiration</v>
          </cell>
          <cell r="G15975" t="str">
            <v>HUA</v>
          </cell>
          <cell r="H15975" t="str">
            <v>LTE1800Exp (15MHz to 20MHz)</v>
          </cell>
          <cell r="I15975" t="str">
            <v>INS</v>
          </cell>
          <cell r="L15975">
            <v>43635</v>
          </cell>
          <cell r="M15975">
            <v>43637</v>
          </cell>
          <cell r="N15975">
            <v>43636</v>
          </cell>
          <cell r="O15975">
            <v>43638</v>
          </cell>
          <cell r="P15975" t="str">
            <v>No Dependency</v>
          </cell>
        </row>
        <row r="15976">
          <cell r="C15976" t="str">
            <v>ZJZ895</v>
          </cell>
          <cell r="D15976" t="str">
            <v>Expansion Sites</v>
          </cell>
          <cell r="E15976" t="str">
            <v>Q2-2019</v>
          </cell>
          <cell r="F15976" t="str">
            <v>Mobile Aspiration</v>
          </cell>
          <cell r="G15976" t="str">
            <v>HUA</v>
          </cell>
          <cell r="H15976" t="str">
            <v>LTE1800Exp (15MHz to 20MHz)</v>
          </cell>
          <cell r="I15976" t="str">
            <v>INS</v>
          </cell>
          <cell r="L15976">
            <v>43703</v>
          </cell>
          <cell r="M15976">
            <v>43634</v>
          </cell>
          <cell r="N15976">
            <v>43704</v>
          </cell>
          <cell r="O15976">
            <v>43635</v>
          </cell>
          <cell r="P15976" t="str">
            <v>No Dependency</v>
          </cell>
        </row>
        <row r="15977">
          <cell r="C15977" t="str">
            <v>ZKH905</v>
          </cell>
          <cell r="D15977" t="str">
            <v>Expansion Sites</v>
          </cell>
          <cell r="E15977" t="str">
            <v>Q3-2019</v>
          </cell>
          <cell r="F15977" t="str">
            <v>Mobile Aspiration</v>
          </cell>
          <cell r="G15977" t="str">
            <v>HUA</v>
          </cell>
          <cell r="H15977" t="str">
            <v>LTE1800Exp (15MHz to 20MHz)</v>
          </cell>
          <cell r="I15977" t="str">
            <v>INS</v>
          </cell>
          <cell r="L15977">
            <v>43693</v>
          </cell>
          <cell r="M15977">
            <v>43695</v>
          </cell>
          <cell r="N15977">
            <v>43694</v>
          </cell>
          <cell r="O15977">
            <v>43696</v>
          </cell>
          <cell r="P15977" t="str">
            <v>No Dependency</v>
          </cell>
        </row>
        <row r="15978">
          <cell r="C15978" t="str">
            <v>ZJZ764</v>
          </cell>
          <cell r="D15978" t="str">
            <v>Expansion Sites</v>
          </cell>
          <cell r="E15978" t="str">
            <v>Q1-2020</v>
          </cell>
          <cell r="F15978" t="str">
            <v>Mobile Aspiration</v>
          </cell>
          <cell r="G15978" t="str">
            <v>HUA</v>
          </cell>
          <cell r="H15978" t="str">
            <v>LTE1800Exp (15MHz to 20MHz)</v>
          </cell>
          <cell r="I15978" t="str">
            <v>INS</v>
          </cell>
          <cell r="L15978">
            <v>43660</v>
          </cell>
          <cell r="M15978">
            <v>43662</v>
          </cell>
          <cell r="N15978">
            <v>43661</v>
          </cell>
          <cell r="O15978">
            <v>43663</v>
          </cell>
          <cell r="P15978" t="str">
            <v>No Dependency</v>
          </cell>
        </row>
        <row r="15979">
          <cell r="C15979" t="str">
            <v>ZNN978</v>
          </cell>
          <cell r="D15979" t="str">
            <v>Expansion Sites</v>
          </cell>
          <cell r="E15979" t="str">
            <v>Q1-2020</v>
          </cell>
          <cell r="F15979" t="str">
            <v>Mobile Aspiration</v>
          </cell>
          <cell r="G15979" t="str">
            <v>HUA</v>
          </cell>
          <cell r="H15979" t="str">
            <v>LTE1800Exp (15MHz to 20MHz)</v>
          </cell>
          <cell r="I15979" t="str">
            <v>INS</v>
          </cell>
          <cell r="L15979">
            <v>43848</v>
          </cell>
          <cell r="M15979">
            <v>43715</v>
          </cell>
          <cell r="N15979">
            <v>43849</v>
          </cell>
          <cell r="O15979">
            <v>43716</v>
          </cell>
          <cell r="P15979" t="str">
            <v>No Dependency</v>
          </cell>
        </row>
        <row r="15980">
          <cell r="C15980" t="str">
            <v>ZBS034</v>
          </cell>
          <cell r="D15980" t="str">
            <v>Expansion Sites</v>
          </cell>
          <cell r="E15980" t="str">
            <v>Q1-2020</v>
          </cell>
          <cell r="F15980" t="str">
            <v>Mobile Aspiration</v>
          </cell>
          <cell r="G15980" t="str">
            <v>HUA</v>
          </cell>
          <cell r="H15980" t="str">
            <v>LTE1800Exp (15MHz to 20MHz)</v>
          </cell>
          <cell r="I15980" t="str">
            <v>INS</v>
          </cell>
          <cell r="L15980">
            <v>43656</v>
          </cell>
          <cell r="M15980">
            <v>43658</v>
          </cell>
          <cell r="N15980">
            <v>43657</v>
          </cell>
          <cell r="O15980">
            <v>43659</v>
          </cell>
          <cell r="P15980" t="str">
            <v>No Dependency</v>
          </cell>
        </row>
        <row r="15981">
          <cell r="C15981" t="str">
            <v>ZJZA994</v>
          </cell>
          <cell r="D15981" t="str">
            <v>Expansion Sites</v>
          </cell>
          <cell r="E15981" t="str">
            <v>Q3-2019</v>
          </cell>
          <cell r="F15981" t="str">
            <v>Mobile Aspiration</v>
          </cell>
          <cell r="G15981" t="str">
            <v>HUA</v>
          </cell>
          <cell r="H15981" t="str">
            <v>LTE1800Exp (15MHz to 20MHz)</v>
          </cell>
          <cell r="I15981" t="str">
            <v>INS</v>
          </cell>
          <cell r="L15981">
            <v>43703</v>
          </cell>
          <cell r="M15981">
            <v>43660</v>
          </cell>
          <cell r="N15981">
            <v>43704</v>
          </cell>
          <cell r="O15981">
            <v>43661</v>
          </cell>
          <cell r="P15981" t="str">
            <v>No Dependency</v>
          </cell>
        </row>
        <row r="15982">
          <cell r="C15982" t="str">
            <v>ZMH018</v>
          </cell>
          <cell r="D15982" t="str">
            <v>Expansion Sites</v>
          </cell>
          <cell r="E15982" t="str">
            <v>Q3-2019</v>
          </cell>
          <cell r="F15982" t="str">
            <v>Mobile Aspiration</v>
          </cell>
          <cell r="G15982" t="str">
            <v>HUA</v>
          </cell>
          <cell r="H15982" t="str">
            <v>LTE1800Exp (15MHz to 20MHz)</v>
          </cell>
          <cell r="I15982" t="str">
            <v>INS</v>
          </cell>
          <cell r="L15982">
            <v>43638</v>
          </cell>
          <cell r="M15982">
            <v>43640</v>
          </cell>
          <cell r="N15982">
            <v>43639</v>
          </cell>
          <cell r="O15982">
            <v>43641</v>
          </cell>
          <cell r="P15982" t="str">
            <v>No Dependency</v>
          </cell>
        </row>
        <row r="15983">
          <cell r="C15983" t="str">
            <v>ZUA015</v>
          </cell>
          <cell r="D15983" t="str">
            <v>Expansion Sites</v>
          </cell>
          <cell r="E15983" t="str">
            <v>Q3-2019</v>
          </cell>
          <cell r="F15983" t="str">
            <v>Mobile Aspiration</v>
          </cell>
          <cell r="G15983" t="str">
            <v>HUA</v>
          </cell>
          <cell r="H15983" t="str">
            <v>LTE1800Exp (15MHz to 20MHz)</v>
          </cell>
          <cell r="I15983" t="str">
            <v>INS</v>
          </cell>
          <cell r="L15983">
            <v>43717</v>
          </cell>
          <cell r="M15983">
            <v>43639</v>
          </cell>
          <cell r="N15983">
            <v>43718</v>
          </cell>
          <cell r="O15983">
            <v>43640</v>
          </cell>
          <cell r="P15983" t="str">
            <v>No Dependency</v>
          </cell>
        </row>
        <row r="15984">
          <cell r="C15984" t="str">
            <v>ZJZA990</v>
          </cell>
          <cell r="D15984" t="str">
            <v>Expansion Sites</v>
          </cell>
          <cell r="E15984" t="str">
            <v>Q3-2019</v>
          </cell>
          <cell r="F15984" t="str">
            <v>Mobile Aspiration</v>
          </cell>
          <cell r="G15984" t="str">
            <v>HUA</v>
          </cell>
          <cell r="H15984" t="str">
            <v>LTE1800Exp (15MHz to 20MHz)</v>
          </cell>
          <cell r="I15984" t="str">
            <v>INS</v>
          </cell>
          <cell r="L15984">
            <v>43674</v>
          </cell>
          <cell r="M15984">
            <v>43676</v>
          </cell>
          <cell r="N15984">
            <v>43675</v>
          </cell>
          <cell r="O15984">
            <v>43677</v>
          </cell>
          <cell r="P15984" t="str">
            <v>No Dependency</v>
          </cell>
        </row>
        <row r="15985">
          <cell r="C15985" t="str">
            <v>ZJZ904</v>
          </cell>
          <cell r="D15985" t="str">
            <v>Expansion Sites</v>
          </cell>
          <cell r="E15985" t="str">
            <v>Q2-2019</v>
          </cell>
          <cell r="F15985" t="str">
            <v>Mobile Aspiration</v>
          </cell>
          <cell r="G15985" t="str">
            <v>HUA</v>
          </cell>
          <cell r="H15985" t="str">
            <v>LTE1800Exp (15MHz to 20MHz)</v>
          </cell>
          <cell r="I15985" t="str">
            <v>INS</v>
          </cell>
          <cell r="L15985">
            <v>43703</v>
          </cell>
          <cell r="M15985">
            <v>43634</v>
          </cell>
          <cell r="N15985">
            <v>43704</v>
          </cell>
          <cell r="O15985">
            <v>43635</v>
          </cell>
          <cell r="P15985" t="str">
            <v>No Dependency</v>
          </cell>
        </row>
        <row r="15986">
          <cell r="C15986" t="str">
            <v>ZJZ883</v>
          </cell>
          <cell r="D15986" t="str">
            <v>Expansion Sites</v>
          </cell>
          <cell r="E15986" t="str">
            <v>Q3-2019</v>
          </cell>
          <cell r="F15986" t="str">
            <v>Mobile Aspiration</v>
          </cell>
          <cell r="G15986" t="str">
            <v>HUA</v>
          </cell>
          <cell r="H15986" t="str">
            <v>LTE1800Exp (15MHz to 20MHz)</v>
          </cell>
          <cell r="I15986" t="str">
            <v>INS</v>
          </cell>
          <cell r="L15986">
            <v>43703</v>
          </cell>
          <cell r="M15986">
            <v>43634</v>
          </cell>
          <cell r="N15986">
            <v>43704</v>
          </cell>
          <cell r="O15986">
            <v>43635</v>
          </cell>
          <cell r="P15986" t="str">
            <v>No Dependency</v>
          </cell>
        </row>
        <row r="15987">
          <cell r="C15987" t="str">
            <v>ZJZ683</v>
          </cell>
          <cell r="D15987" t="str">
            <v>Expansion Sites</v>
          </cell>
          <cell r="E15987" t="str">
            <v>Q3-2019</v>
          </cell>
          <cell r="F15987" t="str">
            <v>Mobile Aspiration</v>
          </cell>
          <cell r="G15987" t="str">
            <v>HUA</v>
          </cell>
          <cell r="H15987" t="str">
            <v>LTE1800Exp (15MHz to 20MHz)</v>
          </cell>
          <cell r="I15987" t="str">
            <v>INS</v>
          </cell>
          <cell r="L15987">
            <v>43643</v>
          </cell>
          <cell r="M15987">
            <v>43645</v>
          </cell>
          <cell r="N15987">
            <v>43644</v>
          </cell>
          <cell r="O15987">
            <v>43646</v>
          </cell>
          <cell r="P15987" t="str">
            <v>No Dependency</v>
          </cell>
        </row>
        <row r="15988">
          <cell r="C15988" t="str">
            <v>ZBS030</v>
          </cell>
          <cell r="D15988" t="str">
            <v>Expansion Sites</v>
          </cell>
          <cell r="E15988" t="str">
            <v>Q1-2020</v>
          </cell>
          <cell r="F15988" t="str">
            <v>Mobile Aspiration</v>
          </cell>
          <cell r="G15988" t="str">
            <v>HUA</v>
          </cell>
          <cell r="H15988" t="str">
            <v>LTE1800Exp (15MHz to 20MHz)</v>
          </cell>
          <cell r="I15988" t="str">
            <v>INS</v>
          </cell>
          <cell r="L15988">
            <v>43848</v>
          </cell>
          <cell r="M15988">
            <v>43709</v>
          </cell>
          <cell r="N15988">
            <v>43849</v>
          </cell>
          <cell r="O15988">
            <v>43710</v>
          </cell>
          <cell r="P15988" t="str">
            <v>No Dependency</v>
          </cell>
        </row>
        <row r="15989">
          <cell r="C15989" t="str">
            <v>ZNN766</v>
          </cell>
          <cell r="D15989" t="str">
            <v>Expansion Sites</v>
          </cell>
          <cell r="E15989" t="str">
            <v>Q3-2019</v>
          </cell>
          <cell r="F15989" t="str">
            <v>Mobile Aspiration</v>
          </cell>
          <cell r="G15989" t="str">
            <v>HUA</v>
          </cell>
          <cell r="H15989" t="str">
            <v>LTE1800Exp (15MHz to 20MHz)</v>
          </cell>
          <cell r="I15989" t="str">
            <v>INS</v>
          </cell>
          <cell r="L15989">
            <v>43746</v>
          </cell>
          <cell r="M15989">
            <v>43715</v>
          </cell>
          <cell r="N15989">
            <v>43747</v>
          </cell>
          <cell r="O15989">
            <v>43716</v>
          </cell>
          <cell r="P15989" t="str">
            <v>No Dependency</v>
          </cell>
        </row>
        <row r="15990">
          <cell r="C15990" t="str">
            <v>ZBH608</v>
          </cell>
          <cell r="D15990" t="str">
            <v>Expansion Sites</v>
          </cell>
          <cell r="E15990" t="str">
            <v>Q3-2019</v>
          </cell>
          <cell r="F15990" t="str">
            <v>Mobile Aspiration</v>
          </cell>
          <cell r="G15990" t="str">
            <v>HUA</v>
          </cell>
          <cell r="H15990" t="str">
            <v>LTE1800Exp (15MHz to 20MHz)</v>
          </cell>
          <cell r="I15990" t="str">
            <v>INS</v>
          </cell>
          <cell r="L15990">
            <v>43717</v>
          </cell>
          <cell r="M15990">
            <v>43651</v>
          </cell>
          <cell r="N15990">
            <v>43718</v>
          </cell>
          <cell r="O15990">
            <v>43652</v>
          </cell>
          <cell r="P15990" t="str">
            <v>No Dependency</v>
          </cell>
        </row>
        <row r="15991">
          <cell r="C15991" t="str">
            <v>ZAB919</v>
          </cell>
          <cell r="D15991" t="str">
            <v>Expansion Sites</v>
          </cell>
          <cell r="E15991" t="str">
            <v>Q3-2019</v>
          </cell>
          <cell r="F15991" t="str">
            <v>Mobile Aspiration</v>
          </cell>
          <cell r="G15991" t="str">
            <v>HUA</v>
          </cell>
          <cell r="H15991" t="str">
            <v>LTE1800Exp (15MHz to 20MHz)</v>
          </cell>
          <cell r="I15991" t="str">
            <v>INS</v>
          </cell>
          <cell r="L15991">
            <v>43652</v>
          </cell>
          <cell r="M15991">
            <v>43654</v>
          </cell>
          <cell r="N15991">
            <v>43653</v>
          </cell>
          <cell r="O15991">
            <v>43655</v>
          </cell>
          <cell r="P15991" t="str">
            <v>No Dependency</v>
          </cell>
        </row>
        <row r="15992">
          <cell r="C15992" t="str">
            <v>ZJZ860</v>
          </cell>
          <cell r="D15992" t="str">
            <v>Expansion Sites</v>
          </cell>
          <cell r="E15992" t="str">
            <v>Q3-2019</v>
          </cell>
          <cell r="F15992" t="str">
            <v>Mobile Aspiration</v>
          </cell>
          <cell r="G15992" t="str">
            <v>HUA</v>
          </cell>
          <cell r="H15992" t="str">
            <v>LTE1800Exp (15MHz to 20MHz)</v>
          </cell>
          <cell r="I15992" t="str">
            <v>INS</v>
          </cell>
          <cell r="L15992">
            <v>43653</v>
          </cell>
          <cell r="M15992">
            <v>43655</v>
          </cell>
          <cell r="N15992">
            <v>43654</v>
          </cell>
          <cell r="O15992">
            <v>43656</v>
          </cell>
          <cell r="P15992" t="str">
            <v>No Dependency</v>
          </cell>
        </row>
        <row r="15993">
          <cell r="C15993" t="str">
            <v>ZJZ742</v>
          </cell>
          <cell r="D15993" t="str">
            <v>Expansion Sites</v>
          </cell>
          <cell r="E15993" t="str">
            <v>Q3-2019</v>
          </cell>
          <cell r="F15993" t="str">
            <v>Mobile Aspiration</v>
          </cell>
          <cell r="G15993" t="str">
            <v>HUA</v>
          </cell>
          <cell r="H15993" t="str">
            <v>LTE1800Exp (15MHz to 20MHz)</v>
          </cell>
          <cell r="I15993" t="str">
            <v>INS</v>
          </cell>
          <cell r="L15993">
            <v>43687</v>
          </cell>
          <cell r="M15993">
            <v>43689</v>
          </cell>
          <cell r="N15993">
            <v>43688</v>
          </cell>
          <cell r="O15993">
            <v>43690</v>
          </cell>
          <cell r="P15993" t="str">
            <v>No Dependency</v>
          </cell>
        </row>
        <row r="15994">
          <cell r="C15994" t="str">
            <v>ZBS004</v>
          </cell>
          <cell r="D15994" t="str">
            <v>Expansion Sites</v>
          </cell>
          <cell r="E15994" t="str">
            <v>Q3-2019</v>
          </cell>
          <cell r="F15994" t="str">
            <v>Mobile Aspiration</v>
          </cell>
          <cell r="G15994" t="str">
            <v>HUA</v>
          </cell>
          <cell r="H15994" t="str">
            <v>LTE1800Exp (15MHz to 20MHz)</v>
          </cell>
          <cell r="I15994" t="str">
            <v>INS</v>
          </cell>
          <cell r="L15994">
            <v>43638</v>
          </cell>
          <cell r="M15994">
            <v>43641</v>
          </cell>
          <cell r="N15994">
            <v>43639</v>
          </cell>
          <cell r="O15994">
            <v>43642</v>
          </cell>
          <cell r="P15994" t="str">
            <v>No Dependency</v>
          </cell>
        </row>
        <row r="15995">
          <cell r="C15995" t="str">
            <v>ZJZA023</v>
          </cell>
          <cell r="D15995" t="str">
            <v>Expansion Sites</v>
          </cell>
          <cell r="E15995" t="str">
            <v>Q2-2019</v>
          </cell>
          <cell r="F15995" t="str">
            <v>Mobile Aspiration</v>
          </cell>
          <cell r="G15995" t="str">
            <v>HUA</v>
          </cell>
          <cell r="H15995" t="str">
            <v>LTE1800Exp (15MHz to 20MHz)</v>
          </cell>
          <cell r="I15995" t="str">
            <v>INS</v>
          </cell>
          <cell r="L15995">
            <v>43706</v>
          </cell>
          <cell r="M15995">
            <v>43634</v>
          </cell>
          <cell r="N15995">
            <v>43707</v>
          </cell>
          <cell r="O15995">
            <v>43635</v>
          </cell>
          <cell r="P15995" t="str">
            <v>No Dependency</v>
          </cell>
        </row>
        <row r="15996">
          <cell r="C15996" t="str">
            <v>ZJZ515</v>
          </cell>
          <cell r="D15996" t="str">
            <v>Expansion Sites</v>
          </cell>
          <cell r="E15996" t="str">
            <v>Q2-2019</v>
          </cell>
          <cell r="F15996" t="str">
            <v>Mobile Aspiration</v>
          </cell>
          <cell r="G15996" t="str">
            <v>HUA</v>
          </cell>
          <cell r="H15996" t="str">
            <v>LTE1800Exp (15MHz to 20MHz)</v>
          </cell>
          <cell r="I15996" t="str">
            <v>INS</v>
          </cell>
          <cell r="L15996">
            <v>43703</v>
          </cell>
          <cell r="M15996">
            <v>43634</v>
          </cell>
          <cell r="N15996">
            <v>43704</v>
          </cell>
          <cell r="O15996">
            <v>43635</v>
          </cell>
          <cell r="P15996" t="str">
            <v>No Dependency</v>
          </cell>
        </row>
        <row r="15997">
          <cell r="C15997" t="str">
            <v>ZJZ577</v>
          </cell>
          <cell r="D15997" t="str">
            <v>Expansion Sites</v>
          </cell>
          <cell r="E15997" t="str">
            <v>Q2-2019</v>
          </cell>
          <cell r="F15997" t="str">
            <v>Mobile Aspiration</v>
          </cell>
          <cell r="G15997" t="str">
            <v>HUA</v>
          </cell>
          <cell r="H15997" t="str">
            <v>LTE1800Exp (15MHz to 20MHz)</v>
          </cell>
          <cell r="I15997" t="str">
            <v>INS</v>
          </cell>
          <cell r="L15997">
            <v>43703</v>
          </cell>
          <cell r="M15997">
            <v>43634</v>
          </cell>
          <cell r="N15997">
            <v>43704</v>
          </cell>
          <cell r="O15997">
            <v>43635</v>
          </cell>
          <cell r="P15997" t="str">
            <v>No Dependency</v>
          </cell>
        </row>
        <row r="15998">
          <cell r="C15998" t="str">
            <v>ZBS039</v>
          </cell>
          <cell r="D15998" t="str">
            <v>Expansion Sites</v>
          </cell>
          <cell r="E15998" t="str">
            <v>Q1-2020</v>
          </cell>
          <cell r="F15998" t="str">
            <v>Mobile Aspiration</v>
          </cell>
          <cell r="G15998" t="str">
            <v>HUA</v>
          </cell>
          <cell r="H15998" t="str">
            <v>LTE1800Exp (15MHz to 20MHz)</v>
          </cell>
          <cell r="I15998" t="str">
            <v>INS</v>
          </cell>
          <cell r="L15998">
            <v>43842</v>
          </cell>
          <cell r="M15998">
            <v>43709</v>
          </cell>
          <cell r="N15998">
            <v>43843</v>
          </cell>
          <cell r="O15998">
            <v>43710</v>
          </cell>
          <cell r="P15998" t="str">
            <v>No Dependency</v>
          </cell>
        </row>
        <row r="15999">
          <cell r="C15999" t="str">
            <v>ZJZ563</v>
          </cell>
          <cell r="D15999" t="str">
            <v>Expansion Sites</v>
          </cell>
          <cell r="E15999" t="str">
            <v>Q3-2019</v>
          </cell>
          <cell r="F15999" t="str">
            <v>Mobile Aspiration</v>
          </cell>
          <cell r="G15999" t="str">
            <v>HUA</v>
          </cell>
          <cell r="H15999" t="str">
            <v>LTE1800Exp (15MHz to 20MHz)</v>
          </cell>
          <cell r="I15999" t="str">
            <v>INS</v>
          </cell>
          <cell r="L15999">
            <v>43703</v>
          </cell>
          <cell r="M15999">
            <v>43692</v>
          </cell>
          <cell r="N15999">
            <v>43704</v>
          </cell>
          <cell r="O15999">
            <v>43693</v>
          </cell>
          <cell r="P15999" t="str">
            <v>No Dependency</v>
          </cell>
        </row>
        <row r="16000">
          <cell r="C16000" t="str">
            <v>ZNN900</v>
          </cell>
          <cell r="D16000" t="str">
            <v>Expansion Sites</v>
          </cell>
          <cell r="E16000" t="str">
            <v>Q3-2019</v>
          </cell>
          <cell r="F16000" t="str">
            <v>Mobile Aspiration</v>
          </cell>
          <cell r="G16000" t="str">
            <v>HUA</v>
          </cell>
          <cell r="H16000" t="str">
            <v>LTE1800Exp (15MHz to 20MHz)</v>
          </cell>
          <cell r="I16000" t="str">
            <v>INS</v>
          </cell>
          <cell r="L16000">
            <v>43717</v>
          </cell>
          <cell r="M16000">
            <v>43634</v>
          </cell>
          <cell r="N16000">
            <v>43718</v>
          </cell>
          <cell r="O16000">
            <v>43635</v>
          </cell>
          <cell r="P16000" t="str">
            <v>No Dependency</v>
          </cell>
        </row>
        <row r="16001">
          <cell r="C16001" t="str">
            <v>ZJZ851</v>
          </cell>
          <cell r="D16001" t="str">
            <v>Expansion Sites</v>
          </cell>
          <cell r="E16001" t="str">
            <v>Q3-2019</v>
          </cell>
          <cell r="F16001" t="str">
            <v>Mobile Aspiration</v>
          </cell>
          <cell r="G16001" t="str">
            <v>HUA</v>
          </cell>
          <cell r="H16001" t="str">
            <v>LTE1800Exp (15MHz to 20MHz)</v>
          </cell>
          <cell r="I16001" t="str">
            <v>INS</v>
          </cell>
          <cell r="L16001">
            <v>43703</v>
          </cell>
          <cell r="M16001">
            <v>43692</v>
          </cell>
          <cell r="N16001">
            <v>43704</v>
          </cell>
          <cell r="O16001">
            <v>43693</v>
          </cell>
          <cell r="P16001" t="str">
            <v>No Dependency</v>
          </cell>
        </row>
        <row r="16002">
          <cell r="C16002" t="str">
            <v>ZJZ691</v>
          </cell>
          <cell r="D16002" t="str">
            <v>Expansion Sites</v>
          </cell>
          <cell r="E16002" t="str">
            <v>Q1-2020</v>
          </cell>
          <cell r="F16002" t="str">
            <v>Mobile Aspiration</v>
          </cell>
          <cell r="G16002" t="str">
            <v>HUA</v>
          </cell>
          <cell r="H16002" t="str">
            <v>LTE1800Exp (15MHz to 20MHz)</v>
          </cell>
          <cell r="I16002" t="str">
            <v>INS</v>
          </cell>
          <cell r="L16002">
            <v>43703</v>
          </cell>
          <cell r="M16002">
            <v>43703</v>
          </cell>
          <cell r="N16002">
            <v>43704</v>
          </cell>
          <cell r="O16002">
            <v>43704</v>
          </cell>
          <cell r="P16002" t="str">
            <v>No Dependency</v>
          </cell>
        </row>
        <row r="16003">
          <cell r="C16003" t="str">
            <v>706-32-108</v>
          </cell>
          <cell r="D16003" t="str">
            <v>Expansion Sites</v>
          </cell>
          <cell r="E16003" t="str">
            <v>Q1-2020</v>
          </cell>
          <cell r="F16003" t="str">
            <v>Mobile Aspiration</v>
          </cell>
          <cell r="G16003" t="str">
            <v>HUA</v>
          </cell>
          <cell r="H16003" t="str">
            <v>LTE1800Exp (15MHz to 20MHz)</v>
          </cell>
          <cell r="I16003" t="str">
            <v>INS</v>
          </cell>
          <cell r="L16003">
            <v>43842</v>
          </cell>
          <cell r="M16003">
            <v>43723</v>
          </cell>
          <cell r="N16003">
            <v>43843</v>
          </cell>
          <cell r="O16003">
            <v>43724</v>
          </cell>
          <cell r="P16003" t="str">
            <v>No Dependency</v>
          </cell>
        </row>
        <row r="16004">
          <cell r="C16004" t="str">
            <v>ZJZ701</v>
          </cell>
          <cell r="D16004" t="str">
            <v>Expansion Sites</v>
          </cell>
          <cell r="E16004" t="str">
            <v>Q3-2019</v>
          </cell>
          <cell r="F16004" t="str">
            <v>Mobile Aspiration</v>
          </cell>
          <cell r="G16004" t="str">
            <v>HUA</v>
          </cell>
          <cell r="H16004" t="str">
            <v>LTE1800Exp (15MHz to 20MHz)</v>
          </cell>
          <cell r="I16004" t="str">
            <v>INS</v>
          </cell>
          <cell r="L16004">
            <v>43706</v>
          </cell>
          <cell r="M16004">
            <v>43634</v>
          </cell>
          <cell r="N16004">
            <v>43707</v>
          </cell>
          <cell r="O16004">
            <v>43635</v>
          </cell>
          <cell r="P16004" t="str">
            <v>No Dependency</v>
          </cell>
        </row>
        <row r="16005">
          <cell r="C16005" t="str">
            <v>ZJZ543</v>
          </cell>
          <cell r="D16005" t="str">
            <v>Expansion Sites</v>
          </cell>
          <cell r="E16005" t="str">
            <v>Q3-2019</v>
          </cell>
          <cell r="F16005" t="str">
            <v>Mobile Aspiration</v>
          </cell>
          <cell r="G16005" t="str">
            <v>HUA</v>
          </cell>
          <cell r="H16005" t="str">
            <v>LTE1800Exp (15MHz to 20MHz)</v>
          </cell>
          <cell r="I16005" t="str">
            <v>INS</v>
          </cell>
          <cell r="L16005">
            <v>43636</v>
          </cell>
          <cell r="M16005">
            <v>43639</v>
          </cell>
          <cell r="N16005">
            <v>43637</v>
          </cell>
          <cell r="O16005">
            <v>43640</v>
          </cell>
          <cell r="P16005" t="str">
            <v>No Dependency</v>
          </cell>
        </row>
        <row r="16006">
          <cell r="C16006" t="str">
            <v>ZJZ847</v>
          </cell>
          <cell r="D16006" t="str">
            <v>Expansion Sites</v>
          </cell>
          <cell r="E16006" t="str">
            <v>Q2-2019</v>
          </cell>
          <cell r="F16006" t="str">
            <v>Mobile Aspiration</v>
          </cell>
          <cell r="G16006" t="str">
            <v>HUA</v>
          </cell>
          <cell r="H16006" t="str">
            <v>LTE1800Exp (15MHz to 20MHz)</v>
          </cell>
          <cell r="I16006" t="str">
            <v>INS</v>
          </cell>
          <cell r="L16006">
            <v>43796</v>
          </cell>
          <cell r="N16006">
            <v>43797</v>
          </cell>
          <cell r="P16006" t="str">
            <v>No Dependency</v>
          </cell>
        </row>
        <row r="16007">
          <cell r="C16007" t="str">
            <v>ZJZ593</v>
          </cell>
          <cell r="D16007" t="str">
            <v>Expansion Sites</v>
          </cell>
          <cell r="E16007" t="str">
            <v>Q2-2019</v>
          </cell>
          <cell r="F16007" t="str">
            <v>Mobile Aspiration</v>
          </cell>
          <cell r="G16007" t="str">
            <v>HUA</v>
          </cell>
          <cell r="H16007" t="str">
            <v>LTE1800Exp (15MHz to 20MHz)</v>
          </cell>
          <cell r="I16007" t="str">
            <v>INS</v>
          </cell>
          <cell r="L16007">
            <v>43703</v>
          </cell>
          <cell r="M16007">
            <v>43634</v>
          </cell>
          <cell r="N16007">
            <v>43704</v>
          </cell>
          <cell r="O16007">
            <v>43635</v>
          </cell>
          <cell r="P16007" t="str">
            <v>No Dependency</v>
          </cell>
        </row>
        <row r="16008">
          <cell r="C16008" t="str">
            <v>ZJZ559</v>
          </cell>
          <cell r="D16008" t="str">
            <v>Expansion Sites</v>
          </cell>
          <cell r="E16008" t="str">
            <v>Q2-2019</v>
          </cell>
          <cell r="F16008" t="str">
            <v>Mobile Aspiration</v>
          </cell>
          <cell r="G16008" t="str">
            <v>HUA</v>
          </cell>
          <cell r="H16008" t="str">
            <v>LTE1800Exp (15MHz to 20MHz)</v>
          </cell>
          <cell r="I16008" t="str">
            <v>INS</v>
          </cell>
          <cell r="L16008">
            <v>43703</v>
          </cell>
          <cell r="M16008">
            <v>43634</v>
          </cell>
          <cell r="N16008">
            <v>43704</v>
          </cell>
          <cell r="O16008">
            <v>43635</v>
          </cell>
          <cell r="P16008" t="str">
            <v>No Dependency</v>
          </cell>
        </row>
        <row r="16009">
          <cell r="C16009" t="str">
            <v>ZJZ803</v>
          </cell>
          <cell r="D16009" t="str">
            <v>Expansion Sites</v>
          </cell>
          <cell r="E16009" t="str">
            <v>Q2-2019</v>
          </cell>
          <cell r="F16009" t="str">
            <v>Mobile Aspiration</v>
          </cell>
          <cell r="G16009" t="str">
            <v>HUA</v>
          </cell>
          <cell r="H16009" t="str">
            <v>LTE1800Exp (15MHz to 20MHz)</v>
          </cell>
          <cell r="I16009" t="str">
            <v>INS</v>
          </cell>
          <cell r="L16009">
            <v>43628</v>
          </cell>
          <cell r="M16009">
            <v>43630</v>
          </cell>
          <cell r="N16009">
            <v>43629</v>
          </cell>
          <cell r="O16009">
            <v>43631</v>
          </cell>
          <cell r="P16009" t="str">
            <v>No Dependency</v>
          </cell>
        </row>
        <row r="16010">
          <cell r="C16010" t="str">
            <v>ZJZ890</v>
          </cell>
          <cell r="D16010" t="str">
            <v>Expansion Sites</v>
          </cell>
          <cell r="E16010" t="str">
            <v>Q3-2019</v>
          </cell>
          <cell r="F16010" t="str">
            <v>Mobile Aspiration</v>
          </cell>
          <cell r="G16010" t="str">
            <v>HUA</v>
          </cell>
          <cell r="H16010" t="str">
            <v>LTE1800Exp (15MHz to 20MHz)</v>
          </cell>
          <cell r="I16010" t="str">
            <v>INS</v>
          </cell>
          <cell r="L16010">
            <v>43703</v>
          </cell>
          <cell r="M16010">
            <v>43640</v>
          </cell>
          <cell r="N16010">
            <v>43704</v>
          </cell>
          <cell r="O16010">
            <v>43641</v>
          </cell>
          <cell r="P16010" t="str">
            <v>No Dependency</v>
          </cell>
        </row>
        <row r="16011">
          <cell r="C16011" t="str">
            <v>ZNNA007</v>
          </cell>
          <cell r="D16011" t="str">
            <v>Expansion Sites</v>
          </cell>
          <cell r="E16011" t="str">
            <v>Q3-2019</v>
          </cell>
          <cell r="F16011" t="str">
            <v>Mobile Aspiration</v>
          </cell>
          <cell r="G16011" t="str">
            <v>HUA</v>
          </cell>
          <cell r="H16011" t="str">
            <v>LTE1800Exp (15MHz to 20MHz)</v>
          </cell>
          <cell r="I16011" t="str">
            <v>INS</v>
          </cell>
          <cell r="L16011">
            <v>43703</v>
          </cell>
          <cell r="M16011">
            <v>43703</v>
          </cell>
          <cell r="N16011">
            <v>43704</v>
          </cell>
          <cell r="O16011">
            <v>43704</v>
          </cell>
          <cell r="P16011" t="str">
            <v>No Dependency</v>
          </cell>
        </row>
        <row r="16012">
          <cell r="C16012" t="str">
            <v>ZJZ458</v>
          </cell>
          <cell r="D16012" t="str">
            <v>Expansion Sites</v>
          </cell>
          <cell r="E16012" t="str">
            <v>Q3-2019</v>
          </cell>
          <cell r="F16012" t="str">
            <v>Mobile Aspiration</v>
          </cell>
          <cell r="G16012" t="str">
            <v>HUA</v>
          </cell>
          <cell r="H16012" t="str">
            <v>LTE1800Exp (15MHz to 20MHz)</v>
          </cell>
          <cell r="I16012" t="str">
            <v>INS</v>
          </cell>
          <cell r="L16012">
            <v>43703</v>
          </cell>
          <cell r="M16012">
            <v>43692</v>
          </cell>
          <cell r="N16012">
            <v>43704</v>
          </cell>
          <cell r="O16012">
            <v>43693</v>
          </cell>
          <cell r="P16012" t="str">
            <v>No Dependency</v>
          </cell>
        </row>
        <row r="16013">
          <cell r="C16013" t="str">
            <v>ZJZ667</v>
          </cell>
          <cell r="D16013" t="str">
            <v>Expansion Sites</v>
          </cell>
          <cell r="E16013" t="str">
            <v>Q3-2019</v>
          </cell>
          <cell r="F16013" t="str">
            <v>Mobile Aspiration</v>
          </cell>
          <cell r="G16013" t="str">
            <v>HUA</v>
          </cell>
          <cell r="H16013" t="str">
            <v>LTE1800Exp (15MHz to 20MHz)</v>
          </cell>
          <cell r="I16013" t="str">
            <v>INS</v>
          </cell>
          <cell r="L16013">
            <v>43693</v>
          </cell>
          <cell r="M16013">
            <v>43695</v>
          </cell>
          <cell r="N16013">
            <v>43694</v>
          </cell>
          <cell r="O16013">
            <v>43696</v>
          </cell>
          <cell r="P16013" t="str">
            <v>No Dependency</v>
          </cell>
        </row>
        <row r="16014">
          <cell r="C16014" t="str">
            <v>ZJZ654</v>
          </cell>
          <cell r="D16014" t="str">
            <v>Expansion Sites</v>
          </cell>
          <cell r="E16014" t="str">
            <v>Q1-2020</v>
          </cell>
          <cell r="F16014" t="str">
            <v>Mobile Aspiration</v>
          </cell>
          <cell r="G16014" t="str">
            <v>HUA</v>
          </cell>
          <cell r="H16014" t="str">
            <v>LTE1800Exp (15MHz to 20MHz)</v>
          </cell>
          <cell r="I16014" t="str">
            <v>INS</v>
          </cell>
          <cell r="L16014">
            <v>43897</v>
          </cell>
          <cell r="N16014">
            <v>43898</v>
          </cell>
          <cell r="P16014" t="str">
            <v>No Dependency</v>
          </cell>
        </row>
        <row r="16015">
          <cell r="C16015" t="str">
            <v>ZJZ665</v>
          </cell>
          <cell r="D16015" t="str">
            <v>Expansion Sites</v>
          </cell>
          <cell r="E16015" t="str">
            <v>Q3-2019</v>
          </cell>
          <cell r="F16015" t="str">
            <v>Mobile Aspiration</v>
          </cell>
          <cell r="G16015" t="str">
            <v>HUA</v>
          </cell>
          <cell r="H16015" t="str">
            <v>LTE1800Exp (15MHz to 20MHz)</v>
          </cell>
          <cell r="I16015" t="str">
            <v>INS</v>
          </cell>
          <cell r="L16015">
            <v>43703</v>
          </cell>
          <cell r="M16015">
            <v>43692</v>
          </cell>
          <cell r="N16015">
            <v>43704</v>
          </cell>
          <cell r="O16015">
            <v>43693</v>
          </cell>
          <cell r="P16015" t="str">
            <v>No Dependency</v>
          </cell>
        </row>
        <row r="16016">
          <cell r="C16016" t="str">
            <v>ZJZ553</v>
          </cell>
          <cell r="D16016" t="str">
            <v>Expansion Sites</v>
          </cell>
          <cell r="E16016" t="str">
            <v>Q3-2019</v>
          </cell>
          <cell r="F16016" t="str">
            <v>Mobile Aspiration</v>
          </cell>
          <cell r="G16016" t="str">
            <v>HUA</v>
          </cell>
          <cell r="H16016" t="str">
            <v>LTE1800Exp (15MHz to 20MHz)</v>
          </cell>
          <cell r="I16016" t="str">
            <v>INS</v>
          </cell>
          <cell r="L16016">
            <v>43703</v>
          </cell>
          <cell r="M16016">
            <v>43634</v>
          </cell>
          <cell r="N16016">
            <v>43704</v>
          </cell>
          <cell r="O16016">
            <v>43635</v>
          </cell>
          <cell r="P16016" t="str">
            <v>No Dependency</v>
          </cell>
        </row>
        <row r="16017">
          <cell r="C16017" t="str">
            <v>ZJZ908</v>
          </cell>
          <cell r="D16017" t="str">
            <v>Expansion Sites</v>
          </cell>
          <cell r="E16017" t="str">
            <v>Q3-2019</v>
          </cell>
          <cell r="F16017" t="str">
            <v>Mobile Aspiration</v>
          </cell>
          <cell r="G16017" t="str">
            <v>HUA</v>
          </cell>
          <cell r="H16017" t="str">
            <v>LTE1800Exp (15MHz to 20MHz)</v>
          </cell>
          <cell r="I16017" t="str">
            <v>INS</v>
          </cell>
          <cell r="L16017">
            <v>43706</v>
          </cell>
          <cell r="M16017">
            <v>43634</v>
          </cell>
          <cell r="N16017">
            <v>43707</v>
          </cell>
          <cell r="O16017">
            <v>43635</v>
          </cell>
          <cell r="P16017" t="str">
            <v>No Dependency</v>
          </cell>
        </row>
        <row r="16018">
          <cell r="C16018" t="str">
            <v>ZJZ734</v>
          </cell>
          <cell r="D16018" t="str">
            <v>Expansion Sites</v>
          </cell>
          <cell r="E16018" t="str">
            <v>Q2-2019</v>
          </cell>
          <cell r="F16018" t="str">
            <v>Mobile Aspiration</v>
          </cell>
          <cell r="G16018" t="str">
            <v>HUA</v>
          </cell>
          <cell r="H16018" t="str">
            <v>LTE1800Exp (15MHz to 20MHz)</v>
          </cell>
          <cell r="I16018" t="str">
            <v>INS</v>
          </cell>
          <cell r="L16018">
            <v>43703</v>
          </cell>
          <cell r="M16018">
            <v>43692</v>
          </cell>
          <cell r="N16018">
            <v>43704</v>
          </cell>
          <cell r="O16018">
            <v>43693</v>
          </cell>
          <cell r="P16018" t="str">
            <v>No Dependency</v>
          </cell>
        </row>
        <row r="16019">
          <cell r="C16019" t="str">
            <v>ZNN990</v>
          </cell>
          <cell r="D16019" t="str">
            <v>Expansion Sites</v>
          </cell>
          <cell r="E16019" t="str">
            <v>Q3-2019</v>
          </cell>
          <cell r="F16019" t="str">
            <v>Mobile Aspiration</v>
          </cell>
          <cell r="G16019" t="str">
            <v>HUA</v>
          </cell>
          <cell r="H16019" t="str">
            <v>LTE1800Exp (15MHz to 20MHz)</v>
          </cell>
          <cell r="I16019" t="str">
            <v>INS</v>
          </cell>
          <cell r="L16019">
            <v>43717</v>
          </cell>
          <cell r="M16019">
            <v>43709</v>
          </cell>
          <cell r="N16019">
            <v>43718</v>
          </cell>
          <cell r="O16019">
            <v>43710</v>
          </cell>
          <cell r="P16019" t="str">
            <v>No Dependency</v>
          </cell>
        </row>
        <row r="16020">
          <cell r="C16020" t="str">
            <v>ZBS037</v>
          </cell>
          <cell r="D16020" t="str">
            <v>Expansion Sites</v>
          </cell>
          <cell r="E16020" t="str">
            <v>Q3-2019</v>
          </cell>
          <cell r="F16020" t="str">
            <v>Mobile Aspiration</v>
          </cell>
          <cell r="G16020" t="str">
            <v>HUA</v>
          </cell>
          <cell r="H16020" t="str">
            <v>LTE1800Exp (15MHz to 20MHz)</v>
          </cell>
          <cell r="I16020" t="str">
            <v>INS</v>
          </cell>
          <cell r="L16020">
            <v>43646</v>
          </cell>
          <cell r="M16020">
            <v>43648</v>
          </cell>
          <cell r="N16020">
            <v>43647</v>
          </cell>
          <cell r="O16020">
            <v>43649</v>
          </cell>
          <cell r="P16020" t="str">
            <v>No Dependency</v>
          </cell>
        </row>
        <row r="16021">
          <cell r="C16021" t="str">
            <v>ZJZ861</v>
          </cell>
          <cell r="D16021" t="str">
            <v>Expansion Sites</v>
          </cell>
          <cell r="E16021" t="str">
            <v>Q3-2019</v>
          </cell>
          <cell r="F16021" t="str">
            <v>Mobile Aspiration</v>
          </cell>
          <cell r="G16021" t="str">
            <v>HUA</v>
          </cell>
          <cell r="H16021" t="str">
            <v>LTE1800Exp (15MHz to 20MHz)</v>
          </cell>
          <cell r="I16021" t="str">
            <v>INS</v>
          </cell>
          <cell r="L16021">
            <v>43611</v>
          </cell>
          <cell r="M16021">
            <v>43613</v>
          </cell>
          <cell r="N16021">
            <v>43612</v>
          </cell>
          <cell r="O16021">
            <v>43614</v>
          </cell>
          <cell r="P16021" t="str">
            <v>No Dependency</v>
          </cell>
        </row>
        <row r="16022">
          <cell r="C16022" t="str">
            <v>ZJZ859</v>
          </cell>
          <cell r="D16022" t="str">
            <v>Expansion Sites</v>
          </cell>
          <cell r="E16022" t="str">
            <v>Q1-2020</v>
          </cell>
          <cell r="F16022" t="str">
            <v>Mobile Aspiration</v>
          </cell>
          <cell r="G16022" t="str">
            <v>HUA</v>
          </cell>
          <cell r="H16022" t="str">
            <v>LTE1800Exp (15MHz to 20MHz)</v>
          </cell>
          <cell r="I16022" t="str">
            <v>INS</v>
          </cell>
          <cell r="L16022">
            <v>43830</v>
          </cell>
          <cell r="M16022">
            <v>43709</v>
          </cell>
          <cell r="N16022">
            <v>43831</v>
          </cell>
          <cell r="O16022">
            <v>43710</v>
          </cell>
          <cell r="P16022" t="str">
            <v>No Dependency</v>
          </cell>
        </row>
        <row r="16023">
          <cell r="C16023" t="str">
            <v>ZNN984</v>
          </cell>
          <cell r="D16023" t="str">
            <v>Expansion Sites</v>
          </cell>
          <cell r="E16023" t="str">
            <v>Q1-2020</v>
          </cell>
          <cell r="F16023" t="str">
            <v>Mobile Aspiration</v>
          </cell>
          <cell r="G16023" t="str">
            <v>HUA</v>
          </cell>
          <cell r="H16023" t="str">
            <v>LTE1800Exp (15MHz to 20MHz)</v>
          </cell>
          <cell r="I16023" t="str">
            <v>INS</v>
          </cell>
          <cell r="L16023">
            <v>43848</v>
          </cell>
          <cell r="N16023">
            <v>43849</v>
          </cell>
          <cell r="P16023" t="str">
            <v>No Dependency</v>
          </cell>
        </row>
        <row r="16024">
          <cell r="C16024" t="str">
            <v>Z81004</v>
          </cell>
          <cell r="D16024" t="str">
            <v>Expansion Sites</v>
          </cell>
          <cell r="E16024" t="str">
            <v>Q1-2020</v>
          </cell>
          <cell r="F16024" t="str">
            <v>Mobile Aspiration</v>
          </cell>
          <cell r="G16024" t="str">
            <v>HUA</v>
          </cell>
          <cell r="H16024" t="str">
            <v>LTE1800Exp (15MHz to 20MHz)</v>
          </cell>
          <cell r="I16024" t="str">
            <v>INS</v>
          </cell>
          <cell r="L16024">
            <v>43848</v>
          </cell>
          <cell r="M16024">
            <v>43709</v>
          </cell>
          <cell r="N16024">
            <v>43849</v>
          </cell>
          <cell r="O16024">
            <v>43710</v>
          </cell>
          <cell r="P16024" t="str">
            <v>No Dependency</v>
          </cell>
        </row>
        <row r="16025">
          <cell r="C16025" t="str">
            <v>ZAB792</v>
          </cell>
          <cell r="D16025" t="str">
            <v>Expansion Sites</v>
          </cell>
          <cell r="E16025" t="str">
            <v>Q1-2020</v>
          </cell>
          <cell r="F16025" t="str">
            <v>Mobile Aspiration</v>
          </cell>
          <cell r="G16025" t="str">
            <v>HUA</v>
          </cell>
          <cell r="H16025" t="str">
            <v>LTE1800Exp (15MHz to 20MHz)</v>
          </cell>
          <cell r="I16025" t="str">
            <v>INS</v>
          </cell>
          <cell r="L16025">
            <v>43825</v>
          </cell>
          <cell r="M16025">
            <v>43709</v>
          </cell>
          <cell r="N16025">
            <v>43826</v>
          </cell>
          <cell r="O16025">
            <v>43710</v>
          </cell>
          <cell r="P16025" t="str">
            <v>No Dependency</v>
          </cell>
        </row>
        <row r="16026">
          <cell r="C16026" t="str">
            <v>ZBS025</v>
          </cell>
          <cell r="D16026" t="str">
            <v>Expansion Sites</v>
          </cell>
          <cell r="E16026" t="str">
            <v>Q1-2020</v>
          </cell>
          <cell r="F16026" t="str">
            <v>Mobile Aspiration</v>
          </cell>
          <cell r="G16026" t="str">
            <v>HUA</v>
          </cell>
          <cell r="H16026" t="str">
            <v>LTE1800Exp (15MHz to 20MHz)</v>
          </cell>
          <cell r="I16026" t="str">
            <v>INS</v>
          </cell>
          <cell r="L16026">
            <v>43848</v>
          </cell>
          <cell r="M16026">
            <v>43709</v>
          </cell>
          <cell r="N16026">
            <v>43849</v>
          </cell>
          <cell r="O16026">
            <v>43710</v>
          </cell>
          <cell r="P16026" t="str">
            <v>No Dependency</v>
          </cell>
        </row>
        <row r="16027">
          <cell r="C16027" t="str">
            <v>Z82007</v>
          </cell>
          <cell r="D16027" t="str">
            <v>Expansion Sites</v>
          </cell>
          <cell r="E16027" t="str">
            <v>Q3-2019</v>
          </cell>
          <cell r="F16027" t="str">
            <v>Mobile Aspiration</v>
          </cell>
          <cell r="G16027" t="str">
            <v>HUA</v>
          </cell>
          <cell r="H16027" t="str">
            <v>LTE1800Exp (15MHz to 20MHz)</v>
          </cell>
          <cell r="I16027" t="str">
            <v>INS</v>
          </cell>
          <cell r="L16027">
            <v>43705</v>
          </cell>
          <cell r="M16027">
            <v>43647</v>
          </cell>
          <cell r="N16027">
            <v>43706</v>
          </cell>
          <cell r="O16027">
            <v>43648</v>
          </cell>
          <cell r="P16027" t="str">
            <v>No Dependency</v>
          </cell>
        </row>
        <row r="16028">
          <cell r="C16028" t="str">
            <v>ZJZ763</v>
          </cell>
          <cell r="D16028" t="str">
            <v>Expansion Sites</v>
          </cell>
          <cell r="E16028" t="str">
            <v>Q4-2019</v>
          </cell>
          <cell r="F16028" t="str">
            <v>Mobile Aspiration</v>
          </cell>
          <cell r="G16028" t="str">
            <v>HUA</v>
          </cell>
          <cell r="H16028" t="str">
            <v>LTE1800Exp (15MHz to 20MHz)</v>
          </cell>
          <cell r="I16028" t="str">
            <v>INS</v>
          </cell>
          <cell r="L16028">
            <v>43741</v>
          </cell>
          <cell r="M16028">
            <v>43648</v>
          </cell>
          <cell r="N16028">
            <v>43742</v>
          </cell>
          <cell r="O16028">
            <v>43649</v>
          </cell>
          <cell r="P16028" t="str">
            <v>No Dependency</v>
          </cell>
        </row>
        <row r="16029">
          <cell r="C16029" t="str">
            <v>ZJZ878</v>
          </cell>
          <cell r="D16029" t="str">
            <v>Expansion Sites</v>
          </cell>
          <cell r="E16029" t="str">
            <v>Q1-2020</v>
          </cell>
          <cell r="F16029" t="str">
            <v>Mobile Aspiration</v>
          </cell>
          <cell r="G16029" t="str">
            <v>HUA</v>
          </cell>
          <cell r="H16029" t="str">
            <v>LTE1800Exp (15MHz to 20MHz)</v>
          </cell>
          <cell r="I16029" t="str">
            <v>INS</v>
          </cell>
          <cell r="L16029">
            <v>43824</v>
          </cell>
          <cell r="M16029">
            <v>43709</v>
          </cell>
          <cell r="N16029">
            <v>43825</v>
          </cell>
          <cell r="O16029">
            <v>43710</v>
          </cell>
          <cell r="P16029" t="str">
            <v>No Dependency</v>
          </cell>
        </row>
        <row r="16030">
          <cell r="C16030" t="str">
            <v>ZJZ816</v>
          </cell>
          <cell r="D16030" t="str">
            <v>Expansion Sites</v>
          </cell>
          <cell r="E16030" t="str">
            <v>Q1-2020</v>
          </cell>
          <cell r="F16030" t="str">
            <v>Mobile Aspiration</v>
          </cell>
          <cell r="G16030" t="str">
            <v>HUA</v>
          </cell>
          <cell r="H16030" t="str">
            <v>LTE1800Exp (15MHz to 20MHz)</v>
          </cell>
          <cell r="I16030" t="str">
            <v>INS</v>
          </cell>
          <cell r="L16030">
            <v>43796</v>
          </cell>
          <cell r="N16030">
            <v>43797</v>
          </cell>
          <cell r="P16030" t="str">
            <v>No Dependency</v>
          </cell>
        </row>
        <row r="16031">
          <cell r="C16031" t="str">
            <v>ZKH852</v>
          </cell>
          <cell r="D16031" t="str">
            <v>Expansion Sites</v>
          </cell>
          <cell r="E16031" t="str">
            <v>Q1-2020</v>
          </cell>
          <cell r="F16031" t="str">
            <v>Mobile Aspiration</v>
          </cell>
          <cell r="G16031" t="str">
            <v>HUA</v>
          </cell>
          <cell r="H16031" t="str">
            <v>LTE1800Exp (15MHz to 20MHz)</v>
          </cell>
          <cell r="I16031" t="str">
            <v>INS</v>
          </cell>
          <cell r="L16031">
            <v>43897</v>
          </cell>
          <cell r="M16031">
            <v>43759</v>
          </cell>
          <cell r="N16031">
            <v>43898</v>
          </cell>
          <cell r="O16031">
            <v>43760</v>
          </cell>
          <cell r="P16031" t="str">
            <v>No Dependency</v>
          </cell>
        </row>
        <row r="16032">
          <cell r="C16032" t="str">
            <v>ZNN954</v>
          </cell>
          <cell r="D16032" t="str">
            <v>Expansion Sites</v>
          </cell>
          <cell r="E16032" t="str">
            <v>Q3-2019</v>
          </cell>
          <cell r="F16032" t="str">
            <v>Mobile Aspiration</v>
          </cell>
          <cell r="G16032" t="str">
            <v>HUA</v>
          </cell>
          <cell r="H16032" t="str">
            <v>LTE1800Exp (15MHz to 20MHz)</v>
          </cell>
          <cell r="I16032" t="str">
            <v>INS</v>
          </cell>
          <cell r="L16032">
            <v>43706</v>
          </cell>
          <cell r="M16032">
            <v>43637</v>
          </cell>
          <cell r="N16032">
            <v>43707</v>
          </cell>
          <cell r="O16032">
            <v>43638</v>
          </cell>
          <cell r="P16032" t="str">
            <v>No Dependency</v>
          </cell>
        </row>
        <row r="16033">
          <cell r="C16033" t="str">
            <v>ZNN855</v>
          </cell>
          <cell r="D16033" t="str">
            <v>Expansion Sites</v>
          </cell>
          <cell r="E16033" t="str">
            <v>Q3-2019</v>
          </cell>
          <cell r="F16033" t="str">
            <v>Mobile Aspiration</v>
          </cell>
          <cell r="G16033" t="str">
            <v>HUA</v>
          </cell>
          <cell r="H16033" t="str">
            <v>LTE1800Exp (15MHz to 20MHz)</v>
          </cell>
          <cell r="I16033" t="str">
            <v>INS</v>
          </cell>
          <cell r="L16033">
            <v>43706</v>
          </cell>
          <cell r="M16033">
            <v>43613</v>
          </cell>
          <cell r="N16033">
            <v>43707</v>
          </cell>
          <cell r="O16033">
            <v>43614</v>
          </cell>
          <cell r="P16033" t="str">
            <v>No Dependency</v>
          </cell>
        </row>
        <row r="16034">
          <cell r="C16034" t="str">
            <v>ZJZ436</v>
          </cell>
          <cell r="D16034" t="str">
            <v>Expansion Sites</v>
          </cell>
          <cell r="E16034" t="str">
            <v>Q3-2019</v>
          </cell>
          <cell r="F16034" t="str">
            <v>Mobile Aspiration</v>
          </cell>
          <cell r="G16034" t="str">
            <v>HUA</v>
          </cell>
          <cell r="H16034" t="str">
            <v>LTE1800Exp (15MHz to 20MHz)</v>
          </cell>
          <cell r="I16034" t="str">
            <v>INS</v>
          </cell>
          <cell r="L16034">
            <v>43691</v>
          </cell>
          <cell r="M16034">
            <v>43693</v>
          </cell>
          <cell r="N16034">
            <v>43692</v>
          </cell>
          <cell r="O16034">
            <v>43694</v>
          </cell>
          <cell r="P16034" t="str">
            <v>No Dependency</v>
          </cell>
        </row>
        <row r="16035">
          <cell r="C16035" t="str">
            <v>ZNN863</v>
          </cell>
          <cell r="D16035" t="str">
            <v>Expansion Sites</v>
          </cell>
          <cell r="E16035" t="str">
            <v>Q3-2019</v>
          </cell>
          <cell r="F16035" t="str">
            <v>Mobile Aspiration</v>
          </cell>
          <cell r="G16035" t="str">
            <v>HUA</v>
          </cell>
          <cell r="H16035" t="str">
            <v>LTE1800Exp (15MHz to 20MHz)</v>
          </cell>
          <cell r="I16035" t="str">
            <v>INS</v>
          </cell>
          <cell r="L16035">
            <v>43691</v>
          </cell>
          <cell r="M16035">
            <v>43693</v>
          </cell>
          <cell r="N16035">
            <v>43692</v>
          </cell>
          <cell r="O16035">
            <v>43694</v>
          </cell>
          <cell r="P16035" t="str">
            <v>No Dependency</v>
          </cell>
        </row>
        <row r="16036">
          <cell r="C16036" t="str">
            <v>ZNNA998</v>
          </cell>
          <cell r="D16036" t="str">
            <v>Expansion Sites</v>
          </cell>
          <cell r="E16036" t="str">
            <v>Q3-2019</v>
          </cell>
          <cell r="F16036" t="str">
            <v>Mobile Aspiration</v>
          </cell>
          <cell r="G16036" t="str">
            <v>HUA</v>
          </cell>
          <cell r="H16036" t="str">
            <v>LTE1800Exp (15MHz to 20MHz)</v>
          </cell>
          <cell r="I16036" t="str">
            <v>INS</v>
          </cell>
          <cell r="L16036">
            <v>43737</v>
          </cell>
          <cell r="M16036">
            <v>43709</v>
          </cell>
          <cell r="N16036">
            <v>43738</v>
          </cell>
          <cell r="O16036">
            <v>43710</v>
          </cell>
          <cell r="P16036" t="str">
            <v>No Dependency</v>
          </cell>
        </row>
        <row r="16037">
          <cell r="C16037" t="str">
            <v>ZJZ919</v>
          </cell>
          <cell r="D16037" t="str">
            <v>Expansion Sites</v>
          </cell>
          <cell r="E16037" t="str">
            <v>Q4-2019</v>
          </cell>
          <cell r="F16037" t="str">
            <v>Mobile Aspiration</v>
          </cell>
          <cell r="G16037" t="str">
            <v>HUA</v>
          </cell>
          <cell r="H16037" t="str">
            <v>LTE1800Exp (15MHz to 20MHz)</v>
          </cell>
          <cell r="I16037" t="str">
            <v>INS</v>
          </cell>
          <cell r="L16037">
            <v>43691</v>
          </cell>
          <cell r="M16037">
            <v>43693</v>
          </cell>
          <cell r="N16037">
            <v>43692</v>
          </cell>
          <cell r="O16037">
            <v>43694</v>
          </cell>
          <cell r="P16037" t="str">
            <v>No Dependency</v>
          </cell>
        </row>
        <row r="16038">
          <cell r="C16038" t="str">
            <v>ZJZ668</v>
          </cell>
          <cell r="D16038" t="str">
            <v>Expansion Sites</v>
          </cell>
          <cell r="E16038" t="str">
            <v>Q3-2019</v>
          </cell>
          <cell r="F16038" t="str">
            <v>Mobile Aspiration</v>
          </cell>
          <cell r="G16038" t="str">
            <v>HUA</v>
          </cell>
          <cell r="H16038" t="str">
            <v>LTE1800Exp (15MHz to 20MHz)</v>
          </cell>
          <cell r="I16038" t="str">
            <v>INS</v>
          </cell>
          <cell r="L16038">
            <v>43637</v>
          </cell>
          <cell r="M16038">
            <v>43639</v>
          </cell>
          <cell r="N16038">
            <v>43638</v>
          </cell>
          <cell r="O16038">
            <v>43640</v>
          </cell>
          <cell r="P16038" t="str">
            <v>No Dependency</v>
          </cell>
        </row>
        <row r="16039">
          <cell r="C16039" t="str">
            <v>ZJZ887</v>
          </cell>
          <cell r="D16039" t="str">
            <v>Expansion Sites</v>
          </cell>
          <cell r="E16039" t="str">
            <v>Q3-2019</v>
          </cell>
          <cell r="F16039" t="str">
            <v>Mobile Aspiration</v>
          </cell>
          <cell r="G16039" t="str">
            <v>HUA</v>
          </cell>
          <cell r="H16039" t="str">
            <v>LTE1800Exp (15MHz to 20MHz)</v>
          </cell>
          <cell r="I16039" t="str">
            <v>INS</v>
          </cell>
          <cell r="L16039">
            <v>43706</v>
          </cell>
          <cell r="M16039">
            <v>43639</v>
          </cell>
          <cell r="N16039">
            <v>43707</v>
          </cell>
          <cell r="O16039">
            <v>43640</v>
          </cell>
          <cell r="P16039" t="str">
            <v>No Dependency</v>
          </cell>
        </row>
        <row r="16040">
          <cell r="C16040" t="str">
            <v>ZJZ797</v>
          </cell>
          <cell r="D16040" t="str">
            <v>Expansion Sites</v>
          </cell>
          <cell r="E16040" t="str">
            <v>Q3-2019</v>
          </cell>
          <cell r="F16040" t="str">
            <v>Mobile Aspiration</v>
          </cell>
          <cell r="G16040" t="str">
            <v>HUA</v>
          </cell>
          <cell r="H16040" t="str">
            <v>LTE1800Exp (15MHz to 20MHz)</v>
          </cell>
          <cell r="I16040" t="str">
            <v>INS</v>
          </cell>
          <cell r="L16040">
            <v>43706</v>
          </cell>
          <cell r="M16040">
            <v>43634</v>
          </cell>
          <cell r="N16040">
            <v>43707</v>
          </cell>
          <cell r="O16040">
            <v>43635</v>
          </cell>
          <cell r="P16040" t="str">
            <v>No Dependency</v>
          </cell>
        </row>
        <row r="16041">
          <cell r="C16041" t="str">
            <v>ZJZ927</v>
          </cell>
          <cell r="D16041" t="str">
            <v>Expansion Sites</v>
          </cell>
          <cell r="E16041" t="str">
            <v>Q2-2019</v>
          </cell>
          <cell r="F16041" t="str">
            <v>Mobile Aspiration</v>
          </cell>
          <cell r="G16041" t="str">
            <v>HUA</v>
          </cell>
          <cell r="H16041" t="str">
            <v>LTE1800Exp (15MHz to 20MHz)</v>
          </cell>
          <cell r="I16041" t="str">
            <v>INS</v>
          </cell>
          <cell r="L16041">
            <v>43746</v>
          </cell>
          <cell r="M16041">
            <v>43715</v>
          </cell>
          <cell r="N16041">
            <v>43747</v>
          </cell>
          <cell r="O16041">
            <v>43716</v>
          </cell>
          <cell r="P16041" t="str">
            <v>No Dependency</v>
          </cell>
        </row>
        <row r="16042">
          <cell r="C16042" t="str">
            <v>ZNN882</v>
          </cell>
          <cell r="D16042" t="str">
            <v>Expansion Sites</v>
          </cell>
          <cell r="E16042" t="str">
            <v>Q2-2019</v>
          </cell>
          <cell r="F16042" t="str">
            <v>Mobile Aspiration</v>
          </cell>
          <cell r="G16042" t="str">
            <v>HUA</v>
          </cell>
          <cell r="H16042" t="str">
            <v>LTE1800Exp (15MHz to 20MHz)</v>
          </cell>
          <cell r="I16042" t="str">
            <v>INS</v>
          </cell>
          <cell r="L16042">
            <v>43706</v>
          </cell>
          <cell r="M16042">
            <v>43634</v>
          </cell>
          <cell r="N16042">
            <v>43707</v>
          </cell>
          <cell r="O16042">
            <v>43635</v>
          </cell>
          <cell r="P16042" t="str">
            <v>No Dependency</v>
          </cell>
        </row>
        <row r="16043">
          <cell r="C16043" t="str">
            <v>ZJZ760</v>
          </cell>
          <cell r="D16043" t="str">
            <v>Expansion Sites</v>
          </cell>
          <cell r="E16043" t="str">
            <v>Q2-2019</v>
          </cell>
          <cell r="F16043" t="str">
            <v>Mobile Aspiration</v>
          </cell>
          <cell r="G16043" t="str">
            <v>HUA</v>
          </cell>
          <cell r="H16043" t="str">
            <v>LTE1800Exp (15MHz to 20MHz)</v>
          </cell>
          <cell r="I16043" t="str">
            <v>INS</v>
          </cell>
          <cell r="L16043">
            <v>43631</v>
          </cell>
          <cell r="M16043">
            <v>43634</v>
          </cell>
          <cell r="N16043">
            <v>43632</v>
          </cell>
          <cell r="O16043">
            <v>43635</v>
          </cell>
          <cell r="P16043" t="str">
            <v>No Dependency</v>
          </cell>
        </row>
        <row r="16044">
          <cell r="C16044" t="str">
            <v>ZJZ469</v>
          </cell>
          <cell r="D16044" t="str">
            <v>Expansion Sites</v>
          </cell>
          <cell r="E16044" t="str">
            <v>Q3-2019</v>
          </cell>
          <cell r="F16044" t="str">
            <v>Mobile Aspiration</v>
          </cell>
          <cell r="G16044" t="str">
            <v>HUA</v>
          </cell>
          <cell r="H16044" t="str">
            <v>LTE1800Exp (15MHz to 20MHz)</v>
          </cell>
          <cell r="I16044" t="str">
            <v>INS</v>
          </cell>
          <cell r="L16044">
            <v>43746</v>
          </cell>
          <cell r="M16044">
            <v>43715</v>
          </cell>
          <cell r="N16044">
            <v>43747</v>
          </cell>
          <cell r="O16044">
            <v>43716</v>
          </cell>
          <cell r="P16044" t="str">
            <v>No Dependency</v>
          </cell>
        </row>
        <row r="16045">
          <cell r="C16045" t="str">
            <v>ZJZ937</v>
          </cell>
          <cell r="D16045" t="str">
            <v>Expansion Sites</v>
          </cell>
          <cell r="E16045" t="str">
            <v>Q3-2019</v>
          </cell>
          <cell r="F16045" t="str">
            <v>Mobile Aspiration</v>
          </cell>
          <cell r="G16045" t="str">
            <v>HUA</v>
          </cell>
          <cell r="H16045" t="str">
            <v>LTE1800Exp (15MHz to 20MHz)</v>
          </cell>
          <cell r="I16045" t="str">
            <v>INS</v>
          </cell>
          <cell r="L16045">
            <v>43691</v>
          </cell>
          <cell r="M16045">
            <v>43693</v>
          </cell>
          <cell r="N16045">
            <v>43692</v>
          </cell>
          <cell r="O16045">
            <v>43694</v>
          </cell>
          <cell r="P16045" t="str">
            <v>No Dependency</v>
          </cell>
        </row>
        <row r="16046">
          <cell r="C16046" t="str">
            <v>CWN037</v>
          </cell>
          <cell r="D16046" t="str">
            <v>Expansion Sites</v>
          </cell>
          <cell r="E16046" t="str">
            <v>Q3-2019</v>
          </cell>
          <cell r="F16046" t="str">
            <v>Mobile Aspiration</v>
          </cell>
          <cell r="G16046" t="str">
            <v>HUA</v>
          </cell>
          <cell r="H16046" t="str">
            <v>LTE1800Exp (15MHz to 20MHz)</v>
          </cell>
          <cell r="I16046" t="str">
            <v>INS</v>
          </cell>
          <cell r="L16046">
            <v>43788</v>
          </cell>
          <cell r="M16046">
            <v>43767</v>
          </cell>
          <cell r="N16046">
            <v>43789</v>
          </cell>
          <cell r="O16046">
            <v>43768</v>
          </cell>
          <cell r="P16046" t="str">
            <v>No Dependency</v>
          </cell>
        </row>
        <row r="16047">
          <cell r="C16047" t="str">
            <v>ZJZ418</v>
          </cell>
          <cell r="D16047" t="str">
            <v>Expansion Sites</v>
          </cell>
          <cell r="E16047" t="str">
            <v>Q2-2019</v>
          </cell>
          <cell r="F16047" t="str">
            <v>Mobile Aspiration</v>
          </cell>
          <cell r="G16047" t="str">
            <v>HUA</v>
          </cell>
          <cell r="H16047" t="str">
            <v>LTE1800Exp (15MHz to 20MHz)</v>
          </cell>
          <cell r="I16047" t="str">
            <v>INS</v>
          </cell>
          <cell r="L16047">
            <v>43691</v>
          </cell>
          <cell r="M16047">
            <v>43693</v>
          </cell>
          <cell r="N16047">
            <v>43692</v>
          </cell>
          <cell r="O16047">
            <v>43694</v>
          </cell>
          <cell r="P16047" t="str">
            <v>No Dependency</v>
          </cell>
        </row>
        <row r="16048">
          <cell r="C16048" t="str">
            <v>ZJZ187</v>
          </cell>
          <cell r="D16048" t="str">
            <v>Expansion Sites</v>
          </cell>
          <cell r="E16048" t="str">
            <v>Q4-2019</v>
          </cell>
          <cell r="F16048" t="str">
            <v>Mobile Aspiration</v>
          </cell>
          <cell r="G16048" t="str">
            <v>HUA</v>
          </cell>
          <cell r="H16048" t="str">
            <v>LTE1800Exp (15MHz to 20MHz)</v>
          </cell>
          <cell r="I16048" t="str">
            <v>INS</v>
          </cell>
          <cell r="L16048">
            <v>43768</v>
          </cell>
          <cell r="M16048">
            <v>43725</v>
          </cell>
          <cell r="N16048">
            <v>43769</v>
          </cell>
          <cell r="O16048">
            <v>43726</v>
          </cell>
          <cell r="P16048" t="str">
            <v>No Dependency</v>
          </cell>
        </row>
        <row r="16049">
          <cell r="C16049" t="str">
            <v>ZJZ663</v>
          </cell>
          <cell r="D16049" t="str">
            <v>Expansion Sites</v>
          </cell>
          <cell r="E16049" t="str">
            <v>Q3-2019</v>
          </cell>
          <cell r="F16049" t="str">
            <v>Mobile Aspiration</v>
          </cell>
          <cell r="G16049" t="str">
            <v>HUA</v>
          </cell>
          <cell r="H16049" t="str">
            <v>LTE1800Exp (15MHz to 20MHz)</v>
          </cell>
          <cell r="I16049" t="str">
            <v>INS</v>
          </cell>
          <cell r="L16049">
            <v>43746</v>
          </cell>
          <cell r="M16049">
            <v>43734</v>
          </cell>
          <cell r="N16049">
            <v>43747</v>
          </cell>
          <cell r="O16049">
            <v>43735</v>
          </cell>
          <cell r="P16049" t="str">
            <v>No Dependency</v>
          </cell>
        </row>
        <row r="16050">
          <cell r="C16050" t="str">
            <v>MW2151</v>
          </cell>
          <cell r="D16050" t="str">
            <v>Expansion Sites</v>
          </cell>
          <cell r="E16050" t="str">
            <v>Q3-2019</v>
          </cell>
          <cell r="F16050" t="str">
            <v>Mobile Aspiration</v>
          </cell>
          <cell r="G16050" t="str">
            <v>HUA</v>
          </cell>
          <cell r="H16050" t="str">
            <v>LTE1800Exp (15MHz to 20MHz)</v>
          </cell>
          <cell r="I16050" t="str">
            <v>INS</v>
          </cell>
          <cell r="L16050">
            <v>43759</v>
          </cell>
          <cell r="M16050">
            <v>43752</v>
          </cell>
          <cell r="N16050">
            <v>43760</v>
          </cell>
          <cell r="O16050">
            <v>43753</v>
          </cell>
          <cell r="P16050" t="str">
            <v>No Dependency</v>
          </cell>
        </row>
        <row r="16051">
          <cell r="C16051" t="str">
            <v>FAM02</v>
          </cell>
          <cell r="D16051" t="str">
            <v>Expansion Sites</v>
          </cell>
          <cell r="E16051" t="str">
            <v>Q1-2020</v>
          </cell>
          <cell r="F16051" t="str">
            <v>Mobile Aspiration</v>
          </cell>
          <cell r="G16051" t="str">
            <v>HUA</v>
          </cell>
          <cell r="H16051" t="str">
            <v>LTE1800Exp (15MHz to 20MHz)</v>
          </cell>
          <cell r="I16051" t="str">
            <v>INS</v>
          </cell>
          <cell r="L16051">
            <v>43848</v>
          </cell>
          <cell r="N16051">
            <v>43849</v>
          </cell>
          <cell r="P16051" t="str">
            <v>No Dependency</v>
          </cell>
        </row>
        <row r="16052">
          <cell r="C16052" t="str">
            <v>ZJZ716</v>
          </cell>
          <cell r="D16052" t="str">
            <v>Expansion Sites</v>
          </cell>
          <cell r="E16052" t="str">
            <v>Q2-2019</v>
          </cell>
          <cell r="F16052" t="str">
            <v>Mobile Aspiration</v>
          </cell>
          <cell r="G16052" t="str">
            <v>HUA</v>
          </cell>
          <cell r="H16052" t="str">
            <v>LTE1800Exp (15MHz to 20MHz)</v>
          </cell>
          <cell r="I16052" t="str">
            <v>INS</v>
          </cell>
          <cell r="L16052">
            <v>43596</v>
          </cell>
          <cell r="M16052">
            <v>43598</v>
          </cell>
          <cell r="N16052">
            <v>43597</v>
          </cell>
          <cell r="O16052">
            <v>43599</v>
          </cell>
          <cell r="P16052" t="str">
            <v>No Dependency</v>
          </cell>
        </row>
        <row r="16053">
          <cell r="C16053" t="str">
            <v>ZNN887</v>
          </cell>
          <cell r="D16053" t="str">
            <v>Expansion Sites</v>
          </cell>
          <cell r="E16053" t="str">
            <v>Q3-2019</v>
          </cell>
          <cell r="F16053" t="str">
            <v>Mobile Aspiration</v>
          </cell>
          <cell r="G16053" t="str">
            <v>HUA</v>
          </cell>
          <cell r="H16053" t="str">
            <v>LTE1800Exp (15MHz to 20MHz)</v>
          </cell>
          <cell r="I16053" t="str">
            <v>INS</v>
          </cell>
          <cell r="L16053">
            <v>43706</v>
          </cell>
          <cell r="M16053">
            <v>43610</v>
          </cell>
          <cell r="N16053">
            <v>43707</v>
          </cell>
          <cell r="O16053">
            <v>43611</v>
          </cell>
          <cell r="P16053" t="str">
            <v>No Dependency</v>
          </cell>
        </row>
        <row r="16054">
          <cell r="C16054" t="str">
            <v>ZJZ625</v>
          </cell>
          <cell r="D16054" t="str">
            <v>Expansion Sites</v>
          </cell>
          <cell r="E16054" t="str">
            <v>Q3-2019</v>
          </cell>
          <cell r="F16054" t="str">
            <v>Mobile Aspiration</v>
          </cell>
          <cell r="G16054" t="str">
            <v>HUA</v>
          </cell>
          <cell r="H16054" t="str">
            <v>LTE1800Exp (15MHz to 20MHz)</v>
          </cell>
          <cell r="I16054" t="str">
            <v>INS</v>
          </cell>
          <cell r="L16054">
            <v>43631</v>
          </cell>
          <cell r="M16054">
            <v>43634</v>
          </cell>
          <cell r="N16054">
            <v>43632</v>
          </cell>
          <cell r="O16054">
            <v>43635</v>
          </cell>
          <cell r="P16054" t="str">
            <v>No Dependency</v>
          </cell>
        </row>
        <row r="16055">
          <cell r="C16055" t="str">
            <v>ZJZ650</v>
          </cell>
          <cell r="D16055" t="str">
            <v>Expansion Sites</v>
          </cell>
          <cell r="E16055" t="str">
            <v>Q3-2019</v>
          </cell>
          <cell r="F16055" t="str">
            <v>Mobile Aspiration</v>
          </cell>
          <cell r="G16055" t="str">
            <v>HUA</v>
          </cell>
          <cell r="H16055" t="str">
            <v>LTE1800Exp (15MHz to 20MHz)</v>
          </cell>
          <cell r="I16055" t="str">
            <v>INS</v>
          </cell>
          <cell r="L16055">
            <v>43631</v>
          </cell>
          <cell r="M16055">
            <v>43634</v>
          </cell>
          <cell r="N16055">
            <v>43632</v>
          </cell>
          <cell r="O16055">
            <v>43635</v>
          </cell>
          <cell r="P16055" t="str">
            <v>No Dependency</v>
          </cell>
        </row>
        <row r="16056">
          <cell r="C16056" t="str">
            <v>ZNN912</v>
          </cell>
          <cell r="D16056" t="str">
            <v>Expansion Sites</v>
          </cell>
          <cell r="E16056" t="str">
            <v>Q3-2019</v>
          </cell>
          <cell r="F16056" t="str">
            <v>Mobile Aspiration</v>
          </cell>
          <cell r="G16056" t="str">
            <v>HUA</v>
          </cell>
          <cell r="H16056" t="str">
            <v>LTE1800Exp (15MHz to 20MHz)</v>
          </cell>
          <cell r="I16056" t="str">
            <v>INS</v>
          </cell>
          <cell r="L16056">
            <v>43676</v>
          </cell>
          <cell r="M16056">
            <v>43600</v>
          </cell>
          <cell r="N16056">
            <v>43677</v>
          </cell>
          <cell r="O16056">
            <v>43601</v>
          </cell>
          <cell r="P16056" t="str">
            <v>No Dependency</v>
          </cell>
        </row>
        <row r="16057">
          <cell r="C16057" t="str">
            <v>ZJZ824</v>
          </cell>
          <cell r="D16057" t="str">
            <v>Expansion Sites</v>
          </cell>
          <cell r="E16057" t="str">
            <v>Q3-2019</v>
          </cell>
          <cell r="F16057" t="str">
            <v>Mobile Aspiration</v>
          </cell>
          <cell r="G16057" t="str">
            <v>HUA</v>
          </cell>
          <cell r="H16057" t="str">
            <v>LTE1800Exp (15MHz to 20MHz)</v>
          </cell>
          <cell r="I16057" t="str">
            <v>INS</v>
          </cell>
          <cell r="L16057">
            <v>43622</v>
          </cell>
          <cell r="M16057">
            <v>43624</v>
          </cell>
          <cell r="N16057">
            <v>43623</v>
          </cell>
          <cell r="O16057">
            <v>43625</v>
          </cell>
          <cell r="P16057" t="str">
            <v>No Dependency</v>
          </cell>
        </row>
        <row r="16058">
          <cell r="C16058" t="str">
            <v>ZNN848</v>
          </cell>
          <cell r="D16058" t="str">
            <v>Expansion Sites</v>
          </cell>
          <cell r="E16058" t="str">
            <v>Q3-2019</v>
          </cell>
          <cell r="F16058" t="str">
            <v>Mobile Aspiration</v>
          </cell>
          <cell r="G16058" t="str">
            <v>HUA</v>
          </cell>
          <cell r="H16058" t="str">
            <v>LTE1800Exp (15MHz to 20MHz)</v>
          </cell>
          <cell r="I16058" t="str">
            <v>INS</v>
          </cell>
          <cell r="L16058">
            <v>43788</v>
          </cell>
          <cell r="N16058">
            <v>43789</v>
          </cell>
          <cell r="P16058" t="str">
            <v>No Dependency</v>
          </cell>
        </row>
        <row r="16059">
          <cell r="C16059" t="str">
            <v>ZJZ620</v>
          </cell>
          <cell r="D16059" t="str">
            <v>Expansion Sites</v>
          </cell>
          <cell r="E16059" t="str">
            <v>Q2-2019</v>
          </cell>
          <cell r="F16059" t="str">
            <v>Mobile Aspiration</v>
          </cell>
          <cell r="G16059" t="str">
            <v>HUA</v>
          </cell>
          <cell r="H16059" t="str">
            <v>LTE1800Exp (15MHz to 20MHz)</v>
          </cell>
          <cell r="I16059" t="str">
            <v>INS</v>
          </cell>
          <cell r="L16059">
            <v>43634</v>
          </cell>
          <cell r="M16059">
            <v>43637</v>
          </cell>
          <cell r="N16059">
            <v>43635</v>
          </cell>
          <cell r="O16059">
            <v>43638</v>
          </cell>
          <cell r="P16059" t="str">
            <v>No Dependency</v>
          </cell>
        </row>
        <row r="16060">
          <cell r="C16060" t="str">
            <v>ZNNA008</v>
          </cell>
          <cell r="D16060" t="str">
            <v>Expansion Sites</v>
          </cell>
          <cell r="E16060" t="str">
            <v>Q3-2019</v>
          </cell>
          <cell r="F16060" t="str">
            <v>Mobile Aspiration</v>
          </cell>
          <cell r="G16060" t="str">
            <v>HUA</v>
          </cell>
          <cell r="H16060" t="str">
            <v>LTE1800Exp (15MHz to 20MHz)</v>
          </cell>
          <cell r="I16060" t="str">
            <v>INS</v>
          </cell>
          <cell r="L16060">
            <v>43706</v>
          </cell>
          <cell r="M16060">
            <v>43638</v>
          </cell>
          <cell r="N16060">
            <v>43707</v>
          </cell>
          <cell r="O16060">
            <v>43639</v>
          </cell>
          <cell r="P16060" t="str">
            <v>No Dependency</v>
          </cell>
        </row>
        <row r="16061">
          <cell r="C16061" t="str">
            <v>ZJZ707</v>
          </cell>
          <cell r="D16061" t="str">
            <v>Expansion Sites</v>
          </cell>
          <cell r="E16061" t="str">
            <v>Q2-2019</v>
          </cell>
          <cell r="F16061" t="str">
            <v>Mobile Aspiration</v>
          </cell>
          <cell r="G16061" t="str">
            <v>HUA</v>
          </cell>
          <cell r="H16061" t="str">
            <v>LTE1800Exp (15MHz to 20MHz)</v>
          </cell>
          <cell r="I16061" t="str">
            <v>INS</v>
          </cell>
          <cell r="L16061">
            <v>43624</v>
          </cell>
          <cell r="M16061">
            <v>43626</v>
          </cell>
          <cell r="N16061">
            <v>43625</v>
          </cell>
          <cell r="O16061">
            <v>43627</v>
          </cell>
          <cell r="P16061" t="str">
            <v>No Dependency</v>
          </cell>
        </row>
        <row r="16062">
          <cell r="C16062" t="str">
            <v>ZSR014</v>
          </cell>
          <cell r="D16062" t="str">
            <v>Expansion Sites</v>
          </cell>
          <cell r="E16062" t="str">
            <v>Q3-2019</v>
          </cell>
          <cell r="F16062" t="str">
            <v>Mobile Aspiration</v>
          </cell>
          <cell r="G16062" t="str">
            <v>HUA</v>
          </cell>
          <cell r="H16062" t="str">
            <v>LTE1800Exp (15MHz to 20MHz)</v>
          </cell>
          <cell r="I16062" t="str">
            <v>INS</v>
          </cell>
          <cell r="L16062">
            <v>43706</v>
          </cell>
          <cell r="M16062">
            <v>43620</v>
          </cell>
          <cell r="N16062">
            <v>43707</v>
          </cell>
          <cell r="O16062">
            <v>43621</v>
          </cell>
          <cell r="P16062" t="str">
            <v>No Dependency</v>
          </cell>
        </row>
        <row r="16063">
          <cell r="C16063" t="str">
            <v>ZJZ603</v>
          </cell>
          <cell r="D16063" t="str">
            <v>Expansion Sites</v>
          </cell>
          <cell r="E16063" t="str">
            <v>Q2-2019</v>
          </cell>
          <cell r="F16063" t="str">
            <v>Mobile Aspiration</v>
          </cell>
          <cell r="G16063" t="str">
            <v>HUA</v>
          </cell>
          <cell r="H16063" t="str">
            <v>LTE1800Exp (15MHz to 20MHz)</v>
          </cell>
          <cell r="I16063" t="str">
            <v>INS</v>
          </cell>
          <cell r="L16063">
            <v>43600</v>
          </cell>
          <cell r="M16063">
            <v>43602</v>
          </cell>
          <cell r="N16063">
            <v>43601</v>
          </cell>
          <cell r="O16063">
            <v>43603</v>
          </cell>
          <cell r="P16063" t="str">
            <v>No Dependency</v>
          </cell>
        </row>
        <row r="16064">
          <cell r="C16064" t="str">
            <v>ZJZ586</v>
          </cell>
          <cell r="D16064" t="str">
            <v>Expansion Sites</v>
          </cell>
          <cell r="E16064" t="str">
            <v>Q3-2019</v>
          </cell>
          <cell r="F16064" t="str">
            <v>Mobile Aspiration</v>
          </cell>
          <cell r="G16064" t="str">
            <v>HUA</v>
          </cell>
          <cell r="H16064" t="str">
            <v>LTE1800Exp (15MHz to 20MHz)</v>
          </cell>
          <cell r="I16064" t="str">
            <v>INS</v>
          </cell>
          <cell r="L16064">
            <v>43706</v>
          </cell>
          <cell r="M16064">
            <v>43634</v>
          </cell>
          <cell r="N16064">
            <v>43707</v>
          </cell>
          <cell r="O16064">
            <v>43635</v>
          </cell>
          <cell r="P16064" t="str">
            <v>No Dependency</v>
          </cell>
        </row>
        <row r="16065">
          <cell r="C16065" t="str">
            <v>ZJZ609</v>
          </cell>
          <cell r="D16065" t="str">
            <v>Expansion Sites</v>
          </cell>
          <cell r="E16065" t="str">
            <v>Q2-2019</v>
          </cell>
          <cell r="F16065" t="str">
            <v>Mobile Aspiration</v>
          </cell>
          <cell r="G16065" t="str">
            <v>HUA</v>
          </cell>
          <cell r="H16065" t="str">
            <v>LTE1800Exp (15MHz to 20MHz)</v>
          </cell>
          <cell r="I16065" t="str">
            <v>INS</v>
          </cell>
          <cell r="L16065">
            <v>43627</v>
          </cell>
          <cell r="M16065">
            <v>43629</v>
          </cell>
          <cell r="N16065">
            <v>43628</v>
          </cell>
          <cell r="O16065">
            <v>43630</v>
          </cell>
          <cell r="P16065" t="str">
            <v>No Dependency</v>
          </cell>
        </row>
        <row r="16066">
          <cell r="C16066" t="str">
            <v>ZJZ642</v>
          </cell>
          <cell r="D16066" t="str">
            <v>Expansion Sites</v>
          </cell>
          <cell r="E16066" t="str">
            <v>Q3-2019</v>
          </cell>
          <cell r="F16066" t="str">
            <v>Mobile Aspiration</v>
          </cell>
          <cell r="G16066" t="str">
            <v>HUA</v>
          </cell>
          <cell r="H16066" t="str">
            <v>LTE1800Exp (15MHz to 20MHz)</v>
          </cell>
          <cell r="I16066" t="str">
            <v>INS</v>
          </cell>
          <cell r="L16066">
            <v>43624</v>
          </cell>
          <cell r="M16066">
            <v>43626</v>
          </cell>
          <cell r="N16066">
            <v>43625</v>
          </cell>
          <cell r="O16066">
            <v>43627</v>
          </cell>
          <cell r="P16066" t="str">
            <v>No Dependency</v>
          </cell>
        </row>
        <row r="16067">
          <cell r="C16067" t="str">
            <v>ZNN891</v>
          </cell>
          <cell r="D16067" t="str">
            <v>Expansion Sites</v>
          </cell>
          <cell r="E16067" t="str">
            <v>Q3-2019</v>
          </cell>
          <cell r="F16067" t="str">
            <v>Mobile Aspiration</v>
          </cell>
          <cell r="G16067" t="str">
            <v>HUA</v>
          </cell>
          <cell r="H16067" t="str">
            <v>LTE1800Exp (15MHz to 20MHz)</v>
          </cell>
          <cell r="I16067" t="str">
            <v>INS</v>
          </cell>
          <cell r="L16067">
            <v>43706</v>
          </cell>
          <cell r="M16067">
            <v>43652</v>
          </cell>
          <cell r="N16067">
            <v>43707</v>
          </cell>
          <cell r="O16067">
            <v>43653</v>
          </cell>
          <cell r="P16067" t="str">
            <v>No Dependency</v>
          </cell>
        </row>
        <row r="16068">
          <cell r="C16068" t="str">
            <v>CWN919</v>
          </cell>
          <cell r="D16068" t="str">
            <v>Expansion Sites</v>
          </cell>
          <cell r="E16068" t="str">
            <v>Q1-2020</v>
          </cell>
          <cell r="F16068" t="str">
            <v>Mobile Aspiration</v>
          </cell>
          <cell r="G16068" t="str">
            <v>HUA</v>
          </cell>
          <cell r="H16068" t="str">
            <v>LTE1800Exp (15MHz to 20MHz)</v>
          </cell>
          <cell r="I16068" t="str">
            <v>INS</v>
          </cell>
          <cell r="L16068">
            <v>43897</v>
          </cell>
          <cell r="N16068">
            <v>43898</v>
          </cell>
          <cell r="P16068" t="str">
            <v>No Dependency</v>
          </cell>
        </row>
        <row r="16069">
          <cell r="C16069" t="str">
            <v>CWN018</v>
          </cell>
          <cell r="D16069" t="str">
            <v>Expansion Sites</v>
          </cell>
          <cell r="E16069" t="str">
            <v>Q2-2019</v>
          </cell>
          <cell r="F16069" t="str">
            <v>Mobile Aspiration</v>
          </cell>
          <cell r="G16069" t="str">
            <v>HUA</v>
          </cell>
          <cell r="H16069" t="str">
            <v>LTE1800Exp (15MHz to 20MHz)</v>
          </cell>
          <cell r="I16069" t="str">
            <v>INS</v>
          </cell>
          <cell r="L16069">
            <v>43632</v>
          </cell>
          <cell r="M16069">
            <v>43634</v>
          </cell>
          <cell r="N16069">
            <v>43633</v>
          </cell>
          <cell r="O16069">
            <v>43635</v>
          </cell>
          <cell r="P16069" t="str">
            <v>No Dependency</v>
          </cell>
        </row>
        <row r="16070">
          <cell r="C16070" t="str">
            <v>ZJZ710</v>
          </cell>
          <cell r="D16070" t="str">
            <v>Expansion Sites</v>
          </cell>
          <cell r="E16070" t="str">
            <v>Q2-2019</v>
          </cell>
          <cell r="F16070" t="str">
            <v>Mobile Aspiration</v>
          </cell>
          <cell r="G16070" t="str">
            <v>HUA</v>
          </cell>
          <cell r="H16070" t="str">
            <v>LTE1800Exp (15MHz to 20MHz)</v>
          </cell>
          <cell r="I16070" t="str">
            <v>INS</v>
          </cell>
          <cell r="L16070">
            <v>43635</v>
          </cell>
          <cell r="M16070">
            <v>43637</v>
          </cell>
          <cell r="N16070">
            <v>43636</v>
          </cell>
          <cell r="O16070">
            <v>43638</v>
          </cell>
          <cell r="P16070" t="str">
            <v>No Dependency</v>
          </cell>
        </row>
        <row r="16071">
          <cell r="C16071" t="str">
            <v>ZJZ766</v>
          </cell>
          <cell r="D16071" t="str">
            <v>Expansion Sites</v>
          </cell>
          <cell r="E16071" t="str">
            <v>Q2-2019</v>
          </cell>
          <cell r="F16071" t="str">
            <v>Mobile Aspiration</v>
          </cell>
          <cell r="G16071" t="str">
            <v>HUA</v>
          </cell>
          <cell r="H16071" t="str">
            <v>LTE1800Exp (15MHz to 20MHz)</v>
          </cell>
          <cell r="I16071" t="str">
            <v>INS</v>
          </cell>
          <cell r="L16071">
            <v>43746</v>
          </cell>
          <cell r="M16071">
            <v>43715</v>
          </cell>
          <cell r="N16071">
            <v>43747</v>
          </cell>
          <cell r="O16071">
            <v>43716</v>
          </cell>
          <cell r="P16071" t="str">
            <v>No Dependency</v>
          </cell>
        </row>
        <row r="16072">
          <cell r="C16072" t="str">
            <v>ZJZ653</v>
          </cell>
          <cell r="D16072" t="str">
            <v>Expansion Sites</v>
          </cell>
          <cell r="E16072" t="str">
            <v>Q2-2019</v>
          </cell>
          <cell r="F16072" t="str">
            <v>Mobile Aspiration</v>
          </cell>
          <cell r="G16072" t="str">
            <v>HUA</v>
          </cell>
          <cell r="H16072" t="str">
            <v>LTE1800Exp (15MHz to 20MHz)</v>
          </cell>
          <cell r="I16072" t="str">
            <v>INS</v>
          </cell>
          <cell r="L16072">
            <v>43625</v>
          </cell>
          <cell r="M16072">
            <v>43627</v>
          </cell>
          <cell r="N16072">
            <v>43626</v>
          </cell>
          <cell r="O16072">
            <v>43628</v>
          </cell>
          <cell r="P16072" t="str">
            <v>No Dependency</v>
          </cell>
        </row>
        <row r="16073">
          <cell r="C16073" t="str">
            <v>CWN042</v>
          </cell>
          <cell r="D16073" t="str">
            <v>Expansion Sites</v>
          </cell>
          <cell r="E16073" t="str">
            <v>Q1-2020</v>
          </cell>
          <cell r="F16073" t="str">
            <v>Mobile Aspiration</v>
          </cell>
          <cell r="G16073" t="str">
            <v>HUA</v>
          </cell>
          <cell r="H16073" t="str">
            <v>LTE1800Exp (15MHz to 20MHz)</v>
          </cell>
          <cell r="I16073" t="str">
            <v>INS</v>
          </cell>
          <cell r="L16073">
            <v>43897</v>
          </cell>
          <cell r="N16073">
            <v>43898</v>
          </cell>
          <cell r="P16073" t="str">
            <v>No Dependency</v>
          </cell>
        </row>
        <row r="16074">
          <cell r="C16074" t="str">
            <v>CWN057</v>
          </cell>
          <cell r="D16074" t="str">
            <v>Expansion Sites</v>
          </cell>
          <cell r="E16074" t="str">
            <v>Q1-2020</v>
          </cell>
          <cell r="F16074" t="str">
            <v>Mobile Aspiration</v>
          </cell>
          <cell r="G16074" t="str">
            <v>HUA</v>
          </cell>
          <cell r="H16074" t="str">
            <v>LTE1800Exp (15MHz to 20MHz)</v>
          </cell>
          <cell r="I16074" t="str">
            <v>INS</v>
          </cell>
          <cell r="L16074">
            <v>43837</v>
          </cell>
          <cell r="N16074">
            <v>43838</v>
          </cell>
          <cell r="P16074" t="str">
            <v>No Dependency</v>
          </cell>
        </row>
        <row r="16075">
          <cell r="C16075" t="str">
            <v>ZNN882</v>
          </cell>
          <cell r="D16075" t="str">
            <v>Collocated Sites</v>
          </cell>
          <cell r="E16075" t="str">
            <v>Q2-2019</v>
          </cell>
          <cell r="F16075" t="str">
            <v>Mobile Aspiration</v>
          </cell>
          <cell r="G16075" t="str">
            <v>HUA</v>
          </cell>
          <cell r="H16075" t="str">
            <v>3GCOL_900</v>
          </cell>
          <cell r="I16075" t="str">
            <v>INS</v>
          </cell>
          <cell r="L16075">
            <v>43706</v>
          </cell>
          <cell r="M16075">
            <v>43634</v>
          </cell>
          <cell r="N16075">
            <v>43707</v>
          </cell>
          <cell r="O16075">
            <v>43635</v>
          </cell>
          <cell r="P16075" t="str">
            <v>No Dependency</v>
          </cell>
        </row>
        <row r="16076">
          <cell r="C16076" t="str">
            <v>ZJZ707</v>
          </cell>
          <cell r="D16076" t="str">
            <v>Collocated Sites</v>
          </cell>
          <cell r="E16076" t="str">
            <v>Q2-2019</v>
          </cell>
          <cell r="F16076" t="str">
            <v>Mobile Aspiration</v>
          </cell>
          <cell r="G16076" t="str">
            <v>HUA</v>
          </cell>
          <cell r="H16076" t="str">
            <v>3GCOL_900</v>
          </cell>
          <cell r="I16076" t="str">
            <v>INS</v>
          </cell>
          <cell r="L16076">
            <v>43624</v>
          </cell>
          <cell r="M16076">
            <v>43626</v>
          </cell>
          <cell r="N16076">
            <v>43625</v>
          </cell>
          <cell r="O16076">
            <v>43627</v>
          </cell>
          <cell r="P16076" t="str">
            <v>No Dependency</v>
          </cell>
        </row>
        <row r="16077">
          <cell r="C16077" t="str">
            <v>ZJZ710</v>
          </cell>
          <cell r="D16077" t="str">
            <v>Collocated Sites</v>
          </cell>
          <cell r="E16077" t="str">
            <v>Q2-2019</v>
          </cell>
          <cell r="F16077" t="str">
            <v>Mobile Aspiration</v>
          </cell>
          <cell r="G16077" t="str">
            <v>HUA</v>
          </cell>
          <cell r="H16077" t="str">
            <v>3GCOL_900</v>
          </cell>
          <cell r="I16077" t="str">
            <v>INS</v>
          </cell>
          <cell r="L16077">
            <v>43635</v>
          </cell>
          <cell r="M16077">
            <v>43637</v>
          </cell>
          <cell r="N16077">
            <v>43636</v>
          </cell>
          <cell r="O16077">
            <v>43638</v>
          </cell>
          <cell r="P16077" t="str">
            <v>No Dependency</v>
          </cell>
        </row>
        <row r="16078">
          <cell r="C16078" t="str">
            <v>ZJZ766</v>
          </cell>
          <cell r="D16078" t="str">
            <v>Collocated Sites</v>
          </cell>
          <cell r="E16078" t="str">
            <v>Q2-2019</v>
          </cell>
          <cell r="F16078" t="str">
            <v>Mobile Aspiration</v>
          </cell>
          <cell r="G16078" t="str">
            <v>HUA</v>
          </cell>
          <cell r="H16078" t="str">
            <v>3GCOL_900</v>
          </cell>
          <cell r="I16078" t="str">
            <v>INS</v>
          </cell>
          <cell r="L16078">
            <v>43746</v>
          </cell>
          <cell r="M16078">
            <v>43715</v>
          </cell>
          <cell r="N16078">
            <v>43747</v>
          </cell>
          <cell r="O16078">
            <v>43716</v>
          </cell>
          <cell r="P16078" t="str">
            <v>No Dependency</v>
          </cell>
        </row>
        <row r="16079">
          <cell r="C16079" t="str">
            <v>ZJZ653</v>
          </cell>
          <cell r="D16079" t="str">
            <v>Collocated Sites</v>
          </cell>
          <cell r="E16079" t="str">
            <v>Q2-2019</v>
          </cell>
          <cell r="F16079" t="str">
            <v>Mobile Aspiration</v>
          </cell>
          <cell r="G16079" t="str">
            <v>HUA</v>
          </cell>
          <cell r="H16079" t="str">
            <v>3GCOL_900</v>
          </cell>
          <cell r="I16079" t="str">
            <v>INS</v>
          </cell>
          <cell r="L16079">
            <v>43625</v>
          </cell>
          <cell r="M16079">
            <v>43627</v>
          </cell>
          <cell r="N16079">
            <v>43626</v>
          </cell>
          <cell r="O16079">
            <v>43628</v>
          </cell>
          <cell r="P16079" t="str">
            <v>No Dependency</v>
          </cell>
        </row>
        <row r="16080">
          <cell r="C16080" t="str">
            <v>ZJZ172</v>
          </cell>
          <cell r="D16080" t="str">
            <v>New Sites</v>
          </cell>
          <cell r="E16080" t="str">
            <v>Q1-2020</v>
          </cell>
          <cell r="F16080" t="str">
            <v>Mobile Aspiration</v>
          </cell>
          <cell r="G16080" t="str">
            <v>HUA</v>
          </cell>
          <cell r="H16080" t="str">
            <v>2GNEW</v>
          </cell>
          <cell r="I16080" t="str">
            <v>INS</v>
          </cell>
          <cell r="J16080">
            <v>43837</v>
          </cell>
          <cell r="K16080">
            <v>43772</v>
          </cell>
          <cell r="L16080">
            <v>43839</v>
          </cell>
          <cell r="N16080">
            <v>43869</v>
          </cell>
          <cell r="P16080" t="str">
            <v>FDED Not Approved</v>
          </cell>
        </row>
        <row r="16081">
          <cell r="C16081" t="str">
            <v>ZJZ061</v>
          </cell>
          <cell r="D16081" t="str">
            <v>New Sites</v>
          </cell>
          <cell r="E16081" t="str">
            <v>Q1-2020</v>
          </cell>
          <cell r="F16081" t="str">
            <v>Mobile Aspiration</v>
          </cell>
          <cell r="G16081" t="str">
            <v>HUA</v>
          </cell>
          <cell r="H16081" t="str">
            <v>2GNEW</v>
          </cell>
          <cell r="I16081" t="str">
            <v>INS</v>
          </cell>
          <cell r="J16081">
            <v>43837</v>
          </cell>
          <cell r="L16081">
            <v>43839</v>
          </cell>
          <cell r="N16081">
            <v>43869</v>
          </cell>
          <cell r="P16081" t="str">
            <v>FDED Not Approved</v>
          </cell>
        </row>
        <row r="16082">
          <cell r="C16082" t="str">
            <v>ZJZ172</v>
          </cell>
          <cell r="D16082" t="str">
            <v>New Sites</v>
          </cell>
          <cell r="E16082" t="str">
            <v>Q1-2020</v>
          </cell>
          <cell r="F16082" t="str">
            <v>Mobile Aspiration</v>
          </cell>
          <cell r="G16082" t="str">
            <v>HUA</v>
          </cell>
          <cell r="H16082" t="str">
            <v>3GNEW_900</v>
          </cell>
          <cell r="I16082" t="str">
            <v>INS</v>
          </cell>
          <cell r="J16082">
            <v>43837</v>
          </cell>
          <cell r="K16082">
            <v>43772</v>
          </cell>
          <cell r="L16082">
            <v>43839</v>
          </cell>
          <cell r="N16082">
            <v>43869</v>
          </cell>
          <cell r="P16082" t="str">
            <v>FDED Not Approved</v>
          </cell>
        </row>
        <row r="16083">
          <cell r="C16083" t="str">
            <v>ZJZ061</v>
          </cell>
          <cell r="D16083" t="str">
            <v>New Sites</v>
          </cell>
          <cell r="E16083" t="str">
            <v>Q1-2020</v>
          </cell>
          <cell r="F16083" t="str">
            <v>Mobile Aspiration</v>
          </cell>
          <cell r="G16083" t="str">
            <v>HUA</v>
          </cell>
          <cell r="H16083" t="str">
            <v>3GNEW_900</v>
          </cell>
          <cell r="I16083" t="str">
            <v>INS</v>
          </cell>
          <cell r="J16083">
            <v>43837</v>
          </cell>
          <cell r="L16083">
            <v>43839</v>
          </cell>
          <cell r="N16083">
            <v>43869</v>
          </cell>
          <cell r="P16083" t="str">
            <v>FDED Not Approved</v>
          </cell>
        </row>
        <row r="16084">
          <cell r="C16084" t="str">
            <v>ZJZ172</v>
          </cell>
          <cell r="D16084" t="str">
            <v>New Sites</v>
          </cell>
          <cell r="E16084" t="str">
            <v>Q1-2020</v>
          </cell>
          <cell r="F16084" t="str">
            <v>Mobile Aspiration</v>
          </cell>
          <cell r="G16084" t="str">
            <v>HUA</v>
          </cell>
          <cell r="H16084" t="str">
            <v>LTE2300NEW</v>
          </cell>
          <cell r="I16084" t="str">
            <v>INS</v>
          </cell>
          <cell r="J16084">
            <v>43837</v>
          </cell>
          <cell r="K16084">
            <v>43772</v>
          </cell>
          <cell r="L16084">
            <v>43839</v>
          </cell>
          <cell r="N16084">
            <v>43869</v>
          </cell>
          <cell r="P16084" t="str">
            <v>FDED Not Approved</v>
          </cell>
        </row>
        <row r="16085">
          <cell r="C16085" t="str">
            <v>ZJZ061</v>
          </cell>
          <cell r="D16085" t="str">
            <v>New Sites</v>
          </cell>
          <cell r="E16085" t="str">
            <v>Q1-2020</v>
          </cell>
          <cell r="F16085" t="str">
            <v>Mobile Aspiration</v>
          </cell>
          <cell r="G16085" t="str">
            <v>HUA</v>
          </cell>
          <cell r="H16085" t="str">
            <v>LTE2300NEW</v>
          </cell>
          <cell r="I16085" t="str">
            <v>INS</v>
          </cell>
          <cell r="J16085">
            <v>43837</v>
          </cell>
          <cell r="L16085">
            <v>43839</v>
          </cell>
          <cell r="N16085">
            <v>43869</v>
          </cell>
          <cell r="P16085" t="str">
            <v>FDED Not Approved</v>
          </cell>
        </row>
        <row r="16086">
          <cell r="C16086" t="str">
            <v>ZJZ172</v>
          </cell>
          <cell r="D16086" t="str">
            <v>New Sites</v>
          </cell>
          <cell r="E16086" t="str">
            <v>Q1-2020</v>
          </cell>
          <cell r="F16086" t="str">
            <v>Mobile Aspiration</v>
          </cell>
          <cell r="G16086" t="str">
            <v>HUA</v>
          </cell>
          <cell r="H16086" t="str">
            <v>LTE1800NEW</v>
          </cell>
          <cell r="I16086" t="str">
            <v>INS</v>
          </cell>
          <cell r="J16086">
            <v>43837</v>
          </cell>
          <cell r="K16086">
            <v>43772</v>
          </cell>
          <cell r="L16086">
            <v>43839</v>
          </cell>
          <cell r="N16086">
            <v>43869</v>
          </cell>
          <cell r="P16086" t="str">
            <v>FDED Not Approved</v>
          </cell>
        </row>
        <row r="16087">
          <cell r="C16087" t="str">
            <v>ZJZ061</v>
          </cell>
          <cell r="D16087" t="str">
            <v>New Sites</v>
          </cell>
          <cell r="E16087" t="str">
            <v>Q1-2020</v>
          </cell>
          <cell r="F16087" t="str">
            <v>Mobile Aspiration</v>
          </cell>
          <cell r="G16087" t="str">
            <v>HUA</v>
          </cell>
          <cell r="H16087" t="str">
            <v>LTE1800NEW</v>
          </cell>
          <cell r="I16087" t="str">
            <v>INS</v>
          </cell>
          <cell r="J16087">
            <v>43837</v>
          </cell>
          <cell r="L16087">
            <v>43839</v>
          </cell>
          <cell r="N16087">
            <v>43869</v>
          </cell>
          <cell r="P16087" t="str">
            <v>FDED Not Approved</v>
          </cell>
        </row>
        <row r="16088">
          <cell r="C16088" t="str">
            <v>ZJZ172</v>
          </cell>
          <cell r="D16088" t="str">
            <v>New Sites</v>
          </cell>
          <cell r="E16088" t="str">
            <v>Q1-2020</v>
          </cell>
          <cell r="F16088" t="str">
            <v>Mobile Aspiration</v>
          </cell>
          <cell r="G16088" t="str">
            <v>HUA</v>
          </cell>
          <cell r="H16088" t="str">
            <v>LTE2100NEW</v>
          </cell>
          <cell r="I16088" t="str">
            <v>INS</v>
          </cell>
          <cell r="J16088">
            <v>43837</v>
          </cell>
          <cell r="K16088">
            <v>43772</v>
          </cell>
          <cell r="L16088">
            <v>43839</v>
          </cell>
          <cell r="N16088">
            <v>43869</v>
          </cell>
          <cell r="P16088" t="str">
            <v>FDED Not Approved</v>
          </cell>
        </row>
        <row r="16089">
          <cell r="C16089" t="str">
            <v>ZJZ061</v>
          </cell>
          <cell r="D16089" t="str">
            <v>New Sites</v>
          </cell>
          <cell r="E16089" t="str">
            <v>Q1-2020</v>
          </cell>
          <cell r="F16089" t="str">
            <v>Mobile Aspiration</v>
          </cell>
          <cell r="G16089" t="str">
            <v>HUA</v>
          </cell>
          <cell r="H16089" t="str">
            <v>LTE2100NEW</v>
          </cell>
          <cell r="I16089" t="str">
            <v>INS</v>
          </cell>
          <cell r="J16089">
            <v>43837</v>
          </cell>
          <cell r="L16089">
            <v>43839</v>
          </cell>
          <cell r="N16089">
            <v>43869</v>
          </cell>
          <cell r="P16089" t="str">
            <v>FDED Not Approved</v>
          </cell>
        </row>
        <row r="16090">
          <cell r="C16090" t="str">
            <v>ZJZ172</v>
          </cell>
          <cell r="D16090" t="str">
            <v>New Sites</v>
          </cell>
          <cell r="E16090" t="str">
            <v>Q1-2020</v>
          </cell>
          <cell r="F16090" t="str">
            <v>Mobile Aspiration</v>
          </cell>
          <cell r="G16090" t="str">
            <v>HUA</v>
          </cell>
          <cell r="H16090" t="str">
            <v>LTE700NEW( with IoT)</v>
          </cell>
          <cell r="I16090" t="str">
            <v>INS</v>
          </cell>
          <cell r="J16090">
            <v>43837</v>
          </cell>
          <cell r="K16090">
            <v>43772</v>
          </cell>
          <cell r="L16090">
            <v>43839</v>
          </cell>
          <cell r="N16090">
            <v>43869</v>
          </cell>
          <cell r="P16090" t="str">
            <v>FDED Not Approved</v>
          </cell>
        </row>
        <row r="16091">
          <cell r="C16091" t="str">
            <v>ZJZ061</v>
          </cell>
          <cell r="D16091" t="str">
            <v>New Sites</v>
          </cell>
          <cell r="E16091" t="str">
            <v>Q1-2020</v>
          </cell>
          <cell r="F16091" t="str">
            <v>Mobile Aspiration</v>
          </cell>
          <cell r="G16091" t="str">
            <v>HUA</v>
          </cell>
          <cell r="H16091" t="str">
            <v>LTE700NEW( with IoT)</v>
          </cell>
          <cell r="I16091" t="str">
            <v>INS</v>
          </cell>
          <cell r="J16091">
            <v>43837</v>
          </cell>
          <cell r="L16091">
            <v>43839</v>
          </cell>
          <cell r="N16091">
            <v>43869</v>
          </cell>
          <cell r="P16091" t="str">
            <v>FDED Not Approved</v>
          </cell>
        </row>
        <row r="16092">
          <cell r="C16092" t="str">
            <v>ZJB280</v>
          </cell>
          <cell r="D16092" t="str">
            <v>Critical Tower-New</v>
          </cell>
          <cell r="E16092" t="str">
            <v>Q1-2020</v>
          </cell>
          <cell r="F16092" t="str">
            <v>Mobile Aspiration</v>
          </cell>
          <cell r="G16092" t="str">
            <v>HUA</v>
          </cell>
          <cell r="H16092" t="str">
            <v>2GMOD-Critical New</v>
          </cell>
          <cell r="I16092" t="str">
            <v>INS</v>
          </cell>
          <cell r="J16092">
            <v>43837</v>
          </cell>
          <cell r="L16092">
            <v>43839</v>
          </cell>
          <cell r="N16092">
            <v>43869</v>
          </cell>
          <cell r="P16092" t="str">
            <v>FDED Not Approved</v>
          </cell>
        </row>
        <row r="16093">
          <cell r="C16093" t="str">
            <v>ZND529</v>
          </cell>
          <cell r="D16093" t="str">
            <v>Critical Tower-New</v>
          </cell>
          <cell r="E16093" t="str">
            <v>Q1-2020</v>
          </cell>
          <cell r="F16093" t="str">
            <v>Mobile Aspiration</v>
          </cell>
          <cell r="G16093" t="str">
            <v>HUA</v>
          </cell>
          <cell r="H16093" t="str">
            <v>2GMOD-Critical New</v>
          </cell>
          <cell r="I16093" t="str">
            <v>INS</v>
          </cell>
          <cell r="J16093">
            <v>43837</v>
          </cell>
          <cell r="L16093">
            <v>43839</v>
          </cell>
          <cell r="N16093">
            <v>43869</v>
          </cell>
          <cell r="P16093" t="str">
            <v>FDED Not Approved</v>
          </cell>
        </row>
        <row r="16094">
          <cell r="C16094" t="str">
            <v>ZDM007</v>
          </cell>
          <cell r="D16094" t="str">
            <v>Critical Tower-New</v>
          </cell>
          <cell r="E16094" t="str">
            <v>Q1-2020</v>
          </cell>
          <cell r="F16094" t="str">
            <v>Mobile Aspiration</v>
          </cell>
          <cell r="G16094" t="str">
            <v>HUA</v>
          </cell>
          <cell r="H16094" t="str">
            <v>2GMOD-Critical New</v>
          </cell>
          <cell r="I16094" t="str">
            <v>INS</v>
          </cell>
          <cell r="J16094">
            <v>43837</v>
          </cell>
          <cell r="L16094">
            <v>43839</v>
          </cell>
          <cell r="N16094">
            <v>43869</v>
          </cell>
          <cell r="P16094" t="str">
            <v>FDED Not Approved</v>
          </cell>
        </row>
        <row r="16095">
          <cell r="C16095" t="str">
            <v>ZJB782</v>
          </cell>
          <cell r="D16095" t="str">
            <v>Critical Tower-New</v>
          </cell>
          <cell r="E16095" t="str">
            <v>Q1-2020</v>
          </cell>
          <cell r="F16095" t="str">
            <v>Mobile Aspiration</v>
          </cell>
          <cell r="G16095" t="str">
            <v>HUA</v>
          </cell>
          <cell r="H16095" t="str">
            <v>2GMOD-Critical New</v>
          </cell>
          <cell r="I16095" t="str">
            <v>INS</v>
          </cell>
          <cell r="J16095">
            <v>43837</v>
          </cell>
          <cell r="L16095">
            <v>43839</v>
          </cell>
          <cell r="N16095">
            <v>43869</v>
          </cell>
          <cell r="P16095" t="str">
            <v>FDED Not Approved</v>
          </cell>
        </row>
        <row r="16096">
          <cell r="C16096" t="str">
            <v>ZJB280</v>
          </cell>
          <cell r="D16096" t="str">
            <v>Critical Tower-New</v>
          </cell>
          <cell r="E16096" t="str">
            <v>Q1-2020</v>
          </cell>
          <cell r="F16096" t="str">
            <v>Mobile Aspiration</v>
          </cell>
          <cell r="G16096" t="str">
            <v>HUA</v>
          </cell>
          <cell r="H16096" t="str">
            <v>3GMOD_900-Critical New</v>
          </cell>
          <cell r="I16096" t="str">
            <v>INS</v>
          </cell>
          <cell r="J16096">
            <v>43837</v>
          </cell>
          <cell r="L16096">
            <v>43839</v>
          </cell>
          <cell r="N16096">
            <v>43869</v>
          </cell>
          <cell r="P16096" t="str">
            <v>FDED Not Approved</v>
          </cell>
        </row>
        <row r="16097">
          <cell r="C16097" t="str">
            <v>ZND529</v>
          </cell>
          <cell r="D16097" t="str">
            <v>Critical Tower-New</v>
          </cell>
          <cell r="E16097" t="str">
            <v>Q1-2020</v>
          </cell>
          <cell r="F16097" t="str">
            <v>Mobile Aspiration</v>
          </cell>
          <cell r="G16097" t="str">
            <v>HUA</v>
          </cell>
          <cell r="H16097" t="str">
            <v>3GMOD_900-Critical New</v>
          </cell>
          <cell r="I16097" t="str">
            <v>INS</v>
          </cell>
          <cell r="J16097">
            <v>43837</v>
          </cell>
          <cell r="L16097">
            <v>43839</v>
          </cell>
          <cell r="N16097">
            <v>43869</v>
          </cell>
          <cell r="P16097" t="str">
            <v>FDED Not Approved</v>
          </cell>
        </row>
        <row r="16098">
          <cell r="C16098" t="str">
            <v>ZDM007</v>
          </cell>
          <cell r="D16098" t="str">
            <v>Critical Tower-New</v>
          </cell>
          <cell r="E16098" t="str">
            <v>Q1-2020</v>
          </cell>
          <cell r="F16098" t="str">
            <v>Mobile Aspiration</v>
          </cell>
          <cell r="G16098" t="str">
            <v>HUA</v>
          </cell>
          <cell r="H16098" t="str">
            <v>3GMOD_900-Critical New</v>
          </cell>
          <cell r="I16098" t="str">
            <v>INS</v>
          </cell>
          <cell r="J16098">
            <v>43837</v>
          </cell>
          <cell r="L16098">
            <v>43839</v>
          </cell>
          <cell r="N16098">
            <v>43869</v>
          </cell>
          <cell r="P16098" t="str">
            <v>FDED Not Approved</v>
          </cell>
        </row>
        <row r="16099">
          <cell r="C16099" t="str">
            <v>ZJB782</v>
          </cell>
          <cell r="D16099" t="str">
            <v>Critical Tower-New</v>
          </cell>
          <cell r="E16099" t="str">
            <v>Q1-2020</v>
          </cell>
          <cell r="F16099" t="str">
            <v>Mobile Aspiration</v>
          </cell>
          <cell r="G16099" t="str">
            <v>HUA</v>
          </cell>
          <cell r="H16099" t="str">
            <v>3GMOD_900-Critical New</v>
          </cell>
          <cell r="I16099" t="str">
            <v>INS</v>
          </cell>
          <cell r="J16099">
            <v>43837</v>
          </cell>
          <cell r="L16099">
            <v>43839</v>
          </cell>
          <cell r="N16099">
            <v>43869</v>
          </cell>
          <cell r="P16099" t="str">
            <v>FDED Not Approved</v>
          </cell>
        </row>
        <row r="16100">
          <cell r="C16100" t="str">
            <v>ZJB280</v>
          </cell>
          <cell r="D16100" t="str">
            <v>Critical Tower-New</v>
          </cell>
          <cell r="E16100" t="str">
            <v>Q1-2020</v>
          </cell>
          <cell r="F16100" t="str">
            <v>Mobile Aspiration</v>
          </cell>
          <cell r="G16100" t="str">
            <v>HUA</v>
          </cell>
          <cell r="H16100" t="str">
            <v>LTE1800MOD-Critical New</v>
          </cell>
          <cell r="I16100" t="str">
            <v>INS</v>
          </cell>
          <cell r="J16100">
            <v>43837</v>
          </cell>
          <cell r="L16100">
            <v>43839</v>
          </cell>
          <cell r="N16100">
            <v>43869</v>
          </cell>
          <cell r="P16100" t="str">
            <v>FDED Not Approved</v>
          </cell>
        </row>
        <row r="16101">
          <cell r="C16101" t="str">
            <v>ZND529</v>
          </cell>
          <cell r="D16101" t="str">
            <v>Critical Tower-New</v>
          </cell>
          <cell r="E16101" t="str">
            <v>Q1-2020</v>
          </cell>
          <cell r="F16101" t="str">
            <v>Mobile Aspiration</v>
          </cell>
          <cell r="G16101" t="str">
            <v>HUA</v>
          </cell>
          <cell r="H16101" t="str">
            <v>LTE1800MOD-Critical New</v>
          </cell>
          <cell r="I16101" t="str">
            <v>INS</v>
          </cell>
          <cell r="J16101">
            <v>43837</v>
          </cell>
          <cell r="L16101">
            <v>43839</v>
          </cell>
          <cell r="N16101">
            <v>43869</v>
          </cell>
          <cell r="P16101" t="str">
            <v>FDED Not Approved</v>
          </cell>
        </row>
        <row r="16102">
          <cell r="C16102" t="str">
            <v>ZDM007</v>
          </cell>
          <cell r="D16102" t="str">
            <v>Critical Tower-New</v>
          </cell>
          <cell r="E16102" t="str">
            <v>Q1-2020</v>
          </cell>
          <cell r="F16102" t="str">
            <v>Mobile Aspiration</v>
          </cell>
          <cell r="G16102" t="str">
            <v>HUA</v>
          </cell>
          <cell r="H16102" t="str">
            <v>LTE1800MOD-Critical New</v>
          </cell>
          <cell r="I16102" t="str">
            <v>INS</v>
          </cell>
          <cell r="J16102">
            <v>43837</v>
          </cell>
          <cell r="L16102">
            <v>43839</v>
          </cell>
          <cell r="N16102">
            <v>43869</v>
          </cell>
          <cell r="P16102" t="str">
            <v>FDED Not Approved</v>
          </cell>
        </row>
        <row r="16103">
          <cell r="C16103" t="str">
            <v>ZJB782</v>
          </cell>
          <cell r="D16103" t="str">
            <v>Critical Tower-New</v>
          </cell>
          <cell r="E16103" t="str">
            <v>Q1-2020</v>
          </cell>
          <cell r="F16103" t="str">
            <v>Mobile Aspiration</v>
          </cell>
          <cell r="G16103" t="str">
            <v>HUA</v>
          </cell>
          <cell r="H16103" t="str">
            <v>LTE1800MOD-Critical New</v>
          </cell>
          <cell r="I16103" t="str">
            <v>INS</v>
          </cell>
          <cell r="J16103">
            <v>43837</v>
          </cell>
          <cell r="L16103">
            <v>43839</v>
          </cell>
          <cell r="N16103">
            <v>43869</v>
          </cell>
          <cell r="P16103" t="str">
            <v>FDED Not Approved</v>
          </cell>
        </row>
        <row r="16104">
          <cell r="C16104" t="str">
            <v>ZJB280</v>
          </cell>
          <cell r="D16104" t="str">
            <v>Critical Tower-New</v>
          </cell>
          <cell r="E16104" t="str">
            <v>Q1-2020</v>
          </cell>
          <cell r="F16104" t="str">
            <v>Mobile Aspiration</v>
          </cell>
          <cell r="G16104" t="str">
            <v>HUA</v>
          </cell>
          <cell r="H16104" t="str">
            <v>LTE2300MOD-Critical New</v>
          </cell>
          <cell r="I16104" t="str">
            <v>INS</v>
          </cell>
          <cell r="J16104">
            <v>43837</v>
          </cell>
          <cell r="L16104">
            <v>43839</v>
          </cell>
          <cell r="N16104">
            <v>43869</v>
          </cell>
          <cell r="P16104" t="str">
            <v>FDED Not Approved</v>
          </cell>
        </row>
        <row r="16105">
          <cell r="C16105" t="str">
            <v>ZND529</v>
          </cell>
          <cell r="D16105" t="str">
            <v>Critical Tower-New</v>
          </cell>
          <cell r="E16105" t="str">
            <v>Q1-2020</v>
          </cell>
          <cell r="F16105" t="str">
            <v>Mobile Aspiration</v>
          </cell>
          <cell r="G16105" t="str">
            <v>HUA</v>
          </cell>
          <cell r="H16105" t="str">
            <v>LTE2300MOD-Critical New</v>
          </cell>
          <cell r="I16105" t="str">
            <v>INS</v>
          </cell>
          <cell r="J16105">
            <v>43837</v>
          </cell>
          <cell r="L16105">
            <v>43839</v>
          </cell>
          <cell r="N16105">
            <v>43869</v>
          </cell>
          <cell r="P16105" t="str">
            <v>FDED Not Approved</v>
          </cell>
        </row>
        <row r="16106">
          <cell r="C16106" t="str">
            <v>ZDM007</v>
          </cell>
          <cell r="D16106" t="str">
            <v>Critical Tower-New</v>
          </cell>
          <cell r="E16106" t="str">
            <v>Q1-2020</v>
          </cell>
          <cell r="F16106" t="str">
            <v>Mobile Aspiration</v>
          </cell>
          <cell r="G16106" t="str">
            <v>HUA</v>
          </cell>
          <cell r="H16106" t="str">
            <v>LTE2300MOD-Critical New</v>
          </cell>
          <cell r="I16106" t="str">
            <v>INS</v>
          </cell>
          <cell r="J16106">
            <v>43837</v>
          </cell>
          <cell r="L16106">
            <v>43839</v>
          </cell>
          <cell r="N16106">
            <v>43869</v>
          </cell>
          <cell r="P16106" t="str">
            <v>FDED Not Approved</v>
          </cell>
        </row>
        <row r="16107">
          <cell r="C16107" t="str">
            <v>ZJB782</v>
          </cell>
          <cell r="D16107" t="str">
            <v>Critical Tower-New</v>
          </cell>
          <cell r="E16107" t="str">
            <v>Q1-2020</v>
          </cell>
          <cell r="F16107" t="str">
            <v>Mobile Aspiration</v>
          </cell>
          <cell r="G16107" t="str">
            <v>HUA</v>
          </cell>
          <cell r="H16107" t="str">
            <v>LTE2300MOD-Critical New</v>
          </cell>
          <cell r="I16107" t="str">
            <v>INS</v>
          </cell>
          <cell r="J16107">
            <v>43837</v>
          </cell>
          <cell r="L16107">
            <v>43839</v>
          </cell>
          <cell r="N16107">
            <v>43869</v>
          </cell>
          <cell r="P16107" t="str">
            <v>FDED Not Approved</v>
          </cell>
        </row>
        <row r="16108">
          <cell r="C16108" t="str">
            <v>ZJB280</v>
          </cell>
          <cell r="D16108" t="str">
            <v>Critical Tower-New</v>
          </cell>
          <cell r="E16108" t="str">
            <v>Q1-2020</v>
          </cell>
          <cell r="F16108" t="str">
            <v>Mobile Aspiration</v>
          </cell>
          <cell r="G16108" t="str">
            <v>HUA</v>
          </cell>
          <cell r="H16108" t="str">
            <v>LTE2100MOD-Critical New</v>
          </cell>
          <cell r="I16108" t="str">
            <v>INS</v>
          </cell>
          <cell r="J16108">
            <v>43837</v>
          </cell>
          <cell r="L16108">
            <v>43839</v>
          </cell>
          <cell r="N16108">
            <v>43869</v>
          </cell>
          <cell r="P16108" t="str">
            <v>FDED Not Approved</v>
          </cell>
        </row>
        <row r="16109">
          <cell r="C16109" t="str">
            <v>ZND529</v>
          </cell>
          <cell r="D16109" t="str">
            <v>Critical Tower-New</v>
          </cell>
          <cell r="E16109" t="str">
            <v>Q1-2020</v>
          </cell>
          <cell r="F16109" t="str">
            <v>Mobile Aspiration</v>
          </cell>
          <cell r="G16109" t="str">
            <v>HUA</v>
          </cell>
          <cell r="H16109" t="str">
            <v>LTE2100MOD-Critical New</v>
          </cell>
          <cell r="I16109" t="str">
            <v>INS</v>
          </cell>
          <cell r="J16109">
            <v>43837</v>
          </cell>
          <cell r="L16109">
            <v>43839</v>
          </cell>
          <cell r="N16109">
            <v>43869</v>
          </cell>
          <cell r="P16109" t="str">
            <v>FDED Not Approved</v>
          </cell>
        </row>
        <row r="16110">
          <cell r="C16110" t="str">
            <v>ZDM007</v>
          </cell>
          <cell r="D16110" t="str">
            <v>Critical Tower-New</v>
          </cell>
          <cell r="E16110" t="str">
            <v>Q1-2020</v>
          </cell>
          <cell r="F16110" t="str">
            <v>Mobile Aspiration</v>
          </cell>
          <cell r="G16110" t="str">
            <v>HUA</v>
          </cell>
          <cell r="H16110" t="str">
            <v>LTE2100MOD-Critical New</v>
          </cell>
          <cell r="I16110" t="str">
            <v>INS</v>
          </cell>
          <cell r="J16110">
            <v>43837</v>
          </cell>
          <cell r="L16110">
            <v>43839</v>
          </cell>
          <cell r="N16110">
            <v>43869</v>
          </cell>
          <cell r="P16110" t="str">
            <v>FDED Not Approved</v>
          </cell>
        </row>
        <row r="16111">
          <cell r="C16111" t="str">
            <v>ZJB782</v>
          </cell>
          <cell r="D16111" t="str">
            <v>Critical Tower-New</v>
          </cell>
          <cell r="E16111" t="str">
            <v>Q1-2020</v>
          </cell>
          <cell r="F16111" t="str">
            <v>Mobile Aspiration</v>
          </cell>
          <cell r="G16111" t="str">
            <v>HUA</v>
          </cell>
          <cell r="H16111" t="str">
            <v>LTE2100MOD-Critical New</v>
          </cell>
          <cell r="I16111" t="str">
            <v>INS</v>
          </cell>
          <cell r="J16111">
            <v>43837</v>
          </cell>
          <cell r="L16111">
            <v>43839</v>
          </cell>
          <cell r="N16111">
            <v>43869</v>
          </cell>
          <cell r="P16111" t="str">
            <v>FDED Not Approved</v>
          </cell>
        </row>
        <row r="16112">
          <cell r="C16112" t="str">
            <v>ZJB280</v>
          </cell>
          <cell r="D16112" t="str">
            <v>Critical Tower-New</v>
          </cell>
          <cell r="E16112" t="str">
            <v>Q1-2020</v>
          </cell>
          <cell r="F16112" t="str">
            <v>Mobile Aspiration</v>
          </cell>
          <cell r="G16112" t="str">
            <v>HUA</v>
          </cell>
          <cell r="H16112" t="str">
            <v>LTE700MOD-Critical New</v>
          </cell>
          <cell r="I16112" t="str">
            <v>INS</v>
          </cell>
          <cell r="J16112">
            <v>43837</v>
          </cell>
          <cell r="L16112">
            <v>43839</v>
          </cell>
          <cell r="N16112">
            <v>43869</v>
          </cell>
          <cell r="P16112" t="str">
            <v>FDED Not Approved</v>
          </cell>
        </row>
        <row r="16113">
          <cell r="C16113" t="str">
            <v>ZND529</v>
          </cell>
          <cell r="D16113" t="str">
            <v>Critical Tower-New</v>
          </cell>
          <cell r="E16113" t="str">
            <v>Q1-2020</v>
          </cell>
          <cell r="F16113" t="str">
            <v>Mobile Aspiration</v>
          </cell>
          <cell r="G16113" t="str">
            <v>HUA</v>
          </cell>
          <cell r="H16113" t="str">
            <v>LTE700MOD-Critical New</v>
          </cell>
          <cell r="I16113" t="str">
            <v>INS</v>
          </cell>
          <cell r="J16113">
            <v>43837</v>
          </cell>
          <cell r="L16113">
            <v>43839</v>
          </cell>
          <cell r="N16113">
            <v>43869</v>
          </cell>
          <cell r="P16113" t="str">
            <v>FDED Not Approved</v>
          </cell>
        </row>
        <row r="16114">
          <cell r="C16114" t="str">
            <v>ZDM007</v>
          </cell>
          <cell r="D16114" t="str">
            <v>Critical Tower-New</v>
          </cell>
          <cell r="E16114" t="str">
            <v>Q1-2020</v>
          </cell>
          <cell r="F16114" t="str">
            <v>Mobile Aspiration</v>
          </cell>
          <cell r="G16114" t="str">
            <v>HUA</v>
          </cell>
          <cell r="H16114" t="str">
            <v>LTE700MOD-Critical New</v>
          </cell>
          <cell r="I16114" t="str">
            <v>INS</v>
          </cell>
          <cell r="J16114">
            <v>43837</v>
          </cell>
          <cell r="L16114">
            <v>43839</v>
          </cell>
          <cell r="N16114">
            <v>43869</v>
          </cell>
          <cell r="P16114" t="str">
            <v>FDED Not Approved</v>
          </cell>
        </row>
        <row r="16115">
          <cell r="C16115" t="str">
            <v>ZJB782</v>
          </cell>
          <cell r="D16115" t="str">
            <v>Critical Tower-New</v>
          </cell>
          <cell r="E16115" t="str">
            <v>Q1-2020</v>
          </cell>
          <cell r="F16115" t="str">
            <v>Mobile Aspiration</v>
          </cell>
          <cell r="G16115" t="str">
            <v>HUA</v>
          </cell>
          <cell r="H16115" t="str">
            <v>LTE700MOD-Critical New</v>
          </cell>
          <cell r="I16115" t="str">
            <v>INS</v>
          </cell>
          <cell r="J16115">
            <v>43837</v>
          </cell>
          <cell r="L16115">
            <v>43839</v>
          </cell>
          <cell r="N16115">
            <v>43869</v>
          </cell>
          <cell r="P16115" t="str">
            <v>FDED Not Approved</v>
          </cell>
        </row>
        <row r="16116">
          <cell r="C16116" t="str">
            <v>ZBR136</v>
          </cell>
          <cell r="D16116" t="str">
            <v>New Sites</v>
          </cell>
          <cell r="E16116" t="str">
            <v>Q1-2020</v>
          </cell>
          <cell r="F16116" t="str">
            <v>Mobile Aspiration</v>
          </cell>
          <cell r="G16116" t="str">
            <v>HUA</v>
          </cell>
          <cell r="H16116" t="str">
            <v>2GNEW</v>
          </cell>
          <cell r="I16116" t="str">
            <v>INS</v>
          </cell>
          <cell r="J16116">
            <v>43837</v>
          </cell>
          <cell r="L16116">
            <v>43871</v>
          </cell>
          <cell r="N16116">
            <v>43901</v>
          </cell>
          <cell r="P16116" t="str">
            <v>FDED Not Approved</v>
          </cell>
        </row>
        <row r="16117">
          <cell r="C16117" t="str">
            <v>ZBR136</v>
          </cell>
          <cell r="D16117" t="str">
            <v>New Sites</v>
          </cell>
          <cell r="E16117" t="str">
            <v>Q1-2020</v>
          </cell>
          <cell r="F16117" t="str">
            <v>Mobile Aspiration</v>
          </cell>
          <cell r="G16117" t="str">
            <v>HUA</v>
          </cell>
          <cell r="H16117" t="str">
            <v>3GNEW_900</v>
          </cell>
          <cell r="I16117" t="str">
            <v>INS</v>
          </cell>
          <cell r="J16117">
            <v>43837</v>
          </cell>
          <cell r="L16117">
            <v>43871</v>
          </cell>
          <cell r="N16117">
            <v>43901</v>
          </cell>
          <cell r="P16117" t="str">
            <v>FDED Not Approved</v>
          </cell>
        </row>
        <row r="16118">
          <cell r="C16118" t="str">
            <v>ZBR136</v>
          </cell>
          <cell r="D16118" t="str">
            <v>New Sites</v>
          </cell>
          <cell r="E16118" t="str">
            <v>Q1-2020</v>
          </cell>
          <cell r="F16118" t="str">
            <v>Mobile Aspiration</v>
          </cell>
          <cell r="G16118" t="str">
            <v>HUA</v>
          </cell>
          <cell r="H16118" t="str">
            <v>LTE2300NEW</v>
          </cell>
          <cell r="I16118" t="str">
            <v>INS</v>
          </cell>
          <cell r="J16118">
            <v>43837</v>
          </cell>
          <cell r="L16118">
            <v>43871</v>
          </cell>
          <cell r="N16118">
            <v>43901</v>
          </cell>
          <cell r="P16118" t="str">
            <v>FDED Not Approved</v>
          </cell>
        </row>
        <row r="16119">
          <cell r="C16119" t="str">
            <v>ZBR136</v>
          </cell>
          <cell r="D16119" t="str">
            <v>New Sites</v>
          </cell>
          <cell r="E16119" t="str">
            <v>Q1-2020</v>
          </cell>
          <cell r="F16119" t="str">
            <v>Mobile Aspiration</v>
          </cell>
          <cell r="G16119" t="str">
            <v>HUA</v>
          </cell>
          <cell r="H16119" t="str">
            <v>LTE1800NEW</v>
          </cell>
          <cell r="I16119" t="str">
            <v>INS</v>
          </cell>
          <cell r="J16119">
            <v>43837</v>
          </cell>
          <cell r="L16119">
            <v>43871</v>
          </cell>
          <cell r="N16119">
            <v>43901</v>
          </cell>
          <cell r="P16119" t="str">
            <v>FDED Not Approved</v>
          </cell>
        </row>
        <row r="16120">
          <cell r="C16120" t="str">
            <v>ZBR136</v>
          </cell>
          <cell r="D16120" t="str">
            <v>New Sites</v>
          </cell>
          <cell r="E16120" t="str">
            <v>Q1-2020</v>
          </cell>
          <cell r="F16120" t="str">
            <v>Mobile Aspiration</v>
          </cell>
          <cell r="G16120" t="str">
            <v>HUA</v>
          </cell>
          <cell r="H16120" t="str">
            <v>LTE2100NEW</v>
          </cell>
          <cell r="I16120" t="str">
            <v>INS</v>
          </cell>
          <cell r="J16120">
            <v>43837</v>
          </cell>
          <cell r="L16120">
            <v>43871</v>
          </cell>
          <cell r="N16120">
            <v>43901</v>
          </cell>
          <cell r="P16120" t="str">
            <v>FDED Not Approved</v>
          </cell>
        </row>
        <row r="16121">
          <cell r="C16121" t="str">
            <v>ZBR136</v>
          </cell>
          <cell r="D16121" t="str">
            <v>New Sites</v>
          </cell>
          <cell r="E16121" t="str">
            <v>Q1-2020</v>
          </cell>
          <cell r="F16121" t="str">
            <v>Mobile Aspiration</v>
          </cell>
          <cell r="G16121" t="str">
            <v>HUA</v>
          </cell>
          <cell r="H16121" t="str">
            <v>LTE700NEW( with IoT)</v>
          </cell>
          <cell r="I16121" t="str">
            <v>INS</v>
          </cell>
          <cell r="J16121">
            <v>43837</v>
          </cell>
          <cell r="L16121">
            <v>43871</v>
          </cell>
          <cell r="N16121">
            <v>43901</v>
          </cell>
          <cell r="P16121" t="str">
            <v>FDED Not Approved</v>
          </cell>
        </row>
        <row r="16122">
          <cell r="C16122" t="str">
            <v>ZJZ173</v>
          </cell>
          <cell r="D16122" t="str">
            <v>New Sites</v>
          </cell>
          <cell r="E16122" t="str">
            <v>Q1-2020</v>
          </cell>
          <cell r="F16122" t="str">
            <v>Mobile Aspiration</v>
          </cell>
          <cell r="G16122" t="str">
            <v>HUA</v>
          </cell>
          <cell r="H16122" t="str">
            <v>2GNEW</v>
          </cell>
          <cell r="I16122" t="str">
            <v>INS</v>
          </cell>
          <cell r="J16122">
            <v>43837</v>
          </cell>
          <cell r="L16122">
            <v>43871</v>
          </cell>
          <cell r="N16122">
            <v>43901</v>
          </cell>
          <cell r="P16122" t="str">
            <v>FDED Not Approved</v>
          </cell>
        </row>
        <row r="16123">
          <cell r="C16123" t="str">
            <v>ZJZ173</v>
          </cell>
          <cell r="D16123" t="str">
            <v>New Sites</v>
          </cell>
          <cell r="E16123" t="str">
            <v>Q1-2020</v>
          </cell>
          <cell r="F16123" t="str">
            <v>Mobile Aspiration</v>
          </cell>
          <cell r="G16123" t="str">
            <v>HUA</v>
          </cell>
          <cell r="H16123" t="str">
            <v>3GNEW_900</v>
          </cell>
          <cell r="I16123" t="str">
            <v>INS</v>
          </cell>
          <cell r="J16123">
            <v>43837</v>
          </cell>
          <cell r="L16123">
            <v>43871</v>
          </cell>
          <cell r="N16123">
            <v>43901</v>
          </cell>
          <cell r="P16123" t="str">
            <v>FDED Not Approved</v>
          </cell>
        </row>
        <row r="16124">
          <cell r="C16124" t="str">
            <v>ZJZ173</v>
          </cell>
          <cell r="D16124" t="str">
            <v>New Sites</v>
          </cell>
          <cell r="E16124" t="str">
            <v>Q1-2020</v>
          </cell>
          <cell r="F16124" t="str">
            <v>Mobile Aspiration</v>
          </cell>
          <cell r="G16124" t="str">
            <v>HUA</v>
          </cell>
          <cell r="H16124" t="str">
            <v>LTE2300NEW</v>
          </cell>
          <cell r="I16124" t="str">
            <v>INS</v>
          </cell>
          <cell r="J16124">
            <v>43837</v>
          </cell>
          <cell r="L16124">
            <v>43871</v>
          </cell>
          <cell r="N16124">
            <v>43901</v>
          </cell>
          <cell r="P16124" t="str">
            <v>FDED Not Approved</v>
          </cell>
        </row>
        <row r="16125">
          <cell r="C16125" t="str">
            <v>ZJZ173</v>
          </cell>
          <cell r="D16125" t="str">
            <v>New Sites</v>
          </cell>
          <cell r="E16125" t="str">
            <v>Q1-2020</v>
          </cell>
          <cell r="F16125" t="str">
            <v>Mobile Aspiration</v>
          </cell>
          <cell r="G16125" t="str">
            <v>HUA</v>
          </cell>
          <cell r="H16125" t="str">
            <v>LTE1800NEW</v>
          </cell>
          <cell r="I16125" t="str">
            <v>INS</v>
          </cell>
          <cell r="J16125">
            <v>43837</v>
          </cell>
          <cell r="L16125">
            <v>43871</v>
          </cell>
          <cell r="N16125">
            <v>43901</v>
          </cell>
          <cell r="P16125" t="str">
            <v>FDED Not Approved</v>
          </cell>
        </row>
        <row r="16126">
          <cell r="C16126" t="str">
            <v>ZJZ173</v>
          </cell>
          <cell r="D16126" t="str">
            <v>New Sites</v>
          </cell>
          <cell r="E16126" t="str">
            <v>Q1-2020</v>
          </cell>
          <cell r="F16126" t="str">
            <v>Mobile Aspiration</v>
          </cell>
          <cell r="G16126" t="str">
            <v>HUA</v>
          </cell>
          <cell r="H16126" t="str">
            <v>LTE2100NEW</v>
          </cell>
          <cell r="I16126" t="str">
            <v>INS</v>
          </cell>
          <cell r="J16126">
            <v>43837</v>
          </cell>
          <cell r="L16126">
            <v>43871</v>
          </cell>
          <cell r="N16126">
            <v>43901</v>
          </cell>
          <cell r="P16126" t="str">
            <v>FDED Not Approved</v>
          </cell>
        </row>
        <row r="16127">
          <cell r="C16127" t="str">
            <v>ZJZ173</v>
          </cell>
          <cell r="D16127" t="str">
            <v>New Sites</v>
          </cell>
          <cell r="E16127" t="str">
            <v>Q1-2020</v>
          </cell>
          <cell r="F16127" t="str">
            <v>Mobile Aspiration</v>
          </cell>
          <cell r="G16127" t="str">
            <v>HUA</v>
          </cell>
          <cell r="H16127" t="str">
            <v>LTE700NEW( with IoT)</v>
          </cell>
          <cell r="I16127" t="str">
            <v>INS</v>
          </cell>
          <cell r="J16127">
            <v>43837</v>
          </cell>
          <cell r="L16127">
            <v>43871</v>
          </cell>
          <cell r="N16127">
            <v>43901</v>
          </cell>
          <cell r="P16127" t="str">
            <v>FDED Not Approved</v>
          </cell>
        </row>
        <row r="16128">
          <cell r="C16128" t="str">
            <v>ZNN662</v>
          </cell>
          <cell r="D16128" t="str">
            <v>New Sites</v>
          </cell>
          <cell r="E16128" t="str">
            <v>Q1-2020</v>
          </cell>
          <cell r="F16128" t="str">
            <v>Mobile Aspiration</v>
          </cell>
          <cell r="G16128" t="str">
            <v>HUA</v>
          </cell>
          <cell r="H16128" t="str">
            <v>2GNEW</v>
          </cell>
          <cell r="I16128" t="str">
            <v>INS</v>
          </cell>
          <cell r="J16128">
            <v>43837</v>
          </cell>
          <cell r="L16128">
            <v>43871</v>
          </cell>
          <cell r="N16128">
            <v>43901</v>
          </cell>
          <cell r="P16128" t="str">
            <v>FDED Not Approved</v>
          </cell>
        </row>
        <row r="16129">
          <cell r="C16129" t="str">
            <v>ZNN662</v>
          </cell>
          <cell r="D16129" t="str">
            <v>New Sites</v>
          </cell>
          <cell r="E16129" t="str">
            <v>Q1-2020</v>
          </cell>
          <cell r="F16129" t="str">
            <v>Mobile Aspiration</v>
          </cell>
          <cell r="G16129" t="str">
            <v>HUA</v>
          </cell>
          <cell r="H16129" t="str">
            <v>3GNEW_900</v>
          </cell>
          <cell r="I16129" t="str">
            <v>INS</v>
          </cell>
          <cell r="J16129">
            <v>43837</v>
          </cell>
          <cell r="L16129">
            <v>43871</v>
          </cell>
          <cell r="N16129">
            <v>43901</v>
          </cell>
          <cell r="P16129" t="str">
            <v>FDED Not Approved</v>
          </cell>
        </row>
        <row r="16130">
          <cell r="C16130" t="str">
            <v>ZNN662</v>
          </cell>
          <cell r="D16130" t="str">
            <v>New Sites</v>
          </cell>
          <cell r="E16130" t="str">
            <v>Q1-2020</v>
          </cell>
          <cell r="F16130" t="str">
            <v>Mobile Aspiration</v>
          </cell>
          <cell r="G16130" t="str">
            <v>HUA</v>
          </cell>
          <cell r="H16130" t="str">
            <v>LTE2300NEW</v>
          </cell>
          <cell r="I16130" t="str">
            <v>INS</v>
          </cell>
          <cell r="J16130">
            <v>43837</v>
          </cell>
          <cell r="L16130">
            <v>43871</v>
          </cell>
          <cell r="N16130">
            <v>43901</v>
          </cell>
          <cell r="P16130" t="str">
            <v>FDED Not Approved</v>
          </cell>
        </row>
        <row r="16131">
          <cell r="C16131" t="str">
            <v>ZNN662</v>
          </cell>
          <cell r="D16131" t="str">
            <v>New Sites</v>
          </cell>
          <cell r="E16131" t="str">
            <v>Q1-2020</v>
          </cell>
          <cell r="F16131" t="str">
            <v>Mobile Aspiration</v>
          </cell>
          <cell r="G16131" t="str">
            <v>HUA</v>
          </cell>
          <cell r="H16131" t="str">
            <v>LTE1800NEW</v>
          </cell>
          <cell r="I16131" t="str">
            <v>INS</v>
          </cell>
          <cell r="J16131">
            <v>43837</v>
          </cell>
          <cell r="L16131">
            <v>43871</v>
          </cell>
          <cell r="N16131">
            <v>43901</v>
          </cell>
          <cell r="P16131" t="str">
            <v>FDED Not Approved</v>
          </cell>
        </row>
        <row r="16132">
          <cell r="C16132" t="str">
            <v>ZNN662</v>
          </cell>
          <cell r="D16132" t="str">
            <v>New Sites</v>
          </cell>
          <cell r="E16132" t="str">
            <v>Q1-2020</v>
          </cell>
          <cell r="F16132" t="str">
            <v>Mobile Aspiration</v>
          </cell>
          <cell r="G16132" t="str">
            <v>HUA</v>
          </cell>
          <cell r="H16132" t="str">
            <v>LTE2100NEW</v>
          </cell>
          <cell r="I16132" t="str">
            <v>INS</v>
          </cell>
          <cell r="J16132">
            <v>43837</v>
          </cell>
          <cell r="L16132">
            <v>43871</v>
          </cell>
          <cell r="N16132">
            <v>43901</v>
          </cell>
          <cell r="P16132" t="str">
            <v>FDED Not Approved</v>
          </cell>
        </row>
        <row r="16133">
          <cell r="C16133" t="str">
            <v>ZNN662</v>
          </cell>
          <cell r="D16133" t="str">
            <v>New Sites</v>
          </cell>
          <cell r="E16133" t="str">
            <v>Q1-2020</v>
          </cell>
          <cell r="F16133" t="str">
            <v>Mobile Aspiration</v>
          </cell>
          <cell r="G16133" t="str">
            <v>HUA</v>
          </cell>
          <cell r="H16133" t="str">
            <v>LTE700NEW( with IoT)</v>
          </cell>
          <cell r="I16133" t="str">
            <v>INS</v>
          </cell>
          <cell r="J16133">
            <v>43837</v>
          </cell>
          <cell r="L16133">
            <v>43871</v>
          </cell>
          <cell r="N16133">
            <v>43901</v>
          </cell>
          <cell r="P16133" t="str">
            <v>FDED Not Approved</v>
          </cell>
        </row>
        <row r="16134">
          <cell r="C16134" t="str">
            <v>ZJZ376</v>
          </cell>
          <cell r="D16134" t="str">
            <v>New Sites</v>
          </cell>
          <cell r="E16134" t="str">
            <v>Q1-2020</v>
          </cell>
          <cell r="F16134" t="str">
            <v>Mobile Aspiration</v>
          </cell>
          <cell r="G16134" t="str">
            <v>HUA</v>
          </cell>
          <cell r="H16134" t="str">
            <v>2GNEW</v>
          </cell>
          <cell r="I16134" t="str">
            <v>INS</v>
          </cell>
          <cell r="J16134">
            <v>43837</v>
          </cell>
          <cell r="L16134">
            <v>43871</v>
          </cell>
          <cell r="N16134">
            <v>43901</v>
          </cell>
          <cell r="P16134" t="str">
            <v>FDED Not Approved</v>
          </cell>
        </row>
        <row r="16135">
          <cell r="C16135" t="str">
            <v>ZJZ376</v>
          </cell>
          <cell r="D16135" t="str">
            <v>New Sites</v>
          </cell>
          <cell r="E16135" t="str">
            <v>Q1-2020</v>
          </cell>
          <cell r="F16135" t="str">
            <v>Mobile Aspiration</v>
          </cell>
          <cell r="G16135" t="str">
            <v>HUA</v>
          </cell>
          <cell r="H16135" t="str">
            <v>3GNEW_900</v>
          </cell>
          <cell r="I16135" t="str">
            <v>INS</v>
          </cell>
          <cell r="J16135">
            <v>43837</v>
          </cell>
          <cell r="L16135">
            <v>43871</v>
          </cell>
          <cell r="N16135">
            <v>43901</v>
          </cell>
          <cell r="P16135" t="str">
            <v>FDED Not Approved</v>
          </cell>
        </row>
        <row r="16136">
          <cell r="C16136" t="str">
            <v>ZJZ376</v>
          </cell>
          <cell r="D16136" t="str">
            <v>New Sites</v>
          </cell>
          <cell r="E16136" t="str">
            <v>Q1-2020</v>
          </cell>
          <cell r="F16136" t="str">
            <v>Mobile Aspiration</v>
          </cell>
          <cell r="G16136" t="str">
            <v>HUA</v>
          </cell>
          <cell r="H16136" t="str">
            <v>LTE2300NEW</v>
          </cell>
          <cell r="I16136" t="str">
            <v>INS</v>
          </cell>
          <cell r="J16136">
            <v>43837</v>
          </cell>
          <cell r="L16136">
            <v>43871</v>
          </cell>
          <cell r="N16136">
            <v>43901</v>
          </cell>
          <cell r="P16136" t="str">
            <v>FDED Not Approved</v>
          </cell>
        </row>
        <row r="16137">
          <cell r="C16137" t="str">
            <v>ZJZ376</v>
          </cell>
          <cell r="D16137" t="str">
            <v>New Sites</v>
          </cell>
          <cell r="E16137" t="str">
            <v>Q1-2020</v>
          </cell>
          <cell r="F16137" t="str">
            <v>Mobile Aspiration</v>
          </cell>
          <cell r="G16137" t="str">
            <v>HUA</v>
          </cell>
          <cell r="H16137" t="str">
            <v>LTE1800NEW</v>
          </cell>
          <cell r="I16137" t="str">
            <v>INS</v>
          </cell>
          <cell r="J16137">
            <v>43837</v>
          </cell>
          <cell r="L16137">
            <v>43871</v>
          </cell>
          <cell r="N16137">
            <v>43901</v>
          </cell>
          <cell r="P16137" t="str">
            <v>FDED Not Approved</v>
          </cell>
        </row>
        <row r="16138">
          <cell r="C16138" t="str">
            <v>ZJZ376</v>
          </cell>
          <cell r="D16138" t="str">
            <v>New Sites</v>
          </cell>
          <cell r="E16138" t="str">
            <v>Q1-2020</v>
          </cell>
          <cell r="F16138" t="str">
            <v>Mobile Aspiration</v>
          </cell>
          <cell r="G16138" t="str">
            <v>HUA</v>
          </cell>
          <cell r="H16138" t="str">
            <v>LTE2100NEW</v>
          </cell>
          <cell r="I16138" t="str">
            <v>INS</v>
          </cell>
          <cell r="J16138">
            <v>43837</v>
          </cell>
          <cell r="L16138">
            <v>43871</v>
          </cell>
          <cell r="N16138">
            <v>43901</v>
          </cell>
          <cell r="P16138" t="str">
            <v>FDED Not Approved</v>
          </cell>
        </row>
        <row r="16139">
          <cell r="C16139" t="str">
            <v>ZJZ376</v>
          </cell>
          <cell r="D16139" t="str">
            <v>New Sites</v>
          </cell>
          <cell r="E16139" t="str">
            <v>Q1-2020</v>
          </cell>
          <cell r="F16139" t="str">
            <v>Mobile Aspiration</v>
          </cell>
          <cell r="G16139" t="str">
            <v>HUA</v>
          </cell>
          <cell r="H16139" t="str">
            <v>LTE700NEW( with IoT)</v>
          </cell>
          <cell r="I16139" t="str">
            <v>INS</v>
          </cell>
          <cell r="J16139">
            <v>43837</v>
          </cell>
          <cell r="L16139">
            <v>43871</v>
          </cell>
          <cell r="N16139">
            <v>43901</v>
          </cell>
          <cell r="P16139" t="str">
            <v>FDED Not Approved</v>
          </cell>
        </row>
        <row r="16140">
          <cell r="C16140" t="str">
            <v>ZBR182</v>
          </cell>
          <cell r="D16140" t="str">
            <v>New Sites</v>
          </cell>
          <cell r="E16140" t="str">
            <v>Q1-2020</v>
          </cell>
          <cell r="F16140" t="str">
            <v>Mobile Aspiration</v>
          </cell>
          <cell r="G16140" t="str">
            <v>HUA</v>
          </cell>
          <cell r="H16140" t="str">
            <v>2GNEW</v>
          </cell>
          <cell r="I16140" t="str">
            <v>INS</v>
          </cell>
          <cell r="J16140">
            <v>43793</v>
          </cell>
          <cell r="L16140">
            <v>43835</v>
          </cell>
          <cell r="N16140">
            <v>43865</v>
          </cell>
          <cell r="P16140" t="str">
            <v>FBP Not submitted</v>
          </cell>
        </row>
        <row r="16141">
          <cell r="C16141" t="str">
            <v>ZBR182</v>
          </cell>
          <cell r="D16141" t="str">
            <v>New Sites</v>
          </cell>
          <cell r="E16141" t="str">
            <v>Q1-2020</v>
          </cell>
          <cell r="F16141" t="str">
            <v>Mobile Aspiration</v>
          </cell>
          <cell r="G16141" t="str">
            <v>HUA</v>
          </cell>
          <cell r="H16141" t="str">
            <v>3GNEW_900</v>
          </cell>
          <cell r="I16141" t="str">
            <v>INS</v>
          </cell>
          <cell r="J16141">
            <v>43793</v>
          </cell>
          <cell r="L16141">
            <v>43835</v>
          </cell>
          <cell r="N16141">
            <v>43865</v>
          </cell>
          <cell r="P16141" t="str">
            <v>FBP Not submitted</v>
          </cell>
        </row>
        <row r="16142">
          <cell r="C16142" t="str">
            <v>ZBR182</v>
          </cell>
          <cell r="D16142" t="str">
            <v>New Sites</v>
          </cell>
          <cell r="E16142" t="str">
            <v>Q1-2020</v>
          </cell>
          <cell r="F16142" t="str">
            <v>Mobile Aspiration</v>
          </cell>
          <cell r="G16142" t="str">
            <v>HUA</v>
          </cell>
          <cell r="H16142" t="str">
            <v>LTE2300NEW</v>
          </cell>
          <cell r="I16142" t="str">
            <v>INS</v>
          </cell>
          <cell r="J16142">
            <v>43793</v>
          </cell>
          <cell r="L16142">
            <v>43835</v>
          </cell>
          <cell r="N16142">
            <v>43865</v>
          </cell>
          <cell r="P16142" t="str">
            <v>FBP Not submitted</v>
          </cell>
        </row>
        <row r="16143">
          <cell r="C16143" t="str">
            <v>ZBR182</v>
          </cell>
          <cell r="D16143" t="str">
            <v>New Sites</v>
          </cell>
          <cell r="E16143" t="str">
            <v>Q1-2020</v>
          </cell>
          <cell r="F16143" t="str">
            <v>Mobile Aspiration</v>
          </cell>
          <cell r="G16143" t="str">
            <v>HUA</v>
          </cell>
          <cell r="H16143" t="str">
            <v>LTE1800NEW</v>
          </cell>
          <cell r="I16143" t="str">
            <v>INS</v>
          </cell>
          <cell r="J16143">
            <v>43793</v>
          </cell>
          <cell r="L16143">
            <v>43835</v>
          </cell>
          <cell r="N16143">
            <v>43865</v>
          </cell>
          <cell r="P16143" t="str">
            <v>FBP Not submitted</v>
          </cell>
        </row>
        <row r="16144">
          <cell r="C16144" t="str">
            <v>ZBR182</v>
          </cell>
          <cell r="D16144" t="str">
            <v>New Sites</v>
          </cell>
          <cell r="E16144" t="str">
            <v>Q1-2020</v>
          </cell>
          <cell r="F16144" t="str">
            <v>Mobile Aspiration</v>
          </cell>
          <cell r="G16144" t="str">
            <v>HUA</v>
          </cell>
          <cell r="H16144" t="str">
            <v>LTE2100NEW</v>
          </cell>
          <cell r="I16144" t="str">
            <v>INS</v>
          </cell>
          <cell r="J16144">
            <v>43793</v>
          </cell>
          <cell r="L16144">
            <v>43835</v>
          </cell>
          <cell r="N16144">
            <v>43865</v>
          </cell>
          <cell r="P16144" t="str">
            <v>FBP Not submitted</v>
          </cell>
        </row>
        <row r="16145">
          <cell r="C16145" t="str">
            <v>ZBR182</v>
          </cell>
          <cell r="D16145" t="str">
            <v>New Sites</v>
          </cell>
          <cell r="E16145" t="str">
            <v>Q1-2020</v>
          </cell>
          <cell r="F16145" t="str">
            <v>Mobile Aspiration</v>
          </cell>
          <cell r="G16145" t="str">
            <v>HUA</v>
          </cell>
          <cell r="H16145" t="str">
            <v>LTE700NEW( with IoT)</v>
          </cell>
          <cell r="I16145" t="str">
            <v>INS</v>
          </cell>
          <cell r="J16145">
            <v>43793</v>
          </cell>
          <cell r="L16145">
            <v>43835</v>
          </cell>
          <cell r="N16145">
            <v>43865</v>
          </cell>
          <cell r="P16145" t="str">
            <v>FBP Not submitted</v>
          </cell>
        </row>
        <row r="16146">
          <cell r="C16146" t="str">
            <v>ZBR193</v>
          </cell>
          <cell r="D16146" t="str">
            <v>New Sites</v>
          </cell>
          <cell r="E16146" t="str">
            <v>Q1-2020</v>
          </cell>
          <cell r="F16146" t="str">
            <v>Mobile Aspiration</v>
          </cell>
          <cell r="G16146" t="str">
            <v>HUA</v>
          </cell>
          <cell r="H16146" t="str">
            <v>2GNEW</v>
          </cell>
          <cell r="I16146" t="str">
            <v>INS</v>
          </cell>
          <cell r="J16146">
            <v>43793</v>
          </cell>
          <cell r="L16146">
            <v>43835</v>
          </cell>
          <cell r="N16146">
            <v>43865</v>
          </cell>
          <cell r="P16146" t="str">
            <v>FBP Not submitted</v>
          </cell>
        </row>
        <row r="16147">
          <cell r="C16147" t="str">
            <v>ZBR193</v>
          </cell>
          <cell r="D16147" t="str">
            <v>New Sites</v>
          </cell>
          <cell r="E16147" t="str">
            <v>Q1-2020</v>
          </cell>
          <cell r="F16147" t="str">
            <v>Mobile Aspiration</v>
          </cell>
          <cell r="G16147" t="str">
            <v>HUA</v>
          </cell>
          <cell r="H16147" t="str">
            <v>3GNEW_900</v>
          </cell>
          <cell r="I16147" t="str">
            <v>INS</v>
          </cell>
          <cell r="J16147">
            <v>43793</v>
          </cell>
          <cell r="L16147">
            <v>43835</v>
          </cell>
          <cell r="N16147">
            <v>43865</v>
          </cell>
          <cell r="P16147" t="str">
            <v>FBP Not submitted</v>
          </cell>
        </row>
        <row r="16148">
          <cell r="C16148" t="str">
            <v>ZBR193</v>
          </cell>
          <cell r="D16148" t="str">
            <v>New Sites</v>
          </cell>
          <cell r="E16148" t="str">
            <v>Q1-2020</v>
          </cell>
          <cell r="F16148" t="str">
            <v>Mobile Aspiration</v>
          </cell>
          <cell r="G16148" t="str">
            <v>HUA</v>
          </cell>
          <cell r="H16148" t="str">
            <v>LTE2300NEW</v>
          </cell>
          <cell r="I16148" t="str">
            <v>INS</v>
          </cell>
          <cell r="J16148">
            <v>43793</v>
          </cell>
          <cell r="L16148">
            <v>43835</v>
          </cell>
          <cell r="N16148">
            <v>43865</v>
          </cell>
          <cell r="P16148" t="str">
            <v>FBP Not submitted</v>
          </cell>
        </row>
        <row r="16149">
          <cell r="C16149" t="str">
            <v>ZBR193</v>
          </cell>
          <cell r="D16149" t="str">
            <v>New Sites</v>
          </cell>
          <cell r="E16149" t="str">
            <v>Q1-2020</v>
          </cell>
          <cell r="F16149" t="str">
            <v>Mobile Aspiration</v>
          </cell>
          <cell r="G16149" t="str">
            <v>HUA</v>
          </cell>
          <cell r="H16149" t="str">
            <v>LTE1800NEW</v>
          </cell>
          <cell r="I16149" t="str">
            <v>INS</v>
          </cell>
          <cell r="J16149">
            <v>43793</v>
          </cell>
          <cell r="L16149">
            <v>43835</v>
          </cell>
          <cell r="N16149">
            <v>43865</v>
          </cell>
          <cell r="P16149" t="str">
            <v>FBP Not submitted</v>
          </cell>
        </row>
        <row r="16150">
          <cell r="C16150" t="str">
            <v>ZBR193</v>
          </cell>
          <cell r="D16150" t="str">
            <v>New Sites</v>
          </cell>
          <cell r="E16150" t="str">
            <v>Q1-2020</v>
          </cell>
          <cell r="F16150" t="str">
            <v>Mobile Aspiration</v>
          </cell>
          <cell r="G16150" t="str">
            <v>HUA</v>
          </cell>
          <cell r="H16150" t="str">
            <v>LTE700NEW( with IoT)</v>
          </cell>
          <cell r="I16150" t="str">
            <v>INS</v>
          </cell>
          <cell r="J16150">
            <v>43793</v>
          </cell>
          <cell r="L16150">
            <v>43835</v>
          </cell>
          <cell r="N16150">
            <v>43865</v>
          </cell>
          <cell r="P16150" t="str">
            <v>FBP Not submitted</v>
          </cell>
        </row>
        <row r="16151">
          <cell r="C16151" t="str">
            <v>ZDB151</v>
          </cell>
          <cell r="D16151" t="str">
            <v>New Sites</v>
          </cell>
          <cell r="E16151" t="str">
            <v>Q1-2020</v>
          </cell>
          <cell r="F16151" t="str">
            <v>Mobile Aspiration</v>
          </cell>
          <cell r="G16151" t="str">
            <v>HUA</v>
          </cell>
          <cell r="H16151" t="str">
            <v>2GNEW</v>
          </cell>
          <cell r="I16151" t="str">
            <v>INS</v>
          </cell>
          <cell r="J16151">
            <v>43793</v>
          </cell>
          <cell r="L16151">
            <v>43835</v>
          </cell>
          <cell r="N16151">
            <v>43865</v>
          </cell>
          <cell r="P16151" t="str">
            <v>FBP Not submitted</v>
          </cell>
        </row>
        <row r="16152">
          <cell r="C16152" t="str">
            <v>ZDB151</v>
          </cell>
          <cell r="D16152" t="str">
            <v>New Sites</v>
          </cell>
          <cell r="E16152" t="str">
            <v>Q1-2020</v>
          </cell>
          <cell r="F16152" t="str">
            <v>Mobile Aspiration</v>
          </cell>
          <cell r="G16152" t="str">
            <v>HUA</v>
          </cell>
          <cell r="H16152" t="str">
            <v>3GNEW_900</v>
          </cell>
          <cell r="I16152" t="str">
            <v>INS</v>
          </cell>
          <cell r="J16152">
            <v>43793</v>
          </cell>
          <cell r="L16152">
            <v>43835</v>
          </cell>
          <cell r="N16152">
            <v>43865</v>
          </cell>
          <cell r="P16152" t="str">
            <v>FBP Not submitted</v>
          </cell>
        </row>
        <row r="16153">
          <cell r="C16153" t="str">
            <v>ZDB151</v>
          </cell>
          <cell r="D16153" t="str">
            <v>New Sites</v>
          </cell>
          <cell r="E16153" t="str">
            <v>Q1-2020</v>
          </cell>
          <cell r="F16153" t="str">
            <v>Mobile Aspiration</v>
          </cell>
          <cell r="G16153" t="str">
            <v>HUA</v>
          </cell>
          <cell r="H16153" t="str">
            <v>LTE2300NEW</v>
          </cell>
          <cell r="I16153" t="str">
            <v>INS</v>
          </cell>
          <cell r="J16153">
            <v>43793</v>
          </cell>
          <cell r="L16153">
            <v>43835</v>
          </cell>
          <cell r="N16153">
            <v>43865</v>
          </cell>
          <cell r="P16153" t="str">
            <v>FBP Not submitted</v>
          </cell>
        </row>
        <row r="16154">
          <cell r="C16154" t="str">
            <v>ZDB151</v>
          </cell>
          <cell r="D16154" t="str">
            <v>New Sites</v>
          </cell>
          <cell r="E16154" t="str">
            <v>Q1-2020</v>
          </cell>
          <cell r="F16154" t="str">
            <v>Mobile Aspiration</v>
          </cell>
          <cell r="G16154" t="str">
            <v>HUA</v>
          </cell>
          <cell r="H16154" t="str">
            <v>LTE1800NEW</v>
          </cell>
          <cell r="I16154" t="str">
            <v>INS</v>
          </cell>
          <cell r="J16154">
            <v>43793</v>
          </cell>
          <cell r="L16154">
            <v>43835</v>
          </cell>
          <cell r="N16154">
            <v>43865</v>
          </cell>
          <cell r="P16154" t="str">
            <v>FBP Not submitted</v>
          </cell>
        </row>
        <row r="16155">
          <cell r="C16155" t="str">
            <v>ZDB151</v>
          </cell>
          <cell r="D16155" t="str">
            <v>New Sites</v>
          </cell>
          <cell r="E16155" t="str">
            <v>Q1-2020</v>
          </cell>
          <cell r="F16155" t="str">
            <v>Mobile Aspiration</v>
          </cell>
          <cell r="G16155" t="str">
            <v>HUA</v>
          </cell>
          <cell r="H16155" t="str">
            <v>LTE2100NEW</v>
          </cell>
          <cell r="I16155" t="str">
            <v>INS</v>
          </cell>
          <cell r="J16155">
            <v>43793</v>
          </cell>
          <cell r="L16155">
            <v>43835</v>
          </cell>
          <cell r="N16155">
            <v>43865</v>
          </cell>
          <cell r="P16155" t="str">
            <v>FBP Not submitted</v>
          </cell>
        </row>
        <row r="16156">
          <cell r="C16156" t="str">
            <v>ZDB151</v>
          </cell>
          <cell r="D16156" t="str">
            <v>New Sites</v>
          </cell>
          <cell r="E16156" t="str">
            <v>Q1-2020</v>
          </cell>
          <cell r="F16156" t="str">
            <v>Mobile Aspiration</v>
          </cell>
          <cell r="G16156" t="str">
            <v>HUA</v>
          </cell>
          <cell r="H16156" t="str">
            <v>LTE700NEW( with IoT)</v>
          </cell>
          <cell r="I16156" t="str">
            <v>INS</v>
          </cell>
          <cell r="J16156">
            <v>43793</v>
          </cell>
          <cell r="L16156">
            <v>43835</v>
          </cell>
          <cell r="N16156">
            <v>43865</v>
          </cell>
          <cell r="P16156" t="str">
            <v>FBP Not submitted</v>
          </cell>
        </row>
        <row r="16157">
          <cell r="C16157" t="str">
            <v>ZDM194</v>
          </cell>
          <cell r="D16157" t="str">
            <v>New Sites</v>
          </cell>
          <cell r="E16157" t="str">
            <v>Q1-2020</v>
          </cell>
          <cell r="F16157" t="str">
            <v>Mobile Aspiration</v>
          </cell>
          <cell r="G16157" t="str">
            <v>HUA</v>
          </cell>
          <cell r="H16157" t="str">
            <v>2GNEW</v>
          </cell>
          <cell r="I16157" t="str">
            <v>INS</v>
          </cell>
          <cell r="J16157">
            <v>43793</v>
          </cell>
          <cell r="L16157">
            <v>43835</v>
          </cell>
          <cell r="N16157">
            <v>43865</v>
          </cell>
          <cell r="P16157" t="str">
            <v>FBP Not submitted</v>
          </cell>
        </row>
        <row r="16158">
          <cell r="C16158" t="str">
            <v>ZDM194</v>
          </cell>
          <cell r="D16158" t="str">
            <v>New Sites</v>
          </cell>
          <cell r="E16158" t="str">
            <v>Q1-2020</v>
          </cell>
          <cell r="F16158" t="str">
            <v>Mobile Aspiration</v>
          </cell>
          <cell r="G16158" t="str">
            <v>HUA</v>
          </cell>
          <cell r="H16158" t="str">
            <v>3GNEW_900</v>
          </cell>
          <cell r="I16158" t="str">
            <v>INS</v>
          </cell>
          <cell r="J16158">
            <v>43793</v>
          </cell>
          <cell r="L16158">
            <v>43835</v>
          </cell>
          <cell r="N16158">
            <v>43865</v>
          </cell>
          <cell r="P16158" t="str">
            <v>FBP Not submitted</v>
          </cell>
        </row>
        <row r="16159">
          <cell r="C16159" t="str">
            <v>ZDM194</v>
          </cell>
          <cell r="D16159" t="str">
            <v>New Sites</v>
          </cell>
          <cell r="E16159" t="str">
            <v>Q1-2020</v>
          </cell>
          <cell r="F16159" t="str">
            <v>Mobile Aspiration</v>
          </cell>
          <cell r="G16159" t="str">
            <v>HUA</v>
          </cell>
          <cell r="H16159" t="str">
            <v>LTE2300NEW</v>
          </cell>
          <cell r="I16159" t="str">
            <v>INS</v>
          </cell>
          <cell r="J16159">
            <v>43793</v>
          </cell>
          <cell r="L16159">
            <v>43835</v>
          </cell>
          <cell r="N16159">
            <v>43865</v>
          </cell>
          <cell r="P16159" t="str">
            <v>FBP Not submitted</v>
          </cell>
        </row>
        <row r="16160">
          <cell r="C16160" t="str">
            <v>ZDM194</v>
          </cell>
          <cell r="D16160" t="str">
            <v>New Sites</v>
          </cell>
          <cell r="E16160" t="str">
            <v>Q1-2020</v>
          </cell>
          <cell r="F16160" t="str">
            <v>Mobile Aspiration</v>
          </cell>
          <cell r="G16160" t="str">
            <v>HUA</v>
          </cell>
          <cell r="H16160" t="str">
            <v>LTE1800NEW</v>
          </cell>
          <cell r="I16160" t="str">
            <v>INS</v>
          </cell>
          <cell r="J16160">
            <v>43793</v>
          </cell>
          <cell r="L16160">
            <v>43835</v>
          </cell>
          <cell r="N16160">
            <v>43865</v>
          </cell>
          <cell r="P16160" t="str">
            <v>FBP Not submitted</v>
          </cell>
        </row>
        <row r="16161">
          <cell r="C16161" t="str">
            <v>ZDM194</v>
          </cell>
          <cell r="D16161" t="str">
            <v>New Sites</v>
          </cell>
          <cell r="E16161" t="str">
            <v>Q1-2020</v>
          </cell>
          <cell r="F16161" t="str">
            <v>Mobile Aspiration</v>
          </cell>
          <cell r="G16161" t="str">
            <v>HUA</v>
          </cell>
          <cell r="H16161" t="str">
            <v>LTE2100NEW</v>
          </cell>
          <cell r="I16161" t="str">
            <v>INS</v>
          </cell>
          <cell r="J16161">
            <v>43793</v>
          </cell>
          <cell r="L16161">
            <v>43835</v>
          </cell>
          <cell r="N16161">
            <v>43865</v>
          </cell>
          <cell r="P16161" t="str">
            <v>FBP Not submitted</v>
          </cell>
        </row>
        <row r="16162">
          <cell r="C16162" t="str">
            <v>ZDM194</v>
          </cell>
          <cell r="D16162" t="str">
            <v>New Sites</v>
          </cell>
          <cell r="E16162" t="str">
            <v>Q1-2020</v>
          </cell>
          <cell r="F16162" t="str">
            <v>Mobile Aspiration</v>
          </cell>
          <cell r="G16162" t="str">
            <v>HUA</v>
          </cell>
          <cell r="H16162" t="str">
            <v>LTE700NEW( with IoT)</v>
          </cell>
          <cell r="I16162" t="str">
            <v>INS</v>
          </cell>
          <cell r="J16162">
            <v>43793</v>
          </cell>
          <cell r="L16162">
            <v>43835</v>
          </cell>
          <cell r="N16162">
            <v>43865</v>
          </cell>
          <cell r="P16162" t="str">
            <v>FBP Not submitted</v>
          </cell>
        </row>
        <row r="16163">
          <cell r="C16163" t="str">
            <v>ZHF315</v>
          </cell>
          <cell r="D16163" t="str">
            <v>New Sites</v>
          </cell>
          <cell r="E16163" t="str">
            <v>Q1-2020</v>
          </cell>
          <cell r="F16163" t="str">
            <v>Mobile Aspiration</v>
          </cell>
          <cell r="G16163" t="str">
            <v>HUA</v>
          </cell>
          <cell r="H16163" t="str">
            <v>2GNEW</v>
          </cell>
          <cell r="I16163" t="str">
            <v>INS</v>
          </cell>
          <cell r="J16163">
            <v>43793</v>
          </cell>
          <cell r="L16163">
            <v>43835</v>
          </cell>
          <cell r="N16163">
            <v>43865</v>
          </cell>
          <cell r="P16163" t="str">
            <v>FBP Not submitted</v>
          </cell>
        </row>
        <row r="16164">
          <cell r="C16164" t="str">
            <v>ZHF315</v>
          </cell>
          <cell r="D16164" t="str">
            <v>New Sites</v>
          </cell>
          <cell r="E16164" t="str">
            <v>Q1-2020</v>
          </cell>
          <cell r="F16164" t="str">
            <v>Mobile Aspiration</v>
          </cell>
          <cell r="G16164" t="str">
            <v>HUA</v>
          </cell>
          <cell r="H16164" t="str">
            <v>3GNEW_900</v>
          </cell>
          <cell r="I16164" t="str">
            <v>INS</v>
          </cell>
          <cell r="J16164">
            <v>43793</v>
          </cell>
          <cell r="L16164">
            <v>43835</v>
          </cell>
          <cell r="N16164">
            <v>43865</v>
          </cell>
          <cell r="P16164" t="str">
            <v>FBP Not submitted</v>
          </cell>
        </row>
        <row r="16165">
          <cell r="C16165" t="str">
            <v>ZHF315</v>
          </cell>
          <cell r="D16165" t="str">
            <v>New Sites</v>
          </cell>
          <cell r="E16165" t="str">
            <v>Q1-2020</v>
          </cell>
          <cell r="F16165" t="str">
            <v>Mobile Aspiration</v>
          </cell>
          <cell r="G16165" t="str">
            <v>HUA</v>
          </cell>
          <cell r="H16165" t="str">
            <v>LTE2300NEW</v>
          </cell>
          <cell r="I16165" t="str">
            <v>INS</v>
          </cell>
          <cell r="J16165">
            <v>43793</v>
          </cell>
          <cell r="L16165">
            <v>43835</v>
          </cell>
          <cell r="N16165">
            <v>43865</v>
          </cell>
          <cell r="P16165" t="str">
            <v>FBP Not submitted</v>
          </cell>
        </row>
        <row r="16166">
          <cell r="C16166" t="str">
            <v>ZHF315</v>
          </cell>
          <cell r="D16166" t="str">
            <v>New Sites</v>
          </cell>
          <cell r="E16166" t="str">
            <v>Q1-2020</v>
          </cell>
          <cell r="F16166" t="str">
            <v>Mobile Aspiration</v>
          </cell>
          <cell r="G16166" t="str">
            <v>HUA</v>
          </cell>
          <cell r="H16166" t="str">
            <v>LTE1800NEW</v>
          </cell>
          <cell r="I16166" t="str">
            <v>INS</v>
          </cell>
          <cell r="J16166">
            <v>43793</v>
          </cell>
          <cell r="L16166">
            <v>43835</v>
          </cell>
          <cell r="N16166">
            <v>43865</v>
          </cell>
          <cell r="P16166" t="str">
            <v>FBP Not submitted</v>
          </cell>
        </row>
        <row r="16167">
          <cell r="C16167" t="str">
            <v>ZHF315</v>
          </cell>
          <cell r="D16167" t="str">
            <v>New Sites</v>
          </cell>
          <cell r="E16167" t="str">
            <v>Q1-2020</v>
          </cell>
          <cell r="F16167" t="str">
            <v>Mobile Aspiration</v>
          </cell>
          <cell r="G16167" t="str">
            <v>HUA</v>
          </cell>
          <cell r="H16167" t="str">
            <v>LTE2100NEW</v>
          </cell>
          <cell r="I16167" t="str">
            <v>INS</v>
          </cell>
          <cell r="J16167">
            <v>43793</v>
          </cell>
          <cell r="L16167">
            <v>43835</v>
          </cell>
          <cell r="N16167">
            <v>43865</v>
          </cell>
          <cell r="P16167" t="str">
            <v>FBP Not submitted</v>
          </cell>
        </row>
        <row r="16168">
          <cell r="C16168" t="str">
            <v>ZHF315</v>
          </cell>
          <cell r="D16168" t="str">
            <v>New Sites</v>
          </cell>
          <cell r="E16168" t="str">
            <v>Q1-2020</v>
          </cell>
          <cell r="F16168" t="str">
            <v>Mobile Aspiration</v>
          </cell>
          <cell r="G16168" t="str">
            <v>HUA</v>
          </cell>
          <cell r="H16168" t="str">
            <v>LTE700NEW( with IoT)</v>
          </cell>
          <cell r="I16168" t="str">
            <v>INS</v>
          </cell>
          <cell r="J16168">
            <v>43793</v>
          </cell>
          <cell r="L16168">
            <v>43835</v>
          </cell>
          <cell r="N16168">
            <v>43865</v>
          </cell>
          <cell r="P16168" t="str">
            <v>FBP Not submitted</v>
          </cell>
        </row>
        <row r="16169">
          <cell r="C16169" t="str">
            <v>ZHF318</v>
          </cell>
          <cell r="D16169" t="str">
            <v>New Sites</v>
          </cell>
          <cell r="E16169" t="str">
            <v>Q1-2020</v>
          </cell>
          <cell r="F16169" t="str">
            <v>Mobile Aspiration</v>
          </cell>
          <cell r="G16169" t="str">
            <v>HUA</v>
          </cell>
          <cell r="H16169" t="str">
            <v>2GNEW</v>
          </cell>
          <cell r="I16169" t="str">
            <v>INS</v>
          </cell>
          <cell r="J16169">
            <v>43793</v>
          </cell>
          <cell r="K16169">
            <v>43761</v>
          </cell>
          <cell r="L16169">
            <v>43835</v>
          </cell>
          <cell r="N16169">
            <v>43865</v>
          </cell>
          <cell r="P16169" t="str">
            <v>FBP Not submitted</v>
          </cell>
        </row>
        <row r="16170">
          <cell r="C16170" t="str">
            <v>ZHF318</v>
          </cell>
          <cell r="D16170" t="str">
            <v>New Sites</v>
          </cell>
          <cell r="E16170" t="str">
            <v>Q1-2020</v>
          </cell>
          <cell r="F16170" t="str">
            <v>Mobile Aspiration</v>
          </cell>
          <cell r="G16170" t="str">
            <v>HUA</v>
          </cell>
          <cell r="H16170" t="str">
            <v>3GNEW_900</v>
          </cell>
          <cell r="I16170" t="str">
            <v>INS</v>
          </cell>
          <cell r="J16170">
            <v>43793</v>
          </cell>
          <cell r="K16170">
            <v>43761</v>
          </cell>
          <cell r="L16170">
            <v>43835</v>
          </cell>
          <cell r="N16170">
            <v>43865</v>
          </cell>
          <cell r="P16170" t="str">
            <v>FBP Not submitted</v>
          </cell>
        </row>
        <row r="16171">
          <cell r="C16171" t="str">
            <v>ZHF318</v>
          </cell>
          <cell r="D16171" t="str">
            <v>New Sites</v>
          </cell>
          <cell r="E16171" t="str">
            <v>Q1-2020</v>
          </cell>
          <cell r="F16171" t="str">
            <v>Mobile Aspiration</v>
          </cell>
          <cell r="G16171" t="str">
            <v>HUA</v>
          </cell>
          <cell r="H16171" t="str">
            <v>LTE2300NEW</v>
          </cell>
          <cell r="I16171" t="str">
            <v>INS</v>
          </cell>
          <cell r="J16171">
            <v>43793</v>
          </cell>
          <cell r="K16171">
            <v>43761</v>
          </cell>
          <cell r="L16171">
            <v>43835</v>
          </cell>
          <cell r="N16171">
            <v>43865</v>
          </cell>
          <cell r="P16171" t="str">
            <v>FBP Not submitted</v>
          </cell>
        </row>
        <row r="16172">
          <cell r="C16172" t="str">
            <v>ZHF318</v>
          </cell>
          <cell r="D16172" t="str">
            <v>New Sites</v>
          </cell>
          <cell r="E16172" t="str">
            <v>Q1-2020</v>
          </cell>
          <cell r="F16172" t="str">
            <v>Mobile Aspiration</v>
          </cell>
          <cell r="G16172" t="str">
            <v>HUA</v>
          </cell>
          <cell r="H16172" t="str">
            <v>LTE1800NEW</v>
          </cell>
          <cell r="I16172" t="str">
            <v>INS</v>
          </cell>
          <cell r="J16172">
            <v>43793</v>
          </cell>
          <cell r="K16172">
            <v>43761</v>
          </cell>
          <cell r="L16172">
            <v>43835</v>
          </cell>
          <cell r="N16172">
            <v>43865</v>
          </cell>
          <cell r="P16172" t="str">
            <v>FBP Not submitted</v>
          </cell>
        </row>
        <row r="16173">
          <cell r="C16173" t="str">
            <v>ZHF318</v>
          </cell>
          <cell r="D16173" t="str">
            <v>New Sites</v>
          </cell>
          <cell r="E16173" t="str">
            <v>Q1-2020</v>
          </cell>
          <cell r="F16173" t="str">
            <v>Mobile Aspiration</v>
          </cell>
          <cell r="G16173" t="str">
            <v>HUA</v>
          </cell>
          <cell r="H16173" t="str">
            <v>LTE2100NEW</v>
          </cell>
          <cell r="I16173" t="str">
            <v>INS</v>
          </cell>
          <cell r="J16173">
            <v>43793</v>
          </cell>
          <cell r="K16173">
            <v>43761</v>
          </cell>
          <cell r="L16173">
            <v>43835</v>
          </cell>
          <cell r="N16173">
            <v>43865</v>
          </cell>
          <cell r="P16173" t="str">
            <v>FBP Not submitted</v>
          </cell>
        </row>
        <row r="16174">
          <cell r="C16174" t="str">
            <v>ZHF318</v>
          </cell>
          <cell r="D16174" t="str">
            <v>New Sites</v>
          </cell>
          <cell r="E16174" t="str">
            <v>Q1-2020</v>
          </cell>
          <cell r="F16174" t="str">
            <v>Mobile Aspiration</v>
          </cell>
          <cell r="G16174" t="str">
            <v>HUA</v>
          </cell>
          <cell r="H16174" t="str">
            <v>LTE700NEW( with IoT)</v>
          </cell>
          <cell r="I16174" t="str">
            <v>INS</v>
          </cell>
          <cell r="J16174">
            <v>43793</v>
          </cell>
          <cell r="K16174">
            <v>43761</v>
          </cell>
          <cell r="L16174">
            <v>43835</v>
          </cell>
          <cell r="N16174">
            <v>43865</v>
          </cell>
          <cell r="P16174" t="str">
            <v>FBP Not submitted</v>
          </cell>
        </row>
        <row r="16175">
          <cell r="C16175" t="str">
            <v>ZBQA001R11</v>
          </cell>
          <cell r="D16175" t="str">
            <v>Expansion Sites</v>
          </cell>
          <cell r="E16175" t="str">
            <v>Q2-2019</v>
          </cell>
          <cell r="F16175" t="str">
            <v>Mobile Aspiration</v>
          </cell>
          <cell r="G16175" t="str">
            <v>HUA</v>
          </cell>
          <cell r="H16175" t="str">
            <v>3G900_2nd Carrier</v>
          </cell>
          <cell r="I16175" t="str">
            <v>INS</v>
          </cell>
          <cell r="L16175">
            <v>43800</v>
          </cell>
          <cell r="N16175">
            <v>43802</v>
          </cell>
          <cell r="P16175" t="str">
            <v>No Dependency</v>
          </cell>
        </row>
        <row r="16176">
          <cell r="C16176" t="str">
            <v>ZTB084</v>
          </cell>
          <cell r="D16176" t="str">
            <v>Expansion Sites</v>
          </cell>
          <cell r="E16176" t="str">
            <v>Q1-2020</v>
          </cell>
          <cell r="F16176" t="str">
            <v>Mobile Aspiration</v>
          </cell>
          <cell r="G16176" t="str">
            <v>HUA</v>
          </cell>
          <cell r="H16176" t="str">
            <v>3G900_2nd Carrier</v>
          </cell>
          <cell r="I16176" t="str">
            <v>INS</v>
          </cell>
          <cell r="L16176">
            <v>43800</v>
          </cell>
          <cell r="N16176">
            <v>43802</v>
          </cell>
          <cell r="P16176" t="str">
            <v>No Dependency</v>
          </cell>
        </row>
        <row r="16177">
          <cell r="C16177" t="str">
            <v>ZTR018</v>
          </cell>
          <cell r="D16177" t="str">
            <v>Critical Tower-New</v>
          </cell>
          <cell r="E16177" t="str">
            <v>Q1-2020</v>
          </cell>
          <cell r="F16177" t="str">
            <v>Mobile Aspiration</v>
          </cell>
          <cell r="G16177" t="str">
            <v>HUA</v>
          </cell>
          <cell r="H16177" t="str">
            <v>2GMOD-Critical New</v>
          </cell>
          <cell r="I16177" t="str">
            <v>INS</v>
          </cell>
          <cell r="J16177">
            <v>43819</v>
          </cell>
          <cell r="L16177">
            <v>43876</v>
          </cell>
          <cell r="N16177">
            <v>43906</v>
          </cell>
          <cell r="P16177" t="str">
            <v>FBP Not submitted</v>
          </cell>
        </row>
        <row r="16178">
          <cell r="C16178" t="str">
            <v>ZTR018</v>
          </cell>
          <cell r="D16178" t="str">
            <v>Critical Tower-New</v>
          </cell>
          <cell r="E16178" t="str">
            <v>Q1-2020</v>
          </cell>
          <cell r="F16178" t="str">
            <v>Mobile Aspiration</v>
          </cell>
          <cell r="G16178" t="str">
            <v>HUA</v>
          </cell>
          <cell r="H16178" t="str">
            <v>3GMOD_900-Critical New</v>
          </cell>
          <cell r="I16178" t="str">
            <v>INS</v>
          </cell>
          <cell r="J16178">
            <v>43819</v>
          </cell>
          <cell r="L16178">
            <v>43876</v>
          </cell>
          <cell r="N16178">
            <v>43906</v>
          </cell>
          <cell r="P16178" t="str">
            <v>FBP Not submitted</v>
          </cell>
        </row>
        <row r="16179">
          <cell r="C16179" t="str">
            <v>ZTR018</v>
          </cell>
          <cell r="D16179" t="str">
            <v>Critical Tower-New</v>
          </cell>
          <cell r="E16179" t="str">
            <v>Q1-2020</v>
          </cell>
          <cell r="F16179" t="str">
            <v>Mobile Aspiration</v>
          </cell>
          <cell r="G16179" t="str">
            <v>HUA</v>
          </cell>
          <cell r="H16179" t="str">
            <v>LTE2300MOD-Critical New</v>
          </cell>
          <cell r="I16179" t="str">
            <v>INS</v>
          </cell>
          <cell r="J16179">
            <v>43819</v>
          </cell>
          <cell r="L16179">
            <v>43876</v>
          </cell>
          <cell r="N16179">
            <v>43906</v>
          </cell>
          <cell r="P16179" t="str">
            <v>FBP Not submitted</v>
          </cell>
        </row>
        <row r="16180">
          <cell r="C16180" t="str">
            <v>ZTR018</v>
          </cell>
          <cell r="D16180" t="str">
            <v>Critical Tower-New</v>
          </cell>
          <cell r="E16180" t="str">
            <v>Q1-2020</v>
          </cell>
          <cell r="F16180" t="str">
            <v>Mobile Aspiration</v>
          </cell>
          <cell r="G16180" t="str">
            <v>HUA</v>
          </cell>
          <cell r="H16180" t="str">
            <v>LTE1800MOD-Critical New</v>
          </cell>
          <cell r="I16180" t="str">
            <v>INS</v>
          </cell>
          <cell r="J16180">
            <v>43819</v>
          </cell>
          <cell r="L16180">
            <v>43876</v>
          </cell>
          <cell r="N16180">
            <v>43906</v>
          </cell>
          <cell r="P16180" t="str">
            <v>FBP Not submitted</v>
          </cell>
        </row>
        <row r="16181">
          <cell r="C16181" t="str">
            <v>ZTR018</v>
          </cell>
          <cell r="D16181" t="str">
            <v>Critical Tower-New</v>
          </cell>
          <cell r="E16181" t="str">
            <v>Q1-2020</v>
          </cell>
          <cell r="F16181" t="str">
            <v>Mobile Aspiration</v>
          </cell>
          <cell r="G16181" t="str">
            <v>HUA</v>
          </cell>
          <cell r="H16181" t="str">
            <v>LTE2100MOD-Critical New</v>
          </cell>
          <cell r="I16181" t="str">
            <v>INS</v>
          </cell>
          <cell r="J16181">
            <v>43819</v>
          </cell>
          <cell r="L16181">
            <v>43876</v>
          </cell>
          <cell r="N16181">
            <v>43906</v>
          </cell>
          <cell r="P16181" t="str">
            <v>FBP Not submitted</v>
          </cell>
        </row>
        <row r="16182">
          <cell r="C16182" t="str">
            <v>ZTR018</v>
          </cell>
          <cell r="D16182" t="str">
            <v>Critical Tower-New</v>
          </cell>
          <cell r="E16182" t="str">
            <v>Q1-2020</v>
          </cell>
          <cell r="F16182" t="str">
            <v>Mobile Aspiration</v>
          </cell>
          <cell r="G16182" t="str">
            <v>HUA</v>
          </cell>
          <cell r="H16182" t="str">
            <v>LTE700MOD-Critical New</v>
          </cell>
          <cell r="I16182" t="str">
            <v>INS</v>
          </cell>
          <cell r="J16182">
            <v>43819</v>
          </cell>
          <cell r="L16182">
            <v>43876</v>
          </cell>
          <cell r="N16182">
            <v>43906</v>
          </cell>
          <cell r="P16182" t="str">
            <v>FBP Not submitted</v>
          </cell>
        </row>
        <row r="16183">
          <cell r="C16183" t="str">
            <v>ZTB423</v>
          </cell>
          <cell r="D16183" t="str">
            <v>Critical Tower-New</v>
          </cell>
          <cell r="E16183" t="str">
            <v>Q1-2020</v>
          </cell>
          <cell r="F16183" t="str">
            <v>Mobile Aspiration</v>
          </cell>
          <cell r="G16183" t="str">
            <v>HUA</v>
          </cell>
          <cell r="H16183" t="str">
            <v>2GMOD-Critical New</v>
          </cell>
          <cell r="I16183" t="str">
            <v>INS</v>
          </cell>
          <cell r="J16183">
            <v>43819</v>
          </cell>
          <cell r="L16183">
            <v>43876</v>
          </cell>
          <cell r="N16183">
            <v>43906</v>
          </cell>
          <cell r="P16183" t="str">
            <v>FBP Not submitted</v>
          </cell>
        </row>
        <row r="16184">
          <cell r="C16184" t="str">
            <v>ZTB423</v>
          </cell>
          <cell r="D16184" t="str">
            <v>Critical Tower-New</v>
          </cell>
          <cell r="E16184" t="str">
            <v>Q1-2020</v>
          </cell>
          <cell r="F16184" t="str">
            <v>Mobile Aspiration</v>
          </cell>
          <cell r="G16184" t="str">
            <v>HUA</v>
          </cell>
          <cell r="H16184" t="str">
            <v>3GMOD_900-Critical New</v>
          </cell>
          <cell r="I16184" t="str">
            <v>INS</v>
          </cell>
          <cell r="J16184">
            <v>43819</v>
          </cell>
          <cell r="L16184">
            <v>43876</v>
          </cell>
          <cell r="N16184">
            <v>43906</v>
          </cell>
          <cell r="P16184" t="str">
            <v>FBP Not submitted</v>
          </cell>
        </row>
        <row r="16185">
          <cell r="C16185" t="str">
            <v>ZTB423</v>
          </cell>
          <cell r="D16185" t="str">
            <v>Critical Tower-New</v>
          </cell>
          <cell r="E16185" t="str">
            <v>Q1-2020</v>
          </cell>
          <cell r="F16185" t="str">
            <v>Mobile Aspiration</v>
          </cell>
          <cell r="G16185" t="str">
            <v>HUA</v>
          </cell>
          <cell r="H16185" t="str">
            <v>LTE2300MOD-Critical New</v>
          </cell>
          <cell r="I16185" t="str">
            <v>INS</v>
          </cell>
          <cell r="J16185">
            <v>43819</v>
          </cell>
          <cell r="L16185">
            <v>43876</v>
          </cell>
          <cell r="N16185">
            <v>43906</v>
          </cell>
          <cell r="P16185" t="str">
            <v>FBP Not submitted</v>
          </cell>
        </row>
        <row r="16186">
          <cell r="C16186" t="str">
            <v>ZTB423</v>
          </cell>
          <cell r="D16186" t="str">
            <v>Critical Tower-New</v>
          </cell>
          <cell r="E16186" t="str">
            <v>Q1-2020</v>
          </cell>
          <cell r="F16186" t="str">
            <v>Mobile Aspiration</v>
          </cell>
          <cell r="G16186" t="str">
            <v>HUA</v>
          </cell>
          <cell r="H16186" t="str">
            <v>LTE1800MOD-Critical New</v>
          </cell>
          <cell r="I16186" t="str">
            <v>INS</v>
          </cell>
          <cell r="J16186">
            <v>43819</v>
          </cell>
          <cell r="L16186">
            <v>43876</v>
          </cell>
          <cell r="N16186">
            <v>43906</v>
          </cell>
          <cell r="P16186" t="str">
            <v>FBP Not submitted</v>
          </cell>
        </row>
        <row r="16187">
          <cell r="C16187" t="str">
            <v>ZTB423</v>
          </cell>
          <cell r="D16187" t="str">
            <v>Critical Tower-New</v>
          </cell>
          <cell r="E16187" t="str">
            <v>Q1-2020</v>
          </cell>
          <cell r="F16187" t="str">
            <v>Mobile Aspiration</v>
          </cell>
          <cell r="G16187" t="str">
            <v>HUA</v>
          </cell>
          <cell r="H16187" t="str">
            <v>LTE2100MOD-Critical New</v>
          </cell>
          <cell r="I16187" t="str">
            <v>INS</v>
          </cell>
          <cell r="J16187">
            <v>43819</v>
          </cell>
          <cell r="L16187">
            <v>43876</v>
          </cell>
          <cell r="N16187">
            <v>43906</v>
          </cell>
          <cell r="P16187" t="str">
            <v>FBP Not submitted</v>
          </cell>
        </row>
        <row r="16188">
          <cell r="C16188" t="str">
            <v>ZTB423</v>
          </cell>
          <cell r="D16188" t="str">
            <v>Critical Tower-New</v>
          </cell>
          <cell r="E16188" t="str">
            <v>Q1-2020</v>
          </cell>
          <cell r="F16188" t="str">
            <v>Mobile Aspiration</v>
          </cell>
          <cell r="G16188" t="str">
            <v>HUA</v>
          </cell>
          <cell r="H16188" t="str">
            <v>LTE700MOD-Critical New</v>
          </cell>
          <cell r="I16188" t="str">
            <v>INS</v>
          </cell>
          <cell r="J16188">
            <v>43819</v>
          </cell>
          <cell r="L16188">
            <v>43876</v>
          </cell>
          <cell r="N16188">
            <v>43906</v>
          </cell>
          <cell r="P16188" t="str">
            <v>FBP Not submitted</v>
          </cell>
        </row>
        <row r="16189">
          <cell r="C16189" t="str">
            <v>ZND498</v>
          </cell>
          <cell r="D16189" t="str">
            <v>Collocated Sites</v>
          </cell>
          <cell r="E16189" t="str">
            <v>Q4-2019</v>
          </cell>
          <cell r="F16189" t="str">
            <v>Mobile Aspiration - 5G</v>
          </cell>
          <cell r="G16189" t="str">
            <v>HUA</v>
          </cell>
          <cell r="H16189" t="str">
            <v>5GCOL</v>
          </cell>
          <cell r="I16189" t="str">
            <v>INS</v>
          </cell>
          <cell r="L16189">
            <v>43800</v>
          </cell>
          <cell r="M16189">
            <v>43699</v>
          </cell>
          <cell r="N16189">
            <v>43802</v>
          </cell>
          <cell r="O16189">
            <v>43700</v>
          </cell>
          <cell r="P16189" t="str">
            <v>No Dependency</v>
          </cell>
        </row>
        <row r="16190">
          <cell r="C16190" t="str">
            <v>ZSK932</v>
          </cell>
          <cell r="D16190" t="str">
            <v>Expansion Sites</v>
          </cell>
          <cell r="E16190" t="str">
            <v>Q1-2020</v>
          </cell>
          <cell r="F16190" t="str">
            <v>Mobile Aspiration</v>
          </cell>
          <cell r="G16190" t="str">
            <v>HUA</v>
          </cell>
          <cell r="H16190" t="str">
            <v>LTE1800 2nd Carr Upgrade_2x2 MIMO</v>
          </cell>
          <cell r="I16190" t="str">
            <v>INS</v>
          </cell>
          <cell r="L16190">
            <v>43900</v>
          </cell>
          <cell r="M16190">
            <v>43734</v>
          </cell>
          <cell r="N16190">
            <v>43901</v>
          </cell>
          <cell r="O16190">
            <v>43735</v>
          </cell>
          <cell r="P16190" t="str">
            <v>No Dependency</v>
          </cell>
        </row>
        <row r="16191">
          <cell r="C16191" t="str">
            <v>ZND832</v>
          </cell>
          <cell r="D16191" t="str">
            <v>Expansion Sites</v>
          </cell>
          <cell r="E16191" t="str">
            <v>Q2-2019</v>
          </cell>
          <cell r="F16191" t="str">
            <v>Mobile Aspiration</v>
          </cell>
          <cell r="G16191" t="str">
            <v>HUA</v>
          </cell>
          <cell r="H16191" t="str">
            <v>LTE1800 2nd Carr Upgrade_2x2 MIMO</v>
          </cell>
          <cell r="I16191" t="str">
            <v>INS</v>
          </cell>
          <cell r="L16191">
            <v>43748</v>
          </cell>
          <cell r="M16191">
            <v>43624</v>
          </cell>
          <cell r="N16191">
            <v>43749</v>
          </cell>
          <cell r="O16191">
            <v>43625</v>
          </cell>
          <cell r="P16191" t="str">
            <v>No Dependency</v>
          </cell>
        </row>
        <row r="16192">
          <cell r="C16192" t="str">
            <v>ZND727</v>
          </cell>
          <cell r="D16192" t="str">
            <v>Expansion Sites</v>
          </cell>
          <cell r="E16192" t="str">
            <v>Q1-2020</v>
          </cell>
          <cell r="F16192" t="str">
            <v>Mobile Aspiration</v>
          </cell>
          <cell r="G16192" t="str">
            <v>HUA</v>
          </cell>
          <cell r="H16192" t="str">
            <v>LTE1800 2nd Carr Upgrade_2x2 MIMO</v>
          </cell>
          <cell r="I16192" t="str">
            <v>INS</v>
          </cell>
          <cell r="L16192">
            <v>43900</v>
          </cell>
          <cell r="M16192">
            <v>43634</v>
          </cell>
          <cell r="N16192">
            <v>43901</v>
          </cell>
          <cell r="O16192">
            <v>43635</v>
          </cell>
          <cell r="P16192" t="str">
            <v>No Dependency</v>
          </cell>
        </row>
        <row r="16193">
          <cell r="C16193" t="str">
            <v>ZND178</v>
          </cell>
          <cell r="D16193" t="str">
            <v>Expansion Sites</v>
          </cell>
          <cell r="E16193" t="str">
            <v>Q1-2020</v>
          </cell>
          <cell r="F16193" t="str">
            <v>Mobile Aspiration</v>
          </cell>
          <cell r="G16193" t="str">
            <v>HUA</v>
          </cell>
          <cell r="H16193" t="str">
            <v>LTE1800 2nd Carr Upgrade_2x2 MIMO</v>
          </cell>
          <cell r="I16193" t="str">
            <v>INS</v>
          </cell>
          <cell r="L16193">
            <v>43900</v>
          </cell>
          <cell r="M16193">
            <v>43734</v>
          </cell>
          <cell r="N16193">
            <v>43901</v>
          </cell>
          <cell r="O16193">
            <v>43735</v>
          </cell>
          <cell r="P16193" t="str">
            <v>No Dependency</v>
          </cell>
        </row>
        <row r="16194">
          <cell r="C16194" t="str">
            <v>ZMA001</v>
          </cell>
          <cell r="D16194" t="str">
            <v>Expansion Sites</v>
          </cell>
          <cell r="E16194" t="str">
            <v>Q4-2019</v>
          </cell>
          <cell r="F16194" t="str">
            <v>Mobile Aspiration</v>
          </cell>
          <cell r="G16194" t="str">
            <v>HUA</v>
          </cell>
          <cell r="H16194" t="str">
            <v>LTE1800 2nd Carr Upgrade_2x2 MIMO</v>
          </cell>
          <cell r="I16194" t="str">
            <v>INS</v>
          </cell>
          <cell r="L16194">
            <v>43779</v>
          </cell>
          <cell r="M16194">
            <v>43693</v>
          </cell>
          <cell r="N16194">
            <v>43780</v>
          </cell>
          <cell r="O16194">
            <v>43694</v>
          </cell>
          <cell r="P16194" t="str">
            <v>No Dependency</v>
          </cell>
        </row>
        <row r="16195">
          <cell r="C16195" t="str">
            <v>ZKU028</v>
          </cell>
          <cell r="D16195" t="str">
            <v>Expansion Sites</v>
          </cell>
          <cell r="E16195" t="str">
            <v>Q4-2019</v>
          </cell>
          <cell r="F16195" t="str">
            <v>Mobile Aspiration</v>
          </cell>
          <cell r="G16195" t="str">
            <v>HUA</v>
          </cell>
          <cell r="H16195" t="str">
            <v>LTE1800 2nd Carr Upgrade_2x2 MIMO</v>
          </cell>
          <cell r="I16195" t="str">
            <v>INS</v>
          </cell>
          <cell r="L16195">
            <v>43748</v>
          </cell>
          <cell r="M16195">
            <v>43693</v>
          </cell>
          <cell r="N16195">
            <v>43749</v>
          </cell>
          <cell r="O16195">
            <v>43694</v>
          </cell>
          <cell r="P16195" t="str">
            <v>No Dependency</v>
          </cell>
        </row>
        <row r="16196">
          <cell r="C16196" t="str">
            <v>ZJB085</v>
          </cell>
          <cell r="D16196" t="str">
            <v>Expansion Sites</v>
          </cell>
          <cell r="E16196" t="str">
            <v>Q4-2019</v>
          </cell>
          <cell r="F16196" t="str">
            <v>Mobile Aspiration</v>
          </cell>
          <cell r="G16196" t="str">
            <v>HUA</v>
          </cell>
          <cell r="H16196" t="str">
            <v>LTE1800 2nd Carr Upgrade_2x2 MIMO</v>
          </cell>
          <cell r="I16196" t="str">
            <v>INS</v>
          </cell>
          <cell r="L16196">
            <v>43788</v>
          </cell>
          <cell r="N16196">
            <v>43789</v>
          </cell>
          <cell r="P16196" t="str">
            <v>No Dependency</v>
          </cell>
        </row>
        <row r="16197">
          <cell r="C16197" t="str">
            <v>ZJB026</v>
          </cell>
          <cell r="D16197" t="str">
            <v>Expansion Sites</v>
          </cell>
          <cell r="E16197" t="str">
            <v>Q4-2019</v>
          </cell>
          <cell r="F16197" t="str">
            <v>Mobile Aspiration</v>
          </cell>
          <cell r="G16197" t="str">
            <v>HUA</v>
          </cell>
          <cell r="H16197" t="str">
            <v>LTE1800 2nd Carr Upgrade_2x2 MIMO</v>
          </cell>
          <cell r="I16197" t="str">
            <v>INS</v>
          </cell>
          <cell r="L16197">
            <v>43788</v>
          </cell>
          <cell r="N16197">
            <v>43789</v>
          </cell>
          <cell r="P16197" t="str">
            <v>No Dependency</v>
          </cell>
        </row>
        <row r="16198">
          <cell r="C16198" t="str">
            <v>ZHQ009</v>
          </cell>
          <cell r="D16198" t="str">
            <v>Expansion Sites</v>
          </cell>
          <cell r="E16198" t="str">
            <v>Q3-2019</v>
          </cell>
          <cell r="F16198" t="str">
            <v>Mobile Aspiration</v>
          </cell>
          <cell r="G16198" t="str">
            <v>HUA</v>
          </cell>
          <cell r="H16198" t="str">
            <v>LTE1800 2nd Carr Upgrade_2x2 MIMO</v>
          </cell>
          <cell r="I16198" t="str">
            <v>INS</v>
          </cell>
          <cell r="L16198">
            <v>43748</v>
          </cell>
          <cell r="M16198">
            <v>43715</v>
          </cell>
          <cell r="N16198">
            <v>43749</v>
          </cell>
          <cell r="O16198">
            <v>43716</v>
          </cell>
          <cell r="P16198" t="str">
            <v>No Dependency</v>
          </cell>
        </row>
        <row r="16199">
          <cell r="C16199" t="str">
            <v>ZHF992</v>
          </cell>
          <cell r="D16199" t="str">
            <v>Expansion Sites</v>
          </cell>
          <cell r="E16199" t="str">
            <v>Q3-2019</v>
          </cell>
          <cell r="F16199" t="str">
            <v>Mobile Aspiration</v>
          </cell>
          <cell r="G16199" t="str">
            <v>HUA</v>
          </cell>
          <cell r="H16199" t="str">
            <v>LTE1800 2nd Carr Upgrade_2x2 MIMO</v>
          </cell>
          <cell r="I16199" t="str">
            <v>INS</v>
          </cell>
          <cell r="L16199">
            <v>43748</v>
          </cell>
          <cell r="M16199">
            <v>43624</v>
          </cell>
          <cell r="N16199">
            <v>43749</v>
          </cell>
          <cell r="O16199">
            <v>43625</v>
          </cell>
          <cell r="P16199" t="str">
            <v>No Dependency</v>
          </cell>
        </row>
        <row r="16200">
          <cell r="C16200" t="str">
            <v>ZHF924</v>
          </cell>
          <cell r="D16200" t="str">
            <v>Expansion Sites</v>
          </cell>
          <cell r="E16200" t="str">
            <v>Q3-2019</v>
          </cell>
          <cell r="F16200" t="str">
            <v>Mobile Aspiration</v>
          </cell>
          <cell r="G16200" t="str">
            <v>HUA</v>
          </cell>
          <cell r="H16200" t="str">
            <v>LTE1800 2nd Carr Upgrade_2x2 MIMO</v>
          </cell>
          <cell r="I16200" t="str">
            <v>INS</v>
          </cell>
          <cell r="L16200">
            <v>43748</v>
          </cell>
          <cell r="M16200">
            <v>43613</v>
          </cell>
          <cell r="N16200">
            <v>43749</v>
          </cell>
          <cell r="O16200">
            <v>43614</v>
          </cell>
          <cell r="P16200" t="str">
            <v>No Dependency</v>
          </cell>
        </row>
        <row r="16201">
          <cell r="C16201" t="str">
            <v>ZHF852</v>
          </cell>
          <cell r="D16201" t="str">
            <v>Expansion Sites</v>
          </cell>
          <cell r="E16201" t="str">
            <v>Q1-2020</v>
          </cell>
          <cell r="F16201" t="str">
            <v>Mobile Aspiration</v>
          </cell>
          <cell r="G16201" t="str">
            <v>HUA</v>
          </cell>
          <cell r="H16201" t="str">
            <v>LTE1800 2nd Carr Upgrade_2x2 MIMO</v>
          </cell>
          <cell r="I16201" t="str">
            <v>INS</v>
          </cell>
          <cell r="L16201">
            <v>43900</v>
          </cell>
          <cell r="M16201">
            <v>43693</v>
          </cell>
          <cell r="N16201">
            <v>43901</v>
          </cell>
          <cell r="O16201">
            <v>43694</v>
          </cell>
          <cell r="P16201" t="str">
            <v>No Dependency</v>
          </cell>
        </row>
        <row r="16202">
          <cell r="C16202" t="str">
            <v>ZHF258</v>
          </cell>
          <cell r="D16202" t="str">
            <v>Expansion Sites</v>
          </cell>
          <cell r="E16202" t="str">
            <v>Q1-2020</v>
          </cell>
          <cell r="F16202" t="str">
            <v>Mobile Aspiration</v>
          </cell>
          <cell r="G16202" t="str">
            <v>HUA</v>
          </cell>
          <cell r="H16202" t="str">
            <v>LTE1800 2nd Carr Upgrade_2x2 MIMO</v>
          </cell>
          <cell r="I16202" t="str">
            <v>INS</v>
          </cell>
          <cell r="L16202">
            <v>43900</v>
          </cell>
          <cell r="M16202">
            <v>43693</v>
          </cell>
          <cell r="N16202">
            <v>43901</v>
          </cell>
          <cell r="O16202">
            <v>43694</v>
          </cell>
          <cell r="P16202" t="str">
            <v>No Dependency</v>
          </cell>
        </row>
        <row r="16203">
          <cell r="C16203" t="str">
            <v>ZHF253</v>
          </cell>
          <cell r="D16203" t="str">
            <v>Expansion Sites</v>
          </cell>
          <cell r="E16203" t="str">
            <v>Q2-2019</v>
          </cell>
          <cell r="F16203" t="str">
            <v>Mobile Aspiration</v>
          </cell>
          <cell r="G16203" t="str">
            <v>HUA</v>
          </cell>
          <cell r="H16203" t="str">
            <v>LTE1800 2nd Carr Upgrade_2x2 MIMO</v>
          </cell>
          <cell r="I16203" t="str">
            <v>INS</v>
          </cell>
          <cell r="L16203">
            <v>43748</v>
          </cell>
          <cell r="M16203">
            <v>43715</v>
          </cell>
          <cell r="N16203">
            <v>43749</v>
          </cell>
          <cell r="O16203">
            <v>43716</v>
          </cell>
          <cell r="P16203" t="str">
            <v>No Dependency</v>
          </cell>
        </row>
        <row r="16204">
          <cell r="C16204" t="str">
            <v>ZHF216</v>
          </cell>
          <cell r="D16204" t="str">
            <v>Expansion Sites</v>
          </cell>
          <cell r="E16204" t="str">
            <v>Q3-2019</v>
          </cell>
          <cell r="F16204" t="str">
            <v>Mobile Aspiration</v>
          </cell>
          <cell r="G16204" t="str">
            <v>HUA</v>
          </cell>
          <cell r="H16204" t="str">
            <v>LTE1800 2nd Carr Upgrade_2x2 MIMO</v>
          </cell>
          <cell r="I16204" t="str">
            <v>INS</v>
          </cell>
          <cell r="L16204">
            <v>43748</v>
          </cell>
          <cell r="M16204">
            <v>43646</v>
          </cell>
          <cell r="N16204">
            <v>43749</v>
          </cell>
          <cell r="O16204">
            <v>43647</v>
          </cell>
          <cell r="P16204" t="str">
            <v>No Dependency</v>
          </cell>
        </row>
        <row r="16205">
          <cell r="C16205" t="str">
            <v>ZHF207</v>
          </cell>
          <cell r="D16205" t="str">
            <v>Expansion Sites</v>
          </cell>
          <cell r="E16205" t="str">
            <v>Q1-2020</v>
          </cell>
          <cell r="F16205" t="str">
            <v>Mobile Aspiration</v>
          </cell>
          <cell r="G16205" t="str">
            <v>HUA</v>
          </cell>
          <cell r="H16205" t="str">
            <v>LTE1800 2nd Carr Upgrade_2x2 MIMO</v>
          </cell>
          <cell r="I16205" t="str">
            <v>INS</v>
          </cell>
          <cell r="L16205">
            <v>43900</v>
          </cell>
          <cell r="M16205">
            <v>43709</v>
          </cell>
          <cell r="N16205">
            <v>43901</v>
          </cell>
          <cell r="O16205">
            <v>43710</v>
          </cell>
          <cell r="P16205" t="str">
            <v>No Dependency</v>
          </cell>
        </row>
        <row r="16206">
          <cell r="C16206" t="str">
            <v>ZHF206</v>
          </cell>
          <cell r="D16206" t="str">
            <v>Expansion Sites</v>
          </cell>
          <cell r="E16206" t="str">
            <v>Q1-2020</v>
          </cell>
          <cell r="F16206" t="str">
            <v>Mobile Aspiration</v>
          </cell>
          <cell r="G16206" t="str">
            <v>HUA</v>
          </cell>
          <cell r="H16206" t="str">
            <v>LTE1800 2nd Carr Upgrade_2x2 MIMO</v>
          </cell>
          <cell r="I16206" t="str">
            <v>INS</v>
          </cell>
          <cell r="L16206">
            <v>43900</v>
          </cell>
          <cell r="M16206">
            <v>43709</v>
          </cell>
          <cell r="N16206">
            <v>43901</v>
          </cell>
          <cell r="O16206">
            <v>43710</v>
          </cell>
          <cell r="P16206" t="str">
            <v>No Dependency</v>
          </cell>
        </row>
        <row r="16207">
          <cell r="C16207" t="str">
            <v>ZHF030</v>
          </cell>
          <cell r="D16207" t="str">
            <v>Expansion Sites</v>
          </cell>
          <cell r="E16207" t="str">
            <v>Q3-2019</v>
          </cell>
          <cell r="F16207" t="str">
            <v>Mobile Aspiration</v>
          </cell>
          <cell r="G16207" t="str">
            <v>HUA</v>
          </cell>
          <cell r="H16207" t="str">
            <v>LTE1800 2nd Carr Upgrade_2x2 MIMO</v>
          </cell>
          <cell r="I16207" t="str">
            <v>INS</v>
          </cell>
          <cell r="L16207">
            <v>43748</v>
          </cell>
          <cell r="M16207">
            <v>43638</v>
          </cell>
          <cell r="N16207">
            <v>43749</v>
          </cell>
          <cell r="O16207">
            <v>43639</v>
          </cell>
          <cell r="P16207" t="str">
            <v>No Dependency</v>
          </cell>
        </row>
        <row r="16208">
          <cell r="C16208" t="str">
            <v>ZHF025</v>
          </cell>
          <cell r="D16208" t="str">
            <v>Expansion Sites</v>
          </cell>
          <cell r="E16208" t="str">
            <v>Q3-2019</v>
          </cell>
          <cell r="F16208" t="str">
            <v>Mobile Aspiration</v>
          </cell>
          <cell r="G16208" t="str">
            <v>HUA</v>
          </cell>
          <cell r="H16208" t="str">
            <v>LTE1800 2nd Carr Upgrade_2x2 MIMO</v>
          </cell>
          <cell r="I16208" t="str">
            <v>INS</v>
          </cell>
          <cell r="L16208">
            <v>43748</v>
          </cell>
          <cell r="M16208">
            <v>43661</v>
          </cell>
          <cell r="N16208">
            <v>43749</v>
          </cell>
          <cell r="O16208">
            <v>43662</v>
          </cell>
          <cell r="P16208" t="str">
            <v>No Dependency</v>
          </cell>
        </row>
        <row r="16209">
          <cell r="C16209" t="str">
            <v>ZHF022</v>
          </cell>
          <cell r="D16209" t="str">
            <v>Expansion Sites</v>
          </cell>
          <cell r="E16209" t="str">
            <v>Q3-2019</v>
          </cell>
          <cell r="F16209" t="str">
            <v>Mobile Aspiration</v>
          </cell>
          <cell r="G16209" t="str">
            <v>HUA</v>
          </cell>
          <cell r="H16209" t="str">
            <v>LTE1800 2nd Carr Upgrade_2x2 MIMO</v>
          </cell>
          <cell r="I16209" t="str">
            <v>INS</v>
          </cell>
          <cell r="L16209">
            <v>43748</v>
          </cell>
          <cell r="M16209">
            <v>43611</v>
          </cell>
          <cell r="N16209">
            <v>43749</v>
          </cell>
          <cell r="O16209">
            <v>43612</v>
          </cell>
          <cell r="P16209" t="str">
            <v>No Dependency</v>
          </cell>
        </row>
        <row r="16210">
          <cell r="C16210" t="str">
            <v>ZHF006</v>
          </cell>
          <cell r="D16210" t="str">
            <v>Expansion Sites</v>
          </cell>
          <cell r="E16210" t="str">
            <v>Q2-2019</v>
          </cell>
          <cell r="F16210" t="str">
            <v>Mobile Aspiration</v>
          </cell>
          <cell r="G16210" t="str">
            <v>HUA</v>
          </cell>
          <cell r="H16210" t="str">
            <v>LTE1800 2nd Carr Upgrade_2x2 MIMO</v>
          </cell>
          <cell r="I16210" t="str">
            <v>INS</v>
          </cell>
          <cell r="L16210">
            <v>43748</v>
          </cell>
          <cell r="M16210">
            <v>43600</v>
          </cell>
          <cell r="N16210">
            <v>43749</v>
          </cell>
          <cell r="O16210">
            <v>43601</v>
          </cell>
          <cell r="P16210" t="str">
            <v>No Dependency</v>
          </cell>
        </row>
        <row r="16211">
          <cell r="C16211" t="str">
            <v>ZHB895</v>
          </cell>
          <cell r="D16211" t="str">
            <v>Expansion Sites</v>
          </cell>
          <cell r="E16211" t="str">
            <v>Q1-2020</v>
          </cell>
          <cell r="F16211" t="str">
            <v>Mobile Aspiration</v>
          </cell>
          <cell r="G16211" t="str">
            <v>HUA</v>
          </cell>
          <cell r="H16211" t="str">
            <v>LTE1800 2nd Carr Upgrade_2x2 MIMO</v>
          </cell>
          <cell r="I16211" t="str">
            <v>INS</v>
          </cell>
          <cell r="L16211">
            <v>43900</v>
          </cell>
          <cell r="M16211">
            <v>43734</v>
          </cell>
          <cell r="N16211">
            <v>43901</v>
          </cell>
          <cell r="O16211">
            <v>43735</v>
          </cell>
          <cell r="P16211" t="str">
            <v>No Dependency</v>
          </cell>
        </row>
        <row r="16212">
          <cell r="C16212" t="str">
            <v>ZHB009</v>
          </cell>
          <cell r="D16212" t="str">
            <v>Expansion Sites</v>
          </cell>
          <cell r="E16212" t="str">
            <v>Q1-2020</v>
          </cell>
          <cell r="F16212" t="str">
            <v>Mobile Aspiration</v>
          </cell>
          <cell r="G16212" t="str">
            <v>HUA</v>
          </cell>
          <cell r="H16212" t="str">
            <v>LTE1800 2nd Carr Upgrade_2x2 MIMO</v>
          </cell>
          <cell r="I16212" t="str">
            <v>INS</v>
          </cell>
          <cell r="L16212">
            <v>43900</v>
          </cell>
          <cell r="M16212">
            <v>43709</v>
          </cell>
          <cell r="N16212">
            <v>43901</v>
          </cell>
          <cell r="O16212">
            <v>43710</v>
          </cell>
          <cell r="P16212" t="str">
            <v>No Dependency</v>
          </cell>
        </row>
        <row r="16213">
          <cell r="C16213" t="str">
            <v>ZHA964</v>
          </cell>
          <cell r="D16213" t="str">
            <v>Expansion Sites</v>
          </cell>
          <cell r="E16213" t="str">
            <v>Q4-2019</v>
          </cell>
          <cell r="F16213" t="str">
            <v>Mobile Aspiration</v>
          </cell>
          <cell r="G16213" t="str">
            <v>HUA</v>
          </cell>
          <cell r="H16213" t="str">
            <v>LTE1800 2nd Carr Upgrade_2x2 MIMO</v>
          </cell>
          <cell r="I16213" t="str">
            <v>INS</v>
          </cell>
          <cell r="L16213">
            <v>43748</v>
          </cell>
          <cell r="M16213">
            <v>43725</v>
          </cell>
          <cell r="N16213">
            <v>43749</v>
          </cell>
          <cell r="O16213">
            <v>43726</v>
          </cell>
          <cell r="P16213" t="str">
            <v>No Dependency</v>
          </cell>
        </row>
        <row r="16214">
          <cell r="C16214" t="str">
            <v>ZBK011</v>
          </cell>
          <cell r="D16214" t="str">
            <v>Expansion Sites</v>
          </cell>
          <cell r="E16214" t="str">
            <v>Q1-2020</v>
          </cell>
          <cell r="F16214" t="str">
            <v>Mobile Aspiration</v>
          </cell>
          <cell r="G16214" t="str">
            <v>HUA</v>
          </cell>
          <cell r="H16214" t="str">
            <v>LTE1800 2nd Carr Upgrade_2x2 MIMO</v>
          </cell>
          <cell r="I16214" t="str">
            <v>INS</v>
          </cell>
          <cell r="L16214">
            <v>43900</v>
          </cell>
          <cell r="M16214">
            <v>43725</v>
          </cell>
          <cell r="N16214">
            <v>43901</v>
          </cell>
          <cell r="O16214">
            <v>43726</v>
          </cell>
          <cell r="P16214" t="str">
            <v>No Dependency</v>
          </cell>
        </row>
        <row r="16215">
          <cell r="C16215" t="str">
            <v>ZAS023</v>
          </cell>
          <cell r="D16215" t="str">
            <v>Expansion Sites</v>
          </cell>
          <cell r="E16215" t="str">
            <v>Q1-2020</v>
          </cell>
          <cell r="F16215" t="str">
            <v>Mobile Aspiration</v>
          </cell>
          <cell r="G16215" t="str">
            <v>HUA</v>
          </cell>
          <cell r="H16215" t="str">
            <v>LTE1800 2nd Carr Upgrade_2x2 MIMO</v>
          </cell>
          <cell r="I16215" t="str">
            <v>INS</v>
          </cell>
          <cell r="L16215">
            <v>43900</v>
          </cell>
          <cell r="M16215">
            <v>43705</v>
          </cell>
          <cell r="N16215">
            <v>43901</v>
          </cell>
          <cell r="O16215">
            <v>43706</v>
          </cell>
          <cell r="P16215" t="str">
            <v>No Dependency</v>
          </cell>
        </row>
        <row r="16216">
          <cell r="C16216" t="str">
            <v>ZAQ027</v>
          </cell>
          <cell r="D16216" t="str">
            <v>Expansion Sites</v>
          </cell>
          <cell r="E16216" t="str">
            <v>Q3-2019</v>
          </cell>
          <cell r="F16216" t="str">
            <v>Mobile Aspiration</v>
          </cell>
          <cell r="G16216" t="str">
            <v>HUA</v>
          </cell>
          <cell r="H16216" t="str">
            <v>LTE1800 2nd Carr Upgrade_2x2 MIMO</v>
          </cell>
          <cell r="I16216" t="str">
            <v>INS</v>
          </cell>
          <cell r="L16216">
            <v>43748</v>
          </cell>
          <cell r="M16216">
            <v>43646</v>
          </cell>
          <cell r="N16216">
            <v>43749</v>
          </cell>
          <cell r="O16216">
            <v>43647</v>
          </cell>
          <cell r="P16216" t="str">
            <v>No Dependency</v>
          </cell>
        </row>
        <row r="16217">
          <cell r="C16217" t="str">
            <v>FHQU04</v>
          </cell>
          <cell r="D16217" t="str">
            <v>Expansion Sites</v>
          </cell>
          <cell r="E16217" t="str">
            <v>Q1-2020</v>
          </cell>
          <cell r="F16217" t="str">
            <v>Mobile Aspiration</v>
          </cell>
          <cell r="G16217" t="str">
            <v>HUA</v>
          </cell>
          <cell r="H16217" t="str">
            <v>LTE1800 2nd Carr Upgrade_2x2 MIMO</v>
          </cell>
          <cell r="I16217" t="str">
            <v>INS</v>
          </cell>
          <cell r="L16217">
            <v>43900</v>
          </cell>
          <cell r="N16217">
            <v>43901</v>
          </cell>
          <cell r="P16217" t="str">
            <v>No Dependency</v>
          </cell>
        </row>
        <row r="16218">
          <cell r="C16218">
            <v>33700</v>
          </cell>
          <cell r="D16218" t="str">
            <v>Expansion Sites</v>
          </cell>
          <cell r="E16218" t="str">
            <v>Q3-2019</v>
          </cell>
          <cell r="F16218" t="str">
            <v>Mobile Aspiration</v>
          </cell>
          <cell r="G16218" t="str">
            <v>HUA</v>
          </cell>
          <cell r="H16218" t="str">
            <v>LTE1800 2nd Carr Upgrade_2x2 MIMO</v>
          </cell>
          <cell r="I16218" t="str">
            <v>INS</v>
          </cell>
          <cell r="L16218">
            <v>43788</v>
          </cell>
          <cell r="N16218">
            <v>43789</v>
          </cell>
          <cell r="P16218" t="str">
            <v>No Dependency</v>
          </cell>
        </row>
        <row r="16219">
          <cell r="C16219">
            <v>32900</v>
          </cell>
          <cell r="D16219" t="str">
            <v>Expansion Sites</v>
          </cell>
          <cell r="E16219" t="str">
            <v>Q2-2019</v>
          </cell>
          <cell r="F16219" t="str">
            <v>Mobile Aspiration</v>
          </cell>
          <cell r="G16219" t="str">
            <v>HUA</v>
          </cell>
          <cell r="H16219" t="str">
            <v>LTE1800 2nd Carr Upgrade_2x2 MIMO</v>
          </cell>
          <cell r="I16219" t="str">
            <v>INS</v>
          </cell>
          <cell r="L16219">
            <v>43788</v>
          </cell>
          <cell r="N16219">
            <v>43789</v>
          </cell>
          <cell r="P16219" t="str">
            <v>No Dependency</v>
          </cell>
        </row>
        <row r="16220">
          <cell r="C16220" t="str">
            <v>ZJB849</v>
          </cell>
          <cell r="D16220" t="str">
            <v>Expansion Sites</v>
          </cell>
          <cell r="E16220" t="str">
            <v>Q2-2019</v>
          </cell>
          <cell r="F16220" t="str">
            <v>Mobile Aspiration</v>
          </cell>
          <cell r="G16220" t="str">
            <v>HUA</v>
          </cell>
          <cell r="H16220" t="str">
            <v>LTE1800 2nd Carr Upgrade_2x2 MIMO</v>
          </cell>
          <cell r="I16220" t="str">
            <v>INS</v>
          </cell>
          <cell r="L16220">
            <v>43748</v>
          </cell>
          <cell r="M16220">
            <v>43648</v>
          </cell>
          <cell r="N16220">
            <v>43749</v>
          </cell>
          <cell r="O16220">
            <v>43649</v>
          </cell>
          <cell r="P16220" t="str">
            <v>No Dependency</v>
          </cell>
        </row>
        <row r="16221">
          <cell r="C16221" t="str">
            <v>ZJB212</v>
          </cell>
          <cell r="D16221" t="str">
            <v>Expansion Sites</v>
          </cell>
          <cell r="E16221" t="str">
            <v>Q1-2020</v>
          </cell>
          <cell r="F16221" t="str">
            <v>Mobile Aspiration</v>
          </cell>
          <cell r="G16221" t="str">
            <v>HUA</v>
          </cell>
          <cell r="H16221" t="str">
            <v>LTE1800 2nd Carr Upgrade_2x2 MIMO</v>
          </cell>
          <cell r="I16221" t="str">
            <v>INS</v>
          </cell>
          <cell r="L16221">
            <v>43900</v>
          </cell>
          <cell r="N16221">
            <v>43901</v>
          </cell>
          <cell r="P16221" t="str">
            <v>No Dependency</v>
          </cell>
        </row>
        <row r="16222">
          <cell r="C16222" t="str">
            <v>ZHF134</v>
          </cell>
          <cell r="D16222" t="str">
            <v>Expansion Sites</v>
          </cell>
          <cell r="E16222" t="str">
            <v>Q1-2020</v>
          </cell>
          <cell r="F16222" t="str">
            <v>Mobile Aspiration</v>
          </cell>
          <cell r="G16222" t="str">
            <v>HUA</v>
          </cell>
          <cell r="H16222" t="str">
            <v>LTE1800 2nd Carr Upgrade_2x2 MIMO</v>
          </cell>
          <cell r="I16222" t="str">
            <v>INS</v>
          </cell>
          <cell r="L16222">
            <v>43900</v>
          </cell>
          <cell r="M16222">
            <v>43734</v>
          </cell>
          <cell r="N16222">
            <v>43901</v>
          </cell>
          <cell r="O16222">
            <v>43735</v>
          </cell>
          <cell r="P16222" t="str">
            <v>No Dependency</v>
          </cell>
        </row>
        <row r="16223">
          <cell r="C16223" t="str">
            <v>ZHF028</v>
          </cell>
          <cell r="D16223" t="str">
            <v>Expansion Sites</v>
          </cell>
          <cell r="E16223" t="str">
            <v>Q1-2020</v>
          </cell>
          <cell r="F16223" t="str">
            <v>Mobile Aspiration</v>
          </cell>
          <cell r="G16223" t="str">
            <v>HUA</v>
          </cell>
          <cell r="H16223" t="str">
            <v>LTE1800 2nd Carr Upgrade_2x2 MIMO</v>
          </cell>
          <cell r="I16223" t="str">
            <v>INS</v>
          </cell>
          <cell r="L16223">
            <v>43900</v>
          </cell>
          <cell r="M16223">
            <v>43709</v>
          </cell>
          <cell r="N16223">
            <v>43901</v>
          </cell>
          <cell r="O16223">
            <v>43710</v>
          </cell>
          <cell r="P16223" t="str">
            <v>No Dependency</v>
          </cell>
        </row>
        <row r="16224">
          <cell r="C16224" t="str">
            <v>ZHB016</v>
          </cell>
          <cell r="D16224" t="str">
            <v>Expansion Sites</v>
          </cell>
          <cell r="E16224" t="str">
            <v>Q4-2019</v>
          </cell>
          <cell r="F16224" t="str">
            <v>Mobile Aspiration</v>
          </cell>
          <cell r="G16224" t="str">
            <v>HUA</v>
          </cell>
          <cell r="H16224" t="str">
            <v>LTE1800 2nd Carr Upgrade_2x2 MIMO</v>
          </cell>
          <cell r="I16224" t="str">
            <v>INS</v>
          </cell>
          <cell r="L16224">
            <v>43748</v>
          </cell>
          <cell r="M16224">
            <v>43709</v>
          </cell>
          <cell r="N16224">
            <v>43749</v>
          </cell>
          <cell r="O16224">
            <v>43710</v>
          </cell>
          <cell r="P16224" t="str">
            <v>No Dependency</v>
          </cell>
        </row>
        <row r="16225">
          <cell r="C16225" t="str">
            <v>ZHA064</v>
          </cell>
          <cell r="D16225" t="str">
            <v>Expansion Sites</v>
          </cell>
          <cell r="E16225" t="str">
            <v>Q1-2020</v>
          </cell>
          <cell r="F16225" t="str">
            <v>Mobile Aspiration</v>
          </cell>
          <cell r="G16225" t="str">
            <v>HUA</v>
          </cell>
          <cell r="H16225" t="str">
            <v>LTE1800 2nd Carr Upgrade_2x2 MIMO</v>
          </cell>
          <cell r="I16225" t="str">
            <v>INS</v>
          </cell>
          <cell r="L16225">
            <v>43840</v>
          </cell>
          <cell r="M16225">
            <v>43709</v>
          </cell>
          <cell r="N16225">
            <v>43841</v>
          </cell>
          <cell r="O16225">
            <v>43710</v>
          </cell>
          <cell r="P16225" t="str">
            <v>No Dependency</v>
          </cell>
        </row>
        <row r="16226">
          <cell r="C16226" t="str">
            <v>ZKF017</v>
          </cell>
          <cell r="D16226" t="str">
            <v>Expansion Sites</v>
          </cell>
          <cell r="E16226" t="str">
            <v>Q1-2020</v>
          </cell>
          <cell r="F16226" t="str">
            <v>Mobile Aspiration</v>
          </cell>
          <cell r="G16226" t="str">
            <v>HUA</v>
          </cell>
          <cell r="H16226" t="str">
            <v>LTE1800 2nd Carr Upgrade_2x2 MIMO</v>
          </cell>
          <cell r="I16226" t="str">
            <v>INS</v>
          </cell>
          <cell r="L16226">
            <v>43900</v>
          </cell>
          <cell r="N16226">
            <v>43901</v>
          </cell>
          <cell r="P16226" t="str">
            <v>No Dependency</v>
          </cell>
        </row>
        <row r="16227">
          <cell r="C16227" t="str">
            <v>ZQW977</v>
          </cell>
          <cell r="D16227" t="str">
            <v>Expansion Sites</v>
          </cell>
          <cell r="E16227" t="str">
            <v>Q3-2019</v>
          </cell>
          <cell r="F16227" t="str">
            <v>Mobile Aspiration</v>
          </cell>
          <cell r="G16227" t="str">
            <v>HUA</v>
          </cell>
          <cell r="H16227" t="str">
            <v>LTE1800 2nd Carr Upgrade_2x2 MIMO</v>
          </cell>
          <cell r="I16227" t="str">
            <v>INS</v>
          </cell>
          <cell r="L16227">
            <v>43748</v>
          </cell>
          <cell r="M16227">
            <v>43661</v>
          </cell>
          <cell r="N16227">
            <v>43749</v>
          </cell>
          <cell r="O16227">
            <v>43662</v>
          </cell>
          <cell r="P16227" t="str">
            <v>No Dependency</v>
          </cell>
        </row>
        <row r="16228">
          <cell r="C16228" t="str">
            <v>ZHA098</v>
          </cell>
          <cell r="D16228" t="str">
            <v>Expansion Sites</v>
          </cell>
          <cell r="E16228" t="str">
            <v>Q3-2019</v>
          </cell>
          <cell r="F16228" t="str">
            <v>Mobile Aspiration</v>
          </cell>
          <cell r="G16228" t="str">
            <v>HUA</v>
          </cell>
          <cell r="H16228" t="str">
            <v>LTE1800 2nd Carr Upgrade_2x2 MIMO</v>
          </cell>
          <cell r="I16228" t="str">
            <v>INS</v>
          </cell>
          <cell r="L16228">
            <v>43748</v>
          </cell>
          <cell r="M16228">
            <v>43709</v>
          </cell>
          <cell r="N16228">
            <v>43749</v>
          </cell>
          <cell r="O16228">
            <v>43710</v>
          </cell>
          <cell r="P16228" t="str">
            <v>No Dependency</v>
          </cell>
        </row>
        <row r="16229">
          <cell r="C16229" t="str">
            <v>ZHA070</v>
          </cell>
          <cell r="D16229" t="str">
            <v>Expansion Sites</v>
          </cell>
          <cell r="E16229" t="str">
            <v>Q3-2019</v>
          </cell>
          <cell r="F16229" t="str">
            <v>Mobile Aspiration</v>
          </cell>
          <cell r="G16229" t="str">
            <v>HUA</v>
          </cell>
          <cell r="H16229" t="str">
            <v>LTE1800 2nd Carr Upgrade_2x2 MIMO</v>
          </cell>
          <cell r="I16229" t="str">
            <v>INS</v>
          </cell>
          <cell r="L16229">
            <v>43748</v>
          </cell>
          <cell r="M16229">
            <v>43733</v>
          </cell>
          <cell r="N16229">
            <v>43749</v>
          </cell>
          <cell r="O16229">
            <v>43734</v>
          </cell>
          <cell r="P16229" t="str">
            <v>No Dependency</v>
          </cell>
        </row>
        <row r="16230">
          <cell r="C16230" t="str">
            <v>ZHA121</v>
          </cell>
          <cell r="D16230" t="str">
            <v>Expansion Sites</v>
          </cell>
          <cell r="E16230" t="str">
            <v>Q3-2019</v>
          </cell>
          <cell r="F16230" t="str">
            <v>Mobile Aspiration</v>
          </cell>
          <cell r="G16230" t="str">
            <v>HUA</v>
          </cell>
          <cell r="H16230" t="str">
            <v>LTE1800 2nd Carr Upgrade_2x2 MIMO</v>
          </cell>
          <cell r="I16230" t="str">
            <v>INS</v>
          </cell>
          <cell r="L16230">
            <v>43748</v>
          </cell>
          <cell r="M16230">
            <v>43653</v>
          </cell>
          <cell r="N16230">
            <v>43749</v>
          </cell>
          <cell r="O16230">
            <v>43654</v>
          </cell>
          <cell r="P16230" t="str">
            <v>No Dependency</v>
          </cell>
        </row>
        <row r="16231">
          <cell r="C16231" t="str">
            <v>ZMA018</v>
          </cell>
          <cell r="D16231" t="str">
            <v>Expansion Sites</v>
          </cell>
          <cell r="E16231" t="str">
            <v>Q1-2020</v>
          </cell>
          <cell r="F16231" t="str">
            <v>Mobile Aspiration</v>
          </cell>
          <cell r="G16231" t="str">
            <v>HUA</v>
          </cell>
          <cell r="H16231" t="str">
            <v>LTE1800 2nd Carr Upgrade_2x2 MIMO</v>
          </cell>
          <cell r="I16231" t="str">
            <v>INS</v>
          </cell>
          <cell r="L16231">
            <v>43900</v>
          </cell>
          <cell r="M16231">
            <v>43733</v>
          </cell>
          <cell r="N16231">
            <v>43901</v>
          </cell>
          <cell r="O16231">
            <v>43734</v>
          </cell>
          <cell r="P16231" t="str">
            <v>No Dependency</v>
          </cell>
        </row>
        <row r="16232">
          <cell r="C16232" t="str">
            <v>ZKF026</v>
          </cell>
          <cell r="D16232" t="str">
            <v>Expansion Sites</v>
          </cell>
          <cell r="E16232" t="str">
            <v>Q1-2020</v>
          </cell>
          <cell r="F16232" t="str">
            <v>Mobile Aspiration</v>
          </cell>
          <cell r="G16232" t="str">
            <v>HUA</v>
          </cell>
          <cell r="H16232" t="str">
            <v>LTE1800 2nd Carr Upgrade_2x2 MIMO</v>
          </cell>
          <cell r="I16232" t="str">
            <v>INS</v>
          </cell>
          <cell r="L16232">
            <v>43900</v>
          </cell>
          <cell r="M16232">
            <v>43744</v>
          </cell>
          <cell r="N16232">
            <v>43901</v>
          </cell>
          <cell r="O16232">
            <v>43745</v>
          </cell>
          <cell r="P16232" t="str">
            <v>No Dependency</v>
          </cell>
        </row>
        <row r="16233">
          <cell r="C16233" t="str">
            <v>ZHA088</v>
          </cell>
          <cell r="D16233" t="str">
            <v>Expansion Sites</v>
          </cell>
          <cell r="E16233" t="str">
            <v>Q3-2019</v>
          </cell>
          <cell r="F16233" t="str">
            <v>Mobile Aspiration</v>
          </cell>
          <cell r="G16233" t="str">
            <v>HUA</v>
          </cell>
          <cell r="H16233" t="str">
            <v>LTE1800 2nd Carr Upgrade_2x2 MIMO</v>
          </cell>
          <cell r="I16233" t="str">
            <v>INS</v>
          </cell>
          <cell r="L16233">
            <v>43788</v>
          </cell>
          <cell r="N16233">
            <v>43789</v>
          </cell>
          <cell r="P16233" t="str">
            <v>No Dependency</v>
          </cell>
        </row>
        <row r="16234">
          <cell r="C16234" t="str">
            <v>ZND181</v>
          </cell>
          <cell r="D16234" t="str">
            <v>Expansion Sites</v>
          </cell>
          <cell r="E16234" t="str">
            <v>Q1-2020</v>
          </cell>
          <cell r="F16234" t="str">
            <v>Mobile Aspiration</v>
          </cell>
          <cell r="G16234" t="str">
            <v>HUA</v>
          </cell>
          <cell r="H16234" t="str">
            <v>LTE1800 2nd Carr Upgrade_2x2 MIMO</v>
          </cell>
          <cell r="I16234" t="str">
            <v>INS</v>
          </cell>
          <cell r="L16234">
            <v>43900</v>
          </cell>
          <cell r="M16234">
            <v>43758</v>
          </cell>
          <cell r="N16234">
            <v>43901</v>
          </cell>
          <cell r="O16234">
            <v>43759</v>
          </cell>
          <cell r="P16234" t="str">
            <v>No Dependency</v>
          </cell>
        </row>
        <row r="16235">
          <cell r="C16235" t="str">
            <v>FRB010</v>
          </cell>
          <cell r="D16235" t="str">
            <v>Expansion Sites</v>
          </cell>
          <cell r="E16235" t="str">
            <v>Q1-2020</v>
          </cell>
          <cell r="F16235" t="str">
            <v>Mobile Aspiration</v>
          </cell>
          <cell r="G16235" t="str">
            <v>HUA</v>
          </cell>
          <cell r="H16235" t="str">
            <v>LTE1800 2nd Carr Upgrade_2x2 MIMO</v>
          </cell>
          <cell r="I16235" t="str">
            <v>INS</v>
          </cell>
          <cell r="L16235">
            <v>43900</v>
          </cell>
          <cell r="M16235">
            <v>43734</v>
          </cell>
          <cell r="N16235">
            <v>43901</v>
          </cell>
          <cell r="O16235">
            <v>43735</v>
          </cell>
          <cell r="P16235" t="str">
            <v>No Dependency</v>
          </cell>
        </row>
        <row r="16236">
          <cell r="C16236" t="str">
            <v>ZHF218</v>
          </cell>
          <cell r="D16236" t="str">
            <v>Expansion Sites</v>
          </cell>
          <cell r="E16236" t="str">
            <v>Q1-2020</v>
          </cell>
          <cell r="F16236" t="str">
            <v>Mobile Aspiration</v>
          </cell>
          <cell r="G16236" t="str">
            <v>HUA</v>
          </cell>
          <cell r="H16236" t="str">
            <v>LTE1800 2nd Carr Upgrade_2x2 MIMO</v>
          </cell>
          <cell r="I16236" t="str">
            <v>INS</v>
          </cell>
          <cell r="L16236">
            <v>43900</v>
          </cell>
          <cell r="M16236">
            <v>43744</v>
          </cell>
          <cell r="N16236">
            <v>43901</v>
          </cell>
          <cell r="O16236">
            <v>43745</v>
          </cell>
          <cell r="P16236" t="str">
            <v>No Dependency</v>
          </cell>
        </row>
        <row r="16237">
          <cell r="C16237" t="str">
            <v>ZHA068</v>
          </cell>
          <cell r="D16237" t="str">
            <v>Expansion Sites</v>
          </cell>
          <cell r="E16237" t="str">
            <v>Q1-2020</v>
          </cell>
          <cell r="F16237" t="str">
            <v>Mobile Aspiration</v>
          </cell>
          <cell r="G16237" t="str">
            <v>HUA</v>
          </cell>
          <cell r="H16237" t="str">
            <v>LTE1800 2nd Carr Upgrade_2x2 MIMO</v>
          </cell>
          <cell r="I16237" t="str">
            <v>INS</v>
          </cell>
          <cell r="L16237">
            <v>43840</v>
          </cell>
          <cell r="M16237">
            <v>43733</v>
          </cell>
          <cell r="N16237">
            <v>43841</v>
          </cell>
          <cell r="O16237">
            <v>43734</v>
          </cell>
          <cell r="P16237" t="str">
            <v>No Dependency</v>
          </cell>
        </row>
        <row r="16238">
          <cell r="C16238" t="str">
            <v>ZHF898</v>
          </cell>
          <cell r="D16238" t="str">
            <v>Expansion Sites</v>
          </cell>
          <cell r="E16238" t="str">
            <v>Q1-2020</v>
          </cell>
          <cell r="F16238" t="str">
            <v>Mobile Aspiration</v>
          </cell>
          <cell r="G16238" t="str">
            <v>HUA</v>
          </cell>
          <cell r="H16238" t="str">
            <v>LTE1800 2nd Carr Upgrade_2x2 MIMO</v>
          </cell>
          <cell r="I16238" t="str">
            <v>INS</v>
          </cell>
          <cell r="L16238">
            <v>43900</v>
          </cell>
          <cell r="M16238">
            <v>43725</v>
          </cell>
          <cell r="N16238">
            <v>43901</v>
          </cell>
          <cell r="O16238">
            <v>43726</v>
          </cell>
          <cell r="P16238" t="str">
            <v>No Dependency</v>
          </cell>
        </row>
        <row r="16239">
          <cell r="C16239" t="str">
            <v>Z6G094</v>
          </cell>
          <cell r="D16239" t="str">
            <v>Expansion Sites</v>
          </cell>
          <cell r="E16239" t="str">
            <v>Q1-2020</v>
          </cell>
          <cell r="F16239" t="str">
            <v>Mobile Aspiration</v>
          </cell>
          <cell r="G16239" t="str">
            <v>HUA</v>
          </cell>
          <cell r="H16239" t="str">
            <v>LTE1800 2nd Carr Upgrade_2x2 MIMO</v>
          </cell>
          <cell r="I16239" t="str">
            <v>INS</v>
          </cell>
          <cell r="L16239">
            <v>43900</v>
          </cell>
          <cell r="M16239">
            <v>43676</v>
          </cell>
          <cell r="N16239">
            <v>43901</v>
          </cell>
          <cell r="O16239">
            <v>43677</v>
          </cell>
          <cell r="P16239" t="str">
            <v>No Dependency</v>
          </cell>
        </row>
        <row r="16240">
          <cell r="C16240" t="str">
            <v>Z6G013</v>
          </cell>
          <cell r="D16240" t="str">
            <v>Expansion Sites</v>
          </cell>
          <cell r="E16240" t="str">
            <v>Q4-2019</v>
          </cell>
          <cell r="F16240" t="str">
            <v>Mobile Aspiration</v>
          </cell>
          <cell r="G16240" t="str">
            <v>HUA</v>
          </cell>
          <cell r="H16240" t="str">
            <v>LTE1800 2nd Carr Upgrade_2x2 MIMO</v>
          </cell>
          <cell r="I16240" t="str">
            <v>INS</v>
          </cell>
          <cell r="L16240">
            <v>43748</v>
          </cell>
          <cell r="M16240">
            <v>43734</v>
          </cell>
          <cell r="N16240">
            <v>43749</v>
          </cell>
          <cell r="O16240">
            <v>43735</v>
          </cell>
          <cell r="P16240" t="str">
            <v>No Dependency</v>
          </cell>
        </row>
        <row r="16241">
          <cell r="C16241" t="str">
            <v>ZHB973</v>
          </cell>
          <cell r="D16241" t="str">
            <v>Expansion Sites</v>
          </cell>
          <cell r="E16241" t="str">
            <v>Q2-2019</v>
          </cell>
          <cell r="F16241" t="str">
            <v>Mobile Aspiration</v>
          </cell>
          <cell r="G16241" t="str">
            <v>HUA</v>
          </cell>
          <cell r="H16241" t="str">
            <v>LTE1800 2nd Carr Upgrade_2x2 MIMO</v>
          </cell>
          <cell r="I16241" t="str">
            <v>INS</v>
          </cell>
          <cell r="L16241">
            <v>43748</v>
          </cell>
          <cell r="M16241">
            <v>43651</v>
          </cell>
          <cell r="N16241">
            <v>43749</v>
          </cell>
          <cell r="O16241">
            <v>43652</v>
          </cell>
          <cell r="P16241" t="str">
            <v>No Dependency</v>
          </cell>
        </row>
        <row r="16242">
          <cell r="C16242" t="str">
            <v>ZHQ017</v>
          </cell>
          <cell r="D16242" t="str">
            <v>Expansion Sites</v>
          </cell>
          <cell r="E16242" t="str">
            <v>Q1-2020</v>
          </cell>
          <cell r="F16242" t="str">
            <v>Mobile Aspiration</v>
          </cell>
          <cell r="G16242" t="str">
            <v>HUA</v>
          </cell>
          <cell r="H16242" t="str">
            <v>LTE1800 2nd Carr Upgrade_2x2 MIMO</v>
          </cell>
          <cell r="I16242" t="str">
            <v>INS</v>
          </cell>
          <cell r="L16242">
            <v>43900</v>
          </cell>
          <cell r="M16242">
            <v>43734</v>
          </cell>
          <cell r="N16242">
            <v>43901</v>
          </cell>
          <cell r="O16242">
            <v>43735</v>
          </cell>
          <cell r="P16242" t="str">
            <v>No Dependency</v>
          </cell>
        </row>
        <row r="16243">
          <cell r="C16243" t="str">
            <v>ZJB013</v>
          </cell>
          <cell r="D16243" t="str">
            <v>Expansion Sites</v>
          </cell>
          <cell r="E16243" t="str">
            <v>Q1-2020</v>
          </cell>
          <cell r="F16243" t="str">
            <v>Mobile Aspiration</v>
          </cell>
          <cell r="G16243" t="str">
            <v>HUA</v>
          </cell>
          <cell r="H16243" t="str">
            <v>LTE1800 2nd Carr Upgrade_2x2 MIMO</v>
          </cell>
          <cell r="I16243" t="str">
            <v>INS</v>
          </cell>
          <cell r="L16243">
            <v>43900</v>
          </cell>
          <cell r="M16243">
            <v>43676</v>
          </cell>
          <cell r="N16243">
            <v>43901</v>
          </cell>
          <cell r="O16243">
            <v>43677</v>
          </cell>
          <cell r="P16243" t="str">
            <v>No Dependency</v>
          </cell>
        </row>
        <row r="16244">
          <cell r="C16244" t="str">
            <v>ZHF170</v>
          </cell>
          <cell r="D16244" t="str">
            <v>Expansion Sites</v>
          </cell>
          <cell r="E16244" t="str">
            <v>Q1-2020</v>
          </cell>
          <cell r="F16244" t="str">
            <v>Mobile Aspiration</v>
          </cell>
          <cell r="G16244" t="str">
            <v>HUA</v>
          </cell>
          <cell r="H16244" t="str">
            <v>LTE1800 2nd Carr Upgrade_2x2 MIMO</v>
          </cell>
          <cell r="I16244" t="str">
            <v>INS</v>
          </cell>
          <cell r="L16244">
            <v>43900</v>
          </cell>
          <cell r="M16244">
            <v>43734</v>
          </cell>
          <cell r="N16244">
            <v>43901</v>
          </cell>
          <cell r="O16244">
            <v>43735</v>
          </cell>
          <cell r="P16244" t="str">
            <v>No Dependency</v>
          </cell>
        </row>
        <row r="16245">
          <cell r="C16245" t="str">
            <v>Z12009</v>
          </cell>
          <cell r="D16245" t="str">
            <v>Expansion Sites</v>
          </cell>
          <cell r="E16245" t="str">
            <v>Q1-2020</v>
          </cell>
          <cell r="F16245" t="str">
            <v>Mobile Aspiration</v>
          </cell>
          <cell r="G16245" t="str">
            <v>HUA</v>
          </cell>
          <cell r="H16245" t="str">
            <v>LTE1800 2nd Carr Upgrade_2x2 MIMO</v>
          </cell>
          <cell r="I16245" t="str">
            <v>INS</v>
          </cell>
          <cell r="L16245">
            <v>43900</v>
          </cell>
          <cell r="M16245">
            <v>43709</v>
          </cell>
          <cell r="N16245">
            <v>43901</v>
          </cell>
          <cell r="O16245">
            <v>43710</v>
          </cell>
          <cell r="P16245" t="str">
            <v>No Dependency</v>
          </cell>
        </row>
        <row r="16246">
          <cell r="C16246" t="str">
            <v>ZJB984</v>
          </cell>
          <cell r="D16246" t="str">
            <v>Expansion Sites</v>
          </cell>
          <cell r="E16246" t="str">
            <v>Q1-2020</v>
          </cell>
          <cell r="F16246" t="str">
            <v>Mobile Aspiration</v>
          </cell>
          <cell r="G16246" t="str">
            <v>HUA</v>
          </cell>
          <cell r="H16246" t="str">
            <v>LTE1800 2nd Carr Upgrade_2x2 MIMO</v>
          </cell>
          <cell r="I16246" t="str">
            <v>INS</v>
          </cell>
          <cell r="L16246">
            <v>43900</v>
          </cell>
          <cell r="M16246">
            <v>43733</v>
          </cell>
          <cell r="N16246">
            <v>43901</v>
          </cell>
          <cell r="O16246">
            <v>43734</v>
          </cell>
          <cell r="P16246" t="str">
            <v>No Dependency</v>
          </cell>
        </row>
        <row r="16247">
          <cell r="C16247" t="str">
            <v>ZKF015</v>
          </cell>
          <cell r="D16247" t="str">
            <v>Expansion Sites</v>
          </cell>
          <cell r="E16247" t="str">
            <v>Q1-2020</v>
          </cell>
          <cell r="F16247" t="str">
            <v>Mobile Aspiration</v>
          </cell>
          <cell r="G16247" t="str">
            <v>HUA</v>
          </cell>
          <cell r="H16247" t="str">
            <v>LTE1800 2nd Carr Upgrade_2x2 MIMO</v>
          </cell>
          <cell r="I16247" t="str">
            <v>INS</v>
          </cell>
          <cell r="L16247">
            <v>43900</v>
          </cell>
          <cell r="M16247">
            <v>43733</v>
          </cell>
          <cell r="N16247">
            <v>43901</v>
          </cell>
          <cell r="O16247">
            <v>43734</v>
          </cell>
          <cell r="P16247" t="str">
            <v>No Dependency</v>
          </cell>
        </row>
        <row r="16248">
          <cell r="C16248" t="str">
            <v>ZHA062</v>
          </cell>
          <cell r="D16248" t="str">
            <v>Expansion Sites</v>
          </cell>
          <cell r="E16248" t="str">
            <v>Q3-2019</v>
          </cell>
          <cell r="F16248" t="str">
            <v>Mobile Aspiration</v>
          </cell>
          <cell r="G16248" t="str">
            <v>HUA</v>
          </cell>
          <cell r="H16248" t="str">
            <v>LTE1800 2nd Carr Upgrade_2x2 MIMO</v>
          </cell>
          <cell r="I16248" t="str">
            <v>INS</v>
          </cell>
          <cell r="L16248">
            <v>43748</v>
          </cell>
          <cell r="M16248">
            <v>43638</v>
          </cell>
          <cell r="N16248">
            <v>43749</v>
          </cell>
          <cell r="O16248">
            <v>43639</v>
          </cell>
          <cell r="P16248" t="str">
            <v>No Dependency</v>
          </cell>
        </row>
        <row r="16249">
          <cell r="C16249" t="str">
            <v>ZRR978</v>
          </cell>
          <cell r="D16249" t="str">
            <v>Expansion Sites</v>
          </cell>
          <cell r="E16249" t="str">
            <v>Q1-2020</v>
          </cell>
          <cell r="F16249" t="str">
            <v>Mobile Aspiration</v>
          </cell>
          <cell r="G16249" t="str">
            <v>HUA</v>
          </cell>
          <cell r="H16249" t="str">
            <v>LTE1800 2nd Carr Upgrade_2x2 MIMO</v>
          </cell>
          <cell r="I16249" t="str">
            <v>INS</v>
          </cell>
          <cell r="L16249">
            <v>43900</v>
          </cell>
          <cell r="M16249">
            <v>43682</v>
          </cell>
          <cell r="N16249">
            <v>43901</v>
          </cell>
          <cell r="O16249">
            <v>43683</v>
          </cell>
          <cell r="P16249" t="str">
            <v>No Dependency</v>
          </cell>
        </row>
        <row r="16250">
          <cell r="C16250" t="str">
            <v>Z13036</v>
          </cell>
          <cell r="D16250" t="str">
            <v>Expansion Sites</v>
          </cell>
          <cell r="E16250" t="str">
            <v>Q1-2020</v>
          </cell>
          <cell r="F16250" t="str">
            <v>Mobile Aspiration</v>
          </cell>
          <cell r="G16250" t="str">
            <v>HUA</v>
          </cell>
          <cell r="H16250" t="str">
            <v>LTE1800 2nd Carr Upgrade_2x2 MIMO</v>
          </cell>
          <cell r="I16250" t="str">
            <v>INS</v>
          </cell>
          <cell r="L16250">
            <v>43900</v>
          </cell>
          <cell r="M16250">
            <v>43724</v>
          </cell>
          <cell r="N16250">
            <v>43901</v>
          </cell>
          <cell r="O16250">
            <v>43725</v>
          </cell>
          <cell r="P16250" t="str">
            <v>No Dependency</v>
          </cell>
        </row>
        <row r="16251">
          <cell r="C16251" t="str">
            <v>ZHA102</v>
          </cell>
          <cell r="D16251" t="str">
            <v>Expansion Sites</v>
          </cell>
          <cell r="E16251" t="str">
            <v>Q1-2020</v>
          </cell>
          <cell r="F16251" t="str">
            <v>Mobile Aspiration</v>
          </cell>
          <cell r="G16251" t="str">
            <v>HUA</v>
          </cell>
          <cell r="H16251" t="str">
            <v>LTE1800 2nd Carr Upgrade_2x2 MIMO</v>
          </cell>
          <cell r="I16251" t="str">
            <v>INS</v>
          </cell>
          <cell r="L16251">
            <v>43840</v>
          </cell>
          <cell r="M16251">
            <v>43709</v>
          </cell>
          <cell r="N16251">
            <v>43841</v>
          </cell>
          <cell r="O16251">
            <v>43710</v>
          </cell>
          <cell r="P16251" t="str">
            <v>No Dependency</v>
          </cell>
        </row>
        <row r="16252">
          <cell r="C16252" t="str">
            <v>ZMA011</v>
          </cell>
          <cell r="D16252" t="str">
            <v>Expansion Sites</v>
          </cell>
          <cell r="E16252" t="str">
            <v>Q1-2020</v>
          </cell>
          <cell r="F16252" t="str">
            <v>Mobile Aspiration</v>
          </cell>
          <cell r="G16252" t="str">
            <v>HUA</v>
          </cell>
          <cell r="H16252" t="str">
            <v>LTE1800 2nd Carr Upgrade_2x2 MIMO</v>
          </cell>
          <cell r="I16252" t="str">
            <v>INS</v>
          </cell>
          <cell r="L16252">
            <v>43900</v>
          </cell>
          <cell r="M16252">
            <v>43743</v>
          </cell>
          <cell r="N16252">
            <v>43901</v>
          </cell>
          <cell r="O16252">
            <v>43744</v>
          </cell>
          <cell r="P16252" t="str">
            <v>No Dependency</v>
          </cell>
        </row>
        <row r="16253">
          <cell r="C16253" t="str">
            <v>ZHA052</v>
          </cell>
          <cell r="D16253" t="str">
            <v>Expansion Sites</v>
          </cell>
          <cell r="E16253" t="str">
            <v>Q3-2019</v>
          </cell>
          <cell r="F16253" t="str">
            <v>Mobile Aspiration</v>
          </cell>
          <cell r="G16253" t="str">
            <v>HUA</v>
          </cell>
          <cell r="H16253" t="str">
            <v>LTE1800 2nd Carr Upgrade_2x2 MIMO</v>
          </cell>
          <cell r="I16253" t="str">
            <v>INS</v>
          </cell>
          <cell r="L16253">
            <v>43748</v>
          </cell>
          <cell r="M16253">
            <v>43653</v>
          </cell>
          <cell r="N16253">
            <v>43749</v>
          </cell>
          <cell r="O16253">
            <v>43654</v>
          </cell>
          <cell r="P16253" t="str">
            <v>No Dependency</v>
          </cell>
        </row>
        <row r="16254">
          <cell r="C16254" t="str">
            <v>Z6E001</v>
          </cell>
          <cell r="D16254" t="str">
            <v>Expansion Sites</v>
          </cell>
          <cell r="E16254" t="str">
            <v>Q1-2020</v>
          </cell>
          <cell r="F16254" t="str">
            <v>Mobile Aspiration</v>
          </cell>
          <cell r="G16254" t="str">
            <v>HUA</v>
          </cell>
          <cell r="H16254" t="str">
            <v>LTE1800 2nd Carr Upgrade_2x2 MIMO</v>
          </cell>
          <cell r="I16254" t="str">
            <v>INS</v>
          </cell>
          <cell r="L16254">
            <v>43900</v>
          </cell>
          <cell r="M16254">
            <v>43700</v>
          </cell>
          <cell r="N16254">
            <v>43901</v>
          </cell>
          <cell r="O16254">
            <v>43701</v>
          </cell>
          <cell r="P16254" t="str">
            <v>No Dependency</v>
          </cell>
        </row>
        <row r="16255">
          <cell r="C16255" t="str">
            <v>ZHA082</v>
          </cell>
          <cell r="D16255" t="str">
            <v>Expansion Sites</v>
          </cell>
          <cell r="E16255" t="str">
            <v>Q1-2020</v>
          </cell>
          <cell r="F16255" t="str">
            <v>Mobile Aspiration</v>
          </cell>
          <cell r="G16255" t="str">
            <v>HUA</v>
          </cell>
          <cell r="H16255" t="str">
            <v>LTE1800 2nd Carr Upgrade_2x2 MIMO</v>
          </cell>
          <cell r="I16255" t="str">
            <v>INS</v>
          </cell>
          <cell r="L16255">
            <v>43862</v>
          </cell>
          <cell r="M16255">
            <v>43760</v>
          </cell>
          <cell r="N16255">
            <v>43863</v>
          </cell>
          <cell r="O16255">
            <v>43761</v>
          </cell>
          <cell r="P16255" t="str">
            <v>No Dependency</v>
          </cell>
        </row>
        <row r="16256">
          <cell r="C16256" t="str">
            <v>ZHA167</v>
          </cell>
          <cell r="D16256" t="str">
            <v>Expansion Sites</v>
          </cell>
          <cell r="E16256" t="str">
            <v>Q1-2020</v>
          </cell>
          <cell r="F16256" t="str">
            <v>Mobile Aspiration</v>
          </cell>
          <cell r="G16256" t="str">
            <v>HUA</v>
          </cell>
          <cell r="H16256" t="str">
            <v>LTE1800 2nd Carr Upgrade_2x2 MIMO</v>
          </cell>
          <cell r="I16256" t="str">
            <v>INS</v>
          </cell>
          <cell r="L16256">
            <v>43862</v>
          </cell>
          <cell r="M16256">
            <v>43744</v>
          </cell>
          <cell r="N16256">
            <v>43863</v>
          </cell>
          <cell r="O16256">
            <v>43745</v>
          </cell>
          <cell r="P16256" t="str">
            <v>No Dependency</v>
          </cell>
        </row>
        <row r="16257">
          <cell r="C16257" t="str">
            <v>ZQS991</v>
          </cell>
          <cell r="D16257" t="str">
            <v>Expansion Sites</v>
          </cell>
          <cell r="E16257" t="str">
            <v>Q1-2020</v>
          </cell>
          <cell r="F16257" t="str">
            <v>Mobile Aspiration</v>
          </cell>
          <cell r="G16257" t="str">
            <v>HUA</v>
          </cell>
          <cell r="H16257" t="str">
            <v>LTE1800 2nd Carr Upgrade_2x2 MIMO</v>
          </cell>
          <cell r="I16257" t="str">
            <v>INS</v>
          </cell>
          <cell r="L16257">
            <v>43862</v>
          </cell>
          <cell r="M16257">
            <v>43745</v>
          </cell>
          <cell r="N16257">
            <v>43863</v>
          </cell>
          <cell r="O16257">
            <v>43746</v>
          </cell>
          <cell r="P16257" t="str">
            <v>No Dependency</v>
          </cell>
        </row>
        <row r="16258">
          <cell r="C16258" t="str">
            <v>Z6D007</v>
          </cell>
          <cell r="D16258" t="str">
            <v>Expansion Sites</v>
          </cell>
          <cell r="E16258" t="str">
            <v>Q1-2020</v>
          </cell>
          <cell r="F16258" t="str">
            <v>Mobile Aspiration</v>
          </cell>
          <cell r="G16258" t="str">
            <v>HUA</v>
          </cell>
          <cell r="H16258" t="str">
            <v>2GEXP</v>
          </cell>
          <cell r="I16258" t="str">
            <v>INS</v>
          </cell>
          <cell r="L16258">
            <v>43744</v>
          </cell>
          <cell r="M16258">
            <v>43703</v>
          </cell>
          <cell r="N16258">
            <v>43745</v>
          </cell>
          <cell r="O16258">
            <v>43704</v>
          </cell>
          <cell r="P16258" t="str">
            <v>No Dependency</v>
          </cell>
        </row>
        <row r="16259">
          <cell r="C16259" t="str">
            <v>ZJZ659</v>
          </cell>
          <cell r="D16259" t="str">
            <v>Expansion Sites</v>
          </cell>
          <cell r="E16259" t="str">
            <v>Q3-2019</v>
          </cell>
          <cell r="F16259" t="str">
            <v>Mobile Aspiration</v>
          </cell>
          <cell r="G16259" t="str">
            <v>HUA</v>
          </cell>
          <cell r="H16259" t="str">
            <v>2GEXP</v>
          </cell>
          <cell r="I16259" t="str">
            <v>INS</v>
          </cell>
          <cell r="J16259">
            <v>40813</v>
          </cell>
          <cell r="L16259">
            <v>43784</v>
          </cell>
          <cell r="N16259">
            <v>43814</v>
          </cell>
          <cell r="P16259" t="str">
            <v>Pending HOC</v>
          </cell>
        </row>
        <row r="16260">
          <cell r="C16260">
            <v>71811</v>
          </cell>
          <cell r="D16260" t="str">
            <v>Expansion Sites</v>
          </cell>
          <cell r="E16260" t="str">
            <v>Q2-2019</v>
          </cell>
          <cell r="F16260" t="str">
            <v>Mobile Aspiration</v>
          </cell>
          <cell r="G16260" t="str">
            <v>HUA</v>
          </cell>
          <cell r="H16260" t="str">
            <v>2GEXP</v>
          </cell>
          <cell r="I16260" t="str">
            <v>INS</v>
          </cell>
          <cell r="J16260">
            <v>43748</v>
          </cell>
          <cell r="L16260">
            <v>43784</v>
          </cell>
          <cell r="N16260">
            <v>43814</v>
          </cell>
          <cell r="P16260" t="str">
            <v>Pending HOC</v>
          </cell>
        </row>
        <row r="16261">
          <cell r="C16261" t="str">
            <v>Z95008</v>
          </cell>
          <cell r="D16261" t="str">
            <v>Expansion Sites</v>
          </cell>
          <cell r="E16261" t="str">
            <v>Q2-2019</v>
          </cell>
          <cell r="F16261" t="str">
            <v>Mobile Aspiration</v>
          </cell>
          <cell r="G16261" t="str">
            <v>HUA</v>
          </cell>
          <cell r="H16261" t="str">
            <v>3G900_2nd Carrier</v>
          </cell>
          <cell r="I16261" t="str">
            <v>INS</v>
          </cell>
          <cell r="L16261">
            <v>43791</v>
          </cell>
          <cell r="N16261">
            <v>43792</v>
          </cell>
          <cell r="P16261" t="str">
            <v>No Dependency</v>
          </cell>
        </row>
        <row r="16262">
          <cell r="C16262" t="str">
            <v>ZJZ659</v>
          </cell>
          <cell r="D16262" t="str">
            <v>Collocated Sites</v>
          </cell>
          <cell r="E16262" t="str">
            <v>Q3-2019</v>
          </cell>
          <cell r="F16262" t="str">
            <v>Mobile Aspiration</v>
          </cell>
          <cell r="G16262" t="str">
            <v>HUA</v>
          </cell>
          <cell r="H16262" t="str">
            <v>3GCOL_900</v>
          </cell>
          <cell r="I16262" t="str">
            <v>INS</v>
          </cell>
          <cell r="L16262">
            <v>43791</v>
          </cell>
          <cell r="N16262">
            <v>43792</v>
          </cell>
          <cell r="P16262" t="str">
            <v>No Dependency</v>
          </cell>
        </row>
        <row r="16263">
          <cell r="C16263" t="str">
            <v>ZMK590</v>
          </cell>
          <cell r="D16263" t="str">
            <v>Collocated Sites</v>
          </cell>
          <cell r="E16263" t="str">
            <v>Q2-2019</v>
          </cell>
          <cell r="F16263" t="str">
            <v>Mobile Aspiration</v>
          </cell>
          <cell r="G16263" t="str">
            <v>HUA</v>
          </cell>
          <cell r="H16263" t="str">
            <v>3GCOL_900</v>
          </cell>
          <cell r="I16263" t="str">
            <v>INS</v>
          </cell>
          <cell r="L16263">
            <v>43744</v>
          </cell>
          <cell r="M16263">
            <v>43639</v>
          </cell>
          <cell r="N16263">
            <v>43745</v>
          </cell>
          <cell r="O16263">
            <v>43640</v>
          </cell>
          <cell r="P16263" t="str">
            <v>No Dependency</v>
          </cell>
        </row>
        <row r="16264">
          <cell r="C16264">
            <v>71811</v>
          </cell>
          <cell r="D16264" t="str">
            <v>Collocated Sites</v>
          </cell>
          <cell r="E16264" t="str">
            <v>Q2-2019</v>
          </cell>
          <cell r="F16264" t="str">
            <v>Mobile Aspiration</v>
          </cell>
          <cell r="G16264" t="str">
            <v>HUA</v>
          </cell>
          <cell r="H16264" t="str">
            <v>3GCOL_900</v>
          </cell>
          <cell r="I16264" t="str">
            <v>INS</v>
          </cell>
          <cell r="L16264">
            <v>43791</v>
          </cell>
          <cell r="N16264">
            <v>43792</v>
          </cell>
          <cell r="P16264" t="str">
            <v>No Dependency</v>
          </cell>
        </row>
        <row r="16265">
          <cell r="C16265" t="str">
            <v>ZDJ989</v>
          </cell>
          <cell r="D16265" t="str">
            <v>Collocated Sites</v>
          </cell>
          <cell r="E16265" t="str">
            <v>Q1-2020</v>
          </cell>
          <cell r="F16265" t="str">
            <v>Mobile Aspiration</v>
          </cell>
          <cell r="G16265" t="str">
            <v>HUA</v>
          </cell>
          <cell r="H16265" t="str">
            <v>3GCOL_900</v>
          </cell>
          <cell r="I16265" t="str">
            <v>INS</v>
          </cell>
          <cell r="L16265">
            <v>43889</v>
          </cell>
          <cell r="N16265">
            <v>43891</v>
          </cell>
          <cell r="P16265" t="str">
            <v>No Dependency</v>
          </cell>
        </row>
        <row r="16266">
          <cell r="C16266" t="str">
            <v>ZJZ566</v>
          </cell>
          <cell r="D16266" t="str">
            <v>Collocated Sites</v>
          </cell>
          <cell r="E16266" t="str">
            <v>Q1-2020</v>
          </cell>
          <cell r="F16266" t="str">
            <v>Mobile Aspiration</v>
          </cell>
          <cell r="G16266" t="str">
            <v>HUA</v>
          </cell>
          <cell r="H16266" t="str">
            <v>3GCOL_900</v>
          </cell>
          <cell r="I16266" t="str">
            <v>INS</v>
          </cell>
          <cell r="L16266">
            <v>43754</v>
          </cell>
          <cell r="M16266">
            <v>43715</v>
          </cell>
          <cell r="N16266">
            <v>43755</v>
          </cell>
          <cell r="O16266">
            <v>43716</v>
          </cell>
          <cell r="P16266" t="str">
            <v>No Dependency</v>
          </cell>
        </row>
        <row r="16267">
          <cell r="C16267" t="str">
            <v>ZJZ506</v>
          </cell>
          <cell r="D16267" t="str">
            <v>Collocated Sites</v>
          </cell>
          <cell r="E16267" t="str">
            <v>Q1-2020</v>
          </cell>
          <cell r="F16267" t="str">
            <v>Mobile Aspiration</v>
          </cell>
          <cell r="G16267" t="str">
            <v>HUA</v>
          </cell>
          <cell r="H16267" t="str">
            <v>3GCOL_900</v>
          </cell>
          <cell r="I16267" t="str">
            <v>INS</v>
          </cell>
          <cell r="L16267">
            <v>43754</v>
          </cell>
          <cell r="M16267">
            <v>43715</v>
          </cell>
          <cell r="N16267">
            <v>43755</v>
          </cell>
          <cell r="O16267">
            <v>43716</v>
          </cell>
          <cell r="P16267" t="str">
            <v>No Dependency</v>
          </cell>
        </row>
        <row r="16268">
          <cell r="C16268" t="str">
            <v>ZJZ486</v>
          </cell>
          <cell r="D16268" t="str">
            <v>Collocated Sites</v>
          </cell>
          <cell r="E16268" t="str">
            <v>Q1-2020</v>
          </cell>
          <cell r="F16268" t="str">
            <v>Mobile Aspiration</v>
          </cell>
          <cell r="G16268" t="str">
            <v>HUA</v>
          </cell>
          <cell r="H16268" t="str">
            <v>3GCOL_900</v>
          </cell>
          <cell r="I16268" t="str">
            <v>INS</v>
          </cell>
          <cell r="L16268">
            <v>43754</v>
          </cell>
          <cell r="M16268">
            <v>43715</v>
          </cell>
          <cell r="N16268">
            <v>43755</v>
          </cell>
          <cell r="O16268">
            <v>43716</v>
          </cell>
          <cell r="P16268" t="str">
            <v>No Dependency</v>
          </cell>
        </row>
        <row r="16269">
          <cell r="C16269" t="str">
            <v>ZJZ427</v>
          </cell>
          <cell r="D16269" t="str">
            <v>Collocated Sites</v>
          </cell>
          <cell r="E16269" t="str">
            <v>Q1-2020</v>
          </cell>
          <cell r="F16269" t="str">
            <v>Mobile Aspiration</v>
          </cell>
          <cell r="G16269" t="str">
            <v>HUA</v>
          </cell>
          <cell r="H16269" t="str">
            <v>3GCOL_900</v>
          </cell>
          <cell r="I16269" t="str">
            <v>INS</v>
          </cell>
          <cell r="L16269">
            <v>43754</v>
          </cell>
          <cell r="M16269">
            <v>43715</v>
          </cell>
          <cell r="N16269">
            <v>43755</v>
          </cell>
          <cell r="O16269">
            <v>43716</v>
          </cell>
          <cell r="P16269" t="str">
            <v>No Dependency</v>
          </cell>
        </row>
        <row r="16270">
          <cell r="C16270" t="str">
            <v>ZABA225</v>
          </cell>
          <cell r="D16270" t="str">
            <v>Collocated Sites</v>
          </cell>
          <cell r="E16270" t="str">
            <v>Q3-2019</v>
          </cell>
          <cell r="F16270" t="str">
            <v>Mobile Aspiration</v>
          </cell>
          <cell r="G16270" t="str">
            <v>HUA</v>
          </cell>
          <cell r="H16270" t="str">
            <v>3GCOL_900</v>
          </cell>
          <cell r="I16270" t="str">
            <v>INS</v>
          </cell>
          <cell r="L16270">
            <v>43744</v>
          </cell>
          <cell r="M16270">
            <v>43633</v>
          </cell>
          <cell r="N16270">
            <v>43745</v>
          </cell>
          <cell r="O16270">
            <v>43634</v>
          </cell>
          <cell r="P16270" t="str">
            <v>No Dependency</v>
          </cell>
        </row>
        <row r="16271">
          <cell r="C16271" t="str">
            <v>ZBH934</v>
          </cell>
          <cell r="D16271" t="str">
            <v>Collocated Sites</v>
          </cell>
          <cell r="E16271" t="str">
            <v>Q3-2019</v>
          </cell>
          <cell r="F16271" t="str">
            <v>Mobile Aspiration</v>
          </cell>
          <cell r="G16271" t="str">
            <v>HUA</v>
          </cell>
          <cell r="H16271" t="str">
            <v>3GCOL_900</v>
          </cell>
          <cell r="I16271" t="str">
            <v>INS</v>
          </cell>
          <cell r="L16271">
            <v>43744</v>
          </cell>
          <cell r="M16271">
            <v>43709</v>
          </cell>
          <cell r="N16271">
            <v>43745</v>
          </cell>
          <cell r="O16271">
            <v>43710</v>
          </cell>
          <cell r="P16271" t="str">
            <v>No Dependency</v>
          </cell>
        </row>
        <row r="16272">
          <cell r="C16272" t="str">
            <v>ZAB851</v>
          </cell>
          <cell r="D16272" t="str">
            <v>Collocated Sites</v>
          </cell>
          <cell r="E16272" t="str">
            <v>Q1-2020</v>
          </cell>
          <cell r="F16272" t="str">
            <v>Mobile Aspiration</v>
          </cell>
          <cell r="G16272" t="str">
            <v>HUA</v>
          </cell>
          <cell r="H16272" t="str">
            <v>3GCOL_900</v>
          </cell>
          <cell r="I16272" t="str">
            <v>INS</v>
          </cell>
          <cell r="L16272">
            <v>43837</v>
          </cell>
          <cell r="M16272">
            <v>43744</v>
          </cell>
          <cell r="N16272">
            <v>43839</v>
          </cell>
          <cell r="O16272">
            <v>43745</v>
          </cell>
          <cell r="P16272" t="str">
            <v>No Dependency</v>
          </cell>
        </row>
        <row r="16273">
          <cell r="C16273" t="str">
            <v>Z86011</v>
          </cell>
          <cell r="D16273" t="str">
            <v>Collocated Sites</v>
          </cell>
          <cell r="E16273" t="str">
            <v>Q1-2020</v>
          </cell>
          <cell r="F16273" t="str">
            <v>Mobile Aspiration</v>
          </cell>
          <cell r="G16273" t="str">
            <v>HUA</v>
          </cell>
          <cell r="H16273" t="str">
            <v>3GCOL_900</v>
          </cell>
          <cell r="I16273" t="str">
            <v>INS</v>
          </cell>
          <cell r="L16273">
            <v>43754</v>
          </cell>
          <cell r="M16273">
            <v>43733</v>
          </cell>
          <cell r="N16273">
            <v>43755</v>
          </cell>
          <cell r="O16273">
            <v>43734</v>
          </cell>
          <cell r="P16273" t="str">
            <v>No Dependency</v>
          </cell>
        </row>
        <row r="16274">
          <cell r="C16274" t="str">
            <v>Z86010</v>
          </cell>
          <cell r="D16274" t="str">
            <v>Collocated Sites</v>
          </cell>
          <cell r="E16274" t="str">
            <v>Q1-2020</v>
          </cell>
          <cell r="F16274" t="str">
            <v>Mobile Aspiration</v>
          </cell>
          <cell r="G16274" t="str">
            <v>HUA</v>
          </cell>
          <cell r="H16274" t="str">
            <v>3GCOL_900</v>
          </cell>
          <cell r="I16274" t="str">
            <v>INS</v>
          </cell>
          <cell r="L16274">
            <v>43837</v>
          </cell>
          <cell r="M16274">
            <v>43759</v>
          </cell>
          <cell r="N16274">
            <v>43839</v>
          </cell>
          <cell r="O16274">
            <v>43760</v>
          </cell>
          <cell r="P16274" t="str">
            <v>No Dependency</v>
          </cell>
        </row>
        <row r="16275">
          <cell r="C16275" t="str">
            <v>Z86009</v>
          </cell>
          <cell r="D16275" t="str">
            <v>Collocated Sites</v>
          </cell>
          <cell r="E16275" t="str">
            <v>Q1-2020</v>
          </cell>
          <cell r="F16275" t="str">
            <v>Mobile Aspiration</v>
          </cell>
          <cell r="G16275" t="str">
            <v>HUA</v>
          </cell>
          <cell r="H16275" t="str">
            <v>3GCOL_900</v>
          </cell>
          <cell r="I16275" t="str">
            <v>INS</v>
          </cell>
          <cell r="L16275">
            <v>43837</v>
          </cell>
          <cell r="N16275">
            <v>43839</v>
          </cell>
          <cell r="P16275" t="str">
            <v>No Dependency</v>
          </cell>
        </row>
        <row r="16276">
          <cell r="C16276" t="str">
            <v>Z86008</v>
          </cell>
          <cell r="D16276" t="str">
            <v>Collocated Sites</v>
          </cell>
          <cell r="E16276" t="str">
            <v>Q1-2020</v>
          </cell>
          <cell r="F16276" t="str">
            <v>Mobile Aspiration</v>
          </cell>
          <cell r="G16276" t="str">
            <v>HUA</v>
          </cell>
          <cell r="H16276" t="str">
            <v>3GCOL_900</v>
          </cell>
          <cell r="I16276" t="str">
            <v>INS</v>
          </cell>
          <cell r="L16276">
            <v>43837</v>
          </cell>
          <cell r="N16276">
            <v>43839</v>
          </cell>
          <cell r="P16276" t="str">
            <v>No Dependency</v>
          </cell>
        </row>
        <row r="16277">
          <cell r="C16277" t="str">
            <v>Z86007</v>
          </cell>
          <cell r="D16277" t="str">
            <v>Collocated Sites</v>
          </cell>
          <cell r="E16277" t="str">
            <v>Q1-2020</v>
          </cell>
          <cell r="F16277" t="str">
            <v>Mobile Aspiration</v>
          </cell>
          <cell r="G16277" t="str">
            <v>HUA</v>
          </cell>
          <cell r="H16277" t="str">
            <v>3GCOL_900</v>
          </cell>
          <cell r="I16277" t="str">
            <v>INS</v>
          </cell>
          <cell r="L16277">
            <v>43754</v>
          </cell>
          <cell r="M16277">
            <v>43733</v>
          </cell>
          <cell r="N16277">
            <v>43755</v>
          </cell>
          <cell r="O16277">
            <v>43734</v>
          </cell>
          <cell r="P16277" t="str">
            <v>No Dependency</v>
          </cell>
        </row>
        <row r="16278">
          <cell r="C16278" t="str">
            <v>Z86005</v>
          </cell>
          <cell r="D16278" t="str">
            <v>Collocated Sites</v>
          </cell>
          <cell r="E16278" t="str">
            <v>Q1-2020</v>
          </cell>
          <cell r="F16278" t="str">
            <v>Mobile Aspiration</v>
          </cell>
          <cell r="G16278" t="str">
            <v>HUA</v>
          </cell>
          <cell r="H16278" t="str">
            <v>3GCOL_900</v>
          </cell>
          <cell r="I16278" t="str">
            <v>INS</v>
          </cell>
          <cell r="L16278">
            <v>43837</v>
          </cell>
          <cell r="M16278">
            <v>43740</v>
          </cell>
          <cell r="N16278">
            <v>43839</v>
          </cell>
          <cell r="O16278">
            <v>43741</v>
          </cell>
          <cell r="P16278" t="str">
            <v>No Dependency</v>
          </cell>
        </row>
        <row r="16279">
          <cell r="C16279" t="str">
            <v>Z86004</v>
          </cell>
          <cell r="D16279" t="str">
            <v>Collocated Sites</v>
          </cell>
          <cell r="E16279" t="str">
            <v>Q1-2020</v>
          </cell>
          <cell r="F16279" t="str">
            <v>Mobile Aspiration</v>
          </cell>
          <cell r="G16279" t="str">
            <v>HUA</v>
          </cell>
          <cell r="H16279" t="str">
            <v>3GCOL_900</v>
          </cell>
          <cell r="I16279" t="str">
            <v>INS</v>
          </cell>
          <cell r="L16279">
            <v>43754</v>
          </cell>
          <cell r="M16279">
            <v>43733</v>
          </cell>
          <cell r="N16279">
            <v>43755</v>
          </cell>
          <cell r="O16279">
            <v>43734</v>
          </cell>
          <cell r="P16279" t="str">
            <v>No Dependency</v>
          </cell>
        </row>
        <row r="16280">
          <cell r="C16280" t="str">
            <v>Z86003</v>
          </cell>
          <cell r="D16280" t="str">
            <v>Collocated Sites</v>
          </cell>
          <cell r="E16280" t="str">
            <v>Q1-2020</v>
          </cell>
          <cell r="F16280" t="str">
            <v>Mobile Aspiration</v>
          </cell>
          <cell r="G16280" t="str">
            <v>HUA</v>
          </cell>
          <cell r="H16280" t="str">
            <v>3GCOL_900</v>
          </cell>
          <cell r="I16280" t="str">
            <v>INS</v>
          </cell>
          <cell r="L16280">
            <v>43754</v>
          </cell>
          <cell r="M16280">
            <v>43724</v>
          </cell>
          <cell r="N16280">
            <v>43755</v>
          </cell>
          <cell r="O16280">
            <v>43725</v>
          </cell>
          <cell r="P16280" t="str">
            <v>No Dependency</v>
          </cell>
        </row>
        <row r="16281">
          <cell r="C16281" t="str">
            <v>Z86002</v>
          </cell>
          <cell r="D16281" t="str">
            <v>Collocated Sites</v>
          </cell>
          <cell r="E16281" t="str">
            <v>Q1-2020</v>
          </cell>
          <cell r="F16281" t="str">
            <v>Mobile Aspiration</v>
          </cell>
          <cell r="G16281" t="str">
            <v>HUA</v>
          </cell>
          <cell r="H16281" t="str">
            <v>3GCOL_900</v>
          </cell>
          <cell r="I16281" t="str">
            <v>INS</v>
          </cell>
          <cell r="L16281">
            <v>43754</v>
          </cell>
          <cell r="M16281">
            <v>43733</v>
          </cell>
          <cell r="N16281">
            <v>43755</v>
          </cell>
          <cell r="O16281">
            <v>43734</v>
          </cell>
          <cell r="P16281" t="str">
            <v>No Dependency</v>
          </cell>
        </row>
        <row r="16282">
          <cell r="C16282" t="str">
            <v>Z7D018</v>
          </cell>
          <cell r="D16282" t="str">
            <v>Collocated Sites</v>
          </cell>
          <cell r="E16282" t="str">
            <v>Q1-2020</v>
          </cell>
          <cell r="F16282" t="str">
            <v>Mobile Aspiration</v>
          </cell>
          <cell r="G16282" t="str">
            <v>HUA</v>
          </cell>
          <cell r="H16282" t="str">
            <v>3GCOL_900</v>
          </cell>
          <cell r="I16282" t="str">
            <v>INS</v>
          </cell>
          <cell r="L16282">
            <v>43837</v>
          </cell>
          <cell r="M16282">
            <v>43724</v>
          </cell>
          <cell r="N16282">
            <v>43839</v>
          </cell>
          <cell r="O16282">
            <v>43725</v>
          </cell>
          <cell r="P16282" t="str">
            <v>No Dependency</v>
          </cell>
        </row>
        <row r="16283">
          <cell r="C16283" t="str">
            <v>Z7E002</v>
          </cell>
          <cell r="D16283" t="str">
            <v>Collocated Sites</v>
          </cell>
          <cell r="E16283" t="str">
            <v>Q1-2020</v>
          </cell>
          <cell r="F16283" t="str">
            <v>Mobile Aspiration</v>
          </cell>
          <cell r="G16283" t="str">
            <v>HUA</v>
          </cell>
          <cell r="H16283" t="str">
            <v>3GCOL_900</v>
          </cell>
          <cell r="I16283" t="str">
            <v>INS</v>
          </cell>
          <cell r="L16283">
            <v>43754</v>
          </cell>
          <cell r="M16283">
            <v>43733</v>
          </cell>
          <cell r="N16283">
            <v>43755</v>
          </cell>
          <cell r="O16283">
            <v>43734</v>
          </cell>
          <cell r="P16283" t="str">
            <v>No Dependency</v>
          </cell>
        </row>
        <row r="16284">
          <cell r="C16284" t="str">
            <v>Z73010</v>
          </cell>
          <cell r="D16284" t="str">
            <v>Collocated Sites</v>
          </cell>
          <cell r="E16284" t="str">
            <v>Q1-2020</v>
          </cell>
          <cell r="F16284" t="str">
            <v>Mobile Aspiration</v>
          </cell>
          <cell r="G16284" t="str">
            <v>HUA</v>
          </cell>
          <cell r="H16284" t="str">
            <v>3GCOL_900</v>
          </cell>
          <cell r="I16284" t="str">
            <v>INS</v>
          </cell>
          <cell r="L16284">
            <v>43754</v>
          </cell>
          <cell r="M16284">
            <v>43733</v>
          </cell>
          <cell r="N16284">
            <v>43755</v>
          </cell>
          <cell r="O16284">
            <v>43734</v>
          </cell>
          <cell r="P16284" t="str">
            <v>No Dependency</v>
          </cell>
        </row>
        <row r="16285">
          <cell r="C16285" t="str">
            <v>Z6D007</v>
          </cell>
          <cell r="D16285" t="str">
            <v>Collocated Sites</v>
          </cell>
          <cell r="E16285" t="str">
            <v>Q1-2020</v>
          </cell>
          <cell r="F16285" t="str">
            <v>Mobile Aspiration</v>
          </cell>
          <cell r="G16285" t="str">
            <v>HUA</v>
          </cell>
          <cell r="H16285" t="str">
            <v>3GCOL_900</v>
          </cell>
          <cell r="I16285" t="str">
            <v>INS</v>
          </cell>
          <cell r="L16285">
            <v>43744</v>
          </cell>
          <cell r="M16285">
            <v>43703</v>
          </cell>
          <cell r="N16285">
            <v>43745</v>
          </cell>
          <cell r="O16285">
            <v>43704</v>
          </cell>
          <cell r="P16285" t="str">
            <v>No Dependency</v>
          </cell>
        </row>
        <row r="16286">
          <cell r="C16286" t="str">
            <v>CWN900</v>
          </cell>
          <cell r="D16286" t="str">
            <v>Collocated Sites</v>
          </cell>
          <cell r="E16286" t="str">
            <v>Q1-2020</v>
          </cell>
          <cell r="F16286" t="str">
            <v>Mobile Aspiration</v>
          </cell>
          <cell r="G16286" t="str">
            <v>HUA</v>
          </cell>
          <cell r="H16286" t="str">
            <v>3GCOL_900</v>
          </cell>
          <cell r="I16286" t="str">
            <v>INS</v>
          </cell>
          <cell r="L16286">
            <v>43848</v>
          </cell>
          <cell r="N16286">
            <v>43850</v>
          </cell>
          <cell r="P16286" t="str">
            <v>No Dependency</v>
          </cell>
        </row>
        <row r="16287">
          <cell r="C16287" t="str">
            <v>CWN985</v>
          </cell>
          <cell r="D16287" t="str">
            <v>Collocated Sites</v>
          </cell>
          <cell r="E16287" t="str">
            <v>Q1-2020</v>
          </cell>
          <cell r="F16287" t="str">
            <v>Mobile Aspiration</v>
          </cell>
          <cell r="G16287" t="str">
            <v>HUA</v>
          </cell>
          <cell r="H16287" t="str">
            <v>3GCOL_900</v>
          </cell>
          <cell r="I16287" t="str">
            <v>INS</v>
          </cell>
          <cell r="L16287">
            <v>43889</v>
          </cell>
          <cell r="N16287">
            <v>43891</v>
          </cell>
          <cell r="P16287" t="str">
            <v>No Dependency</v>
          </cell>
        </row>
        <row r="16288">
          <cell r="C16288" t="str">
            <v>ZJZ943</v>
          </cell>
          <cell r="D16288" t="str">
            <v>Collocated Sites</v>
          </cell>
          <cell r="E16288" t="str">
            <v>Q1-2020</v>
          </cell>
          <cell r="F16288" t="str">
            <v>Mobile Aspiration</v>
          </cell>
          <cell r="G16288" t="str">
            <v>HUA</v>
          </cell>
          <cell r="H16288" t="str">
            <v>3GCOL_900</v>
          </cell>
          <cell r="I16288" t="str">
            <v>INS</v>
          </cell>
          <cell r="L16288">
            <v>43754</v>
          </cell>
          <cell r="M16288">
            <v>43715</v>
          </cell>
          <cell r="N16288">
            <v>43755</v>
          </cell>
          <cell r="O16288">
            <v>43716</v>
          </cell>
          <cell r="P16288" t="str">
            <v>No Dependency</v>
          </cell>
        </row>
        <row r="16289">
          <cell r="C16289" t="str">
            <v>ZJZ921</v>
          </cell>
          <cell r="D16289" t="str">
            <v>Collocated Sites</v>
          </cell>
          <cell r="E16289" t="str">
            <v>Q3-2019</v>
          </cell>
          <cell r="F16289" t="str">
            <v>Mobile Aspiration</v>
          </cell>
          <cell r="G16289" t="str">
            <v>HUA</v>
          </cell>
          <cell r="H16289" t="str">
            <v>3GCOL_900</v>
          </cell>
          <cell r="I16289" t="str">
            <v>INS</v>
          </cell>
          <cell r="L16289">
            <v>43744</v>
          </cell>
          <cell r="M16289">
            <v>43629</v>
          </cell>
          <cell r="N16289">
            <v>43745</v>
          </cell>
          <cell r="O16289">
            <v>43630</v>
          </cell>
          <cell r="P16289" t="str">
            <v>No Dependency</v>
          </cell>
        </row>
        <row r="16290">
          <cell r="C16290" t="str">
            <v>ZJZ872</v>
          </cell>
          <cell r="D16290" t="str">
            <v>Collocated Sites</v>
          </cell>
          <cell r="E16290" t="str">
            <v>Q1-2020</v>
          </cell>
          <cell r="F16290" t="str">
            <v>Mobile Aspiration</v>
          </cell>
          <cell r="G16290" t="str">
            <v>HUA</v>
          </cell>
          <cell r="H16290" t="str">
            <v>3GCOL_900</v>
          </cell>
          <cell r="I16290" t="str">
            <v>INS</v>
          </cell>
          <cell r="L16290">
            <v>43860</v>
          </cell>
          <cell r="N16290">
            <v>43862</v>
          </cell>
          <cell r="P16290" t="str">
            <v>No Dependency</v>
          </cell>
        </row>
        <row r="16291">
          <cell r="C16291" t="str">
            <v>ZJZ868</v>
          </cell>
          <cell r="D16291" t="str">
            <v>Collocated Sites</v>
          </cell>
          <cell r="E16291" t="str">
            <v>Q1-2020</v>
          </cell>
          <cell r="F16291" t="str">
            <v>Mobile Aspiration</v>
          </cell>
          <cell r="G16291" t="str">
            <v>HUA</v>
          </cell>
          <cell r="H16291" t="str">
            <v>3GCOL_900</v>
          </cell>
          <cell r="I16291" t="str">
            <v>INS</v>
          </cell>
          <cell r="L16291">
            <v>43848</v>
          </cell>
          <cell r="M16291">
            <v>43745</v>
          </cell>
          <cell r="N16291">
            <v>43850</v>
          </cell>
          <cell r="O16291">
            <v>43746</v>
          </cell>
          <cell r="P16291" t="str">
            <v>No Dependency</v>
          </cell>
        </row>
        <row r="16292">
          <cell r="C16292" t="str">
            <v>ZJZ842</v>
          </cell>
          <cell r="D16292" t="str">
            <v>Collocated Sites</v>
          </cell>
          <cell r="E16292" t="str">
            <v>Q1-2020</v>
          </cell>
          <cell r="F16292" t="str">
            <v>Mobile Aspiration</v>
          </cell>
          <cell r="G16292" t="str">
            <v>HUA</v>
          </cell>
          <cell r="H16292" t="str">
            <v>3GCOL_900</v>
          </cell>
          <cell r="I16292" t="str">
            <v>INS</v>
          </cell>
          <cell r="L16292">
            <v>43837</v>
          </cell>
          <cell r="N16292">
            <v>43839</v>
          </cell>
          <cell r="P16292" t="str">
            <v>No Dependency</v>
          </cell>
        </row>
        <row r="16293">
          <cell r="C16293" t="str">
            <v>ZKH852</v>
          </cell>
          <cell r="D16293" t="str">
            <v>Collocated Sites</v>
          </cell>
          <cell r="E16293" t="str">
            <v>Q1-2020</v>
          </cell>
          <cell r="F16293" t="str">
            <v>Mobile Aspiration</v>
          </cell>
          <cell r="G16293" t="str">
            <v>HUA</v>
          </cell>
          <cell r="H16293" t="str">
            <v>3GCOL_900</v>
          </cell>
          <cell r="I16293" t="str">
            <v>INS</v>
          </cell>
          <cell r="L16293">
            <v>43825</v>
          </cell>
          <cell r="M16293">
            <v>43759</v>
          </cell>
          <cell r="N16293">
            <v>43827</v>
          </cell>
          <cell r="O16293">
            <v>43760</v>
          </cell>
          <cell r="P16293" t="str">
            <v>No Dependency</v>
          </cell>
        </row>
        <row r="16294">
          <cell r="C16294" t="str">
            <v>ZJZ968</v>
          </cell>
          <cell r="D16294" t="str">
            <v>Collocated Sites</v>
          </cell>
          <cell r="E16294" t="str">
            <v>Q2-2019</v>
          </cell>
          <cell r="F16294" t="str">
            <v>Mobile Aspiration</v>
          </cell>
          <cell r="G16294" t="str">
            <v>HUA</v>
          </cell>
          <cell r="H16294" t="str">
            <v>3GCOL_900</v>
          </cell>
          <cell r="I16294" t="str">
            <v>INS</v>
          </cell>
          <cell r="L16294">
            <v>43744</v>
          </cell>
          <cell r="M16294">
            <v>43638</v>
          </cell>
          <cell r="N16294">
            <v>43745</v>
          </cell>
          <cell r="O16294">
            <v>43639</v>
          </cell>
          <cell r="P16294" t="str">
            <v>No Dependency</v>
          </cell>
        </row>
        <row r="16295">
          <cell r="C16295" t="str">
            <v>717-00</v>
          </cell>
          <cell r="D16295" t="str">
            <v>Collocated Sites</v>
          </cell>
          <cell r="E16295" t="str">
            <v>Q3-2019</v>
          </cell>
          <cell r="F16295" t="str">
            <v>Mobile Aspiration</v>
          </cell>
          <cell r="G16295" t="str">
            <v>HUA</v>
          </cell>
          <cell r="H16295" t="str">
            <v>3GCOL_900</v>
          </cell>
          <cell r="I16295" t="str">
            <v>INS</v>
          </cell>
          <cell r="L16295">
            <v>43874</v>
          </cell>
          <cell r="N16295">
            <v>43876</v>
          </cell>
          <cell r="P16295" t="str">
            <v>No Dependency</v>
          </cell>
        </row>
        <row r="16296">
          <cell r="C16296" t="str">
            <v>712-37-000</v>
          </cell>
          <cell r="D16296" t="str">
            <v>Collocated Sites</v>
          </cell>
          <cell r="E16296" t="str">
            <v>Q3-2019</v>
          </cell>
          <cell r="F16296" t="str">
            <v>Mobile Aspiration</v>
          </cell>
          <cell r="G16296" t="str">
            <v>HUA</v>
          </cell>
          <cell r="H16296" t="str">
            <v>3GCOL_900</v>
          </cell>
          <cell r="I16296" t="str">
            <v>INS</v>
          </cell>
          <cell r="L16296">
            <v>43864</v>
          </cell>
          <cell r="M16296">
            <v>43744</v>
          </cell>
          <cell r="N16296">
            <v>43866</v>
          </cell>
          <cell r="O16296">
            <v>43745</v>
          </cell>
          <cell r="P16296" t="str">
            <v>No Dependency</v>
          </cell>
        </row>
        <row r="16297">
          <cell r="C16297">
            <v>70331</v>
          </cell>
          <cell r="D16297" t="str">
            <v>Collocated Sites</v>
          </cell>
          <cell r="E16297" t="str">
            <v>Q3-2019</v>
          </cell>
          <cell r="F16297" t="str">
            <v>Mobile Aspiration</v>
          </cell>
          <cell r="G16297" t="str">
            <v>HUA</v>
          </cell>
          <cell r="H16297" t="str">
            <v>3GCOL_900</v>
          </cell>
          <cell r="I16297" t="str">
            <v>INS</v>
          </cell>
          <cell r="L16297">
            <v>43791</v>
          </cell>
          <cell r="M16297">
            <v>43761</v>
          </cell>
          <cell r="N16297">
            <v>43792</v>
          </cell>
          <cell r="O16297">
            <v>43762</v>
          </cell>
          <cell r="P16297" t="str">
            <v>No Dependency</v>
          </cell>
        </row>
        <row r="16298">
          <cell r="C16298" t="str">
            <v>ZJZ908</v>
          </cell>
          <cell r="D16298" t="str">
            <v>Collocated Sites</v>
          </cell>
          <cell r="E16298" t="str">
            <v>Q3-2019</v>
          </cell>
          <cell r="F16298" t="str">
            <v>Mobile Aspiration</v>
          </cell>
          <cell r="G16298" t="str">
            <v>HUA</v>
          </cell>
          <cell r="H16298" t="str">
            <v>3GCOL_900</v>
          </cell>
          <cell r="I16298" t="str">
            <v>INS</v>
          </cell>
          <cell r="L16298">
            <v>43744</v>
          </cell>
          <cell r="M16298">
            <v>43634</v>
          </cell>
          <cell r="N16298">
            <v>43745</v>
          </cell>
          <cell r="O16298">
            <v>43635</v>
          </cell>
          <cell r="P16298" t="str">
            <v>No Dependency</v>
          </cell>
        </row>
        <row r="16299">
          <cell r="C16299" t="str">
            <v>ZBH606</v>
          </cell>
          <cell r="D16299" t="str">
            <v>Collocated Sites</v>
          </cell>
          <cell r="E16299" t="str">
            <v>Q1-2020</v>
          </cell>
          <cell r="F16299" t="str">
            <v>Mobile Aspiration</v>
          </cell>
          <cell r="G16299" t="str">
            <v>HUA</v>
          </cell>
          <cell r="H16299" t="str">
            <v>3GCOL_900</v>
          </cell>
          <cell r="I16299" t="str">
            <v>INS</v>
          </cell>
          <cell r="L16299">
            <v>43754</v>
          </cell>
          <cell r="M16299">
            <v>43724</v>
          </cell>
          <cell r="N16299">
            <v>43755</v>
          </cell>
          <cell r="O16299">
            <v>43725</v>
          </cell>
          <cell r="P16299" t="str">
            <v>No Dependency</v>
          </cell>
        </row>
        <row r="16300">
          <cell r="C16300" t="str">
            <v>ZJZ896</v>
          </cell>
          <cell r="D16300" t="str">
            <v>Collocated Sites</v>
          </cell>
          <cell r="E16300" t="str">
            <v>Q1-2020</v>
          </cell>
          <cell r="F16300" t="str">
            <v>Mobile Aspiration</v>
          </cell>
          <cell r="G16300" t="str">
            <v>HUA</v>
          </cell>
          <cell r="H16300" t="str">
            <v>3GCOL_900</v>
          </cell>
          <cell r="I16300" t="str">
            <v>INS</v>
          </cell>
          <cell r="L16300">
            <v>43876</v>
          </cell>
          <cell r="N16300">
            <v>43878</v>
          </cell>
          <cell r="P16300" t="str">
            <v>No Dependency</v>
          </cell>
        </row>
        <row r="16301">
          <cell r="C16301" t="str">
            <v>ZJZ706</v>
          </cell>
          <cell r="D16301" t="str">
            <v>Collocated Sites</v>
          </cell>
          <cell r="E16301" t="str">
            <v>Q3-2019</v>
          </cell>
          <cell r="F16301" t="str">
            <v>Mobile Aspiration</v>
          </cell>
          <cell r="G16301" t="str">
            <v>HUA</v>
          </cell>
          <cell r="H16301" t="str">
            <v>3GCOL_900</v>
          </cell>
          <cell r="I16301" t="str">
            <v>INS</v>
          </cell>
          <cell r="L16301">
            <v>43744</v>
          </cell>
          <cell r="M16301">
            <v>43695</v>
          </cell>
          <cell r="N16301">
            <v>43745</v>
          </cell>
          <cell r="O16301">
            <v>43696</v>
          </cell>
          <cell r="P16301" t="str">
            <v>No Dependency</v>
          </cell>
        </row>
        <row r="16302">
          <cell r="C16302" t="str">
            <v>ZJZ495</v>
          </cell>
          <cell r="D16302" t="str">
            <v>Collocated Sites</v>
          </cell>
          <cell r="E16302" t="str">
            <v>Q2-2019</v>
          </cell>
          <cell r="F16302" t="str">
            <v>Mobile Aspiration</v>
          </cell>
          <cell r="G16302" t="str">
            <v>HUA</v>
          </cell>
          <cell r="H16302" t="str">
            <v>3GCOL_900</v>
          </cell>
          <cell r="I16302" t="str">
            <v>INS</v>
          </cell>
          <cell r="L16302">
            <v>43744</v>
          </cell>
          <cell r="M16302">
            <v>43638</v>
          </cell>
          <cell r="N16302">
            <v>43745</v>
          </cell>
          <cell r="O16302">
            <v>43639</v>
          </cell>
          <cell r="P16302" t="str">
            <v>No Dependency</v>
          </cell>
        </row>
        <row r="16303">
          <cell r="C16303" t="str">
            <v>ZJZA027</v>
          </cell>
          <cell r="D16303" t="str">
            <v>Collocated Sites</v>
          </cell>
          <cell r="E16303" t="str">
            <v>Q3-2019</v>
          </cell>
          <cell r="F16303" t="str">
            <v>Mobile Aspiration</v>
          </cell>
          <cell r="G16303" t="str">
            <v>HUA</v>
          </cell>
          <cell r="H16303" t="str">
            <v>3GCOL_900</v>
          </cell>
          <cell r="I16303" t="str">
            <v>INS</v>
          </cell>
          <cell r="L16303">
            <v>43744</v>
          </cell>
          <cell r="M16303">
            <v>43634</v>
          </cell>
          <cell r="N16303">
            <v>43745</v>
          </cell>
          <cell r="O16303">
            <v>43635</v>
          </cell>
          <cell r="P16303" t="str">
            <v>No Dependency</v>
          </cell>
        </row>
        <row r="16304">
          <cell r="C16304" t="str">
            <v>ZJZ544</v>
          </cell>
          <cell r="D16304" t="str">
            <v>Collocated Sites</v>
          </cell>
          <cell r="E16304" t="str">
            <v>Q1-2020</v>
          </cell>
          <cell r="F16304" t="str">
            <v>Mobile Aspiration</v>
          </cell>
          <cell r="G16304" t="str">
            <v>HUA</v>
          </cell>
          <cell r="H16304" t="str">
            <v>3GCOL_900</v>
          </cell>
          <cell r="I16304" t="str">
            <v>INS</v>
          </cell>
          <cell r="L16304">
            <v>43860</v>
          </cell>
          <cell r="N16304">
            <v>43862</v>
          </cell>
          <cell r="P16304" t="str">
            <v>No Dependency</v>
          </cell>
        </row>
        <row r="16305">
          <cell r="C16305" t="str">
            <v>FAM10</v>
          </cell>
          <cell r="D16305" t="str">
            <v>Collocated Sites</v>
          </cell>
          <cell r="E16305" t="str">
            <v>Q3-2019</v>
          </cell>
          <cell r="F16305" t="str">
            <v>Mobile Aspiration</v>
          </cell>
          <cell r="G16305" t="str">
            <v>HUA</v>
          </cell>
          <cell r="H16305" t="str">
            <v>3GCOL_900</v>
          </cell>
          <cell r="I16305" t="str">
            <v>INS</v>
          </cell>
          <cell r="L16305">
            <v>43874</v>
          </cell>
          <cell r="N16305">
            <v>43876</v>
          </cell>
          <cell r="P16305" t="str">
            <v>No Dependency</v>
          </cell>
        </row>
        <row r="16306">
          <cell r="C16306" t="str">
            <v>ZJZ211</v>
          </cell>
          <cell r="D16306" t="str">
            <v>Expansion Sites</v>
          </cell>
          <cell r="E16306" t="str">
            <v>Q1-2020</v>
          </cell>
          <cell r="F16306" t="str">
            <v>Mobile Aspiration</v>
          </cell>
          <cell r="G16306" t="str">
            <v>HUA</v>
          </cell>
          <cell r="H16306" t="str">
            <v>EXP-SEC</v>
          </cell>
          <cell r="I16306" t="str">
            <v>INS</v>
          </cell>
          <cell r="L16306">
            <v>43876</v>
          </cell>
          <cell r="M16306">
            <v>43752</v>
          </cell>
          <cell r="N16306">
            <v>43878</v>
          </cell>
          <cell r="O16306">
            <v>43753</v>
          </cell>
          <cell r="P16306" t="str">
            <v>No Dependency</v>
          </cell>
        </row>
        <row r="16307">
          <cell r="C16307" t="str">
            <v>ZBH709</v>
          </cell>
          <cell r="D16307" t="str">
            <v>Expansion Sites</v>
          </cell>
          <cell r="E16307" t="str">
            <v>Q1-2020</v>
          </cell>
          <cell r="F16307" t="str">
            <v>Mobile Aspiration</v>
          </cell>
          <cell r="G16307" t="str">
            <v>HUA</v>
          </cell>
          <cell r="H16307" t="str">
            <v>EXP-SEC</v>
          </cell>
          <cell r="I16307" t="str">
            <v>INS</v>
          </cell>
          <cell r="L16307">
            <v>43860</v>
          </cell>
          <cell r="M16307">
            <v>43750</v>
          </cell>
          <cell r="N16307">
            <v>43862</v>
          </cell>
          <cell r="O16307">
            <v>43751</v>
          </cell>
          <cell r="P16307" t="str">
            <v>No Dependency</v>
          </cell>
        </row>
        <row r="16308">
          <cell r="C16308" t="str">
            <v>Z82004</v>
          </cell>
          <cell r="D16308" t="str">
            <v>Expansion Sites</v>
          </cell>
          <cell r="E16308" t="str">
            <v>Q1-2020</v>
          </cell>
          <cell r="F16308" t="str">
            <v>Mobile Aspiration</v>
          </cell>
          <cell r="G16308" t="str">
            <v>HUA</v>
          </cell>
          <cell r="H16308" t="str">
            <v>EXP-SEC</v>
          </cell>
          <cell r="I16308" t="str">
            <v>INS</v>
          </cell>
          <cell r="L16308">
            <v>43754</v>
          </cell>
          <cell r="M16308">
            <v>43724</v>
          </cell>
          <cell r="N16308">
            <v>43755</v>
          </cell>
          <cell r="O16308">
            <v>43725</v>
          </cell>
          <cell r="P16308" t="str">
            <v>No Dependency</v>
          </cell>
        </row>
        <row r="16309">
          <cell r="C16309" t="str">
            <v>ZJZ211</v>
          </cell>
          <cell r="D16309" t="str">
            <v>Expansion Sites</v>
          </cell>
          <cell r="E16309" t="str">
            <v>Q1-2020</v>
          </cell>
          <cell r="F16309" t="str">
            <v>Mobile Aspiration</v>
          </cell>
          <cell r="G16309" t="str">
            <v>HUA</v>
          </cell>
          <cell r="H16309" t="str">
            <v>EXP-SEC</v>
          </cell>
          <cell r="I16309" t="str">
            <v>INS</v>
          </cell>
          <cell r="L16309">
            <v>43876</v>
          </cell>
          <cell r="M16309">
            <v>43752</v>
          </cell>
          <cell r="N16309">
            <v>43878</v>
          </cell>
          <cell r="O16309">
            <v>43753</v>
          </cell>
          <cell r="P16309" t="str">
            <v>No Dependency</v>
          </cell>
        </row>
        <row r="16310">
          <cell r="C16310" t="str">
            <v>ZBH709</v>
          </cell>
          <cell r="D16310" t="str">
            <v>Expansion Sites</v>
          </cell>
          <cell r="E16310" t="str">
            <v>Q1-2020</v>
          </cell>
          <cell r="F16310" t="str">
            <v>Mobile Aspiration</v>
          </cell>
          <cell r="G16310" t="str">
            <v>HUA</v>
          </cell>
          <cell r="H16310" t="str">
            <v>EXP-SEC</v>
          </cell>
          <cell r="I16310" t="str">
            <v>INS</v>
          </cell>
          <cell r="L16310">
            <v>43860</v>
          </cell>
          <cell r="M16310">
            <v>43750</v>
          </cell>
          <cell r="N16310">
            <v>43862</v>
          </cell>
          <cell r="O16310">
            <v>43751</v>
          </cell>
          <cell r="P16310" t="str">
            <v>No Dependency</v>
          </cell>
        </row>
        <row r="16311">
          <cell r="C16311" t="str">
            <v>Z82004</v>
          </cell>
          <cell r="D16311" t="str">
            <v>Expansion Sites</v>
          </cell>
          <cell r="E16311" t="str">
            <v>Q1-2020</v>
          </cell>
          <cell r="F16311" t="str">
            <v>Mobile Aspiration</v>
          </cell>
          <cell r="G16311" t="str">
            <v>HUA</v>
          </cell>
          <cell r="H16311" t="str">
            <v>EXP-SEC</v>
          </cell>
          <cell r="I16311" t="str">
            <v>INS</v>
          </cell>
          <cell r="L16311">
            <v>43754</v>
          </cell>
          <cell r="M16311">
            <v>43724</v>
          </cell>
          <cell r="N16311">
            <v>43755</v>
          </cell>
          <cell r="O16311">
            <v>43725</v>
          </cell>
          <cell r="P16311" t="str">
            <v>No Dependency</v>
          </cell>
        </row>
        <row r="16312">
          <cell r="C16312" t="str">
            <v>ZSK029</v>
          </cell>
          <cell r="D16312" t="str">
            <v>Expansion Sites</v>
          </cell>
          <cell r="E16312" t="str">
            <v>Q1-2020</v>
          </cell>
          <cell r="F16312" t="str">
            <v>Mobile Aspiration</v>
          </cell>
          <cell r="G16312" t="str">
            <v>HUA</v>
          </cell>
          <cell r="H16312" t="str">
            <v>EXP-SEC</v>
          </cell>
          <cell r="I16312" t="str">
            <v>INS</v>
          </cell>
          <cell r="L16312">
            <v>43754</v>
          </cell>
          <cell r="M16312">
            <v>43715</v>
          </cell>
          <cell r="N16312">
            <v>43755</v>
          </cell>
          <cell r="O16312">
            <v>43716</v>
          </cell>
          <cell r="P16312" t="str">
            <v>No Dependency</v>
          </cell>
        </row>
        <row r="16313">
          <cell r="C16313" t="str">
            <v>ZHA923</v>
          </cell>
          <cell r="D16313" t="str">
            <v>Expansion Sites</v>
          </cell>
          <cell r="E16313" t="str">
            <v>Q3-2019</v>
          </cell>
          <cell r="F16313" t="str">
            <v>Mobile Aspiration</v>
          </cell>
          <cell r="G16313" t="str">
            <v>HUA</v>
          </cell>
          <cell r="H16313" t="str">
            <v>FDD1800</v>
          </cell>
          <cell r="I16313" t="str">
            <v>INS</v>
          </cell>
          <cell r="L16313">
            <v>43744</v>
          </cell>
          <cell r="M16313">
            <v>43644</v>
          </cell>
          <cell r="N16313">
            <v>43745</v>
          </cell>
          <cell r="O16313">
            <v>43645</v>
          </cell>
          <cell r="P16313" t="str">
            <v>No Dependency</v>
          </cell>
        </row>
        <row r="16314">
          <cell r="C16314" t="str">
            <v>ZHA923</v>
          </cell>
          <cell r="D16314" t="str">
            <v>Expansion Sites</v>
          </cell>
          <cell r="E16314" t="str">
            <v>Q3-2019</v>
          </cell>
          <cell r="F16314" t="str">
            <v>Mobile Aspiration</v>
          </cell>
          <cell r="G16314" t="str">
            <v>HUA</v>
          </cell>
          <cell r="H16314" t="str">
            <v>FDD2100</v>
          </cell>
          <cell r="I16314" t="str">
            <v>INS</v>
          </cell>
          <cell r="L16314">
            <v>43744</v>
          </cell>
          <cell r="M16314">
            <v>43644</v>
          </cell>
          <cell r="N16314">
            <v>43745</v>
          </cell>
          <cell r="O16314">
            <v>43645</v>
          </cell>
          <cell r="P16314" t="str">
            <v>No Dependency</v>
          </cell>
        </row>
        <row r="16315">
          <cell r="C16315">
            <v>70741</v>
          </cell>
          <cell r="D16315" t="str">
            <v>Expansion Sites</v>
          </cell>
          <cell r="E16315" t="str">
            <v>Q3-2019</v>
          </cell>
          <cell r="F16315" t="str">
            <v>Mobile Aspiration</v>
          </cell>
          <cell r="G16315" t="str">
            <v>HUA</v>
          </cell>
          <cell r="H16315" t="str">
            <v>IoT</v>
          </cell>
          <cell r="I16315" t="str">
            <v>INS</v>
          </cell>
          <cell r="L16315">
            <v>43791</v>
          </cell>
          <cell r="N16315">
            <v>43792</v>
          </cell>
          <cell r="P16315" t="str">
            <v>No Dependency</v>
          </cell>
        </row>
        <row r="16316">
          <cell r="C16316" t="str">
            <v>ZJZ659</v>
          </cell>
          <cell r="D16316" t="str">
            <v>Expansion Sites</v>
          </cell>
          <cell r="E16316" t="str">
            <v>Q3-2019</v>
          </cell>
          <cell r="F16316" t="str">
            <v>Mobile Aspiration</v>
          </cell>
          <cell r="G16316" t="str">
            <v>HUA</v>
          </cell>
          <cell r="H16316" t="str">
            <v>IoT</v>
          </cell>
          <cell r="I16316" t="str">
            <v>INS</v>
          </cell>
          <cell r="L16316">
            <v>43791</v>
          </cell>
          <cell r="N16316">
            <v>43792</v>
          </cell>
          <cell r="P16316" t="str">
            <v>No Dependency</v>
          </cell>
        </row>
        <row r="16317">
          <cell r="C16317" t="str">
            <v>ZHA171</v>
          </cell>
          <cell r="D16317" t="str">
            <v>Expansion Sites</v>
          </cell>
          <cell r="E16317" t="str">
            <v>Q2-2019</v>
          </cell>
          <cell r="F16317" t="str">
            <v>Mobile Aspiration</v>
          </cell>
          <cell r="G16317" t="str">
            <v>HUA</v>
          </cell>
          <cell r="H16317" t="str">
            <v>IoT</v>
          </cell>
          <cell r="I16317" t="str">
            <v>INS</v>
          </cell>
          <cell r="L16317">
            <v>43753</v>
          </cell>
          <cell r="M16317">
            <v>43745</v>
          </cell>
          <cell r="N16317">
            <v>43755</v>
          </cell>
          <cell r="O16317">
            <v>43746</v>
          </cell>
          <cell r="P16317" t="str">
            <v>No Dependency</v>
          </cell>
        </row>
        <row r="16318">
          <cell r="C16318" t="str">
            <v>ZKH878</v>
          </cell>
          <cell r="D16318" t="str">
            <v>Expansion Sites</v>
          </cell>
          <cell r="E16318" t="str">
            <v>Q1-2020</v>
          </cell>
          <cell r="F16318" t="str">
            <v>Mobile Aspiration</v>
          </cell>
          <cell r="G16318" t="str">
            <v>HUA</v>
          </cell>
          <cell r="H16318" t="str">
            <v>IoT</v>
          </cell>
          <cell r="I16318" t="str">
            <v>INS</v>
          </cell>
          <cell r="L16318">
            <v>43889</v>
          </cell>
          <cell r="N16318">
            <v>43891</v>
          </cell>
          <cell r="P16318" t="str">
            <v>No Dependency</v>
          </cell>
        </row>
        <row r="16319">
          <cell r="C16319" t="str">
            <v>ZJZ933</v>
          </cell>
          <cell r="D16319" t="str">
            <v>Expansion Sites</v>
          </cell>
          <cell r="E16319" t="str">
            <v>Q3-2019</v>
          </cell>
          <cell r="F16319" t="str">
            <v>Mobile Aspiration</v>
          </cell>
          <cell r="G16319" t="str">
            <v>HUA</v>
          </cell>
          <cell r="H16319" t="str">
            <v>IoT</v>
          </cell>
          <cell r="I16319" t="str">
            <v>INS</v>
          </cell>
          <cell r="L16319">
            <v>43744</v>
          </cell>
          <cell r="M16319">
            <v>43626</v>
          </cell>
          <cell r="N16319">
            <v>43745</v>
          </cell>
          <cell r="O16319">
            <v>43627</v>
          </cell>
          <cell r="P16319" t="str">
            <v>No Dependency</v>
          </cell>
        </row>
        <row r="16320">
          <cell r="C16320" t="str">
            <v>MW781</v>
          </cell>
          <cell r="D16320" t="str">
            <v>Expansion Sites</v>
          </cell>
          <cell r="E16320" t="str">
            <v>Q3-2019</v>
          </cell>
          <cell r="F16320" t="str">
            <v>Mobile Aspiration</v>
          </cell>
          <cell r="G16320" t="str">
            <v>HUA</v>
          </cell>
          <cell r="H16320" t="str">
            <v>IoT</v>
          </cell>
          <cell r="I16320" t="str">
            <v>INS</v>
          </cell>
          <cell r="L16320">
            <v>43866</v>
          </cell>
          <cell r="M16320">
            <v>43760</v>
          </cell>
          <cell r="N16320">
            <v>43868</v>
          </cell>
          <cell r="O16320">
            <v>43761</v>
          </cell>
          <cell r="P16320" t="str">
            <v>No Dependency</v>
          </cell>
        </row>
        <row r="16321">
          <cell r="C16321" t="str">
            <v>ZAB683</v>
          </cell>
          <cell r="D16321" t="str">
            <v>Expansion Sites</v>
          </cell>
          <cell r="E16321" t="str">
            <v>Q2-2019</v>
          </cell>
          <cell r="F16321" t="str">
            <v>Mobile Aspiration</v>
          </cell>
          <cell r="G16321" t="str">
            <v>HUA</v>
          </cell>
          <cell r="H16321" t="str">
            <v>IoT</v>
          </cell>
          <cell r="I16321" t="str">
            <v>INS</v>
          </cell>
          <cell r="L16321">
            <v>43791</v>
          </cell>
          <cell r="N16321">
            <v>43792</v>
          </cell>
          <cell r="P16321" t="str">
            <v>No Dependency</v>
          </cell>
        </row>
        <row r="16322">
          <cell r="C16322">
            <v>71811</v>
          </cell>
          <cell r="D16322" t="str">
            <v>Expansion Sites</v>
          </cell>
          <cell r="E16322" t="str">
            <v>Q2-2019</v>
          </cell>
          <cell r="F16322" t="str">
            <v>Mobile Aspiration</v>
          </cell>
          <cell r="G16322" t="str">
            <v>HUA</v>
          </cell>
          <cell r="H16322" t="str">
            <v>IoT</v>
          </cell>
          <cell r="I16322" t="str">
            <v>INS</v>
          </cell>
          <cell r="L16322">
            <v>43791</v>
          </cell>
          <cell r="N16322">
            <v>43792</v>
          </cell>
          <cell r="P16322" t="str">
            <v>No Dependency</v>
          </cell>
        </row>
        <row r="16323">
          <cell r="C16323" t="str">
            <v>ZBS036</v>
          </cell>
          <cell r="D16323" t="str">
            <v>Expansion Sites</v>
          </cell>
          <cell r="E16323" t="str">
            <v>Q1-2020</v>
          </cell>
          <cell r="F16323" t="str">
            <v>Mobile Aspiration</v>
          </cell>
          <cell r="G16323" t="str">
            <v>HUA</v>
          </cell>
          <cell r="H16323" t="str">
            <v>LTE1800 2nd Carr Upgrade_2x2 MIMO</v>
          </cell>
          <cell r="I16323" t="str">
            <v>INS</v>
          </cell>
          <cell r="L16323">
            <v>43754</v>
          </cell>
          <cell r="M16323">
            <v>43733</v>
          </cell>
          <cell r="N16323">
            <v>43755</v>
          </cell>
          <cell r="O16323">
            <v>43734</v>
          </cell>
          <cell r="P16323" t="str">
            <v>No Dependency</v>
          </cell>
        </row>
        <row r="16324">
          <cell r="C16324" t="str">
            <v>ZJZ589</v>
          </cell>
          <cell r="D16324" t="str">
            <v>Expansion Sites</v>
          </cell>
          <cell r="E16324" t="str">
            <v>Q1-2020</v>
          </cell>
          <cell r="F16324" t="str">
            <v>Mobile Aspiration</v>
          </cell>
          <cell r="G16324" t="str">
            <v>HUA</v>
          </cell>
          <cell r="H16324" t="str">
            <v>LTE1800 2nd Carr Upgrade_2x2 MIMO</v>
          </cell>
          <cell r="I16324" t="str">
            <v>INS</v>
          </cell>
          <cell r="L16324">
            <v>43744</v>
          </cell>
          <cell r="M16324">
            <v>43705</v>
          </cell>
          <cell r="N16324">
            <v>43745</v>
          </cell>
          <cell r="O16324">
            <v>43706</v>
          </cell>
          <cell r="P16324" t="str">
            <v>No Dependency</v>
          </cell>
        </row>
        <row r="16325">
          <cell r="C16325" t="str">
            <v>ZABA220</v>
          </cell>
          <cell r="D16325" t="str">
            <v>Expansion Sites</v>
          </cell>
          <cell r="E16325" t="str">
            <v>Q1-2020</v>
          </cell>
          <cell r="F16325" t="str">
            <v>Mobile Aspiration</v>
          </cell>
          <cell r="G16325" t="str">
            <v>HUA</v>
          </cell>
          <cell r="H16325" t="str">
            <v>LTE1800 2nd Carr Upgrade_2x2 MIMO</v>
          </cell>
          <cell r="I16325" t="str">
            <v>INS</v>
          </cell>
          <cell r="L16325">
            <v>43744</v>
          </cell>
          <cell r="M16325">
            <v>43703</v>
          </cell>
          <cell r="N16325">
            <v>43745</v>
          </cell>
          <cell r="O16325">
            <v>43704</v>
          </cell>
          <cell r="P16325" t="str">
            <v>No Dependency</v>
          </cell>
        </row>
        <row r="16326">
          <cell r="C16326" t="str">
            <v>ZJZ973</v>
          </cell>
          <cell r="D16326" t="str">
            <v>Expansion Sites</v>
          </cell>
          <cell r="E16326" t="str">
            <v>Q1-2020</v>
          </cell>
          <cell r="F16326" t="str">
            <v>Mobile Aspiration</v>
          </cell>
          <cell r="G16326" t="str">
            <v>HUA</v>
          </cell>
          <cell r="H16326" t="str">
            <v>LTE1800 2nd Carr Upgrade_2x2 MIMO</v>
          </cell>
          <cell r="I16326" t="str">
            <v>INS</v>
          </cell>
          <cell r="L16326">
            <v>43754</v>
          </cell>
          <cell r="M16326">
            <v>43723</v>
          </cell>
          <cell r="N16326">
            <v>43755</v>
          </cell>
          <cell r="O16326">
            <v>43724</v>
          </cell>
          <cell r="P16326" t="str">
            <v>No Dependency</v>
          </cell>
        </row>
        <row r="16327">
          <cell r="C16327" t="str">
            <v>ZJZ774</v>
          </cell>
          <cell r="D16327" t="str">
            <v>Expansion Sites</v>
          </cell>
          <cell r="E16327" t="str">
            <v>Q1-2020</v>
          </cell>
          <cell r="F16327" t="str">
            <v>Mobile Aspiration</v>
          </cell>
          <cell r="G16327" t="str">
            <v>HUA</v>
          </cell>
          <cell r="H16327" t="str">
            <v>LTE1800 2nd Carr Upgrade_2x2 MIMO</v>
          </cell>
          <cell r="I16327" t="str">
            <v>INS</v>
          </cell>
          <cell r="L16327">
            <v>43754</v>
          </cell>
          <cell r="M16327">
            <v>43733</v>
          </cell>
          <cell r="N16327">
            <v>43755</v>
          </cell>
          <cell r="O16327">
            <v>43734</v>
          </cell>
          <cell r="P16327" t="str">
            <v>No Dependency</v>
          </cell>
        </row>
        <row r="16328">
          <cell r="C16328" t="str">
            <v>ZSRA004</v>
          </cell>
          <cell r="D16328" t="str">
            <v>Expansion Sites</v>
          </cell>
          <cell r="E16328" t="str">
            <v>Q3-2019</v>
          </cell>
          <cell r="F16328" t="str">
            <v>Mobile Aspiration</v>
          </cell>
          <cell r="G16328" t="str">
            <v>HUA</v>
          </cell>
          <cell r="H16328" t="str">
            <v>LTE1800 2nd Carr Upgrade_2x2 MIMO</v>
          </cell>
          <cell r="I16328" t="str">
            <v>INS</v>
          </cell>
          <cell r="L16328">
            <v>43791</v>
          </cell>
          <cell r="N16328">
            <v>43792</v>
          </cell>
          <cell r="P16328" t="str">
            <v>No Dependency</v>
          </cell>
        </row>
        <row r="16329">
          <cell r="C16329" t="str">
            <v>ZRF016</v>
          </cell>
          <cell r="D16329" t="str">
            <v>Expansion Sites</v>
          </cell>
          <cell r="E16329" t="str">
            <v>Q1-2020</v>
          </cell>
          <cell r="F16329" t="str">
            <v>Mobile Aspiration</v>
          </cell>
          <cell r="G16329" t="str">
            <v>HUA</v>
          </cell>
          <cell r="H16329" t="str">
            <v>LTE1800 2nd Carr Upgrade_4x4 MIMO</v>
          </cell>
          <cell r="I16329" t="str">
            <v>INS</v>
          </cell>
          <cell r="L16329">
            <v>43744</v>
          </cell>
          <cell r="M16329">
            <v>43685</v>
          </cell>
          <cell r="N16329">
            <v>43745</v>
          </cell>
          <cell r="O16329">
            <v>43686</v>
          </cell>
          <cell r="P16329" t="str">
            <v>No Dependency</v>
          </cell>
        </row>
        <row r="16330">
          <cell r="C16330" t="str">
            <v>ZHF093</v>
          </cell>
          <cell r="D16330" t="str">
            <v>Expansion Sites</v>
          </cell>
          <cell r="E16330" t="str">
            <v>Q1-2020</v>
          </cell>
          <cell r="F16330" t="str">
            <v>Mobile Aspiration</v>
          </cell>
          <cell r="G16330" t="str">
            <v>HUA</v>
          </cell>
          <cell r="H16330" t="str">
            <v>LTE1800 2nd Carr Upgrade_4x4 MIMO</v>
          </cell>
          <cell r="I16330" t="str">
            <v>INS</v>
          </cell>
          <cell r="L16330">
            <v>43754</v>
          </cell>
          <cell r="M16330">
            <v>43709</v>
          </cell>
          <cell r="N16330">
            <v>43755</v>
          </cell>
          <cell r="O16330">
            <v>43710</v>
          </cell>
          <cell r="P16330" t="str">
            <v>No Dependency</v>
          </cell>
        </row>
        <row r="16331">
          <cell r="C16331" t="str">
            <v>CWN016</v>
          </cell>
          <cell r="D16331" t="str">
            <v>Expansion Sites</v>
          </cell>
          <cell r="E16331" t="str">
            <v>Q3-2019</v>
          </cell>
          <cell r="F16331" t="str">
            <v>Mobile Aspiration</v>
          </cell>
          <cell r="G16331" t="str">
            <v>HUA</v>
          </cell>
          <cell r="H16331" t="str">
            <v>LTE1800 2nd Carr Upgrade_4x4 MIMO</v>
          </cell>
          <cell r="I16331" t="str">
            <v>INS</v>
          </cell>
          <cell r="L16331">
            <v>43762</v>
          </cell>
          <cell r="M16331">
            <v>43759</v>
          </cell>
          <cell r="N16331">
            <v>43763</v>
          </cell>
          <cell r="O16331">
            <v>43760</v>
          </cell>
          <cell r="P16331" t="str">
            <v>No Dependency</v>
          </cell>
        </row>
        <row r="16332">
          <cell r="C16332" t="str">
            <v>COW531</v>
          </cell>
          <cell r="D16332" t="str">
            <v>Expansion Sites</v>
          </cell>
          <cell r="E16332" t="str">
            <v>Q3-2019</v>
          </cell>
          <cell r="F16332" t="str">
            <v>Mobile Aspiration</v>
          </cell>
          <cell r="G16332" t="str">
            <v>HUA</v>
          </cell>
          <cell r="H16332" t="str">
            <v>LTE1800 2nd Carr Upgrade_4x4 MIMO</v>
          </cell>
          <cell r="I16332" t="str">
            <v>INS</v>
          </cell>
          <cell r="L16332">
            <v>43791</v>
          </cell>
          <cell r="N16332">
            <v>43792</v>
          </cell>
          <cell r="P16332" t="str">
            <v>No Dependency</v>
          </cell>
        </row>
        <row r="16333">
          <cell r="C16333" t="str">
            <v>CWS605</v>
          </cell>
          <cell r="D16333" t="str">
            <v>Expansion Sites</v>
          </cell>
          <cell r="E16333" t="str">
            <v>Q3-2019</v>
          </cell>
          <cell r="F16333" t="str">
            <v>Mobile Aspiration</v>
          </cell>
          <cell r="G16333" t="str">
            <v>HUA</v>
          </cell>
          <cell r="H16333" t="str">
            <v>LTE1800 2nd Carr Upgrade_4x4 MIMO</v>
          </cell>
          <cell r="I16333" t="str">
            <v>INS</v>
          </cell>
          <cell r="L16333">
            <v>43791</v>
          </cell>
          <cell r="N16333">
            <v>43792</v>
          </cell>
          <cell r="P16333" t="str">
            <v>No Dependency</v>
          </cell>
        </row>
        <row r="16334">
          <cell r="C16334" t="str">
            <v>ZHA976</v>
          </cell>
          <cell r="D16334" t="str">
            <v>Expansion Sites</v>
          </cell>
          <cell r="E16334" t="str">
            <v>Q4-2019</v>
          </cell>
          <cell r="F16334" t="str">
            <v>Mobile Aspiration</v>
          </cell>
          <cell r="G16334" t="str">
            <v>HUA</v>
          </cell>
          <cell r="H16334" t="str">
            <v>LTE1800 2nd Carr Upgrade_4x4 MIMO</v>
          </cell>
          <cell r="I16334" t="str">
            <v>INS</v>
          </cell>
          <cell r="L16334">
            <v>43744</v>
          </cell>
          <cell r="M16334">
            <v>43676</v>
          </cell>
          <cell r="N16334">
            <v>43745</v>
          </cell>
          <cell r="O16334">
            <v>43677</v>
          </cell>
          <cell r="P16334" t="str">
            <v>No Dependency</v>
          </cell>
        </row>
        <row r="16335">
          <cell r="C16335" t="str">
            <v>ZKH852</v>
          </cell>
          <cell r="D16335" t="str">
            <v>Expansion Sites</v>
          </cell>
          <cell r="E16335" t="str">
            <v>Q1-2020</v>
          </cell>
          <cell r="F16335" t="str">
            <v>Mobile Aspiration</v>
          </cell>
          <cell r="G16335" t="str">
            <v>HUA</v>
          </cell>
          <cell r="H16335" t="str">
            <v>LTE1800 2nd Carr Upgrade_4x4 MIMO</v>
          </cell>
          <cell r="I16335" t="str">
            <v>INS</v>
          </cell>
          <cell r="L16335">
            <v>43825</v>
          </cell>
          <cell r="M16335">
            <v>43759</v>
          </cell>
          <cell r="N16335">
            <v>43827</v>
          </cell>
          <cell r="O16335">
            <v>43760</v>
          </cell>
          <cell r="P16335" t="str">
            <v>No Dependency</v>
          </cell>
        </row>
        <row r="16336">
          <cell r="C16336" t="str">
            <v>ZSK060</v>
          </cell>
          <cell r="D16336" t="str">
            <v>Expansion Sites</v>
          </cell>
          <cell r="E16336" t="str">
            <v>Q1-2020</v>
          </cell>
          <cell r="F16336" t="str">
            <v>Mobile Aspiration</v>
          </cell>
          <cell r="G16336" t="str">
            <v>HUA</v>
          </cell>
          <cell r="H16336" t="str">
            <v>LTE1800 2nd Carr Upgrade_4x4 MIMO</v>
          </cell>
          <cell r="I16336" t="str">
            <v>INS</v>
          </cell>
          <cell r="L16336">
            <v>43754</v>
          </cell>
          <cell r="M16336">
            <v>43715</v>
          </cell>
          <cell r="N16336">
            <v>43755</v>
          </cell>
          <cell r="O16336">
            <v>43716</v>
          </cell>
          <cell r="P16336" t="str">
            <v>No Dependency</v>
          </cell>
        </row>
        <row r="16337">
          <cell r="C16337" t="str">
            <v>ZJZ659</v>
          </cell>
          <cell r="D16337" t="str">
            <v>Expansion Sites</v>
          </cell>
          <cell r="E16337" t="str">
            <v>Q3-2019</v>
          </cell>
          <cell r="F16337" t="str">
            <v>Mobile Aspiration</v>
          </cell>
          <cell r="G16337" t="str">
            <v>HUA</v>
          </cell>
          <cell r="H16337" t="str">
            <v>LTE1800 2nd Carr Upgrade_4x4 MIMO</v>
          </cell>
          <cell r="I16337" t="str">
            <v>INS</v>
          </cell>
          <cell r="L16337">
            <v>43791</v>
          </cell>
          <cell r="N16337">
            <v>43792</v>
          </cell>
          <cell r="P16337" t="str">
            <v>No Dependency</v>
          </cell>
        </row>
        <row r="16338">
          <cell r="C16338">
            <v>71811</v>
          </cell>
          <cell r="D16338" t="str">
            <v>Expansion Sites</v>
          </cell>
          <cell r="E16338" t="str">
            <v>Q2-2019</v>
          </cell>
          <cell r="F16338" t="str">
            <v>Mobile Aspiration</v>
          </cell>
          <cell r="G16338" t="str">
            <v>HUA</v>
          </cell>
          <cell r="H16338" t="str">
            <v>LTE1800 2nd Carr Upgrade_4x4 MIMO</v>
          </cell>
          <cell r="I16338" t="str">
            <v>INS</v>
          </cell>
          <cell r="L16338">
            <v>43791</v>
          </cell>
          <cell r="N16338">
            <v>43792</v>
          </cell>
          <cell r="P16338" t="str">
            <v>No Dependency</v>
          </cell>
        </row>
        <row r="16339">
          <cell r="C16339" t="str">
            <v>ZBS100</v>
          </cell>
          <cell r="D16339" t="str">
            <v>Expansion Sites</v>
          </cell>
          <cell r="E16339" t="str">
            <v>Q3-2019</v>
          </cell>
          <cell r="F16339" t="str">
            <v>Mobile Aspiration</v>
          </cell>
          <cell r="G16339" t="str">
            <v>HUA</v>
          </cell>
          <cell r="H16339" t="str">
            <v xml:space="preserve">LTE1800 MIMO Upgrade_2x2 to 4x4 </v>
          </cell>
          <cell r="I16339" t="str">
            <v>INS</v>
          </cell>
          <cell r="L16339">
            <v>43744</v>
          </cell>
          <cell r="M16339">
            <v>43635</v>
          </cell>
          <cell r="N16339">
            <v>43745</v>
          </cell>
          <cell r="O16339">
            <v>43636</v>
          </cell>
          <cell r="P16339" t="str">
            <v>No Dependency</v>
          </cell>
        </row>
        <row r="16340">
          <cell r="C16340" t="str">
            <v>ZNN979</v>
          </cell>
          <cell r="D16340" t="str">
            <v>Expansion Sites</v>
          </cell>
          <cell r="E16340" t="str">
            <v>Q1-2020</v>
          </cell>
          <cell r="F16340" t="str">
            <v>Mobile Aspiration</v>
          </cell>
          <cell r="G16340" t="str">
            <v>HUA</v>
          </cell>
          <cell r="H16340" t="str">
            <v xml:space="preserve">LTE1800 MIMO Upgrade_2x2 to 4x4 </v>
          </cell>
          <cell r="I16340" t="str">
            <v>INS</v>
          </cell>
          <cell r="L16340">
            <v>43754</v>
          </cell>
          <cell r="M16340">
            <v>43733</v>
          </cell>
          <cell r="N16340">
            <v>43755</v>
          </cell>
          <cell r="O16340">
            <v>43734</v>
          </cell>
          <cell r="P16340" t="str">
            <v>No Dependency</v>
          </cell>
        </row>
        <row r="16341">
          <cell r="C16341" t="str">
            <v>Z84001</v>
          </cell>
          <cell r="D16341" t="str">
            <v>Expansion Sites</v>
          </cell>
          <cell r="E16341" t="str">
            <v>Q1-2020</v>
          </cell>
          <cell r="F16341" t="str">
            <v>Mobile Aspiration</v>
          </cell>
          <cell r="G16341" t="str">
            <v>HUA</v>
          </cell>
          <cell r="H16341" t="str">
            <v xml:space="preserve">LTE1800 MIMO Upgrade_2x2 to 4x4 </v>
          </cell>
          <cell r="I16341" t="str">
            <v>INS</v>
          </cell>
          <cell r="L16341">
            <v>43754</v>
          </cell>
          <cell r="M16341">
            <v>43724</v>
          </cell>
          <cell r="N16341">
            <v>43755</v>
          </cell>
          <cell r="O16341">
            <v>43725</v>
          </cell>
          <cell r="P16341" t="str">
            <v>No Dependency</v>
          </cell>
        </row>
        <row r="16342">
          <cell r="C16342" t="str">
            <v>ZJZ360</v>
          </cell>
          <cell r="D16342" t="str">
            <v>Expansion Sites</v>
          </cell>
          <cell r="E16342" t="str">
            <v>Q3-2019</v>
          </cell>
          <cell r="F16342" t="str">
            <v>Mobile Aspiration</v>
          </cell>
          <cell r="G16342" t="str">
            <v>HUA</v>
          </cell>
          <cell r="H16342" t="str">
            <v xml:space="preserve">LTE1800 MIMO Upgrade_2x2 to 4x4 </v>
          </cell>
          <cell r="I16342" t="str">
            <v>INS</v>
          </cell>
          <cell r="L16342">
            <v>43744</v>
          </cell>
          <cell r="M16342">
            <v>43667</v>
          </cell>
          <cell r="N16342">
            <v>43745</v>
          </cell>
          <cell r="O16342">
            <v>43668</v>
          </cell>
          <cell r="P16342" t="str">
            <v>No Dependency</v>
          </cell>
        </row>
        <row r="16343">
          <cell r="C16343" t="str">
            <v>ZNM098</v>
          </cell>
          <cell r="D16343" t="str">
            <v>Expansion Sites</v>
          </cell>
          <cell r="E16343" t="str">
            <v>Q1-2020</v>
          </cell>
          <cell r="F16343" t="str">
            <v>Mobile Aspiration</v>
          </cell>
          <cell r="G16343" t="str">
            <v>HUA</v>
          </cell>
          <cell r="H16343" t="str">
            <v xml:space="preserve">LTE1800 MIMO Upgrade_2x2 to 4x4 </v>
          </cell>
          <cell r="I16343" t="str">
            <v>INS</v>
          </cell>
          <cell r="L16343">
            <v>43860</v>
          </cell>
          <cell r="N16343">
            <v>43862</v>
          </cell>
          <cell r="P16343" t="str">
            <v>No Dependency</v>
          </cell>
        </row>
        <row r="16344">
          <cell r="C16344" t="str">
            <v>ZJZ114</v>
          </cell>
          <cell r="D16344" t="str">
            <v>Expansion Sites</v>
          </cell>
          <cell r="E16344" t="str">
            <v>Q1-2020</v>
          </cell>
          <cell r="F16344" t="str">
            <v>Mobile Aspiration</v>
          </cell>
          <cell r="G16344" t="str">
            <v>HUA</v>
          </cell>
          <cell r="H16344" t="str">
            <v xml:space="preserve">LTE1800 MIMO Upgrade_2x2 to 4x4 </v>
          </cell>
          <cell r="I16344" t="str">
            <v>INS</v>
          </cell>
          <cell r="L16344">
            <v>43889</v>
          </cell>
          <cell r="N16344">
            <v>43891</v>
          </cell>
          <cell r="P16344" t="str">
            <v>No Dependency</v>
          </cell>
        </row>
        <row r="16345">
          <cell r="C16345" t="str">
            <v>ZJZ372</v>
          </cell>
          <cell r="D16345" t="str">
            <v>Expansion Sites</v>
          </cell>
          <cell r="E16345" t="str">
            <v>Q1-2020</v>
          </cell>
          <cell r="F16345" t="str">
            <v>Mobile Aspiration</v>
          </cell>
          <cell r="G16345" t="str">
            <v>HUA</v>
          </cell>
          <cell r="H16345" t="str">
            <v xml:space="preserve">LTE1800 MIMO Upgrade_2x2 to 4x4 </v>
          </cell>
          <cell r="I16345" t="str">
            <v>INS</v>
          </cell>
          <cell r="L16345">
            <v>43844</v>
          </cell>
          <cell r="N16345">
            <v>43846</v>
          </cell>
          <cell r="P16345" t="str">
            <v>No Dependency</v>
          </cell>
        </row>
        <row r="16346">
          <cell r="C16346" t="str">
            <v>ZJZ154</v>
          </cell>
          <cell r="D16346" t="str">
            <v>Expansion Sites</v>
          </cell>
          <cell r="E16346" t="str">
            <v>Q1-2020</v>
          </cell>
          <cell r="F16346" t="str">
            <v>Mobile Aspiration</v>
          </cell>
          <cell r="G16346" t="str">
            <v>HUA</v>
          </cell>
          <cell r="H16346" t="str">
            <v xml:space="preserve">LTE1800 MIMO Upgrade_2x2 to 4x4 </v>
          </cell>
          <cell r="I16346" t="str">
            <v>INS</v>
          </cell>
          <cell r="L16346">
            <v>43889</v>
          </cell>
          <cell r="N16346">
            <v>43891</v>
          </cell>
          <cell r="P16346" t="str">
            <v>No Dependency</v>
          </cell>
        </row>
        <row r="16347">
          <cell r="C16347" t="str">
            <v>ZMH179</v>
          </cell>
          <cell r="D16347" t="str">
            <v>Expansion Sites</v>
          </cell>
          <cell r="E16347" t="str">
            <v>Q3-2019</v>
          </cell>
          <cell r="F16347" t="str">
            <v>Mobile Aspiration</v>
          </cell>
          <cell r="G16347" t="str">
            <v>HUA</v>
          </cell>
          <cell r="H16347" t="str">
            <v xml:space="preserve">LTE1800 MIMO Upgrade_2x2 to 4x4 </v>
          </cell>
          <cell r="I16347" t="str">
            <v>INS</v>
          </cell>
          <cell r="L16347">
            <v>43744</v>
          </cell>
          <cell r="M16347">
            <v>43637</v>
          </cell>
          <cell r="N16347">
            <v>43745</v>
          </cell>
          <cell r="O16347">
            <v>43638</v>
          </cell>
          <cell r="P16347" t="str">
            <v>No Dependency</v>
          </cell>
        </row>
        <row r="16348">
          <cell r="C16348" t="str">
            <v>ZWJ127</v>
          </cell>
          <cell r="D16348" t="str">
            <v>Expansion Sites</v>
          </cell>
          <cell r="E16348" t="str">
            <v>Q1-2020</v>
          </cell>
          <cell r="F16348" t="str">
            <v>Mobile Aspiration</v>
          </cell>
          <cell r="G16348" t="str">
            <v>HUA</v>
          </cell>
          <cell r="H16348" t="str">
            <v xml:space="preserve">LTE1800 MIMO Upgrade_2x2 to 4x4 </v>
          </cell>
          <cell r="I16348" t="str">
            <v>INS</v>
          </cell>
          <cell r="L16348">
            <v>43754</v>
          </cell>
          <cell r="M16348">
            <v>43734</v>
          </cell>
          <cell r="N16348">
            <v>43755</v>
          </cell>
          <cell r="O16348">
            <v>43735</v>
          </cell>
          <cell r="P16348" t="str">
            <v>No Dependency</v>
          </cell>
        </row>
        <row r="16349">
          <cell r="C16349" t="str">
            <v>ZTB266</v>
          </cell>
          <cell r="D16349" t="str">
            <v>Expansion Sites</v>
          </cell>
          <cell r="E16349" t="str">
            <v>Q1-2020</v>
          </cell>
          <cell r="F16349" t="str">
            <v>Mobile Aspiration</v>
          </cell>
          <cell r="G16349" t="str">
            <v>HUA</v>
          </cell>
          <cell r="H16349" t="str">
            <v xml:space="preserve">LTE1800 MIMO Upgrade_2x2 to 4x4 </v>
          </cell>
          <cell r="I16349" t="str">
            <v>INS</v>
          </cell>
          <cell r="L16349">
            <v>43876</v>
          </cell>
          <cell r="N16349">
            <v>43878</v>
          </cell>
          <cell r="P16349" t="str">
            <v>No Dependency</v>
          </cell>
        </row>
        <row r="16350">
          <cell r="C16350" t="str">
            <v>ZNN839</v>
          </cell>
          <cell r="D16350" t="str">
            <v>Expansion Sites</v>
          </cell>
          <cell r="E16350" t="str">
            <v>Q3-2019</v>
          </cell>
          <cell r="F16350" t="str">
            <v>Mobile Aspiration</v>
          </cell>
          <cell r="G16350" t="str">
            <v>HUA</v>
          </cell>
          <cell r="H16350" t="str">
            <v xml:space="preserve">LTE1800 MIMO Upgrade_2x2 to 4x4 </v>
          </cell>
          <cell r="I16350" t="str">
            <v>INS</v>
          </cell>
          <cell r="L16350">
            <v>43744</v>
          </cell>
          <cell r="M16350">
            <v>43652</v>
          </cell>
          <cell r="N16350">
            <v>43745</v>
          </cell>
          <cell r="O16350">
            <v>43653</v>
          </cell>
          <cell r="P16350" t="str">
            <v>No Dependency</v>
          </cell>
        </row>
        <row r="16351">
          <cell r="C16351" t="str">
            <v>ZNN792</v>
          </cell>
          <cell r="D16351" t="str">
            <v>Expansion Sites</v>
          </cell>
          <cell r="E16351" t="str">
            <v>Q1-2020</v>
          </cell>
          <cell r="F16351" t="str">
            <v>Mobile Aspiration</v>
          </cell>
          <cell r="G16351" t="str">
            <v>HUA</v>
          </cell>
          <cell r="H16351" t="str">
            <v xml:space="preserve">LTE1800 MIMO Upgrade_2x2 to 4x4 </v>
          </cell>
          <cell r="I16351" t="str">
            <v>INS</v>
          </cell>
          <cell r="L16351">
            <v>43754</v>
          </cell>
          <cell r="M16351">
            <v>43734</v>
          </cell>
          <cell r="N16351">
            <v>43755</v>
          </cell>
          <cell r="O16351">
            <v>43735</v>
          </cell>
          <cell r="P16351" t="str">
            <v>No Dependency</v>
          </cell>
        </row>
        <row r="16352">
          <cell r="C16352" t="str">
            <v>ZNN788</v>
          </cell>
          <cell r="D16352" t="str">
            <v>Expansion Sites</v>
          </cell>
          <cell r="E16352" t="str">
            <v>Q1-2020</v>
          </cell>
          <cell r="F16352" t="str">
            <v>Mobile Aspiration</v>
          </cell>
          <cell r="G16352" t="str">
            <v>HUA</v>
          </cell>
          <cell r="H16352" t="str">
            <v xml:space="preserve">LTE1800 MIMO Upgrade_2x2 to 4x4 </v>
          </cell>
          <cell r="I16352" t="str">
            <v>INS</v>
          </cell>
          <cell r="L16352">
            <v>43744</v>
          </cell>
          <cell r="M16352">
            <v>43688</v>
          </cell>
          <cell r="N16352">
            <v>43745</v>
          </cell>
          <cell r="O16352">
            <v>43689</v>
          </cell>
          <cell r="P16352" t="str">
            <v>No Dependency</v>
          </cell>
        </row>
        <row r="16353">
          <cell r="C16353" t="str">
            <v>ZNN783</v>
          </cell>
          <cell r="D16353" t="str">
            <v>Expansion Sites</v>
          </cell>
          <cell r="E16353" t="str">
            <v>Q1-2020</v>
          </cell>
          <cell r="F16353" t="str">
            <v>Mobile Aspiration</v>
          </cell>
          <cell r="G16353" t="str">
            <v>HUA</v>
          </cell>
          <cell r="H16353" t="str">
            <v xml:space="preserve">LTE1800 MIMO Upgrade_2x2 to 4x4 </v>
          </cell>
          <cell r="I16353" t="str">
            <v>INS</v>
          </cell>
          <cell r="L16353">
            <v>43744</v>
          </cell>
          <cell r="M16353">
            <v>43704</v>
          </cell>
          <cell r="N16353">
            <v>43745</v>
          </cell>
          <cell r="O16353">
            <v>43705</v>
          </cell>
          <cell r="P16353" t="str">
            <v>No Dependency</v>
          </cell>
        </row>
        <row r="16354">
          <cell r="C16354" t="str">
            <v>ZNM065</v>
          </cell>
          <cell r="D16354" t="str">
            <v>Expansion Sites</v>
          </cell>
          <cell r="E16354" t="str">
            <v>Q3-2019</v>
          </cell>
          <cell r="F16354" t="str">
            <v>Mobile Aspiration</v>
          </cell>
          <cell r="G16354" t="str">
            <v>HUA</v>
          </cell>
          <cell r="H16354" t="str">
            <v xml:space="preserve">LTE1800 MIMO Upgrade_2x2 to 4x4 </v>
          </cell>
          <cell r="I16354" t="str">
            <v>INS</v>
          </cell>
          <cell r="L16354">
            <v>43754</v>
          </cell>
          <cell r="M16354">
            <v>43715</v>
          </cell>
          <cell r="N16354">
            <v>43755</v>
          </cell>
          <cell r="O16354">
            <v>43716</v>
          </cell>
          <cell r="P16354" t="str">
            <v>No Dependency</v>
          </cell>
        </row>
        <row r="16355">
          <cell r="C16355" t="str">
            <v>ZNM063</v>
          </cell>
          <cell r="D16355" t="str">
            <v>Expansion Sites</v>
          </cell>
          <cell r="E16355" t="str">
            <v>Q1-2020</v>
          </cell>
          <cell r="F16355" t="str">
            <v>Mobile Aspiration</v>
          </cell>
          <cell r="G16355" t="str">
            <v>HUA</v>
          </cell>
          <cell r="H16355" t="str">
            <v xml:space="preserve">LTE1800 MIMO Upgrade_2x2 to 4x4 </v>
          </cell>
          <cell r="I16355" t="str">
            <v>INS</v>
          </cell>
          <cell r="L16355">
            <v>43754</v>
          </cell>
          <cell r="M16355">
            <v>43715</v>
          </cell>
          <cell r="N16355">
            <v>43755</v>
          </cell>
          <cell r="O16355">
            <v>43716</v>
          </cell>
          <cell r="P16355" t="str">
            <v>No Dependency</v>
          </cell>
        </row>
        <row r="16356">
          <cell r="C16356" t="str">
            <v>ZMK465</v>
          </cell>
          <cell r="D16356" t="str">
            <v>Expansion Sites</v>
          </cell>
          <cell r="E16356" t="str">
            <v>Q2-2019</v>
          </cell>
          <cell r="F16356" t="str">
            <v>Mobile Aspiration</v>
          </cell>
          <cell r="G16356" t="str">
            <v>HUA</v>
          </cell>
          <cell r="H16356" t="str">
            <v xml:space="preserve">LTE1800 MIMO Upgrade_2x2 to 4x4 </v>
          </cell>
          <cell r="I16356" t="str">
            <v>INS</v>
          </cell>
          <cell r="L16356">
            <v>43744</v>
          </cell>
          <cell r="M16356">
            <v>43605</v>
          </cell>
          <cell r="N16356">
            <v>43745</v>
          </cell>
          <cell r="O16356">
            <v>43606</v>
          </cell>
          <cell r="P16356" t="str">
            <v>No Dependency</v>
          </cell>
        </row>
        <row r="16357">
          <cell r="C16357" t="str">
            <v>ZMJ061</v>
          </cell>
          <cell r="D16357" t="str">
            <v>Expansion Sites</v>
          </cell>
          <cell r="E16357" t="str">
            <v>Q1-2020</v>
          </cell>
          <cell r="F16357" t="str">
            <v>Mobile Aspiration</v>
          </cell>
          <cell r="G16357" t="str">
            <v>HUA</v>
          </cell>
          <cell r="H16357" t="str">
            <v xml:space="preserve">LTE1800 MIMO Upgrade_2x2 to 4x4 </v>
          </cell>
          <cell r="I16357" t="str">
            <v>INS</v>
          </cell>
          <cell r="L16357">
            <v>43754</v>
          </cell>
          <cell r="M16357">
            <v>43715</v>
          </cell>
          <cell r="N16357">
            <v>43755</v>
          </cell>
          <cell r="O16357">
            <v>43716</v>
          </cell>
          <cell r="P16357" t="str">
            <v>No Dependency</v>
          </cell>
        </row>
        <row r="16358">
          <cell r="C16358" t="str">
            <v>ZMJ036</v>
          </cell>
          <cell r="D16358" t="str">
            <v>Expansion Sites</v>
          </cell>
          <cell r="E16358" t="str">
            <v>Q1-2020</v>
          </cell>
          <cell r="F16358" t="str">
            <v>Mobile Aspiration</v>
          </cell>
          <cell r="G16358" t="str">
            <v>HUA</v>
          </cell>
          <cell r="H16358" t="str">
            <v xml:space="preserve">LTE1800 MIMO Upgrade_2x2 to 4x4 </v>
          </cell>
          <cell r="I16358" t="str">
            <v>INS</v>
          </cell>
          <cell r="L16358">
            <v>43754</v>
          </cell>
          <cell r="M16358">
            <v>43734</v>
          </cell>
          <cell r="N16358">
            <v>43755</v>
          </cell>
          <cell r="O16358">
            <v>43735</v>
          </cell>
          <cell r="P16358" t="str">
            <v>No Dependency</v>
          </cell>
        </row>
        <row r="16359">
          <cell r="C16359" t="str">
            <v>ZMJ024</v>
          </cell>
          <cell r="D16359" t="str">
            <v>Expansion Sites</v>
          </cell>
          <cell r="E16359" t="str">
            <v>Q3-2019</v>
          </cell>
          <cell r="F16359" t="str">
            <v>Mobile Aspiration</v>
          </cell>
          <cell r="G16359" t="str">
            <v>HUA</v>
          </cell>
          <cell r="H16359" t="str">
            <v xml:space="preserve">LTE1800 MIMO Upgrade_2x2 to 4x4 </v>
          </cell>
          <cell r="I16359" t="str">
            <v>INS</v>
          </cell>
          <cell r="L16359">
            <v>43744</v>
          </cell>
          <cell r="M16359">
            <v>43639</v>
          </cell>
          <cell r="N16359">
            <v>43745</v>
          </cell>
          <cell r="O16359">
            <v>43640</v>
          </cell>
          <cell r="P16359" t="str">
            <v>No Dependency</v>
          </cell>
        </row>
        <row r="16360">
          <cell r="C16360" t="str">
            <v>ZJZ155</v>
          </cell>
          <cell r="D16360" t="str">
            <v>Expansion Sites</v>
          </cell>
          <cell r="E16360" t="str">
            <v>Q1-2020</v>
          </cell>
          <cell r="F16360" t="str">
            <v>Mobile Aspiration</v>
          </cell>
          <cell r="G16360" t="str">
            <v>HUA</v>
          </cell>
          <cell r="H16360" t="str">
            <v xml:space="preserve">LTE1800 MIMO Upgrade_2x2 to 4x4 </v>
          </cell>
          <cell r="I16360" t="str">
            <v>INS</v>
          </cell>
          <cell r="L16360">
            <v>43754</v>
          </cell>
          <cell r="M16360">
            <v>43734</v>
          </cell>
          <cell r="N16360">
            <v>43755</v>
          </cell>
          <cell r="O16360">
            <v>43735</v>
          </cell>
          <cell r="P16360" t="str">
            <v>No Dependency</v>
          </cell>
        </row>
        <row r="16361">
          <cell r="C16361" t="str">
            <v>ZJZ148</v>
          </cell>
          <cell r="D16361" t="str">
            <v>Expansion Sites</v>
          </cell>
          <cell r="E16361" t="str">
            <v>Q1-2020</v>
          </cell>
          <cell r="F16361" t="str">
            <v>Mobile Aspiration</v>
          </cell>
          <cell r="G16361" t="str">
            <v>HUA</v>
          </cell>
          <cell r="H16361" t="str">
            <v xml:space="preserve">LTE1800 MIMO Upgrade_2x2 to 4x4 </v>
          </cell>
          <cell r="I16361" t="str">
            <v>INS</v>
          </cell>
          <cell r="L16361">
            <v>43889</v>
          </cell>
          <cell r="N16361">
            <v>43891</v>
          </cell>
          <cell r="P16361" t="str">
            <v>No Dependency</v>
          </cell>
        </row>
        <row r="16362">
          <cell r="C16362" t="str">
            <v>ZJZ136</v>
          </cell>
          <cell r="D16362" t="str">
            <v>Expansion Sites</v>
          </cell>
          <cell r="E16362" t="str">
            <v>Q1-2020</v>
          </cell>
          <cell r="F16362" t="str">
            <v>Mobile Aspiration</v>
          </cell>
          <cell r="G16362" t="str">
            <v>HUA</v>
          </cell>
          <cell r="H16362" t="str">
            <v xml:space="preserve">LTE1800 MIMO Upgrade_2x2 to 4x4 </v>
          </cell>
          <cell r="I16362" t="str">
            <v>INS</v>
          </cell>
          <cell r="L16362">
            <v>43889</v>
          </cell>
          <cell r="N16362">
            <v>43891</v>
          </cell>
          <cell r="P16362" t="str">
            <v>No Dependency</v>
          </cell>
        </row>
        <row r="16363">
          <cell r="C16363" t="str">
            <v>ZJZ119</v>
          </cell>
          <cell r="D16363" t="str">
            <v>Expansion Sites</v>
          </cell>
          <cell r="E16363" t="str">
            <v>Q1-2020</v>
          </cell>
          <cell r="F16363" t="str">
            <v>Mobile Aspiration</v>
          </cell>
          <cell r="G16363" t="str">
            <v>HUA</v>
          </cell>
          <cell r="H16363" t="str">
            <v xml:space="preserve">LTE1800 MIMO Upgrade_2x2 to 4x4 </v>
          </cell>
          <cell r="I16363" t="str">
            <v>INS</v>
          </cell>
          <cell r="L16363">
            <v>43889</v>
          </cell>
          <cell r="N16363">
            <v>43891</v>
          </cell>
          <cell r="P16363" t="str">
            <v>No Dependency</v>
          </cell>
        </row>
        <row r="16364">
          <cell r="C16364" t="str">
            <v>ZJZ109</v>
          </cell>
          <cell r="D16364" t="str">
            <v>Expansion Sites</v>
          </cell>
          <cell r="E16364" t="str">
            <v>Q1-2020</v>
          </cell>
          <cell r="F16364" t="str">
            <v>Mobile Aspiration</v>
          </cell>
          <cell r="G16364" t="str">
            <v>HUA</v>
          </cell>
          <cell r="H16364" t="str">
            <v xml:space="preserve">LTE1800 MIMO Upgrade_2x2 to 4x4 </v>
          </cell>
          <cell r="I16364" t="str">
            <v>INS</v>
          </cell>
          <cell r="L16364">
            <v>43876</v>
          </cell>
          <cell r="N16364">
            <v>43878</v>
          </cell>
          <cell r="P16364" t="str">
            <v>No Dependency</v>
          </cell>
        </row>
        <row r="16365">
          <cell r="C16365" t="str">
            <v>ZJZ101</v>
          </cell>
          <cell r="D16365" t="str">
            <v>Expansion Sites</v>
          </cell>
          <cell r="E16365" t="str">
            <v>Q1-2020</v>
          </cell>
          <cell r="F16365" t="str">
            <v>Mobile Aspiration</v>
          </cell>
          <cell r="G16365" t="str">
            <v>HUA</v>
          </cell>
          <cell r="H16365" t="str">
            <v xml:space="preserve">LTE1800 MIMO Upgrade_2x2 to 4x4 </v>
          </cell>
          <cell r="I16365" t="str">
            <v>INS</v>
          </cell>
          <cell r="L16365">
            <v>43876</v>
          </cell>
          <cell r="M16365">
            <v>43772</v>
          </cell>
          <cell r="N16365">
            <v>43878</v>
          </cell>
          <cell r="O16365">
            <v>43773</v>
          </cell>
          <cell r="P16365" t="str">
            <v>No Dependency</v>
          </cell>
        </row>
        <row r="16366">
          <cell r="C16366" t="str">
            <v>ZJZ094</v>
          </cell>
          <cell r="D16366" t="str">
            <v>Expansion Sites</v>
          </cell>
          <cell r="E16366" t="str">
            <v>Q1-2020</v>
          </cell>
          <cell r="F16366" t="str">
            <v>Mobile Aspiration</v>
          </cell>
          <cell r="G16366" t="str">
            <v>HUA</v>
          </cell>
          <cell r="H16366" t="str">
            <v xml:space="preserve">LTE1800 MIMO Upgrade_2x2 to 4x4 </v>
          </cell>
          <cell r="I16366" t="str">
            <v>INS</v>
          </cell>
          <cell r="L16366">
            <v>43889</v>
          </cell>
          <cell r="M16366">
            <v>43758</v>
          </cell>
          <cell r="N16366">
            <v>43891</v>
          </cell>
          <cell r="O16366">
            <v>43759</v>
          </cell>
          <cell r="P16366" t="str">
            <v>No Dependency</v>
          </cell>
        </row>
        <row r="16367">
          <cell r="C16367" t="str">
            <v>ZBS331</v>
          </cell>
          <cell r="D16367" t="str">
            <v>Expansion Sites</v>
          </cell>
          <cell r="E16367" t="str">
            <v>Q1-2020</v>
          </cell>
          <cell r="F16367" t="str">
            <v>Mobile Aspiration</v>
          </cell>
          <cell r="G16367" t="str">
            <v>HUA</v>
          </cell>
          <cell r="H16367" t="str">
            <v xml:space="preserve">LTE1800 MIMO Upgrade_2x2 to 4x4 </v>
          </cell>
          <cell r="I16367" t="str">
            <v>INS</v>
          </cell>
          <cell r="L16367">
            <v>43754</v>
          </cell>
          <cell r="M16367">
            <v>43734</v>
          </cell>
          <cell r="N16367">
            <v>43755</v>
          </cell>
          <cell r="O16367">
            <v>43735</v>
          </cell>
          <cell r="P16367" t="str">
            <v>No Dependency</v>
          </cell>
        </row>
        <row r="16368">
          <cell r="C16368" t="str">
            <v>ZBS330</v>
          </cell>
          <cell r="D16368" t="str">
            <v>Expansion Sites</v>
          </cell>
          <cell r="E16368" t="str">
            <v>Q1-2020</v>
          </cell>
          <cell r="F16368" t="str">
            <v>Mobile Aspiration</v>
          </cell>
          <cell r="G16368" t="str">
            <v>HUA</v>
          </cell>
          <cell r="H16368" t="str">
            <v xml:space="preserve">LTE1800 MIMO Upgrade_2x2 to 4x4 </v>
          </cell>
          <cell r="I16368" t="str">
            <v>INS</v>
          </cell>
          <cell r="L16368">
            <v>43844</v>
          </cell>
          <cell r="N16368">
            <v>43846</v>
          </cell>
          <cell r="P16368" t="str">
            <v>No Dependency</v>
          </cell>
        </row>
        <row r="16369">
          <cell r="C16369" t="str">
            <v>ZJZ095</v>
          </cell>
          <cell r="D16369" t="str">
            <v>Expansion Sites</v>
          </cell>
          <cell r="E16369" t="str">
            <v>Q1-2020</v>
          </cell>
          <cell r="F16369" t="str">
            <v>Mobile Aspiration</v>
          </cell>
          <cell r="G16369" t="str">
            <v>HUA</v>
          </cell>
          <cell r="H16369" t="str">
            <v xml:space="preserve">LTE1800 MIMO Upgrade_2x2 to 4x4 </v>
          </cell>
          <cell r="I16369" t="str">
            <v>INS</v>
          </cell>
          <cell r="L16369">
            <v>43876</v>
          </cell>
          <cell r="N16369">
            <v>43878</v>
          </cell>
          <cell r="P16369" t="str">
            <v>No Dependency</v>
          </cell>
        </row>
        <row r="16370">
          <cell r="C16370" t="str">
            <v>ZJZ108</v>
          </cell>
          <cell r="D16370" t="str">
            <v>Expansion Sites</v>
          </cell>
          <cell r="E16370" t="str">
            <v>Q1-2020</v>
          </cell>
          <cell r="F16370" t="str">
            <v>Mobile Aspiration</v>
          </cell>
          <cell r="G16370" t="str">
            <v>HUA</v>
          </cell>
          <cell r="H16370" t="str">
            <v xml:space="preserve">LTE1800 MIMO Upgrade_2x2 to 4x4 </v>
          </cell>
          <cell r="I16370" t="str">
            <v>INS</v>
          </cell>
          <cell r="L16370">
            <v>43754</v>
          </cell>
          <cell r="M16370">
            <v>43734</v>
          </cell>
          <cell r="N16370">
            <v>43755</v>
          </cell>
          <cell r="O16370">
            <v>43735</v>
          </cell>
          <cell r="P16370" t="str">
            <v>No Dependency</v>
          </cell>
        </row>
        <row r="16371">
          <cell r="C16371" t="str">
            <v>ZJZ103</v>
          </cell>
          <cell r="D16371" t="str">
            <v>Expansion Sites</v>
          </cell>
          <cell r="E16371" t="str">
            <v>Q1-2020</v>
          </cell>
          <cell r="F16371" t="str">
            <v>Mobile Aspiration</v>
          </cell>
          <cell r="G16371" t="str">
            <v>HUA</v>
          </cell>
          <cell r="H16371" t="str">
            <v xml:space="preserve">LTE1800 MIMO Upgrade_2x2 to 4x4 </v>
          </cell>
          <cell r="I16371" t="str">
            <v>INS</v>
          </cell>
          <cell r="L16371">
            <v>43754</v>
          </cell>
          <cell r="M16371">
            <v>43734</v>
          </cell>
          <cell r="N16371">
            <v>43755</v>
          </cell>
          <cell r="O16371">
            <v>43735</v>
          </cell>
          <cell r="P16371" t="str">
            <v>No Dependency</v>
          </cell>
        </row>
        <row r="16372">
          <cell r="C16372" t="str">
            <v>ZJZ099</v>
          </cell>
          <cell r="D16372" t="str">
            <v>Expansion Sites</v>
          </cell>
          <cell r="E16372" t="str">
            <v>Q1-2020</v>
          </cell>
          <cell r="F16372" t="str">
            <v>Mobile Aspiration</v>
          </cell>
          <cell r="G16372" t="str">
            <v>HUA</v>
          </cell>
          <cell r="H16372" t="str">
            <v xml:space="preserve">LTE1800 MIMO Upgrade_2x2 to 4x4 </v>
          </cell>
          <cell r="I16372" t="str">
            <v>INS</v>
          </cell>
          <cell r="L16372">
            <v>43754</v>
          </cell>
          <cell r="M16372">
            <v>43734</v>
          </cell>
          <cell r="N16372">
            <v>43755</v>
          </cell>
          <cell r="O16372">
            <v>43735</v>
          </cell>
          <cell r="P16372" t="str">
            <v>No Dependency</v>
          </cell>
        </row>
        <row r="16373">
          <cell r="C16373" t="str">
            <v>ZJZ098</v>
          </cell>
          <cell r="D16373" t="str">
            <v>Expansion Sites</v>
          </cell>
          <cell r="E16373" t="str">
            <v>Q1-2020</v>
          </cell>
          <cell r="F16373" t="str">
            <v>Mobile Aspiration</v>
          </cell>
          <cell r="G16373" t="str">
            <v>HUA</v>
          </cell>
          <cell r="H16373" t="str">
            <v xml:space="preserve">LTE1800 MIMO Upgrade_2x2 to 4x4 </v>
          </cell>
          <cell r="I16373" t="str">
            <v>INS</v>
          </cell>
          <cell r="L16373">
            <v>43889</v>
          </cell>
          <cell r="M16373">
            <v>43740</v>
          </cell>
          <cell r="N16373">
            <v>43891</v>
          </cell>
          <cell r="O16373">
            <v>43741</v>
          </cell>
          <cell r="P16373" t="str">
            <v>No Dependency</v>
          </cell>
        </row>
        <row r="16374">
          <cell r="C16374" t="str">
            <v>ZJZ142</v>
          </cell>
          <cell r="D16374" t="str">
            <v>Expansion Sites</v>
          </cell>
          <cell r="E16374" t="str">
            <v>Q1-2020</v>
          </cell>
          <cell r="F16374" t="str">
            <v>Mobile Aspiration</v>
          </cell>
          <cell r="G16374" t="str">
            <v>HUA</v>
          </cell>
          <cell r="H16374" t="str">
            <v xml:space="preserve">LTE1800 MIMO Upgrade_2x2 to 4x4 </v>
          </cell>
          <cell r="I16374" t="str">
            <v>INS</v>
          </cell>
          <cell r="L16374">
            <v>43876</v>
          </cell>
          <cell r="N16374">
            <v>43878</v>
          </cell>
          <cell r="P16374" t="str">
            <v>No Dependency</v>
          </cell>
        </row>
        <row r="16375">
          <cell r="C16375" t="str">
            <v>ZJZ089</v>
          </cell>
          <cell r="D16375" t="str">
            <v>Expansion Sites</v>
          </cell>
          <cell r="E16375" t="str">
            <v>Q1-2020</v>
          </cell>
          <cell r="F16375" t="str">
            <v>Mobile Aspiration</v>
          </cell>
          <cell r="G16375" t="str">
            <v>HUA</v>
          </cell>
          <cell r="H16375" t="str">
            <v xml:space="preserve">LTE1800 MIMO Upgrade_2x2 to 4x4 </v>
          </cell>
          <cell r="I16375" t="str">
            <v>INS</v>
          </cell>
          <cell r="L16375">
            <v>43754</v>
          </cell>
          <cell r="M16375">
            <v>43734</v>
          </cell>
          <cell r="N16375">
            <v>43755</v>
          </cell>
          <cell r="O16375">
            <v>43735</v>
          </cell>
          <cell r="P16375" t="str">
            <v>No Dependency</v>
          </cell>
        </row>
        <row r="16376">
          <cell r="C16376" t="str">
            <v>ZJZ085</v>
          </cell>
          <cell r="D16376" t="str">
            <v>Expansion Sites</v>
          </cell>
          <cell r="E16376" t="str">
            <v>Q1-2020</v>
          </cell>
          <cell r="F16376" t="str">
            <v>Mobile Aspiration</v>
          </cell>
          <cell r="G16376" t="str">
            <v>HUA</v>
          </cell>
          <cell r="H16376" t="str">
            <v xml:space="preserve">LTE1800 MIMO Upgrade_2x2 to 4x4 </v>
          </cell>
          <cell r="I16376" t="str">
            <v>INS</v>
          </cell>
          <cell r="L16376">
            <v>43876</v>
          </cell>
          <cell r="N16376">
            <v>43878</v>
          </cell>
          <cell r="P16376" t="str">
            <v>No Dependency</v>
          </cell>
        </row>
        <row r="16377">
          <cell r="C16377" t="str">
            <v>ZJZ513</v>
          </cell>
          <cell r="D16377" t="str">
            <v>Expansion Sites</v>
          </cell>
          <cell r="E16377" t="str">
            <v>Q1-2020</v>
          </cell>
          <cell r="F16377" t="str">
            <v>Mobile Aspiration</v>
          </cell>
          <cell r="G16377" t="str">
            <v>HUA</v>
          </cell>
          <cell r="H16377" t="str">
            <v xml:space="preserve">LTE1800 MIMO Upgrade_2x2 to 4x4 </v>
          </cell>
          <cell r="I16377" t="str">
            <v>INS</v>
          </cell>
          <cell r="L16377">
            <v>43754</v>
          </cell>
          <cell r="M16377">
            <v>43734</v>
          </cell>
          <cell r="N16377">
            <v>43755</v>
          </cell>
          <cell r="O16377">
            <v>43735</v>
          </cell>
          <cell r="P16377" t="str">
            <v>No Dependency</v>
          </cell>
        </row>
        <row r="16378">
          <cell r="C16378" t="str">
            <v>ZJZ147</v>
          </cell>
          <cell r="D16378" t="str">
            <v>Expansion Sites</v>
          </cell>
          <cell r="E16378" t="str">
            <v>Q1-2020</v>
          </cell>
          <cell r="F16378" t="str">
            <v>Mobile Aspiration</v>
          </cell>
          <cell r="G16378" t="str">
            <v>HUA</v>
          </cell>
          <cell r="H16378" t="str">
            <v xml:space="preserve">LTE1800 MIMO Upgrade_2x2 to 4x4 </v>
          </cell>
          <cell r="I16378" t="str">
            <v>INS</v>
          </cell>
          <cell r="L16378">
            <v>43754</v>
          </cell>
          <cell r="M16378">
            <v>43734</v>
          </cell>
          <cell r="N16378">
            <v>43755</v>
          </cell>
          <cell r="O16378">
            <v>43735</v>
          </cell>
          <cell r="P16378" t="str">
            <v>No Dependency</v>
          </cell>
        </row>
        <row r="16379">
          <cell r="C16379" t="str">
            <v>ZJZ415</v>
          </cell>
          <cell r="D16379" t="str">
            <v>Expansion Sites</v>
          </cell>
          <cell r="E16379" t="str">
            <v>Q1-2020</v>
          </cell>
          <cell r="F16379" t="str">
            <v>Mobile Aspiration</v>
          </cell>
          <cell r="G16379" t="str">
            <v>HUA</v>
          </cell>
          <cell r="H16379" t="str">
            <v xml:space="preserve">LTE1800 MIMO Upgrade_2x2 to 4x4 </v>
          </cell>
          <cell r="I16379" t="str">
            <v>INS</v>
          </cell>
          <cell r="L16379">
            <v>43754</v>
          </cell>
          <cell r="M16379">
            <v>43734</v>
          </cell>
          <cell r="N16379">
            <v>43755</v>
          </cell>
          <cell r="O16379">
            <v>43735</v>
          </cell>
          <cell r="P16379" t="str">
            <v>No Dependency</v>
          </cell>
        </row>
        <row r="16380">
          <cell r="C16380" t="str">
            <v>ZJZ347</v>
          </cell>
          <cell r="D16380" t="str">
            <v>Expansion Sites</v>
          </cell>
          <cell r="E16380" t="str">
            <v>Q1-2020</v>
          </cell>
          <cell r="F16380" t="str">
            <v>Mobile Aspiration</v>
          </cell>
          <cell r="G16380" t="str">
            <v>HUA</v>
          </cell>
          <cell r="H16380" t="str">
            <v xml:space="preserve">LTE1800 MIMO Upgrade_2x2 to 4x4 </v>
          </cell>
          <cell r="I16380" t="str">
            <v>INS</v>
          </cell>
          <cell r="L16380">
            <v>43754</v>
          </cell>
          <cell r="M16380">
            <v>43715</v>
          </cell>
          <cell r="N16380">
            <v>43755</v>
          </cell>
          <cell r="O16380">
            <v>43716</v>
          </cell>
          <cell r="P16380" t="str">
            <v>No Dependency</v>
          </cell>
        </row>
        <row r="16381">
          <cell r="C16381" t="str">
            <v>ZJZ311</v>
          </cell>
          <cell r="D16381" t="str">
            <v>Expansion Sites</v>
          </cell>
          <cell r="E16381" t="str">
            <v>Q1-2020</v>
          </cell>
          <cell r="F16381" t="str">
            <v>Mobile Aspiration</v>
          </cell>
          <cell r="G16381" t="str">
            <v>HUA</v>
          </cell>
          <cell r="H16381" t="str">
            <v xml:space="preserve">LTE1800 MIMO Upgrade_2x2 to 4x4 </v>
          </cell>
          <cell r="I16381" t="str">
            <v>INS</v>
          </cell>
          <cell r="L16381">
            <v>43744</v>
          </cell>
          <cell r="M16381">
            <v>43697</v>
          </cell>
          <cell r="N16381">
            <v>43745</v>
          </cell>
          <cell r="O16381">
            <v>43698</v>
          </cell>
          <cell r="P16381" t="str">
            <v>No Dependency</v>
          </cell>
        </row>
        <row r="16382">
          <cell r="C16382" t="str">
            <v>ZBH702</v>
          </cell>
          <cell r="D16382" t="str">
            <v>Expansion Sites</v>
          </cell>
          <cell r="E16382" t="str">
            <v>Q3-2019</v>
          </cell>
          <cell r="F16382" t="str">
            <v>Mobile Aspiration</v>
          </cell>
          <cell r="G16382" t="str">
            <v>HUA</v>
          </cell>
          <cell r="H16382" t="str">
            <v xml:space="preserve">LTE1800 MIMO Upgrade_2x2 to 4x4 </v>
          </cell>
          <cell r="I16382" t="str">
            <v>INS</v>
          </cell>
          <cell r="L16382">
            <v>43744</v>
          </cell>
          <cell r="M16382">
            <v>43628</v>
          </cell>
          <cell r="N16382">
            <v>43745</v>
          </cell>
          <cell r="O16382">
            <v>43629</v>
          </cell>
          <cell r="P16382" t="str">
            <v>No Dependency</v>
          </cell>
        </row>
        <row r="16383">
          <cell r="C16383" t="str">
            <v>ZJZ306</v>
          </cell>
          <cell r="D16383" t="str">
            <v>Expansion Sites</v>
          </cell>
          <cell r="E16383" t="str">
            <v>Q2-2019</v>
          </cell>
          <cell r="F16383" t="str">
            <v>Mobile Aspiration</v>
          </cell>
          <cell r="G16383" t="str">
            <v>HUA</v>
          </cell>
          <cell r="H16383" t="str">
            <v xml:space="preserve">LTE1800 MIMO Upgrade_2x2 to 4x4 </v>
          </cell>
          <cell r="I16383" t="str">
            <v>INS</v>
          </cell>
          <cell r="L16383">
            <v>43744</v>
          </cell>
          <cell r="M16383">
            <v>43647</v>
          </cell>
          <cell r="N16383">
            <v>43745</v>
          </cell>
          <cell r="O16383">
            <v>43648</v>
          </cell>
          <cell r="P16383" t="str">
            <v>No Dependency</v>
          </cell>
        </row>
        <row r="16384">
          <cell r="C16384" t="str">
            <v>ZJZ267</v>
          </cell>
          <cell r="D16384" t="str">
            <v>Expansion Sites</v>
          </cell>
          <cell r="E16384" t="str">
            <v>Q1-2020</v>
          </cell>
          <cell r="F16384" t="str">
            <v>Mobile Aspiration</v>
          </cell>
          <cell r="G16384" t="str">
            <v>HUA</v>
          </cell>
          <cell r="H16384" t="str">
            <v xml:space="preserve">LTE1800 MIMO Upgrade_2x2 to 4x4 </v>
          </cell>
          <cell r="I16384" t="str">
            <v>INS</v>
          </cell>
          <cell r="L16384">
            <v>43889</v>
          </cell>
          <cell r="M16384">
            <v>43743</v>
          </cell>
          <cell r="N16384">
            <v>43891</v>
          </cell>
          <cell r="O16384">
            <v>43744</v>
          </cell>
          <cell r="P16384" t="str">
            <v>No Dependency</v>
          </cell>
        </row>
        <row r="16385">
          <cell r="C16385" t="str">
            <v>ZJZ266</v>
          </cell>
          <cell r="D16385" t="str">
            <v>Expansion Sites</v>
          </cell>
          <cell r="E16385" t="str">
            <v>Q4-2019</v>
          </cell>
          <cell r="F16385" t="str">
            <v>Mobile Aspiration</v>
          </cell>
          <cell r="G16385" t="str">
            <v>HUA</v>
          </cell>
          <cell r="H16385" t="str">
            <v xml:space="preserve">LTE1800 MIMO Upgrade_2x2 to 4x4 </v>
          </cell>
          <cell r="I16385" t="str">
            <v>INS</v>
          </cell>
          <cell r="L16385">
            <v>43744</v>
          </cell>
          <cell r="M16385">
            <v>43672</v>
          </cell>
          <cell r="N16385">
            <v>43745</v>
          </cell>
          <cell r="O16385">
            <v>43673</v>
          </cell>
          <cell r="P16385" t="str">
            <v>No Dependency</v>
          </cell>
        </row>
        <row r="16386">
          <cell r="C16386" t="str">
            <v>ZJZ265</v>
          </cell>
          <cell r="D16386" t="str">
            <v>Expansion Sites</v>
          </cell>
          <cell r="E16386" t="str">
            <v>Q2-2019</v>
          </cell>
          <cell r="F16386" t="str">
            <v>Mobile Aspiration</v>
          </cell>
          <cell r="G16386" t="str">
            <v>HUA</v>
          </cell>
          <cell r="H16386" t="str">
            <v xml:space="preserve">LTE1800 MIMO Upgrade_2x2 to 4x4 </v>
          </cell>
          <cell r="I16386" t="str">
            <v>INS</v>
          </cell>
          <cell r="L16386">
            <v>43744</v>
          </cell>
          <cell r="M16386">
            <v>43638</v>
          </cell>
          <cell r="N16386">
            <v>43745</v>
          </cell>
          <cell r="O16386">
            <v>43639</v>
          </cell>
          <cell r="P16386" t="str">
            <v>No Dependency</v>
          </cell>
        </row>
        <row r="16387">
          <cell r="C16387" t="str">
            <v>ZJZ259</v>
          </cell>
          <cell r="D16387" t="str">
            <v>Expansion Sites</v>
          </cell>
          <cell r="E16387" t="str">
            <v>Q1-2020</v>
          </cell>
          <cell r="F16387" t="str">
            <v>Mobile Aspiration</v>
          </cell>
          <cell r="G16387" t="str">
            <v>HUA</v>
          </cell>
          <cell r="H16387" t="str">
            <v xml:space="preserve">LTE1800 MIMO Upgrade_2x2 to 4x4 </v>
          </cell>
          <cell r="I16387" t="str">
            <v>INS</v>
          </cell>
          <cell r="L16387">
            <v>43754</v>
          </cell>
          <cell r="M16387">
            <v>43723</v>
          </cell>
          <cell r="N16387">
            <v>43755</v>
          </cell>
          <cell r="O16387">
            <v>43724</v>
          </cell>
          <cell r="P16387" t="str">
            <v>No Dependency</v>
          </cell>
        </row>
        <row r="16388">
          <cell r="C16388" t="str">
            <v>ZJZ222</v>
          </cell>
          <cell r="D16388" t="str">
            <v>Expansion Sites</v>
          </cell>
          <cell r="E16388" t="str">
            <v>Q1-2020</v>
          </cell>
          <cell r="F16388" t="str">
            <v>Mobile Aspiration</v>
          </cell>
          <cell r="G16388" t="str">
            <v>HUA</v>
          </cell>
          <cell r="H16388" t="str">
            <v xml:space="preserve">LTE1800 MIMO Upgrade_2x2 to 4x4 </v>
          </cell>
          <cell r="I16388" t="str">
            <v>INS</v>
          </cell>
          <cell r="L16388">
            <v>43847</v>
          </cell>
          <cell r="N16388">
            <v>43849</v>
          </cell>
          <cell r="P16388" t="str">
            <v>No Dependency</v>
          </cell>
        </row>
        <row r="16389">
          <cell r="C16389" t="str">
            <v>ZJZ102</v>
          </cell>
          <cell r="D16389" t="str">
            <v>Expansion Sites</v>
          </cell>
          <cell r="E16389" t="str">
            <v>Q1-2020</v>
          </cell>
          <cell r="F16389" t="str">
            <v>Mobile Aspiration</v>
          </cell>
          <cell r="G16389" t="str">
            <v>HUA</v>
          </cell>
          <cell r="H16389" t="str">
            <v xml:space="preserve">LTE1800 MIMO Upgrade_2x2 to 4x4 </v>
          </cell>
          <cell r="I16389" t="str">
            <v>INS</v>
          </cell>
          <cell r="L16389">
            <v>43876</v>
          </cell>
          <cell r="N16389">
            <v>43878</v>
          </cell>
          <cell r="P16389" t="str">
            <v>No Dependency</v>
          </cell>
        </row>
        <row r="16390">
          <cell r="C16390" t="str">
            <v>ZJZ203</v>
          </cell>
          <cell r="D16390" t="str">
            <v>Expansion Sites</v>
          </cell>
          <cell r="E16390" t="str">
            <v>Q1-2020</v>
          </cell>
          <cell r="F16390" t="str">
            <v>Mobile Aspiration</v>
          </cell>
          <cell r="G16390" t="str">
            <v>HUA</v>
          </cell>
          <cell r="H16390" t="str">
            <v xml:space="preserve">LTE1800 MIMO Upgrade_2x2 to 4x4 </v>
          </cell>
          <cell r="I16390" t="str">
            <v>INS</v>
          </cell>
          <cell r="L16390">
            <v>43744</v>
          </cell>
          <cell r="M16390">
            <v>43683</v>
          </cell>
          <cell r="N16390">
            <v>43745</v>
          </cell>
          <cell r="O16390">
            <v>43684</v>
          </cell>
          <cell r="P16390" t="str">
            <v>No Dependency</v>
          </cell>
        </row>
        <row r="16391">
          <cell r="C16391" t="str">
            <v>ZJZ202</v>
          </cell>
          <cell r="D16391" t="str">
            <v>Expansion Sites</v>
          </cell>
          <cell r="E16391" t="str">
            <v>Q1-2020</v>
          </cell>
          <cell r="F16391" t="str">
            <v>Mobile Aspiration</v>
          </cell>
          <cell r="G16391" t="str">
            <v>HUA</v>
          </cell>
          <cell r="H16391" t="str">
            <v xml:space="preserve">LTE1800 MIMO Upgrade_2x2 to 4x4 </v>
          </cell>
          <cell r="I16391" t="str">
            <v>INS</v>
          </cell>
          <cell r="L16391">
            <v>43754</v>
          </cell>
          <cell r="M16391">
            <v>43734</v>
          </cell>
          <cell r="N16391">
            <v>43755</v>
          </cell>
          <cell r="O16391">
            <v>43735</v>
          </cell>
          <cell r="P16391" t="str">
            <v>No Dependency</v>
          </cell>
        </row>
        <row r="16392">
          <cell r="C16392" t="str">
            <v>ZJZ127</v>
          </cell>
          <cell r="D16392" t="str">
            <v>Expansion Sites</v>
          </cell>
          <cell r="E16392" t="str">
            <v>Q1-2020</v>
          </cell>
          <cell r="F16392" t="str">
            <v>Mobile Aspiration</v>
          </cell>
          <cell r="G16392" t="str">
            <v>HUA</v>
          </cell>
          <cell r="H16392" t="str">
            <v xml:space="preserve">LTE1800 MIMO Upgrade_2x2 to 4x4 </v>
          </cell>
          <cell r="I16392" t="str">
            <v>INS</v>
          </cell>
          <cell r="L16392">
            <v>43844</v>
          </cell>
          <cell r="M16392">
            <v>43757</v>
          </cell>
          <cell r="N16392">
            <v>43846</v>
          </cell>
          <cell r="O16392">
            <v>43758</v>
          </cell>
          <cell r="P16392" t="str">
            <v>No Dependency</v>
          </cell>
        </row>
        <row r="16393">
          <cell r="C16393" t="str">
            <v>ZJZ118</v>
          </cell>
          <cell r="D16393" t="str">
            <v>Expansion Sites</v>
          </cell>
          <cell r="E16393" t="str">
            <v>Q1-2020</v>
          </cell>
          <cell r="F16393" t="str">
            <v>Mobile Aspiration</v>
          </cell>
          <cell r="G16393" t="str">
            <v>HUA</v>
          </cell>
          <cell r="H16393" t="str">
            <v xml:space="preserve">LTE1800 MIMO Upgrade_2x2 to 4x4 </v>
          </cell>
          <cell r="I16393" t="str">
            <v>INS</v>
          </cell>
          <cell r="L16393">
            <v>43754</v>
          </cell>
          <cell r="M16393">
            <v>43734</v>
          </cell>
          <cell r="N16393">
            <v>43755</v>
          </cell>
          <cell r="O16393">
            <v>43735</v>
          </cell>
          <cell r="P16393" t="str">
            <v>No Dependency</v>
          </cell>
        </row>
        <row r="16394">
          <cell r="C16394" t="str">
            <v>ZJZ163</v>
          </cell>
          <cell r="D16394" t="str">
            <v>Expansion Sites</v>
          </cell>
          <cell r="E16394" t="str">
            <v>Q1-2020</v>
          </cell>
          <cell r="F16394" t="str">
            <v>Mobile Aspiration</v>
          </cell>
          <cell r="G16394" t="str">
            <v>HUA</v>
          </cell>
          <cell r="H16394" t="str">
            <v xml:space="preserve">LTE1800 MIMO Upgrade_2x2 to 4x4 </v>
          </cell>
          <cell r="I16394" t="str">
            <v>INS</v>
          </cell>
          <cell r="L16394">
            <v>43844</v>
          </cell>
          <cell r="M16394">
            <v>43750</v>
          </cell>
          <cell r="N16394">
            <v>43846</v>
          </cell>
          <cell r="O16394">
            <v>43751</v>
          </cell>
          <cell r="P16394" t="str">
            <v>No Dependency</v>
          </cell>
        </row>
        <row r="16395">
          <cell r="C16395" t="str">
            <v>ZJZ159</v>
          </cell>
          <cell r="D16395" t="str">
            <v>Expansion Sites</v>
          </cell>
          <cell r="E16395" t="str">
            <v>Q1-2020</v>
          </cell>
          <cell r="F16395" t="str">
            <v>Mobile Aspiration</v>
          </cell>
          <cell r="G16395" t="str">
            <v>HUA</v>
          </cell>
          <cell r="H16395" t="str">
            <v xml:space="preserve">LTE1800 MIMO Upgrade_2x2 to 4x4 </v>
          </cell>
          <cell r="I16395" t="str">
            <v>INS</v>
          </cell>
          <cell r="L16395">
            <v>43889</v>
          </cell>
          <cell r="M16395">
            <v>43758</v>
          </cell>
          <cell r="N16395">
            <v>43891</v>
          </cell>
          <cell r="O16395">
            <v>43759</v>
          </cell>
          <cell r="P16395" t="str">
            <v>No Dependency</v>
          </cell>
        </row>
        <row r="16396">
          <cell r="C16396" t="str">
            <v>ZBS328</v>
          </cell>
          <cell r="D16396" t="str">
            <v>Expansion Sites</v>
          </cell>
          <cell r="E16396" t="str">
            <v>Q1-2020</v>
          </cell>
          <cell r="F16396" t="str">
            <v>Mobile Aspiration</v>
          </cell>
          <cell r="G16396" t="str">
            <v>HUA</v>
          </cell>
          <cell r="H16396" t="str">
            <v xml:space="preserve">LTE1800 MIMO Upgrade_2x2 to 4x4 </v>
          </cell>
          <cell r="I16396" t="str">
            <v>INS</v>
          </cell>
          <cell r="L16396">
            <v>43754</v>
          </cell>
          <cell r="M16396">
            <v>43734</v>
          </cell>
          <cell r="N16396">
            <v>43755</v>
          </cell>
          <cell r="O16396">
            <v>43735</v>
          </cell>
          <cell r="P16396" t="str">
            <v>No Dependency</v>
          </cell>
        </row>
        <row r="16397">
          <cell r="C16397" t="str">
            <v>ZBS116</v>
          </cell>
          <cell r="D16397" t="str">
            <v>Expansion Sites</v>
          </cell>
          <cell r="E16397" t="str">
            <v>Q3-2019</v>
          </cell>
          <cell r="F16397" t="str">
            <v>Mobile Aspiration</v>
          </cell>
          <cell r="G16397" t="str">
            <v>HUA</v>
          </cell>
          <cell r="H16397" t="str">
            <v xml:space="preserve">LTE1800 MIMO Upgrade_2x2 to 4x4 </v>
          </cell>
          <cell r="I16397" t="str">
            <v>INS</v>
          </cell>
          <cell r="L16397">
            <v>43744</v>
          </cell>
          <cell r="M16397">
            <v>43638</v>
          </cell>
          <cell r="N16397">
            <v>43745</v>
          </cell>
          <cell r="O16397">
            <v>43639</v>
          </cell>
          <cell r="P16397" t="str">
            <v>No Dependency</v>
          </cell>
        </row>
        <row r="16398">
          <cell r="C16398" t="str">
            <v>ZBS101</v>
          </cell>
          <cell r="D16398" t="str">
            <v>Expansion Sites</v>
          </cell>
          <cell r="E16398" t="str">
            <v>Q1-2020</v>
          </cell>
          <cell r="F16398" t="str">
            <v>Mobile Aspiration</v>
          </cell>
          <cell r="G16398" t="str">
            <v>HUA</v>
          </cell>
          <cell r="H16398" t="str">
            <v xml:space="preserve">LTE1800 MIMO Upgrade_2x2 to 4x4 </v>
          </cell>
          <cell r="I16398" t="str">
            <v>INS</v>
          </cell>
          <cell r="L16398">
            <v>43754</v>
          </cell>
          <cell r="M16398">
            <v>43734</v>
          </cell>
          <cell r="N16398">
            <v>43755</v>
          </cell>
          <cell r="O16398">
            <v>43735</v>
          </cell>
          <cell r="P16398" t="str">
            <v>No Dependency</v>
          </cell>
        </row>
        <row r="16399">
          <cell r="C16399" t="str">
            <v>ZBS090</v>
          </cell>
          <cell r="D16399" t="str">
            <v>Expansion Sites</v>
          </cell>
          <cell r="E16399" t="str">
            <v>Q3-2019</v>
          </cell>
          <cell r="F16399" t="str">
            <v>Mobile Aspiration</v>
          </cell>
          <cell r="G16399" t="str">
            <v>HUA</v>
          </cell>
          <cell r="H16399" t="str">
            <v xml:space="preserve">LTE1800 MIMO Upgrade_2x2 to 4x4 </v>
          </cell>
          <cell r="I16399" t="str">
            <v>INS</v>
          </cell>
          <cell r="L16399">
            <v>43744</v>
          </cell>
          <cell r="M16399">
            <v>43709</v>
          </cell>
          <cell r="N16399">
            <v>43745</v>
          </cell>
          <cell r="O16399">
            <v>43710</v>
          </cell>
          <cell r="P16399" t="str">
            <v>No Dependency</v>
          </cell>
        </row>
        <row r="16400">
          <cell r="C16400" t="str">
            <v>ZBS089</v>
          </cell>
          <cell r="D16400" t="str">
            <v>Expansion Sites</v>
          </cell>
          <cell r="E16400" t="str">
            <v>Q3-2019</v>
          </cell>
          <cell r="F16400" t="str">
            <v>Mobile Aspiration</v>
          </cell>
          <cell r="G16400" t="str">
            <v>HUA</v>
          </cell>
          <cell r="H16400" t="str">
            <v xml:space="preserve">LTE1800 MIMO Upgrade_2x2 to 4x4 </v>
          </cell>
          <cell r="I16400" t="str">
            <v>INS</v>
          </cell>
          <cell r="L16400">
            <v>43744</v>
          </cell>
          <cell r="M16400">
            <v>43652</v>
          </cell>
          <cell r="N16400">
            <v>43745</v>
          </cell>
          <cell r="O16400">
            <v>43653</v>
          </cell>
          <cell r="P16400" t="str">
            <v>No Dependency</v>
          </cell>
        </row>
        <row r="16401">
          <cell r="C16401" t="str">
            <v>ZBS088</v>
          </cell>
          <cell r="D16401" t="str">
            <v>Expansion Sites</v>
          </cell>
          <cell r="E16401" t="str">
            <v>Q1-2020</v>
          </cell>
          <cell r="F16401" t="str">
            <v>Mobile Aspiration</v>
          </cell>
          <cell r="G16401" t="str">
            <v>HUA</v>
          </cell>
          <cell r="H16401" t="str">
            <v xml:space="preserve">LTE1800 MIMO Upgrade_2x2 to 4x4 </v>
          </cell>
          <cell r="I16401" t="str">
            <v>INS</v>
          </cell>
          <cell r="L16401">
            <v>43744</v>
          </cell>
          <cell r="M16401">
            <v>43703</v>
          </cell>
          <cell r="N16401">
            <v>43745</v>
          </cell>
          <cell r="O16401">
            <v>43704</v>
          </cell>
          <cell r="P16401" t="str">
            <v>No Dependency</v>
          </cell>
        </row>
        <row r="16402">
          <cell r="C16402" t="str">
            <v>ZBS086</v>
          </cell>
          <cell r="D16402" t="str">
            <v>Expansion Sites</v>
          </cell>
          <cell r="E16402" t="str">
            <v>Q1-2020</v>
          </cell>
          <cell r="F16402" t="str">
            <v>Mobile Aspiration</v>
          </cell>
          <cell r="G16402" t="str">
            <v>HUA</v>
          </cell>
          <cell r="H16402" t="str">
            <v xml:space="preserve">LTE1800 MIMO Upgrade_2x2 to 4x4 </v>
          </cell>
          <cell r="I16402" t="str">
            <v>INS</v>
          </cell>
          <cell r="L16402">
            <v>43754</v>
          </cell>
          <cell r="M16402">
            <v>43709</v>
          </cell>
          <cell r="N16402">
            <v>43755</v>
          </cell>
          <cell r="O16402">
            <v>43710</v>
          </cell>
          <cell r="P16402" t="str">
            <v>No Dependency</v>
          </cell>
        </row>
        <row r="16403">
          <cell r="C16403" t="str">
            <v>ZBS085</v>
          </cell>
          <cell r="D16403" t="str">
            <v>Expansion Sites</v>
          </cell>
          <cell r="E16403" t="str">
            <v>Q1-2020</v>
          </cell>
          <cell r="F16403" t="str">
            <v>Mobile Aspiration</v>
          </cell>
          <cell r="G16403" t="str">
            <v>HUA</v>
          </cell>
          <cell r="H16403" t="str">
            <v xml:space="preserve">LTE1800 MIMO Upgrade_2x2 to 4x4 </v>
          </cell>
          <cell r="I16403" t="str">
            <v>INS</v>
          </cell>
          <cell r="L16403">
            <v>43829</v>
          </cell>
          <cell r="M16403">
            <v>43760</v>
          </cell>
          <cell r="N16403">
            <v>43831</v>
          </cell>
          <cell r="O16403">
            <v>43761</v>
          </cell>
          <cell r="P16403" t="str">
            <v>No Dependency</v>
          </cell>
        </row>
        <row r="16404">
          <cell r="C16404" t="str">
            <v>ZBS033</v>
          </cell>
          <cell r="D16404" t="str">
            <v>Expansion Sites</v>
          </cell>
          <cell r="E16404" t="str">
            <v>Q1-2020</v>
          </cell>
          <cell r="F16404" t="str">
            <v>Mobile Aspiration</v>
          </cell>
          <cell r="G16404" t="str">
            <v>HUA</v>
          </cell>
          <cell r="H16404" t="str">
            <v xml:space="preserve">LTE1800 MIMO Upgrade_2x2 to 4x4 </v>
          </cell>
          <cell r="I16404" t="str">
            <v>INS</v>
          </cell>
          <cell r="L16404">
            <v>43754</v>
          </cell>
          <cell r="M16404">
            <v>43709</v>
          </cell>
          <cell r="N16404">
            <v>43755</v>
          </cell>
          <cell r="O16404">
            <v>43710</v>
          </cell>
          <cell r="P16404" t="str">
            <v>No Dependency</v>
          </cell>
        </row>
        <row r="16405">
          <cell r="C16405" t="str">
            <v>ZBS008</v>
          </cell>
          <cell r="D16405" t="str">
            <v>Expansion Sites</v>
          </cell>
          <cell r="E16405" t="str">
            <v>Q4-2019</v>
          </cell>
          <cell r="F16405" t="str">
            <v>Mobile Aspiration</v>
          </cell>
          <cell r="G16405" t="str">
            <v>HUA</v>
          </cell>
          <cell r="H16405" t="str">
            <v xml:space="preserve">LTE1800 MIMO Upgrade_2x2 to 4x4 </v>
          </cell>
          <cell r="I16405" t="str">
            <v>INS</v>
          </cell>
          <cell r="L16405">
            <v>43744</v>
          </cell>
          <cell r="M16405">
            <v>43693</v>
          </cell>
          <cell r="N16405">
            <v>43745</v>
          </cell>
          <cell r="O16405">
            <v>43694</v>
          </cell>
          <cell r="P16405" t="str">
            <v>No Dependency</v>
          </cell>
        </row>
        <row r="16406">
          <cell r="C16406" t="str">
            <v>ZBH694</v>
          </cell>
          <cell r="D16406" t="str">
            <v>Expansion Sites</v>
          </cell>
          <cell r="E16406" t="str">
            <v>Q3-2019</v>
          </cell>
          <cell r="F16406" t="str">
            <v>Mobile Aspiration</v>
          </cell>
          <cell r="G16406" t="str">
            <v>HUA</v>
          </cell>
          <cell r="H16406" t="str">
            <v xml:space="preserve">LTE1800 MIMO Upgrade_2x2 to 4x4 </v>
          </cell>
          <cell r="I16406" t="str">
            <v>INS</v>
          </cell>
          <cell r="L16406">
            <v>43744</v>
          </cell>
          <cell r="M16406">
            <v>43640</v>
          </cell>
          <cell r="N16406">
            <v>43745</v>
          </cell>
          <cell r="O16406">
            <v>43641</v>
          </cell>
          <cell r="P16406" t="str">
            <v>No Dependency</v>
          </cell>
        </row>
        <row r="16407">
          <cell r="C16407" t="str">
            <v>ZBH691</v>
          </cell>
          <cell r="D16407" t="str">
            <v>Expansion Sites</v>
          </cell>
          <cell r="E16407" t="str">
            <v>Q3-2019</v>
          </cell>
          <cell r="F16407" t="str">
            <v>Mobile Aspiration</v>
          </cell>
          <cell r="G16407" t="str">
            <v>HUA</v>
          </cell>
          <cell r="H16407" t="str">
            <v xml:space="preserve">LTE1800 MIMO Upgrade_2x2 to 4x4 </v>
          </cell>
          <cell r="I16407" t="str">
            <v>INS</v>
          </cell>
          <cell r="L16407">
            <v>43744</v>
          </cell>
          <cell r="M16407">
            <v>43709</v>
          </cell>
          <cell r="N16407">
            <v>43745</v>
          </cell>
          <cell r="O16407">
            <v>43710</v>
          </cell>
          <cell r="P16407" t="str">
            <v>No Dependency</v>
          </cell>
        </row>
        <row r="16408">
          <cell r="C16408" t="str">
            <v>ZBH844</v>
          </cell>
          <cell r="D16408" t="str">
            <v>Expansion Sites</v>
          </cell>
          <cell r="E16408" t="str">
            <v>Q1-2020</v>
          </cell>
          <cell r="F16408" t="str">
            <v>Mobile Aspiration</v>
          </cell>
          <cell r="G16408" t="str">
            <v>HUA</v>
          </cell>
          <cell r="H16408" t="str">
            <v xml:space="preserve">LTE1800 MIMO Upgrade_2x2 to 4x4 </v>
          </cell>
          <cell r="I16408" t="str">
            <v>INS</v>
          </cell>
          <cell r="L16408">
            <v>43754</v>
          </cell>
          <cell r="M16408">
            <v>43734</v>
          </cell>
          <cell r="N16408">
            <v>43755</v>
          </cell>
          <cell r="O16408">
            <v>43735</v>
          </cell>
          <cell r="P16408" t="str">
            <v>No Dependency</v>
          </cell>
        </row>
        <row r="16409">
          <cell r="C16409" t="str">
            <v>ZBH912</v>
          </cell>
          <cell r="D16409" t="str">
            <v>Expansion Sites</v>
          </cell>
          <cell r="E16409" t="str">
            <v>Q1-2020</v>
          </cell>
          <cell r="F16409" t="str">
            <v>Mobile Aspiration</v>
          </cell>
          <cell r="G16409" t="str">
            <v>HUA</v>
          </cell>
          <cell r="H16409" t="str">
            <v xml:space="preserve">LTE1800 MIMO Upgrade_2x2 to 4x4 </v>
          </cell>
          <cell r="I16409" t="str">
            <v>INS</v>
          </cell>
          <cell r="L16409">
            <v>43744</v>
          </cell>
          <cell r="M16409">
            <v>43704</v>
          </cell>
          <cell r="N16409">
            <v>43745</v>
          </cell>
          <cell r="O16409">
            <v>43705</v>
          </cell>
          <cell r="P16409" t="str">
            <v>No Dependency</v>
          </cell>
        </row>
        <row r="16410">
          <cell r="C16410" t="str">
            <v>ZBH868</v>
          </cell>
          <cell r="D16410" t="str">
            <v>Expansion Sites</v>
          </cell>
          <cell r="E16410" t="str">
            <v>Q3-2019</v>
          </cell>
          <cell r="F16410" t="str">
            <v>Mobile Aspiration</v>
          </cell>
          <cell r="G16410" t="str">
            <v>HUA</v>
          </cell>
          <cell r="H16410" t="str">
            <v xml:space="preserve">LTE1800 MIMO Upgrade_2x2 to 4x4 </v>
          </cell>
          <cell r="I16410" t="str">
            <v>INS</v>
          </cell>
          <cell r="L16410">
            <v>43744</v>
          </cell>
          <cell r="M16410">
            <v>43634</v>
          </cell>
          <cell r="N16410">
            <v>43745</v>
          </cell>
          <cell r="O16410">
            <v>43635</v>
          </cell>
          <cell r="P16410" t="str">
            <v>No Dependency</v>
          </cell>
        </row>
        <row r="16411">
          <cell r="C16411" t="str">
            <v>ZBH778</v>
          </cell>
          <cell r="D16411" t="str">
            <v>Expansion Sites</v>
          </cell>
          <cell r="E16411" t="str">
            <v>Q1-2020</v>
          </cell>
          <cell r="F16411" t="str">
            <v>Mobile Aspiration</v>
          </cell>
          <cell r="G16411" t="str">
            <v>HUA</v>
          </cell>
          <cell r="H16411" t="str">
            <v xml:space="preserve">LTE1800 MIMO Upgrade_2x2 to 4x4 </v>
          </cell>
          <cell r="I16411" t="str">
            <v>INS</v>
          </cell>
          <cell r="L16411">
            <v>43754</v>
          </cell>
          <cell r="M16411">
            <v>43709</v>
          </cell>
          <cell r="N16411">
            <v>43755</v>
          </cell>
          <cell r="O16411">
            <v>43710</v>
          </cell>
          <cell r="P16411" t="str">
            <v>No Dependency</v>
          </cell>
        </row>
        <row r="16412">
          <cell r="C16412" t="str">
            <v>ZBH744</v>
          </cell>
          <cell r="D16412" t="str">
            <v>Expansion Sites</v>
          </cell>
          <cell r="E16412" t="str">
            <v>Q3-2019</v>
          </cell>
          <cell r="F16412" t="str">
            <v>Mobile Aspiration</v>
          </cell>
          <cell r="G16412" t="str">
            <v>HUA</v>
          </cell>
          <cell r="H16412" t="str">
            <v xml:space="preserve">LTE1800 MIMO Upgrade_2x2 to 4x4 </v>
          </cell>
          <cell r="I16412" t="str">
            <v>INS</v>
          </cell>
          <cell r="L16412">
            <v>43744</v>
          </cell>
          <cell r="M16412">
            <v>43626</v>
          </cell>
          <cell r="N16412">
            <v>43745</v>
          </cell>
          <cell r="O16412">
            <v>43627</v>
          </cell>
          <cell r="P16412" t="str">
            <v>No Dependency</v>
          </cell>
        </row>
        <row r="16413">
          <cell r="C16413" t="str">
            <v>ZBH738</v>
          </cell>
          <cell r="D16413" t="str">
            <v>Expansion Sites</v>
          </cell>
          <cell r="E16413" t="str">
            <v>Q3-2019</v>
          </cell>
          <cell r="F16413" t="str">
            <v>Mobile Aspiration</v>
          </cell>
          <cell r="G16413" t="str">
            <v>HUA</v>
          </cell>
          <cell r="H16413" t="str">
            <v xml:space="preserve">LTE1800 MIMO Upgrade_2x2 to 4x4 </v>
          </cell>
          <cell r="I16413" t="str">
            <v>INS</v>
          </cell>
          <cell r="L16413">
            <v>43753</v>
          </cell>
          <cell r="M16413">
            <v>43743</v>
          </cell>
          <cell r="N16413">
            <v>43755</v>
          </cell>
          <cell r="O16413">
            <v>43744</v>
          </cell>
          <cell r="P16413" t="str">
            <v>No Dependency</v>
          </cell>
        </row>
        <row r="16414">
          <cell r="C16414" t="str">
            <v>ZBH734</v>
          </cell>
          <cell r="D16414" t="str">
            <v>Expansion Sites</v>
          </cell>
          <cell r="E16414" t="str">
            <v>Q3-2019</v>
          </cell>
          <cell r="F16414" t="str">
            <v>Mobile Aspiration</v>
          </cell>
          <cell r="G16414" t="str">
            <v>HUA</v>
          </cell>
          <cell r="H16414" t="str">
            <v xml:space="preserve">LTE1800 MIMO Upgrade_2x2 to 4x4 </v>
          </cell>
          <cell r="I16414" t="str">
            <v>INS</v>
          </cell>
          <cell r="L16414">
            <v>43744</v>
          </cell>
          <cell r="M16414">
            <v>43638</v>
          </cell>
          <cell r="N16414">
            <v>43745</v>
          </cell>
          <cell r="O16414">
            <v>43639</v>
          </cell>
          <cell r="P16414" t="str">
            <v>No Dependency</v>
          </cell>
        </row>
        <row r="16415">
          <cell r="C16415" t="str">
            <v>ZBH722</v>
          </cell>
          <cell r="D16415" t="str">
            <v>Expansion Sites</v>
          </cell>
          <cell r="E16415" t="str">
            <v>Q3-2019</v>
          </cell>
          <cell r="F16415" t="str">
            <v>Mobile Aspiration</v>
          </cell>
          <cell r="G16415" t="str">
            <v>HUA</v>
          </cell>
          <cell r="H16415" t="str">
            <v xml:space="preserve">LTE1800 MIMO Upgrade_2x2 to 4x4 </v>
          </cell>
          <cell r="I16415" t="str">
            <v>INS</v>
          </cell>
          <cell r="L16415">
            <v>43744</v>
          </cell>
          <cell r="M16415">
            <v>43638</v>
          </cell>
          <cell r="N16415">
            <v>43745</v>
          </cell>
          <cell r="O16415">
            <v>43639</v>
          </cell>
          <cell r="P16415" t="str">
            <v>No Dependency</v>
          </cell>
        </row>
        <row r="16416">
          <cell r="C16416" t="str">
            <v>ZBH719</v>
          </cell>
          <cell r="D16416" t="str">
            <v>Expansion Sites</v>
          </cell>
          <cell r="E16416" t="str">
            <v>Q1-2020</v>
          </cell>
          <cell r="F16416" t="str">
            <v>Mobile Aspiration</v>
          </cell>
          <cell r="G16416" t="str">
            <v>HUA</v>
          </cell>
          <cell r="H16416" t="str">
            <v xml:space="preserve">LTE1800 MIMO Upgrade_2x2 to 4x4 </v>
          </cell>
          <cell r="I16416" t="str">
            <v>INS</v>
          </cell>
          <cell r="L16416">
            <v>43754</v>
          </cell>
          <cell r="M16416">
            <v>43709</v>
          </cell>
          <cell r="N16416">
            <v>43755</v>
          </cell>
          <cell r="O16416">
            <v>43710</v>
          </cell>
          <cell r="P16416" t="str">
            <v>No Dependency</v>
          </cell>
        </row>
        <row r="16417">
          <cell r="C16417" t="str">
            <v>ZBH602</v>
          </cell>
          <cell r="D16417" t="str">
            <v>Expansion Sites</v>
          </cell>
          <cell r="E16417" t="str">
            <v>Q1-2020</v>
          </cell>
          <cell r="F16417" t="str">
            <v>Mobile Aspiration</v>
          </cell>
          <cell r="G16417" t="str">
            <v>HUA</v>
          </cell>
          <cell r="H16417" t="str">
            <v xml:space="preserve">LTE1800 MIMO Upgrade_2x2 to 4x4 </v>
          </cell>
          <cell r="I16417" t="str">
            <v>INS</v>
          </cell>
          <cell r="L16417">
            <v>43754</v>
          </cell>
          <cell r="M16417">
            <v>43724</v>
          </cell>
          <cell r="N16417">
            <v>43755</v>
          </cell>
          <cell r="O16417">
            <v>43725</v>
          </cell>
          <cell r="P16417" t="str">
            <v>No Dependency</v>
          </cell>
        </row>
        <row r="16418">
          <cell r="C16418" t="str">
            <v>ZBH600</v>
          </cell>
          <cell r="D16418" t="str">
            <v>Expansion Sites</v>
          </cell>
          <cell r="E16418" t="str">
            <v>Q1-2020</v>
          </cell>
          <cell r="F16418" t="str">
            <v>Mobile Aspiration</v>
          </cell>
          <cell r="G16418" t="str">
            <v>HUA</v>
          </cell>
          <cell r="H16418" t="str">
            <v xml:space="preserve">LTE1800 MIMO Upgrade_2x2 to 4x4 </v>
          </cell>
          <cell r="I16418" t="str">
            <v>INS</v>
          </cell>
          <cell r="L16418">
            <v>43754</v>
          </cell>
          <cell r="M16418">
            <v>43734</v>
          </cell>
          <cell r="N16418">
            <v>43755</v>
          </cell>
          <cell r="O16418">
            <v>43735</v>
          </cell>
          <cell r="P16418" t="str">
            <v>No Dependency</v>
          </cell>
        </row>
        <row r="16419">
          <cell r="C16419" t="str">
            <v>ZBG024</v>
          </cell>
          <cell r="D16419" t="str">
            <v>Expansion Sites</v>
          </cell>
          <cell r="E16419" t="str">
            <v>Q1-2020</v>
          </cell>
          <cell r="F16419" t="str">
            <v>Mobile Aspiration</v>
          </cell>
          <cell r="G16419" t="str">
            <v>HUA</v>
          </cell>
          <cell r="H16419" t="str">
            <v xml:space="preserve">LTE1800 MIMO Upgrade_2x2 to 4x4 </v>
          </cell>
          <cell r="I16419" t="str">
            <v>INS</v>
          </cell>
          <cell r="L16419">
            <v>43844</v>
          </cell>
          <cell r="N16419">
            <v>43846</v>
          </cell>
          <cell r="P16419" t="str">
            <v>No Dependency</v>
          </cell>
        </row>
        <row r="16420">
          <cell r="C16420" t="str">
            <v>ZBG013</v>
          </cell>
          <cell r="D16420" t="str">
            <v>Expansion Sites</v>
          </cell>
          <cell r="E16420" t="str">
            <v>Q1-2020</v>
          </cell>
          <cell r="F16420" t="str">
            <v>Mobile Aspiration</v>
          </cell>
          <cell r="G16420" t="str">
            <v>HUA</v>
          </cell>
          <cell r="H16420" t="str">
            <v xml:space="preserve">LTE1800 MIMO Upgrade_2x2 to 4x4 </v>
          </cell>
          <cell r="I16420" t="str">
            <v>INS</v>
          </cell>
          <cell r="L16420">
            <v>43844</v>
          </cell>
          <cell r="N16420">
            <v>43846</v>
          </cell>
          <cell r="P16420" t="str">
            <v>No Dependency</v>
          </cell>
        </row>
        <row r="16421">
          <cell r="C16421" t="str">
            <v>ZAB518</v>
          </cell>
          <cell r="D16421" t="str">
            <v>Expansion Sites</v>
          </cell>
          <cell r="E16421" t="str">
            <v>Q1-2020</v>
          </cell>
          <cell r="F16421" t="str">
            <v>Mobile Aspiration</v>
          </cell>
          <cell r="G16421" t="str">
            <v>HUA</v>
          </cell>
          <cell r="H16421" t="str">
            <v xml:space="preserve">LTE1800 MIMO Upgrade_2x2 to 4x4 </v>
          </cell>
          <cell r="I16421" t="str">
            <v>INS</v>
          </cell>
          <cell r="L16421">
            <v>43754</v>
          </cell>
          <cell r="M16421">
            <v>43709</v>
          </cell>
          <cell r="N16421">
            <v>43755</v>
          </cell>
          <cell r="O16421">
            <v>43710</v>
          </cell>
          <cell r="P16421" t="str">
            <v>No Dependency</v>
          </cell>
        </row>
        <row r="16422">
          <cell r="C16422" t="str">
            <v>ZAB429</v>
          </cell>
          <cell r="D16422" t="str">
            <v>Expansion Sites</v>
          </cell>
          <cell r="E16422" t="str">
            <v>Q3-2019</v>
          </cell>
          <cell r="F16422" t="str">
            <v>Mobile Aspiration</v>
          </cell>
          <cell r="G16422" t="str">
            <v>HUA</v>
          </cell>
          <cell r="H16422" t="str">
            <v xml:space="preserve">LTE1800 MIMO Upgrade_2x2 to 4x4 </v>
          </cell>
          <cell r="I16422" t="str">
            <v>INS</v>
          </cell>
          <cell r="L16422">
            <v>43744</v>
          </cell>
          <cell r="M16422">
            <v>43709</v>
          </cell>
          <cell r="N16422">
            <v>43745</v>
          </cell>
          <cell r="O16422">
            <v>43710</v>
          </cell>
          <cell r="P16422" t="str">
            <v>No Dependency</v>
          </cell>
        </row>
        <row r="16423">
          <cell r="C16423" t="str">
            <v>ZAB419</v>
          </cell>
          <cell r="D16423" t="str">
            <v>Expansion Sites</v>
          </cell>
          <cell r="E16423" t="str">
            <v>Q1-2020</v>
          </cell>
          <cell r="F16423" t="str">
            <v>Mobile Aspiration</v>
          </cell>
          <cell r="G16423" t="str">
            <v>HUA</v>
          </cell>
          <cell r="H16423" t="str">
            <v xml:space="preserve">LTE1800 MIMO Upgrade_2x2 to 4x4 </v>
          </cell>
          <cell r="I16423" t="str">
            <v>INS</v>
          </cell>
          <cell r="L16423">
            <v>43860</v>
          </cell>
          <cell r="M16423">
            <v>43744</v>
          </cell>
          <cell r="N16423">
            <v>43862</v>
          </cell>
          <cell r="O16423">
            <v>43745</v>
          </cell>
          <cell r="P16423" t="str">
            <v>No Dependency</v>
          </cell>
        </row>
        <row r="16424">
          <cell r="C16424" t="str">
            <v>ZAB412</v>
          </cell>
          <cell r="D16424" t="str">
            <v>Expansion Sites</v>
          </cell>
          <cell r="E16424" t="str">
            <v>Q1-2020</v>
          </cell>
          <cell r="F16424" t="str">
            <v>Mobile Aspiration</v>
          </cell>
          <cell r="G16424" t="str">
            <v>HUA</v>
          </cell>
          <cell r="H16424" t="str">
            <v xml:space="preserve">LTE1800 MIMO Upgrade_2x2 to 4x4 </v>
          </cell>
          <cell r="I16424" t="str">
            <v>INS</v>
          </cell>
          <cell r="L16424">
            <v>43860</v>
          </cell>
          <cell r="M16424">
            <v>43744</v>
          </cell>
          <cell r="N16424">
            <v>43862</v>
          </cell>
          <cell r="O16424">
            <v>43745</v>
          </cell>
          <cell r="P16424" t="str">
            <v>No Dependency</v>
          </cell>
        </row>
        <row r="16425">
          <cell r="C16425" t="str">
            <v>ZMH181</v>
          </cell>
          <cell r="D16425" t="str">
            <v>Expansion Sites</v>
          </cell>
          <cell r="E16425" t="str">
            <v>Q1-2020</v>
          </cell>
          <cell r="F16425" t="str">
            <v>Mobile Aspiration</v>
          </cell>
          <cell r="G16425" t="str">
            <v>HUA</v>
          </cell>
          <cell r="H16425" t="str">
            <v xml:space="preserve">LTE1800 MIMO Upgrade_2x2 to 4x4 </v>
          </cell>
          <cell r="I16425" t="str">
            <v>INS</v>
          </cell>
          <cell r="L16425">
            <v>43754</v>
          </cell>
          <cell r="M16425">
            <v>43734</v>
          </cell>
          <cell r="N16425">
            <v>43755</v>
          </cell>
          <cell r="O16425">
            <v>43735</v>
          </cell>
          <cell r="P16425" t="str">
            <v>No Dependency</v>
          </cell>
        </row>
        <row r="16426">
          <cell r="C16426" t="str">
            <v>ZMH114</v>
          </cell>
          <cell r="D16426" t="str">
            <v>Expansion Sites</v>
          </cell>
          <cell r="E16426" t="str">
            <v>Q1-2020</v>
          </cell>
          <cell r="F16426" t="str">
            <v>Mobile Aspiration</v>
          </cell>
          <cell r="G16426" t="str">
            <v>HUA</v>
          </cell>
          <cell r="H16426" t="str">
            <v xml:space="preserve">LTE1800 MIMO Upgrade_2x2 to 4x4 </v>
          </cell>
          <cell r="I16426" t="str">
            <v>INS</v>
          </cell>
          <cell r="L16426">
            <v>43754</v>
          </cell>
          <cell r="M16426">
            <v>43715</v>
          </cell>
          <cell r="N16426">
            <v>43755</v>
          </cell>
          <cell r="O16426">
            <v>43716</v>
          </cell>
          <cell r="P16426" t="str">
            <v>No Dependency</v>
          </cell>
        </row>
        <row r="16427">
          <cell r="C16427" t="str">
            <v>ZMH161</v>
          </cell>
          <cell r="D16427" t="str">
            <v>Expansion Sites</v>
          </cell>
          <cell r="E16427" t="str">
            <v>Q1-2020</v>
          </cell>
          <cell r="F16427" t="str">
            <v>Mobile Aspiration</v>
          </cell>
          <cell r="G16427" t="str">
            <v>HUA</v>
          </cell>
          <cell r="H16427" t="str">
            <v xml:space="preserve">LTE1800 MIMO Upgrade_2x2 to 4x4 </v>
          </cell>
          <cell r="I16427" t="str">
            <v>INS</v>
          </cell>
          <cell r="L16427">
            <v>43754</v>
          </cell>
          <cell r="M16427">
            <v>43734</v>
          </cell>
          <cell r="N16427">
            <v>43755</v>
          </cell>
          <cell r="O16427">
            <v>43735</v>
          </cell>
          <cell r="P16427" t="str">
            <v>No Dependency</v>
          </cell>
        </row>
        <row r="16428">
          <cell r="C16428" t="str">
            <v>ZMH156</v>
          </cell>
          <cell r="D16428" t="str">
            <v>Expansion Sites</v>
          </cell>
          <cell r="E16428" t="str">
            <v>Q1-2020</v>
          </cell>
          <cell r="F16428" t="str">
            <v>Mobile Aspiration</v>
          </cell>
          <cell r="G16428" t="str">
            <v>HUA</v>
          </cell>
          <cell r="H16428" t="str">
            <v xml:space="preserve">LTE1800 MIMO Upgrade_2x2 to 4x4 </v>
          </cell>
          <cell r="I16428" t="str">
            <v>INS</v>
          </cell>
          <cell r="L16428">
            <v>43744</v>
          </cell>
          <cell r="M16428">
            <v>43693</v>
          </cell>
          <cell r="N16428">
            <v>43745</v>
          </cell>
          <cell r="O16428">
            <v>43694</v>
          </cell>
          <cell r="P16428" t="str">
            <v>No Dependency</v>
          </cell>
        </row>
        <row r="16429">
          <cell r="C16429" t="str">
            <v>ZMH155</v>
          </cell>
          <cell r="D16429" t="str">
            <v>Expansion Sites</v>
          </cell>
          <cell r="E16429" t="str">
            <v>Q1-2020</v>
          </cell>
          <cell r="F16429" t="str">
            <v>Mobile Aspiration</v>
          </cell>
          <cell r="G16429" t="str">
            <v>HUA</v>
          </cell>
          <cell r="H16429" t="str">
            <v xml:space="preserve">LTE1800 MIMO Upgrade_2x2 to 4x4 </v>
          </cell>
          <cell r="I16429" t="str">
            <v>INS</v>
          </cell>
          <cell r="L16429">
            <v>43754</v>
          </cell>
          <cell r="M16429">
            <v>43734</v>
          </cell>
          <cell r="N16429">
            <v>43755</v>
          </cell>
          <cell r="O16429">
            <v>43735</v>
          </cell>
          <cell r="P16429" t="str">
            <v>No Dependency</v>
          </cell>
        </row>
        <row r="16430">
          <cell r="C16430" t="str">
            <v>ZMH153</v>
          </cell>
          <cell r="D16430" t="str">
            <v>Expansion Sites</v>
          </cell>
          <cell r="E16430" t="str">
            <v>Q1-2020</v>
          </cell>
          <cell r="F16430" t="str">
            <v>Mobile Aspiration</v>
          </cell>
          <cell r="G16430" t="str">
            <v>HUA</v>
          </cell>
          <cell r="H16430" t="str">
            <v xml:space="preserve">LTE1800 MIMO Upgrade_2x2 to 4x4 </v>
          </cell>
          <cell r="I16430" t="str">
            <v>INS</v>
          </cell>
          <cell r="L16430">
            <v>43754</v>
          </cell>
          <cell r="M16430">
            <v>43715</v>
          </cell>
          <cell r="N16430">
            <v>43755</v>
          </cell>
          <cell r="O16430">
            <v>43716</v>
          </cell>
          <cell r="P16430" t="str">
            <v>No Dependency</v>
          </cell>
        </row>
        <row r="16431">
          <cell r="C16431" t="str">
            <v>ZMH136</v>
          </cell>
          <cell r="D16431" t="str">
            <v>Expansion Sites</v>
          </cell>
          <cell r="E16431" t="str">
            <v>Q3-2019</v>
          </cell>
          <cell r="F16431" t="str">
            <v>Mobile Aspiration</v>
          </cell>
          <cell r="G16431" t="str">
            <v>HUA</v>
          </cell>
          <cell r="H16431" t="str">
            <v xml:space="preserve">LTE1800 MIMO Upgrade_2x2 to 4x4 </v>
          </cell>
          <cell r="I16431" t="str">
            <v>INS</v>
          </cell>
          <cell r="L16431">
            <v>43744</v>
          </cell>
          <cell r="M16431">
            <v>43630</v>
          </cell>
          <cell r="N16431">
            <v>43745</v>
          </cell>
          <cell r="O16431">
            <v>43631</v>
          </cell>
          <cell r="P16431" t="str">
            <v>No Dependency</v>
          </cell>
        </row>
        <row r="16432">
          <cell r="C16432" t="str">
            <v>ZMH075</v>
          </cell>
          <cell r="D16432" t="str">
            <v>Expansion Sites</v>
          </cell>
          <cell r="E16432" t="str">
            <v>Q1-2020</v>
          </cell>
          <cell r="F16432" t="str">
            <v>Mobile Aspiration</v>
          </cell>
          <cell r="G16432" t="str">
            <v>HUA</v>
          </cell>
          <cell r="H16432" t="str">
            <v xml:space="preserve">LTE1800 MIMO Upgrade_2x2 to 4x4 </v>
          </cell>
          <cell r="I16432" t="str">
            <v>INS</v>
          </cell>
          <cell r="L16432">
            <v>43754</v>
          </cell>
          <cell r="M16432">
            <v>43723</v>
          </cell>
          <cell r="N16432">
            <v>43755</v>
          </cell>
          <cell r="O16432">
            <v>43724</v>
          </cell>
          <cell r="P16432" t="str">
            <v>No Dependency</v>
          </cell>
        </row>
        <row r="16433">
          <cell r="C16433" t="str">
            <v>ZMC290</v>
          </cell>
          <cell r="D16433" t="str">
            <v>Expansion Sites</v>
          </cell>
          <cell r="E16433" t="str">
            <v>Q3-2019</v>
          </cell>
          <cell r="F16433" t="str">
            <v>Mobile Aspiration</v>
          </cell>
          <cell r="G16433" t="str">
            <v>HUA</v>
          </cell>
          <cell r="H16433" t="str">
            <v xml:space="preserve">LTE1800 MIMO Upgrade_2x2 to 4x4 </v>
          </cell>
          <cell r="I16433" t="str">
            <v>INS</v>
          </cell>
          <cell r="L16433">
            <v>43744</v>
          </cell>
          <cell r="M16433">
            <v>43627</v>
          </cell>
          <cell r="N16433">
            <v>43745</v>
          </cell>
          <cell r="O16433">
            <v>43628</v>
          </cell>
          <cell r="P16433" t="str">
            <v>No Dependency</v>
          </cell>
        </row>
        <row r="16434">
          <cell r="C16434" t="str">
            <v>ZMC263</v>
          </cell>
          <cell r="D16434" t="str">
            <v>Expansion Sites</v>
          </cell>
          <cell r="E16434" t="str">
            <v>Q1-2020</v>
          </cell>
          <cell r="F16434" t="str">
            <v>Mobile Aspiration</v>
          </cell>
          <cell r="G16434" t="str">
            <v>HUA</v>
          </cell>
          <cell r="H16434" t="str">
            <v xml:space="preserve">LTE1800 MIMO Upgrade_2x2 to 4x4 </v>
          </cell>
          <cell r="I16434" t="str">
            <v>INS</v>
          </cell>
          <cell r="L16434">
            <v>43754</v>
          </cell>
          <cell r="M16434">
            <v>43667</v>
          </cell>
          <cell r="N16434">
            <v>43755</v>
          </cell>
          <cell r="O16434">
            <v>43668</v>
          </cell>
          <cell r="P16434" t="str">
            <v>No Dependency</v>
          </cell>
        </row>
        <row r="16435">
          <cell r="C16435" t="str">
            <v>ZMC255</v>
          </cell>
          <cell r="D16435" t="str">
            <v>Expansion Sites</v>
          </cell>
          <cell r="E16435" t="str">
            <v>Q3-2019</v>
          </cell>
          <cell r="F16435" t="str">
            <v>Mobile Aspiration</v>
          </cell>
          <cell r="G16435" t="str">
            <v>HUA</v>
          </cell>
          <cell r="H16435" t="str">
            <v xml:space="preserve">LTE1800 MIMO Upgrade_2x2 to 4x4 </v>
          </cell>
          <cell r="I16435" t="str">
            <v>INS</v>
          </cell>
          <cell r="L16435">
            <v>43744</v>
          </cell>
          <cell r="M16435">
            <v>43715</v>
          </cell>
          <cell r="N16435">
            <v>43745</v>
          </cell>
          <cell r="O16435">
            <v>43716</v>
          </cell>
          <cell r="P16435" t="str">
            <v>No Dependency</v>
          </cell>
        </row>
        <row r="16436">
          <cell r="C16436" t="str">
            <v>ZMC246</v>
          </cell>
          <cell r="D16436" t="str">
            <v>Expansion Sites</v>
          </cell>
          <cell r="E16436" t="str">
            <v>Q2-2019</v>
          </cell>
          <cell r="F16436" t="str">
            <v>Mobile Aspiration</v>
          </cell>
          <cell r="G16436" t="str">
            <v>HUA</v>
          </cell>
          <cell r="H16436" t="str">
            <v xml:space="preserve">LTE1800 MIMO Upgrade_2x2 to 4x4 </v>
          </cell>
          <cell r="I16436" t="str">
            <v>INS</v>
          </cell>
          <cell r="L16436">
            <v>43744</v>
          </cell>
          <cell r="M16436">
            <v>43612</v>
          </cell>
          <cell r="N16436">
            <v>43745</v>
          </cell>
          <cell r="O16436">
            <v>43613</v>
          </cell>
          <cell r="P16436" t="str">
            <v>No Dependency</v>
          </cell>
        </row>
        <row r="16437">
          <cell r="C16437" t="str">
            <v>ZMC243</v>
          </cell>
          <cell r="D16437" t="str">
            <v>Expansion Sites</v>
          </cell>
          <cell r="E16437" t="str">
            <v>Q1-2020</v>
          </cell>
          <cell r="F16437" t="str">
            <v>Mobile Aspiration</v>
          </cell>
          <cell r="G16437" t="str">
            <v>HUA</v>
          </cell>
          <cell r="H16437" t="str">
            <v xml:space="preserve">LTE1800 MIMO Upgrade_2x2 to 4x4 </v>
          </cell>
          <cell r="I16437" t="str">
            <v>INS</v>
          </cell>
          <cell r="L16437">
            <v>43744</v>
          </cell>
          <cell r="M16437">
            <v>43700</v>
          </cell>
          <cell r="N16437">
            <v>43745</v>
          </cell>
          <cell r="O16437">
            <v>43701</v>
          </cell>
          <cell r="P16437" t="str">
            <v>No Dependency</v>
          </cell>
        </row>
        <row r="16438">
          <cell r="C16438" t="str">
            <v>ZMC242</v>
          </cell>
          <cell r="D16438" t="str">
            <v>Expansion Sites</v>
          </cell>
          <cell r="E16438" t="str">
            <v>Q1-2020</v>
          </cell>
          <cell r="F16438" t="str">
            <v>Mobile Aspiration</v>
          </cell>
          <cell r="G16438" t="str">
            <v>HUA</v>
          </cell>
          <cell r="H16438" t="str">
            <v xml:space="preserve">LTE1800 MIMO Upgrade_2x2 to 4x4 </v>
          </cell>
          <cell r="I16438" t="str">
            <v>INS</v>
          </cell>
          <cell r="L16438">
            <v>43754</v>
          </cell>
          <cell r="M16438">
            <v>43715</v>
          </cell>
          <cell r="N16438">
            <v>43755</v>
          </cell>
          <cell r="O16438">
            <v>43716</v>
          </cell>
          <cell r="P16438" t="str">
            <v>No Dependency</v>
          </cell>
        </row>
        <row r="16439">
          <cell r="C16439" t="str">
            <v>ZMC241</v>
          </cell>
          <cell r="D16439" t="str">
            <v>Expansion Sites</v>
          </cell>
          <cell r="E16439" t="str">
            <v>Q1-2020</v>
          </cell>
          <cell r="F16439" t="str">
            <v>Mobile Aspiration</v>
          </cell>
          <cell r="G16439" t="str">
            <v>HUA</v>
          </cell>
          <cell r="H16439" t="str">
            <v xml:space="preserve">LTE1800 MIMO Upgrade_2x2 to 4x4 </v>
          </cell>
          <cell r="I16439" t="str">
            <v>INS</v>
          </cell>
          <cell r="L16439">
            <v>43754</v>
          </cell>
          <cell r="M16439">
            <v>43734</v>
          </cell>
          <cell r="N16439">
            <v>43755</v>
          </cell>
          <cell r="O16439">
            <v>43735</v>
          </cell>
          <cell r="P16439" t="str">
            <v>No Dependency</v>
          </cell>
        </row>
        <row r="16440">
          <cell r="C16440" t="str">
            <v>ZMC238</v>
          </cell>
          <cell r="D16440" t="str">
            <v>Expansion Sites</v>
          </cell>
          <cell r="E16440" t="str">
            <v>Q1-2020</v>
          </cell>
          <cell r="F16440" t="str">
            <v>Mobile Aspiration</v>
          </cell>
          <cell r="G16440" t="str">
            <v>HUA</v>
          </cell>
          <cell r="H16440" t="str">
            <v xml:space="preserve">LTE1800 MIMO Upgrade_2x2 to 4x4 </v>
          </cell>
          <cell r="I16440" t="str">
            <v>INS</v>
          </cell>
          <cell r="L16440">
            <v>43754</v>
          </cell>
          <cell r="M16440">
            <v>43715</v>
          </cell>
          <cell r="N16440">
            <v>43755</v>
          </cell>
          <cell r="O16440">
            <v>43716</v>
          </cell>
          <cell r="P16440" t="str">
            <v>No Dependency</v>
          </cell>
        </row>
        <row r="16441">
          <cell r="C16441" t="str">
            <v>ZMC223</v>
          </cell>
          <cell r="D16441" t="str">
            <v>Expansion Sites</v>
          </cell>
          <cell r="E16441" t="str">
            <v>Q1-2020</v>
          </cell>
          <cell r="F16441" t="str">
            <v>Mobile Aspiration</v>
          </cell>
          <cell r="G16441" t="str">
            <v>HUA</v>
          </cell>
          <cell r="H16441" t="str">
            <v xml:space="preserve">LTE1800 MIMO Upgrade_2x2 to 4x4 </v>
          </cell>
          <cell r="I16441" t="str">
            <v>INS</v>
          </cell>
          <cell r="L16441">
            <v>43754</v>
          </cell>
          <cell r="M16441">
            <v>43715</v>
          </cell>
          <cell r="N16441">
            <v>43755</v>
          </cell>
          <cell r="O16441">
            <v>43716</v>
          </cell>
          <cell r="P16441" t="str">
            <v>No Dependency</v>
          </cell>
        </row>
        <row r="16442">
          <cell r="C16442" t="str">
            <v>ZMC219</v>
          </cell>
          <cell r="D16442" t="str">
            <v>Expansion Sites</v>
          </cell>
          <cell r="E16442" t="str">
            <v>Q2-2019</v>
          </cell>
          <cell r="F16442" t="str">
            <v>Mobile Aspiration</v>
          </cell>
          <cell r="G16442" t="str">
            <v>HUA</v>
          </cell>
          <cell r="H16442" t="str">
            <v xml:space="preserve">LTE1800 MIMO Upgrade_2x2 to 4x4 </v>
          </cell>
          <cell r="I16442" t="str">
            <v>INS</v>
          </cell>
          <cell r="L16442">
            <v>43744</v>
          </cell>
          <cell r="M16442">
            <v>43638</v>
          </cell>
          <cell r="N16442">
            <v>43745</v>
          </cell>
          <cell r="O16442">
            <v>43639</v>
          </cell>
          <cell r="P16442" t="str">
            <v>No Dependency</v>
          </cell>
        </row>
        <row r="16443">
          <cell r="C16443" t="str">
            <v>ZMC213</v>
          </cell>
          <cell r="D16443" t="str">
            <v>Expansion Sites</v>
          </cell>
          <cell r="E16443" t="str">
            <v>Q3-2019</v>
          </cell>
          <cell r="F16443" t="str">
            <v>Mobile Aspiration</v>
          </cell>
          <cell r="G16443" t="str">
            <v>HUA</v>
          </cell>
          <cell r="H16443" t="str">
            <v xml:space="preserve">LTE1800 MIMO Upgrade_2x2 to 4x4 </v>
          </cell>
          <cell r="I16443" t="str">
            <v>INS</v>
          </cell>
          <cell r="L16443">
            <v>43744</v>
          </cell>
          <cell r="M16443">
            <v>43641</v>
          </cell>
          <cell r="N16443">
            <v>43745</v>
          </cell>
          <cell r="O16443">
            <v>43642</v>
          </cell>
          <cell r="P16443" t="str">
            <v>No Dependency</v>
          </cell>
        </row>
        <row r="16444">
          <cell r="C16444" t="str">
            <v>ZMC013</v>
          </cell>
          <cell r="D16444" t="str">
            <v>Expansion Sites</v>
          </cell>
          <cell r="E16444" t="str">
            <v>Q2-2019</v>
          </cell>
          <cell r="F16444" t="str">
            <v>Mobile Aspiration</v>
          </cell>
          <cell r="G16444" t="str">
            <v>HUA</v>
          </cell>
          <cell r="H16444" t="str">
            <v xml:space="preserve">LTE1800 MIMO Upgrade_2x2 to 4x4 </v>
          </cell>
          <cell r="I16444" t="str">
            <v>INS</v>
          </cell>
          <cell r="L16444">
            <v>43744</v>
          </cell>
          <cell r="M16444">
            <v>43633</v>
          </cell>
          <cell r="N16444">
            <v>43745</v>
          </cell>
          <cell r="O16444">
            <v>43634</v>
          </cell>
          <cell r="P16444" t="str">
            <v>No Dependency</v>
          </cell>
        </row>
        <row r="16445">
          <cell r="C16445" t="str">
            <v>ZKH603</v>
          </cell>
          <cell r="D16445" t="str">
            <v>Expansion Sites</v>
          </cell>
          <cell r="E16445" t="str">
            <v>Q1-2020</v>
          </cell>
          <cell r="F16445" t="str">
            <v>Mobile Aspiration</v>
          </cell>
          <cell r="G16445" t="str">
            <v>HUA</v>
          </cell>
          <cell r="H16445" t="str">
            <v xml:space="preserve">LTE1800 MIMO Upgrade_2x2 to 4x4 </v>
          </cell>
          <cell r="I16445" t="str">
            <v>INS</v>
          </cell>
          <cell r="L16445">
            <v>43889</v>
          </cell>
          <cell r="M16445">
            <v>43750</v>
          </cell>
          <cell r="N16445">
            <v>43891</v>
          </cell>
          <cell r="O16445">
            <v>43751</v>
          </cell>
          <cell r="P16445" t="str">
            <v>No Dependency</v>
          </cell>
        </row>
        <row r="16446">
          <cell r="C16446" t="str">
            <v>ZJZ902</v>
          </cell>
          <cell r="D16446" t="str">
            <v>Expansion Sites</v>
          </cell>
          <cell r="E16446" t="str">
            <v>Q2-2019</v>
          </cell>
          <cell r="F16446" t="str">
            <v>Mobile Aspiration</v>
          </cell>
          <cell r="G16446" t="str">
            <v>HUA</v>
          </cell>
          <cell r="H16446" t="str">
            <v xml:space="preserve">LTE1800 MIMO Upgrade_2x2 to 4x4 </v>
          </cell>
          <cell r="I16446" t="str">
            <v>INS</v>
          </cell>
          <cell r="L16446">
            <v>43754</v>
          </cell>
          <cell r="M16446">
            <v>43733</v>
          </cell>
          <cell r="N16446">
            <v>43755</v>
          </cell>
          <cell r="O16446">
            <v>43734</v>
          </cell>
          <cell r="P16446" t="str">
            <v>No Dependency</v>
          </cell>
        </row>
        <row r="16447">
          <cell r="C16447" t="str">
            <v>ZMK483</v>
          </cell>
          <cell r="D16447" t="str">
            <v>Expansion Sites</v>
          </cell>
          <cell r="E16447" t="str">
            <v>Q2-2019</v>
          </cell>
          <cell r="F16447" t="str">
            <v>Mobile Aspiration</v>
          </cell>
          <cell r="G16447" t="str">
            <v>HUA</v>
          </cell>
          <cell r="H16447" t="str">
            <v xml:space="preserve">LTE1800 MIMO Upgrade_2x2 to 4x4 </v>
          </cell>
          <cell r="I16447" t="str">
            <v>INS</v>
          </cell>
          <cell r="L16447">
            <v>43744</v>
          </cell>
          <cell r="M16447">
            <v>43645</v>
          </cell>
          <cell r="N16447">
            <v>43745</v>
          </cell>
          <cell r="O16447">
            <v>43646</v>
          </cell>
          <cell r="P16447" t="str">
            <v>No Dependency</v>
          </cell>
        </row>
        <row r="16448">
          <cell r="C16448" t="str">
            <v>ZMK067</v>
          </cell>
          <cell r="D16448" t="str">
            <v>Expansion Sites</v>
          </cell>
          <cell r="E16448" t="str">
            <v>Q2-2019</v>
          </cell>
          <cell r="F16448" t="str">
            <v>Mobile Aspiration</v>
          </cell>
          <cell r="G16448" t="str">
            <v>HUA</v>
          </cell>
          <cell r="H16448" t="str">
            <v xml:space="preserve">LTE1800 MIMO Upgrade_2x2 to 4x4 </v>
          </cell>
          <cell r="I16448" t="str">
            <v>INS</v>
          </cell>
          <cell r="L16448">
            <v>43744</v>
          </cell>
          <cell r="M16448">
            <v>43605</v>
          </cell>
          <cell r="N16448">
            <v>43745</v>
          </cell>
          <cell r="O16448">
            <v>43606</v>
          </cell>
          <cell r="P16448" t="str">
            <v>No Dependency</v>
          </cell>
        </row>
        <row r="16449">
          <cell r="C16449" t="str">
            <v>ZJZ719</v>
          </cell>
          <cell r="D16449" t="str">
            <v>Expansion Sites</v>
          </cell>
          <cell r="E16449" t="str">
            <v>Q3-2019</v>
          </cell>
          <cell r="F16449" t="str">
            <v>Mobile Aspiration</v>
          </cell>
          <cell r="G16449" t="str">
            <v>HUA</v>
          </cell>
          <cell r="H16449" t="str">
            <v xml:space="preserve">LTE1800 MIMO Upgrade_2x2 to 4x4 </v>
          </cell>
          <cell r="I16449" t="str">
            <v>INS</v>
          </cell>
          <cell r="L16449">
            <v>43744</v>
          </cell>
          <cell r="M16449">
            <v>43693</v>
          </cell>
          <cell r="N16449">
            <v>43745</v>
          </cell>
          <cell r="O16449">
            <v>43694</v>
          </cell>
          <cell r="P16449" t="str">
            <v>No Dependency</v>
          </cell>
        </row>
        <row r="16450">
          <cell r="C16450" t="str">
            <v>ZJZ696</v>
          </cell>
          <cell r="D16450" t="str">
            <v>Expansion Sites</v>
          </cell>
          <cell r="E16450" t="str">
            <v>Q3-2019</v>
          </cell>
          <cell r="F16450" t="str">
            <v>Mobile Aspiration</v>
          </cell>
          <cell r="G16450" t="str">
            <v>HUA</v>
          </cell>
          <cell r="H16450" t="str">
            <v xml:space="preserve">LTE1800 MIMO Upgrade_2x2 to 4x4 </v>
          </cell>
          <cell r="I16450" t="str">
            <v>INS</v>
          </cell>
          <cell r="L16450">
            <v>43744</v>
          </cell>
          <cell r="M16450">
            <v>43634</v>
          </cell>
          <cell r="N16450">
            <v>43745</v>
          </cell>
          <cell r="O16450">
            <v>43635</v>
          </cell>
          <cell r="P16450" t="str">
            <v>No Dependency</v>
          </cell>
        </row>
        <row r="16451">
          <cell r="C16451" t="str">
            <v>ZJZ596</v>
          </cell>
          <cell r="D16451" t="str">
            <v>Expansion Sites</v>
          </cell>
          <cell r="E16451" t="str">
            <v>Q3-2019</v>
          </cell>
          <cell r="F16451" t="str">
            <v>Mobile Aspiration</v>
          </cell>
          <cell r="G16451" t="str">
            <v>HUA</v>
          </cell>
          <cell r="H16451" t="str">
            <v xml:space="preserve">LTE1800 MIMO Upgrade_2x2 to 4x4 </v>
          </cell>
          <cell r="I16451" t="str">
            <v>INS</v>
          </cell>
          <cell r="L16451">
            <v>43744</v>
          </cell>
          <cell r="M16451">
            <v>43693</v>
          </cell>
          <cell r="N16451">
            <v>43745</v>
          </cell>
          <cell r="O16451">
            <v>43694</v>
          </cell>
          <cell r="P16451" t="str">
            <v>No Dependency</v>
          </cell>
        </row>
        <row r="16452">
          <cell r="C16452" t="str">
            <v>ZJZ460</v>
          </cell>
          <cell r="D16452" t="str">
            <v>Expansion Sites</v>
          </cell>
          <cell r="E16452" t="str">
            <v>Q3-2019</v>
          </cell>
          <cell r="F16452" t="str">
            <v>Mobile Aspiration</v>
          </cell>
          <cell r="G16452" t="str">
            <v>HUA</v>
          </cell>
          <cell r="H16452" t="str">
            <v xml:space="preserve">LTE1800 MIMO Upgrade_2x2 to 4x4 </v>
          </cell>
          <cell r="I16452" t="str">
            <v>INS</v>
          </cell>
          <cell r="L16452">
            <v>43744</v>
          </cell>
          <cell r="M16452">
            <v>43638</v>
          </cell>
          <cell r="N16452">
            <v>43745</v>
          </cell>
          <cell r="O16452">
            <v>43639</v>
          </cell>
          <cell r="P16452" t="str">
            <v>No Dependency</v>
          </cell>
        </row>
        <row r="16453">
          <cell r="C16453" t="str">
            <v>ZBH698</v>
          </cell>
          <cell r="D16453" t="str">
            <v>Expansion Sites</v>
          </cell>
          <cell r="E16453" t="str">
            <v>Q3-2019</v>
          </cell>
          <cell r="F16453" t="str">
            <v>Mobile Aspiration</v>
          </cell>
          <cell r="G16453" t="str">
            <v>HUA</v>
          </cell>
          <cell r="H16453" t="str">
            <v xml:space="preserve">LTE1800 MIMO Upgrade_2x2 to 4x4 </v>
          </cell>
          <cell r="I16453" t="str">
            <v>INS</v>
          </cell>
          <cell r="L16453">
            <v>43744</v>
          </cell>
          <cell r="M16453">
            <v>43639</v>
          </cell>
          <cell r="N16453">
            <v>43745</v>
          </cell>
          <cell r="O16453">
            <v>43640</v>
          </cell>
          <cell r="P16453" t="str">
            <v>No Dependency</v>
          </cell>
        </row>
        <row r="16454">
          <cell r="C16454" t="str">
            <v>ZJZ272</v>
          </cell>
          <cell r="D16454" t="str">
            <v>Expansion Sites</v>
          </cell>
          <cell r="E16454" t="str">
            <v>Q3-2019</v>
          </cell>
          <cell r="F16454" t="str">
            <v>Mobile Aspiration</v>
          </cell>
          <cell r="G16454" t="str">
            <v>HUA</v>
          </cell>
          <cell r="H16454" t="str">
            <v xml:space="preserve">LTE1800 MIMO Upgrade_2x2 to 4x4 </v>
          </cell>
          <cell r="I16454" t="str">
            <v>INS</v>
          </cell>
          <cell r="L16454">
            <v>43744</v>
          </cell>
          <cell r="M16454">
            <v>43638</v>
          </cell>
          <cell r="N16454">
            <v>43745</v>
          </cell>
          <cell r="O16454">
            <v>43639</v>
          </cell>
          <cell r="P16454" t="str">
            <v>No Dependency</v>
          </cell>
        </row>
        <row r="16455">
          <cell r="C16455" t="str">
            <v>ZJZ200</v>
          </cell>
          <cell r="D16455" t="str">
            <v>Expansion Sites</v>
          </cell>
          <cell r="E16455" t="str">
            <v>Q2-2019</v>
          </cell>
          <cell r="F16455" t="str">
            <v>Mobile Aspiration</v>
          </cell>
          <cell r="G16455" t="str">
            <v>HUA</v>
          </cell>
          <cell r="H16455" t="str">
            <v xml:space="preserve">LTE1800 MIMO Upgrade_2x2 to 4x4 </v>
          </cell>
          <cell r="I16455" t="str">
            <v>INS</v>
          </cell>
          <cell r="L16455">
            <v>43744</v>
          </cell>
          <cell r="M16455">
            <v>43693</v>
          </cell>
          <cell r="N16455">
            <v>43745</v>
          </cell>
          <cell r="O16455">
            <v>43694</v>
          </cell>
          <cell r="P16455" t="str">
            <v>No Dependency</v>
          </cell>
        </row>
        <row r="16456">
          <cell r="C16456" t="str">
            <v>ZBH660</v>
          </cell>
          <cell r="D16456" t="str">
            <v>Expansion Sites</v>
          </cell>
          <cell r="E16456" t="str">
            <v>Q3-2019</v>
          </cell>
          <cell r="F16456" t="str">
            <v>Mobile Aspiration</v>
          </cell>
          <cell r="G16456" t="str">
            <v>HUA</v>
          </cell>
          <cell r="H16456" t="str">
            <v xml:space="preserve">LTE1800 MIMO Upgrade_2x2 to 4x4 </v>
          </cell>
          <cell r="I16456" t="str">
            <v>INS</v>
          </cell>
          <cell r="L16456">
            <v>43744</v>
          </cell>
          <cell r="M16456">
            <v>43658</v>
          </cell>
          <cell r="N16456">
            <v>43745</v>
          </cell>
          <cell r="O16456">
            <v>43659</v>
          </cell>
          <cell r="P16456" t="str">
            <v>No Dependency</v>
          </cell>
        </row>
        <row r="16457">
          <cell r="C16457" t="str">
            <v>ZBH845</v>
          </cell>
          <cell r="D16457" t="str">
            <v>Expansion Sites</v>
          </cell>
          <cell r="E16457" t="str">
            <v>Q3-2019</v>
          </cell>
          <cell r="F16457" t="str">
            <v>Mobile Aspiration</v>
          </cell>
          <cell r="G16457" t="str">
            <v>HUA</v>
          </cell>
          <cell r="H16457" t="str">
            <v xml:space="preserve">LTE1800 MIMO Upgrade_2x2 to 4x4 </v>
          </cell>
          <cell r="I16457" t="str">
            <v>INS</v>
          </cell>
          <cell r="L16457">
            <v>43744</v>
          </cell>
          <cell r="M16457">
            <v>43709</v>
          </cell>
          <cell r="N16457">
            <v>43745</v>
          </cell>
          <cell r="O16457">
            <v>43710</v>
          </cell>
          <cell r="P16457" t="str">
            <v>No Dependency</v>
          </cell>
        </row>
        <row r="16458">
          <cell r="C16458" t="str">
            <v>ZBH650</v>
          </cell>
          <cell r="D16458" t="str">
            <v>Expansion Sites</v>
          </cell>
          <cell r="E16458" t="str">
            <v>Q3-2019</v>
          </cell>
          <cell r="F16458" t="str">
            <v>Mobile Aspiration</v>
          </cell>
          <cell r="G16458" t="str">
            <v>HUA</v>
          </cell>
          <cell r="H16458" t="str">
            <v xml:space="preserve">LTE1800 MIMO Upgrade_2x2 to 4x4 </v>
          </cell>
          <cell r="I16458" t="str">
            <v>INS</v>
          </cell>
          <cell r="L16458">
            <v>43744</v>
          </cell>
          <cell r="M16458">
            <v>43693</v>
          </cell>
          <cell r="N16458">
            <v>43745</v>
          </cell>
          <cell r="O16458">
            <v>43694</v>
          </cell>
          <cell r="P16458" t="str">
            <v>No Dependency</v>
          </cell>
        </row>
        <row r="16459">
          <cell r="C16459" t="str">
            <v>ZMC239</v>
          </cell>
          <cell r="D16459" t="str">
            <v>Expansion Sites</v>
          </cell>
          <cell r="E16459" t="str">
            <v>Q2-2019</v>
          </cell>
          <cell r="F16459" t="str">
            <v>Mobile Aspiration</v>
          </cell>
          <cell r="G16459" t="str">
            <v>HUA</v>
          </cell>
          <cell r="H16459" t="str">
            <v xml:space="preserve">LTE1800 MIMO Upgrade_2x2 to 4x4 </v>
          </cell>
          <cell r="I16459" t="str">
            <v>INS</v>
          </cell>
          <cell r="L16459">
            <v>43744</v>
          </cell>
          <cell r="M16459">
            <v>43706</v>
          </cell>
          <cell r="N16459">
            <v>43745</v>
          </cell>
          <cell r="O16459">
            <v>43707</v>
          </cell>
          <cell r="P16459" t="str">
            <v>No Dependency</v>
          </cell>
        </row>
        <row r="16460">
          <cell r="C16460" t="str">
            <v>ZMC233</v>
          </cell>
          <cell r="D16460" t="str">
            <v>Expansion Sites</v>
          </cell>
          <cell r="E16460" t="str">
            <v>Q2-2019</v>
          </cell>
          <cell r="F16460" t="str">
            <v>Mobile Aspiration</v>
          </cell>
          <cell r="G16460" t="str">
            <v>HUA</v>
          </cell>
          <cell r="H16460" t="str">
            <v xml:space="preserve">LTE1800 MIMO Upgrade_2x2 to 4x4 </v>
          </cell>
          <cell r="I16460" t="str">
            <v>INS</v>
          </cell>
          <cell r="L16460">
            <v>43744</v>
          </cell>
          <cell r="M16460">
            <v>43605</v>
          </cell>
          <cell r="N16460">
            <v>43745</v>
          </cell>
          <cell r="O16460">
            <v>43606</v>
          </cell>
          <cell r="P16460" t="str">
            <v>No Dependency</v>
          </cell>
        </row>
        <row r="16461">
          <cell r="C16461" t="str">
            <v>ZMC224</v>
          </cell>
          <cell r="D16461" t="str">
            <v>Expansion Sites</v>
          </cell>
          <cell r="E16461" t="str">
            <v>Q2-2019</v>
          </cell>
          <cell r="F16461" t="str">
            <v>Mobile Aspiration</v>
          </cell>
          <cell r="G16461" t="str">
            <v>HUA</v>
          </cell>
          <cell r="H16461" t="str">
            <v xml:space="preserve">LTE1800 MIMO Upgrade_2x2 to 4x4 </v>
          </cell>
          <cell r="I16461" t="str">
            <v>INS</v>
          </cell>
          <cell r="L16461">
            <v>43744</v>
          </cell>
          <cell r="M16461">
            <v>43611</v>
          </cell>
          <cell r="N16461">
            <v>43745</v>
          </cell>
          <cell r="O16461">
            <v>43612</v>
          </cell>
          <cell r="P16461" t="str">
            <v>No Dependency</v>
          </cell>
        </row>
        <row r="16462">
          <cell r="C16462" t="str">
            <v>ZMC215</v>
          </cell>
          <cell r="D16462" t="str">
            <v>Expansion Sites</v>
          </cell>
          <cell r="E16462" t="str">
            <v>Q1-2020</v>
          </cell>
          <cell r="F16462" t="str">
            <v>Mobile Aspiration</v>
          </cell>
          <cell r="G16462" t="str">
            <v>HUA</v>
          </cell>
          <cell r="H16462" t="str">
            <v xml:space="preserve">LTE1800 MIMO Upgrade_2x2 to 4x4 </v>
          </cell>
          <cell r="I16462" t="str">
            <v>INS</v>
          </cell>
          <cell r="L16462">
            <v>43744</v>
          </cell>
          <cell r="M16462">
            <v>43682</v>
          </cell>
          <cell r="N16462">
            <v>43745</v>
          </cell>
          <cell r="O16462">
            <v>43683</v>
          </cell>
          <cell r="P16462" t="str">
            <v>No Dependency</v>
          </cell>
        </row>
        <row r="16463">
          <cell r="C16463" t="str">
            <v>ZMC214</v>
          </cell>
          <cell r="D16463" t="str">
            <v>Expansion Sites</v>
          </cell>
          <cell r="E16463" t="str">
            <v>Q3-2019</v>
          </cell>
          <cell r="F16463" t="str">
            <v>Mobile Aspiration</v>
          </cell>
          <cell r="G16463" t="str">
            <v>HUA</v>
          </cell>
          <cell r="H16463" t="str">
            <v xml:space="preserve">LTE1800 MIMO Upgrade_2x2 to 4x4 </v>
          </cell>
          <cell r="I16463" t="str">
            <v>INS</v>
          </cell>
          <cell r="L16463">
            <v>43744</v>
          </cell>
          <cell r="M16463">
            <v>43657</v>
          </cell>
          <cell r="N16463">
            <v>43745</v>
          </cell>
          <cell r="O16463">
            <v>43658</v>
          </cell>
          <cell r="P16463" t="str">
            <v>No Dependency</v>
          </cell>
        </row>
        <row r="16464">
          <cell r="C16464" t="str">
            <v>ZMC201</v>
          </cell>
          <cell r="D16464" t="str">
            <v>Expansion Sites</v>
          </cell>
          <cell r="E16464" t="str">
            <v>Q3-2019</v>
          </cell>
          <cell r="F16464" t="str">
            <v>Mobile Aspiration</v>
          </cell>
          <cell r="G16464" t="str">
            <v>HUA</v>
          </cell>
          <cell r="H16464" t="str">
            <v xml:space="preserve">LTE1800 MIMO Upgrade_2x2 to 4x4 </v>
          </cell>
          <cell r="I16464" t="str">
            <v>INS</v>
          </cell>
          <cell r="L16464">
            <v>43744</v>
          </cell>
          <cell r="M16464">
            <v>43629</v>
          </cell>
          <cell r="N16464">
            <v>43745</v>
          </cell>
          <cell r="O16464">
            <v>43630</v>
          </cell>
          <cell r="P16464" t="str">
            <v>No Dependency</v>
          </cell>
        </row>
        <row r="16465">
          <cell r="C16465" t="str">
            <v>ZJZ819</v>
          </cell>
          <cell r="D16465" t="str">
            <v>Expansion Sites</v>
          </cell>
          <cell r="E16465" t="str">
            <v>Q3-2019</v>
          </cell>
          <cell r="F16465" t="str">
            <v>Mobile Aspiration</v>
          </cell>
          <cell r="G16465" t="str">
            <v>HUA</v>
          </cell>
          <cell r="H16465" t="str">
            <v xml:space="preserve">LTE1800 MIMO Upgrade_2x2 to 4x4 </v>
          </cell>
          <cell r="I16465" t="str">
            <v>INS</v>
          </cell>
          <cell r="L16465">
            <v>43744</v>
          </cell>
          <cell r="M16465">
            <v>43626</v>
          </cell>
          <cell r="N16465">
            <v>43745</v>
          </cell>
          <cell r="O16465">
            <v>43627</v>
          </cell>
          <cell r="P16465" t="str">
            <v>No Dependency</v>
          </cell>
        </row>
        <row r="16466">
          <cell r="C16466" t="str">
            <v>ZBHA035</v>
          </cell>
          <cell r="D16466" t="str">
            <v>Expansion Sites</v>
          </cell>
          <cell r="E16466" t="str">
            <v>Q1-2020</v>
          </cell>
          <cell r="F16466" t="str">
            <v>Mobile Aspiration</v>
          </cell>
          <cell r="G16466" t="str">
            <v>HUA</v>
          </cell>
          <cell r="H16466" t="str">
            <v xml:space="preserve">LTE1800 MIMO Upgrade_2x2 to 4x4 </v>
          </cell>
          <cell r="I16466" t="str">
            <v>INS</v>
          </cell>
          <cell r="L16466">
            <v>43754</v>
          </cell>
          <cell r="M16466">
            <v>43724</v>
          </cell>
          <cell r="N16466">
            <v>43755</v>
          </cell>
          <cell r="O16466">
            <v>43725</v>
          </cell>
          <cell r="P16466" t="str">
            <v>No Dependency</v>
          </cell>
        </row>
        <row r="16467">
          <cell r="C16467" t="str">
            <v>ZBH873</v>
          </cell>
          <cell r="D16467" t="str">
            <v>Expansion Sites</v>
          </cell>
          <cell r="E16467" t="str">
            <v>Q3-2019</v>
          </cell>
          <cell r="F16467" t="str">
            <v>Mobile Aspiration</v>
          </cell>
          <cell r="G16467" t="str">
            <v>HUA</v>
          </cell>
          <cell r="H16467" t="str">
            <v xml:space="preserve">LTE1800 MIMO Upgrade_2x2 to 4x4 </v>
          </cell>
          <cell r="I16467" t="str">
            <v>INS</v>
          </cell>
          <cell r="L16467">
            <v>43744</v>
          </cell>
          <cell r="M16467">
            <v>43633</v>
          </cell>
          <cell r="N16467">
            <v>43745</v>
          </cell>
          <cell r="O16467">
            <v>43634</v>
          </cell>
          <cell r="P16467" t="str">
            <v>No Dependency</v>
          </cell>
        </row>
        <row r="16468">
          <cell r="C16468" t="str">
            <v>ZYB031</v>
          </cell>
          <cell r="D16468" t="str">
            <v>Expansion Sites</v>
          </cell>
          <cell r="E16468" t="str">
            <v>Q1-2020</v>
          </cell>
          <cell r="F16468" t="str">
            <v>Mobile Aspiration</v>
          </cell>
          <cell r="G16468" t="str">
            <v>HUA</v>
          </cell>
          <cell r="H16468" t="str">
            <v xml:space="preserve">LTE1800 MIMO Upgrade_2x2 to 4x4 </v>
          </cell>
          <cell r="I16468" t="str">
            <v>INS</v>
          </cell>
          <cell r="L16468">
            <v>43754</v>
          </cell>
          <cell r="M16468">
            <v>43733</v>
          </cell>
          <cell r="N16468">
            <v>43755</v>
          </cell>
          <cell r="O16468">
            <v>43734</v>
          </cell>
          <cell r="P16468" t="str">
            <v>No Dependency</v>
          </cell>
        </row>
        <row r="16469">
          <cell r="C16469" t="str">
            <v>ZTF752</v>
          </cell>
          <cell r="D16469" t="str">
            <v>Expansion Sites</v>
          </cell>
          <cell r="E16469" t="str">
            <v>Q1-2020</v>
          </cell>
          <cell r="F16469" t="str">
            <v>Mobile Aspiration</v>
          </cell>
          <cell r="G16469" t="str">
            <v>HUA</v>
          </cell>
          <cell r="H16469" t="str">
            <v xml:space="preserve">LTE1800 MIMO Upgrade_2x2 to 4x4 </v>
          </cell>
          <cell r="I16469" t="str">
            <v>INS</v>
          </cell>
          <cell r="L16469">
            <v>43754</v>
          </cell>
          <cell r="M16469">
            <v>43733</v>
          </cell>
          <cell r="N16469">
            <v>43755</v>
          </cell>
          <cell r="O16469">
            <v>43734</v>
          </cell>
          <cell r="P16469" t="str">
            <v>No Dependency</v>
          </cell>
        </row>
        <row r="16470">
          <cell r="C16470" t="str">
            <v>ZTF710</v>
          </cell>
          <cell r="D16470" t="str">
            <v>Expansion Sites</v>
          </cell>
          <cell r="E16470" t="str">
            <v>Q1-2020</v>
          </cell>
          <cell r="F16470" t="str">
            <v>Mobile Aspiration</v>
          </cell>
          <cell r="G16470" t="str">
            <v>HUA</v>
          </cell>
          <cell r="H16470" t="str">
            <v xml:space="preserve">LTE1800 MIMO Upgrade_2x2 to 4x4 </v>
          </cell>
          <cell r="I16470" t="str">
            <v>INS</v>
          </cell>
          <cell r="L16470">
            <v>43754</v>
          </cell>
          <cell r="M16470">
            <v>43733</v>
          </cell>
          <cell r="N16470">
            <v>43755</v>
          </cell>
          <cell r="O16470">
            <v>43734</v>
          </cell>
          <cell r="P16470" t="str">
            <v>No Dependency</v>
          </cell>
        </row>
        <row r="16471">
          <cell r="C16471" t="str">
            <v>ZR5A024</v>
          </cell>
          <cell r="D16471" t="str">
            <v>Expansion Sites</v>
          </cell>
          <cell r="E16471" t="str">
            <v>Q1-2020</v>
          </cell>
          <cell r="F16471" t="str">
            <v>Mobile Aspiration</v>
          </cell>
          <cell r="G16471" t="str">
            <v>HUA</v>
          </cell>
          <cell r="H16471" t="str">
            <v xml:space="preserve">LTE1800 MIMO Upgrade_2x2 to 4x4 </v>
          </cell>
          <cell r="I16471" t="str">
            <v>INS</v>
          </cell>
          <cell r="L16471">
            <v>43754</v>
          </cell>
          <cell r="M16471">
            <v>43715</v>
          </cell>
          <cell r="N16471">
            <v>43755</v>
          </cell>
          <cell r="O16471">
            <v>43716</v>
          </cell>
          <cell r="P16471" t="str">
            <v>No Dependency</v>
          </cell>
        </row>
        <row r="16472">
          <cell r="C16472" t="str">
            <v>ZR5A031</v>
          </cell>
          <cell r="D16472" t="str">
            <v>Expansion Sites</v>
          </cell>
          <cell r="E16472" t="str">
            <v>Q1-2020</v>
          </cell>
          <cell r="F16472" t="str">
            <v>Mobile Aspiration</v>
          </cell>
          <cell r="G16472" t="str">
            <v>HUA</v>
          </cell>
          <cell r="H16472" t="str">
            <v xml:space="preserve">LTE1800 MIMO Upgrade_2x2 to 4x4 </v>
          </cell>
          <cell r="I16472" t="str">
            <v>INS</v>
          </cell>
          <cell r="L16472">
            <v>43754</v>
          </cell>
          <cell r="M16472">
            <v>43715</v>
          </cell>
          <cell r="N16472">
            <v>43755</v>
          </cell>
          <cell r="O16472">
            <v>43716</v>
          </cell>
          <cell r="P16472" t="str">
            <v>No Dependency</v>
          </cell>
        </row>
        <row r="16473">
          <cell r="C16473" t="str">
            <v>ZNN967</v>
          </cell>
          <cell r="D16473" t="str">
            <v>Expansion Sites</v>
          </cell>
          <cell r="E16473" t="str">
            <v>Q1-2020</v>
          </cell>
          <cell r="F16473" t="str">
            <v>Mobile Aspiration</v>
          </cell>
          <cell r="G16473" t="str">
            <v>HUA</v>
          </cell>
          <cell r="H16473" t="str">
            <v xml:space="preserve">LTE1800 MIMO Upgrade_2x2 to 4x4 </v>
          </cell>
          <cell r="I16473" t="str">
            <v>INS</v>
          </cell>
          <cell r="L16473">
            <v>43754</v>
          </cell>
          <cell r="M16473">
            <v>43715</v>
          </cell>
          <cell r="N16473">
            <v>43755</v>
          </cell>
          <cell r="O16473">
            <v>43716</v>
          </cell>
          <cell r="P16473" t="str">
            <v>No Dependency</v>
          </cell>
        </row>
        <row r="16474">
          <cell r="C16474" t="str">
            <v>ZNN947</v>
          </cell>
          <cell r="D16474" t="str">
            <v>Expansion Sites</v>
          </cell>
          <cell r="E16474" t="str">
            <v>Q1-2020</v>
          </cell>
          <cell r="F16474" t="str">
            <v>Mobile Aspiration</v>
          </cell>
          <cell r="G16474" t="str">
            <v>HUA</v>
          </cell>
          <cell r="H16474" t="str">
            <v xml:space="preserve">LTE1800 MIMO Upgrade_2x2 to 4x4 </v>
          </cell>
          <cell r="I16474" t="str">
            <v>INS</v>
          </cell>
          <cell r="L16474">
            <v>43754</v>
          </cell>
          <cell r="M16474">
            <v>43733</v>
          </cell>
          <cell r="N16474">
            <v>43755</v>
          </cell>
          <cell r="O16474">
            <v>43734</v>
          </cell>
          <cell r="P16474" t="str">
            <v>No Dependency</v>
          </cell>
        </row>
        <row r="16475">
          <cell r="C16475" t="str">
            <v>ZNN924</v>
          </cell>
          <cell r="D16475" t="str">
            <v>Expansion Sites</v>
          </cell>
          <cell r="E16475" t="str">
            <v>Q1-2020</v>
          </cell>
          <cell r="F16475" t="str">
            <v>Mobile Aspiration</v>
          </cell>
          <cell r="G16475" t="str">
            <v>HUA</v>
          </cell>
          <cell r="H16475" t="str">
            <v xml:space="preserve">LTE1800 MIMO Upgrade_2x2 to 4x4 </v>
          </cell>
          <cell r="I16475" t="str">
            <v>INS</v>
          </cell>
          <cell r="L16475">
            <v>43754</v>
          </cell>
          <cell r="M16475">
            <v>43733</v>
          </cell>
          <cell r="N16475">
            <v>43755</v>
          </cell>
          <cell r="O16475">
            <v>43734</v>
          </cell>
          <cell r="P16475" t="str">
            <v>No Dependency</v>
          </cell>
        </row>
        <row r="16476">
          <cell r="C16476" t="str">
            <v>ZNN896</v>
          </cell>
          <cell r="D16476" t="str">
            <v>Expansion Sites</v>
          </cell>
          <cell r="E16476" t="str">
            <v>Q1-2020</v>
          </cell>
          <cell r="F16476" t="str">
            <v>Mobile Aspiration</v>
          </cell>
          <cell r="G16476" t="str">
            <v>HUA</v>
          </cell>
          <cell r="H16476" t="str">
            <v xml:space="preserve">LTE1800 MIMO Upgrade_2x2 to 4x4 </v>
          </cell>
          <cell r="I16476" t="str">
            <v>INS</v>
          </cell>
          <cell r="L16476">
            <v>43754</v>
          </cell>
          <cell r="M16476">
            <v>43715</v>
          </cell>
          <cell r="N16476">
            <v>43755</v>
          </cell>
          <cell r="O16476">
            <v>43716</v>
          </cell>
          <cell r="P16476" t="str">
            <v>No Dependency</v>
          </cell>
        </row>
        <row r="16477">
          <cell r="C16477" t="str">
            <v>ZNM060</v>
          </cell>
          <cell r="D16477" t="str">
            <v>Expansion Sites</v>
          </cell>
          <cell r="E16477" t="str">
            <v>Q1-2020</v>
          </cell>
          <cell r="F16477" t="str">
            <v>Mobile Aspiration</v>
          </cell>
          <cell r="G16477" t="str">
            <v>HUA</v>
          </cell>
          <cell r="H16477" t="str">
            <v xml:space="preserve">LTE1800 MIMO Upgrade_2x2 to 4x4 </v>
          </cell>
          <cell r="I16477" t="str">
            <v>INS</v>
          </cell>
          <cell r="L16477">
            <v>43829</v>
          </cell>
          <cell r="N16477">
            <v>43831</v>
          </cell>
          <cell r="P16477" t="str">
            <v>No Dependency</v>
          </cell>
        </row>
        <row r="16478">
          <cell r="C16478" t="str">
            <v>ZMK775</v>
          </cell>
          <cell r="D16478" t="str">
            <v>Expansion Sites</v>
          </cell>
          <cell r="E16478" t="str">
            <v>Q1-2020</v>
          </cell>
          <cell r="F16478" t="str">
            <v>Mobile Aspiration</v>
          </cell>
          <cell r="G16478" t="str">
            <v>HUA</v>
          </cell>
          <cell r="H16478" t="str">
            <v xml:space="preserve">LTE1800 MIMO Upgrade_2x2 to 4x4 </v>
          </cell>
          <cell r="I16478" t="str">
            <v>INS</v>
          </cell>
          <cell r="L16478">
            <v>43754</v>
          </cell>
          <cell r="M16478">
            <v>43733</v>
          </cell>
          <cell r="N16478">
            <v>43755</v>
          </cell>
          <cell r="O16478">
            <v>43734</v>
          </cell>
          <cell r="P16478" t="str">
            <v>No Dependency</v>
          </cell>
        </row>
        <row r="16479">
          <cell r="C16479" t="str">
            <v>ZJZ670</v>
          </cell>
          <cell r="D16479" t="str">
            <v>Expansion Sites</v>
          </cell>
          <cell r="E16479" t="str">
            <v>Q1-2020</v>
          </cell>
          <cell r="F16479" t="str">
            <v>Mobile Aspiration</v>
          </cell>
          <cell r="G16479" t="str">
            <v>HUA</v>
          </cell>
          <cell r="H16479" t="str">
            <v xml:space="preserve">LTE1800 MIMO Upgrade_2x2 to 4x4 </v>
          </cell>
          <cell r="I16479" t="str">
            <v>INS</v>
          </cell>
          <cell r="L16479">
            <v>43754</v>
          </cell>
          <cell r="M16479">
            <v>43734</v>
          </cell>
          <cell r="N16479">
            <v>43755</v>
          </cell>
          <cell r="O16479">
            <v>43735</v>
          </cell>
          <cell r="P16479" t="str">
            <v>No Dependency</v>
          </cell>
        </row>
        <row r="16480">
          <cell r="C16480" t="str">
            <v>ZJZ594</v>
          </cell>
          <cell r="D16480" t="str">
            <v>Expansion Sites</v>
          </cell>
          <cell r="E16480" t="str">
            <v>Q1-2020</v>
          </cell>
          <cell r="F16480" t="str">
            <v>Mobile Aspiration</v>
          </cell>
          <cell r="G16480" t="str">
            <v>HUA</v>
          </cell>
          <cell r="H16480" t="str">
            <v xml:space="preserve">LTE1800 MIMO Upgrade_2x2 to 4x4 </v>
          </cell>
          <cell r="I16480" t="str">
            <v>INS</v>
          </cell>
          <cell r="L16480">
            <v>43860</v>
          </cell>
          <cell r="M16480">
            <v>43750</v>
          </cell>
          <cell r="N16480">
            <v>43862</v>
          </cell>
          <cell r="O16480">
            <v>43751</v>
          </cell>
          <cell r="P16480" t="str">
            <v>No Dependency</v>
          </cell>
        </row>
        <row r="16481">
          <cell r="C16481" t="str">
            <v>ZJZ564</v>
          </cell>
          <cell r="D16481" t="str">
            <v>Expansion Sites</v>
          </cell>
          <cell r="E16481" t="str">
            <v>Q1-2020</v>
          </cell>
          <cell r="F16481" t="str">
            <v>Mobile Aspiration</v>
          </cell>
          <cell r="G16481" t="str">
            <v>HUA</v>
          </cell>
          <cell r="H16481" t="str">
            <v xml:space="preserve">LTE1800 MIMO Upgrade_2x2 to 4x4 </v>
          </cell>
          <cell r="I16481" t="str">
            <v>INS</v>
          </cell>
          <cell r="L16481">
            <v>43744</v>
          </cell>
          <cell r="M16481">
            <v>43693</v>
          </cell>
          <cell r="N16481">
            <v>43745</v>
          </cell>
          <cell r="O16481">
            <v>43694</v>
          </cell>
          <cell r="P16481" t="str">
            <v>No Dependency</v>
          </cell>
        </row>
        <row r="16482">
          <cell r="C16482" t="str">
            <v>ZJZ536</v>
          </cell>
          <cell r="D16482" t="str">
            <v>Expansion Sites</v>
          </cell>
          <cell r="E16482" t="str">
            <v>Q1-2020</v>
          </cell>
          <cell r="F16482" t="str">
            <v>Mobile Aspiration</v>
          </cell>
          <cell r="G16482" t="str">
            <v>HUA</v>
          </cell>
          <cell r="H16482" t="str">
            <v xml:space="preserve">LTE1800 MIMO Upgrade_2x2 to 4x4 </v>
          </cell>
          <cell r="I16482" t="str">
            <v>INS</v>
          </cell>
          <cell r="L16482">
            <v>43754</v>
          </cell>
          <cell r="M16482">
            <v>43723</v>
          </cell>
          <cell r="N16482">
            <v>43755</v>
          </cell>
          <cell r="O16482">
            <v>43724</v>
          </cell>
          <cell r="P16482" t="str">
            <v>No Dependency</v>
          </cell>
        </row>
        <row r="16483">
          <cell r="C16483" t="str">
            <v>ZJZ508</v>
          </cell>
          <cell r="D16483" t="str">
            <v>Expansion Sites</v>
          </cell>
          <cell r="E16483" t="str">
            <v>Q1-2020</v>
          </cell>
          <cell r="F16483" t="str">
            <v>Mobile Aspiration</v>
          </cell>
          <cell r="G16483" t="str">
            <v>HUA</v>
          </cell>
          <cell r="H16483" t="str">
            <v xml:space="preserve">LTE1800 MIMO Upgrade_2x2 to 4x4 </v>
          </cell>
          <cell r="I16483" t="str">
            <v>INS</v>
          </cell>
          <cell r="L16483">
            <v>43754</v>
          </cell>
          <cell r="M16483">
            <v>43715</v>
          </cell>
          <cell r="N16483">
            <v>43755</v>
          </cell>
          <cell r="O16483">
            <v>43716</v>
          </cell>
          <cell r="P16483" t="str">
            <v>No Dependency</v>
          </cell>
        </row>
        <row r="16484">
          <cell r="C16484" t="str">
            <v>ZJZ504</v>
          </cell>
          <cell r="D16484" t="str">
            <v>Expansion Sites</v>
          </cell>
          <cell r="E16484" t="str">
            <v>Q1-2020</v>
          </cell>
          <cell r="F16484" t="str">
            <v>Mobile Aspiration</v>
          </cell>
          <cell r="G16484" t="str">
            <v>HUA</v>
          </cell>
          <cell r="H16484" t="str">
            <v xml:space="preserve">LTE1800 MIMO Upgrade_2x2 to 4x4 </v>
          </cell>
          <cell r="I16484" t="str">
            <v>INS</v>
          </cell>
          <cell r="L16484">
            <v>43889</v>
          </cell>
          <cell r="N16484">
            <v>43891</v>
          </cell>
          <cell r="P16484" t="str">
            <v>No Dependency</v>
          </cell>
        </row>
        <row r="16485">
          <cell r="C16485" t="str">
            <v>ZABA226</v>
          </cell>
          <cell r="D16485" t="str">
            <v>Expansion Sites</v>
          </cell>
          <cell r="E16485" t="str">
            <v>Q1-2020</v>
          </cell>
          <cell r="F16485" t="str">
            <v>Mobile Aspiration</v>
          </cell>
          <cell r="G16485" t="str">
            <v>HUA</v>
          </cell>
          <cell r="H16485" t="str">
            <v xml:space="preserve">LTE1800 MIMO Upgrade_2x2 to 4x4 </v>
          </cell>
          <cell r="I16485" t="str">
            <v>INS</v>
          </cell>
          <cell r="L16485">
            <v>43754</v>
          </cell>
          <cell r="M16485">
            <v>43709</v>
          </cell>
          <cell r="N16485">
            <v>43755</v>
          </cell>
          <cell r="O16485">
            <v>43710</v>
          </cell>
          <cell r="P16485" t="str">
            <v>No Dependency</v>
          </cell>
        </row>
        <row r="16486">
          <cell r="C16486" t="str">
            <v>ZBS065</v>
          </cell>
          <cell r="D16486" t="str">
            <v>Expansion Sites</v>
          </cell>
          <cell r="E16486" t="str">
            <v>Q1-2020</v>
          </cell>
          <cell r="F16486" t="str">
            <v>Mobile Aspiration</v>
          </cell>
          <cell r="G16486" t="str">
            <v>HUA</v>
          </cell>
          <cell r="H16486" t="str">
            <v xml:space="preserve">LTE1800 MIMO Upgrade_2x2 to 4x4 </v>
          </cell>
          <cell r="I16486" t="str">
            <v>INS</v>
          </cell>
          <cell r="L16486">
            <v>43744</v>
          </cell>
          <cell r="M16486">
            <v>43693</v>
          </cell>
          <cell r="N16486">
            <v>43745</v>
          </cell>
          <cell r="O16486">
            <v>43694</v>
          </cell>
          <cell r="P16486" t="str">
            <v>No Dependency</v>
          </cell>
        </row>
        <row r="16487">
          <cell r="C16487" t="str">
            <v>ZBS044</v>
          </cell>
          <cell r="D16487" t="str">
            <v>Expansion Sites</v>
          </cell>
          <cell r="E16487" t="str">
            <v>Q1-2020</v>
          </cell>
          <cell r="F16487" t="str">
            <v>Mobile Aspiration</v>
          </cell>
          <cell r="G16487" t="str">
            <v>HUA</v>
          </cell>
          <cell r="H16487" t="str">
            <v xml:space="preserve">LTE1800 MIMO Upgrade_2x2 to 4x4 </v>
          </cell>
          <cell r="I16487" t="str">
            <v>INS</v>
          </cell>
          <cell r="L16487">
            <v>43754</v>
          </cell>
          <cell r="M16487">
            <v>43709</v>
          </cell>
          <cell r="N16487">
            <v>43755</v>
          </cell>
          <cell r="O16487">
            <v>43710</v>
          </cell>
          <cell r="P16487" t="str">
            <v>No Dependency</v>
          </cell>
        </row>
        <row r="16488">
          <cell r="C16488" t="str">
            <v>ZBS032</v>
          </cell>
          <cell r="D16488" t="str">
            <v>Expansion Sites</v>
          </cell>
          <cell r="E16488" t="str">
            <v>Q1-2020</v>
          </cell>
          <cell r="F16488" t="str">
            <v>Mobile Aspiration</v>
          </cell>
          <cell r="G16488" t="str">
            <v>HUA</v>
          </cell>
          <cell r="H16488" t="str">
            <v xml:space="preserve">LTE1800 MIMO Upgrade_2x2 to 4x4 </v>
          </cell>
          <cell r="I16488" t="str">
            <v>INS</v>
          </cell>
          <cell r="L16488">
            <v>43754</v>
          </cell>
          <cell r="M16488">
            <v>43723</v>
          </cell>
          <cell r="N16488">
            <v>43755</v>
          </cell>
          <cell r="O16488">
            <v>43724</v>
          </cell>
          <cell r="P16488" t="str">
            <v>No Dependency</v>
          </cell>
        </row>
        <row r="16489">
          <cell r="C16489" t="str">
            <v>ZBS023</v>
          </cell>
          <cell r="D16489" t="str">
            <v>Expansion Sites</v>
          </cell>
          <cell r="E16489" t="str">
            <v>Q1-2020</v>
          </cell>
          <cell r="F16489" t="str">
            <v>Mobile Aspiration</v>
          </cell>
          <cell r="G16489" t="str">
            <v>HUA</v>
          </cell>
          <cell r="H16489" t="str">
            <v xml:space="preserve">LTE1800 MIMO Upgrade_2x2 to 4x4 </v>
          </cell>
          <cell r="I16489" t="str">
            <v>INS</v>
          </cell>
          <cell r="L16489">
            <v>43754</v>
          </cell>
          <cell r="M16489">
            <v>43709</v>
          </cell>
          <cell r="N16489">
            <v>43755</v>
          </cell>
          <cell r="O16489">
            <v>43710</v>
          </cell>
          <cell r="P16489" t="str">
            <v>No Dependency</v>
          </cell>
        </row>
        <row r="16490">
          <cell r="C16490" t="str">
            <v>ZBS016</v>
          </cell>
          <cell r="D16490" t="str">
            <v>Expansion Sites</v>
          </cell>
          <cell r="E16490" t="str">
            <v>Q1-2020</v>
          </cell>
          <cell r="F16490" t="str">
            <v>Mobile Aspiration</v>
          </cell>
          <cell r="G16490" t="str">
            <v>HUA</v>
          </cell>
          <cell r="H16490" t="str">
            <v xml:space="preserve">LTE1800 MIMO Upgrade_2x2 to 4x4 </v>
          </cell>
          <cell r="I16490" t="str">
            <v>INS</v>
          </cell>
          <cell r="L16490">
            <v>43744</v>
          </cell>
          <cell r="M16490">
            <v>43705</v>
          </cell>
          <cell r="N16490">
            <v>43745</v>
          </cell>
          <cell r="O16490">
            <v>43706</v>
          </cell>
          <cell r="P16490" t="str">
            <v>No Dependency</v>
          </cell>
        </row>
        <row r="16491">
          <cell r="C16491" t="str">
            <v>ZBHA036</v>
          </cell>
          <cell r="D16491" t="str">
            <v>Expansion Sites</v>
          </cell>
          <cell r="E16491" t="str">
            <v>Q1-2020</v>
          </cell>
          <cell r="F16491" t="str">
            <v>Mobile Aspiration</v>
          </cell>
          <cell r="G16491" t="str">
            <v>HUA</v>
          </cell>
          <cell r="H16491" t="str">
            <v xml:space="preserve">LTE1800 MIMO Upgrade_2x2 to 4x4 </v>
          </cell>
          <cell r="I16491" t="str">
            <v>INS</v>
          </cell>
          <cell r="L16491">
            <v>43754</v>
          </cell>
          <cell r="M16491">
            <v>43709</v>
          </cell>
          <cell r="N16491">
            <v>43755</v>
          </cell>
          <cell r="O16491">
            <v>43710</v>
          </cell>
          <cell r="P16491" t="str">
            <v>No Dependency</v>
          </cell>
        </row>
        <row r="16492">
          <cell r="C16492" t="str">
            <v>ZBH961</v>
          </cell>
          <cell r="D16492" t="str">
            <v>Expansion Sites</v>
          </cell>
          <cell r="E16492" t="str">
            <v>Q1-2020</v>
          </cell>
          <cell r="F16492" t="str">
            <v>Mobile Aspiration</v>
          </cell>
          <cell r="G16492" t="str">
            <v>HUA</v>
          </cell>
          <cell r="H16492" t="str">
            <v xml:space="preserve">LTE1800 MIMO Upgrade_2x2 to 4x4 </v>
          </cell>
          <cell r="I16492" t="str">
            <v>INS</v>
          </cell>
          <cell r="L16492">
            <v>43754</v>
          </cell>
          <cell r="M16492">
            <v>43709</v>
          </cell>
          <cell r="N16492">
            <v>43755</v>
          </cell>
          <cell r="O16492">
            <v>43710</v>
          </cell>
          <cell r="P16492" t="str">
            <v>No Dependency</v>
          </cell>
        </row>
        <row r="16493">
          <cell r="C16493" t="str">
            <v>ZBH947</v>
          </cell>
          <cell r="D16493" t="str">
            <v>Expansion Sites</v>
          </cell>
          <cell r="E16493" t="str">
            <v>Q1-2020</v>
          </cell>
          <cell r="F16493" t="str">
            <v>Mobile Aspiration</v>
          </cell>
          <cell r="G16493" t="str">
            <v>HUA</v>
          </cell>
          <cell r="H16493" t="str">
            <v xml:space="preserve">LTE1800 MIMO Upgrade_2x2 to 4x4 </v>
          </cell>
          <cell r="I16493" t="str">
            <v>INS</v>
          </cell>
          <cell r="L16493">
            <v>43754</v>
          </cell>
          <cell r="M16493">
            <v>43709</v>
          </cell>
          <cell r="N16493">
            <v>43755</v>
          </cell>
          <cell r="O16493">
            <v>43710</v>
          </cell>
          <cell r="P16493" t="str">
            <v>No Dependency</v>
          </cell>
        </row>
        <row r="16494">
          <cell r="C16494" t="str">
            <v>ZBA992</v>
          </cell>
          <cell r="D16494" t="str">
            <v>Expansion Sites</v>
          </cell>
          <cell r="E16494" t="str">
            <v>Q1-2020</v>
          </cell>
          <cell r="F16494" t="str">
            <v>Mobile Aspiration</v>
          </cell>
          <cell r="G16494" t="str">
            <v>HUA</v>
          </cell>
          <cell r="H16494" t="str">
            <v xml:space="preserve">LTE1800 MIMO Upgrade_2x2 to 4x4 </v>
          </cell>
          <cell r="I16494" t="str">
            <v>INS</v>
          </cell>
          <cell r="L16494">
            <v>43754</v>
          </cell>
          <cell r="M16494">
            <v>43724</v>
          </cell>
          <cell r="N16494">
            <v>43755</v>
          </cell>
          <cell r="O16494">
            <v>43725</v>
          </cell>
          <cell r="P16494" t="str">
            <v>No Dependency</v>
          </cell>
        </row>
        <row r="16495">
          <cell r="C16495" t="str">
            <v>Z6B023</v>
          </cell>
          <cell r="D16495" t="str">
            <v>Expansion Sites</v>
          </cell>
          <cell r="E16495" t="str">
            <v>Q1-2020</v>
          </cell>
          <cell r="F16495" t="str">
            <v>Mobile Aspiration</v>
          </cell>
          <cell r="G16495" t="str">
            <v>HUA</v>
          </cell>
          <cell r="H16495" t="str">
            <v xml:space="preserve">LTE1800 MIMO Upgrade_2x2 to 4x4 </v>
          </cell>
          <cell r="I16495" t="str">
            <v>INS</v>
          </cell>
          <cell r="L16495">
            <v>43744</v>
          </cell>
          <cell r="M16495">
            <v>43700</v>
          </cell>
          <cell r="N16495">
            <v>43745</v>
          </cell>
          <cell r="O16495">
            <v>43701</v>
          </cell>
          <cell r="P16495" t="str">
            <v>No Dependency</v>
          </cell>
        </row>
        <row r="16496">
          <cell r="C16496" t="str">
            <v>MW037</v>
          </cell>
          <cell r="D16496" t="str">
            <v>Expansion Sites</v>
          </cell>
          <cell r="E16496" t="str">
            <v>Q1-2020</v>
          </cell>
          <cell r="F16496" t="str">
            <v>Mobile Aspiration</v>
          </cell>
          <cell r="G16496" t="str">
            <v>HUA</v>
          </cell>
          <cell r="H16496" t="str">
            <v xml:space="preserve">LTE1800 MIMO Upgrade_2x2 to 4x4 </v>
          </cell>
          <cell r="I16496" t="str">
            <v>INS</v>
          </cell>
          <cell r="L16496">
            <v>43825</v>
          </cell>
          <cell r="N16496">
            <v>43827</v>
          </cell>
          <cell r="P16496" t="str">
            <v>No Dependency</v>
          </cell>
        </row>
        <row r="16497">
          <cell r="C16497" t="str">
            <v>MW030</v>
          </cell>
          <cell r="D16497" t="str">
            <v>Expansion Sites</v>
          </cell>
          <cell r="E16497" t="str">
            <v>Q1-2020</v>
          </cell>
          <cell r="F16497" t="str">
            <v>Mobile Aspiration</v>
          </cell>
          <cell r="G16497" t="str">
            <v>HUA</v>
          </cell>
          <cell r="H16497" t="str">
            <v xml:space="preserve">LTE1800 MIMO Upgrade_2x2 to 4x4 </v>
          </cell>
          <cell r="I16497" t="str">
            <v>INS</v>
          </cell>
          <cell r="L16497">
            <v>43847</v>
          </cell>
          <cell r="N16497">
            <v>43849</v>
          </cell>
          <cell r="P16497" t="str">
            <v>No Dependency</v>
          </cell>
        </row>
        <row r="16498">
          <cell r="C16498">
            <v>71111</v>
          </cell>
          <cell r="D16498" t="str">
            <v>Expansion Sites</v>
          </cell>
          <cell r="E16498" t="str">
            <v>Q3-2019</v>
          </cell>
          <cell r="F16498" t="str">
            <v>Mobile Aspiration</v>
          </cell>
          <cell r="G16498" t="str">
            <v>HUA</v>
          </cell>
          <cell r="H16498" t="str">
            <v xml:space="preserve">LTE1800 MIMO Upgrade_2x2 to 4x4 </v>
          </cell>
          <cell r="I16498" t="str">
            <v>INS</v>
          </cell>
          <cell r="L16498">
            <v>43791</v>
          </cell>
          <cell r="N16498">
            <v>43792</v>
          </cell>
          <cell r="P16498" t="str">
            <v>No Dependency</v>
          </cell>
        </row>
        <row r="16499">
          <cell r="C16499" t="str">
            <v>ZMD890</v>
          </cell>
          <cell r="D16499" t="str">
            <v>Expansion Sites</v>
          </cell>
          <cell r="E16499" t="str">
            <v>Q1-2020</v>
          </cell>
          <cell r="F16499" t="str">
            <v>Mobile Aspiration</v>
          </cell>
          <cell r="G16499" t="str">
            <v>HUA</v>
          </cell>
          <cell r="H16499" t="str">
            <v xml:space="preserve">LTE1800 MIMO Upgrade_2x2 to 4x4 </v>
          </cell>
          <cell r="I16499" t="str">
            <v>INS</v>
          </cell>
          <cell r="L16499">
            <v>43889</v>
          </cell>
          <cell r="N16499">
            <v>43891</v>
          </cell>
          <cell r="P16499" t="str">
            <v>No Dependency</v>
          </cell>
        </row>
        <row r="16500">
          <cell r="C16500" t="str">
            <v>ZJZA992</v>
          </cell>
          <cell r="D16500" t="str">
            <v>Expansion Sites</v>
          </cell>
          <cell r="E16500" t="str">
            <v>Q1-2020</v>
          </cell>
          <cell r="F16500" t="str">
            <v>Mobile Aspiration</v>
          </cell>
          <cell r="G16500" t="str">
            <v>HUA</v>
          </cell>
          <cell r="H16500" t="str">
            <v xml:space="preserve">LTE1800 MIMO Upgrade_2x2 to 4x4 </v>
          </cell>
          <cell r="I16500" t="str">
            <v>INS</v>
          </cell>
          <cell r="L16500">
            <v>43754</v>
          </cell>
          <cell r="M16500">
            <v>43733</v>
          </cell>
          <cell r="N16500">
            <v>43755</v>
          </cell>
          <cell r="O16500">
            <v>43734</v>
          </cell>
          <cell r="P16500" t="str">
            <v>No Dependency</v>
          </cell>
        </row>
        <row r="16501">
          <cell r="C16501" t="str">
            <v>ZMH076</v>
          </cell>
          <cell r="D16501" t="str">
            <v>Expansion Sites</v>
          </cell>
          <cell r="E16501" t="str">
            <v>Q1-2020</v>
          </cell>
          <cell r="F16501" t="str">
            <v>Mobile Aspiration</v>
          </cell>
          <cell r="G16501" t="str">
            <v>HUA</v>
          </cell>
          <cell r="H16501" t="str">
            <v xml:space="preserve">LTE1800 MIMO Upgrade_2x2 to 4x4 </v>
          </cell>
          <cell r="I16501" t="str">
            <v>INS</v>
          </cell>
          <cell r="L16501">
            <v>43754</v>
          </cell>
          <cell r="M16501">
            <v>43715</v>
          </cell>
          <cell r="N16501">
            <v>43755</v>
          </cell>
          <cell r="O16501">
            <v>43716</v>
          </cell>
          <cell r="P16501" t="str">
            <v>No Dependency</v>
          </cell>
        </row>
        <row r="16502">
          <cell r="C16502" t="str">
            <v>ZMH055</v>
          </cell>
          <cell r="D16502" t="str">
            <v>Expansion Sites</v>
          </cell>
          <cell r="E16502" t="str">
            <v>Q1-2020</v>
          </cell>
          <cell r="F16502" t="str">
            <v>Mobile Aspiration</v>
          </cell>
          <cell r="G16502" t="str">
            <v>HUA</v>
          </cell>
          <cell r="H16502" t="str">
            <v xml:space="preserve">LTE1800 MIMO Upgrade_2x2 to 4x4 </v>
          </cell>
          <cell r="I16502" t="str">
            <v>INS</v>
          </cell>
          <cell r="L16502">
            <v>43744</v>
          </cell>
          <cell r="M16502">
            <v>43688</v>
          </cell>
          <cell r="N16502">
            <v>43745</v>
          </cell>
          <cell r="O16502">
            <v>43689</v>
          </cell>
          <cell r="P16502" t="str">
            <v>No Dependency</v>
          </cell>
        </row>
        <row r="16503">
          <cell r="C16503" t="str">
            <v>ZMH041</v>
          </cell>
          <cell r="D16503" t="str">
            <v>Expansion Sites</v>
          </cell>
          <cell r="E16503" t="str">
            <v>Q1-2020</v>
          </cell>
          <cell r="F16503" t="str">
            <v>Mobile Aspiration</v>
          </cell>
          <cell r="G16503" t="str">
            <v>HUA</v>
          </cell>
          <cell r="H16503" t="str">
            <v xml:space="preserve">LTE1800 MIMO Upgrade_2x2 to 4x4 </v>
          </cell>
          <cell r="I16503" t="str">
            <v>INS</v>
          </cell>
          <cell r="L16503">
            <v>43825</v>
          </cell>
          <cell r="M16503">
            <v>43743</v>
          </cell>
          <cell r="N16503">
            <v>43827</v>
          </cell>
          <cell r="O16503">
            <v>43744</v>
          </cell>
          <cell r="P16503" t="str">
            <v>No Dependency</v>
          </cell>
        </row>
        <row r="16504">
          <cell r="C16504" t="str">
            <v>ZMD830</v>
          </cell>
          <cell r="D16504" t="str">
            <v>Expansion Sites</v>
          </cell>
          <cell r="E16504" t="str">
            <v>Q1-2020</v>
          </cell>
          <cell r="F16504" t="str">
            <v>Mobile Aspiration</v>
          </cell>
          <cell r="G16504" t="str">
            <v>HUA</v>
          </cell>
          <cell r="H16504" t="str">
            <v xml:space="preserve">LTE1800 MIMO Upgrade_2x2 to 4x4 </v>
          </cell>
          <cell r="I16504" t="str">
            <v>INS</v>
          </cell>
          <cell r="L16504">
            <v>43754</v>
          </cell>
          <cell r="M16504">
            <v>43715</v>
          </cell>
          <cell r="N16504">
            <v>43755</v>
          </cell>
          <cell r="O16504">
            <v>43716</v>
          </cell>
          <cell r="P16504" t="str">
            <v>No Dependency</v>
          </cell>
        </row>
        <row r="16505">
          <cell r="C16505" t="str">
            <v>ZKH848</v>
          </cell>
          <cell r="D16505" t="str">
            <v>Expansion Sites</v>
          </cell>
          <cell r="E16505" t="str">
            <v>Q1-2020</v>
          </cell>
          <cell r="F16505" t="str">
            <v>Mobile Aspiration</v>
          </cell>
          <cell r="G16505" t="str">
            <v>HUA</v>
          </cell>
          <cell r="H16505" t="str">
            <v xml:space="preserve">LTE1800 MIMO Upgrade_2x2 to 4x4 </v>
          </cell>
          <cell r="I16505" t="str">
            <v>INS</v>
          </cell>
          <cell r="L16505">
            <v>43754</v>
          </cell>
          <cell r="M16505">
            <v>43733</v>
          </cell>
          <cell r="N16505">
            <v>43755</v>
          </cell>
          <cell r="O16505">
            <v>43734</v>
          </cell>
          <cell r="P16505" t="str">
            <v>No Dependency</v>
          </cell>
        </row>
        <row r="16506">
          <cell r="C16506" t="str">
            <v>ZJZ942</v>
          </cell>
          <cell r="D16506" t="str">
            <v>Expansion Sites</v>
          </cell>
          <cell r="E16506" t="str">
            <v>Q1-2020</v>
          </cell>
          <cell r="F16506" t="str">
            <v>Mobile Aspiration</v>
          </cell>
          <cell r="G16506" t="str">
            <v>HUA</v>
          </cell>
          <cell r="H16506" t="str">
            <v xml:space="preserve">LTE1800 MIMO Upgrade_2x2 to 4x4 </v>
          </cell>
          <cell r="I16506" t="str">
            <v>INS</v>
          </cell>
          <cell r="L16506">
            <v>43754</v>
          </cell>
          <cell r="M16506">
            <v>43715</v>
          </cell>
          <cell r="N16506">
            <v>43755</v>
          </cell>
          <cell r="O16506">
            <v>43716</v>
          </cell>
          <cell r="P16506" t="str">
            <v>No Dependency</v>
          </cell>
        </row>
        <row r="16507">
          <cell r="C16507" t="str">
            <v>ZJZ898</v>
          </cell>
          <cell r="D16507" t="str">
            <v>Expansion Sites</v>
          </cell>
          <cell r="E16507" t="str">
            <v>Q1-2020</v>
          </cell>
          <cell r="F16507" t="str">
            <v>Mobile Aspiration</v>
          </cell>
          <cell r="G16507" t="str">
            <v>HUA</v>
          </cell>
          <cell r="H16507" t="str">
            <v xml:space="preserve">LTE1800 MIMO Upgrade_2x2 to 4x4 </v>
          </cell>
          <cell r="I16507" t="str">
            <v>INS</v>
          </cell>
          <cell r="L16507">
            <v>43754</v>
          </cell>
          <cell r="M16507">
            <v>43715</v>
          </cell>
          <cell r="N16507">
            <v>43755</v>
          </cell>
          <cell r="O16507">
            <v>43716</v>
          </cell>
          <cell r="P16507" t="str">
            <v>No Dependency</v>
          </cell>
        </row>
        <row r="16508">
          <cell r="C16508" t="str">
            <v>ZJZ885</v>
          </cell>
          <cell r="D16508" t="str">
            <v>Expansion Sites</v>
          </cell>
          <cell r="E16508" t="str">
            <v>Q1-2020</v>
          </cell>
          <cell r="F16508" t="str">
            <v>Mobile Aspiration</v>
          </cell>
          <cell r="G16508" t="str">
            <v>HUA</v>
          </cell>
          <cell r="H16508" t="str">
            <v xml:space="preserve">LTE1800 MIMO Upgrade_2x2 to 4x4 </v>
          </cell>
          <cell r="I16508" t="str">
            <v>INS</v>
          </cell>
          <cell r="L16508">
            <v>43744</v>
          </cell>
          <cell r="M16508">
            <v>43703</v>
          </cell>
          <cell r="N16508">
            <v>43745</v>
          </cell>
          <cell r="O16508">
            <v>43704</v>
          </cell>
          <cell r="P16508" t="str">
            <v>No Dependency</v>
          </cell>
        </row>
        <row r="16509">
          <cell r="C16509" t="str">
            <v>ZJZ879</v>
          </cell>
          <cell r="D16509" t="str">
            <v>Expansion Sites</v>
          </cell>
          <cell r="E16509" t="str">
            <v>Q1-2020</v>
          </cell>
          <cell r="F16509" t="str">
            <v>Mobile Aspiration</v>
          </cell>
          <cell r="G16509" t="str">
            <v>HUA</v>
          </cell>
          <cell r="H16509" t="str">
            <v xml:space="preserve">LTE1800 MIMO Upgrade_2x2 to 4x4 </v>
          </cell>
          <cell r="I16509" t="str">
            <v>INS</v>
          </cell>
          <cell r="L16509">
            <v>43754</v>
          </cell>
          <cell r="M16509">
            <v>43733</v>
          </cell>
          <cell r="N16509">
            <v>43755</v>
          </cell>
          <cell r="O16509">
            <v>43734</v>
          </cell>
          <cell r="P16509" t="str">
            <v>No Dependency</v>
          </cell>
        </row>
        <row r="16510">
          <cell r="C16510" t="str">
            <v>498-00-206</v>
          </cell>
          <cell r="D16510" t="str">
            <v>Expansion Sites</v>
          </cell>
          <cell r="E16510" t="str">
            <v>Q1-2020</v>
          </cell>
          <cell r="F16510" t="str">
            <v>Mobile Aspiration</v>
          </cell>
          <cell r="G16510" t="str">
            <v>HUA</v>
          </cell>
          <cell r="H16510" t="str">
            <v xml:space="preserve">LTE1800 MIMO Upgrade_2x2 to 4x4 </v>
          </cell>
          <cell r="I16510" t="str">
            <v>INS</v>
          </cell>
          <cell r="L16510">
            <v>43825</v>
          </cell>
          <cell r="N16510">
            <v>43827</v>
          </cell>
          <cell r="P16510" t="str">
            <v>No Dependency</v>
          </cell>
        </row>
        <row r="16511">
          <cell r="C16511" t="str">
            <v>ZNN992</v>
          </cell>
          <cell r="D16511" t="str">
            <v>Expansion Sites</v>
          </cell>
          <cell r="E16511" t="str">
            <v>Q1-2020</v>
          </cell>
          <cell r="F16511" t="str">
            <v>Mobile Aspiration</v>
          </cell>
          <cell r="G16511" t="str">
            <v>HUA</v>
          </cell>
          <cell r="H16511" t="str">
            <v xml:space="preserve">LTE1800 MIMO Upgrade_2x2 to 4x4 </v>
          </cell>
          <cell r="I16511" t="str">
            <v>INS</v>
          </cell>
          <cell r="L16511">
            <v>43860</v>
          </cell>
          <cell r="N16511">
            <v>43862</v>
          </cell>
          <cell r="P16511" t="str">
            <v>No Dependency</v>
          </cell>
        </row>
        <row r="16512">
          <cell r="C16512" t="str">
            <v>ZJZ733</v>
          </cell>
          <cell r="D16512" t="str">
            <v>Expansion Sites</v>
          </cell>
          <cell r="E16512" t="str">
            <v>Q4-2019</v>
          </cell>
          <cell r="F16512" t="str">
            <v>Mobile Aspiration</v>
          </cell>
          <cell r="G16512" t="str">
            <v>HUA</v>
          </cell>
          <cell r="H16512" t="str">
            <v xml:space="preserve">LTE1800 MIMO Upgrade_2x2 to 4x4 </v>
          </cell>
          <cell r="I16512" t="str">
            <v>INS</v>
          </cell>
          <cell r="L16512">
            <v>43744</v>
          </cell>
          <cell r="M16512">
            <v>43693</v>
          </cell>
          <cell r="N16512">
            <v>43745</v>
          </cell>
          <cell r="O16512">
            <v>43694</v>
          </cell>
          <cell r="P16512" t="str">
            <v>No Dependency</v>
          </cell>
        </row>
        <row r="16513">
          <cell r="C16513" t="str">
            <v>ZABA219</v>
          </cell>
          <cell r="D16513" t="str">
            <v>Expansion Sites</v>
          </cell>
          <cell r="E16513" t="str">
            <v>Q1-2020</v>
          </cell>
          <cell r="F16513" t="str">
            <v>Mobile Aspiration</v>
          </cell>
          <cell r="G16513" t="str">
            <v>HUA</v>
          </cell>
          <cell r="H16513" t="str">
            <v xml:space="preserve">LTE1800 MIMO Upgrade_2x2 to 4x4 </v>
          </cell>
          <cell r="I16513" t="str">
            <v>INS</v>
          </cell>
          <cell r="L16513">
            <v>43754</v>
          </cell>
          <cell r="M16513">
            <v>43724</v>
          </cell>
          <cell r="N16513">
            <v>43755</v>
          </cell>
          <cell r="O16513">
            <v>43725</v>
          </cell>
          <cell r="P16513" t="str">
            <v>No Dependency</v>
          </cell>
        </row>
        <row r="16514">
          <cell r="C16514" t="str">
            <v>ZAB897</v>
          </cell>
          <cell r="D16514" t="str">
            <v>Expansion Sites</v>
          </cell>
          <cell r="E16514" t="str">
            <v>Q1-2020</v>
          </cell>
          <cell r="F16514" t="str">
            <v>Mobile Aspiration</v>
          </cell>
          <cell r="G16514" t="str">
            <v>HUA</v>
          </cell>
          <cell r="H16514" t="str">
            <v xml:space="preserve">LTE1800 MIMO Upgrade_2x2 to 4x4 </v>
          </cell>
          <cell r="I16514" t="str">
            <v>INS</v>
          </cell>
          <cell r="L16514">
            <v>43754</v>
          </cell>
          <cell r="M16514">
            <v>43724</v>
          </cell>
          <cell r="N16514">
            <v>43755</v>
          </cell>
          <cell r="O16514">
            <v>43725</v>
          </cell>
          <cell r="P16514" t="str">
            <v>No Dependency</v>
          </cell>
        </row>
        <row r="16515">
          <cell r="C16515" t="str">
            <v>CWH043</v>
          </cell>
          <cell r="D16515" t="str">
            <v>Expansion Sites</v>
          </cell>
          <cell r="E16515" t="str">
            <v>Q1-2020</v>
          </cell>
          <cell r="F16515" t="str">
            <v>Mobile Aspiration</v>
          </cell>
          <cell r="G16515" t="str">
            <v>HUA</v>
          </cell>
          <cell r="H16515" t="str">
            <v xml:space="preserve">LTE1800 MIMO Upgrade_2x2 to 4x4 </v>
          </cell>
          <cell r="I16515" t="str">
            <v>INS</v>
          </cell>
          <cell r="L16515">
            <v>43847</v>
          </cell>
          <cell r="N16515">
            <v>43849</v>
          </cell>
          <cell r="P16515" t="str">
            <v>No Dependency</v>
          </cell>
        </row>
        <row r="16516">
          <cell r="C16516" t="str">
            <v>CWH042</v>
          </cell>
          <cell r="D16516" t="str">
            <v>Expansion Sites</v>
          </cell>
          <cell r="E16516" t="str">
            <v>Q1-2020</v>
          </cell>
          <cell r="F16516" t="str">
            <v>Mobile Aspiration</v>
          </cell>
          <cell r="G16516" t="str">
            <v>HUA</v>
          </cell>
          <cell r="H16516" t="str">
            <v xml:space="preserve">LTE1800 MIMO Upgrade_2x2 to 4x4 </v>
          </cell>
          <cell r="I16516" t="str">
            <v>INS</v>
          </cell>
          <cell r="L16516">
            <v>43847</v>
          </cell>
          <cell r="N16516">
            <v>43849</v>
          </cell>
          <cell r="P16516" t="str">
            <v>No Dependency</v>
          </cell>
        </row>
        <row r="16517">
          <cell r="C16517" t="str">
            <v>ZKH847</v>
          </cell>
          <cell r="D16517" t="str">
            <v>Expansion Sites</v>
          </cell>
          <cell r="E16517" t="str">
            <v>Q1-2020</v>
          </cell>
          <cell r="F16517" t="str">
            <v>Mobile Aspiration</v>
          </cell>
          <cell r="G16517" t="str">
            <v>HUA</v>
          </cell>
          <cell r="H16517" t="str">
            <v xml:space="preserve">LTE1800 MIMO Upgrade_2x2 to 4x4 </v>
          </cell>
          <cell r="I16517" t="str">
            <v>INS</v>
          </cell>
          <cell r="L16517">
            <v>43754</v>
          </cell>
          <cell r="M16517">
            <v>43723</v>
          </cell>
          <cell r="N16517">
            <v>43755</v>
          </cell>
          <cell r="O16517">
            <v>43724</v>
          </cell>
          <cell r="P16517" t="str">
            <v>No Dependency</v>
          </cell>
        </row>
        <row r="16518">
          <cell r="C16518" t="str">
            <v>CWN911</v>
          </cell>
          <cell r="D16518" t="str">
            <v>Expansion Sites</v>
          </cell>
          <cell r="E16518" t="str">
            <v>Q1-2020</v>
          </cell>
          <cell r="F16518" t="str">
            <v>Mobile Aspiration</v>
          </cell>
          <cell r="G16518" t="str">
            <v>HUA</v>
          </cell>
          <cell r="H16518" t="str">
            <v xml:space="preserve">LTE1800 MIMO Upgrade_2x2 to 4x4 </v>
          </cell>
          <cell r="I16518" t="str">
            <v>INS</v>
          </cell>
          <cell r="L16518">
            <v>43889</v>
          </cell>
          <cell r="N16518">
            <v>43891</v>
          </cell>
          <cell r="P16518" t="str">
            <v>No Dependency</v>
          </cell>
        </row>
        <row r="16519">
          <cell r="C16519" t="str">
            <v>ZR5A034</v>
          </cell>
          <cell r="D16519" t="str">
            <v>Expansion Sites</v>
          </cell>
          <cell r="E16519" t="str">
            <v>Q1-2020</v>
          </cell>
          <cell r="F16519" t="str">
            <v>Mobile Aspiration</v>
          </cell>
          <cell r="G16519" t="str">
            <v>HUA</v>
          </cell>
          <cell r="H16519" t="str">
            <v xml:space="preserve">LTE1800 MIMO Upgrade_2x2 to 4x4 </v>
          </cell>
          <cell r="I16519" t="str">
            <v>INS</v>
          </cell>
          <cell r="L16519">
            <v>43754</v>
          </cell>
          <cell r="M16519">
            <v>43715</v>
          </cell>
          <cell r="N16519">
            <v>43755</v>
          </cell>
          <cell r="O16519">
            <v>43716</v>
          </cell>
          <cell r="P16519" t="str">
            <v>No Dependency</v>
          </cell>
        </row>
        <row r="16520">
          <cell r="C16520" t="str">
            <v>ZJZ974</v>
          </cell>
          <cell r="D16520" t="str">
            <v>Expansion Sites</v>
          </cell>
          <cell r="E16520" t="str">
            <v>Q1-2020</v>
          </cell>
          <cell r="F16520" t="str">
            <v>Mobile Aspiration</v>
          </cell>
          <cell r="G16520" t="str">
            <v>HUA</v>
          </cell>
          <cell r="H16520" t="str">
            <v xml:space="preserve">LTE1800 MIMO Upgrade_2x2 to 4x4 </v>
          </cell>
          <cell r="I16520" t="str">
            <v>INS</v>
          </cell>
          <cell r="L16520">
            <v>43876</v>
          </cell>
          <cell r="N16520">
            <v>43878</v>
          </cell>
          <cell r="P16520" t="str">
            <v>No Dependency</v>
          </cell>
        </row>
        <row r="16521">
          <cell r="C16521" t="str">
            <v>ZJZ955</v>
          </cell>
          <cell r="D16521" t="str">
            <v>Expansion Sites</v>
          </cell>
          <cell r="E16521" t="str">
            <v>Q4-2019</v>
          </cell>
          <cell r="F16521" t="str">
            <v>Mobile Aspiration</v>
          </cell>
          <cell r="G16521" t="str">
            <v>HUA</v>
          </cell>
          <cell r="H16521" t="str">
            <v xml:space="preserve">LTE1800 MIMO Upgrade_2x2 to 4x4 </v>
          </cell>
          <cell r="I16521" t="str">
            <v>INS</v>
          </cell>
          <cell r="L16521">
            <v>43744</v>
          </cell>
          <cell r="M16521">
            <v>43665</v>
          </cell>
          <cell r="N16521">
            <v>43745</v>
          </cell>
          <cell r="O16521">
            <v>43666</v>
          </cell>
          <cell r="P16521" t="str">
            <v>No Dependency</v>
          </cell>
        </row>
        <row r="16522">
          <cell r="C16522" t="str">
            <v>ZJZ844</v>
          </cell>
          <cell r="D16522" t="str">
            <v>Expansion Sites</v>
          </cell>
          <cell r="E16522" t="str">
            <v>Q1-2020</v>
          </cell>
          <cell r="F16522" t="str">
            <v>Mobile Aspiration</v>
          </cell>
          <cell r="G16522" t="str">
            <v>HUA</v>
          </cell>
          <cell r="H16522" t="str">
            <v xml:space="preserve">LTE1800 MIMO Upgrade_2x2 to 4x4 </v>
          </cell>
          <cell r="I16522" t="str">
            <v>INS</v>
          </cell>
          <cell r="L16522">
            <v>43754</v>
          </cell>
          <cell r="M16522">
            <v>43733</v>
          </cell>
          <cell r="N16522">
            <v>43755</v>
          </cell>
          <cell r="O16522">
            <v>43734</v>
          </cell>
          <cell r="P16522" t="str">
            <v>No Dependency</v>
          </cell>
        </row>
        <row r="16523">
          <cell r="C16523" t="str">
            <v>ZJZ827</v>
          </cell>
          <cell r="D16523" t="str">
            <v>Expansion Sites</v>
          </cell>
          <cell r="E16523" t="str">
            <v>Q1-2020</v>
          </cell>
          <cell r="F16523" t="str">
            <v>Mobile Aspiration</v>
          </cell>
          <cell r="G16523" t="str">
            <v>HUA</v>
          </cell>
          <cell r="H16523" t="str">
            <v xml:space="preserve">LTE1800 MIMO Upgrade_2x2 to 4x4 </v>
          </cell>
          <cell r="I16523" t="str">
            <v>INS</v>
          </cell>
          <cell r="L16523">
            <v>43754</v>
          </cell>
          <cell r="M16523">
            <v>43715</v>
          </cell>
          <cell r="N16523">
            <v>43755</v>
          </cell>
          <cell r="O16523">
            <v>43716</v>
          </cell>
          <cell r="P16523" t="str">
            <v>No Dependency</v>
          </cell>
        </row>
        <row r="16524">
          <cell r="C16524" t="str">
            <v>ZJZ518</v>
          </cell>
          <cell r="D16524" t="str">
            <v>Expansion Sites</v>
          </cell>
          <cell r="E16524" t="str">
            <v>Q1-2020</v>
          </cell>
          <cell r="F16524" t="str">
            <v>Mobile Aspiration</v>
          </cell>
          <cell r="G16524" t="str">
            <v>HUA</v>
          </cell>
          <cell r="H16524" t="str">
            <v xml:space="preserve">LTE1800 MIMO Upgrade_2x2 to 4x4 </v>
          </cell>
          <cell r="I16524" t="str">
            <v>INS</v>
          </cell>
          <cell r="L16524">
            <v>43754</v>
          </cell>
          <cell r="M16524">
            <v>43715</v>
          </cell>
          <cell r="N16524">
            <v>43755</v>
          </cell>
          <cell r="O16524">
            <v>43716</v>
          </cell>
          <cell r="P16524" t="str">
            <v>No Dependency</v>
          </cell>
        </row>
        <row r="16525">
          <cell r="C16525" t="str">
            <v>ZNN959</v>
          </cell>
          <cell r="D16525" t="str">
            <v>Expansion Sites</v>
          </cell>
          <cell r="E16525" t="str">
            <v>Q3-2019</v>
          </cell>
          <cell r="F16525" t="str">
            <v>Mobile Aspiration</v>
          </cell>
          <cell r="G16525" t="str">
            <v>HUA</v>
          </cell>
          <cell r="H16525" t="str">
            <v xml:space="preserve">LTE1800 MIMO Upgrade_2x2 to 4x4 </v>
          </cell>
          <cell r="I16525" t="str">
            <v>INS</v>
          </cell>
          <cell r="L16525">
            <v>43744</v>
          </cell>
          <cell r="M16525">
            <v>43604</v>
          </cell>
          <cell r="N16525">
            <v>43745</v>
          </cell>
          <cell r="O16525">
            <v>43605</v>
          </cell>
          <cell r="P16525" t="str">
            <v>No Dependency</v>
          </cell>
        </row>
        <row r="16526">
          <cell r="C16526" t="str">
            <v>ZNN955</v>
          </cell>
          <cell r="D16526" t="str">
            <v>Expansion Sites</v>
          </cell>
          <cell r="E16526" t="str">
            <v>Q3-2019</v>
          </cell>
          <cell r="F16526" t="str">
            <v>Mobile Aspiration</v>
          </cell>
          <cell r="G16526" t="str">
            <v>HUA</v>
          </cell>
          <cell r="H16526" t="str">
            <v xml:space="preserve">LTE1800 MIMO Upgrade_2x2 to 4x4 </v>
          </cell>
          <cell r="I16526" t="str">
            <v>INS</v>
          </cell>
          <cell r="L16526">
            <v>43744</v>
          </cell>
          <cell r="M16526">
            <v>43622</v>
          </cell>
          <cell r="N16526">
            <v>43745</v>
          </cell>
          <cell r="O16526">
            <v>43623</v>
          </cell>
          <cell r="P16526" t="str">
            <v>No Dependency</v>
          </cell>
        </row>
        <row r="16527">
          <cell r="C16527" t="str">
            <v>ZNN929</v>
          </cell>
          <cell r="D16527" t="str">
            <v>Expansion Sites</v>
          </cell>
          <cell r="E16527" t="str">
            <v>Q3-2019</v>
          </cell>
          <cell r="F16527" t="str">
            <v>Mobile Aspiration</v>
          </cell>
          <cell r="G16527" t="str">
            <v>HUA</v>
          </cell>
          <cell r="H16527" t="str">
            <v xml:space="preserve">LTE1800 MIMO Upgrade_2x2 to 4x4 </v>
          </cell>
          <cell r="I16527" t="str">
            <v>INS</v>
          </cell>
          <cell r="L16527">
            <v>43744</v>
          </cell>
          <cell r="M16527">
            <v>43642</v>
          </cell>
          <cell r="N16527">
            <v>43745</v>
          </cell>
          <cell r="O16527">
            <v>43643</v>
          </cell>
          <cell r="P16527" t="str">
            <v>No Dependency</v>
          </cell>
        </row>
        <row r="16528">
          <cell r="C16528" t="str">
            <v>ZNN908</v>
          </cell>
          <cell r="D16528" t="str">
            <v>Expansion Sites</v>
          </cell>
          <cell r="E16528" t="str">
            <v>Q3-2019</v>
          </cell>
          <cell r="F16528" t="str">
            <v>Mobile Aspiration</v>
          </cell>
          <cell r="G16528" t="str">
            <v>HUA</v>
          </cell>
          <cell r="H16528" t="str">
            <v xml:space="preserve">LTE1800 MIMO Upgrade_2x2 to 4x4 </v>
          </cell>
          <cell r="I16528" t="str">
            <v>INS</v>
          </cell>
          <cell r="L16528">
            <v>43744</v>
          </cell>
          <cell r="M16528">
            <v>43638</v>
          </cell>
          <cell r="N16528">
            <v>43745</v>
          </cell>
          <cell r="O16528">
            <v>43639</v>
          </cell>
          <cell r="P16528" t="str">
            <v>No Dependency</v>
          </cell>
        </row>
        <row r="16529">
          <cell r="C16529" t="str">
            <v>ZNN861</v>
          </cell>
          <cell r="D16529" t="str">
            <v>Expansion Sites</v>
          </cell>
          <cell r="E16529" t="str">
            <v>Q3-2019</v>
          </cell>
          <cell r="F16529" t="str">
            <v>Mobile Aspiration</v>
          </cell>
          <cell r="G16529" t="str">
            <v>HUA</v>
          </cell>
          <cell r="H16529" t="str">
            <v xml:space="preserve">LTE1800 MIMO Upgrade_2x2 to 4x4 </v>
          </cell>
          <cell r="I16529" t="str">
            <v>INS</v>
          </cell>
          <cell r="L16529">
            <v>43744</v>
          </cell>
          <cell r="M16529">
            <v>43659</v>
          </cell>
          <cell r="N16529">
            <v>43745</v>
          </cell>
          <cell r="O16529">
            <v>43660</v>
          </cell>
          <cell r="P16529" t="str">
            <v>No Dependency</v>
          </cell>
        </row>
        <row r="16530">
          <cell r="C16530" t="str">
            <v>ZNN765</v>
          </cell>
          <cell r="D16530" t="str">
            <v>Expansion Sites</v>
          </cell>
          <cell r="E16530" t="str">
            <v>Q3-2019</v>
          </cell>
          <cell r="F16530" t="str">
            <v>Mobile Aspiration</v>
          </cell>
          <cell r="G16530" t="str">
            <v>HUA</v>
          </cell>
          <cell r="H16530" t="str">
            <v xml:space="preserve">LTE1800 MIMO Upgrade_2x2 to 4x4 </v>
          </cell>
          <cell r="I16530" t="str">
            <v>INS</v>
          </cell>
          <cell r="L16530">
            <v>43744</v>
          </cell>
          <cell r="M16530">
            <v>43611</v>
          </cell>
          <cell r="N16530">
            <v>43745</v>
          </cell>
          <cell r="O16530">
            <v>43612</v>
          </cell>
          <cell r="P16530" t="str">
            <v>No Dependency</v>
          </cell>
        </row>
        <row r="16531">
          <cell r="C16531" t="str">
            <v>ZNN751</v>
          </cell>
          <cell r="D16531" t="str">
            <v>Expansion Sites</v>
          </cell>
          <cell r="E16531" t="str">
            <v>Q3-2019</v>
          </cell>
          <cell r="F16531" t="str">
            <v>Mobile Aspiration</v>
          </cell>
          <cell r="G16531" t="str">
            <v>HUA</v>
          </cell>
          <cell r="H16531" t="str">
            <v xml:space="preserve">LTE1800 MIMO Upgrade_2x2 to 4x4 </v>
          </cell>
          <cell r="I16531" t="str">
            <v>INS</v>
          </cell>
          <cell r="L16531">
            <v>43744</v>
          </cell>
          <cell r="M16531">
            <v>43638</v>
          </cell>
          <cell r="N16531">
            <v>43745</v>
          </cell>
          <cell r="O16531">
            <v>43639</v>
          </cell>
          <cell r="P16531" t="str">
            <v>No Dependency</v>
          </cell>
        </row>
        <row r="16532">
          <cell r="C16532" t="str">
            <v>ZJZ749</v>
          </cell>
          <cell r="D16532" t="str">
            <v>Expansion Sites</v>
          </cell>
          <cell r="E16532" t="str">
            <v>Q3-2019</v>
          </cell>
          <cell r="F16532" t="str">
            <v>Mobile Aspiration</v>
          </cell>
          <cell r="G16532" t="str">
            <v>HUA</v>
          </cell>
          <cell r="H16532" t="str">
            <v xml:space="preserve">LTE1800 MIMO Upgrade_2x2 to 4x4 </v>
          </cell>
          <cell r="I16532" t="str">
            <v>INS</v>
          </cell>
          <cell r="L16532">
            <v>43744</v>
          </cell>
          <cell r="M16532">
            <v>43605</v>
          </cell>
          <cell r="N16532">
            <v>43745</v>
          </cell>
          <cell r="O16532">
            <v>43606</v>
          </cell>
          <cell r="P16532" t="str">
            <v>No Dependency</v>
          </cell>
        </row>
        <row r="16533">
          <cell r="C16533" t="str">
            <v>ZJZ748</v>
          </cell>
          <cell r="D16533" t="str">
            <v>Expansion Sites</v>
          </cell>
          <cell r="E16533" t="str">
            <v>Q3-2019</v>
          </cell>
          <cell r="F16533" t="str">
            <v>Mobile Aspiration</v>
          </cell>
          <cell r="G16533" t="str">
            <v>HUA</v>
          </cell>
          <cell r="H16533" t="str">
            <v xml:space="preserve">LTE1800 MIMO Upgrade_2x2 to 4x4 </v>
          </cell>
          <cell r="I16533" t="str">
            <v>INS</v>
          </cell>
          <cell r="L16533">
            <v>43744</v>
          </cell>
          <cell r="M16533">
            <v>43681</v>
          </cell>
          <cell r="N16533">
            <v>43745</v>
          </cell>
          <cell r="O16533">
            <v>43682</v>
          </cell>
          <cell r="P16533" t="str">
            <v>No Dependency</v>
          </cell>
        </row>
        <row r="16534">
          <cell r="C16534" t="str">
            <v>ZJZ747</v>
          </cell>
          <cell r="D16534" t="str">
            <v>Expansion Sites</v>
          </cell>
          <cell r="E16534" t="str">
            <v>Q3-2019</v>
          </cell>
          <cell r="F16534" t="str">
            <v>Mobile Aspiration</v>
          </cell>
          <cell r="G16534" t="str">
            <v>HUA</v>
          </cell>
          <cell r="H16534" t="str">
            <v xml:space="preserve">LTE1800 MIMO Upgrade_2x2 to 4x4 </v>
          </cell>
          <cell r="I16534" t="str">
            <v>INS</v>
          </cell>
          <cell r="L16534">
            <v>43744</v>
          </cell>
          <cell r="M16534">
            <v>43709</v>
          </cell>
          <cell r="N16534">
            <v>43745</v>
          </cell>
          <cell r="O16534">
            <v>43710</v>
          </cell>
          <cell r="P16534" t="str">
            <v>No Dependency</v>
          </cell>
        </row>
        <row r="16535">
          <cell r="C16535" t="str">
            <v>ZJZ740</v>
          </cell>
          <cell r="D16535" t="str">
            <v>Expansion Sites</v>
          </cell>
          <cell r="E16535" t="str">
            <v>Q3-2019</v>
          </cell>
          <cell r="F16535" t="str">
            <v>Mobile Aspiration</v>
          </cell>
          <cell r="G16535" t="str">
            <v>HUA</v>
          </cell>
          <cell r="H16535" t="str">
            <v xml:space="preserve">LTE1800 MIMO Upgrade_2x2 to 4x4 </v>
          </cell>
          <cell r="I16535" t="str">
            <v>INS</v>
          </cell>
          <cell r="L16535">
            <v>43744</v>
          </cell>
          <cell r="M16535">
            <v>43657</v>
          </cell>
          <cell r="N16535">
            <v>43745</v>
          </cell>
          <cell r="O16535">
            <v>43658</v>
          </cell>
          <cell r="P16535" t="str">
            <v>No Dependency</v>
          </cell>
        </row>
        <row r="16536">
          <cell r="C16536" t="str">
            <v>ZJZ705</v>
          </cell>
          <cell r="D16536" t="str">
            <v>Expansion Sites</v>
          </cell>
          <cell r="E16536" t="str">
            <v>Q3-2019</v>
          </cell>
          <cell r="F16536" t="str">
            <v>Mobile Aspiration</v>
          </cell>
          <cell r="G16536" t="str">
            <v>HUA</v>
          </cell>
          <cell r="H16536" t="str">
            <v xml:space="preserve">LTE1800 MIMO Upgrade_2x2 to 4x4 </v>
          </cell>
          <cell r="I16536" t="str">
            <v>INS</v>
          </cell>
          <cell r="L16536">
            <v>43744</v>
          </cell>
          <cell r="M16536">
            <v>43660</v>
          </cell>
          <cell r="N16536">
            <v>43745</v>
          </cell>
          <cell r="O16536">
            <v>43661</v>
          </cell>
          <cell r="P16536" t="str">
            <v>No Dependency</v>
          </cell>
        </row>
        <row r="16537">
          <cell r="C16537" t="str">
            <v>ZJZ693</v>
          </cell>
          <cell r="D16537" t="str">
            <v>Expansion Sites</v>
          </cell>
          <cell r="E16537" t="str">
            <v>Q3-2019</v>
          </cell>
          <cell r="F16537" t="str">
            <v>Mobile Aspiration</v>
          </cell>
          <cell r="G16537" t="str">
            <v>HUA</v>
          </cell>
          <cell r="H16537" t="str">
            <v xml:space="preserve">LTE1800 MIMO Upgrade_2x2 to 4x4 </v>
          </cell>
          <cell r="I16537" t="str">
            <v>INS</v>
          </cell>
          <cell r="L16537">
            <v>43744</v>
          </cell>
          <cell r="M16537">
            <v>43672</v>
          </cell>
          <cell r="N16537">
            <v>43745</v>
          </cell>
          <cell r="O16537">
            <v>43673</v>
          </cell>
          <cell r="P16537" t="str">
            <v>No Dependency</v>
          </cell>
        </row>
        <row r="16538">
          <cell r="C16538" t="str">
            <v>ZJZ678</v>
          </cell>
          <cell r="D16538" t="str">
            <v>Expansion Sites</v>
          </cell>
          <cell r="E16538" t="str">
            <v>Q3-2019</v>
          </cell>
          <cell r="F16538" t="str">
            <v>Mobile Aspiration</v>
          </cell>
          <cell r="G16538" t="str">
            <v>HUA</v>
          </cell>
          <cell r="H16538" t="str">
            <v xml:space="preserve">LTE1800 MIMO Upgrade_2x2 to 4x4 </v>
          </cell>
          <cell r="I16538" t="str">
            <v>INS</v>
          </cell>
          <cell r="L16538">
            <v>43744</v>
          </cell>
          <cell r="M16538">
            <v>43671</v>
          </cell>
          <cell r="N16538">
            <v>43745</v>
          </cell>
          <cell r="O16538">
            <v>43672</v>
          </cell>
          <cell r="P16538" t="str">
            <v>No Dependency</v>
          </cell>
        </row>
        <row r="16539">
          <cell r="C16539" t="str">
            <v>ZJZ551</v>
          </cell>
          <cell r="D16539" t="str">
            <v>Expansion Sites</v>
          </cell>
          <cell r="E16539" t="str">
            <v>Q3-2019</v>
          </cell>
          <cell r="F16539" t="str">
            <v>Mobile Aspiration</v>
          </cell>
          <cell r="G16539" t="str">
            <v>HUA</v>
          </cell>
          <cell r="H16539" t="str">
            <v xml:space="preserve">LTE1800 MIMO Upgrade_2x2 to 4x4 </v>
          </cell>
          <cell r="I16539" t="str">
            <v>INS</v>
          </cell>
          <cell r="L16539">
            <v>43744</v>
          </cell>
          <cell r="M16539">
            <v>43648</v>
          </cell>
          <cell r="N16539">
            <v>43745</v>
          </cell>
          <cell r="O16539">
            <v>43649</v>
          </cell>
          <cell r="P16539" t="str">
            <v>No Dependency</v>
          </cell>
        </row>
        <row r="16540">
          <cell r="C16540" t="str">
            <v>ZJZ484</v>
          </cell>
          <cell r="D16540" t="str">
            <v>Expansion Sites</v>
          </cell>
          <cell r="E16540" t="str">
            <v>Q3-2019</v>
          </cell>
          <cell r="F16540" t="str">
            <v>Mobile Aspiration</v>
          </cell>
          <cell r="G16540" t="str">
            <v>HUA</v>
          </cell>
          <cell r="H16540" t="str">
            <v xml:space="preserve">LTE1800 MIMO Upgrade_2x2 to 4x4 </v>
          </cell>
          <cell r="I16540" t="str">
            <v>INS</v>
          </cell>
          <cell r="L16540">
            <v>43744</v>
          </cell>
          <cell r="M16540">
            <v>43638</v>
          </cell>
          <cell r="N16540">
            <v>43745</v>
          </cell>
          <cell r="O16540">
            <v>43639</v>
          </cell>
          <cell r="P16540" t="str">
            <v>No Dependency</v>
          </cell>
        </row>
        <row r="16541">
          <cell r="C16541" t="str">
            <v>ZJZ476</v>
          </cell>
          <cell r="D16541" t="str">
            <v>Expansion Sites</v>
          </cell>
          <cell r="E16541" t="str">
            <v>Q3-2019</v>
          </cell>
          <cell r="F16541" t="str">
            <v>Mobile Aspiration</v>
          </cell>
          <cell r="G16541" t="str">
            <v>HUA</v>
          </cell>
          <cell r="H16541" t="str">
            <v xml:space="preserve">LTE1800 MIMO Upgrade_2x2 to 4x4 </v>
          </cell>
          <cell r="I16541" t="str">
            <v>INS</v>
          </cell>
          <cell r="L16541">
            <v>43744</v>
          </cell>
          <cell r="M16541">
            <v>43693</v>
          </cell>
          <cell r="N16541">
            <v>43745</v>
          </cell>
          <cell r="O16541">
            <v>43694</v>
          </cell>
          <cell r="P16541" t="str">
            <v>No Dependency</v>
          </cell>
        </row>
        <row r="16542">
          <cell r="C16542" t="str">
            <v>ZJZ475</v>
          </cell>
          <cell r="D16542" t="str">
            <v>Expansion Sites</v>
          </cell>
          <cell r="E16542" t="str">
            <v>Q3-2019</v>
          </cell>
          <cell r="F16542" t="str">
            <v>Mobile Aspiration</v>
          </cell>
          <cell r="G16542" t="str">
            <v>HUA</v>
          </cell>
          <cell r="H16542" t="str">
            <v xml:space="preserve">LTE1800 MIMO Upgrade_2x2 to 4x4 </v>
          </cell>
          <cell r="I16542" t="str">
            <v>INS</v>
          </cell>
          <cell r="L16542">
            <v>43744</v>
          </cell>
          <cell r="M16542">
            <v>43660</v>
          </cell>
          <cell r="N16542">
            <v>43745</v>
          </cell>
          <cell r="O16542">
            <v>43661</v>
          </cell>
          <cell r="P16542" t="str">
            <v>No Dependency</v>
          </cell>
        </row>
        <row r="16543">
          <cell r="C16543" t="str">
            <v>ZJZ474</v>
          </cell>
          <cell r="D16543" t="str">
            <v>Expansion Sites</v>
          </cell>
          <cell r="E16543" t="str">
            <v>Q2-2019</v>
          </cell>
          <cell r="F16543" t="str">
            <v>Mobile Aspiration</v>
          </cell>
          <cell r="G16543" t="str">
            <v>HUA</v>
          </cell>
          <cell r="H16543" t="str">
            <v xml:space="preserve">LTE1800 MIMO Upgrade_2x2 to 4x4 </v>
          </cell>
          <cell r="I16543" t="str">
            <v>INS</v>
          </cell>
          <cell r="L16543">
            <v>43744</v>
          </cell>
          <cell r="M16543">
            <v>43638</v>
          </cell>
          <cell r="N16543">
            <v>43745</v>
          </cell>
          <cell r="O16543">
            <v>43639</v>
          </cell>
          <cell r="P16543" t="str">
            <v>No Dependency</v>
          </cell>
        </row>
        <row r="16544">
          <cell r="C16544" t="str">
            <v>ZJZ457</v>
          </cell>
          <cell r="D16544" t="str">
            <v>Expansion Sites</v>
          </cell>
          <cell r="E16544" t="str">
            <v>Q3-2019</v>
          </cell>
          <cell r="F16544" t="str">
            <v>Mobile Aspiration</v>
          </cell>
          <cell r="G16544" t="str">
            <v>HUA</v>
          </cell>
          <cell r="H16544" t="str">
            <v xml:space="preserve">LTE1800 MIMO Upgrade_2x2 to 4x4 </v>
          </cell>
          <cell r="I16544" t="str">
            <v>INS</v>
          </cell>
          <cell r="L16544">
            <v>43744</v>
          </cell>
          <cell r="M16544">
            <v>43709</v>
          </cell>
          <cell r="N16544">
            <v>43745</v>
          </cell>
          <cell r="O16544">
            <v>43710</v>
          </cell>
          <cell r="P16544" t="str">
            <v>No Dependency</v>
          </cell>
        </row>
        <row r="16545">
          <cell r="C16545" t="str">
            <v>ZJZ429</v>
          </cell>
          <cell r="D16545" t="str">
            <v>Expansion Sites</v>
          </cell>
          <cell r="E16545" t="str">
            <v>Q3-2019</v>
          </cell>
          <cell r="F16545" t="str">
            <v>Mobile Aspiration</v>
          </cell>
          <cell r="G16545" t="str">
            <v>HUA</v>
          </cell>
          <cell r="H16545" t="str">
            <v xml:space="preserve">LTE1800 MIMO Upgrade_2x2 to 4x4 </v>
          </cell>
          <cell r="I16545" t="str">
            <v>INS</v>
          </cell>
          <cell r="L16545">
            <v>43744</v>
          </cell>
          <cell r="M16545">
            <v>43625</v>
          </cell>
          <cell r="N16545">
            <v>43745</v>
          </cell>
          <cell r="O16545">
            <v>43626</v>
          </cell>
          <cell r="P16545" t="str">
            <v>No Dependency</v>
          </cell>
        </row>
        <row r="16546">
          <cell r="C16546" t="str">
            <v>ZJZ361</v>
          </cell>
          <cell r="D16546" t="str">
            <v>Expansion Sites</v>
          </cell>
          <cell r="E16546" t="str">
            <v>Q3-2019</v>
          </cell>
          <cell r="F16546" t="str">
            <v>Mobile Aspiration</v>
          </cell>
          <cell r="G16546" t="str">
            <v>HUA</v>
          </cell>
          <cell r="H16546" t="str">
            <v xml:space="preserve">LTE1800 MIMO Upgrade_2x2 to 4x4 </v>
          </cell>
          <cell r="I16546" t="str">
            <v>INS</v>
          </cell>
          <cell r="L16546">
            <v>43744</v>
          </cell>
          <cell r="M16546">
            <v>43647</v>
          </cell>
          <cell r="N16546">
            <v>43745</v>
          </cell>
          <cell r="O16546">
            <v>43648</v>
          </cell>
          <cell r="P16546" t="str">
            <v>No Dependency</v>
          </cell>
        </row>
        <row r="16547">
          <cell r="C16547" t="str">
            <v>ZJZ214</v>
          </cell>
          <cell r="D16547" t="str">
            <v>Expansion Sites</v>
          </cell>
          <cell r="E16547" t="str">
            <v>Q3-2019</v>
          </cell>
          <cell r="F16547" t="str">
            <v>Mobile Aspiration</v>
          </cell>
          <cell r="G16547" t="str">
            <v>HUA</v>
          </cell>
          <cell r="H16547" t="str">
            <v xml:space="preserve">LTE1800 MIMO Upgrade_2x2 to 4x4 </v>
          </cell>
          <cell r="I16547" t="str">
            <v>INS</v>
          </cell>
          <cell r="L16547">
            <v>43744</v>
          </cell>
          <cell r="M16547">
            <v>43661</v>
          </cell>
          <cell r="N16547">
            <v>43745</v>
          </cell>
          <cell r="O16547">
            <v>43662</v>
          </cell>
          <cell r="P16547" t="str">
            <v>No Dependency</v>
          </cell>
        </row>
        <row r="16548">
          <cell r="C16548" t="str">
            <v>ZJZA019</v>
          </cell>
          <cell r="D16548" t="str">
            <v>Expansion Sites</v>
          </cell>
          <cell r="E16548" t="str">
            <v>Q3-2019</v>
          </cell>
          <cell r="F16548" t="str">
            <v>Mobile Aspiration</v>
          </cell>
          <cell r="G16548" t="str">
            <v>HUA</v>
          </cell>
          <cell r="H16548" t="str">
            <v xml:space="preserve">LTE1800 MIMO Upgrade_2x2 to 4x4 </v>
          </cell>
          <cell r="I16548" t="str">
            <v>INS</v>
          </cell>
          <cell r="L16548">
            <v>43744</v>
          </cell>
          <cell r="M16548">
            <v>43648</v>
          </cell>
          <cell r="N16548">
            <v>43745</v>
          </cell>
          <cell r="O16548">
            <v>43649</v>
          </cell>
          <cell r="P16548" t="str">
            <v>No Dependency</v>
          </cell>
        </row>
        <row r="16549">
          <cell r="C16549" t="str">
            <v>ZJZ962</v>
          </cell>
          <cell r="D16549" t="str">
            <v>Expansion Sites</v>
          </cell>
          <cell r="E16549" t="str">
            <v>Q3-2019</v>
          </cell>
          <cell r="F16549" t="str">
            <v>Mobile Aspiration</v>
          </cell>
          <cell r="G16549" t="str">
            <v>HUA</v>
          </cell>
          <cell r="H16549" t="str">
            <v xml:space="preserve">LTE1800 MIMO Upgrade_2x2 to 4x4 </v>
          </cell>
          <cell r="I16549" t="str">
            <v>INS</v>
          </cell>
          <cell r="L16549">
            <v>43744</v>
          </cell>
          <cell r="M16549">
            <v>43638</v>
          </cell>
          <cell r="N16549">
            <v>43745</v>
          </cell>
          <cell r="O16549">
            <v>43639</v>
          </cell>
          <cell r="P16549" t="str">
            <v>No Dependency</v>
          </cell>
        </row>
        <row r="16550">
          <cell r="C16550" t="str">
            <v>ZJZ961</v>
          </cell>
          <cell r="D16550" t="str">
            <v>Expansion Sites</v>
          </cell>
          <cell r="E16550" t="str">
            <v>Q3-2019</v>
          </cell>
          <cell r="F16550" t="str">
            <v>Mobile Aspiration</v>
          </cell>
          <cell r="G16550" t="str">
            <v>HUA</v>
          </cell>
          <cell r="H16550" t="str">
            <v xml:space="preserve">LTE1800 MIMO Upgrade_2x2 to 4x4 </v>
          </cell>
          <cell r="I16550" t="str">
            <v>INS</v>
          </cell>
          <cell r="L16550">
            <v>43744</v>
          </cell>
          <cell r="M16550">
            <v>43642</v>
          </cell>
          <cell r="N16550">
            <v>43745</v>
          </cell>
          <cell r="O16550">
            <v>43643</v>
          </cell>
          <cell r="P16550" t="str">
            <v>No Dependency</v>
          </cell>
        </row>
        <row r="16551">
          <cell r="C16551" t="str">
            <v>ZJZ935</v>
          </cell>
          <cell r="D16551" t="str">
            <v>Expansion Sites</v>
          </cell>
          <cell r="E16551" t="str">
            <v>Q3-2019</v>
          </cell>
          <cell r="F16551" t="str">
            <v>Mobile Aspiration</v>
          </cell>
          <cell r="G16551" t="str">
            <v>HUA</v>
          </cell>
          <cell r="H16551" t="str">
            <v xml:space="preserve">LTE1800 MIMO Upgrade_2x2 to 4x4 </v>
          </cell>
          <cell r="I16551" t="str">
            <v>INS</v>
          </cell>
          <cell r="L16551">
            <v>43744</v>
          </cell>
          <cell r="M16551">
            <v>43637</v>
          </cell>
          <cell r="N16551">
            <v>43745</v>
          </cell>
          <cell r="O16551">
            <v>43638</v>
          </cell>
          <cell r="P16551" t="str">
            <v>No Dependency</v>
          </cell>
        </row>
        <row r="16552">
          <cell r="C16552" t="str">
            <v>ZJZ932</v>
          </cell>
          <cell r="D16552" t="str">
            <v>Expansion Sites</v>
          </cell>
          <cell r="E16552" t="str">
            <v>Q2-2019</v>
          </cell>
          <cell r="F16552" t="str">
            <v>Mobile Aspiration</v>
          </cell>
          <cell r="G16552" t="str">
            <v>HUA</v>
          </cell>
          <cell r="H16552" t="str">
            <v xml:space="preserve">LTE1800 MIMO Upgrade_2x2 to 4x4 </v>
          </cell>
          <cell r="I16552" t="str">
            <v>INS</v>
          </cell>
          <cell r="L16552">
            <v>43744</v>
          </cell>
          <cell r="M16552">
            <v>43641</v>
          </cell>
          <cell r="N16552">
            <v>43745</v>
          </cell>
          <cell r="O16552">
            <v>43642</v>
          </cell>
          <cell r="P16552" t="str">
            <v>No Dependency</v>
          </cell>
        </row>
        <row r="16553">
          <cell r="C16553" t="str">
            <v>ZJZ900</v>
          </cell>
          <cell r="D16553" t="str">
            <v>Expansion Sites</v>
          </cell>
          <cell r="E16553" t="str">
            <v>Q3-2019</v>
          </cell>
          <cell r="F16553" t="str">
            <v>Mobile Aspiration</v>
          </cell>
          <cell r="G16553" t="str">
            <v>HUA</v>
          </cell>
          <cell r="H16553" t="str">
            <v xml:space="preserve">LTE1800 MIMO Upgrade_2x2 to 4x4 </v>
          </cell>
          <cell r="I16553" t="str">
            <v>INS</v>
          </cell>
          <cell r="L16553">
            <v>43744</v>
          </cell>
          <cell r="M16553">
            <v>43627</v>
          </cell>
          <cell r="N16553">
            <v>43745</v>
          </cell>
          <cell r="O16553">
            <v>43628</v>
          </cell>
          <cell r="P16553" t="str">
            <v>No Dependency</v>
          </cell>
        </row>
        <row r="16554">
          <cell r="C16554" t="str">
            <v>ZJZ899</v>
          </cell>
          <cell r="D16554" t="str">
            <v>Expansion Sites</v>
          </cell>
          <cell r="E16554" t="str">
            <v>Q3-2019</v>
          </cell>
          <cell r="F16554" t="str">
            <v>Mobile Aspiration</v>
          </cell>
          <cell r="G16554" t="str">
            <v>HUA</v>
          </cell>
          <cell r="H16554" t="str">
            <v xml:space="preserve">LTE1800 MIMO Upgrade_2x2 to 4x4 </v>
          </cell>
          <cell r="I16554" t="str">
            <v>INS</v>
          </cell>
          <cell r="L16554">
            <v>43744</v>
          </cell>
          <cell r="M16554">
            <v>43693</v>
          </cell>
          <cell r="N16554">
            <v>43745</v>
          </cell>
          <cell r="O16554">
            <v>43694</v>
          </cell>
          <cell r="P16554" t="str">
            <v>No Dependency</v>
          </cell>
        </row>
        <row r="16555">
          <cell r="C16555" t="str">
            <v>ZJZ874</v>
          </cell>
          <cell r="D16555" t="str">
            <v>Expansion Sites</v>
          </cell>
          <cell r="E16555" t="str">
            <v>Q3-2019</v>
          </cell>
          <cell r="F16555" t="str">
            <v>Mobile Aspiration</v>
          </cell>
          <cell r="G16555" t="str">
            <v>HUA</v>
          </cell>
          <cell r="H16555" t="str">
            <v xml:space="preserve">LTE1800 MIMO Upgrade_2x2 to 4x4 </v>
          </cell>
          <cell r="I16555" t="str">
            <v>INS</v>
          </cell>
          <cell r="L16555">
            <v>43744</v>
          </cell>
          <cell r="M16555">
            <v>43638</v>
          </cell>
          <cell r="N16555">
            <v>43745</v>
          </cell>
          <cell r="O16555">
            <v>43639</v>
          </cell>
          <cell r="P16555" t="str">
            <v>No Dependency</v>
          </cell>
        </row>
        <row r="16556">
          <cell r="C16556" t="str">
            <v>ZJZ796</v>
          </cell>
          <cell r="D16556" t="str">
            <v>Expansion Sites</v>
          </cell>
          <cell r="E16556" t="str">
            <v>Q3-2019</v>
          </cell>
          <cell r="F16556" t="str">
            <v>Mobile Aspiration</v>
          </cell>
          <cell r="G16556" t="str">
            <v>HUA</v>
          </cell>
          <cell r="H16556" t="str">
            <v xml:space="preserve">LTE1800 MIMO Upgrade_2x2 to 4x4 </v>
          </cell>
          <cell r="I16556" t="str">
            <v>INS</v>
          </cell>
          <cell r="L16556">
            <v>43744</v>
          </cell>
          <cell r="M16556">
            <v>43637</v>
          </cell>
          <cell r="N16556">
            <v>43745</v>
          </cell>
          <cell r="O16556">
            <v>43638</v>
          </cell>
          <cell r="P16556" t="str">
            <v>No Dependency</v>
          </cell>
        </row>
        <row r="16557">
          <cell r="C16557" t="str">
            <v>ZJZ775</v>
          </cell>
          <cell r="D16557" t="str">
            <v>Expansion Sites</v>
          </cell>
          <cell r="E16557" t="str">
            <v>Q3-2019</v>
          </cell>
          <cell r="F16557" t="str">
            <v>Mobile Aspiration</v>
          </cell>
          <cell r="G16557" t="str">
            <v>HUA</v>
          </cell>
          <cell r="H16557" t="str">
            <v xml:space="preserve">LTE1800 MIMO Upgrade_2x2 to 4x4 </v>
          </cell>
          <cell r="I16557" t="str">
            <v>INS</v>
          </cell>
          <cell r="L16557">
            <v>43744</v>
          </cell>
          <cell r="M16557">
            <v>43647</v>
          </cell>
          <cell r="N16557">
            <v>43745</v>
          </cell>
          <cell r="O16557">
            <v>43648</v>
          </cell>
          <cell r="P16557" t="str">
            <v>No Dependency</v>
          </cell>
        </row>
        <row r="16558">
          <cell r="C16558" t="str">
            <v>ZR5A033</v>
          </cell>
          <cell r="D16558" t="str">
            <v>Expansion Sites</v>
          </cell>
          <cell r="E16558" t="str">
            <v>Q3-2019</v>
          </cell>
          <cell r="F16558" t="str">
            <v>Mobile Aspiration</v>
          </cell>
          <cell r="G16558" t="str">
            <v>HUA</v>
          </cell>
          <cell r="H16558" t="str">
            <v xml:space="preserve">LTE1800 MIMO Upgrade_2x2 to 4x4 </v>
          </cell>
          <cell r="I16558" t="str">
            <v>INS</v>
          </cell>
          <cell r="L16558">
            <v>43754</v>
          </cell>
          <cell r="M16558">
            <v>43715</v>
          </cell>
          <cell r="N16558">
            <v>43755</v>
          </cell>
          <cell r="O16558">
            <v>43716</v>
          </cell>
          <cell r="P16558" t="str">
            <v>No Dependency</v>
          </cell>
        </row>
        <row r="16559">
          <cell r="C16559" t="str">
            <v>ZNM068</v>
          </cell>
          <cell r="D16559" t="str">
            <v>Expansion Sites</v>
          </cell>
          <cell r="E16559" t="str">
            <v>Q3-2019</v>
          </cell>
          <cell r="F16559" t="str">
            <v>Mobile Aspiration</v>
          </cell>
          <cell r="G16559" t="str">
            <v>HUA</v>
          </cell>
          <cell r="H16559" t="str">
            <v xml:space="preserve">LTE1800 MIMO Upgrade_2x2 to 4x4 </v>
          </cell>
          <cell r="I16559" t="str">
            <v>INS</v>
          </cell>
          <cell r="L16559">
            <v>43744</v>
          </cell>
          <cell r="M16559">
            <v>43638</v>
          </cell>
          <cell r="N16559">
            <v>43745</v>
          </cell>
          <cell r="O16559">
            <v>43639</v>
          </cell>
          <cell r="P16559" t="str">
            <v>No Dependency</v>
          </cell>
        </row>
        <row r="16560">
          <cell r="C16560" t="str">
            <v>ZNM041</v>
          </cell>
          <cell r="D16560" t="str">
            <v>Expansion Sites</v>
          </cell>
          <cell r="E16560" t="str">
            <v>Q3-2019</v>
          </cell>
          <cell r="F16560" t="str">
            <v>Mobile Aspiration</v>
          </cell>
          <cell r="G16560" t="str">
            <v>HUA</v>
          </cell>
          <cell r="H16560" t="str">
            <v xml:space="preserve">LTE1800 MIMO Upgrade_2x2 to 4x4 </v>
          </cell>
          <cell r="I16560" t="str">
            <v>INS</v>
          </cell>
          <cell r="L16560">
            <v>43754</v>
          </cell>
          <cell r="M16560">
            <v>43715</v>
          </cell>
          <cell r="N16560">
            <v>43755</v>
          </cell>
          <cell r="O16560">
            <v>43716</v>
          </cell>
          <cell r="P16560" t="str">
            <v>No Dependency</v>
          </cell>
        </row>
        <row r="16561">
          <cell r="C16561" t="str">
            <v>ZJZ180</v>
          </cell>
          <cell r="D16561" t="str">
            <v>Expansion Sites</v>
          </cell>
          <cell r="E16561" t="str">
            <v>Q3-2019</v>
          </cell>
          <cell r="F16561" t="str">
            <v>Mobile Aspiration</v>
          </cell>
          <cell r="G16561" t="str">
            <v>HUA</v>
          </cell>
          <cell r="H16561" t="str">
            <v xml:space="preserve">LTE1800 MIMO Upgrade_2x2 to 4x4 </v>
          </cell>
          <cell r="I16561" t="str">
            <v>INS</v>
          </cell>
          <cell r="L16561">
            <v>43744</v>
          </cell>
          <cell r="M16561">
            <v>43617</v>
          </cell>
          <cell r="N16561">
            <v>43745</v>
          </cell>
          <cell r="O16561">
            <v>43618</v>
          </cell>
          <cell r="P16561" t="str">
            <v>No Dependency</v>
          </cell>
        </row>
        <row r="16562">
          <cell r="C16562" t="str">
            <v>WANNA004</v>
          </cell>
          <cell r="D16562" t="str">
            <v>Expansion Sites</v>
          </cell>
          <cell r="E16562" t="str">
            <v>Q1-2020</v>
          </cell>
          <cell r="F16562" t="str">
            <v>Mobile Aspiration</v>
          </cell>
          <cell r="G16562" t="str">
            <v>HUA</v>
          </cell>
          <cell r="H16562" t="str">
            <v xml:space="preserve">LTE1800 MIMO Upgrade_2x2 to 4x4 </v>
          </cell>
          <cell r="I16562" t="str">
            <v>INS</v>
          </cell>
          <cell r="L16562">
            <v>43829</v>
          </cell>
          <cell r="N16562">
            <v>43831</v>
          </cell>
          <cell r="P16562" t="str">
            <v>No Dependency</v>
          </cell>
        </row>
        <row r="16563">
          <cell r="C16563" t="str">
            <v>MW707</v>
          </cell>
          <cell r="D16563" t="str">
            <v>Expansion Sites</v>
          </cell>
          <cell r="E16563" t="str">
            <v>Q3-2019</v>
          </cell>
          <cell r="F16563" t="str">
            <v>Mobile Aspiration</v>
          </cell>
          <cell r="G16563" t="str">
            <v>HUA</v>
          </cell>
          <cell r="H16563" t="str">
            <v xml:space="preserve">LTE1800 MIMO Upgrade_2x2 to 4x4 </v>
          </cell>
          <cell r="I16563" t="str">
            <v>INS</v>
          </cell>
          <cell r="L16563">
            <v>43791</v>
          </cell>
          <cell r="N16563">
            <v>43792</v>
          </cell>
          <cell r="P16563" t="str">
            <v>No Dependency</v>
          </cell>
        </row>
        <row r="16564">
          <cell r="C16564">
            <v>70800</v>
          </cell>
          <cell r="D16564" t="str">
            <v>Expansion Sites</v>
          </cell>
          <cell r="E16564" t="str">
            <v>Q3-2019</v>
          </cell>
          <cell r="F16564" t="str">
            <v>Mobile Aspiration</v>
          </cell>
          <cell r="G16564" t="str">
            <v>HUA</v>
          </cell>
          <cell r="H16564" t="str">
            <v xml:space="preserve">LTE1800 MIMO Upgrade_2x2 to 4x4 </v>
          </cell>
          <cell r="I16564" t="str">
            <v>INS</v>
          </cell>
          <cell r="L16564">
            <v>43791</v>
          </cell>
          <cell r="N16564">
            <v>43792</v>
          </cell>
          <cell r="P16564" t="str">
            <v>No Dependency</v>
          </cell>
        </row>
        <row r="16565">
          <cell r="C16565">
            <v>70600</v>
          </cell>
          <cell r="D16565" t="str">
            <v>Expansion Sites</v>
          </cell>
          <cell r="E16565" t="str">
            <v>Q2-2019</v>
          </cell>
          <cell r="F16565" t="str">
            <v>Mobile Aspiration</v>
          </cell>
          <cell r="G16565" t="str">
            <v>HUA</v>
          </cell>
          <cell r="H16565" t="str">
            <v xml:space="preserve">LTE1800 MIMO Upgrade_2x2 to 4x4 </v>
          </cell>
          <cell r="I16565" t="str">
            <v>INS</v>
          </cell>
          <cell r="L16565">
            <v>43791</v>
          </cell>
          <cell r="N16565">
            <v>43792</v>
          </cell>
          <cell r="P16565" t="str">
            <v>No Dependency</v>
          </cell>
        </row>
        <row r="16566">
          <cell r="C16566">
            <v>70341</v>
          </cell>
          <cell r="D16566" t="str">
            <v>Expansion Sites</v>
          </cell>
          <cell r="E16566" t="str">
            <v>Q3-2019</v>
          </cell>
          <cell r="F16566" t="str">
            <v>Mobile Aspiration</v>
          </cell>
          <cell r="G16566" t="str">
            <v>HUA</v>
          </cell>
          <cell r="H16566" t="str">
            <v xml:space="preserve">LTE1800 MIMO Upgrade_2x2 to 4x4 </v>
          </cell>
          <cell r="I16566" t="str">
            <v>INS</v>
          </cell>
          <cell r="L16566">
            <v>43791</v>
          </cell>
          <cell r="N16566">
            <v>43792</v>
          </cell>
          <cell r="P16566" t="str">
            <v>No Dependency</v>
          </cell>
        </row>
        <row r="16567">
          <cell r="C16567" t="str">
            <v>ZJZ916</v>
          </cell>
          <cell r="D16567" t="str">
            <v>Expansion Sites</v>
          </cell>
          <cell r="E16567" t="str">
            <v>Q3-2019</v>
          </cell>
          <cell r="F16567" t="str">
            <v>Mobile Aspiration</v>
          </cell>
          <cell r="G16567" t="str">
            <v>HUA</v>
          </cell>
          <cell r="H16567" t="str">
            <v xml:space="preserve">LTE1800 MIMO Upgrade_2x2 to 4x4 </v>
          </cell>
          <cell r="I16567" t="str">
            <v>INS</v>
          </cell>
          <cell r="L16567">
            <v>43744</v>
          </cell>
          <cell r="M16567">
            <v>43693</v>
          </cell>
          <cell r="N16567">
            <v>43745</v>
          </cell>
          <cell r="O16567">
            <v>43694</v>
          </cell>
          <cell r="P16567" t="str">
            <v>No Dependency</v>
          </cell>
        </row>
        <row r="16568">
          <cell r="C16568" t="str">
            <v>ZJZ880</v>
          </cell>
          <cell r="D16568" t="str">
            <v>Expansion Sites</v>
          </cell>
          <cell r="E16568" t="str">
            <v>Q3-2019</v>
          </cell>
          <cell r="F16568" t="str">
            <v>Mobile Aspiration</v>
          </cell>
          <cell r="G16568" t="str">
            <v>HUA</v>
          </cell>
          <cell r="H16568" t="str">
            <v xml:space="preserve">LTE1800 MIMO Upgrade_2x2 to 4x4 </v>
          </cell>
          <cell r="I16568" t="str">
            <v>INS</v>
          </cell>
          <cell r="L16568">
            <v>43744</v>
          </cell>
          <cell r="M16568">
            <v>43683</v>
          </cell>
          <cell r="N16568">
            <v>43745</v>
          </cell>
          <cell r="O16568">
            <v>43684</v>
          </cell>
          <cell r="P16568" t="str">
            <v>No Dependency</v>
          </cell>
        </row>
        <row r="16569">
          <cell r="C16569" t="str">
            <v>ZJZ795</v>
          </cell>
          <cell r="D16569" t="str">
            <v>Expansion Sites</v>
          </cell>
          <cell r="E16569" t="str">
            <v>Q3-2019</v>
          </cell>
          <cell r="F16569" t="str">
            <v>Mobile Aspiration</v>
          </cell>
          <cell r="G16569" t="str">
            <v>HUA</v>
          </cell>
          <cell r="H16569" t="str">
            <v xml:space="preserve">LTE1800 MIMO Upgrade_2x2 to 4x4 </v>
          </cell>
          <cell r="I16569" t="str">
            <v>INS</v>
          </cell>
          <cell r="L16569">
            <v>43754</v>
          </cell>
          <cell r="M16569">
            <v>43733</v>
          </cell>
          <cell r="N16569">
            <v>43755</v>
          </cell>
          <cell r="O16569">
            <v>43734</v>
          </cell>
          <cell r="P16569" t="str">
            <v>No Dependency</v>
          </cell>
        </row>
        <row r="16570">
          <cell r="C16570" t="str">
            <v>ZNNA012</v>
          </cell>
          <cell r="D16570" t="str">
            <v>Expansion Sites</v>
          </cell>
          <cell r="E16570" t="str">
            <v>Q3-2019</v>
          </cell>
          <cell r="F16570" t="str">
            <v>Mobile Aspiration</v>
          </cell>
          <cell r="G16570" t="str">
            <v>HUA</v>
          </cell>
          <cell r="H16570" t="str">
            <v xml:space="preserve">LTE1800 MIMO Upgrade_2x2 to 4x4 </v>
          </cell>
          <cell r="I16570" t="str">
            <v>INS</v>
          </cell>
          <cell r="L16570">
            <v>43744</v>
          </cell>
          <cell r="M16570">
            <v>43640</v>
          </cell>
          <cell r="N16570">
            <v>43745</v>
          </cell>
          <cell r="O16570">
            <v>43641</v>
          </cell>
          <cell r="P16570" t="str">
            <v>No Dependency</v>
          </cell>
        </row>
        <row r="16571">
          <cell r="C16571" t="str">
            <v>ZNNA011</v>
          </cell>
          <cell r="D16571" t="str">
            <v>Expansion Sites</v>
          </cell>
          <cell r="E16571" t="str">
            <v>Q3-2019</v>
          </cell>
          <cell r="F16571" t="str">
            <v>Mobile Aspiration</v>
          </cell>
          <cell r="G16571" t="str">
            <v>HUA</v>
          </cell>
          <cell r="H16571" t="str">
            <v xml:space="preserve">LTE1800 MIMO Upgrade_2x2 to 4x4 </v>
          </cell>
          <cell r="I16571" t="str">
            <v>INS</v>
          </cell>
          <cell r="L16571">
            <v>43744</v>
          </cell>
          <cell r="M16571">
            <v>43645</v>
          </cell>
          <cell r="N16571">
            <v>43745</v>
          </cell>
          <cell r="O16571">
            <v>43646</v>
          </cell>
          <cell r="P16571" t="str">
            <v>No Dependency</v>
          </cell>
        </row>
        <row r="16572">
          <cell r="C16572" t="str">
            <v>ZNN993</v>
          </cell>
          <cell r="D16572" t="str">
            <v>Expansion Sites</v>
          </cell>
          <cell r="E16572" t="str">
            <v>Q3-2019</v>
          </cell>
          <cell r="F16572" t="str">
            <v>Mobile Aspiration</v>
          </cell>
          <cell r="G16572" t="str">
            <v>HUA</v>
          </cell>
          <cell r="H16572" t="str">
            <v xml:space="preserve">LTE1800 MIMO Upgrade_2x2 to 4x4 </v>
          </cell>
          <cell r="I16572" t="str">
            <v>INS</v>
          </cell>
          <cell r="L16572">
            <v>43744</v>
          </cell>
          <cell r="M16572">
            <v>43694</v>
          </cell>
          <cell r="N16572">
            <v>43745</v>
          </cell>
          <cell r="O16572">
            <v>43695</v>
          </cell>
          <cell r="P16572" t="str">
            <v>No Dependency</v>
          </cell>
        </row>
        <row r="16573">
          <cell r="C16573" t="str">
            <v>ZNN707</v>
          </cell>
          <cell r="D16573" t="str">
            <v>Expansion Sites</v>
          </cell>
          <cell r="E16573" t="str">
            <v>Q2-2019</v>
          </cell>
          <cell r="F16573" t="str">
            <v>Mobile Aspiration</v>
          </cell>
          <cell r="G16573" t="str">
            <v>HUA</v>
          </cell>
          <cell r="H16573" t="str">
            <v xml:space="preserve">LTE1800 MIMO Upgrade_2x2 to 4x4 </v>
          </cell>
          <cell r="I16573" t="str">
            <v>INS</v>
          </cell>
          <cell r="L16573">
            <v>43744</v>
          </cell>
          <cell r="M16573">
            <v>43639</v>
          </cell>
          <cell r="N16573">
            <v>43745</v>
          </cell>
          <cell r="O16573">
            <v>43640</v>
          </cell>
          <cell r="P16573" t="str">
            <v>No Dependency</v>
          </cell>
        </row>
        <row r="16574">
          <cell r="C16574" t="str">
            <v>ZNN865</v>
          </cell>
          <cell r="D16574" t="str">
            <v>Expansion Sites</v>
          </cell>
          <cell r="E16574" t="str">
            <v>Q3-2019</v>
          </cell>
          <cell r="F16574" t="str">
            <v>Mobile Aspiration</v>
          </cell>
          <cell r="G16574" t="str">
            <v>HUA</v>
          </cell>
          <cell r="H16574" t="str">
            <v xml:space="preserve">LTE1800 MIMO Upgrade_2x2 to 4x4 </v>
          </cell>
          <cell r="I16574" t="str">
            <v>INS</v>
          </cell>
          <cell r="L16574">
            <v>43744</v>
          </cell>
          <cell r="M16574">
            <v>43693</v>
          </cell>
          <cell r="N16574">
            <v>43745</v>
          </cell>
          <cell r="O16574">
            <v>43694</v>
          </cell>
          <cell r="P16574" t="str">
            <v>No Dependency</v>
          </cell>
        </row>
        <row r="16575">
          <cell r="C16575" t="str">
            <v>ZNN858</v>
          </cell>
          <cell r="D16575" t="str">
            <v>Expansion Sites</v>
          </cell>
          <cell r="E16575" t="str">
            <v>Q3-2019</v>
          </cell>
          <cell r="F16575" t="str">
            <v>Mobile Aspiration</v>
          </cell>
          <cell r="G16575" t="str">
            <v>HUA</v>
          </cell>
          <cell r="H16575" t="str">
            <v xml:space="preserve">LTE1800 MIMO Upgrade_2x2 to 4x4 </v>
          </cell>
          <cell r="I16575" t="str">
            <v>INS</v>
          </cell>
          <cell r="L16575">
            <v>43744</v>
          </cell>
          <cell r="M16575">
            <v>43693</v>
          </cell>
          <cell r="N16575">
            <v>43745</v>
          </cell>
          <cell r="O16575">
            <v>43694</v>
          </cell>
          <cell r="P16575" t="str">
            <v>No Dependency</v>
          </cell>
        </row>
        <row r="16576">
          <cell r="C16576" t="str">
            <v>ZNN767</v>
          </cell>
          <cell r="D16576" t="str">
            <v>Expansion Sites</v>
          </cell>
          <cell r="E16576" t="str">
            <v>Q2-2019</v>
          </cell>
          <cell r="F16576" t="str">
            <v>Mobile Aspiration</v>
          </cell>
          <cell r="G16576" t="str">
            <v>HUA</v>
          </cell>
          <cell r="H16576" t="str">
            <v xml:space="preserve">LTE1800 MIMO Upgrade_2x2 to 4x4 </v>
          </cell>
          <cell r="I16576" t="str">
            <v>INS</v>
          </cell>
          <cell r="L16576">
            <v>43744</v>
          </cell>
          <cell r="M16576">
            <v>43638</v>
          </cell>
          <cell r="N16576">
            <v>43745</v>
          </cell>
          <cell r="O16576">
            <v>43639</v>
          </cell>
          <cell r="P16576" t="str">
            <v>No Dependency</v>
          </cell>
        </row>
        <row r="16577">
          <cell r="C16577" t="str">
            <v>ZNN753</v>
          </cell>
          <cell r="D16577" t="str">
            <v>Expansion Sites</v>
          </cell>
          <cell r="E16577" t="str">
            <v>Q3-2019</v>
          </cell>
          <cell r="F16577" t="str">
            <v>Mobile Aspiration</v>
          </cell>
          <cell r="G16577" t="str">
            <v>HUA</v>
          </cell>
          <cell r="H16577" t="str">
            <v xml:space="preserve">LTE1800 MIMO Upgrade_2x2 to 4x4 </v>
          </cell>
          <cell r="I16577" t="str">
            <v>INS</v>
          </cell>
          <cell r="L16577">
            <v>43744</v>
          </cell>
          <cell r="M16577">
            <v>43642</v>
          </cell>
          <cell r="N16577">
            <v>43745</v>
          </cell>
          <cell r="O16577">
            <v>43643</v>
          </cell>
          <cell r="P16577" t="str">
            <v>No Dependency</v>
          </cell>
        </row>
        <row r="16578">
          <cell r="C16578" t="str">
            <v>ZJZ756</v>
          </cell>
          <cell r="D16578" t="str">
            <v>Expansion Sites</v>
          </cell>
          <cell r="E16578" t="str">
            <v>Q2-2019</v>
          </cell>
          <cell r="F16578" t="str">
            <v>Mobile Aspiration</v>
          </cell>
          <cell r="G16578" t="str">
            <v>HUA</v>
          </cell>
          <cell r="H16578" t="str">
            <v xml:space="preserve">LTE1800 MIMO Upgrade_2x2 to 4x4 </v>
          </cell>
          <cell r="I16578" t="str">
            <v>INS</v>
          </cell>
          <cell r="L16578">
            <v>43744</v>
          </cell>
          <cell r="M16578">
            <v>43605</v>
          </cell>
          <cell r="N16578">
            <v>43745</v>
          </cell>
          <cell r="O16578">
            <v>43606</v>
          </cell>
          <cell r="P16578" t="str">
            <v>No Dependency</v>
          </cell>
        </row>
        <row r="16579">
          <cell r="C16579" t="str">
            <v>ZJZ713</v>
          </cell>
          <cell r="D16579" t="str">
            <v>Expansion Sites</v>
          </cell>
          <cell r="E16579" t="str">
            <v>Q3-2019</v>
          </cell>
          <cell r="F16579" t="str">
            <v>Mobile Aspiration</v>
          </cell>
          <cell r="G16579" t="str">
            <v>HUA</v>
          </cell>
          <cell r="H16579" t="str">
            <v xml:space="preserve">LTE1800 MIMO Upgrade_2x2 to 4x4 </v>
          </cell>
          <cell r="I16579" t="str">
            <v>INS</v>
          </cell>
          <cell r="L16579">
            <v>43744</v>
          </cell>
          <cell r="M16579">
            <v>43622</v>
          </cell>
          <cell r="N16579">
            <v>43745</v>
          </cell>
          <cell r="O16579">
            <v>43623</v>
          </cell>
          <cell r="P16579" t="str">
            <v>No Dependency</v>
          </cell>
        </row>
        <row r="16580">
          <cell r="C16580" t="str">
            <v>ZJZ680</v>
          </cell>
          <cell r="D16580" t="str">
            <v>Expansion Sites</v>
          </cell>
          <cell r="E16580" t="str">
            <v>Q3-2019</v>
          </cell>
          <cell r="F16580" t="str">
            <v>Mobile Aspiration</v>
          </cell>
          <cell r="G16580" t="str">
            <v>HUA</v>
          </cell>
          <cell r="H16580" t="str">
            <v xml:space="preserve">LTE1800 MIMO Upgrade_2x2 to 4x4 </v>
          </cell>
          <cell r="I16580" t="str">
            <v>INS</v>
          </cell>
          <cell r="L16580">
            <v>43744</v>
          </cell>
          <cell r="M16580">
            <v>43660</v>
          </cell>
          <cell r="N16580">
            <v>43745</v>
          </cell>
          <cell r="O16580">
            <v>43661</v>
          </cell>
          <cell r="P16580" t="str">
            <v>No Dependency</v>
          </cell>
        </row>
        <row r="16581">
          <cell r="C16581" t="str">
            <v>ZJZ482</v>
          </cell>
          <cell r="D16581" t="str">
            <v>Expansion Sites</v>
          </cell>
          <cell r="E16581" t="str">
            <v>Q3-2019</v>
          </cell>
          <cell r="F16581" t="str">
            <v>Mobile Aspiration</v>
          </cell>
          <cell r="G16581" t="str">
            <v>HUA</v>
          </cell>
          <cell r="H16581" t="str">
            <v xml:space="preserve">LTE1800 MIMO Upgrade_2x2 to 4x4 </v>
          </cell>
          <cell r="I16581" t="str">
            <v>INS</v>
          </cell>
          <cell r="L16581">
            <v>43744</v>
          </cell>
          <cell r="M16581">
            <v>43709</v>
          </cell>
          <cell r="N16581">
            <v>43745</v>
          </cell>
          <cell r="O16581">
            <v>43710</v>
          </cell>
          <cell r="P16581" t="str">
            <v>No Dependency</v>
          </cell>
        </row>
        <row r="16582">
          <cell r="C16582" t="str">
            <v>ZJZ359</v>
          </cell>
          <cell r="D16582" t="str">
            <v>Expansion Sites</v>
          </cell>
          <cell r="E16582" t="str">
            <v>Q3-2019</v>
          </cell>
          <cell r="F16582" t="str">
            <v>Mobile Aspiration</v>
          </cell>
          <cell r="G16582" t="str">
            <v>HUA</v>
          </cell>
          <cell r="H16582" t="str">
            <v xml:space="preserve">LTE1800 MIMO Upgrade_2x2 to 4x4 </v>
          </cell>
          <cell r="I16582" t="str">
            <v>INS</v>
          </cell>
          <cell r="L16582">
            <v>43744</v>
          </cell>
          <cell r="M16582">
            <v>43620</v>
          </cell>
          <cell r="N16582">
            <v>43745</v>
          </cell>
          <cell r="O16582">
            <v>43621</v>
          </cell>
          <cell r="P16582" t="str">
            <v>No Dependency</v>
          </cell>
        </row>
        <row r="16583">
          <cell r="C16583" t="str">
            <v>ZJZ182</v>
          </cell>
          <cell r="D16583" t="str">
            <v>Expansion Sites</v>
          </cell>
          <cell r="E16583" t="str">
            <v>Q3-2019</v>
          </cell>
          <cell r="F16583" t="str">
            <v>Mobile Aspiration</v>
          </cell>
          <cell r="G16583" t="str">
            <v>HUA</v>
          </cell>
          <cell r="H16583" t="str">
            <v xml:space="preserve">LTE1800 MIMO Upgrade_2x2 to 4x4 </v>
          </cell>
          <cell r="I16583" t="str">
            <v>INS</v>
          </cell>
          <cell r="L16583">
            <v>43744</v>
          </cell>
          <cell r="M16583">
            <v>43625</v>
          </cell>
          <cell r="N16583">
            <v>43745</v>
          </cell>
          <cell r="O16583">
            <v>43626</v>
          </cell>
          <cell r="P16583" t="str">
            <v>No Dependency</v>
          </cell>
        </row>
        <row r="16584">
          <cell r="C16584">
            <v>71500</v>
          </cell>
          <cell r="D16584" t="str">
            <v>Expansion Sites</v>
          </cell>
          <cell r="E16584" t="str">
            <v>Q3-2019</v>
          </cell>
          <cell r="F16584" t="str">
            <v>Mobile Aspiration</v>
          </cell>
          <cell r="G16584" t="str">
            <v>HUA</v>
          </cell>
          <cell r="H16584" t="str">
            <v xml:space="preserve">LTE1800 MIMO Upgrade_2x2 to 4x4 </v>
          </cell>
          <cell r="I16584" t="str">
            <v>INS</v>
          </cell>
          <cell r="L16584">
            <v>43791</v>
          </cell>
          <cell r="N16584">
            <v>43792</v>
          </cell>
          <cell r="P16584" t="str">
            <v>No Dependency</v>
          </cell>
        </row>
        <row r="16585">
          <cell r="C16585" t="str">
            <v>CWH036</v>
          </cell>
          <cell r="D16585" t="str">
            <v>Expansion Sites</v>
          </cell>
          <cell r="E16585" t="str">
            <v>Q1-2020</v>
          </cell>
          <cell r="F16585" t="str">
            <v>Mobile Aspiration</v>
          </cell>
          <cell r="G16585" t="str">
            <v>HUA</v>
          </cell>
          <cell r="H16585" t="str">
            <v xml:space="preserve">LTE1800 MIMO Upgrade_2x2 to 4x4 </v>
          </cell>
          <cell r="I16585" t="str">
            <v>INS</v>
          </cell>
          <cell r="L16585">
            <v>43874</v>
          </cell>
          <cell r="N16585">
            <v>43876</v>
          </cell>
          <cell r="P16585" t="str">
            <v>No Dependency</v>
          </cell>
        </row>
        <row r="16586">
          <cell r="C16586" t="str">
            <v>ZNN698</v>
          </cell>
          <cell r="D16586" t="str">
            <v>Expansion Sites</v>
          </cell>
          <cell r="E16586" t="str">
            <v>Q1-2020</v>
          </cell>
          <cell r="F16586" t="str">
            <v>Mobile Aspiration</v>
          </cell>
          <cell r="G16586" t="str">
            <v>HUA</v>
          </cell>
          <cell r="H16586" t="str">
            <v xml:space="preserve">LTE1800 MIMO Upgrade_2x2 to 4x4 </v>
          </cell>
          <cell r="I16586" t="str">
            <v>INS</v>
          </cell>
          <cell r="L16586">
            <v>43754</v>
          </cell>
          <cell r="M16586">
            <v>43734</v>
          </cell>
          <cell r="N16586">
            <v>43755</v>
          </cell>
          <cell r="O16586">
            <v>43735</v>
          </cell>
          <cell r="P16586" t="str">
            <v>No Dependency</v>
          </cell>
        </row>
        <row r="16587">
          <cell r="C16587" t="str">
            <v>ZNN760</v>
          </cell>
          <cell r="D16587" t="str">
            <v>Expansion Sites</v>
          </cell>
          <cell r="E16587" t="str">
            <v>Q1-2020</v>
          </cell>
          <cell r="F16587" t="str">
            <v>Mobile Aspiration</v>
          </cell>
          <cell r="G16587" t="str">
            <v>HUA</v>
          </cell>
          <cell r="H16587" t="str">
            <v xml:space="preserve">LTE1800 MIMO Upgrade_2x2 to 4x4 </v>
          </cell>
          <cell r="I16587" t="str">
            <v>INS</v>
          </cell>
          <cell r="L16587">
            <v>43754</v>
          </cell>
          <cell r="M16587">
            <v>43715</v>
          </cell>
          <cell r="N16587">
            <v>43755</v>
          </cell>
          <cell r="O16587">
            <v>43716</v>
          </cell>
          <cell r="P16587" t="str">
            <v>No Dependency</v>
          </cell>
        </row>
        <row r="16588">
          <cell r="C16588" t="str">
            <v>ZKH872</v>
          </cell>
          <cell r="D16588" t="str">
            <v>Expansion Sites</v>
          </cell>
          <cell r="E16588" t="str">
            <v>Q1-2020</v>
          </cell>
          <cell r="F16588" t="str">
            <v>Mobile Aspiration</v>
          </cell>
          <cell r="G16588" t="str">
            <v>HUA</v>
          </cell>
          <cell r="H16588" t="str">
            <v xml:space="preserve">LTE1800 MIMO Upgrade_2x2 to 4x4 </v>
          </cell>
          <cell r="I16588" t="str">
            <v>INS</v>
          </cell>
          <cell r="L16588">
            <v>43744</v>
          </cell>
          <cell r="M16588">
            <v>43689</v>
          </cell>
          <cell r="N16588">
            <v>43745</v>
          </cell>
          <cell r="O16588">
            <v>43690</v>
          </cell>
          <cell r="P16588" t="str">
            <v>No Dependency</v>
          </cell>
        </row>
        <row r="16589">
          <cell r="C16589" t="str">
            <v>ZMJ071</v>
          </cell>
          <cell r="D16589" t="str">
            <v>Expansion Sites</v>
          </cell>
          <cell r="E16589" t="str">
            <v>Q3-2019</v>
          </cell>
          <cell r="F16589" t="str">
            <v>Mobile Aspiration</v>
          </cell>
          <cell r="G16589" t="str">
            <v>HUA</v>
          </cell>
          <cell r="H16589" t="str">
            <v xml:space="preserve">LTE1800 MIMO Upgrade_2x2 to 4x4 </v>
          </cell>
          <cell r="I16589" t="str">
            <v>INS</v>
          </cell>
          <cell r="L16589">
            <v>43744</v>
          </cell>
          <cell r="M16589">
            <v>43612</v>
          </cell>
          <cell r="N16589">
            <v>43745</v>
          </cell>
          <cell r="O16589">
            <v>43613</v>
          </cell>
          <cell r="P16589" t="str">
            <v>No Dependency</v>
          </cell>
        </row>
        <row r="16590">
          <cell r="C16590" t="str">
            <v>ZJZ606</v>
          </cell>
          <cell r="D16590" t="str">
            <v>Expansion Sites</v>
          </cell>
          <cell r="E16590" t="str">
            <v>Q2-2019</v>
          </cell>
          <cell r="F16590" t="str">
            <v>Mobile Aspiration</v>
          </cell>
          <cell r="G16590" t="str">
            <v>HUA</v>
          </cell>
          <cell r="H16590" t="str">
            <v xml:space="preserve">LTE1800 MIMO Upgrade_2x2 to 4x4 </v>
          </cell>
          <cell r="I16590" t="str">
            <v>INS</v>
          </cell>
          <cell r="L16590">
            <v>43744</v>
          </cell>
          <cell r="M16590">
            <v>43634</v>
          </cell>
          <cell r="N16590">
            <v>43745</v>
          </cell>
          <cell r="O16590">
            <v>43635</v>
          </cell>
          <cell r="P16590" t="str">
            <v>No Dependency</v>
          </cell>
        </row>
        <row r="16591">
          <cell r="C16591" t="str">
            <v>ZAB701</v>
          </cell>
          <cell r="D16591" t="str">
            <v>Expansion Sites</v>
          </cell>
          <cell r="E16591" t="str">
            <v>Q3-2019</v>
          </cell>
          <cell r="F16591" t="str">
            <v>Mobile Aspiration</v>
          </cell>
          <cell r="G16591" t="str">
            <v>HUA</v>
          </cell>
          <cell r="H16591" t="str">
            <v xml:space="preserve">LTE1800 MIMO Upgrade_2x2 to 4x4 </v>
          </cell>
          <cell r="I16591" t="str">
            <v>INS</v>
          </cell>
          <cell r="L16591">
            <v>43744</v>
          </cell>
          <cell r="M16591">
            <v>43693</v>
          </cell>
          <cell r="N16591">
            <v>43745</v>
          </cell>
          <cell r="O16591">
            <v>43694</v>
          </cell>
          <cell r="P16591" t="str">
            <v>No Dependency</v>
          </cell>
        </row>
        <row r="16592">
          <cell r="C16592" t="str">
            <v>CWH037</v>
          </cell>
          <cell r="D16592" t="str">
            <v>Expansion Sites</v>
          </cell>
          <cell r="E16592" t="str">
            <v>Q1-2020</v>
          </cell>
          <cell r="F16592" t="str">
            <v>Mobile Aspiration</v>
          </cell>
          <cell r="G16592" t="str">
            <v>HUA</v>
          </cell>
          <cell r="H16592" t="str">
            <v xml:space="preserve">LTE1800 MIMO Upgrade_2x2 to 4x4 </v>
          </cell>
          <cell r="I16592" t="str">
            <v>INS</v>
          </cell>
          <cell r="L16592">
            <v>43889</v>
          </cell>
          <cell r="M16592">
            <v>43750</v>
          </cell>
          <cell r="N16592">
            <v>43891</v>
          </cell>
          <cell r="O16592">
            <v>43751</v>
          </cell>
          <cell r="P16592" t="str">
            <v>No Dependency</v>
          </cell>
        </row>
        <row r="16593">
          <cell r="C16593" t="str">
            <v>CWH025</v>
          </cell>
          <cell r="D16593" t="str">
            <v>Expansion Sites</v>
          </cell>
          <cell r="E16593" t="str">
            <v>Q1-2020</v>
          </cell>
          <cell r="F16593" t="str">
            <v>Mobile Aspiration</v>
          </cell>
          <cell r="G16593" t="str">
            <v>HUA</v>
          </cell>
          <cell r="H16593" t="str">
            <v xml:space="preserve">LTE1800 MIMO Upgrade_2x2 to 4x4 </v>
          </cell>
          <cell r="I16593" t="str">
            <v>INS</v>
          </cell>
          <cell r="L16593">
            <v>43844</v>
          </cell>
          <cell r="N16593">
            <v>43846</v>
          </cell>
          <cell r="P16593" t="str">
            <v>No Dependency</v>
          </cell>
        </row>
        <row r="16594">
          <cell r="C16594" t="str">
            <v>CWH018</v>
          </cell>
          <cell r="D16594" t="str">
            <v>Expansion Sites</v>
          </cell>
          <cell r="E16594" t="str">
            <v>Q1-2020</v>
          </cell>
          <cell r="F16594" t="str">
            <v>Mobile Aspiration</v>
          </cell>
          <cell r="G16594" t="str">
            <v>HUA</v>
          </cell>
          <cell r="H16594" t="str">
            <v xml:space="preserve">LTE1800 MIMO Upgrade_2x2 to 4x4 </v>
          </cell>
          <cell r="I16594" t="str">
            <v>INS</v>
          </cell>
          <cell r="L16594">
            <v>43860</v>
          </cell>
          <cell r="M16594">
            <v>43750</v>
          </cell>
          <cell r="N16594">
            <v>43862</v>
          </cell>
          <cell r="O16594">
            <v>43751</v>
          </cell>
          <cell r="P16594" t="str">
            <v>No Dependency</v>
          </cell>
        </row>
        <row r="16595">
          <cell r="C16595" t="str">
            <v>CWH011</v>
          </cell>
          <cell r="D16595" t="str">
            <v>Expansion Sites</v>
          </cell>
          <cell r="E16595" t="str">
            <v>Q3-2019</v>
          </cell>
          <cell r="F16595" t="str">
            <v>Mobile Aspiration</v>
          </cell>
          <cell r="G16595" t="str">
            <v>HUA</v>
          </cell>
          <cell r="H16595" t="str">
            <v xml:space="preserve">LTE1800 MIMO Upgrade_2x2 to 4x4 </v>
          </cell>
          <cell r="I16595" t="str">
            <v>INS</v>
          </cell>
          <cell r="L16595">
            <v>43744</v>
          </cell>
          <cell r="M16595">
            <v>43652</v>
          </cell>
          <cell r="N16595">
            <v>43745</v>
          </cell>
          <cell r="O16595">
            <v>43653</v>
          </cell>
          <cell r="P16595" t="str">
            <v>No Dependency</v>
          </cell>
        </row>
        <row r="16596">
          <cell r="C16596" t="str">
            <v>ZJZ669</v>
          </cell>
          <cell r="D16596" t="str">
            <v>Expansion Sites</v>
          </cell>
          <cell r="E16596" t="str">
            <v>Q4-2019</v>
          </cell>
          <cell r="F16596" t="str">
            <v>Mobile Aspiration</v>
          </cell>
          <cell r="G16596" t="str">
            <v>HUA</v>
          </cell>
          <cell r="H16596" t="str">
            <v xml:space="preserve">LTE1800 MIMO Upgrade_2x2 to 4x4 </v>
          </cell>
          <cell r="I16596" t="str">
            <v>INS</v>
          </cell>
          <cell r="L16596">
            <v>43744</v>
          </cell>
          <cell r="M16596">
            <v>43646</v>
          </cell>
          <cell r="N16596">
            <v>43745</v>
          </cell>
          <cell r="O16596">
            <v>43647</v>
          </cell>
          <cell r="P16596" t="str">
            <v>No Dependency</v>
          </cell>
        </row>
        <row r="16597">
          <cell r="C16597" t="str">
            <v>CWH015</v>
          </cell>
          <cell r="D16597" t="str">
            <v>Expansion Sites</v>
          </cell>
          <cell r="E16597" t="str">
            <v>Q3-2019</v>
          </cell>
          <cell r="F16597" t="str">
            <v>Mobile Aspiration</v>
          </cell>
          <cell r="G16597" t="str">
            <v>HUA</v>
          </cell>
          <cell r="H16597" t="str">
            <v xml:space="preserve">LTE1800 MIMO Upgrade_2x2 to 4x4 </v>
          </cell>
          <cell r="I16597" t="str">
            <v>INS</v>
          </cell>
          <cell r="L16597">
            <v>43744</v>
          </cell>
          <cell r="M16597">
            <v>43689</v>
          </cell>
          <cell r="N16597">
            <v>43745</v>
          </cell>
          <cell r="O16597">
            <v>43690</v>
          </cell>
          <cell r="P16597" t="str">
            <v>No Dependency</v>
          </cell>
        </row>
        <row r="16598">
          <cell r="C16598" t="str">
            <v>CWH013</v>
          </cell>
          <cell r="D16598" t="str">
            <v>Expansion Sites</v>
          </cell>
          <cell r="E16598" t="str">
            <v>Q3-2019</v>
          </cell>
          <cell r="F16598" t="str">
            <v>Mobile Aspiration</v>
          </cell>
          <cell r="G16598" t="str">
            <v>HUA</v>
          </cell>
          <cell r="H16598" t="str">
            <v xml:space="preserve">LTE1800 MIMO Upgrade_2x2 to 4x4 </v>
          </cell>
          <cell r="I16598" t="str">
            <v>INS</v>
          </cell>
          <cell r="L16598">
            <v>43791</v>
          </cell>
          <cell r="N16598">
            <v>43792</v>
          </cell>
          <cell r="P16598" t="str">
            <v>No Dependency</v>
          </cell>
        </row>
        <row r="16599">
          <cell r="C16599" t="str">
            <v>CWH003</v>
          </cell>
          <cell r="D16599" t="str">
            <v>Expansion Sites</v>
          </cell>
          <cell r="E16599" t="str">
            <v>Q1-2020</v>
          </cell>
          <cell r="F16599" t="str">
            <v>Mobile Aspiration</v>
          </cell>
          <cell r="G16599" t="str">
            <v>HUA</v>
          </cell>
          <cell r="H16599" t="str">
            <v xml:space="preserve">LTE1800 MIMO Upgrade_2x2 to 4x4 </v>
          </cell>
          <cell r="I16599" t="str">
            <v>INS</v>
          </cell>
          <cell r="L16599">
            <v>43847</v>
          </cell>
          <cell r="N16599">
            <v>43849</v>
          </cell>
          <cell r="P16599" t="str">
            <v>No Dependency</v>
          </cell>
        </row>
        <row r="16600">
          <cell r="C16600" t="str">
            <v>ZJZ309</v>
          </cell>
          <cell r="D16600" t="str">
            <v>Expansion Sites</v>
          </cell>
          <cell r="E16600" t="str">
            <v>Q1-2020</v>
          </cell>
          <cell r="F16600" t="str">
            <v>Mobile Aspiration</v>
          </cell>
          <cell r="G16600" t="str">
            <v>HUA</v>
          </cell>
          <cell r="H16600" t="str">
            <v xml:space="preserve">LTE1800 MIMO Upgrade_2x2 to 4x4 </v>
          </cell>
          <cell r="I16600" t="str">
            <v>INS</v>
          </cell>
          <cell r="L16600">
            <v>43754</v>
          </cell>
          <cell r="M16600">
            <v>43734</v>
          </cell>
          <cell r="N16600">
            <v>43755</v>
          </cell>
          <cell r="O16600">
            <v>43735</v>
          </cell>
          <cell r="P16600" t="str">
            <v>No Dependency</v>
          </cell>
        </row>
        <row r="16601">
          <cell r="C16601" t="str">
            <v>ZBH606</v>
          </cell>
          <cell r="D16601" t="str">
            <v>Expansion Sites</v>
          </cell>
          <cell r="E16601" t="str">
            <v>Q1-2020</v>
          </cell>
          <cell r="F16601" t="str">
            <v>Mobile Aspiration</v>
          </cell>
          <cell r="G16601" t="str">
            <v>HUA</v>
          </cell>
          <cell r="H16601" t="str">
            <v xml:space="preserve">LTE1800 MIMO Upgrade_2x2 to 4x4 </v>
          </cell>
          <cell r="I16601" t="str">
            <v>INS</v>
          </cell>
          <cell r="L16601">
            <v>43754</v>
          </cell>
          <cell r="M16601">
            <v>43724</v>
          </cell>
          <cell r="N16601">
            <v>43755</v>
          </cell>
          <cell r="O16601">
            <v>43725</v>
          </cell>
          <cell r="P16601" t="str">
            <v>No Dependency</v>
          </cell>
        </row>
        <row r="16602">
          <cell r="C16602" t="str">
            <v>ZJZ896</v>
          </cell>
          <cell r="D16602" t="str">
            <v>Expansion Sites</v>
          </cell>
          <cell r="E16602" t="str">
            <v>Q1-2020</v>
          </cell>
          <cell r="F16602" t="str">
            <v>Mobile Aspiration</v>
          </cell>
          <cell r="G16602" t="str">
            <v>HUA</v>
          </cell>
          <cell r="H16602" t="str">
            <v xml:space="preserve">LTE1800 MIMO Upgrade_2x2 to 4x4 </v>
          </cell>
          <cell r="I16602" t="str">
            <v>INS</v>
          </cell>
          <cell r="L16602">
            <v>43876</v>
          </cell>
          <cell r="N16602">
            <v>43878</v>
          </cell>
          <cell r="P16602" t="str">
            <v>No Dependency</v>
          </cell>
        </row>
        <row r="16603">
          <cell r="C16603" t="str">
            <v>ZMC279</v>
          </cell>
          <cell r="D16603" t="str">
            <v>Expansion Sites</v>
          </cell>
          <cell r="E16603" t="str">
            <v>Q3-2019</v>
          </cell>
          <cell r="F16603" t="str">
            <v>Mobile Aspiration</v>
          </cell>
          <cell r="G16603" t="str">
            <v>HUA</v>
          </cell>
          <cell r="H16603" t="str">
            <v xml:space="preserve">LTE1800 MIMO Upgrade_2x2 to 4x4 </v>
          </cell>
          <cell r="I16603" t="str">
            <v>INS</v>
          </cell>
          <cell r="L16603">
            <v>43754</v>
          </cell>
          <cell r="M16603">
            <v>43715</v>
          </cell>
          <cell r="N16603">
            <v>43755</v>
          </cell>
          <cell r="O16603">
            <v>43716</v>
          </cell>
          <cell r="P16603" t="str">
            <v>No Dependency</v>
          </cell>
        </row>
        <row r="16604">
          <cell r="C16604" t="str">
            <v>ZMC276</v>
          </cell>
          <cell r="D16604" t="str">
            <v>Expansion Sites</v>
          </cell>
          <cell r="E16604" t="str">
            <v>Q1-2020</v>
          </cell>
          <cell r="F16604" t="str">
            <v>Mobile Aspiration</v>
          </cell>
          <cell r="G16604" t="str">
            <v>HUA</v>
          </cell>
          <cell r="H16604" t="str">
            <v xml:space="preserve">LTE1800 MIMO Upgrade_2x2 to 4x4 </v>
          </cell>
          <cell r="I16604" t="str">
            <v>INS</v>
          </cell>
          <cell r="L16604">
            <v>43744</v>
          </cell>
          <cell r="M16604">
            <v>43696</v>
          </cell>
          <cell r="N16604">
            <v>43745</v>
          </cell>
          <cell r="O16604">
            <v>43697</v>
          </cell>
          <cell r="P16604" t="str">
            <v>No Dependency</v>
          </cell>
        </row>
        <row r="16605">
          <cell r="C16605" t="str">
            <v>ZMC274</v>
          </cell>
          <cell r="D16605" t="str">
            <v>Expansion Sites</v>
          </cell>
          <cell r="E16605" t="str">
            <v>Q1-2020</v>
          </cell>
          <cell r="F16605" t="str">
            <v>Mobile Aspiration</v>
          </cell>
          <cell r="G16605" t="str">
            <v>HUA</v>
          </cell>
          <cell r="H16605" t="str">
            <v xml:space="preserve">LTE1800 MIMO Upgrade_2x2 to 4x4 </v>
          </cell>
          <cell r="I16605" t="str">
            <v>INS</v>
          </cell>
          <cell r="L16605">
            <v>43744</v>
          </cell>
          <cell r="M16605">
            <v>43703</v>
          </cell>
          <cell r="N16605">
            <v>43745</v>
          </cell>
          <cell r="O16605">
            <v>43704</v>
          </cell>
          <cell r="P16605" t="str">
            <v>No Dependency</v>
          </cell>
        </row>
        <row r="16606">
          <cell r="C16606" t="str">
            <v>ZMC270</v>
          </cell>
          <cell r="D16606" t="str">
            <v>Expansion Sites</v>
          </cell>
          <cell r="E16606" t="str">
            <v>Q3-2019</v>
          </cell>
          <cell r="F16606" t="str">
            <v>Mobile Aspiration</v>
          </cell>
          <cell r="G16606" t="str">
            <v>HUA</v>
          </cell>
          <cell r="H16606" t="str">
            <v xml:space="preserve">LTE1800 MIMO Upgrade_2x2 to 4x4 </v>
          </cell>
          <cell r="I16606" t="str">
            <v>INS</v>
          </cell>
          <cell r="L16606">
            <v>43744</v>
          </cell>
          <cell r="M16606">
            <v>43651</v>
          </cell>
          <cell r="N16606">
            <v>43745</v>
          </cell>
          <cell r="O16606">
            <v>43652</v>
          </cell>
          <cell r="P16606" t="str">
            <v>No Dependency</v>
          </cell>
        </row>
        <row r="16607">
          <cell r="C16607" t="str">
            <v>ZMC260</v>
          </cell>
          <cell r="D16607" t="str">
            <v>Expansion Sites</v>
          </cell>
          <cell r="E16607" t="str">
            <v>Q2-2019</v>
          </cell>
          <cell r="F16607" t="str">
            <v>Mobile Aspiration</v>
          </cell>
          <cell r="G16607" t="str">
            <v>HUA</v>
          </cell>
          <cell r="H16607" t="str">
            <v xml:space="preserve">LTE1800 MIMO Upgrade_2x2 to 4x4 </v>
          </cell>
          <cell r="I16607" t="str">
            <v>INS</v>
          </cell>
          <cell r="L16607">
            <v>43744</v>
          </cell>
          <cell r="M16607">
            <v>43606</v>
          </cell>
          <cell r="N16607">
            <v>43745</v>
          </cell>
          <cell r="O16607">
            <v>43607</v>
          </cell>
          <cell r="P16607" t="str">
            <v>No Dependency</v>
          </cell>
        </row>
        <row r="16608">
          <cell r="C16608" t="str">
            <v>ZMC237</v>
          </cell>
          <cell r="D16608" t="str">
            <v>Expansion Sites</v>
          </cell>
          <cell r="E16608" t="str">
            <v>Q1-2020</v>
          </cell>
          <cell r="F16608" t="str">
            <v>Mobile Aspiration</v>
          </cell>
          <cell r="G16608" t="str">
            <v>HUA</v>
          </cell>
          <cell r="H16608" t="str">
            <v xml:space="preserve">LTE1800 MIMO Upgrade_2x2 to 4x4 </v>
          </cell>
          <cell r="I16608" t="str">
            <v>INS</v>
          </cell>
          <cell r="L16608">
            <v>43754</v>
          </cell>
          <cell r="M16608">
            <v>43734</v>
          </cell>
          <cell r="N16608">
            <v>43755</v>
          </cell>
          <cell r="O16608">
            <v>43735</v>
          </cell>
          <cell r="P16608" t="str">
            <v>No Dependency</v>
          </cell>
        </row>
        <row r="16609">
          <cell r="C16609" t="str">
            <v>ZMC228</v>
          </cell>
          <cell r="D16609" t="str">
            <v>Expansion Sites</v>
          </cell>
          <cell r="E16609" t="str">
            <v>Q1-2020</v>
          </cell>
          <cell r="F16609" t="str">
            <v>Mobile Aspiration</v>
          </cell>
          <cell r="G16609" t="str">
            <v>HUA</v>
          </cell>
          <cell r="H16609" t="str">
            <v xml:space="preserve">LTE1800 MIMO Upgrade_2x2 to 4x4 </v>
          </cell>
          <cell r="I16609" t="str">
            <v>INS</v>
          </cell>
          <cell r="L16609">
            <v>43754</v>
          </cell>
          <cell r="M16609">
            <v>43715</v>
          </cell>
          <cell r="N16609">
            <v>43755</v>
          </cell>
          <cell r="O16609">
            <v>43716</v>
          </cell>
          <cell r="P16609" t="str">
            <v>No Dependency</v>
          </cell>
        </row>
        <row r="16610">
          <cell r="C16610" t="str">
            <v>ZMC211</v>
          </cell>
          <cell r="D16610" t="str">
            <v>Expansion Sites</v>
          </cell>
          <cell r="E16610" t="str">
            <v>Q1-2020</v>
          </cell>
          <cell r="F16610" t="str">
            <v>Mobile Aspiration</v>
          </cell>
          <cell r="G16610" t="str">
            <v>HUA</v>
          </cell>
          <cell r="H16610" t="str">
            <v xml:space="preserve">LTE1800 MIMO Upgrade_2x2 to 4x4 </v>
          </cell>
          <cell r="I16610" t="str">
            <v>INS</v>
          </cell>
          <cell r="L16610">
            <v>43754</v>
          </cell>
          <cell r="M16610">
            <v>43734</v>
          </cell>
          <cell r="N16610">
            <v>43755</v>
          </cell>
          <cell r="O16610">
            <v>43735</v>
          </cell>
          <cell r="P16610" t="str">
            <v>No Dependency</v>
          </cell>
        </row>
        <row r="16611">
          <cell r="C16611" t="str">
            <v>ZBH659</v>
          </cell>
          <cell r="D16611" t="str">
            <v>Expansion Sites</v>
          </cell>
          <cell r="E16611" t="str">
            <v>Q3-2019</v>
          </cell>
          <cell r="F16611" t="str">
            <v>Mobile Aspiration</v>
          </cell>
          <cell r="G16611" t="str">
            <v>HUA</v>
          </cell>
          <cell r="H16611" t="str">
            <v xml:space="preserve">LTE1800 MIMO Upgrade_2x2 to 4x4 </v>
          </cell>
          <cell r="I16611" t="str">
            <v>INS</v>
          </cell>
          <cell r="L16611">
            <v>43744</v>
          </cell>
          <cell r="M16611">
            <v>43709</v>
          </cell>
          <cell r="N16611">
            <v>43745</v>
          </cell>
          <cell r="O16611">
            <v>43710</v>
          </cell>
          <cell r="P16611" t="str">
            <v>No Dependency</v>
          </cell>
        </row>
        <row r="16612">
          <cell r="C16612" t="str">
            <v>ZBH904</v>
          </cell>
          <cell r="D16612" t="str">
            <v>Expansion Sites</v>
          </cell>
          <cell r="E16612" t="str">
            <v>Q3-2019</v>
          </cell>
          <cell r="F16612" t="str">
            <v>Mobile Aspiration</v>
          </cell>
          <cell r="G16612" t="str">
            <v>HUA</v>
          </cell>
          <cell r="H16612" t="str">
            <v xml:space="preserve">LTE1800 MIMO Upgrade_2x2 to 4x4 </v>
          </cell>
          <cell r="I16612" t="str">
            <v>INS</v>
          </cell>
          <cell r="L16612">
            <v>43744</v>
          </cell>
          <cell r="M16612">
            <v>43630</v>
          </cell>
          <cell r="N16612">
            <v>43745</v>
          </cell>
          <cell r="O16612">
            <v>43631</v>
          </cell>
          <cell r="P16612" t="str">
            <v>No Dependency</v>
          </cell>
        </row>
        <row r="16613">
          <cell r="C16613" t="str">
            <v>ZBH895</v>
          </cell>
          <cell r="D16613" t="str">
            <v>Expansion Sites</v>
          </cell>
          <cell r="E16613" t="str">
            <v>Q3-2019</v>
          </cell>
          <cell r="F16613" t="str">
            <v>Mobile Aspiration</v>
          </cell>
          <cell r="G16613" t="str">
            <v>HUA</v>
          </cell>
          <cell r="H16613" t="str">
            <v xml:space="preserve">LTE1800 MIMO Upgrade_2x2 to 4x4 </v>
          </cell>
          <cell r="I16613" t="str">
            <v>INS</v>
          </cell>
          <cell r="L16613">
            <v>43744</v>
          </cell>
          <cell r="M16613">
            <v>43648</v>
          </cell>
          <cell r="N16613">
            <v>43745</v>
          </cell>
          <cell r="O16613">
            <v>43649</v>
          </cell>
          <cell r="P16613" t="str">
            <v>No Dependency</v>
          </cell>
        </row>
        <row r="16614">
          <cell r="C16614" t="str">
            <v>ZBH838</v>
          </cell>
          <cell r="D16614" t="str">
            <v>Expansion Sites</v>
          </cell>
          <cell r="E16614" t="str">
            <v>Q3-2019</v>
          </cell>
          <cell r="F16614" t="str">
            <v>Mobile Aspiration</v>
          </cell>
          <cell r="G16614" t="str">
            <v>HUA</v>
          </cell>
          <cell r="H16614" t="str">
            <v xml:space="preserve">LTE1800 MIMO Upgrade_2x2 to 4x4 </v>
          </cell>
          <cell r="I16614" t="str">
            <v>INS</v>
          </cell>
          <cell r="L16614">
            <v>43744</v>
          </cell>
          <cell r="M16614">
            <v>43641</v>
          </cell>
          <cell r="N16614">
            <v>43745</v>
          </cell>
          <cell r="O16614">
            <v>43642</v>
          </cell>
          <cell r="P16614" t="str">
            <v>No Dependency</v>
          </cell>
        </row>
        <row r="16615">
          <cell r="C16615" t="str">
            <v>ZBH733</v>
          </cell>
          <cell r="D16615" t="str">
            <v>Expansion Sites</v>
          </cell>
          <cell r="E16615" t="str">
            <v>Q3-2019</v>
          </cell>
          <cell r="F16615" t="str">
            <v>Mobile Aspiration</v>
          </cell>
          <cell r="G16615" t="str">
            <v>HUA</v>
          </cell>
          <cell r="H16615" t="str">
            <v xml:space="preserve">LTE1800 MIMO Upgrade_2x2 to 4x4 </v>
          </cell>
          <cell r="I16615" t="str">
            <v>INS</v>
          </cell>
          <cell r="L16615">
            <v>43744</v>
          </cell>
          <cell r="M16615">
            <v>43639</v>
          </cell>
          <cell r="N16615">
            <v>43745</v>
          </cell>
          <cell r="O16615">
            <v>43640</v>
          </cell>
          <cell r="P16615" t="str">
            <v>No Dependency</v>
          </cell>
        </row>
        <row r="16616">
          <cell r="C16616" t="str">
            <v>Z72001</v>
          </cell>
          <cell r="D16616" t="str">
            <v>Expansion Sites</v>
          </cell>
          <cell r="E16616" t="str">
            <v>Q3-2019</v>
          </cell>
          <cell r="F16616" t="str">
            <v>Mobile Aspiration</v>
          </cell>
          <cell r="G16616" t="str">
            <v>HUA</v>
          </cell>
          <cell r="H16616" t="str">
            <v xml:space="preserve">LTE1800 MIMO Upgrade_2x2 to 4x4 </v>
          </cell>
          <cell r="I16616" t="str">
            <v>INS</v>
          </cell>
          <cell r="L16616">
            <v>43744</v>
          </cell>
          <cell r="M16616">
            <v>43630</v>
          </cell>
          <cell r="N16616">
            <v>43745</v>
          </cell>
          <cell r="O16616">
            <v>43631</v>
          </cell>
          <cell r="P16616" t="str">
            <v>No Dependency</v>
          </cell>
        </row>
        <row r="16617">
          <cell r="C16617" t="str">
            <v>ZMC293</v>
          </cell>
          <cell r="D16617" t="str">
            <v>Expansion Sites</v>
          </cell>
          <cell r="E16617" t="str">
            <v>Q3-2019</v>
          </cell>
          <cell r="F16617" t="str">
            <v>Mobile Aspiration</v>
          </cell>
          <cell r="G16617" t="str">
            <v>HUA</v>
          </cell>
          <cell r="H16617" t="str">
            <v xml:space="preserve">LTE1800 MIMO Upgrade_2x2 to 4x4 </v>
          </cell>
          <cell r="I16617" t="str">
            <v>INS</v>
          </cell>
          <cell r="L16617">
            <v>43744</v>
          </cell>
          <cell r="M16617">
            <v>43706</v>
          </cell>
          <cell r="N16617">
            <v>43745</v>
          </cell>
          <cell r="O16617">
            <v>43707</v>
          </cell>
          <cell r="P16617" t="str">
            <v>No Dependency</v>
          </cell>
        </row>
        <row r="16618">
          <cell r="C16618" t="str">
            <v>ZMC221</v>
          </cell>
          <cell r="D16618" t="str">
            <v>Expansion Sites</v>
          </cell>
          <cell r="E16618" t="str">
            <v>Q2-2019</v>
          </cell>
          <cell r="F16618" t="str">
            <v>Mobile Aspiration</v>
          </cell>
          <cell r="G16618" t="str">
            <v>HUA</v>
          </cell>
          <cell r="H16618" t="str">
            <v xml:space="preserve">LTE1800 MIMO Upgrade_2x2 to 4x4 </v>
          </cell>
          <cell r="I16618" t="str">
            <v>INS</v>
          </cell>
          <cell r="L16618">
            <v>43744</v>
          </cell>
          <cell r="M16618">
            <v>43624</v>
          </cell>
          <cell r="N16618">
            <v>43745</v>
          </cell>
          <cell r="O16618">
            <v>43625</v>
          </cell>
          <cell r="P16618" t="str">
            <v>No Dependency</v>
          </cell>
        </row>
        <row r="16619">
          <cell r="C16619" t="str">
            <v>ZMC220</v>
          </cell>
          <cell r="D16619" t="str">
            <v>Expansion Sites</v>
          </cell>
          <cell r="E16619" t="str">
            <v>Q2-2019</v>
          </cell>
          <cell r="F16619" t="str">
            <v>Mobile Aspiration</v>
          </cell>
          <cell r="G16619" t="str">
            <v>HUA</v>
          </cell>
          <cell r="H16619" t="str">
            <v xml:space="preserve">LTE1800 MIMO Upgrade_2x2 to 4x4 </v>
          </cell>
          <cell r="I16619" t="str">
            <v>INS</v>
          </cell>
          <cell r="L16619">
            <v>43744</v>
          </cell>
          <cell r="M16619">
            <v>43634</v>
          </cell>
          <cell r="N16619">
            <v>43745</v>
          </cell>
          <cell r="O16619">
            <v>43635</v>
          </cell>
          <cell r="P16619" t="str">
            <v>No Dependency</v>
          </cell>
        </row>
        <row r="16620">
          <cell r="C16620" t="str">
            <v>ZMC209</v>
          </cell>
          <cell r="D16620" t="str">
            <v>Expansion Sites</v>
          </cell>
          <cell r="E16620" t="str">
            <v>Q3-2019</v>
          </cell>
          <cell r="F16620" t="str">
            <v>Mobile Aspiration</v>
          </cell>
          <cell r="G16620" t="str">
            <v>HUA</v>
          </cell>
          <cell r="H16620" t="str">
            <v xml:space="preserve">LTE1800 MIMO Upgrade_2x2 to 4x4 </v>
          </cell>
          <cell r="I16620" t="str">
            <v>INS</v>
          </cell>
          <cell r="L16620">
            <v>43744</v>
          </cell>
          <cell r="M16620">
            <v>43631</v>
          </cell>
          <cell r="N16620">
            <v>43745</v>
          </cell>
          <cell r="O16620">
            <v>43632</v>
          </cell>
          <cell r="P16620" t="str">
            <v>No Dependency</v>
          </cell>
        </row>
        <row r="16621">
          <cell r="C16621" t="str">
            <v>ZMC207</v>
          </cell>
          <cell r="D16621" t="str">
            <v>Expansion Sites</v>
          </cell>
          <cell r="E16621" t="str">
            <v>Q3-2019</v>
          </cell>
          <cell r="F16621" t="str">
            <v>Mobile Aspiration</v>
          </cell>
          <cell r="G16621" t="str">
            <v>HUA</v>
          </cell>
          <cell r="H16621" t="str">
            <v xml:space="preserve">LTE1800 MIMO Upgrade_2x2 to 4x4 </v>
          </cell>
          <cell r="I16621" t="str">
            <v>INS</v>
          </cell>
          <cell r="L16621">
            <v>43744</v>
          </cell>
          <cell r="M16621">
            <v>43706</v>
          </cell>
          <cell r="N16621">
            <v>43745</v>
          </cell>
          <cell r="O16621">
            <v>43707</v>
          </cell>
          <cell r="P16621" t="str">
            <v>No Dependency</v>
          </cell>
        </row>
        <row r="16622">
          <cell r="C16622" t="str">
            <v>ZMC205</v>
          </cell>
          <cell r="D16622" t="str">
            <v>Expansion Sites</v>
          </cell>
          <cell r="E16622" t="str">
            <v>Q2-2019</v>
          </cell>
          <cell r="F16622" t="str">
            <v>Mobile Aspiration</v>
          </cell>
          <cell r="G16622" t="str">
            <v>HUA</v>
          </cell>
          <cell r="H16622" t="str">
            <v xml:space="preserve">LTE1800 MIMO Upgrade_2x2 to 4x4 </v>
          </cell>
          <cell r="I16622" t="str">
            <v>INS</v>
          </cell>
          <cell r="L16622">
            <v>43744</v>
          </cell>
          <cell r="M16622">
            <v>43602</v>
          </cell>
          <cell r="N16622">
            <v>43745</v>
          </cell>
          <cell r="O16622">
            <v>43603</v>
          </cell>
          <cell r="P16622" t="str">
            <v>No Dependency</v>
          </cell>
        </row>
        <row r="16623">
          <cell r="C16623" t="str">
            <v>ZMC204</v>
          </cell>
          <cell r="D16623" t="str">
            <v>Expansion Sites</v>
          </cell>
          <cell r="E16623" t="str">
            <v>Q3-2019</v>
          </cell>
          <cell r="F16623" t="str">
            <v>Mobile Aspiration</v>
          </cell>
          <cell r="G16623" t="str">
            <v>HUA</v>
          </cell>
          <cell r="H16623" t="str">
            <v xml:space="preserve">LTE1800 MIMO Upgrade_2x2 to 4x4 </v>
          </cell>
          <cell r="I16623" t="str">
            <v>INS</v>
          </cell>
          <cell r="L16623">
            <v>43744</v>
          </cell>
          <cell r="M16623">
            <v>43693</v>
          </cell>
          <cell r="N16623">
            <v>43745</v>
          </cell>
          <cell r="O16623">
            <v>43694</v>
          </cell>
          <cell r="P16623" t="str">
            <v>No Dependency</v>
          </cell>
        </row>
        <row r="16624">
          <cell r="C16624" t="str">
            <v>ZJZ672</v>
          </cell>
          <cell r="D16624" t="str">
            <v>Expansion Sites</v>
          </cell>
          <cell r="E16624" t="str">
            <v>Q3-2019</v>
          </cell>
          <cell r="F16624" t="str">
            <v>Mobile Aspiration</v>
          </cell>
          <cell r="G16624" t="str">
            <v>HUA</v>
          </cell>
          <cell r="H16624" t="str">
            <v xml:space="preserve">LTE1800 MIMO Upgrade_2x2 to 4x4 </v>
          </cell>
          <cell r="I16624" t="str">
            <v>INS</v>
          </cell>
          <cell r="L16624">
            <v>43744</v>
          </cell>
          <cell r="M16624">
            <v>43629</v>
          </cell>
          <cell r="N16624">
            <v>43745</v>
          </cell>
          <cell r="O16624">
            <v>43630</v>
          </cell>
          <cell r="P16624" t="str">
            <v>No Dependency</v>
          </cell>
        </row>
        <row r="16625">
          <cell r="C16625" t="str">
            <v>ZJZ814</v>
          </cell>
          <cell r="D16625" t="str">
            <v>Expansion Sites</v>
          </cell>
          <cell r="E16625" t="str">
            <v>Q3-2019</v>
          </cell>
          <cell r="F16625" t="str">
            <v>Mobile Aspiration</v>
          </cell>
          <cell r="G16625" t="str">
            <v>HUA</v>
          </cell>
          <cell r="H16625" t="str">
            <v xml:space="preserve">LTE1800 MIMO Upgrade_2x2 to 4x4 </v>
          </cell>
          <cell r="I16625" t="str">
            <v>INS</v>
          </cell>
          <cell r="L16625">
            <v>43744</v>
          </cell>
          <cell r="M16625">
            <v>43692</v>
          </cell>
          <cell r="N16625">
            <v>43745</v>
          </cell>
          <cell r="O16625">
            <v>43693</v>
          </cell>
          <cell r="P16625" t="str">
            <v>No Dependency</v>
          </cell>
        </row>
        <row r="16626">
          <cell r="C16626" t="str">
            <v>ZJZ813</v>
          </cell>
          <cell r="D16626" t="str">
            <v>Expansion Sites</v>
          </cell>
          <cell r="E16626" t="str">
            <v>Q3-2019</v>
          </cell>
          <cell r="F16626" t="str">
            <v>Mobile Aspiration</v>
          </cell>
          <cell r="G16626" t="str">
            <v>HUA</v>
          </cell>
          <cell r="H16626" t="str">
            <v xml:space="preserve">LTE1800 MIMO Upgrade_2x2 to 4x4 </v>
          </cell>
          <cell r="I16626" t="str">
            <v>INS</v>
          </cell>
          <cell r="L16626">
            <v>43744</v>
          </cell>
          <cell r="M16626">
            <v>43624</v>
          </cell>
          <cell r="N16626">
            <v>43745</v>
          </cell>
          <cell r="O16626">
            <v>43625</v>
          </cell>
          <cell r="P16626" t="str">
            <v>No Dependency</v>
          </cell>
        </row>
        <row r="16627">
          <cell r="C16627" t="str">
            <v>ZYB025</v>
          </cell>
          <cell r="D16627" t="str">
            <v>Expansion Sites</v>
          </cell>
          <cell r="E16627" t="str">
            <v>Q1-2020</v>
          </cell>
          <cell r="F16627" t="str">
            <v>Mobile Aspiration</v>
          </cell>
          <cell r="G16627" t="str">
            <v>HUA</v>
          </cell>
          <cell r="H16627" t="str">
            <v xml:space="preserve">LTE1800 MIMO Upgrade_2x2 to 4x4 </v>
          </cell>
          <cell r="I16627" t="str">
            <v>INS</v>
          </cell>
          <cell r="L16627">
            <v>43754</v>
          </cell>
          <cell r="M16627">
            <v>43733</v>
          </cell>
          <cell r="N16627">
            <v>43755</v>
          </cell>
          <cell r="O16627">
            <v>43734</v>
          </cell>
          <cell r="P16627" t="str">
            <v>No Dependency</v>
          </cell>
        </row>
        <row r="16628">
          <cell r="C16628" t="str">
            <v>ZTF753</v>
          </cell>
          <cell r="D16628" t="str">
            <v>Expansion Sites</v>
          </cell>
          <cell r="E16628" t="str">
            <v>Q1-2020</v>
          </cell>
          <cell r="F16628" t="str">
            <v>Mobile Aspiration</v>
          </cell>
          <cell r="G16628" t="str">
            <v>HUA</v>
          </cell>
          <cell r="H16628" t="str">
            <v xml:space="preserve">LTE1800 MIMO Upgrade_2x2 to 4x4 </v>
          </cell>
          <cell r="I16628" t="str">
            <v>INS</v>
          </cell>
          <cell r="L16628">
            <v>43754</v>
          </cell>
          <cell r="M16628">
            <v>43733</v>
          </cell>
          <cell r="N16628">
            <v>43755</v>
          </cell>
          <cell r="O16628">
            <v>43734</v>
          </cell>
          <cell r="P16628" t="str">
            <v>No Dependency</v>
          </cell>
        </row>
        <row r="16629">
          <cell r="C16629" t="str">
            <v>ZR5A029</v>
          </cell>
          <cell r="D16629" t="str">
            <v>Expansion Sites</v>
          </cell>
          <cell r="E16629" t="str">
            <v>Q1-2020</v>
          </cell>
          <cell r="F16629" t="str">
            <v>Mobile Aspiration</v>
          </cell>
          <cell r="G16629" t="str">
            <v>HUA</v>
          </cell>
          <cell r="H16629" t="str">
            <v xml:space="preserve">LTE1800 MIMO Upgrade_2x2 to 4x4 </v>
          </cell>
          <cell r="I16629" t="str">
            <v>INS</v>
          </cell>
          <cell r="L16629">
            <v>43754</v>
          </cell>
          <cell r="M16629">
            <v>43734</v>
          </cell>
          <cell r="N16629">
            <v>43755</v>
          </cell>
          <cell r="O16629">
            <v>43735</v>
          </cell>
          <cell r="P16629" t="str">
            <v>No Dependency</v>
          </cell>
        </row>
        <row r="16630">
          <cell r="C16630" t="str">
            <v>ZMK537</v>
          </cell>
          <cell r="D16630" t="str">
            <v>Expansion Sites</v>
          </cell>
          <cell r="E16630" t="str">
            <v>Q1-2020</v>
          </cell>
          <cell r="F16630" t="str">
            <v>Mobile Aspiration</v>
          </cell>
          <cell r="G16630" t="str">
            <v>HUA</v>
          </cell>
          <cell r="H16630" t="str">
            <v xml:space="preserve">LTE1800 MIMO Upgrade_2x2 to 4x4 </v>
          </cell>
          <cell r="I16630" t="str">
            <v>INS</v>
          </cell>
          <cell r="L16630">
            <v>43754</v>
          </cell>
          <cell r="M16630">
            <v>43733</v>
          </cell>
          <cell r="N16630">
            <v>43755</v>
          </cell>
          <cell r="O16630">
            <v>43734</v>
          </cell>
          <cell r="P16630" t="str">
            <v>No Dependency</v>
          </cell>
        </row>
        <row r="16631">
          <cell r="C16631" t="str">
            <v>ZMK029</v>
          </cell>
          <cell r="D16631" t="str">
            <v>Expansion Sites</v>
          </cell>
          <cell r="E16631" t="str">
            <v>Q2-2019</v>
          </cell>
          <cell r="F16631" t="str">
            <v>Mobile Aspiration</v>
          </cell>
          <cell r="G16631" t="str">
            <v>HUA</v>
          </cell>
          <cell r="H16631" t="str">
            <v xml:space="preserve">LTE1800 MIMO Upgrade_2x2 to 4x4 </v>
          </cell>
          <cell r="I16631" t="str">
            <v>INS</v>
          </cell>
          <cell r="L16631">
            <v>43744</v>
          </cell>
          <cell r="M16631">
            <v>43604</v>
          </cell>
          <cell r="N16631">
            <v>43745</v>
          </cell>
          <cell r="O16631">
            <v>43605</v>
          </cell>
          <cell r="P16631" t="str">
            <v>No Dependency</v>
          </cell>
        </row>
        <row r="16632">
          <cell r="C16632" t="str">
            <v>ZBH998</v>
          </cell>
          <cell r="D16632" t="str">
            <v>Expansion Sites</v>
          </cell>
          <cell r="E16632" t="str">
            <v>Q3-2019</v>
          </cell>
          <cell r="F16632" t="str">
            <v>Mobile Aspiration</v>
          </cell>
          <cell r="G16632" t="str">
            <v>HUA</v>
          </cell>
          <cell r="H16632" t="str">
            <v xml:space="preserve">LTE1800 MIMO Upgrade_2x2 to 4x4 </v>
          </cell>
          <cell r="I16632" t="str">
            <v>INS</v>
          </cell>
          <cell r="L16632">
            <v>43796</v>
          </cell>
          <cell r="N16632">
            <v>43797</v>
          </cell>
          <cell r="P16632" t="str">
            <v>No Dependency</v>
          </cell>
        </row>
        <row r="16633">
          <cell r="C16633" t="str">
            <v>ZBH967</v>
          </cell>
          <cell r="D16633" t="str">
            <v>Expansion Sites</v>
          </cell>
          <cell r="E16633" t="str">
            <v>Q3-2019</v>
          </cell>
          <cell r="F16633" t="str">
            <v>Mobile Aspiration</v>
          </cell>
          <cell r="G16633" t="str">
            <v>HUA</v>
          </cell>
          <cell r="H16633" t="str">
            <v xml:space="preserve">LTE1800 MIMO Upgrade_2x2 to 4x4 </v>
          </cell>
          <cell r="I16633" t="str">
            <v>INS</v>
          </cell>
          <cell r="L16633">
            <v>43744</v>
          </cell>
          <cell r="M16633">
            <v>43624</v>
          </cell>
          <cell r="N16633">
            <v>43745</v>
          </cell>
          <cell r="O16633">
            <v>43625</v>
          </cell>
          <cell r="P16633" t="str">
            <v>No Dependency</v>
          </cell>
        </row>
        <row r="16634">
          <cell r="C16634" t="str">
            <v>ZBH962</v>
          </cell>
          <cell r="D16634" t="str">
            <v>Expansion Sites</v>
          </cell>
          <cell r="E16634" t="str">
            <v>Q1-2020</v>
          </cell>
          <cell r="F16634" t="str">
            <v>Mobile Aspiration</v>
          </cell>
          <cell r="G16634" t="str">
            <v>HUA</v>
          </cell>
          <cell r="H16634" t="str">
            <v xml:space="preserve">LTE1800 MIMO Upgrade_2x2 to 4x4 </v>
          </cell>
          <cell r="I16634" t="str">
            <v>INS</v>
          </cell>
          <cell r="L16634">
            <v>43754</v>
          </cell>
          <cell r="M16634">
            <v>43724</v>
          </cell>
          <cell r="N16634">
            <v>43755</v>
          </cell>
          <cell r="O16634">
            <v>43725</v>
          </cell>
          <cell r="P16634" t="str">
            <v>No Dependency</v>
          </cell>
        </row>
        <row r="16635">
          <cell r="C16635" t="str">
            <v>Z93015</v>
          </cell>
          <cell r="D16635" t="str">
            <v>Expansion Sites</v>
          </cell>
          <cell r="E16635" t="str">
            <v>Q1-2020</v>
          </cell>
          <cell r="F16635" t="str">
            <v>Mobile Aspiration</v>
          </cell>
          <cell r="G16635" t="str">
            <v>HUA</v>
          </cell>
          <cell r="H16635" t="str">
            <v xml:space="preserve">LTE1800 MIMO Upgrade_2x2 to 4x4 </v>
          </cell>
          <cell r="I16635" t="str">
            <v>INS</v>
          </cell>
          <cell r="L16635">
            <v>43844</v>
          </cell>
          <cell r="M16635">
            <v>43772</v>
          </cell>
          <cell r="N16635">
            <v>43846</v>
          </cell>
          <cell r="O16635">
            <v>43773</v>
          </cell>
          <cell r="P16635" t="str">
            <v>No Dependency</v>
          </cell>
        </row>
        <row r="16636">
          <cell r="C16636">
            <v>71621</v>
          </cell>
          <cell r="D16636" t="str">
            <v>Expansion Sites</v>
          </cell>
          <cell r="E16636" t="str">
            <v>Q2-2019</v>
          </cell>
          <cell r="F16636" t="str">
            <v>Mobile Aspiration</v>
          </cell>
          <cell r="G16636" t="str">
            <v>HUA</v>
          </cell>
          <cell r="H16636" t="str">
            <v xml:space="preserve">LTE1800 MIMO Upgrade_2x2 to 4x4 </v>
          </cell>
          <cell r="I16636" t="str">
            <v>INS</v>
          </cell>
          <cell r="L16636">
            <v>43754</v>
          </cell>
          <cell r="M16636">
            <v>43734</v>
          </cell>
          <cell r="N16636">
            <v>43755</v>
          </cell>
          <cell r="O16636">
            <v>43735</v>
          </cell>
          <cell r="P16636" t="str">
            <v>No Dependency</v>
          </cell>
        </row>
        <row r="16637">
          <cell r="C16637" t="str">
            <v>ZMD864</v>
          </cell>
          <cell r="D16637" t="str">
            <v>Expansion Sites</v>
          </cell>
          <cell r="E16637" t="str">
            <v>Q1-2020</v>
          </cell>
          <cell r="F16637" t="str">
            <v>Mobile Aspiration</v>
          </cell>
          <cell r="G16637" t="str">
            <v>HUA</v>
          </cell>
          <cell r="H16637" t="str">
            <v xml:space="preserve">LTE1800 MIMO Upgrade_2x2 to 4x4 </v>
          </cell>
          <cell r="I16637" t="str">
            <v>INS</v>
          </cell>
          <cell r="L16637">
            <v>43754</v>
          </cell>
          <cell r="M16637">
            <v>43733</v>
          </cell>
          <cell r="N16637">
            <v>43755</v>
          </cell>
          <cell r="O16637">
            <v>43734</v>
          </cell>
          <cell r="P16637" t="str">
            <v>No Dependency</v>
          </cell>
        </row>
        <row r="16638">
          <cell r="C16638" t="str">
            <v>ZMD863</v>
          </cell>
          <cell r="D16638" t="str">
            <v>Expansion Sites</v>
          </cell>
          <cell r="E16638" t="str">
            <v>Q1-2020</v>
          </cell>
          <cell r="F16638" t="str">
            <v>Mobile Aspiration</v>
          </cell>
          <cell r="G16638" t="str">
            <v>HUA</v>
          </cell>
          <cell r="H16638" t="str">
            <v xml:space="preserve">LTE1800 MIMO Upgrade_2x2 to 4x4 </v>
          </cell>
          <cell r="I16638" t="str">
            <v>INS</v>
          </cell>
          <cell r="L16638">
            <v>43744</v>
          </cell>
          <cell r="M16638">
            <v>43689</v>
          </cell>
          <cell r="N16638">
            <v>43745</v>
          </cell>
          <cell r="O16638">
            <v>43690</v>
          </cell>
          <cell r="P16638" t="str">
            <v>No Dependency</v>
          </cell>
        </row>
        <row r="16639">
          <cell r="C16639" t="str">
            <v>ZAB783</v>
          </cell>
          <cell r="D16639" t="str">
            <v>Expansion Sites</v>
          </cell>
          <cell r="E16639" t="str">
            <v>Q1-2020</v>
          </cell>
          <cell r="F16639" t="str">
            <v>Mobile Aspiration</v>
          </cell>
          <cell r="G16639" t="str">
            <v>HUA</v>
          </cell>
          <cell r="H16639" t="str">
            <v xml:space="preserve">LTE1800 MIMO Upgrade_2x2 to 4x4 </v>
          </cell>
          <cell r="I16639" t="str">
            <v>INS</v>
          </cell>
          <cell r="L16639">
            <v>43754</v>
          </cell>
          <cell r="M16639">
            <v>43724</v>
          </cell>
          <cell r="N16639">
            <v>43755</v>
          </cell>
          <cell r="O16639">
            <v>43725</v>
          </cell>
          <cell r="P16639" t="str">
            <v>No Dependency</v>
          </cell>
        </row>
        <row r="16640">
          <cell r="C16640">
            <v>71841</v>
          </cell>
          <cell r="D16640" t="str">
            <v>Expansion Sites</v>
          </cell>
          <cell r="E16640" t="str">
            <v>Q1-2020</v>
          </cell>
          <cell r="F16640" t="str">
            <v>Mobile Aspiration</v>
          </cell>
          <cell r="G16640" t="str">
            <v>HUA</v>
          </cell>
          <cell r="H16640" t="str">
            <v xml:space="preserve">LTE1800 MIMO Upgrade_2x2 to 4x4 </v>
          </cell>
          <cell r="I16640" t="str">
            <v>INS</v>
          </cell>
          <cell r="L16640">
            <v>43824</v>
          </cell>
          <cell r="N16640">
            <v>43826</v>
          </cell>
          <cell r="P16640" t="str">
            <v>No Dependency</v>
          </cell>
        </row>
        <row r="16641">
          <cell r="C16641" t="str">
            <v>ZJZA980</v>
          </cell>
          <cell r="D16641" t="str">
            <v>Expansion Sites</v>
          </cell>
          <cell r="E16641" t="str">
            <v>Q1-2020</v>
          </cell>
          <cell r="F16641" t="str">
            <v>Mobile Aspiration</v>
          </cell>
          <cell r="G16641" t="str">
            <v>HUA</v>
          </cell>
          <cell r="H16641" t="str">
            <v xml:space="preserve">LTE1800 MIMO Upgrade_2x2 to 4x4 </v>
          </cell>
          <cell r="I16641" t="str">
            <v>INS</v>
          </cell>
          <cell r="L16641">
            <v>43754</v>
          </cell>
          <cell r="M16641">
            <v>43733</v>
          </cell>
          <cell r="N16641">
            <v>43755</v>
          </cell>
          <cell r="O16641">
            <v>43734</v>
          </cell>
          <cell r="P16641" t="str">
            <v>No Dependency</v>
          </cell>
        </row>
        <row r="16642">
          <cell r="C16642" t="str">
            <v>ZJZ527</v>
          </cell>
          <cell r="D16642" t="str">
            <v>Expansion Sites</v>
          </cell>
          <cell r="E16642" t="str">
            <v>Q1-2020</v>
          </cell>
          <cell r="F16642" t="str">
            <v>Mobile Aspiration</v>
          </cell>
          <cell r="G16642" t="str">
            <v>HUA</v>
          </cell>
          <cell r="H16642" t="str">
            <v xml:space="preserve">LTE1800 MIMO Upgrade_2x2 to 4x4 </v>
          </cell>
          <cell r="I16642" t="str">
            <v>INS</v>
          </cell>
          <cell r="L16642">
            <v>43754</v>
          </cell>
          <cell r="M16642">
            <v>43734</v>
          </cell>
          <cell r="N16642">
            <v>43755</v>
          </cell>
          <cell r="O16642">
            <v>43735</v>
          </cell>
          <cell r="P16642" t="str">
            <v>No Dependency</v>
          </cell>
        </row>
        <row r="16643">
          <cell r="C16643" t="str">
            <v>ZBS022</v>
          </cell>
          <cell r="D16643" t="str">
            <v>Expansion Sites</v>
          </cell>
          <cell r="E16643" t="str">
            <v>Q4-2019</v>
          </cell>
          <cell r="F16643" t="str">
            <v>Mobile Aspiration</v>
          </cell>
          <cell r="G16643" t="str">
            <v>HUA</v>
          </cell>
          <cell r="H16643" t="str">
            <v xml:space="preserve">LTE1800 MIMO Upgrade_2x2 to 4x4 </v>
          </cell>
          <cell r="I16643" t="str">
            <v>INS</v>
          </cell>
          <cell r="L16643">
            <v>43754</v>
          </cell>
          <cell r="M16643">
            <v>43709</v>
          </cell>
          <cell r="N16643">
            <v>43755</v>
          </cell>
          <cell r="O16643">
            <v>43710</v>
          </cell>
          <cell r="P16643" t="str">
            <v>No Dependency</v>
          </cell>
        </row>
        <row r="16644">
          <cell r="C16644" t="str">
            <v>CWN054</v>
          </cell>
          <cell r="D16644" t="str">
            <v>Expansion Sites</v>
          </cell>
          <cell r="E16644" t="str">
            <v>Q1-2020</v>
          </cell>
          <cell r="F16644" t="str">
            <v>Mobile Aspiration</v>
          </cell>
          <cell r="G16644" t="str">
            <v>HUA</v>
          </cell>
          <cell r="H16644" t="str">
            <v xml:space="preserve">LTE1800 MIMO Upgrade_2x2 to 4x4 </v>
          </cell>
          <cell r="I16644" t="str">
            <v>INS</v>
          </cell>
          <cell r="L16644">
            <v>43876</v>
          </cell>
          <cell r="N16644">
            <v>43878</v>
          </cell>
          <cell r="P16644" t="str">
            <v>No Dependency</v>
          </cell>
        </row>
        <row r="16645">
          <cell r="C16645" t="str">
            <v>ZNN985</v>
          </cell>
          <cell r="D16645" t="str">
            <v>Expansion Sites</v>
          </cell>
          <cell r="E16645" t="str">
            <v>Q3-2019</v>
          </cell>
          <cell r="F16645" t="str">
            <v>Mobile Aspiration</v>
          </cell>
          <cell r="G16645" t="str">
            <v>HUA</v>
          </cell>
          <cell r="H16645" t="str">
            <v xml:space="preserve">LTE1800 MIMO Upgrade_2x2 to 4x4 </v>
          </cell>
          <cell r="I16645" t="str">
            <v>INS</v>
          </cell>
          <cell r="L16645">
            <v>43744</v>
          </cell>
          <cell r="M16645">
            <v>43635</v>
          </cell>
          <cell r="N16645">
            <v>43745</v>
          </cell>
          <cell r="O16645">
            <v>43636</v>
          </cell>
          <cell r="P16645" t="str">
            <v>No Dependency</v>
          </cell>
        </row>
        <row r="16646">
          <cell r="C16646" t="str">
            <v>ZNN951</v>
          </cell>
          <cell r="D16646" t="str">
            <v>Expansion Sites</v>
          </cell>
          <cell r="E16646" t="str">
            <v>Q3-2019</v>
          </cell>
          <cell r="F16646" t="str">
            <v>Mobile Aspiration</v>
          </cell>
          <cell r="G16646" t="str">
            <v>HUA</v>
          </cell>
          <cell r="H16646" t="str">
            <v xml:space="preserve">LTE1800 MIMO Upgrade_2x2 to 4x4 </v>
          </cell>
          <cell r="I16646" t="str">
            <v>INS</v>
          </cell>
          <cell r="L16646">
            <v>43744</v>
          </cell>
          <cell r="M16646">
            <v>43625</v>
          </cell>
          <cell r="N16646">
            <v>43745</v>
          </cell>
          <cell r="O16646">
            <v>43626</v>
          </cell>
          <cell r="P16646" t="str">
            <v>No Dependency</v>
          </cell>
        </row>
        <row r="16647">
          <cell r="C16647" t="str">
            <v>ZNN921</v>
          </cell>
          <cell r="D16647" t="str">
            <v>Expansion Sites</v>
          </cell>
          <cell r="E16647" t="str">
            <v>Q3-2019</v>
          </cell>
          <cell r="F16647" t="str">
            <v>Mobile Aspiration</v>
          </cell>
          <cell r="G16647" t="str">
            <v>HUA</v>
          </cell>
          <cell r="H16647" t="str">
            <v xml:space="preserve">LTE1800 MIMO Upgrade_2x2 to 4x4 </v>
          </cell>
          <cell r="I16647" t="str">
            <v>INS</v>
          </cell>
          <cell r="L16647">
            <v>43744</v>
          </cell>
          <cell r="M16647">
            <v>43693</v>
          </cell>
          <cell r="N16647">
            <v>43745</v>
          </cell>
          <cell r="O16647">
            <v>43694</v>
          </cell>
          <cell r="P16647" t="str">
            <v>No Dependency</v>
          </cell>
        </row>
        <row r="16648">
          <cell r="C16648" t="str">
            <v>ZNN893</v>
          </cell>
          <cell r="D16648" t="str">
            <v>Expansion Sites</v>
          </cell>
          <cell r="E16648" t="str">
            <v>Q3-2019</v>
          </cell>
          <cell r="F16648" t="str">
            <v>Mobile Aspiration</v>
          </cell>
          <cell r="G16648" t="str">
            <v>HUA</v>
          </cell>
          <cell r="H16648" t="str">
            <v xml:space="preserve">LTE1800 MIMO Upgrade_2x2 to 4x4 </v>
          </cell>
          <cell r="I16648" t="str">
            <v>INS</v>
          </cell>
          <cell r="L16648">
            <v>43744</v>
          </cell>
          <cell r="M16648">
            <v>43639</v>
          </cell>
          <cell r="N16648">
            <v>43745</v>
          </cell>
          <cell r="O16648">
            <v>43640</v>
          </cell>
          <cell r="P16648" t="str">
            <v>No Dependency</v>
          </cell>
        </row>
        <row r="16649">
          <cell r="C16649" t="str">
            <v>ZNN888</v>
          </cell>
          <cell r="D16649" t="str">
            <v>Expansion Sites</v>
          </cell>
          <cell r="E16649" t="str">
            <v>Q3-2019</v>
          </cell>
          <cell r="F16649" t="str">
            <v>Mobile Aspiration</v>
          </cell>
          <cell r="G16649" t="str">
            <v>HUA</v>
          </cell>
          <cell r="H16649" t="str">
            <v xml:space="preserve">LTE1800 MIMO Upgrade_2x2 to 4x4 </v>
          </cell>
          <cell r="I16649" t="str">
            <v>INS</v>
          </cell>
          <cell r="L16649">
            <v>43744</v>
          </cell>
          <cell r="M16649">
            <v>43612</v>
          </cell>
          <cell r="N16649">
            <v>43745</v>
          </cell>
          <cell r="O16649">
            <v>43613</v>
          </cell>
          <cell r="P16649" t="str">
            <v>No Dependency</v>
          </cell>
        </row>
        <row r="16650">
          <cell r="C16650" t="str">
            <v>ZNN870</v>
          </cell>
          <cell r="D16650" t="str">
            <v>Expansion Sites</v>
          </cell>
          <cell r="E16650" t="str">
            <v>Q3-2019</v>
          </cell>
          <cell r="F16650" t="str">
            <v>Mobile Aspiration</v>
          </cell>
          <cell r="G16650" t="str">
            <v>HUA</v>
          </cell>
          <cell r="H16650" t="str">
            <v xml:space="preserve">LTE1800 MIMO Upgrade_2x2 to 4x4 </v>
          </cell>
          <cell r="I16650" t="str">
            <v>INS</v>
          </cell>
          <cell r="L16650">
            <v>43744</v>
          </cell>
          <cell r="M16650">
            <v>43660</v>
          </cell>
          <cell r="N16650">
            <v>43745</v>
          </cell>
          <cell r="O16650">
            <v>43661</v>
          </cell>
          <cell r="P16650" t="str">
            <v>No Dependency</v>
          </cell>
        </row>
        <row r="16651">
          <cell r="C16651" t="str">
            <v>ZNN864</v>
          </cell>
          <cell r="D16651" t="str">
            <v>Expansion Sites</v>
          </cell>
          <cell r="E16651" t="str">
            <v>Q3-2019</v>
          </cell>
          <cell r="F16651" t="str">
            <v>Mobile Aspiration</v>
          </cell>
          <cell r="G16651" t="str">
            <v>HUA</v>
          </cell>
          <cell r="H16651" t="str">
            <v xml:space="preserve">LTE1800 MIMO Upgrade_2x2 to 4x4 </v>
          </cell>
          <cell r="I16651" t="str">
            <v>INS</v>
          </cell>
          <cell r="L16651">
            <v>43744</v>
          </cell>
          <cell r="M16651">
            <v>43667</v>
          </cell>
          <cell r="N16651">
            <v>43745</v>
          </cell>
          <cell r="O16651">
            <v>43668</v>
          </cell>
          <cell r="P16651" t="str">
            <v>No Dependency</v>
          </cell>
        </row>
        <row r="16652">
          <cell r="C16652" t="str">
            <v>ZNN860</v>
          </cell>
          <cell r="D16652" t="str">
            <v>Expansion Sites</v>
          </cell>
          <cell r="E16652" t="str">
            <v>Q3-2019</v>
          </cell>
          <cell r="F16652" t="str">
            <v>Mobile Aspiration</v>
          </cell>
          <cell r="G16652" t="str">
            <v>HUA</v>
          </cell>
          <cell r="H16652" t="str">
            <v xml:space="preserve">LTE1800 MIMO Upgrade_2x2 to 4x4 </v>
          </cell>
          <cell r="I16652" t="str">
            <v>INS</v>
          </cell>
          <cell r="L16652">
            <v>43744</v>
          </cell>
          <cell r="M16652">
            <v>43638</v>
          </cell>
          <cell r="N16652">
            <v>43745</v>
          </cell>
          <cell r="O16652">
            <v>43639</v>
          </cell>
          <cell r="P16652" t="str">
            <v>No Dependency</v>
          </cell>
        </row>
        <row r="16653">
          <cell r="C16653" t="str">
            <v>ZNN856</v>
          </cell>
          <cell r="D16653" t="str">
            <v>Expansion Sites</v>
          </cell>
          <cell r="E16653" t="str">
            <v>Q2-2019</v>
          </cell>
          <cell r="F16653" t="str">
            <v>Mobile Aspiration</v>
          </cell>
          <cell r="G16653" t="str">
            <v>HUA</v>
          </cell>
          <cell r="H16653" t="str">
            <v xml:space="preserve">LTE1800 MIMO Upgrade_2x2 to 4x4 </v>
          </cell>
          <cell r="I16653" t="str">
            <v>INS</v>
          </cell>
          <cell r="L16653">
            <v>43791</v>
          </cell>
          <cell r="M16653">
            <v>43772</v>
          </cell>
          <cell r="N16653">
            <v>43792</v>
          </cell>
          <cell r="O16653">
            <v>43773</v>
          </cell>
          <cell r="P16653" t="str">
            <v>No Dependency</v>
          </cell>
        </row>
        <row r="16654">
          <cell r="C16654" t="str">
            <v>ZNN849</v>
          </cell>
          <cell r="D16654" t="str">
            <v>Expansion Sites</v>
          </cell>
          <cell r="E16654" t="str">
            <v>Q2-2019</v>
          </cell>
          <cell r="F16654" t="str">
            <v>Mobile Aspiration</v>
          </cell>
          <cell r="G16654" t="str">
            <v>HUA</v>
          </cell>
          <cell r="H16654" t="str">
            <v xml:space="preserve">LTE1800 MIMO Upgrade_2x2 to 4x4 </v>
          </cell>
          <cell r="I16654" t="str">
            <v>INS</v>
          </cell>
          <cell r="L16654">
            <v>43744</v>
          </cell>
          <cell r="M16654">
            <v>43652</v>
          </cell>
          <cell r="N16654">
            <v>43745</v>
          </cell>
          <cell r="O16654">
            <v>43653</v>
          </cell>
          <cell r="P16654" t="str">
            <v>No Dependency</v>
          </cell>
        </row>
        <row r="16655">
          <cell r="C16655" t="str">
            <v>ZJZ746</v>
          </cell>
          <cell r="D16655" t="str">
            <v>Expansion Sites</v>
          </cell>
          <cell r="E16655" t="str">
            <v>Q3-2019</v>
          </cell>
          <cell r="F16655" t="str">
            <v>Mobile Aspiration</v>
          </cell>
          <cell r="G16655" t="str">
            <v>HUA</v>
          </cell>
          <cell r="H16655" t="str">
            <v xml:space="preserve">LTE1800 MIMO Upgrade_2x2 to 4x4 </v>
          </cell>
          <cell r="I16655" t="str">
            <v>INS</v>
          </cell>
          <cell r="L16655">
            <v>43744</v>
          </cell>
          <cell r="M16655">
            <v>43681</v>
          </cell>
          <cell r="N16655">
            <v>43745</v>
          </cell>
          <cell r="O16655">
            <v>43682</v>
          </cell>
          <cell r="P16655" t="str">
            <v>No Dependency</v>
          </cell>
        </row>
        <row r="16656">
          <cell r="C16656" t="str">
            <v>ZJZ588</v>
          </cell>
          <cell r="D16656" t="str">
            <v>Expansion Sites</v>
          </cell>
          <cell r="E16656" t="str">
            <v>Q3-2019</v>
          </cell>
          <cell r="F16656" t="str">
            <v>Mobile Aspiration</v>
          </cell>
          <cell r="G16656" t="str">
            <v>HUA</v>
          </cell>
          <cell r="H16656" t="str">
            <v xml:space="preserve">LTE1800 MIMO Upgrade_2x2 to 4x4 </v>
          </cell>
          <cell r="I16656" t="str">
            <v>INS</v>
          </cell>
          <cell r="L16656">
            <v>43744</v>
          </cell>
          <cell r="M16656">
            <v>43645</v>
          </cell>
          <cell r="N16656">
            <v>43745</v>
          </cell>
          <cell r="O16656">
            <v>43646</v>
          </cell>
          <cell r="P16656" t="str">
            <v>No Dependency</v>
          </cell>
        </row>
        <row r="16657">
          <cell r="C16657" t="str">
            <v>ZJZ550</v>
          </cell>
          <cell r="D16657" t="str">
            <v>Expansion Sites</v>
          </cell>
          <cell r="E16657" t="str">
            <v>Q3-2019</v>
          </cell>
          <cell r="F16657" t="str">
            <v>Mobile Aspiration</v>
          </cell>
          <cell r="G16657" t="str">
            <v>HUA</v>
          </cell>
          <cell r="H16657" t="str">
            <v xml:space="preserve">LTE1800 MIMO Upgrade_2x2 to 4x4 </v>
          </cell>
          <cell r="I16657" t="str">
            <v>INS</v>
          </cell>
          <cell r="L16657">
            <v>43744</v>
          </cell>
          <cell r="M16657">
            <v>43624</v>
          </cell>
          <cell r="N16657">
            <v>43745</v>
          </cell>
          <cell r="O16657">
            <v>43625</v>
          </cell>
          <cell r="P16657" t="str">
            <v>No Dependency</v>
          </cell>
        </row>
        <row r="16658">
          <cell r="C16658" t="str">
            <v>ZJZ522</v>
          </cell>
          <cell r="D16658" t="str">
            <v>Expansion Sites</v>
          </cell>
          <cell r="E16658" t="str">
            <v>Q3-2019</v>
          </cell>
          <cell r="F16658" t="str">
            <v>Mobile Aspiration</v>
          </cell>
          <cell r="G16658" t="str">
            <v>HUA</v>
          </cell>
          <cell r="H16658" t="str">
            <v xml:space="preserve">LTE1800 MIMO Upgrade_2x2 to 4x4 </v>
          </cell>
          <cell r="I16658" t="str">
            <v>INS</v>
          </cell>
          <cell r="L16658">
            <v>43744</v>
          </cell>
          <cell r="M16658">
            <v>43613</v>
          </cell>
          <cell r="N16658">
            <v>43745</v>
          </cell>
          <cell r="O16658">
            <v>43614</v>
          </cell>
          <cell r="P16658" t="str">
            <v>No Dependency</v>
          </cell>
        </row>
        <row r="16659">
          <cell r="C16659" t="str">
            <v>ZJZ521</v>
          </cell>
          <cell r="D16659" t="str">
            <v>Expansion Sites</v>
          </cell>
          <cell r="E16659" t="str">
            <v>Q3-2019</v>
          </cell>
          <cell r="F16659" t="str">
            <v>Mobile Aspiration</v>
          </cell>
          <cell r="G16659" t="str">
            <v>HUA</v>
          </cell>
          <cell r="H16659" t="str">
            <v xml:space="preserve">LTE1800 MIMO Upgrade_2x2 to 4x4 </v>
          </cell>
          <cell r="I16659" t="str">
            <v>INS</v>
          </cell>
          <cell r="L16659">
            <v>43744</v>
          </cell>
          <cell r="M16659">
            <v>43709</v>
          </cell>
          <cell r="N16659">
            <v>43745</v>
          </cell>
          <cell r="O16659">
            <v>43710</v>
          </cell>
          <cell r="P16659" t="str">
            <v>No Dependency</v>
          </cell>
        </row>
        <row r="16660">
          <cell r="C16660" t="str">
            <v>ZJZ442</v>
          </cell>
          <cell r="D16660" t="str">
            <v>Expansion Sites</v>
          </cell>
          <cell r="E16660" t="str">
            <v>Q3-2019</v>
          </cell>
          <cell r="F16660" t="str">
            <v>Mobile Aspiration</v>
          </cell>
          <cell r="G16660" t="str">
            <v>HUA</v>
          </cell>
          <cell r="H16660" t="str">
            <v xml:space="preserve">LTE1800 MIMO Upgrade_2x2 to 4x4 </v>
          </cell>
          <cell r="I16660" t="str">
            <v>INS</v>
          </cell>
          <cell r="L16660">
            <v>43744</v>
          </cell>
          <cell r="M16660">
            <v>43637</v>
          </cell>
          <cell r="N16660">
            <v>43745</v>
          </cell>
          <cell r="O16660">
            <v>43638</v>
          </cell>
          <cell r="P16660" t="str">
            <v>No Dependency</v>
          </cell>
        </row>
        <row r="16661">
          <cell r="C16661" t="str">
            <v>ZJZ402</v>
          </cell>
          <cell r="D16661" t="str">
            <v>Expansion Sites</v>
          </cell>
          <cell r="E16661" t="str">
            <v>Q3-2019</v>
          </cell>
          <cell r="F16661" t="str">
            <v>Mobile Aspiration</v>
          </cell>
          <cell r="G16661" t="str">
            <v>HUA</v>
          </cell>
          <cell r="H16661" t="str">
            <v xml:space="preserve">LTE1800 MIMO Upgrade_2x2 to 4x4 </v>
          </cell>
          <cell r="I16661" t="str">
            <v>INS</v>
          </cell>
          <cell r="L16661">
            <v>43744</v>
          </cell>
          <cell r="M16661">
            <v>43660</v>
          </cell>
          <cell r="N16661">
            <v>43745</v>
          </cell>
          <cell r="O16661">
            <v>43661</v>
          </cell>
          <cell r="P16661" t="str">
            <v>No Dependency</v>
          </cell>
        </row>
        <row r="16662">
          <cell r="C16662" t="str">
            <v>ZJZ799</v>
          </cell>
          <cell r="D16662" t="str">
            <v>Expansion Sites</v>
          </cell>
          <cell r="E16662" t="str">
            <v>Q3-2019</v>
          </cell>
          <cell r="F16662" t="str">
            <v>Mobile Aspiration</v>
          </cell>
          <cell r="G16662" t="str">
            <v>HUA</v>
          </cell>
          <cell r="H16662" t="str">
            <v xml:space="preserve">LTE1800 MIMO Upgrade_2x2 to 4x4 </v>
          </cell>
          <cell r="I16662" t="str">
            <v>INS</v>
          </cell>
          <cell r="L16662">
            <v>43744</v>
          </cell>
          <cell r="M16662">
            <v>43674</v>
          </cell>
          <cell r="N16662">
            <v>43745</v>
          </cell>
          <cell r="O16662">
            <v>43675</v>
          </cell>
          <cell r="P16662" t="str">
            <v>No Dependency</v>
          </cell>
        </row>
        <row r="16663">
          <cell r="C16663" t="str">
            <v>ZNNA013</v>
          </cell>
          <cell r="D16663" t="str">
            <v>Expansion Sites</v>
          </cell>
          <cell r="E16663" t="str">
            <v>Q1-2020</v>
          </cell>
          <cell r="F16663" t="str">
            <v>Mobile Aspiration</v>
          </cell>
          <cell r="G16663" t="str">
            <v>HUA</v>
          </cell>
          <cell r="H16663" t="str">
            <v xml:space="preserve">LTE1800 MIMO Upgrade_2x2 to 4x4 </v>
          </cell>
          <cell r="I16663" t="str">
            <v>INS</v>
          </cell>
          <cell r="L16663">
            <v>43860</v>
          </cell>
          <cell r="N16663">
            <v>43862</v>
          </cell>
          <cell r="P16663" t="str">
            <v>No Dependency</v>
          </cell>
        </row>
        <row r="16664">
          <cell r="C16664" t="str">
            <v>ZNN956</v>
          </cell>
          <cell r="D16664" t="str">
            <v>Expansion Sites</v>
          </cell>
          <cell r="E16664" t="str">
            <v>Q3-2019</v>
          </cell>
          <cell r="F16664" t="str">
            <v>Mobile Aspiration</v>
          </cell>
          <cell r="G16664" t="str">
            <v>HUA</v>
          </cell>
          <cell r="H16664" t="str">
            <v xml:space="preserve">LTE1800 MIMO Upgrade_2x2 to 4x4 </v>
          </cell>
          <cell r="I16664" t="str">
            <v>INS</v>
          </cell>
          <cell r="L16664">
            <v>43754</v>
          </cell>
          <cell r="M16664">
            <v>43715</v>
          </cell>
          <cell r="N16664">
            <v>43755</v>
          </cell>
          <cell r="O16664">
            <v>43716</v>
          </cell>
          <cell r="P16664" t="str">
            <v>No Dependency</v>
          </cell>
        </row>
        <row r="16665">
          <cell r="C16665" t="str">
            <v>ZNN914</v>
          </cell>
          <cell r="D16665" t="str">
            <v>Expansion Sites</v>
          </cell>
          <cell r="E16665" t="str">
            <v>Q2-2019</v>
          </cell>
          <cell r="F16665" t="str">
            <v>Mobile Aspiration</v>
          </cell>
          <cell r="G16665" t="str">
            <v>HUA</v>
          </cell>
          <cell r="H16665" t="str">
            <v xml:space="preserve">LTE1800 MIMO Upgrade_2x2 to 4x4 </v>
          </cell>
          <cell r="I16665" t="str">
            <v>INS</v>
          </cell>
          <cell r="L16665">
            <v>43744</v>
          </cell>
          <cell r="M16665">
            <v>43689</v>
          </cell>
          <cell r="N16665">
            <v>43745</v>
          </cell>
          <cell r="O16665">
            <v>43690</v>
          </cell>
          <cell r="P16665" t="str">
            <v>No Dependency</v>
          </cell>
        </row>
        <row r="16666">
          <cell r="C16666" t="str">
            <v>ZNN902</v>
          </cell>
          <cell r="D16666" t="str">
            <v>Expansion Sites</v>
          </cell>
          <cell r="E16666" t="str">
            <v>Q3-2019</v>
          </cell>
          <cell r="F16666" t="str">
            <v>Mobile Aspiration</v>
          </cell>
          <cell r="G16666" t="str">
            <v>HUA</v>
          </cell>
          <cell r="H16666" t="str">
            <v xml:space="preserve">LTE1800 MIMO Upgrade_2x2 to 4x4 </v>
          </cell>
          <cell r="I16666" t="str">
            <v>INS</v>
          </cell>
          <cell r="L16666">
            <v>43744</v>
          </cell>
          <cell r="M16666">
            <v>43630</v>
          </cell>
          <cell r="N16666">
            <v>43745</v>
          </cell>
          <cell r="O16666">
            <v>43631</v>
          </cell>
          <cell r="P16666" t="str">
            <v>No Dependency</v>
          </cell>
        </row>
        <row r="16667">
          <cell r="C16667" t="str">
            <v>ZNN854</v>
          </cell>
          <cell r="D16667" t="str">
            <v>Expansion Sites</v>
          </cell>
          <cell r="E16667" t="str">
            <v>Q3-2019</v>
          </cell>
          <cell r="F16667" t="str">
            <v>Mobile Aspiration</v>
          </cell>
          <cell r="G16667" t="str">
            <v>HUA</v>
          </cell>
          <cell r="H16667" t="str">
            <v xml:space="preserve">LTE1800 MIMO Upgrade_2x2 to 4x4 </v>
          </cell>
          <cell r="I16667" t="str">
            <v>INS</v>
          </cell>
          <cell r="L16667">
            <v>43744</v>
          </cell>
          <cell r="M16667">
            <v>43637</v>
          </cell>
          <cell r="N16667">
            <v>43745</v>
          </cell>
          <cell r="O16667">
            <v>43638</v>
          </cell>
          <cell r="P16667" t="str">
            <v>No Dependency</v>
          </cell>
        </row>
        <row r="16668">
          <cell r="C16668" t="str">
            <v>ZJZ750</v>
          </cell>
          <cell r="D16668" t="str">
            <v>Expansion Sites</v>
          </cell>
          <cell r="E16668" t="str">
            <v>Q3-2019</v>
          </cell>
          <cell r="F16668" t="str">
            <v>Mobile Aspiration</v>
          </cell>
          <cell r="G16668" t="str">
            <v>HUA</v>
          </cell>
          <cell r="H16668" t="str">
            <v xml:space="preserve">LTE1800 MIMO Upgrade_2x2 to 4x4 </v>
          </cell>
          <cell r="I16668" t="str">
            <v>INS</v>
          </cell>
          <cell r="L16668">
            <v>43754</v>
          </cell>
          <cell r="M16668">
            <v>43733</v>
          </cell>
          <cell r="N16668">
            <v>43755</v>
          </cell>
          <cell r="O16668">
            <v>43734</v>
          </cell>
          <cell r="P16668" t="str">
            <v>No Dependency</v>
          </cell>
        </row>
        <row r="16669">
          <cell r="C16669" t="str">
            <v>ZJZ575</v>
          </cell>
          <cell r="D16669" t="str">
            <v>Expansion Sites</v>
          </cell>
          <cell r="E16669" t="str">
            <v>Q3-2019</v>
          </cell>
          <cell r="F16669" t="str">
            <v>Mobile Aspiration</v>
          </cell>
          <cell r="G16669" t="str">
            <v>HUA</v>
          </cell>
          <cell r="H16669" t="str">
            <v xml:space="preserve">LTE1800 MIMO Upgrade_2x2 to 4x4 </v>
          </cell>
          <cell r="I16669" t="str">
            <v>INS</v>
          </cell>
          <cell r="L16669">
            <v>43851</v>
          </cell>
          <cell r="N16669">
            <v>43853</v>
          </cell>
          <cell r="P16669" t="str">
            <v>No Dependency</v>
          </cell>
        </row>
        <row r="16670">
          <cell r="C16670" t="str">
            <v>ZJZ388</v>
          </cell>
          <cell r="D16670" t="str">
            <v>Expansion Sites</v>
          </cell>
          <cell r="E16670" t="str">
            <v>Q3-2019</v>
          </cell>
          <cell r="F16670" t="str">
            <v>Mobile Aspiration</v>
          </cell>
          <cell r="G16670" t="str">
            <v>HUA</v>
          </cell>
          <cell r="H16670" t="str">
            <v xml:space="preserve">LTE1800 MIMO Upgrade_2x2 to 4x4 </v>
          </cell>
          <cell r="I16670" t="str">
            <v>INS</v>
          </cell>
          <cell r="L16670">
            <v>43791</v>
          </cell>
          <cell r="N16670">
            <v>43792</v>
          </cell>
          <cell r="P16670" t="str">
            <v>No Dependency</v>
          </cell>
        </row>
        <row r="16671">
          <cell r="C16671" t="str">
            <v>ZJZ386</v>
          </cell>
          <cell r="D16671" t="str">
            <v>Expansion Sites</v>
          </cell>
          <cell r="E16671" t="str">
            <v>Q3-2019</v>
          </cell>
          <cell r="F16671" t="str">
            <v>Mobile Aspiration</v>
          </cell>
          <cell r="G16671" t="str">
            <v>HUA</v>
          </cell>
          <cell r="H16671" t="str">
            <v xml:space="preserve">LTE1800 MIMO Upgrade_2x2 to 4x4 </v>
          </cell>
          <cell r="I16671" t="str">
            <v>INS</v>
          </cell>
          <cell r="L16671">
            <v>43754</v>
          </cell>
          <cell r="M16671">
            <v>43734</v>
          </cell>
          <cell r="N16671">
            <v>43755</v>
          </cell>
          <cell r="O16671">
            <v>43735</v>
          </cell>
          <cell r="P16671" t="str">
            <v>No Dependency</v>
          </cell>
        </row>
        <row r="16672">
          <cell r="C16672">
            <v>70300</v>
          </cell>
          <cell r="D16672" t="str">
            <v>Expansion Sites</v>
          </cell>
          <cell r="E16672" t="str">
            <v>Q3-2019</v>
          </cell>
          <cell r="F16672" t="str">
            <v>Mobile Aspiration</v>
          </cell>
          <cell r="G16672" t="str">
            <v>HUA</v>
          </cell>
          <cell r="H16672" t="str">
            <v xml:space="preserve">LTE1800 MIMO Upgrade_2x2 to 4x4 </v>
          </cell>
          <cell r="I16672" t="str">
            <v>INS</v>
          </cell>
          <cell r="L16672">
            <v>43754</v>
          </cell>
          <cell r="M16672">
            <v>43734</v>
          </cell>
          <cell r="N16672">
            <v>43755</v>
          </cell>
          <cell r="O16672">
            <v>43735</v>
          </cell>
          <cell r="P16672" t="str">
            <v>No Dependency</v>
          </cell>
        </row>
        <row r="16673">
          <cell r="C16673" t="str">
            <v>ZJZ978</v>
          </cell>
          <cell r="D16673" t="str">
            <v>Expansion Sites</v>
          </cell>
          <cell r="E16673" t="str">
            <v>Q3-2019</v>
          </cell>
          <cell r="F16673" t="str">
            <v>Mobile Aspiration</v>
          </cell>
          <cell r="G16673" t="str">
            <v>HUA</v>
          </cell>
          <cell r="H16673" t="str">
            <v xml:space="preserve">LTE1800 MIMO Upgrade_2x2 to 4x4 </v>
          </cell>
          <cell r="I16673" t="str">
            <v>INS</v>
          </cell>
          <cell r="L16673">
            <v>43754</v>
          </cell>
          <cell r="M16673">
            <v>43715</v>
          </cell>
          <cell r="N16673">
            <v>43755</v>
          </cell>
          <cell r="O16673">
            <v>43716</v>
          </cell>
          <cell r="P16673" t="str">
            <v>No Dependency</v>
          </cell>
        </row>
        <row r="16674">
          <cell r="C16674" t="str">
            <v>ZNN931</v>
          </cell>
          <cell r="D16674" t="str">
            <v>Expansion Sites</v>
          </cell>
          <cell r="E16674" t="str">
            <v>Q3-2019</v>
          </cell>
          <cell r="F16674" t="str">
            <v>Mobile Aspiration</v>
          </cell>
          <cell r="G16674" t="str">
            <v>HUA</v>
          </cell>
          <cell r="H16674" t="str">
            <v xml:space="preserve">LTE1800 MIMO Upgrade_2x2 to 4x4 </v>
          </cell>
          <cell r="I16674" t="str">
            <v>INS</v>
          </cell>
          <cell r="L16674">
            <v>43744</v>
          </cell>
          <cell r="M16674">
            <v>43625</v>
          </cell>
          <cell r="N16674">
            <v>43745</v>
          </cell>
          <cell r="O16674">
            <v>43626</v>
          </cell>
          <cell r="P16674" t="str">
            <v>No Dependency</v>
          </cell>
        </row>
        <row r="16675">
          <cell r="C16675" t="str">
            <v>ZNN859</v>
          </cell>
          <cell r="D16675" t="str">
            <v>Expansion Sites</v>
          </cell>
          <cell r="E16675" t="str">
            <v>Q3-2019</v>
          </cell>
          <cell r="F16675" t="str">
            <v>Mobile Aspiration</v>
          </cell>
          <cell r="G16675" t="str">
            <v>HUA</v>
          </cell>
          <cell r="H16675" t="str">
            <v xml:space="preserve">LTE1800 MIMO Upgrade_2x2 to 4x4 </v>
          </cell>
          <cell r="I16675" t="str">
            <v>INS</v>
          </cell>
          <cell r="L16675">
            <v>43744</v>
          </cell>
          <cell r="M16675">
            <v>43639</v>
          </cell>
          <cell r="N16675">
            <v>43745</v>
          </cell>
          <cell r="O16675">
            <v>43640</v>
          </cell>
          <cell r="P16675" t="str">
            <v>No Dependency</v>
          </cell>
        </row>
        <row r="16676">
          <cell r="C16676" t="str">
            <v>ZJZ483</v>
          </cell>
          <cell r="D16676" t="str">
            <v>Expansion Sites</v>
          </cell>
          <cell r="E16676" t="str">
            <v>Q3-2019</v>
          </cell>
          <cell r="F16676" t="str">
            <v>Mobile Aspiration</v>
          </cell>
          <cell r="G16676" t="str">
            <v>HUA</v>
          </cell>
          <cell r="H16676" t="str">
            <v xml:space="preserve">LTE1800 MIMO Upgrade_2x2 to 4x4 </v>
          </cell>
          <cell r="I16676" t="str">
            <v>INS</v>
          </cell>
          <cell r="L16676">
            <v>43744</v>
          </cell>
          <cell r="M16676">
            <v>43709</v>
          </cell>
          <cell r="N16676">
            <v>43745</v>
          </cell>
          <cell r="O16676">
            <v>43710</v>
          </cell>
          <cell r="P16676" t="str">
            <v>No Dependency</v>
          </cell>
        </row>
        <row r="16677">
          <cell r="C16677" t="str">
            <v>ZJZ471</v>
          </cell>
          <cell r="D16677" t="str">
            <v>Expansion Sites</v>
          </cell>
          <cell r="E16677" t="str">
            <v>Q3-2019</v>
          </cell>
          <cell r="F16677" t="str">
            <v>Mobile Aspiration</v>
          </cell>
          <cell r="G16677" t="str">
            <v>HUA</v>
          </cell>
          <cell r="H16677" t="str">
            <v xml:space="preserve">LTE1800 MIMO Upgrade_2x2 to 4x4 </v>
          </cell>
          <cell r="I16677" t="str">
            <v>INS</v>
          </cell>
          <cell r="L16677">
            <v>43744</v>
          </cell>
          <cell r="M16677">
            <v>43634</v>
          </cell>
          <cell r="N16677">
            <v>43745</v>
          </cell>
          <cell r="O16677">
            <v>43635</v>
          </cell>
          <cell r="P16677" t="str">
            <v>No Dependency</v>
          </cell>
        </row>
        <row r="16678">
          <cell r="C16678" t="str">
            <v>ZJZ430</v>
          </cell>
          <cell r="D16678" t="str">
            <v>Expansion Sites</v>
          </cell>
          <cell r="E16678" t="str">
            <v>Q3-2019</v>
          </cell>
          <cell r="F16678" t="str">
            <v>Mobile Aspiration</v>
          </cell>
          <cell r="G16678" t="str">
            <v>HUA</v>
          </cell>
          <cell r="H16678" t="str">
            <v xml:space="preserve">LTE1800 MIMO Upgrade_2x2 to 4x4 </v>
          </cell>
          <cell r="I16678" t="str">
            <v>INS</v>
          </cell>
          <cell r="L16678">
            <v>43744</v>
          </cell>
          <cell r="M16678">
            <v>43638</v>
          </cell>
          <cell r="N16678">
            <v>43745</v>
          </cell>
          <cell r="O16678">
            <v>43639</v>
          </cell>
          <cell r="P16678" t="str">
            <v>No Dependency</v>
          </cell>
        </row>
        <row r="16679">
          <cell r="C16679" t="str">
            <v>ZJZ185</v>
          </cell>
          <cell r="D16679" t="str">
            <v>Expansion Sites</v>
          </cell>
          <cell r="E16679" t="str">
            <v>Q3-2019</v>
          </cell>
          <cell r="F16679" t="str">
            <v>Mobile Aspiration</v>
          </cell>
          <cell r="G16679" t="str">
            <v>HUA</v>
          </cell>
          <cell r="H16679" t="str">
            <v xml:space="preserve">LTE1800 MIMO Upgrade_2x2 to 4x4 </v>
          </cell>
          <cell r="I16679" t="str">
            <v>INS</v>
          </cell>
          <cell r="L16679">
            <v>43744</v>
          </cell>
          <cell r="M16679">
            <v>43629</v>
          </cell>
          <cell r="N16679">
            <v>43745</v>
          </cell>
          <cell r="O16679">
            <v>43630</v>
          </cell>
          <cell r="P16679" t="str">
            <v>No Dependency</v>
          </cell>
        </row>
        <row r="16680">
          <cell r="C16680" t="str">
            <v>ZJZ958</v>
          </cell>
          <cell r="D16680" t="str">
            <v>Expansion Sites</v>
          </cell>
          <cell r="E16680" t="str">
            <v>Q3-2019</v>
          </cell>
          <cell r="F16680" t="str">
            <v>Mobile Aspiration</v>
          </cell>
          <cell r="G16680" t="str">
            <v>HUA</v>
          </cell>
          <cell r="H16680" t="str">
            <v xml:space="preserve">LTE1800 MIMO Upgrade_2x2 to 4x4 </v>
          </cell>
          <cell r="I16680" t="str">
            <v>INS</v>
          </cell>
          <cell r="L16680">
            <v>43744</v>
          </cell>
          <cell r="M16680">
            <v>43689</v>
          </cell>
          <cell r="N16680">
            <v>43745</v>
          </cell>
          <cell r="O16680">
            <v>43690</v>
          </cell>
          <cell r="P16680" t="str">
            <v>No Dependency</v>
          </cell>
        </row>
        <row r="16681">
          <cell r="C16681" t="str">
            <v>ZJZ755</v>
          </cell>
          <cell r="D16681" t="str">
            <v>Expansion Sites</v>
          </cell>
          <cell r="E16681" t="str">
            <v>Q3-2019</v>
          </cell>
          <cell r="F16681" t="str">
            <v>Mobile Aspiration</v>
          </cell>
          <cell r="G16681" t="str">
            <v>HUA</v>
          </cell>
          <cell r="H16681" t="str">
            <v xml:space="preserve">LTE1800 MIMO Upgrade_2x2 to 4x4 </v>
          </cell>
          <cell r="I16681" t="str">
            <v>INS</v>
          </cell>
          <cell r="L16681">
            <v>43744</v>
          </cell>
          <cell r="M16681">
            <v>43599</v>
          </cell>
          <cell r="N16681">
            <v>43745</v>
          </cell>
          <cell r="O16681">
            <v>43600</v>
          </cell>
          <cell r="P16681" t="str">
            <v>No Dependency</v>
          </cell>
        </row>
        <row r="16682">
          <cell r="C16682" t="str">
            <v>ZJZ379</v>
          </cell>
          <cell r="D16682" t="str">
            <v>Expansion Sites</v>
          </cell>
          <cell r="E16682" t="str">
            <v>Q3-2019</v>
          </cell>
          <cell r="F16682" t="str">
            <v>Mobile Aspiration</v>
          </cell>
          <cell r="G16682" t="str">
            <v>HUA</v>
          </cell>
          <cell r="H16682" t="str">
            <v xml:space="preserve">LTE1800 MIMO Upgrade_2x2 to 4x4 </v>
          </cell>
          <cell r="I16682" t="str">
            <v>INS</v>
          </cell>
          <cell r="L16682">
            <v>43744</v>
          </cell>
          <cell r="M16682">
            <v>43693</v>
          </cell>
          <cell r="N16682">
            <v>43745</v>
          </cell>
          <cell r="O16682">
            <v>43694</v>
          </cell>
          <cell r="P16682" t="str">
            <v>No Dependency</v>
          </cell>
        </row>
        <row r="16683">
          <cell r="C16683" t="str">
            <v>ZJZ917</v>
          </cell>
          <cell r="D16683" t="str">
            <v>Expansion Sites</v>
          </cell>
          <cell r="E16683" t="str">
            <v>Q3-2019</v>
          </cell>
          <cell r="F16683" t="str">
            <v>Mobile Aspiration</v>
          </cell>
          <cell r="G16683" t="str">
            <v>HUA</v>
          </cell>
          <cell r="H16683" t="str">
            <v xml:space="preserve">LTE1800 MIMO Upgrade_2x2 to 4x4 </v>
          </cell>
          <cell r="I16683" t="str">
            <v>INS</v>
          </cell>
          <cell r="L16683">
            <v>43744</v>
          </cell>
          <cell r="M16683">
            <v>43638</v>
          </cell>
          <cell r="N16683">
            <v>43745</v>
          </cell>
          <cell r="O16683">
            <v>43639</v>
          </cell>
          <cell r="P16683" t="str">
            <v>No Dependency</v>
          </cell>
        </row>
        <row r="16684">
          <cell r="C16684" t="str">
            <v>ZJZ791</v>
          </cell>
          <cell r="D16684" t="str">
            <v>Expansion Sites</v>
          </cell>
          <cell r="E16684" t="str">
            <v>Q3-2019</v>
          </cell>
          <cell r="F16684" t="str">
            <v>Mobile Aspiration</v>
          </cell>
          <cell r="G16684" t="str">
            <v>HUA</v>
          </cell>
          <cell r="H16684" t="str">
            <v xml:space="preserve">LTE1800 MIMO Upgrade_2x2 to 4x4 </v>
          </cell>
          <cell r="I16684" t="str">
            <v>INS</v>
          </cell>
          <cell r="L16684">
            <v>43744</v>
          </cell>
          <cell r="M16684">
            <v>43692</v>
          </cell>
          <cell r="N16684">
            <v>43745</v>
          </cell>
          <cell r="O16684">
            <v>43693</v>
          </cell>
          <cell r="P16684" t="str">
            <v>No Dependency</v>
          </cell>
        </row>
        <row r="16685">
          <cell r="C16685" t="str">
            <v>ZJZ950</v>
          </cell>
          <cell r="D16685" t="str">
            <v>Expansion Sites</v>
          </cell>
          <cell r="E16685" t="str">
            <v>Q3-2019</v>
          </cell>
          <cell r="F16685" t="str">
            <v>Mobile Aspiration</v>
          </cell>
          <cell r="G16685" t="str">
            <v>HUA</v>
          </cell>
          <cell r="H16685" t="str">
            <v xml:space="preserve">LTE1800 MIMO Upgrade_2x2 to 4x4 </v>
          </cell>
          <cell r="I16685" t="str">
            <v>INS</v>
          </cell>
          <cell r="L16685">
            <v>43744</v>
          </cell>
          <cell r="M16685">
            <v>43676</v>
          </cell>
          <cell r="N16685">
            <v>43745</v>
          </cell>
          <cell r="O16685">
            <v>43677</v>
          </cell>
          <cell r="P16685" t="str">
            <v>No Dependency</v>
          </cell>
        </row>
        <row r="16686">
          <cell r="C16686" t="str">
            <v>ZJZ926</v>
          </cell>
          <cell r="D16686" t="str">
            <v>Expansion Sites</v>
          </cell>
          <cell r="E16686" t="str">
            <v>Q3-2019</v>
          </cell>
          <cell r="F16686" t="str">
            <v>Mobile Aspiration</v>
          </cell>
          <cell r="G16686" t="str">
            <v>HUA</v>
          </cell>
          <cell r="H16686" t="str">
            <v xml:space="preserve">LTE1800 MIMO Upgrade_2x2 to 4x4 </v>
          </cell>
          <cell r="I16686" t="str">
            <v>INS</v>
          </cell>
          <cell r="L16686">
            <v>43754</v>
          </cell>
          <cell r="M16686">
            <v>43733</v>
          </cell>
          <cell r="N16686">
            <v>43755</v>
          </cell>
          <cell r="O16686">
            <v>43734</v>
          </cell>
          <cell r="P16686" t="str">
            <v>No Dependency</v>
          </cell>
        </row>
        <row r="16687">
          <cell r="C16687" t="str">
            <v>ZJZ923</v>
          </cell>
          <cell r="D16687" t="str">
            <v>Expansion Sites</v>
          </cell>
          <cell r="E16687" t="str">
            <v>Q3-2019</v>
          </cell>
          <cell r="F16687" t="str">
            <v>Mobile Aspiration</v>
          </cell>
          <cell r="G16687" t="str">
            <v>HUA</v>
          </cell>
          <cell r="H16687" t="str">
            <v xml:space="preserve">LTE1800 MIMO Upgrade_2x2 to 4x4 </v>
          </cell>
          <cell r="I16687" t="str">
            <v>INS</v>
          </cell>
          <cell r="L16687">
            <v>43754</v>
          </cell>
          <cell r="M16687">
            <v>43715</v>
          </cell>
          <cell r="N16687">
            <v>43755</v>
          </cell>
          <cell r="O16687">
            <v>43716</v>
          </cell>
          <cell r="P16687" t="str">
            <v>No Dependency</v>
          </cell>
        </row>
        <row r="16688">
          <cell r="C16688" t="str">
            <v>ZJZ918</v>
          </cell>
          <cell r="D16688" t="str">
            <v>Expansion Sites</v>
          </cell>
          <cell r="E16688" t="str">
            <v>Q2-2019</v>
          </cell>
          <cell r="F16688" t="str">
            <v>Mobile Aspiration</v>
          </cell>
          <cell r="G16688" t="str">
            <v>HUA</v>
          </cell>
          <cell r="H16688" t="str">
            <v xml:space="preserve">LTE1800 MIMO Upgrade_2x2 to 4x4 </v>
          </cell>
          <cell r="I16688" t="str">
            <v>INS</v>
          </cell>
          <cell r="L16688">
            <v>43744</v>
          </cell>
          <cell r="M16688">
            <v>43638</v>
          </cell>
          <cell r="N16688">
            <v>43745</v>
          </cell>
          <cell r="O16688">
            <v>43639</v>
          </cell>
          <cell r="P16688" t="str">
            <v>No Dependency</v>
          </cell>
        </row>
        <row r="16689">
          <cell r="C16689" t="str">
            <v>ZSR012</v>
          </cell>
          <cell r="D16689" t="str">
            <v>Expansion Sites</v>
          </cell>
          <cell r="E16689" t="str">
            <v>Q3-2019</v>
          </cell>
          <cell r="F16689" t="str">
            <v>Mobile Aspiration</v>
          </cell>
          <cell r="G16689" t="str">
            <v>HUA</v>
          </cell>
          <cell r="H16689" t="str">
            <v xml:space="preserve">LTE1800 MIMO Upgrade_2x2 to 4x4 </v>
          </cell>
          <cell r="I16689" t="str">
            <v>INS</v>
          </cell>
          <cell r="L16689">
            <v>43796</v>
          </cell>
          <cell r="N16689">
            <v>43797</v>
          </cell>
          <cell r="P16689" t="str">
            <v>No Dependency</v>
          </cell>
        </row>
        <row r="16690">
          <cell r="C16690" t="str">
            <v>ZNN873</v>
          </cell>
          <cell r="D16690" t="str">
            <v>Expansion Sites</v>
          </cell>
          <cell r="E16690" t="str">
            <v>Q3-2019</v>
          </cell>
          <cell r="F16690" t="str">
            <v>Mobile Aspiration</v>
          </cell>
          <cell r="G16690" t="str">
            <v>HUA</v>
          </cell>
          <cell r="H16690" t="str">
            <v xml:space="preserve">LTE1800 MIMO Upgrade_2x2 to 4x4 </v>
          </cell>
          <cell r="I16690" t="str">
            <v>INS</v>
          </cell>
          <cell r="L16690">
            <v>43744</v>
          </cell>
          <cell r="M16690">
            <v>43620</v>
          </cell>
          <cell r="N16690">
            <v>43745</v>
          </cell>
          <cell r="O16690">
            <v>43621</v>
          </cell>
          <cell r="P16690" t="str">
            <v>No Dependency</v>
          </cell>
        </row>
        <row r="16691">
          <cell r="C16691" t="str">
            <v>ZNN681</v>
          </cell>
          <cell r="D16691" t="str">
            <v>Expansion Sites</v>
          </cell>
          <cell r="E16691" t="str">
            <v>Q3-2019</v>
          </cell>
          <cell r="F16691" t="str">
            <v>Mobile Aspiration</v>
          </cell>
          <cell r="G16691" t="str">
            <v>HUA</v>
          </cell>
          <cell r="H16691" t="str">
            <v xml:space="preserve">LTE1800 MIMO Upgrade_2x2 to 4x4 </v>
          </cell>
          <cell r="I16691" t="str">
            <v>INS</v>
          </cell>
          <cell r="L16691">
            <v>43744</v>
          </cell>
          <cell r="M16691">
            <v>43638</v>
          </cell>
          <cell r="N16691">
            <v>43745</v>
          </cell>
          <cell r="O16691">
            <v>43639</v>
          </cell>
          <cell r="P16691" t="str">
            <v>No Dependency</v>
          </cell>
        </row>
        <row r="16692">
          <cell r="C16692" t="str">
            <v>ZJZ754</v>
          </cell>
          <cell r="D16692" t="str">
            <v>Expansion Sites</v>
          </cell>
          <cell r="E16692" t="str">
            <v>Q3-2019</v>
          </cell>
          <cell r="F16692" t="str">
            <v>Mobile Aspiration</v>
          </cell>
          <cell r="G16692" t="str">
            <v>HUA</v>
          </cell>
          <cell r="H16692" t="str">
            <v xml:space="preserve">LTE1800 MIMO Upgrade_2x2 to 4x4 </v>
          </cell>
          <cell r="I16692" t="str">
            <v>INS</v>
          </cell>
          <cell r="L16692">
            <v>43744</v>
          </cell>
          <cell r="M16692">
            <v>43613</v>
          </cell>
          <cell r="N16692">
            <v>43745</v>
          </cell>
          <cell r="O16692">
            <v>43614</v>
          </cell>
          <cell r="P16692" t="str">
            <v>No Dependency</v>
          </cell>
        </row>
        <row r="16693">
          <cell r="C16693" t="str">
            <v>ZAB550</v>
          </cell>
          <cell r="D16693" t="str">
            <v>Expansion Sites</v>
          </cell>
          <cell r="E16693" t="str">
            <v>Q1-2020</v>
          </cell>
          <cell r="F16693" t="str">
            <v>Mobile Aspiration</v>
          </cell>
          <cell r="G16693" t="str">
            <v>HUA</v>
          </cell>
          <cell r="H16693" t="str">
            <v xml:space="preserve">LTE1800 MIMO Upgrade_2x2 to 4x4 </v>
          </cell>
          <cell r="I16693" t="str">
            <v>INS</v>
          </cell>
          <cell r="L16693">
            <v>43754</v>
          </cell>
          <cell r="M16693">
            <v>43734</v>
          </cell>
          <cell r="N16693">
            <v>43755</v>
          </cell>
          <cell r="O16693">
            <v>43735</v>
          </cell>
          <cell r="P16693" t="str">
            <v>No Dependency</v>
          </cell>
        </row>
        <row r="16694">
          <cell r="C16694" t="str">
            <v>ZHA976</v>
          </cell>
          <cell r="D16694" t="str">
            <v>Collocated Sites</v>
          </cell>
          <cell r="E16694" t="str">
            <v>Q4-2019</v>
          </cell>
          <cell r="F16694" t="str">
            <v>Mobile Aspiration</v>
          </cell>
          <cell r="G16694" t="str">
            <v>HUA</v>
          </cell>
          <cell r="H16694" t="str">
            <v>LTE2100 Col (20 MHz)_4x4 MIMO</v>
          </cell>
          <cell r="I16694" t="str">
            <v>INS</v>
          </cell>
          <cell r="L16694">
            <v>43744</v>
          </cell>
          <cell r="M16694">
            <v>43676</v>
          </cell>
          <cell r="N16694">
            <v>43745</v>
          </cell>
          <cell r="O16694">
            <v>43677</v>
          </cell>
          <cell r="P16694" t="str">
            <v>No Dependency</v>
          </cell>
        </row>
        <row r="16695">
          <cell r="C16695" t="str">
            <v>ZJB853</v>
          </cell>
          <cell r="D16695" t="str">
            <v>Collocated Sites</v>
          </cell>
          <cell r="E16695" t="str">
            <v>Q3-2019</v>
          </cell>
          <cell r="F16695" t="str">
            <v>Mobile Aspiration</v>
          </cell>
          <cell r="G16695" t="str">
            <v>HUA</v>
          </cell>
          <cell r="H16695" t="str">
            <v>LTE2100 Col (20 MHz)_4x4 MIMO</v>
          </cell>
          <cell r="I16695" t="str">
            <v>INS</v>
          </cell>
          <cell r="L16695">
            <v>43744</v>
          </cell>
          <cell r="M16695">
            <v>43651</v>
          </cell>
          <cell r="N16695">
            <v>43745</v>
          </cell>
          <cell r="O16695">
            <v>43652</v>
          </cell>
          <cell r="P16695" t="str">
            <v>No Dependency</v>
          </cell>
        </row>
        <row r="16696">
          <cell r="C16696" t="str">
            <v>ZSK020</v>
          </cell>
          <cell r="D16696" t="str">
            <v>Expansion Sites</v>
          </cell>
          <cell r="E16696" t="str">
            <v>Q1-2020</v>
          </cell>
          <cell r="F16696" t="str">
            <v>Mobile Aspiration</v>
          </cell>
          <cell r="G16696" t="str">
            <v>HUA</v>
          </cell>
          <cell r="H16696" t="str">
            <v>LTE2300 4th Carrier</v>
          </cell>
          <cell r="I16696" t="str">
            <v>INS</v>
          </cell>
          <cell r="L16696">
            <v>43754</v>
          </cell>
          <cell r="M16696">
            <v>43715</v>
          </cell>
          <cell r="N16696">
            <v>43755</v>
          </cell>
          <cell r="O16696">
            <v>43716</v>
          </cell>
          <cell r="P16696" t="str">
            <v>No Dependency</v>
          </cell>
        </row>
        <row r="16697">
          <cell r="C16697" t="str">
            <v>ZJZ653</v>
          </cell>
          <cell r="D16697" t="str">
            <v>Expansion Sites</v>
          </cell>
          <cell r="E16697" t="str">
            <v>Q2-2019</v>
          </cell>
          <cell r="F16697" t="str">
            <v>Mobile Aspiration</v>
          </cell>
          <cell r="G16697" t="str">
            <v>HUA</v>
          </cell>
          <cell r="H16697" t="str">
            <v>LTE2300 4th Carrier</v>
          </cell>
          <cell r="I16697" t="str">
            <v>INS</v>
          </cell>
          <cell r="L16697">
            <v>43744</v>
          </cell>
          <cell r="M16697">
            <v>43627</v>
          </cell>
          <cell r="N16697">
            <v>43745</v>
          </cell>
          <cell r="O16697">
            <v>43628</v>
          </cell>
          <cell r="P16697" t="str">
            <v>No Dependency</v>
          </cell>
        </row>
        <row r="16698">
          <cell r="C16698" t="str">
            <v>ZJZ650</v>
          </cell>
          <cell r="D16698" t="str">
            <v>Expansion Sites</v>
          </cell>
          <cell r="E16698" t="str">
            <v>Q3-2019</v>
          </cell>
          <cell r="F16698" t="str">
            <v>Mobile Aspiration</v>
          </cell>
          <cell r="G16698" t="str">
            <v>HUA</v>
          </cell>
          <cell r="H16698" t="str">
            <v>LTE2300 4th Carrier</v>
          </cell>
          <cell r="I16698" t="str">
            <v>INS</v>
          </cell>
          <cell r="L16698">
            <v>43744</v>
          </cell>
          <cell r="M16698">
            <v>43602</v>
          </cell>
          <cell r="N16698">
            <v>43745</v>
          </cell>
          <cell r="O16698">
            <v>43603</v>
          </cell>
          <cell r="P16698" t="str">
            <v>No Dependency</v>
          </cell>
        </row>
        <row r="16699">
          <cell r="C16699" t="str">
            <v>ZJZ586</v>
          </cell>
          <cell r="D16699" t="str">
            <v>Expansion Sites</v>
          </cell>
          <cell r="E16699" t="str">
            <v>Q3-2019</v>
          </cell>
          <cell r="F16699" t="str">
            <v>Mobile Aspiration</v>
          </cell>
          <cell r="G16699" t="str">
            <v>HUA</v>
          </cell>
          <cell r="H16699" t="str">
            <v>LTE2300 4th Carrier</v>
          </cell>
          <cell r="I16699" t="str">
            <v>INS</v>
          </cell>
          <cell r="L16699">
            <v>43744</v>
          </cell>
          <cell r="M16699">
            <v>43634</v>
          </cell>
          <cell r="N16699">
            <v>43745</v>
          </cell>
          <cell r="O16699">
            <v>43635</v>
          </cell>
          <cell r="P16699" t="str">
            <v>No Dependency</v>
          </cell>
        </row>
        <row r="16700">
          <cell r="C16700" t="str">
            <v>ZJZ187</v>
          </cell>
          <cell r="D16700" t="str">
            <v>Expansion Sites</v>
          </cell>
          <cell r="E16700" t="str">
            <v>Q4-2019</v>
          </cell>
          <cell r="F16700" t="str">
            <v>Mobile Aspiration</v>
          </cell>
          <cell r="G16700" t="str">
            <v>HUA</v>
          </cell>
          <cell r="H16700" t="str">
            <v>LTE2300 4th Carrier</v>
          </cell>
          <cell r="I16700" t="str">
            <v>INS</v>
          </cell>
          <cell r="L16700">
            <v>43754</v>
          </cell>
          <cell r="M16700">
            <v>43715</v>
          </cell>
          <cell r="N16700">
            <v>43755</v>
          </cell>
          <cell r="O16700">
            <v>43716</v>
          </cell>
          <cell r="P16700" t="str">
            <v>No Dependency</v>
          </cell>
        </row>
        <row r="16701">
          <cell r="C16701" t="str">
            <v>ZJZ927</v>
          </cell>
          <cell r="D16701" t="str">
            <v>Expansion Sites</v>
          </cell>
          <cell r="E16701" t="str">
            <v>Q2-2019</v>
          </cell>
          <cell r="F16701" t="str">
            <v>Mobile Aspiration</v>
          </cell>
          <cell r="G16701" t="str">
            <v>HUA</v>
          </cell>
          <cell r="H16701" t="str">
            <v>LTE2300 4th Carrier</v>
          </cell>
          <cell r="I16701" t="str">
            <v>INS</v>
          </cell>
          <cell r="L16701">
            <v>43754</v>
          </cell>
          <cell r="M16701">
            <v>43715</v>
          </cell>
          <cell r="N16701">
            <v>43755</v>
          </cell>
          <cell r="O16701">
            <v>43716</v>
          </cell>
          <cell r="P16701" t="str">
            <v>No Dependency</v>
          </cell>
        </row>
        <row r="16702">
          <cell r="C16702" t="str">
            <v>ZJZ919</v>
          </cell>
          <cell r="D16702" t="str">
            <v>Expansion Sites</v>
          </cell>
          <cell r="E16702" t="str">
            <v>Q4-2019</v>
          </cell>
          <cell r="F16702" t="str">
            <v>Mobile Aspiration</v>
          </cell>
          <cell r="G16702" t="str">
            <v>HUA</v>
          </cell>
          <cell r="H16702" t="str">
            <v>LTE2300 4th Carrier</v>
          </cell>
          <cell r="I16702" t="str">
            <v>INS</v>
          </cell>
          <cell r="L16702">
            <v>43744</v>
          </cell>
          <cell r="M16702">
            <v>43693</v>
          </cell>
          <cell r="N16702">
            <v>43745</v>
          </cell>
          <cell r="O16702">
            <v>43694</v>
          </cell>
          <cell r="P16702" t="str">
            <v>No Dependency</v>
          </cell>
        </row>
        <row r="16703">
          <cell r="C16703" t="str">
            <v>ZJZ706</v>
          </cell>
          <cell r="D16703" t="str">
            <v>Expansion Sites</v>
          </cell>
          <cell r="E16703" t="str">
            <v>Q3-2019</v>
          </cell>
          <cell r="F16703" t="str">
            <v>Mobile Aspiration</v>
          </cell>
          <cell r="G16703" t="str">
            <v>HUA</v>
          </cell>
          <cell r="H16703" t="str">
            <v>LTE2300 4th Carrier</v>
          </cell>
          <cell r="I16703" t="str">
            <v>INS</v>
          </cell>
          <cell r="L16703">
            <v>43744</v>
          </cell>
          <cell r="M16703">
            <v>43695</v>
          </cell>
          <cell r="N16703">
            <v>43745</v>
          </cell>
          <cell r="O16703">
            <v>43696</v>
          </cell>
          <cell r="P16703" t="str">
            <v>No Dependency</v>
          </cell>
        </row>
        <row r="16704">
          <cell r="C16704" t="str">
            <v>ZJZ603</v>
          </cell>
          <cell r="D16704" t="str">
            <v>Expansion Sites</v>
          </cell>
          <cell r="E16704" t="str">
            <v>Q2-2019</v>
          </cell>
          <cell r="F16704" t="str">
            <v>Mobile Aspiration</v>
          </cell>
          <cell r="G16704" t="str">
            <v>HUA</v>
          </cell>
          <cell r="H16704" t="str">
            <v>LTE2300 4th Carrier</v>
          </cell>
          <cell r="I16704" t="str">
            <v>INS</v>
          </cell>
          <cell r="L16704">
            <v>43744</v>
          </cell>
          <cell r="M16704">
            <v>43602</v>
          </cell>
          <cell r="N16704">
            <v>43745</v>
          </cell>
          <cell r="O16704">
            <v>43603</v>
          </cell>
          <cell r="P16704" t="str">
            <v>No Dependency</v>
          </cell>
        </row>
        <row r="16705">
          <cell r="C16705" t="str">
            <v>ZJZ418</v>
          </cell>
          <cell r="D16705" t="str">
            <v>Expansion Sites</v>
          </cell>
          <cell r="E16705" t="str">
            <v>Q2-2019</v>
          </cell>
          <cell r="F16705" t="str">
            <v>Mobile Aspiration</v>
          </cell>
          <cell r="G16705" t="str">
            <v>HUA</v>
          </cell>
          <cell r="H16705" t="str">
            <v>LTE2300 4th Carrier</v>
          </cell>
          <cell r="I16705" t="str">
            <v>INS</v>
          </cell>
          <cell r="L16705">
            <v>43744</v>
          </cell>
          <cell r="M16705">
            <v>43693</v>
          </cell>
          <cell r="N16705">
            <v>43745</v>
          </cell>
          <cell r="O16705">
            <v>43694</v>
          </cell>
          <cell r="P16705" t="str">
            <v>No Dependency</v>
          </cell>
        </row>
        <row r="16706">
          <cell r="C16706" t="str">
            <v>ZJZ495</v>
          </cell>
          <cell r="D16706" t="str">
            <v>Expansion Sites</v>
          </cell>
          <cell r="E16706" t="str">
            <v>Q2-2019</v>
          </cell>
          <cell r="F16706" t="str">
            <v>Mobile Aspiration</v>
          </cell>
          <cell r="G16706" t="str">
            <v>HUA</v>
          </cell>
          <cell r="H16706" t="str">
            <v>LTE2300 4th Carrier</v>
          </cell>
          <cell r="I16706" t="str">
            <v>INS</v>
          </cell>
          <cell r="L16706">
            <v>43744</v>
          </cell>
          <cell r="M16706">
            <v>43638</v>
          </cell>
          <cell r="N16706">
            <v>43745</v>
          </cell>
          <cell r="O16706">
            <v>43639</v>
          </cell>
          <cell r="P16706" t="str">
            <v>No Dependency</v>
          </cell>
        </row>
        <row r="16707">
          <cell r="C16707" t="str">
            <v>ZJZ658</v>
          </cell>
          <cell r="D16707" t="str">
            <v>Expansion Sites</v>
          </cell>
          <cell r="E16707" t="str">
            <v>Q3-2019</v>
          </cell>
          <cell r="F16707" t="str">
            <v>Mobile Aspiration</v>
          </cell>
          <cell r="G16707" t="str">
            <v>HUA</v>
          </cell>
          <cell r="H16707" t="str">
            <v>LTE2300 4th Carrier</v>
          </cell>
          <cell r="I16707" t="str">
            <v>INS</v>
          </cell>
          <cell r="L16707">
            <v>43744</v>
          </cell>
          <cell r="M16707">
            <v>43639</v>
          </cell>
          <cell r="N16707">
            <v>43745</v>
          </cell>
          <cell r="O16707">
            <v>43640</v>
          </cell>
          <cell r="P16707" t="str">
            <v>No Dependency</v>
          </cell>
        </row>
        <row r="16708">
          <cell r="C16708" t="str">
            <v>ZJZ545</v>
          </cell>
          <cell r="D16708" t="str">
            <v>Expansion Sites</v>
          </cell>
          <cell r="E16708" t="str">
            <v>Q3-2019</v>
          </cell>
          <cell r="F16708" t="str">
            <v>Mobile Aspiration</v>
          </cell>
          <cell r="G16708" t="str">
            <v>HUA</v>
          </cell>
          <cell r="H16708" t="str">
            <v>LTE2300 4th Carrier</v>
          </cell>
          <cell r="I16708" t="str">
            <v>INS</v>
          </cell>
          <cell r="L16708">
            <v>43744</v>
          </cell>
          <cell r="M16708">
            <v>43638</v>
          </cell>
          <cell r="N16708">
            <v>43745</v>
          </cell>
          <cell r="O16708">
            <v>43639</v>
          </cell>
          <cell r="P16708" t="str">
            <v>No Dependency</v>
          </cell>
        </row>
        <row r="16709">
          <cell r="C16709" t="str">
            <v>ZJZ463</v>
          </cell>
          <cell r="D16709" t="str">
            <v>Expansion Sites</v>
          </cell>
          <cell r="E16709" t="str">
            <v>Q2-2019</v>
          </cell>
          <cell r="F16709" t="str">
            <v>Mobile Aspiration</v>
          </cell>
          <cell r="G16709" t="str">
            <v>HUA</v>
          </cell>
          <cell r="H16709" t="str">
            <v>LTE2300 4th Carrier</v>
          </cell>
          <cell r="I16709" t="str">
            <v>INS</v>
          </cell>
          <cell r="L16709">
            <v>43744</v>
          </cell>
          <cell r="M16709">
            <v>43660</v>
          </cell>
          <cell r="N16709">
            <v>43745</v>
          </cell>
          <cell r="O16709">
            <v>43661</v>
          </cell>
          <cell r="P16709" t="str">
            <v>No Dependency</v>
          </cell>
        </row>
        <row r="16710">
          <cell r="C16710" t="str">
            <v>ZJZ901</v>
          </cell>
          <cell r="D16710" t="str">
            <v>Expansion Sites</v>
          </cell>
          <cell r="E16710" t="str">
            <v>Q2-2019</v>
          </cell>
          <cell r="F16710" t="str">
            <v>Mobile Aspiration</v>
          </cell>
          <cell r="G16710" t="str">
            <v>HUA</v>
          </cell>
          <cell r="H16710" t="str">
            <v>LTE2300 4th Carrier</v>
          </cell>
          <cell r="I16710" t="str">
            <v>INS</v>
          </cell>
          <cell r="L16710">
            <v>43744</v>
          </cell>
          <cell r="M16710">
            <v>43642</v>
          </cell>
          <cell r="N16710">
            <v>43745</v>
          </cell>
          <cell r="O16710">
            <v>43643</v>
          </cell>
          <cell r="P16710" t="str">
            <v>No Dependency</v>
          </cell>
        </row>
        <row r="16711">
          <cell r="C16711" t="str">
            <v>ZJZ659</v>
          </cell>
          <cell r="D16711" t="str">
            <v>Expansion Sites</v>
          </cell>
          <cell r="E16711" t="str">
            <v>Q3-2019</v>
          </cell>
          <cell r="F16711" t="str">
            <v>Mobile Aspiration</v>
          </cell>
          <cell r="G16711" t="str">
            <v>HUA</v>
          </cell>
          <cell r="H16711" t="str">
            <v>LTEEXP</v>
          </cell>
          <cell r="I16711" t="str">
            <v>INS</v>
          </cell>
          <cell r="J16711">
            <v>40813</v>
          </cell>
          <cell r="L16711">
            <v>43784</v>
          </cell>
          <cell r="N16711">
            <v>43814</v>
          </cell>
          <cell r="P16711" t="str">
            <v>Pending HOC</v>
          </cell>
        </row>
        <row r="16712">
          <cell r="C16712">
            <v>71811</v>
          </cell>
          <cell r="D16712" t="str">
            <v>Expansion Sites</v>
          </cell>
          <cell r="E16712" t="str">
            <v>Q2-2019</v>
          </cell>
          <cell r="F16712" t="str">
            <v>Mobile Aspiration</v>
          </cell>
          <cell r="G16712" t="str">
            <v>HUA</v>
          </cell>
          <cell r="H16712" t="str">
            <v>LTEEXP</v>
          </cell>
          <cell r="I16712" t="str">
            <v>INS</v>
          </cell>
          <cell r="J16712">
            <v>39040</v>
          </cell>
          <cell r="L16712">
            <v>43784</v>
          </cell>
          <cell r="N16712">
            <v>43814</v>
          </cell>
          <cell r="P16712" t="str">
            <v>Pending HOC</v>
          </cell>
        </row>
        <row r="16713">
          <cell r="C16713" t="str">
            <v>ZJZ659</v>
          </cell>
          <cell r="D16713" t="str">
            <v>Collocated Sites</v>
          </cell>
          <cell r="E16713" t="str">
            <v>Q3-2019</v>
          </cell>
          <cell r="F16713" t="str">
            <v>Mobile Aspiration</v>
          </cell>
          <cell r="G16713" t="str">
            <v>HUA</v>
          </cell>
          <cell r="H16713" t="str">
            <v>LTE700 Collocated (20Mhz)</v>
          </cell>
          <cell r="I16713" t="str">
            <v>INS</v>
          </cell>
          <cell r="L16713">
            <v>43791</v>
          </cell>
          <cell r="N16713">
            <v>43792</v>
          </cell>
          <cell r="P16713" t="str">
            <v>No Dependency</v>
          </cell>
        </row>
        <row r="16714">
          <cell r="C16714" t="str">
            <v>ZHA171</v>
          </cell>
          <cell r="D16714" t="str">
            <v>Collocated Sites</v>
          </cell>
          <cell r="E16714" t="str">
            <v>Q2-2019</v>
          </cell>
          <cell r="F16714" t="str">
            <v>Mobile Aspiration</v>
          </cell>
          <cell r="G16714" t="str">
            <v>HUA</v>
          </cell>
          <cell r="H16714" t="str">
            <v>LTE700 Collocated (20Mhz)</v>
          </cell>
          <cell r="I16714" t="str">
            <v>INS</v>
          </cell>
          <cell r="L16714">
            <v>43753</v>
          </cell>
          <cell r="M16714">
            <v>43745</v>
          </cell>
          <cell r="N16714">
            <v>43755</v>
          </cell>
          <cell r="O16714">
            <v>43746</v>
          </cell>
          <cell r="P16714" t="str">
            <v>No Dependency</v>
          </cell>
        </row>
        <row r="16715">
          <cell r="C16715" t="str">
            <v>ZKH878</v>
          </cell>
          <cell r="D16715" t="str">
            <v>Collocated Sites</v>
          </cell>
          <cell r="E16715" t="str">
            <v>Q1-2020</v>
          </cell>
          <cell r="F16715" t="str">
            <v>Mobile Aspiration</v>
          </cell>
          <cell r="G16715" t="str">
            <v>HUA</v>
          </cell>
          <cell r="H16715" t="str">
            <v>LTE700 Collocated (20Mhz)</v>
          </cell>
          <cell r="I16715" t="str">
            <v>INS</v>
          </cell>
          <cell r="L16715">
            <v>43889</v>
          </cell>
          <cell r="N16715">
            <v>43891</v>
          </cell>
          <cell r="P16715" t="str">
            <v>No Dependency</v>
          </cell>
        </row>
        <row r="16716">
          <cell r="C16716">
            <v>71811</v>
          </cell>
          <cell r="D16716" t="str">
            <v>Collocated Sites</v>
          </cell>
          <cell r="E16716" t="str">
            <v>Q2-2019</v>
          </cell>
          <cell r="F16716" t="str">
            <v>Mobile Aspiration</v>
          </cell>
          <cell r="G16716" t="str">
            <v>HUA</v>
          </cell>
          <cell r="H16716" t="str">
            <v>LTE700 Collocated (20Mhz)</v>
          </cell>
          <cell r="I16716" t="str">
            <v>INS</v>
          </cell>
          <cell r="L16716">
            <v>43791</v>
          </cell>
          <cell r="N16716">
            <v>43792</v>
          </cell>
          <cell r="P16716" t="str">
            <v>No Dependency</v>
          </cell>
        </row>
        <row r="16717">
          <cell r="C16717" t="str">
            <v>ZDH028</v>
          </cell>
          <cell r="D16717" t="str">
            <v>New Sites</v>
          </cell>
          <cell r="E16717" t="str">
            <v>Q1-2020</v>
          </cell>
          <cell r="F16717" t="str">
            <v>Mobile Aspiration</v>
          </cell>
          <cell r="G16717" t="str">
            <v>HUA</v>
          </cell>
          <cell r="H16717" t="str">
            <v>2GNEW</v>
          </cell>
          <cell r="I16717" t="str">
            <v>INS</v>
          </cell>
          <cell r="J16717">
            <v>43793</v>
          </cell>
          <cell r="L16717">
            <v>43839</v>
          </cell>
          <cell r="N16717">
            <v>43849</v>
          </cell>
          <cell r="P16717" t="str">
            <v>Pending HOC</v>
          </cell>
        </row>
        <row r="16718">
          <cell r="C16718" t="str">
            <v>ZDH028</v>
          </cell>
          <cell r="D16718" t="str">
            <v>New Sites</v>
          </cell>
          <cell r="E16718" t="str">
            <v>Q1-2020</v>
          </cell>
          <cell r="F16718" t="str">
            <v>Mobile Aspiration</v>
          </cell>
          <cell r="G16718" t="str">
            <v>HUA</v>
          </cell>
          <cell r="H16718" t="str">
            <v>3GNEW_900</v>
          </cell>
          <cell r="I16718" t="str">
            <v>INS</v>
          </cell>
          <cell r="J16718">
            <v>43793</v>
          </cell>
          <cell r="L16718">
            <v>43839</v>
          </cell>
          <cell r="N16718">
            <v>43849</v>
          </cell>
          <cell r="P16718" t="str">
            <v>Pending HOC</v>
          </cell>
        </row>
        <row r="16719">
          <cell r="C16719" t="str">
            <v>ZDH028</v>
          </cell>
          <cell r="D16719" t="str">
            <v>New Sites</v>
          </cell>
          <cell r="E16719" t="str">
            <v>Q1-2020</v>
          </cell>
          <cell r="F16719" t="str">
            <v>Mobile Aspiration</v>
          </cell>
          <cell r="G16719" t="str">
            <v>HUA</v>
          </cell>
          <cell r="H16719" t="str">
            <v>LTE2300NEW</v>
          </cell>
          <cell r="I16719" t="str">
            <v>INS</v>
          </cell>
          <cell r="J16719">
            <v>43793</v>
          </cell>
          <cell r="L16719">
            <v>43839</v>
          </cell>
          <cell r="N16719">
            <v>43849</v>
          </cell>
          <cell r="P16719" t="str">
            <v>Pending HOC</v>
          </cell>
        </row>
        <row r="16720">
          <cell r="C16720" t="str">
            <v>ZDH028</v>
          </cell>
          <cell r="D16720" t="str">
            <v>New Sites</v>
          </cell>
          <cell r="E16720" t="str">
            <v>Q1-2020</v>
          </cell>
          <cell r="F16720" t="str">
            <v>Mobile Aspiration</v>
          </cell>
          <cell r="G16720" t="str">
            <v>HUA</v>
          </cell>
          <cell r="H16720" t="str">
            <v>LTE1800NEW</v>
          </cell>
          <cell r="I16720" t="str">
            <v>INS</v>
          </cell>
          <cell r="J16720">
            <v>43793</v>
          </cell>
          <cell r="L16720">
            <v>43839</v>
          </cell>
          <cell r="N16720">
            <v>43849</v>
          </cell>
          <cell r="P16720" t="str">
            <v>Pending HOC</v>
          </cell>
        </row>
        <row r="16721">
          <cell r="C16721" t="str">
            <v>ZDH028</v>
          </cell>
          <cell r="D16721" t="str">
            <v>New Sites</v>
          </cell>
          <cell r="E16721" t="str">
            <v>Q1-2020</v>
          </cell>
          <cell r="F16721" t="str">
            <v>Mobile Aspiration</v>
          </cell>
          <cell r="G16721" t="str">
            <v>HUA</v>
          </cell>
          <cell r="H16721" t="str">
            <v>LTE2100NEW</v>
          </cell>
          <cell r="I16721" t="str">
            <v>INS</v>
          </cell>
          <cell r="J16721">
            <v>43793</v>
          </cell>
          <cell r="L16721">
            <v>43839</v>
          </cell>
          <cell r="N16721">
            <v>43849</v>
          </cell>
          <cell r="P16721" t="str">
            <v>Pending HOC</v>
          </cell>
        </row>
        <row r="16722">
          <cell r="C16722" t="str">
            <v>ZDH028</v>
          </cell>
          <cell r="D16722" t="str">
            <v>New Sites</v>
          </cell>
          <cell r="E16722" t="str">
            <v>Q1-2020</v>
          </cell>
          <cell r="F16722" t="str">
            <v>Mobile Aspiration</v>
          </cell>
          <cell r="G16722" t="str">
            <v>HUA</v>
          </cell>
          <cell r="H16722" t="str">
            <v>LTE700NEW( with IoT)</v>
          </cell>
          <cell r="I16722" t="str">
            <v>INS</v>
          </cell>
          <cell r="J16722">
            <v>43793</v>
          </cell>
          <cell r="L16722">
            <v>43839</v>
          </cell>
          <cell r="N16722">
            <v>43849</v>
          </cell>
          <cell r="P16722" t="str">
            <v>Pending HOC</v>
          </cell>
        </row>
        <row r="16723">
          <cell r="C16723" t="str">
            <v>ZTB385</v>
          </cell>
          <cell r="D16723" t="str">
            <v>New Sites</v>
          </cell>
          <cell r="E16723" t="str">
            <v>Q1-2020</v>
          </cell>
          <cell r="F16723" t="str">
            <v>Mobile Aspiration</v>
          </cell>
          <cell r="G16723" t="str">
            <v>HUA</v>
          </cell>
          <cell r="H16723" t="str">
            <v>2GNEW</v>
          </cell>
          <cell r="I16723" t="str">
            <v>INS</v>
          </cell>
          <cell r="J16723">
            <v>43793</v>
          </cell>
          <cell r="L16723">
            <v>43839</v>
          </cell>
          <cell r="N16723">
            <v>43849</v>
          </cell>
          <cell r="P16723" t="str">
            <v>Pending HOC</v>
          </cell>
        </row>
        <row r="16724">
          <cell r="C16724" t="str">
            <v>ZTB385</v>
          </cell>
          <cell r="D16724" t="str">
            <v>New Sites</v>
          </cell>
          <cell r="E16724" t="str">
            <v>Q1-2020</v>
          </cell>
          <cell r="F16724" t="str">
            <v>Mobile Aspiration</v>
          </cell>
          <cell r="G16724" t="str">
            <v>HUA</v>
          </cell>
          <cell r="H16724" t="str">
            <v>3GNEW_900</v>
          </cell>
          <cell r="I16724" t="str">
            <v>INS</v>
          </cell>
          <cell r="J16724">
            <v>43793</v>
          </cell>
          <cell r="L16724">
            <v>43839</v>
          </cell>
          <cell r="N16724">
            <v>43849</v>
          </cell>
          <cell r="P16724" t="str">
            <v>Pending HOC</v>
          </cell>
        </row>
        <row r="16725">
          <cell r="C16725" t="str">
            <v>ZTB385</v>
          </cell>
          <cell r="D16725" t="str">
            <v>New Sites</v>
          </cell>
          <cell r="E16725" t="str">
            <v>Q1-2020</v>
          </cell>
          <cell r="F16725" t="str">
            <v>Mobile Aspiration</v>
          </cell>
          <cell r="G16725" t="str">
            <v>HUA</v>
          </cell>
          <cell r="H16725" t="str">
            <v>LTE2300NEW</v>
          </cell>
          <cell r="I16725" t="str">
            <v>INS</v>
          </cell>
          <cell r="J16725">
            <v>43793</v>
          </cell>
          <cell r="L16725">
            <v>43839</v>
          </cell>
          <cell r="N16725">
            <v>43849</v>
          </cell>
          <cell r="P16725" t="str">
            <v>Pending HOC</v>
          </cell>
        </row>
        <row r="16726">
          <cell r="C16726" t="str">
            <v>ZTB385</v>
          </cell>
          <cell r="D16726" t="str">
            <v>New Sites</v>
          </cell>
          <cell r="E16726" t="str">
            <v>Q1-2020</v>
          </cell>
          <cell r="F16726" t="str">
            <v>Mobile Aspiration</v>
          </cell>
          <cell r="G16726" t="str">
            <v>HUA</v>
          </cell>
          <cell r="H16726" t="str">
            <v>LTE1800NEW</v>
          </cell>
          <cell r="I16726" t="str">
            <v>INS</v>
          </cell>
          <cell r="J16726">
            <v>43793</v>
          </cell>
          <cell r="L16726">
            <v>43839</v>
          </cell>
          <cell r="N16726">
            <v>43849</v>
          </cell>
          <cell r="P16726" t="str">
            <v>Pending HOC</v>
          </cell>
        </row>
        <row r="16727">
          <cell r="C16727" t="str">
            <v>ZTB385</v>
          </cell>
          <cell r="D16727" t="str">
            <v>New Sites</v>
          </cell>
          <cell r="E16727" t="str">
            <v>Q1-2020</v>
          </cell>
          <cell r="F16727" t="str">
            <v>Mobile Aspiration</v>
          </cell>
          <cell r="G16727" t="str">
            <v>HUA</v>
          </cell>
          <cell r="H16727" t="str">
            <v>LTE2100NEW</v>
          </cell>
          <cell r="I16727" t="str">
            <v>INS</v>
          </cell>
          <cell r="J16727">
            <v>43793</v>
          </cell>
          <cell r="L16727">
            <v>43839</v>
          </cell>
          <cell r="N16727">
            <v>43849</v>
          </cell>
          <cell r="P16727" t="str">
            <v>Pending HOC</v>
          </cell>
        </row>
        <row r="16728">
          <cell r="C16728" t="str">
            <v>ZTB385</v>
          </cell>
          <cell r="D16728" t="str">
            <v>New Sites</v>
          </cell>
          <cell r="E16728" t="str">
            <v>Q1-2020</v>
          </cell>
          <cell r="F16728" t="str">
            <v>Mobile Aspiration</v>
          </cell>
          <cell r="G16728" t="str">
            <v>HUA</v>
          </cell>
          <cell r="H16728" t="str">
            <v>LTE700NEW( with IoT)</v>
          </cell>
          <cell r="I16728" t="str">
            <v>INS</v>
          </cell>
          <cell r="J16728">
            <v>43793</v>
          </cell>
          <cell r="L16728">
            <v>43839</v>
          </cell>
          <cell r="N16728">
            <v>43849</v>
          </cell>
          <cell r="P16728" t="str">
            <v>Pending HOC</v>
          </cell>
        </row>
        <row r="16729">
          <cell r="C16729" t="str">
            <v>ZHF284</v>
          </cell>
          <cell r="D16729" t="str">
            <v>New Sites</v>
          </cell>
          <cell r="E16729" t="str">
            <v>Q1-2020</v>
          </cell>
          <cell r="F16729" t="str">
            <v>Mobile Aspiration</v>
          </cell>
          <cell r="G16729" t="str">
            <v>HUA</v>
          </cell>
          <cell r="H16729" t="str">
            <v>2GNEW</v>
          </cell>
          <cell r="I16729" t="str">
            <v>INS</v>
          </cell>
          <cell r="J16729">
            <v>43793</v>
          </cell>
          <cell r="L16729">
            <v>43839</v>
          </cell>
          <cell r="N16729">
            <v>43849</v>
          </cell>
          <cell r="P16729" t="str">
            <v>Pending HOC</v>
          </cell>
        </row>
        <row r="16730">
          <cell r="C16730" t="str">
            <v>ZHF284</v>
          </cell>
          <cell r="D16730" t="str">
            <v>New Sites</v>
          </cell>
          <cell r="E16730" t="str">
            <v>Q1-2020</v>
          </cell>
          <cell r="F16730" t="str">
            <v>Mobile Aspiration</v>
          </cell>
          <cell r="G16730" t="str">
            <v>HUA</v>
          </cell>
          <cell r="H16730" t="str">
            <v>3GNEW_900</v>
          </cell>
          <cell r="I16730" t="str">
            <v>INS</v>
          </cell>
          <cell r="J16730">
            <v>43793</v>
          </cell>
          <cell r="L16730">
            <v>43839</v>
          </cell>
          <cell r="N16730">
            <v>43849</v>
          </cell>
          <cell r="P16730" t="str">
            <v>Pending HOC</v>
          </cell>
        </row>
        <row r="16731">
          <cell r="C16731" t="str">
            <v>ZHF284</v>
          </cell>
          <cell r="D16731" t="str">
            <v>New Sites</v>
          </cell>
          <cell r="E16731" t="str">
            <v>Q1-2020</v>
          </cell>
          <cell r="F16731" t="str">
            <v>Mobile Aspiration</v>
          </cell>
          <cell r="G16731" t="str">
            <v>HUA</v>
          </cell>
          <cell r="H16731" t="str">
            <v>LTE2300NEW</v>
          </cell>
          <cell r="I16731" t="str">
            <v>INS</v>
          </cell>
          <cell r="J16731">
            <v>43793</v>
          </cell>
          <cell r="L16731">
            <v>43839</v>
          </cell>
          <cell r="N16731">
            <v>43849</v>
          </cell>
          <cell r="P16731" t="str">
            <v>Pending HOC</v>
          </cell>
        </row>
        <row r="16732">
          <cell r="C16732" t="str">
            <v>ZHF284</v>
          </cell>
          <cell r="D16732" t="str">
            <v>New Sites</v>
          </cell>
          <cell r="E16732" t="str">
            <v>Q1-2020</v>
          </cell>
          <cell r="F16732" t="str">
            <v>Mobile Aspiration</v>
          </cell>
          <cell r="G16732" t="str">
            <v>HUA</v>
          </cell>
          <cell r="H16732" t="str">
            <v>LTE1800NEW</v>
          </cell>
          <cell r="I16732" t="str">
            <v>INS</v>
          </cell>
          <cell r="J16732">
            <v>43793</v>
          </cell>
          <cell r="L16732">
            <v>43839</v>
          </cell>
          <cell r="N16732">
            <v>43849</v>
          </cell>
          <cell r="P16732" t="str">
            <v>Pending HOC</v>
          </cell>
        </row>
        <row r="16733">
          <cell r="C16733" t="str">
            <v>ZHF284</v>
          </cell>
          <cell r="D16733" t="str">
            <v>New Sites</v>
          </cell>
          <cell r="E16733" t="str">
            <v>Q1-2020</v>
          </cell>
          <cell r="F16733" t="str">
            <v>Mobile Aspiration</v>
          </cell>
          <cell r="G16733" t="str">
            <v>HUA</v>
          </cell>
          <cell r="H16733" t="str">
            <v>LTE2100NEW</v>
          </cell>
          <cell r="I16733" t="str">
            <v>INS</v>
          </cell>
          <cell r="J16733">
            <v>43793</v>
          </cell>
          <cell r="L16733">
            <v>43839</v>
          </cell>
          <cell r="N16733">
            <v>43849</v>
          </cell>
          <cell r="P16733" t="str">
            <v>Pending HOC</v>
          </cell>
        </row>
        <row r="16734">
          <cell r="C16734" t="str">
            <v>ZHF284</v>
          </cell>
          <cell r="D16734" t="str">
            <v>New Sites</v>
          </cell>
          <cell r="E16734" t="str">
            <v>Q1-2020</v>
          </cell>
          <cell r="F16734" t="str">
            <v>Mobile Aspiration</v>
          </cell>
          <cell r="G16734" t="str">
            <v>HUA</v>
          </cell>
          <cell r="H16734" t="str">
            <v>LTE700NEW( with IoT)</v>
          </cell>
          <cell r="I16734" t="str">
            <v>INS</v>
          </cell>
          <cell r="J16734">
            <v>43793</v>
          </cell>
          <cell r="L16734">
            <v>43839</v>
          </cell>
          <cell r="N16734">
            <v>43849</v>
          </cell>
          <cell r="P16734" t="str">
            <v>Pending HOC</v>
          </cell>
        </row>
        <row r="16735">
          <cell r="C16735">
            <v>34200</v>
          </cell>
          <cell r="D16735" t="str">
            <v>Collocated Sites</v>
          </cell>
          <cell r="E16735" t="str">
            <v>Q1-2020</v>
          </cell>
          <cell r="F16735" t="str">
            <v>Mobile Aspiration</v>
          </cell>
          <cell r="G16735" t="str">
            <v>HUA</v>
          </cell>
          <cell r="H16735" t="str">
            <v>LTE700 Collocated (20Mhz)</v>
          </cell>
          <cell r="I16735" t="str">
            <v>INS</v>
          </cell>
          <cell r="L16735">
            <v>43892</v>
          </cell>
          <cell r="N16735">
            <v>43893</v>
          </cell>
          <cell r="P16735" t="str">
            <v>No Dependency</v>
          </cell>
        </row>
        <row r="16736">
          <cell r="C16736" t="str">
            <v>ZND553</v>
          </cell>
          <cell r="D16736" t="str">
            <v>Collocated Sites</v>
          </cell>
          <cell r="E16736" t="str">
            <v>Q4-2019</v>
          </cell>
          <cell r="F16736" t="str">
            <v>Mobile Aspiration</v>
          </cell>
          <cell r="G16736" t="str">
            <v>HUA</v>
          </cell>
          <cell r="H16736" t="str">
            <v>LTE700 Collocated (20Mhz)</v>
          </cell>
          <cell r="I16736" t="str">
            <v>INS</v>
          </cell>
          <cell r="L16736">
            <v>43801</v>
          </cell>
          <cell r="N16736">
            <v>43802</v>
          </cell>
          <cell r="P16736" t="str">
            <v>No Dependency</v>
          </cell>
        </row>
        <row r="16737">
          <cell r="C16737" t="str">
            <v>ZTB001</v>
          </cell>
          <cell r="D16737" t="str">
            <v>Collocated Sites</v>
          </cell>
          <cell r="E16737" t="str">
            <v>Q4-2019</v>
          </cell>
          <cell r="F16737" t="str">
            <v>Mobile Aspiration</v>
          </cell>
          <cell r="G16737" t="str">
            <v>HUA</v>
          </cell>
          <cell r="H16737" t="str">
            <v>LTE700 Collocated (20Mhz)</v>
          </cell>
          <cell r="I16737" t="str">
            <v>INS</v>
          </cell>
          <cell r="L16737">
            <v>43801</v>
          </cell>
          <cell r="M16737">
            <v>43750</v>
          </cell>
          <cell r="N16737">
            <v>43802</v>
          </cell>
          <cell r="O16737">
            <v>43751</v>
          </cell>
          <cell r="P16737" t="str">
            <v>No Dependency</v>
          </cell>
        </row>
        <row r="16738">
          <cell r="C16738">
            <v>34200</v>
          </cell>
          <cell r="D16738" t="str">
            <v>Expansion Sites</v>
          </cell>
          <cell r="E16738" t="str">
            <v>Q1-2020</v>
          </cell>
          <cell r="F16738" t="str">
            <v>Mobile Aspiration</v>
          </cell>
          <cell r="G16738" t="str">
            <v>HUA</v>
          </cell>
          <cell r="H16738" t="str">
            <v>IoT</v>
          </cell>
          <cell r="I16738" t="str">
            <v>INS</v>
          </cell>
          <cell r="L16738">
            <v>43892</v>
          </cell>
          <cell r="N16738">
            <v>43893</v>
          </cell>
          <cell r="P16738" t="str">
            <v>No Dependency</v>
          </cell>
        </row>
        <row r="16739">
          <cell r="C16739" t="str">
            <v>ZND553</v>
          </cell>
          <cell r="D16739" t="str">
            <v>Expansion Sites</v>
          </cell>
          <cell r="E16739" t="str">
            <v>Q4-2019</v>
          </cell>
          <cell r="F16739" t="str">
            <v>Mobile Aspiration</v>
          </cell>
          <cell r="G16739" t="str">
            <v>HUA</v>
          </cell>
          <cell r="H16739" t="str">
            <v>IoT</v>
          </cell>
          <cell r="I16739" t="str">
            <v>INS</v>
          </cell>
          <cell r="L16739">
            <v>43801</v>
          </cell>
          <cell r="N16739">
            <v>43802</v>
          </cell>
          <cell r="P16739" t="str">
            <v>No Dependency</v>
          </cell>
        </row>
        <row r="16740">
          <cell r="C16740" t="str">
            <v>ZTB001</v>
          </cell>
          <cell r="D16740" t="str">
            <v>Expansion Sites</v>
          </cell>
          <cell r="E16740" t="str">
            <v>Q4-2019</v>
          </cell>
          <cell r="F16740" t="str">
            <v>Mobile Aspiration</v>
          </cell>
          <cell r="G16740" t="str">
            <v>HUA</v>
          </cell>
          <cell r="H16740" t="str">
            <v>IoT</v>
          </cell>
          <cell r="I16740" t="str">
            <v>INS</v>
          </cell>
          <cell r="L16740">
            <v>43801</v>
          </cell>
          <cell r="M16740">
            <v>43750</v>
          </cell>
          <cell r="N16740">
            <v>43802</v>
          </cell>
          <cell r="O16740">
            <v>43751</v>
          </cell>
          <cell r="P16740" t="str">
            <v>No Dependency</v>
          </cell>
        </row>
        <row r="16741">
          <cell r="C16741" t="str">
            <v>ZND757</v>
          </cell>
          <cell r="D16741" t="str">
            <v>Collocated Sites</v>
          </cell>
          <cell r="E16741" t="str">
            <v>Q4-2019</v>
          </cell>
          <cell r="F16741" t="str">
            <v>Mobile Aspiration - 5G</v>
          </cell>
          <cell r="G16741" t="str">
            <v>HUA</v>
          </cell>
          <cell r="H16741" t="str">
            <v>5GCOL</v>
          </cell>
          <cell r="I16741" t="str">
            <v>INS</v>
          </cell>
          <cell r="L16741">
            <v>43800</v>
          </cell>
          <cell r="N16741">
            <v>43801</v>
          </cell>
          <cell r="P16741" t="str">
            <v>No Dependency</v>
          </cell>
        </row>
        <row r="16742">
          <cell r="C16742" t="str">
            <v>ZND758</v>
          </cell>
          <cell r="D16742" t="str">
            <v>Collocated Sites</v>
          </cell>
          <cell r="E16742" t="str">
            <v>Q4-2019</v>
          </cell>
          <cell r="F16742" t="str">
            <v>Mobile Aspiration - 5G</v>
          </cell>
          <cell r="G16742" t="str">
            <v>HUA</v>
          </cell>
          <cell r="H16742" t="str">
            <v>5GCOL</v>
          </cell>
          <cell r="I16742" t="str">
            <v>INS</v>
          </cell>
          <cell r="L16742">
            <v>43800</v>
          </cell>
          <cell r="N16742">
            <v>43801</v>
          </cell>
          <cell r="P16742" t="str">
            <v>No Dependency</v>
          </cell>
        </row>
        <row r="16743">
          <cell r="C16743" t="str">
            <v>ZND759</v>
          </cell>
          <cell r="D16743" t="str">
            <v>Collocated Sites</v>
          </cell>
          <cell r="E16743" t="str">
            <v>Q3-2019</v>
          </cell>
          <cell r="F16743" t="str">
            <v>Mobile Aspiration - 5G</v>
          </cell>
          <cell r="G16743" t="str">
            <v>HUA</v>
          </cell>
          <cell r="H16743" t="str">
            <v>5GCOL</v>
          </cell>
          <cell r="I16743" t="str">
            <v>INS</v>
          </cell>
          <cell r="L16743">
            <v>43800</v>
          </cell>
          <cell r="N16743">
            <v>43801</v>
          </cell>
          <cell r="P16743" t="str">
            <v>No Dependency</v>
          </cell>
        </row>
        <row r="16744">
          <cell r="C16744" t="str">
            <v>ZDM191</v>
          </cell>
          <cell r="D16744" t="str">
            <v>Collocated Sites</v>
          </cell>
          <cell r="E16744" t="str">
            <v>Q1-2020</v>
          </cell>
          <cell r="F16744" t="str">
            <v>Mobile Aspiration - 5G</v>
          </cell>
          <cell r="G16744" t="str">
            <v>HUA</v>
          </cell>
          <cell r="H16744" t="str">
            <v>5GCOL</v>
          </cell>
          <cell r="I16744" t="str">
            <v>INS</v>
          </cell>
          <cell r="L16744">
            <v>43800</v>
          </cell>
          <cell r="N16744">
            <v>43801</v>
          </cell>
          <cell r="P16744" t="str">
            <v>No Dependency</v>
          </cell>
        </row>
        <row r="16745">
          <cell r="C16745" t="str">
            <v>ZBR008</v>
          </cell>
          <cell r="D16745" t="str">
            <v>Collocated Sites</v>
          </cell>
          <cell r="E16745" t="str">
            <v>Q2-2019</v>
          </cell>
          <cell r="F16745" t="str">
            <v>Mobile Aspiration - 5G</v>
          </cell>
          <cell r="G16745" t="str">
            <v>HUA</v>
          </cell>
          <cell r="H16745" t="str">
            <v>5GCOL</v>
          </cell>
          <cell r="I16745" t="str">
            <v>INS</v>
          </cell>
          <cell r="L16745">
            <v>43800</v>
          </cell>
          <cell r="M16745">
            <v>43767</v>
          </cell>
          <cell r="N16745">
            <v>43801</v>
          </cell>
          <cell r="O16745">
            <v>43768</v>
          </cell>
          <cell r="P16745" t="str">
            <v>No Dependency</v>
          </cell>
        </row>
        <row r="16746">
          <cell r="C16746" t="str">
            <v>ZBR017</v>
          </cell>
          <cell r="D16746" t="str">
            <v>Collocated Sites</v>
          </cell>
          <cell r="E16746" t="str">
            <v>Q2-2019</v>
          </cell>
          <cell r="F16746" t="str">
            <v>Mobile Aspiration - 5G</v>
          </cell>
          <cell r="G16746" t="str">
            <v>HUA</v>
          </cell>
          <cell r="H16746" t="str">
            <v>5GCOL</v>
          </cell>
          <cell r="I16746" t="str">
            <v>INS</v>
          </cell>
          <cell r="L16746">
            <v>43800</v>
          </cell>
          <cell r="M16746">
            <v>43767</v>
          </cell>
          <cell r="N16746">
            <v>43801</v>
          </cell>
          <cell r="O16746">
            <v>43768</v>
          </cell>
          <cell r="P16746" t="str">
            <v>No Dependency</v>
          </cell>
        </row>
        <row r="16747">
          <cell r="C16747" t="str">
            <v>ZBR018</v>
          </cell>
          <cell r="D16747" t="str">
            <v>Collocated Sites</v>
          </cell>
          <cell r="E16747" t="str">
            <v>Q3-2019</v>
          </cell>
          <cell r="F16747" t="str">
            <v>Mobile Aspiration - 5G</v>
          </cell>
          <cell r="G16747" t="str">
            <v>HUA</v>
          </cell>
          <cell r="H16747" t="str">
            <v>5GCOL</v>
          </cell>
          <cell r="I16747" t="str">
            <v>INS</v>
          </cell>
          <cell r="L16747">
            <v>43800</v>
          </cell>
          <cell r="M16747">
            <v>43767</v>
          </cell>
          <cell r="N16747">
            <v>43801</v>
          </cell>
          <cell r="O16747">
            <v>43768</v>
          </cell>
          <cell r="P16747" t="str">
            <v>No Dependency</v>
          </cell>
        </row>
        <row r="16748">
          <cell r="C16748" t="str">
            <v>ZBR019</v>
          </cell>
          <cell r="D16748" t="str">
            <v>Collocated Sites</v>
          </cell>
          <cell r="E16748" t="str">
            <v>Q2-2019</v>
          </cell>
          <cell r="F16748" t="str">
            <v>Mobile Aspiration - 5G</v>
          </cell>
          <cell r="G16748" t="str">
            <v>HUA</v>
          </cell>
          <cell r="H16748" t="str">
            <v>5GCOL</v>
          </cell>
          <cell r="I16748" t="str">
            <v>INS</v>
          </cell>
          <cell r="L16748">
            <v>43800</v>
          </cell>
          <cell r="M16748">
            <v>43767</v>
          </cell>
          <cell r="N16748">
            <v>43801</v>
          </cell>
          <cell r="O16748">
            <v>43768</v>
          </cell>
          <cell r="P16748" t="str">
            <v>No Dependency</v>
          </cell>
        </row>
        <row r="16749">
          <cell r="C16749" t="str">
            <v>ZBR095</v>
          </cell>
          <cell r="D16749" t="str">
            <v>Collocated Sites</v>
          </cell>
          <cell r="E16749" t="str">
            <v>Q4-2019</v>
          </cell>
          <cell r="F16749" t="str">
            <v>Mobile Aspiration - 5G</v>
          </cell>
          <cell r="G16749" t="str">
            <v>HUA</v>
          </cell>
          <cell r="H16749" t="str">
            <v>5GCOL</v>
          </cell>
          <cell r="I16749" t="str">
            <v>INS</v>
          </cell>
          <cell r="L16749">
            <v>43800</v>
          </cell>
          <cell r="M16749">
            <v>43767</v>
          </cell>
          <cell r="N16749">
            <v>43801</v>
          </cell>
          <cell r="O16749">
            <v>43768</v>
          </cell>
          <cell r="P16749" t="str">
            <v>No Dependency</v>
          </cell>
        </row>
        <row r="16750">
          <cell r="C16750" t="str">
            <v>ZBR891</v>
          </cell>
          <cell r="D16750" t="str">
            <v>Collocated Sites</v>
          </cell>
          <cell r="E16750" t="str">
            <v>Q3-2019</v>
          </cell>
          <cell r="F16750" t="str">
            <v>Mobile Aspiration - 5G</v>
          </cell>
          <cell r="G16750" t="str">
            <v>HUA</v>
          </cell>
          <cell r="H16750" t="str">
            <v>5GCOL</v>
          </cell>
          <cell r="I16750" t="str">
            <v>INS</v>
          </cell>
          <cell r="L16750">
            <v>43800</v>
          </cell>
          <cell r="M16750">
            <v>43767</v>
          </cell>
          <cell r="N16750">
            <v>43801</v>
          </cell>
          <cell r="O16750">
            <v>43768</v>
          </cell>
          <cell r="P16750" t="str">
            <v>No Dependency</v>
          </cell>
        </row>
        <row r="16751">
          <cell r="C16751" t="str">
            <v>ZBR900</v>
          </cell>
          <cell r="D16751" t="str">
            <v>Collocated Sites</v>
          </cell>
          <cell r="E16751" t="str">
            <v>Q3-2019</v>
          </cell>
          <cell r="F16751" t="str">
            <v>Mobile Aspiration - 5G</v>
          </cell>
          <cell r="G16751" t="str">
            <v>HUA</v>
          </cell>
          <cell r="H16751" t="str">
            <v>5GCOL</v>
          </cell>
          <cell r="I16751" t="str">
            <v>INS</v>
          </cell>
          <cell r="L16751">
            <v>43800</v>
          </cell>
          <cell r="M16751">
            <v>43767</v>
          </cell>
          <cell r="N16751">
            <v>43801</v>
          </cell>
          <cell r="O16751">
            <v>43768</v>
          </cell>
          <cell r="P16751" t="str">
            <v>No Dependency</v>
          </cell>
        </row>
        <row r="16752">
          <cell r="C16752" t="str">
            <v>ZBR906</v>
          </cell>
          <cell r="D16752" t="str">
            <v>Collocated Sites</v>
          </cell>
          <cell r="E16752" t="str">
            <v>Q3-2019</v>
          </cell>
          <cell r="F16752" t="str">
            <v>Mobile Aspiration - 5G</v>
          </cell>
          <cell r="G16752" t="str">
            <v>HUA</v>
          </cell>
          <cell r="H16752" t="str">
            <v>5GCOL</v>
          </cell>
          <cell r="I16752" t="str">
            <v>INS</v>
          </cell>
          <cell r="L16752">
            <v>43800</v>
          </cell>
          <cell r="M16752">
            <v>43767</v>
          </cell>
          <cell r="N16752">
            <v>43801</v>
          </cell>
          <cell r="O16752">
            <v>43768</v>
          </cell>
          <cell r="P16752" t="str">
            <v>No Dependency</v>
          </cell>
        </row>
        <row r="16753">
          <cell r="C16753" t="str">
            <v>ZBR911</v>
          </cell>
          <cell r="D16753" t="str">
            <v>Collocated Sites</v>
          </cell>
          <cell r="E16753" t="str">
            <v>Q2-2019</v>
          </cell>
          <cell r="F16753" t="str">
            <v>Mobile Aspiration - 5G</v>
          </cell>
          <cell r="G16753" t="str">
            <v>HUA</v>
          </cell>
          <cell r="H16753" t="str">
            <v>5GCOL</v>
          </cell>
          <cell r="I16753" t="str">
            <v>INS</v>
          </cell>
          <cell r="L16753">
            <v>43800</v>
          </cell>
          <cell r="N16753">
            <v>43801</v>
          </cell>
          <cell r="P16753" t="str">
            <v>No Dependency</v>
          </cell>
        </row>
        <row r="16754">
          <cell r="C16754" t="str">
            <v>ZBR944</v>
          </cell>
          <cell r="D16754" t="str">
            <v>Collocated Sites</v>
          </cell>
          <cell r="E16754" t="str">
            <v>Q3-2019</v>
          </cell>
          <cell r="F16754" t="str">
            <v>Mobile Aspiration - 5G</v>
          </cell>
          <cell r="G16754" t="str">
            <v>HUA</v>
          </cell>
          <cell r="H16754" t="str">
            <v>5GCOL</v>
          </cell>
          <cell r="I16754" t="str">
            <v>INS</v>
          </cell>
          <cell r="L16754">
            <v>43800</v>
          </cell>
          <cell r="M16754">
            <v>43767</v>
          </cell>
          <cell r="N16754">
            <v>43801</v>
          </cell>
          <cell r="O16754">
            <v>43768</v>
          </cell>
          <cell r="P16754" t="str">
            <v>No Dependency</v>
          </cell>
        </row>
        <row r="16755">
          <cell r="C16755" t="str">
            <v>ZBR950</v>
          </cell>
          <cell r="D16755" t="str">
            <v>Collocated Sites</v>
          </cell>
          <cell r="E16755" t="str">
            <v>Q3-2019</v>
          </cell>
          <cell r="F16755" t="str">
            <v>Mobile Aspiration - 5G</v>
          </cell>
          <cell r="G16755" t="str">
            <v>HUA</v>
          </cell>
          <cell r="H16755" t="str">
            <v>5GCOL</v>
          </cell>
          <cell r="I16755" t="str">
            <v>INS</v>
          </cell>
          <cell r="L16755">
            <v>43800</v>
          </cell>
          <cell r="M16755">
            <v>43767</v>
          </cell>
          <cell r="N16755">
            <v>43801</v>
          </cell>
          <cell r="O16755">
            <v>43768</v>
          </cell>
          <cell r="P16755" t="str">
            <v>No Dependency</v>
          </cell>
        </row>
        <row r="16756">
          <cell r="C16756" t="str">
            <v>ZBR952</v>
          </cell>
          <cell r="D16756" t="str">
            <v>Collocated Sites</v>
          </cell>
          <cell r="E16756" t="str">
            <v>Q2-2019</v>
          </cell>
          <cell r="F16756" t="str">
            <v>Mobile Aspiration - 5G</v>
          </cell>
          <cell r="G16756" t="str">
            <v>HUA</v>
          </cell>
          <cell r="H16756" t="str">
            <v>5GCOL</v>
          </cell>
          <cell r="I16756" t="str">
            <v>INS</v>
          </cell>
          <cell r="L16756">
            <v>43800</v>
          </cell>
          <cell r="M16756">
            <v>43767</v>
          </cell>
          <cell r="N16756">
            <v>43801</v>
          </cell>
          <cell r="O16756">
            <v>43768</v>
          </cell>
          <cell r="P16756" t="str">
            <v>No Dependency</v>
          </cell>
        </row>
        <row r="16757">
          <cell r="C16757" t="str">
            <v>ZBR965</v>
          </cell>
          <cell r="D16757" t="str">
            <v>Collocated Sites</v>
          </cell>
          <cell r="E16757" t="str">
            <v>Q3-2019</v>
          </cell>
          <cell r="F16757" t="str">
            <v>Mobile Aspiration - 5G</v>
          </cell>
          <cell r="G16757" t="str">
            <v>HUA</v>
          </cell>
          <cell r="H16757" t="str">
            <v>5GCOL</v>
          </cell>
          <cell r="I16757" t="str">
            <v>INS</v>
          </cell>
          <cell r="L16757">
            <v>43800</v>
          </cell>
          <cell r="M16757">
            <v>43767</v>
          </cell>
          <cell r="N16757">
            <v>43801</v>
          </cell>
          <cell r="O16757">
            <v>43768</v>
          </cell>
          <cell r="P16757" t="str">
            <v>No Dependency</v>
          </cell>
        </row>
        <row r="16758">
          <cell r="C16758" t="str">
            <v>ZBR971</v>
          </cell>
          <cell r="D16758" t="str">
            <v>Collocated Sites</v>
          </cell>
          <cell r="E16758" t="str">
            <v>Q4-2019</v>
          </cell>
          <cell r="F16758" t="str">
            <v>Mobile Aspiration - 5G</v>
          </cell>
          <cell r="G16758" t="str">
            <v>HUA</v>
          </cell>
          <cell r="H16758" t="str">
            <v>5GCOL</v>
          </cell>
          <cell r="I16758" t="str">
            <v>INS</v>
          </cell>
          <cell r="L16758">
            <v>43800</v>
          </cell>
          <cell r="M16758">
            <v>43767</v>
          </cell>
          <cell r="N16758">
            <v>43801</v>
          </cell>
          <cell r="O16758">
            <v>43768</v>
          </cell>
          <cell r="P16758" t="str">
            <v>No Dependency</v>
          </cell>
        </row>
        <row r="16759">
          <cell r="C16759" t="str">
            <v>ZBR978</v>
          </cell>
          <cell r="D16759" t="str">
            <v>Collocated Sites</v>
          </cell>
          <cell r="E16759" t="str">
            <v>Q2-2019</v>
          </cell>
          <cell r="F16759" t="str">
            <v>Mobile Aspiration - 5G</v>
          </cell>
          <cell r="G16759" t="str">
            <v>HUA</v>
          </cell>
          <cell r="H16759" t="str">
            <v>5GCOL</v>
          </cell>
          <cell r="I16759" t="str">
            <v>INS</v>
          </cell>
          <cell r="L16759">
            <v>43800</v>
          </cell>
          <cell r="M16759">
            <v>43767</v>
          </cell>
          <cell r="N16759">
            <v>43801</v>
          </cell>
          <cell r="O16759">
            <v>43768</v>
          </cell>
          <cell r="P16759" t="str">
            <v>No Dependency</v>
          </cell>
        </row>
        <row r="16760">
          <cell r="C16760" t="str">
            <v>ZBR979</v>
          </cell>
          <cell r="D16760" t="str">
            <v>Collocated Sites</v>
          </cell>
          <cell r="E16760" t="str">
            <v>Q3-2019</v>
          </cell>
          <cell r="F16760" t="str">
            <v>Mobile Aspiration - 5G</v>
          </cell>
          <cell r="G16760" t="str">
            <v>HUA</v>
          </cell>
          <cell r="H16760" t="str">
            <v>5GCOL</v>
          </cell>
          <cell r="I16760" t="str">
            <v>INS</v>
          </cell>
          <cell r="L16760">
            <v>43800</v>
          </cell>
          <cell r="N16760">
            <v>43801</v>
          </cell>
          <cell r="P16760" t="str">
            <v>No Dependency</v>
          </cell>
        </row>
        <row r="16761">
          <cell r="C16761" t="str">
            <v>ZJB008</v>
          </cell>
          <cell r="D16761" t="str">
            <v>Collocated Sites</v>
          </cell>
          <cell r="E16761" t="str">
            <v>Q1-2020</v>
          </cell>
          <cell r="F16761" t="str">
            <v>Mobile Aspiration - 5G</v>
          </cell>
          <cell r="G16761" t="str">
            <v>HUA</v>
          </cell>
          <cell r="H16761" t="str">
            <v>5GCOL</v>
          </cell>
          <cell r="I16761" t="str">
            <v>INS</v>
          </cell>
          <cell r="L16761">
            <v>43800</v>
          </cell>
          <cell r="M16761">
            <v>43767</v>
          </cell>
          <cell r="N16761">
            <v>43801</v>
          </cell>
          <cell r="O16761">
            <v>43768</v>
          </cell>
          <cell r="P16761" t="str">
            <v>No Dependency</v>
          </cell>
        </row>
        <row r="16762">
          <cell r="C16762" t="str">
            <v>ZJB009</v>
          </cell>
          <cell r="D16762" t="str">
            <v>Collocated Sites</v>
          </cell>
          <cell r="E16762" t="str">
            <v>Q1-2020</v>
          </cell>
          <cell r="F16762" t="str">
            <v>Mobile Aspiration - 5G</v>
          </cell>
          <cell r="G16762" t="str">
            <v>HUA</v>
          </cell>
          <cell r="H16762" t="str">
            <v>5GCOL</v>
          </cell>
          <cell r="I16762" t="str">
            <v>INS</v>
          </cell>
          <cell r="L16762">
            <v>43800</v>
          </cell>
          <cell r="M16762">
            <v>43767</v>
          </cell>
          <cell r="N16762">
            <v>43801</v>
          </cell>
          <cell r="O16762">
            <v>43768</v>
          </cell>
          <cell r="P16762" t="str">
            <v>No Dependency</v>
          </cell>
        </row>
        <row r="16763">
          <cell r="C16763" t="str">
            <v>ZJB017</v>
          </cell>
          <cell r="D16763" t="str">
            <v>Collocated Sites</v>
          </cell>
          <cell r="E16763" t="str">
            <v>Q3-2019</v>
          </cell>
          <cell r="F16763" t="str">
            <v>Mobile Aspiration - 5G</v>
          </cell>
          <cell r="G16763" t="str">
            <v>HUA</v>
          </cell>
          <cell r="H16763" t="str">
            <v>5GCOL</v>
          </cell>
          <cell r="I16763" t="str">
            <v>INS</v>
          </cell>
          <cell r="L16763">
            <v>43800</v>
          </cell>
          <cell r="M16763">
            <v>43767</v>
          </cell>
          <cell r="N16763">
            <v>43801</v>
          </cell>
          <cell r="O16763">
            <v>43768</v>
          </cell>
          <cell r="P16763" t="str">
            <v>No Dependency</v>
          </cell>
        </row>
        <row r="16764">
          <cell r="C16764" t="str">
            <v>ZJB063</v>
          </cell>
          <cell r="D16764" t="str">
            <v>Collocated Sites</v>
          </cell>
          <cell r="E16764" t="str">
            <v>Q3-2019</v>
          </cell>
          <cell r="F16764" t="str">
            <v>Mobile Aspiration - 5G</v>
          </cell>
          <cell r="G16764" t="str">
            <v>HUA</v>
          </cell>
          <cell r="H16764" t="str">
            <v>5GCOL</v>
          </cell>
          <cell r="I16764" t="str">
            <v>INS</v>
          </cell>
          <cell r="L16764">
            <v>43800</v>
          </cell>
          <cell r="M16764">
            <v>43767</v>
          </cell>
          <cell r="N16764">
            <v>43801</v>
          </cell>
          <cell r="O16764">
            <v>43768</v>
          </cell>
          <cell r="P16764" t="str">
            <v>No Dependency</v>
          </cell>
        </row>
        <row r="16765">
          <cell r="C16765" t="str">
            <v>ZJB073</v>
          </cell>
          <cell r="D16765" t="str">
            <v>Collocated Sites</v>
          </cell>
          <cell r="E16765" t="str">
            <v>Q3-2019</v>
          </cell>
          <cell r="F16765" t="str">
            <v>Mobile Aspiration - 5G</v>
          </cell>
          <cell r="G16765" t="str">
            <v>HUA</v>
          </cell>
          <cell r="H16765" t="str">
            <v>5GCOL</v>
          </cell>
          <cell r="I16765" t="str">
            <v>INS</v>
          </cell>
          <cell r="L16765">
            <v>43800</v>
          </cell>
          <cell r="M16765">
            <v>43767</v>
          </cell>
          <cell r="N16765">
            <v>43801</v>
          </cell>
          <cell r="O16765">
            <v>43768</v>
          </cell>
          <cell r="P16765" t="str">
            <v>No Dependency</v>
          </cell>
        </row>
        <row r="16766">
          <cell r="C16766" t="str">
            <v>ZJB224</v>
          </cell>
          <cell r="D16766" t="str">
            <v>Collocated Sites</v>
          </cell>
          <cell r="E16766" t="str">
            <v>Q3-2019</v>
          </cell>
          <cell r="F16766" t="str">
            <v>Mobile Aspiration - 5G</v>
          </cell>
          <cell r="G16766" t="str">
            <v>HUA</v>
          </cell>
          <cell r="H16766" t="str">
            <v>5GCOL</v>
          </cell>
          <cell r="I16766" t="str">
            <v>INS</v>
          </cell>
          <cell r="L16766">
            <v>43800</v>
          </cell>
          <cell r="M16766">
            <v>43767</v>
          </cell>
          <cell r="N16766">
            <v>43801</v>
          </cell>
          <cell r="O16766">
            <v>43768</v>
          </cell>
          <cell r="P16766" t="str">
            <v>No Dependency</v>
          </cell>
        </row>
        <row r="16767">
          <cell r="C16767" t="str">
            <v>ZJB852</v>
          </cell>
          <cell r="D16767" t="str">
            <v>Collocated Sites</v>
          </cell>
          <cell r="E16767" t="str">
            <v>Q3-2019</v>
          </cell>
          <cell r="F16767" t="str">
            <v>Mobile Aspiration - 5G</v>
          </cell>
          <cell r="G16767" t="str">
            <v>HUA</v>
          </cell>
          <cell r="H16767" t="str">
            <v>5GCOL</v>
          </cell>
          <cell r="I16767" t="str">
            <v>INS</v>
          </cell>
          <cell r="L16767">
            <v>43800</v>
          </cell>
          <cell r="M16767">
            <v>43767</v>
          </cell>
          <cell r="N16767">
            <v>43801</v>
          </cell>
          <cell r="O16767">
            <v>43768</v>
          </cell>
          <cell r="P16767" t="str">
            <v>No Dependency</v>
          </cell>
        </row>
        <row r="16768">
          <cell r="C16768" t="str">
            <v>ZJB865</v>
          </cell>
          <cell r="D16768" t="str">
            <v>Collocated Sites</v>
          </cell>
          <cell r="E16768" t="str">
            <v>Q3-2019</v>
          </cell>
          <cell r="F16768" t="str">
            <v>Mobile Aspiration - 5G</v>
          </cell>
          <cell r="G16768" t="str">
            <v>HUA</v>
          </cell>
          <cell r="H16768" t="str">
            <v>5GCOL</v>
          </cell>
          <cell r="I16768" t="str">
            <v>INS</v>
          </cell>
          <cell r="L16768">
            <v>43800</v>
          </cell>
          <cell r="M16768">
            <v>43767</v>
          </cell>
          <cell r="N16768">
            <v>43801</v>
          </cell>
          <cell r="O16768">
            <v>43768</v>
          </cell>
          <cell r="P16768" t="str">
            <v>No Dependency</v>
          </cell>
        </row>
        <row r="16769">
          <cell r="C16769" t="str">
            <v>ZJB877</v>
          </cell>
          <cell r="D16769" t="str">
            <v>Collocated Sites</v>
          </cell>
          <cell r="E16769" t="str">
            <v>Q3-2019</v>
          </cell>
          <cell r="F16769" t="str">
            <v>Mobile Aspiration - 5G</v>
          </cell>
          <cell r="G16769" t="str">
            <v>HUA</v>
          </cell>
          <cell r="H16769" t="str">
            <v>5GCOL</v>
          </cell>
          <cell r="I16769" t="str">
            <v>INS</v>
          </cell>
          <cell r="L16769">
            <v>43800</v>
          </cell>
          <cell r="N16769">
            <v>43801</v>
          </cell>
          <cell r="P16769" t="str">
            <v>No Dependency</v>
          </cell>
        </row>
        <row r="16770">
          <cell r="C16770" t="str">
            <v>ZJB888</v>
          </cell>
          <cell r="D16770" t="str">
            <v>Collocated Sites</v>
          </cell>
          <cell r="E16770" t="str">
            <v>Q3-2019</v>
          </cell>
          <cell r="F16770" t="str">
            <v>Mobile Aspiration - 5G</v>
          </cell>
          <cell r="G16770" t="str">
            <v>HUA</v>
          </cell>
          <cell r="H16770" t="str">
            <v>5GCOL</v>
          </cell>
          <cell r="I16770" t="str">
            <v>INS</v>
          </cell>
          <cell r="L16770">
            <v>43800</v>
          </cell>
          <cell r="M16770">
            <v>43767</v>
          </cell>
          <cell r="N16770">
            <v>43801</v>
          </cell>
          <cell r="O16770">
            <v>43768</v>
          </cell>
          <cell r="P16770" t="str">
            <v>No Dependency</v>
          </cell>
        </row>
        <row r="16771">
          <cell r="C16771" t="str">
            <v>ZJB920</v>
          </cell>
          <cell r="D16771" t="str">
            <v>Collocated Sites</v>
          </cell>
          <cell r="E16771" t="str">
            <v>Q3-2019</v>
          </cell>
          <cell r="F16771" t="str">
            <v>Mobile Aspiration - 5G</v>
          </cell>
          <cell r="G16771" t="str">
            <v>HUA</v>
          </cell>
          <cell r="H16771" t="str">
            <v>5GCOL</v>
          </cell>
          <cell r="I16771" t="str">
            <v>INS</v>
          </cell>
          <cell r="L16771">
            <v>43800</v>
          </cell>
          <cell r="M16771">
            <v>43767</v>
          </cell>
          <cell r="N16771">
            <v>43801</v>
          </cell>
          <cell r="O16771">
            <v>43768</v>
          </cell>
          <cell r="P16771" t="str">
            <v>No Dependency</v>
          </cell>
        </row>
        <row r="16772">
          <cell r="C16772" t="str">
            <v>ZJB935</v>
          </cell>
          <cell r="D16772" t="str">
            <v>Collocated Sites</v>
          </cell>
          <cell r="E16772" t="str">
            <v>Q3-2019</v>
          </cell>
          <cell r="F16772" t="str">
            <v>Mobile Aspiration - 5G</v>
          </cell>
          <cell r="G16772" t="str">
            <v>HUA</v>
          </cell>
          <cell r="H16772" t="str">
            <v>5GCOL</v>
          </cell>
          <cell r="I16772" t="str">
            <v>INS</v>
          </cell>
          <cell r="L16772">
            <v>43800</v>
          </cell>
          <cell r="M16772">
            <v>43767</v>
          </cell>
          <cell r="N16772">
            <v>43801</v>
          </cell>
          <cell r="O16772">
            <v>43768</v>
          </cell>
          <cell r="P16772" t="str">
            <v>No Dependency</v>
          </cell>
        </row>
        <row r="16773">
          <cell r="C16773" t="str">
            <v>ZJB958</v>
          </cell>
          <cell r="D16773" t="str">
            <v>Collocated Sites</v>
          </cell>
          <cell r="E16773" t="str">
            <v>Q1-2020</v>
          </cell>
          <cell r="F16773" t="str">
            <v>Mobile Aspiration - 5G</v>
          </cell>
          <cell r="G16773" t="str">
            <v>HUA</v>
          </cell>
          <cell r="H16773" t="str">
            <v>5GCOL</v>
          </cell>
          <cell r="I16773" t="str">
            <v>INS</v>
          </cell>
          <cell r="L16773">
            <v>43800</v>
          </cell>
          <cell r="M16773">
            <v>43767</v>
          </cell>
          <cell r="N16773">
            <v>43801</v>
          </cell>
          <cell r="O16773">
            <v>43768</v>
          </cell>
          <cell r="P16773" t="str">
            <v>No Dependency</v>
          </cell>
        </row>
        <row r="16774">
          <cell r="C16774" t="str">
            <v>ZJB966</v>
          </cell>
          <cell r="D16774" t="str">
            <v>Collocated Sites</v>
          </cell>
          <cell r="E16774" t="str">
            <v>Q3-2019</v>
          </cell>
          <cell r="F16774" t="str">
            <v>Mobile Aspiration - 5G</v>
          </cell>
          <cell r="G16774" t="str">
            <v>HUA</v>
          </cell>
          <cell r="H16774" t="str">
            <v>5GCOL</v>
          </cell>
          <cell r="I16774" t="str">
            <v>INS</v>
          </cell>
          <cell r="L16774">
            <v>43800</v>
          </cell>
          <cell r="M16774">
            <v>43767</v>
          </cell>
          <cell r="N16774">
            <v>43801</v>
          </cell>
          <cell r="O16774">
            <v>43768</v>
          </cell>
          <cell r="P16774" t="str">
            <v>No Dependency</v>
          </cell>
        </row>
        <row r="16775">
          <cell r="C16775" t="str">
            <v>ZJB975</v>
          </cell>
          <cell r="D16775" t="str">
            <v>Collocated Sites</v>
          </cell>
          <cell r="E16775" t="str">
            <v>Q3-2019</v>
          </cell>
          <cell r="F16775" t="str">
            <v>Mobile Aspiration - 5G</v>
          </cell>
          <cell r="G16775" t="str">
            <v>HUA</v>
          </cell>
          <cell r="H16775" t="str">
            <v>5GCOL</v>
          </cell>
          <cell r="I16775" t="str">
            <v>INS</v>
          </cell>
          <cell r="L16775">
            <v>43800</v>
          </cell>
          <cell r="M16775">
            <v>43767</v>
          </cell>
          <cell r="N16775">
            <v>43801</v>
          </cell>
          <cell r="O16775">
            <v>43768</v>
          </cell>
          <cell r="P16775" t="str">
            <v>No Dependency</v>
          </cell>
        </row>
        <row r="16776">
          <cell r="C16776" t="str">
            <v>ZJB996</v>
          </cell>
          <cell r="D16776" t="str">
            <v>Collocated Sites</v>
          </cell>
          <cell r="E16776" t="str">
            <v>Q3-2019</v>
          </cell>
          <cell r="F16776" t="str">
            <v>Mobile Aspiration - 5G</v>
          </cell>
          <cell r="G16776" t="str">
            <v>HUA</v>
          </cell>
          <cell r="H16776" t="str">
            <v>5GCOL</v>
          </cell>
          <cell r="I16776" t="str">
            <v>INS</v>
          </cell>
          <cell r="L16776">
            <v>43800</v>
          </cell>
          <cell r="M16776">
            <v>43767</v>
          </cell>
          <cell r="N16776">
            <v>43801</v>
          </cell>
          <cell r="O16776">
            <v>43768</v>
          </cell>
          <cell r="P16776" t="str">
            <v>No Dependency</v>
          </cell>
        </row>
        <row r="16777">
          <cell r="C16777" t="str">
            <v>ZJB999</v>
          </cell>
          <cell r="D16777" t="str">
            <v>Collocated Sites</v>
          </cell>
          <cell r="E16777" t="str">
            <v>Q3-2019</v>
          </cell>
          <cell r="F16777" t="str">
            <v>Mobile Aspiration - 5G</v>
          </cell>
          <cell r="G16777" t="str">
            <v>HUA</v>
          </cell>
          <cell r="H16777" t="str">
            <v>5GCOL</v>
          </cell>
          <cell r="I16777" t="str">
            <v>INS</v>
          </cell>
          <cell r="L16777">
            <v>43800</v>
          </cell>
          <cell r="M16777">
            <v>43767</v>
          </cell>
          <cell r="N16777">
            <v>43801</v>
          </cell>
          <cell r="O16777">
            <v>43768</v>
          </cell>
          <cell r="P16777" t="str">
            <v>No Dependency</v>
          </cell>
        </row>
        <row r="16778">
          <cell r="C16778" t="str">
            <v>ZUZ001</v>
          </cell>
          <cell r="D16778" t="str">
            <v>Collocated Sites</v>
          </cell>
          <cell r="E16778" t="str">
            <v>Q4-2019</v>
          </cell>
          <cell r="F16778" t="str">
            <v>Mobile Aspiration - 5G</v>
          </cell>
          <cell r="G16778" t="str">
            <v>HUA</v>
          </cell>
          <cell r="H16778" t="str">
            <v>5GCOL</v>
          </cell>
          <cell r="I16778" t="str">
            <v>INS</v>
          </cell>
          <cell r="L16778">
            <v>43800</v>
          </cell>
          <cell r="M16778">
            <v>43767</v>
          </cell>
          <cell r="N16778">
            <v>43801</v>
          </cell>
          <cell r="O16778">
            <v>43768</v>
          </cell>
          <cell r="P16778" t="str">
            <v>No Dependency</v>
          </cell>
        </row>
        <row r="16779">
          <cell r="C16779" t="str">
            <v>ZUZ002</v>
          </cell>
          <cell r="D16779" t="str">
            <v>Collocated Sites</v>
          </cell>
          <cell r="E16779" t="str">
            <v>Q3-2019</v>
          </cell>
          <cell r="F16779" t="str">
            <v>Mobile Aspiration - 5G</v>
          </cell>
          <cell r="G16779" t="str">
            <v>HUA</v>
          </cell>
          <cell r="H16779" t="str">
            <v>5GCOL</v>
          </cell>
          <cell r="I16779" t="str">
            <v>INS</v>
          </cell>
          <cell r="L16779">
            <v>43800</v>
          </cell>
          <cell r="M16779">
            <v>43767</v>
          </cell>
          <cell r="N16779">
            <v>43801</v>
          </cell>
          <cell r="O16779">
            <v>43768</v>
          </cell>
          <cell r="P16779" t="str">
            <v>No Dependency</v>
          </cell>
        </row>
        <row r="16780">
          <cell r="C16780" t="str">
            <v>ZUZ006</v>
          </cell>
          <cell r="D16780" t="str">
            <v>Collocated Sites</v>
          </cell>
          <cell r="E16780" t="str">
            <v>Q3-2019</v>
          </cell>
          <cell r="F16780" t="str">
            <v>Mobile Aspiration - 5G</v>
          </cell>
          <cell r="G16780" t="str">
            <v>HUA</v>
          </cell>
          <cell r="H16780" t="str">
            <v>5GCOL</v>
          </cell>
          <cell r="I16780" t="str">
            <v>INS</v>
          </cell>
          <cell r="L16780">
            <v>43800</v>
          </cell>
          <cell r="M16780">
            <v>43767</v>
          </cell>
          <cell r="N16780">
            <v>43801</v>
          </cell>
          <cell r="O16780">
            <v>43768</v>
          </cell>
          <cell r="P16780" t="str">
            <v>No Dependency</v>
          </cell>
        </row>
        <row r="16781">
          <cell r="C16781" t="str">
            <v>ZUZ015</v>
          </cell>
          <cell r="D16781" t="str">
            <v>Collocated Sites</v>
          </cell>
          <cell r="E16781" t="str">
            <v>Q3-2019</v>
          </cell>
          <cell r="F16781" t="str">
            <v>Mobile Aspiration - 5G</v>
          </cell>
          <cell r="G16781" t="str">
            <v>HUA</v>
          </cell>
          <cell r="H16781" t="str">
            <v>5GCOL</v>
          </cell>
          <cell r="I16781" t="str">
            <v>INS</v>
          </cell>
          <cell r="L16781">
            <v>43800</v>
          </cell>
          <cell r="M16781">
            <v>43767</v>
          </cell>
          <cell r="N16781">
            <v>43801</v>
          </cell>
          <cell r="O16781">
            <v>43768</v>
          </cell>
          <cell r="P16781" t="str">
            <v>No Dependency</v>
          </cell>
        </row>
        <row r="16782">
          <cell r="C16782" t="str">
            <v>ZUZ024</v>
          </cell>
          <cell r="D16782" t="str">
            <v>Collocated Sites</v>
          </cell>
          <cell r="E16782" t="str">
            <v>Q3-2019</v>
          </cell>
          <cell r="F16782" t="str">
            <v>Mobile Aspiration - 5G</v>
          </cell>
          <cell r="G16782" t="str">
            <v>HUA</v>
          </cell>
          <cell r="H16782" t="str">
            <v>5GCOL</v>
          </cell>
          <cell r="I16782" t="str">
            <v>INS</v>
          </cell>
          <cell r="L16782">
            <v>43800</v>
          </cell>
          <cell r="M16782">
            <v>43767</v>
          </cell>
          <cell r="N16782">
            <v>43801</v>
          </cell>
          <cell r="O16782">
            <v>43768</v>
          </cell>
          <cell r="P16782" t="str">
            <v>No Dependency</v>
          </cell>
        </row>
        <row r="16783">
          <cell r="C16783" t="str">
            <v>ZUZ029</v>
          </cell>
          <cell r="D16783" t="str">
            <v>Collocated Sites</v>
          </cell>
          <cell r="E16783" t="str">
            <v>Q4-2019</v>
          </cell>
          <cell r="F16783" t="str">
            <v>Mobile Aspiration - 5G</v>
          </cell>
          <cell r="G16783" t="str">
            <v>HUA</v>
          </cell>
          <cell r="H16783" t="str">
            <v>5GCOL</v>
          </cell>
          <cell r="I16783" t="str">
            <v>INS</v>
          </cell>
          <cell r="L16783">
            <v>43800</v>
          </cell>
          <cell r="M16783">
            <v>43767</v>
          </cell>
          <cell r="N16783">
            <v>43801</v>
          </cell>
          <cell r="O16783">
            <v>43768</v>
          </cell>
          <cell r="P16783" t="str">
            <v>No Dependency</v>
          </cell>
        </row>
        <row r="16784">
          <cell r="C16784" t="str">
            <v>ZUZ052</v>
          </cell>
          <cell r="D16784" t="str">
            <v>Collocated Sites</v>
          </cell>
          <cell r="E16784" t="str">
            <v>Q3-2019</v>
          </cell>
          <cell r="F16784" t="str">
            <v>Mobile Aspiration - 5G</v>
          </cell>
          <cell r="G16784" t="str">
            <v>HUA</v>
          </cell>
          <cell r="H16784" t="str">
            <v>5GCOL</v>
          </cell>
          <cell r="I16784" t="str">
            <v>INS</v>
          </cell>
          <cell r="L16784">
            <v>43800</v>
          </cell>
          <cell r="M16784">
            <v>43767</v>
          </cell>
          <cell r="N16784">
            <v>43801</v>
          </cell>
          <cell r="O16784">
            <v>43768</v>
          </cell>
          <cell r="P16784" t="str">
            <v>No Dependency</v>
          </cell>
        </row>
        <row r="16785">
          <cell r="C16785" t="str">
            <v>ZUZ965</v>
          </cell>
          <cell r="D16785" t="str">
            <v>Collocated Sites</v>
          </cell>
          <cell r="E16785" t="str">
            <v>Q3-2019</v>
          </cell>
          <cell r="F16785" t="str">
            <v>Mobile Aspiration - 5G</v>
          </cell>
          <cell r="G16785" t="str">
            <v>HUA</v>
          </cell>
          <cell r="H16785" t="str">
            <v>5GCOL</v>
          </cell>
          <cell r="I16785" t="str">
            <v>INS</v>
          </cell>
          <cell r="L16785">
            <v>43800</v>
          </cell>
          <cell r="M16785">
            <v>43767</v>
          </cell>
          <cell r="N16785">
            <v>43801</v>
          </cell>
          <cell r="O16785">
            <v>43768</v>
          </cell>
          <cell r="P16785" t="str">
            <v>No Dependency</v>
          </cell>
        </row>
        <row r="16786">
          <cell r="C16786" t="str">
            <v>ZUZ987</v>
          </cell>
          <cell r="D16786" t="str">
            <v>Collocated Sites</v>
          </cell>
          <cell r="E16786" t="str">
            <v>Q3-2019</v>
          </cell>
          <cell r="F16786" t="str">
            <v>Mobile Aspiration - 5G</v>
          </cell>
          <cell r="G16786" t="str">
            <v>HUA</v>
          </cell>
          <cell r="H16786" t="str">
            <v>5GCOL</v>
          </cell>
          <cell r="I16786" t="str">
            <v>INS</v>
          </cell>
          <cell r="L16786">
            <v>43800</v>
          </cell>
          <cell r="M16786">
            <v>43767</v>
          </cell>
          <cell r="N16786">
            <v>43801</v>
          </cell>
          <cell r="O16786">
            <v>43768</v>
          </cell>
          <cell r="P16786" t="str">
            <v>No Dependency</v>
          </cell>
        </row>
        <row r="16787">
          <cell r="C16787" t="str">
            <v>ZBR985</v>
          </cell>
          <cell r="D16787" t="str">
            <v>Collocated Sites</v>
          </cell>
          <cell r="E16787" t="str">
            <v>Q3-2019</v>
          </cell>
          <cell r="F16787" t="str">
            <v>Mobile Aspiration - 5G</v>
          </cell>
          <cell r="G16787" t="str">
            <v>HUA</v>
          </cell>
          <cell r="H16787" t="str">
            <v>5GCOL</v>
          </cell>
          <cell r="I16787" t="str">
            <v>INS</v>
          </cell>
          <cell r="L16787">
            <v>43800</v>
          </cell>
          <cell r="M16787">
            <v>43767</v>
          </cell>
          <cell r="N16787">
            <v>43801</v>
          </cell>
          <cell r="O16787">
            <v>43768</v>
          </cell>
          <cell r="P16787" t="str">
            <v>No Dependency</v>
          </cell>
        </row>
        <row r="16788">
          <cell r="C16788" t="str">
            <v>ZUZ016</v>
          </cell>
          <cell r="D16788" t="str">
            <v>Collocated Sites</v>
          </cell>
          <cell r="E16788" t="str">
            <v>Q3-2019</v>
          </cell>
          <cell r="F16788" t="str">
            <v>Mobile Aspiration - 5G</v>
          </cell>
          <cell r="G16788" t="str">
            <v>HUA</v>
          </cell>
          <cell r="H16788" t="str">
            <v>5GCOL</v>
          </cell>
          <cell r="I16788" t="str">
            <v>INS</v>
          </cell>
          <cell r="L16788">
            <v>43800</v>
          </cell>
          <cell r="M16788">
            <v>43767</v>
          </cell>
          <cell r="N16788">
            <v>43801</v>
          </cell>
          <cell r="O16788">
            <v>43768</v>
          </cell>
          <cell r="P16788" t="str">
            <v>No Dependency</v>
          </cell>
        </row>
        <row r="16789">
          <cell r="C16789" t="str">
            <v>ZDB072</v>
          </cell>
          <cell r="D16789" t="str">
            <v>Collocated Sites</v>
          </cell>
          <cell r="E16789" t="str">
            <v>Q3-2019</v>
          </cell>
          <cell r="F16789" t="str">
            <v>Mobile Aspiration - 5G</v>
          </cell>
          <cell r="G16789" t="str">
            <v>HUA</v>
          </cell>
          <cell r="H16789" t="str">
            <v>5GCOL</v>
          </cell>
          <cell r="I16789" t="str">
            <v>INS</v>
          </cell>
          <cell r="L16789">
            <v>43803</v>
          </cell>
          <cell r="N16789">
            <v>43804</v>
          </cell>
          <cell r="P16789" t="str">
            <v>No Dependency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MS Summary"/>
      <sheetName val="GAP Summary"/>
      <sheetName val="FTK Critical"/>
      <sheetName val="Sheet1"/>
    </sheetNames>
    <sheetDataSet>
      <sheetData sheetId="0"/>
      <sheetData sheetId="1"/>
      <sheetData sheetId="2">
        <row r="1"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</row>
        <row r="2">
          <cell r="B2">
            <v>0</v>
          </cell>
          <cell r="C2">
            <v>3</v>
          </cell>
          <cell r="D2">
            <v>3</v>
          </cell>
          <cell r="E2">
            <v>3</v>
          </cell>
          <cell r="F2">
            <v>0</v>
          </cell>
          <cell r="G2">
            <v>3</v>
          </cell>
          <cell r="H2">
            <v>3</v>
          </cell>
        </row>
        <row r="3">
          <cell r="B3" t="str">
            <v>Replacement ID</v>
          </cell>
          <cell r="C3" t="str">
            <v>Region</v>
          </cell>
          <cell r="D3" t="str">
            <v>District</v>
          </cell>
          <cell r="E3" t="str">
            <v xml:space="preserve"> existing Tower hight</v>
          </cell>
          <cell r="F3" t="str">
            <v>New Tower Hight</v>
          </cell>
          <cell r="G3" t="str">
            <v xml:space="preserve"> Existing site type</v>
          </cell>
          <cell r="H3" t="str">
            <v>New Site Type</v>
          </cell>
        </row>
        <row r="4">
          <cell r="B4">
            <v>0</v>
          </cell>
          <cell r="C4" t="str">
            <v>East</v>
          </cell>
          <cell r="D4" t="str">
            <v>Eastern Province</v>
          </cell>
          <cell r="E4" t="str">
            <v>23.368</v>
          </cell>
          <cell r="F4">
            <v>35</v>
          </cell>
          <cell r="G4" t="str">
            <v>COW</v>
          </cell>
          <cell r="H4" t="str">
            <v>COW</v>
          </cell>
        </row>
        <row r="5">
          <cell r="B5">
            <v>0</v>
          </cell>
          <cell r="C5" t="str">
            <v>East</v>
          </cell>
          <cell r="D5" t="str">
            <v>Eastern Province</v>
          </cell>
          <cell r="E5" t="str">
            <v>20</v>
          </cell>
          <cell r="F5">
            <v>35</v>
          </cell>
          <cell r="G5" t="str">
            <v>COW</v>
          </cell>
          <cell r="H5" t="str">
            <v>COW</v>
          </cell>
        </row>
        <row r="6">
          <cell r="B6">
            <v>0</v>
          </cell>
          <cell r="C6" t="str">
            <v>East</v>
          </cell>
          <cell r="D6" t="str">
            <v>Eastern Province</v>
          </cell>
          <cell r="E6" t="str">
            <v>25</v>
          </cell>
          <cell r="F6">
            <v>35</v>
          </cell>
          <cell r="G6" t="str">
            <v>COW</v>
          </cell>
          <cell r="H6" t="str">
            <v>COW</v>
          </cell>
        </row>
        <row r="7">
          <cell r="B7">
            <v>0</v>
          </cell>
          <cell r="C7" t="str">
            <v>West</v>
          </cell>
          <cell r="D7" t="str">
            <v>Taif</v>
          </cell>
          <cell r="E7" t="str">
            <v>16</v>
          </cell>
          <cell r="F7">
            <v>35</v>
          </cell>
          <cell r="G7" t="str">
            <v>COW</v>
          </cell>
          <cell r="H7" t="str">
            <v>COW</v>
          </cell>
        </row>
        <row r="8">
          <cell r="B8">
            <v>0</v>
          </cell>
          <cell r="C8" t="str">
            <v>South</v>
          </cell>
          <cell r="D8" t="str">
            <v>Jizan</v>
          </cell>
          <cell r="E8" t="str">
            <v>15</v>
          </cell>
          <cell r="F8">
            <v>35</v>
          </cell>
          <cell r="G8" t="str">
            <v>COW</v>
          </cell>
          <cell r="H8" t="str">
            <v>COW</v>
          </cell>
        </row>
        <row r="9">
          <cell r="B9">
            <v>0</v>
          </cell>
          <cell r="C9" t="str">
            <v>South</v>
          </cell>
          <cell r="D9" t="str">
            <v>Jizan</v>
          </cell>
          <cell r="E9" t="str">
            <v>10</v>
          </cell>
          <cell r="F9">
            <v>35</v>
          </cell>
          <cell r="G9" t="str">
            <v>COW</v>
          </cell>
          <cell r="H9" t="str">
            <v>COW</v>
          </cell>
        </row>
        <row r="10">
          <cell r="B10" t="str">
            <v>ZJB280</v>
          </cell>
          <cell r="C10" t="str">
            <v>East</v>
          </cell>
          <cell r="D10" t="str">
            <v>Eastern Province</v>
          </cell>
          <cell r="E10" t="str">
            <v>30</v>
          </cell>
          <cell r="F10" t="str">
            <v>60m</v>
          </cell>
          <cell r="G10" t="str">
            <v>COW</v>
          </cell>
          <cell r="H10" t="str">
            <v>GF</v>
          </cell>
        </row>
        <row r="11">
          <cell r="B11">
            <v>0</v>
          </cell>
          <cell r="C11" t="str">
            <v>West</v>
          </cell>
          <cell r="D11" t="str">
            <v>Tabuk</v>
          </cell>
          <cell r="E11" t="str">
            <v>14.954</v>
          </cell>
          <cell r="F11">
            <v>35</v>
          </cell>
          <cell r="G11" t="str">
            <v>COW</v>
          </cell>
          <cell r="H11" t="str">
            <v>COW</v>
          </cell>
        </row>
        <row r="12">
          <cell r="B12" t="str">
            <v>ZAQ046</v>
          </cell>
          <cell r="C12" t="str">
            <v>East</v>
          </cell>
          <cell r="D12" t="str">
            <v>Eastern Province</v>
          </cell>
          <cell r="E12" t="str">
            <v>30</v>
          </cell>
          <cell r="F12">
            <v>35</v>
          </cell>
          <cell r="G12" t="str">
            <v>SHARING/MOBILY</v>
          </cell>
          <cell r="H12" t="str">
            <v>GF</v>
          </cell>
        </row>
        <row r="13">
          <cell r="B13" t="str">
            <v>ZAR043</v>
          </cell>
          <cell r="C13" t="str">
            <v>Central</v>
          </cell>
          <cell r="D13" t="str">
            <v>Qassim</v>
          </cell>
          <cell r="E13" t="str">
            <v>35</v>
          </cell>
          <cell r="F13" t="str">
            <v>35</v>
          </cell>
          <cell r="G13" t="str">
            <v>SHARING/MOBILY</v>
          </cell>
          <cell r="H13" t="str">
            <v>GF</v>
          </cell>
        </row>
        <row r="14">
          <cell r="B14" t="str">
            <v>ZBD024</v>
          </cell>
          <cell r="C14" t="str">
            <v>Central</v>
          </cell>
          <cell r="D14" t="str">
            <v>Qassim</v>
          </cell>
          <cell r="E14" t="str">
            <v>60</v>
          </cell>
          <cell r="F14" t="str">
            <v>60</v>
          </cell>
          <cell r="G14" t="str">
            <v>SHARING/MOBILY</v>
          </cell>
          <cell r="H14" t="str">
            <v>GF</v>
          </cell>
        </row>
        <row r="15">
          <cell r="B15" t="str">
            <v>ZBK039</v>
          </cell>
          <cell r="C15" t="str">
            <v>Central</v>
          </cell>
          <cell r="D15" t="str">
            <v>Qassim</v>
          </cell>
          <cell r="E15" t="str">
            <v>35</v>
          </cell>
          <cell r="F15" t="str">
            <v>35</v>
          </cell>
          <cell r="G15" t="str">
            <v>SHARING/MOBILY</v>
          </cell>
          <cell r="H15" t="str">
            <v>GF</v>
          </cell>
        </row>
        <row r="16">
          <cell r="B16" t="str">
            <v>ZBK040</v>
          </cell>
          <cell r="C16" t="str">
            <v>Central</v>
          </cell>
          <cell r="D16" t="str">
            <v>Qassim</v>
          </cell>
          <cell r="E16">
            <v>36</v>
          </cell>
          <cell r="F16" t="str">
            <v>36</v>
          </cell>
          <cell r="G16" t="str">
            <v>SHARING/ZAIN</v>
          </cell>
          <cell r="H16" t="str">
            <v>GF</v>
          </cell>
        </row>
        <row r="17">
          <cell r="B17" t="str">
            <v>ZBK041</v>
          </cell>
          <cell r="C17" t="str">
            <v>Central</v>
          </cell>
          <cell r="D17" t="str">
            <v>Qassim</v>
          </cell>
          <cell r="E17" t="str">
            <v>36</v>
          </cell>
          <cell r="F17" t="str">
            <v>36</v>
          </cell>
          <cell r="G17" t="str">
            <v>SHARING/MOBILY</v>
          </cell>
          <cell r="H17" t="str">
            <v>GF</v>
          </cell>
        </row>
        <row r="18">
          <cell r="B18" t="str">
            <v>ZBR183</v>
          </cell>
          <cell r="C18" t="str">
            <v>Central</v>
          </cell>
          <cell r="D18" t="str">
            <v>Qassim</v>
          </cell>
          <cell r="E18" t="str">
            <v>36</v>
          </cell>
          <cell r="F18" t="str">
            <v>36</v>
          </cell>
          <cell r="G18" t="str">
            <v>SHARING/MOBILY</v>
          </cell>
          <cell r="H18" t="str">
            <v>GF</v>
          </cell>
        </row>
        <row r="19">
          <cell r="B19" t="str">
            <v>ZBR184</v>
          </cell>
          <cell r="C19" t="str">
            <v>Central</v>
          </cell>
          <cell r="D19" t="str">
            <v>Qassim</v>
          </cell>
          <cell r="E19" t="str">
            <v>36.7</v>
          </cell>
          <cell r="F19">
            <v>36</v>
          </cell>
          <cell r="G19" t="str">
            <v>SHARING/MOBILY</v>
          </cell>
          <cell r="H19" t="str">
            <v>GF</v>
          </cell>
        </row>
        <row r="20">
          <cell r="B20" t="str">
            <v>ZBR185</v>
          </cell>
          <cell r="C20" t="str">
            <v>Central</v>
          </cell>
          <cell r="D20" t="str">
            <v>Qassim</v>
          </cell>
          <cell r="E20" t="str">
            <v>60</v>
          </cell>
          <cell r="F20" t="str">
            <v>60</v>
          </cell>
          <cell r="G20" t="str">
            <v>SHARING/MOBILY</v>
          </cell>
          <cell r="H20" t="str">
            <v>GF</v>
          </cell>
        </row>
        <row r="21">
          <cell r="B21" t="str">
            <v>ZBR186</v>
          </cell>
          <cell r="C21" t="str">
            <v>Central</v>
          </cell>
          <cell r="D21" t="str">
            <v>Qassim</v>
          </cell>
          <cell r="E21" t="str">
            <v>36.182</v>
          </cell>
          <cell r="F21">
            <v>36</v>
          </cell>
          <cell r="G21" t="str">
            <v>SHARING/MOBILY</v>
          </cell>
          <cell r="H21" t="str">
            <v>GF</v>
          </cell>
        </row>
        <row r="22">
          <cell r="B22" t="str">
            <v>ZBR187</v>
          </cell>
          <cell r="C22" t="str">
            <v>Central</v>
          </cell>
          <cell r="D22" t="str">
            <v>Qassim</v>
          </cell>
          <cell r="E22" t="str">
            <v>36</v>
          </cell>
          <cell r="F22" t="str">
            <v>36</v>
          </cell>
          <cell r="G22" t="str">
            <v>SHARING/MOBILY</v>
          </cell>
          <cell r="H22" t="str">
            <v>GF</v>
          </cell>
        </row>
        <row r="23">
          <cell r="B23" t="str">
            <v>ZBR188</v>
          </cell>
          <cell r="C23" t="str">
            <v>Central</v>
          </cell>
          <cell r="D23" t="str">
            <v>Qassim</v>
          </cell>
          <cell r="E23" t="str">
            <v>50</v>
          </cell>
          <cell r="F23">
            <v>60</v>
          </cell>
          <cell r="G23" t="str">
            <v>SHARING/MOBILY</v>
          </cell>
          <cell r="H23" t="str">
            <v>GF</v>
          </cell>
        </row>
        <row r="24">
          <cell r="B24" t="str">
            <v>ZBR189</v>
          </cell>
          <cell r="C24" t="str">
            <v>Central</v>
          </cell>
          <cell r="D24" t="str">
            <v>Qassim</v>
          </cell>
          <cell r="E24" t="str">
            <v>36</v>
          </cell>
          <cell r="F24" t="str">
            <v>36</v>
          </cell>
          <cell r="G24" t="str">
            <v>SHARING/MOBILY</v>
          </cell>
          <cell r="H24" t="str">
            <v>GF</v>
          </cell>
        </row>
        <row r="25">
          <cell r="B25" t="str">
            <v>ZBR190</v>
          </cell>
          <cell r="C25" t="str">
            <v>Central</v>
          </cell>
          <cell r="D25" t="str">
            <v>Qassim</v>
          </cell>
          <cell r="E25" t="str">
            <v>60</v>
          </cell>
          <cell r="F25" t="str">
            <v>60</v>
          </cell>
          <cell r="G25" t="str">
            <v>SHARING/MOBILY</v>
          </cell>
          <cell r="H25" t="str">
            <v>GF</v>
          </cell>
        </row>
        <row r="26">
          <cell r="B26" t="str">
            <v>ZBR191</v>
          </cell>
          <cell r="C26" t="str">
            <v>Central</v>
          </cell>
          <cell r="D26" t="str">
            <v>Qassim</v>
          </cell>
          <cell r="E26" t="str">
            <v>36</v>
          </cell>
          <cell r="F26" t="str">
            <v>36</v>
          </cell>
          <cell r="G26" t="str">
            <v>SHARING/MOBILY</v>
          </cell>
          <cell r="H26" t="str">
            <v>GF</v>
          </cell>
        </row>
        <row r="27">
          <cell r="B27" t="str">
            <v>ZBR192</v>
          </cell>
          <cell r="C27" t="str">
            <v>Central</v>
          </cell>
          <cell r="D27" t="str">
            <v>Qassim</v>
          </cell>
          <cell r="E27" t="str">
            <v>35</v>
          </cell>
          <cell r="F27" t="str">
            <v>35</v>
          </cell>
          <cell r="G27" t="str">
            <v>SHARING/MOBILY</v>
          </cell>
          <cell r="H27" t="str">
            <v>GF</v>
          </cell>
        </row>
        <row r="28">
          <cell r="B28" t="str">
            <v>ZDB149</v>
          </cell>
          <cell r="C28" t="str">
            <v>West</v>
          </cell>
          <cell r="D28" t="str">
            <v>Tabuk</v>
          </cell>
          <cell r="E28" t="str">
            <v>35</v>
          </cell>
          <cell r="F28" t="str">
            <v>35</v>
          </cell>
          <cell r="G28" t="str">
            <v>SHARING/MOBILY</v>
          </cell>
          <cell r="H28" t="str">
            <v>GF</v>
          </cell>
        </row>
        <row r="29">
          <cell r="B29" t="str">
            <v>ZDB150</v>
          </cell>
          <cell r="C29" t="str">
            <v>West</v>
          </cell>
          <cell r="D29" t="str">
            <v>Tabuk</v>
          </cell>
          <cell r="E29" t="str">
            <v>61</v>
          </cell>
          <cell r="F29">
            <v>60</v>
          </cell>
          <cell r="G29" t="str">
            <v>SHARING/MOBILY</v>
          </cell>
          <cell r="H29" t="str">
            <v>GF</v>
          </cell>
        </row>
        <row r="30">
          <cell r="B30" t="str">
            <v>ZDH026</v>
          </cell>
          <cell r="C30" t="str">
            <v>East</v>
          </cell>
          <cell r="D30" t="str">
            <v>Eastern Province</v>
          </cell>
          <cell r="E30" t="str">
            <v>33</v>
          </cell>
          <cell r="F30">
            <v>35</v>
          </cell>
          <cell r="G30" t="str">
            <v>GF</v>
          </cell>
          <cell r="H30" t="str">
            <v>GF</v>
          </cell>
        </row>
        <row r="31">
          <cell r="B31" t="str">
            <v>ZDH027</v>
          </cell>
          <cell r="C31" t="str">
            <v>East</v>
          </cell>
          <cell r="D31" t="str">
            <v>Eastern Province</v>
          </cell>
          <cell r="E31">
            <v>35</v>
          </cell>
          <cell r="F31">
            <v>35</v>
          </cell>
          <cell r="G31" t="str">
            <v>SHARING/MOBILY</v>
          </cell>
          <cell r="H31" t="str">
            <v>GF</v>
          </cell>
        </row>
        <row r="32">
          <cell r="B32" t="str">
            <v>ZDM189</v>
          </cell>
          <cell r="C32" t="str">
            <v>East</v>
          </cell>
          <cell r="D32" t="str">
            <v>Eastern Province</v>
          </cell>
          <cell r="E32" t="str">
            <v>35</v>
          </cell>
          <cell r="F32" t="str">
            <v>35</v>
          </cell>
          <cell r="G32" t="str">
            <v>SHARING/MOBILY</v>
          </cell>
          <cell r="H32" t="str">
            <v>GF</v>
          </cell>
        </row>
        <row r="33">
          <cell r="B33" t="str">
            <v>ZDM190</v>
          </cell>
          <cell r="C33" t="str">
            <v>East</v>
          </cell>
          <cell r="D33" t="str">
            <v>Eastern Province</v>
          </cell>
          <cell r="E33" t="str">
            <v>35</v>
          </cell>
          <cell r="F33" t="str">
            <v>35</v>
          </cell>
          <cell r="G33" t="str">
            <v>SHARING/MOBILY</v>
          </cell>
          <cell r="H33" t="str">
            <v>GF</v>
          </cell>
        </row>
        <row r="34">
          <cell r="B34" t="str">
            <v>ZDM191</v>
          </cell>
          <cell r="C34" t="str">
            <v>East</v>
          </cell>
          <cell r="D34" t="str">
            <v>Eastern Province</v>
          </cell>
          <cell r="E34" t="str">
            <v>36</v>
          </cell>
          <cell r="F34" t="str">
            <v>36</v>
          </cell>
          <cell r="G34" t="str">
            <v>SHARING/MOBILY</v>
          </cell>
          <cell r="H34" t="str">
            <v>GF</v>
          </cell>
        </row>
        <row r="35">
          <cell r="B35" t="str">
            <v>ZHA553</v>
          </cell>
          <cell r="C35" t="str">
            <v>Central</v>
          </cell>
          <cell r="D35" t="str">
            <v>Hail</v>
          </cell>
          <cell r="E35" t="str">
            <v>47</v>
          </cell>
          <cell r="F35">
            <v>45</v>
          </cell>
          <cell r="G35" t="str">
            <v>SHARING/MOBILY</v>
          </cell>
          <cell r="H35" t="str">
            <v>GF</v>
          </cell>
        </row>
        <row r="36">
          <cell r="B36" t="str">
            <v>ZHA554</v>
          </cell>
          <cell r="C36" t="str">
            <v>Central</v>
          </cell>
          <cell r="D36" t="str">
            <v>Hail</v>
          </cell>
          <cell r="E36" t="str">
            <v>50</v>
          </cell>
          <cell r="F36">
            <v>60</v>
          </cell>
          <cell r="G36" t="str">
            <v>SHARING/MOBILY</v>
          </cell>
          <cell r="H36" t="str">
            <v>GF</v>
          </cell>
        </row>
        <row r="37">
          <cell r="B37" t="str">
            <v>ZHA555</v>
          </cell>
          <cell r="C37" t="str">
            <v>Central</v>
          </cell>
          <cell r="D37" t="str">
            <v>Hail</v>
          </cell>
          <cell r="E37" t="str">
            <v>35</v>
          </cell>
          <cell r="F37" t="str">
            <v>35</v>
          </cell>
          <cell r="G37" t="str">
            <v>SHARING/MOBILY</v>
          </cell>
          <cell r="H37" t="str">
            <v>GF</v>
          </cell>
        </row>
        <row r="38">
          <cell r="B38" t="str">
            <v>ZHA556</v>
          </cell>
          <cell r="C38" t="str">
            <v>Central</v>
          </cell>
          <cell r="D38" t="str">
            <v>Hail</v>
          </cell>
          <cell r="E38" t="str">
            <v>35</v>
          </cell>
          <cell r="F38" t="str">
            <v>35</v>
          </cell>
          <cell r="G38" t="str">
            <v>SHARING/MOBILY</v>
          </cell>
          <cell r="H38" t="str">
            <v>GF</v>
          </cell>
        </row>
        <row r="39">
          <cell r="B39" t="str">
            <v>ZHB056</v>
          </cell>
          <cell r="C39" t="str">
            <v>East</v>
          </cell>
          <cell r="D39" t="str">
            <v>Eastern Province</v>
          </cell>
          <cell r="E39" t="str">
            <v>36.196</v>
          </cell>
          <cell r="F39">
            <v>36</v>
          </cell>
          <cell r="G39" t="str">
            <v>SHARING/MOBILY</v>
          </cell>
          <cell r="H39" t="str">
            <v>GF</v>
          </cell>
        </row>
        <row r="40">
          <cell r="B40" t="str">
            <v>ZHB057</v>
          </cell>
          <cell r="C40" t="str">
            <v>East</v>
          </cell>
          <cell r="D40" t="str">
            <v>Eastern Province</v>
          </cell>
          <cell r="E40" t="str">
            <v>35</v>
          </cell>
          <cell r="F40" t="str">
            <v>35</v>
          </cell>
          <cell r="G40" t="str">
            <v>SHARING/MOBILY</v>
          </cell>
          <cell r="H40" t="str">
            <v>GF</v>
          </cell>
        </row>
        <row r="41">
          <cell r="B41" t="str">
            <v>ZHB058</v>
          </cell>
          <cell r="C41" t="str">
            <v>East</v>
          </cell>
          <cell r="D41" t="str">
            <v>Eastern Province</v>
          </cell>
          <cell r="E41" t="str">
            <v>37</v>
          </cell>
          <cell r="F41">
            <v>36</v>
          </cell>
          <cell r="G41" t="str">
            <v>SHARING/ZAIN</v>
          </cell>
          <cell r="H41" t="str">
            <v>GF</v>
          </cell>
        </row>
        <row r="42">
          <cell r="B42" t="str">
            <v>ZHB059</v>
          </cell>
          <cell r="C42" t="str">
            <v>East</v>
          </cell>
          <cell r="D42" t="str">
            <v>Eastern Province</v>
          </cell>
          <cell r="E42" t="str">
            <v>36</v>
          </cell>
          <cell r="F42" t="str">
            <v>36</v>
          </cell>
          <cell r="G42" t="str">
            <v>SHARING/MOBILY</v>
          </cell>
          <cell r="H42" t="str">
            <v>GF</v>
          </cell>
        </row>
        <row r="43">
          <cell r="B43" t="str">
            <v>ZHB060</v>
          </cell>
          <cell r="C43" t="str">
            <v>East</v>
          </cell>
          <cell r="D43" t="str">
            <v>Eastern Province</v>
          </cell>
          <cell r="E43" t="str">
            <v>36</v>
          </cell>
          <cell r="F43" t="str">
            <v>36</v>
          </cell>
          <cell r="G43" t="str">
            <v>SHARING/MOBILY</v>
          </cell>
          <cell r="H43" t="str">
            <v>GF</v>
          </cell>
        </row>
        <row r="44">
          <cell r="B44" t="str">
            <v>ZHB061</v>
          </cell>
          <cell r="C44" t="str">
            <v>East</v>
          </cell>
          <cell r="D44" t="str">
            <v>Eastern Province</v>
          </cell>
          <cell r="E44" t="str">
            <v>50</v>
          </cell>
          <cell r="F44">
            <v>60</v>
          </cell>
          <cell r="G44" t="str">
            <v>SHARING/MOBILY</v>
          </cell>
          <cell r="H44" t="str">
            <v>GF</v>
          </cell>
        </row>
        <row r="45">
          <cell r="B45" t="str">
            <v>ZHB063</v>
          </cell>
          <cell r="C45" t="str">
            <v>East</v>
          </cell>
          <cell r="D45" t="str">
            <v>Eastern Province</v>
          </cell>
          <cell r="E45" t="str">
            <v>36</v>
          </cell>
          <cell r="F45" t="str">
            <v>36</v>
          </cell>
          <cell r="G45" t="str">
            <v>SHARING/MOBILY</v>
          </cell>
          <cell r="H45" t="str">
            <v>GF</v>
          </cell>
        </row>
        <row r="46">
          <cell r="B46" t="str">
            <v>ZHB064</v>
          </cell>
          <cell r="C46" t="str">
            <v>East</v>
          </cell>
          <cell r="D46" t="str">
            <v>Eastern Province</v>
          </cell>
          <cell r="E46" t="str">
            <v>36</v>
          </cell>
          <cell r="F46" t="str">
            <v>36</v>
          </cell>
          <cell r="G46" t="str">
            <v>SHARING/MOBILY</v>
          </cell>
          <cell r="H46" t="str">
            <v>GF</v>
          </cell>
        </row>
        <row r="47">
          <cell r="B47" t="str">
            <v>ZKU061</v>
          </cell>
          <cell r="C47" t="str">
            <v>East</v>
          </cell>
          <cell r="D47" t="str">
            <v>Eastern Province</v>
          </cell>
          <cell r="E47" t="str">
            <v>36</v>
          </cell>
          <cell r="F47" t="str">
            <v>36</v>
          </cell>
          <cell r="G47" t="str">
            <v>SHARING/MOBILY</v>
          </cell>
          <cell r="H47" t="str">
            <v>GF</v>
          </cell>
        </row>
        <row r="48">
          <cell r="B48" t="str">
            <v>ZHF341</v>
          </cell>
          <cell r="C48" t="str">
            <v>East</v>
          </cell>
          <cell r="D48" t="str">
            <v>Eastern Province</v>
          </cell>
          <cell r="E48" t="str">
            <v>60</v>
          </cell>
          <cell r="F48" t="str">
            <v>60</v>
          </cell>
          <cell r="G48" t="str">
            <v>SHARING/MOBILY</v>
          </cell>
          <cell r="H48" t="str">
            <v>GF</v>
          </cell>
        </row>
        <row r="49">
          <cell r="B49" t="str">
            <v>ZHF342</v>
          </cell>
          <cell r="C49" t="str">
            <v>East</v>
          </cell>
          <cell r="D49" t="str">
            <v>Eastern Province</v>
          </cell>
          <cell r="E49" t="str">
            <v>36.291</v>
          </cell>
          <cell r="F49">
            <v>36</v>
          </cell>
          <cell r="G49" t="str">
            <v>SHARING/MOBILY</v>
          </cell>
          <cell r="H49" t="str">
            <v>GF</v>
          </cell>
        </row>
        <row r="50">
          <cell r="B50" t="str">
            <v>ZHF343</v>
          </cell>
          <cell r="C50" t="str">
            <v>East</v>
          </cell>
          <cell r="D50" t="str">
            <v>Eastern Province</v>
          </cell>
          <cell r="E50" t="str">
            <v>35</v>
          </cell>
          <cell r="F50" t="str">
            <v>35</v>
          </cell>
          <cell r="G50" t="str">
            <v>SHARING/ZAIN</v>
          </cell>
          <cell r="H50" t="str">
            <v>GF</v>
          </cell>
        </row>
        <row r="51">
          <cell r="B51" t="str">
            <v>ZHF344</v>
          </cell>
          <cell r="C51" t="str">
            <v>East</v>
          </cell>
          <cell r="D51" t="str">
            <v>Eastern Province</v>
          </cell>
          <cell r="E51" t="str">
            <v>36</v>
          </cell>
          <cell r="F51" t="str">
            <v>36</v>
          </cell>
          <cell r="G51" t="str">
            <v>SHARING/MOBILY</v>
          </cell>
          <cell r="H51" t="str">
            <v>GF</v>
          </cell>
        </row>
        <row r="52">
          <cell r="B52" t="str">
            <v>ZHF345</v>
          </cell>
          <cell r="C52" t="str">
            <v>East</v>
          </cell>
          <cell r="D52" t="str">
            <v>Eastern Province</v>
          </cell>
          <cell r="E52" t="str">
            <v>25</v>
          </cell>
          <cell r="F52">
            <v>35</v>
          </cell>
          <cell r="G52" t="str">
            <v>GF</v>
          </cell>
          <cell r="H52" t="str">
            <v>GF</v>
          </cell>
        </row>
        <row r="53">
          <cell r="B53" t="str">
            <v>ZHF346</v>
          </cell>
          <cell r="C53" t="str">
            <v>East</v>
          </cell>
          <cell r="D53" t="str">
            <v>Eastern Province</v>
          </cell>
          <cell r="E53" t="str">
            <v>32</v>
          </cell>
          <cell r="F53" t="str">
            <v>32</v>
          </cell>
          <cell r="G53" t="str">
            <v>SHARING/MOBILY</v>
          </cell>
          <cell r="H53" t="str">
            <v>GF</v>
          </cell>
        </row>
        <row r="54">
          <cell r="B54" t="str">
            <v>ZHF347</v>
          </cell>
          <cell r="C54" t="str">
            <v>East</v>
          </cell>
          <cell r="D54" t="str">
            <v>Eastern Province</v>
          </cell>
          <cell r="E54" t="str">
            <v>36</v>
          </cell>
          <cell r="F54" t="str">
            <v>36</v>
          </cell>
          <cell r="G54" t="str">
            <v>SHARING/ZAIN</v>
          </cell>
          <cell r="H54" t="str">
            <v>GF</v>
          </cell>
        </row>
        <row r="55">
          <cell r="B55" t="str">
            <v>ZHF348</v>
          </cell>
          <cell r="C55" t="str">
            <v>East</v>
          </cell>
          <cell r="D55" t="str">
            <v>Eastern Province</v>
          </cell>
          <cell r="E55" t="str">
            <v>36</v>
          </cell>
          <cell r="F55">
            <v>35</v>
          </cell>
          <cell r="G55" t="str">
            <v>GF</v>
          </cell>
          <cell r="H55" t="str">
            <v>GF</v>
          </cell>
        </row>
        <row r="56">
          <cell r="B56" t="str">
            <v>ZHF349</v>
          </cell>
          <cell r="C56" t="str">
            <v>East</v>
          </cell>
          <cell r="D56" t="str">
            <v>Eastern Province</v>
          </cell>
          <cell r="E56" t="str">
            <v>36</v>
          </cell>
          <cell r="F56" t="str">
            <v>36</v>
          </cell>
          <cell r="G56" t="str">
            <v>SHARING/MOBILY</v>
          </cell>
          <cell r="H56" t="str">
            <v>GF</v>
          </cell>
        </row>
        <row r="57">
          <cell r="B57" t="str">
            <v>ZHF350</v>
          </cell>
          <cell r="C57" t="str">
            <v>East</v>
          </cell>
          <cell r="D57" t="str">
            <v>Eastern Province</v>
          </cell>
          <cell r="E57" t="str">
            <v>36</v>
          </cell>
          <cell r="F57" t="str">
            <v>36</v>
          </cell>
          <cell r="G57" t="str">
            <v>SHARING/MOBILY</v>
          </cell>
          <cell r="H57" t="str">
            <v>GF</v>
          </cell>
        </row>
        <row r="58">
          <cell r="B58" t="str">
            <v>ZHQ037</v>
          </cell>
          <cell r="C58" t="str">
            <v>West</v>
          </cell>
          <cell r="D58" t="str">
            <v>Tabuk</v>
          </cell>
          <cell r="E58" t="str">
            <v>60.285</v>
          </cell>
          <cell r="F58">
            <v>60</v>
          </cell>
          <cell r="G58" t="str">
            <v>SHARING/MOBILY</v>
          </cell>
          <cell r="H58" t="str">
            <v>GF</v>
          </cell>
        </row>
        <row r="59">
          <cell r="B59" t="str">
            <v>ZJB274</v>
          </cell>
          <cell r="C59" t="str">
            <v>East</v>
          </cell>
          <cell r="D59" t="str">
            <v>Eastern Province</v>
          </cell>
          <cell r="E59" t="str">
            <v>36</v>
          </cell>
          <cell r="F59" t="str">
            <v>36</v>
          </cell>
          <cell r="G59" t="str">
            <v>SHARING/ZAIN</v>
          </cell>
          <cell r="H59" t="str">
            <v>GF</v>
          </cell>
        </row>
        <row r="60">
          <cell r="B60" t="str">
            <v>ZJB275</v>
          </cell>
          <cell r="C60" t="str">
            <v>East</v>
          </cell>
          <cell r="D60" t="str">
            <v>Eastern Province</v>
          </cell>
          <cell r="E60" t="str">
            <v>48.634</v>
          </cell>
          <cell r="F60">
            <v>45</v>
          </cell>
          <cell r="G60" t="str">
            <v>SHARING/ZAIN</v>
          </cell>
          <cell r="H60" t="str">
            <v>GF</v>
          </cell>
        </row>
        <row r="61">
          <cell r="B61" t="str">
            <v>ZJB277</v>
          </cell>
          <cell r="C61" t="str">
            <v>East</v>
          </cell>
          <cell r="D61" t="str">
            <v>Eastern Province</v>
          </cell>
          <cell r="E61" t="str">
            <v>50</v>
          </cell>
          <cell r="F61">
            <v>60</v>
          </cell>
          <cell r="G61" t="str">
            <v>SHARING/ZAIN</v>
          </cell>
          <cell r="H61" t="str">
            <v>GF</v>
          </cell>
        </row>
        <row r="62">
          <cell r="B62" t="str">
            <v>ZJB278</v>
          </cell>
          <cell r="C62" t="str">
            <v>East</v>
          </cell>
          <cell r="D62" t="str">
            <v>Eastern Province</v>
          </cell>
          <cell r="E62" t="str">
            <v>35</v>
          </cell>
          <cell r="F62" t="str">
            <v>35</v>
          </cell>
          <cell r="G62" t="str">
            <v>SHARING/ZAIN</v>
          </cell>
          <cell r="H62" t="str">
            <v>GF</v>
          </cell>
        </row>
        <row r="63">
          <cell r="B63" t="str">
            <v>ZDM192</v>
          </cell>
          <cell r="C63" t="str">
            <v>East</v>
          </cell>
          <cell r="D63" t="str">
            <v>Eastern Province</v>
          </cell>
          <cell r="E63" t="str">
            <v>35</v>
          </cell>
          <cell r="F63">
            <v>35</v>
          </cell>
          <cell r="G63" t="str">
            <v>GF</v>
          </cell>
          <cell r="H63" t="str">
            <v>GF</v>
          </cell>
        </row>
        <row r="64">
          <cell r="B64">
            <v>0</v>
          </cell>
          <cell r="C64" t="str">
            <v>East</v>
          </cell>
          <cell r="D64" t="str">
            <v>Eastern Province</v>
          </cell>
          <cell r="E64" t="str">
            <v>21.938</v>
          </cell>
          <cell r="F64">
            <v>35</v>
          </cell>
          <cell r="G64" t="str">
            <v>COW</v>
          </cell>
          <cell r="H64" t="str">
            <v>COW</v>
          </cell>
        </row>
        <row r="65">
          <cell r="B65">
            <v>0</v>
          </cell>
          <cell r="C65" t="str">
            <v>East</v>
          </cell>
          <cell r="D65" t="str">
            <v>Eastern Province</v>
          </cell>
          <cell r="E65" t="str">
            <v>23</v>
          </cell>
          <cell r="F65">
            <v>35</v>
          </cell>
          <cell r="G65" t="str">
            <v>COW</v>
          </cell>
          <cell r="H65" t="str">
            <v>COW</v>
          </cell>
        </row>
        <row r="66">
          <cell r="B66">
            <v>0</v>
          </cell>
          <cell r="C66" t="str">
            <v>East</v>
          </cell>
          <cell r="D66" t="str">
            <v>Eastern Province</v>
          </cell>
          <cell r="E66" t="str">
            <v>22.7</v>
          </cell>
          <cell r="F66">
            <v>35</v>
          </cell>
          <cell r="G66" t="str">
            <v>COW</v>
          </cell>
          <cell r="H66" t="str">
            <v>COW</v>
          </cell>
        </row>
        <row r="67">
          <cell r="B67">
            <v>0</v>
          </cell>
          <cell r="C67" t="str">
            <v>East</v>
          </cell>
          <cell r="D67" t="str">
            <v>Eastern Province</v>
          </cell>
          <cell r="E67" t="str">
            <v>12</v>
          </cell>
          <cell r="F67">
            <v>12</v>
          </cell>
          <cell r="G67" t="str">
            <v>RT</v>
          </cell>
          <cell r="H67" t="str">
            <v>RT</v>
          </cell>
        </row>
        <row r="68">
          <cell r="B68">
            <v>0</v>
          </cell>
          <cell r="C68" t="str">
            <v>East</v>
          </cell>
          <cell r="D68" t="str">
            <v>Eastern Province</v>
          </cell>
          <cell r="E68" t="str">
            <v>9</v>
          </cell>
          <cell r="F68">
            <v>12</v>
          </cell>
          <cell r="G68" t="str">
            <v>RT</v>
          </cell>
          <cell r="H68" t="str">
            <v>RT</v>
          </cell>
        </row>
        <row r="69">
          <cell r="B69">
            <v>0</v>
          </cell>
          <cell r="C69" t="str">
            <v>Central</v>
          </cell>
          <cell r="D69" t="str">
            <v>Hail</v>
          </cell>
          <cell r="E69" t="str">
            <v>12</v>
          </cell>
          <cell r="F69">
            <v>12</v>
          </cell>
          <cell r="G69" t="str">
            <v>RT</v>
          </cell>
          <cell r="H69" t="str">
            <v>RT</v>
          </cell>
        </row>
        <row r="70">
          <cell r="B70">
            <v>0</v>
          </cell>
          <cell r="C70" t="str">
            <v>East</v>
          </cell>
          <cell r="D70" t="str">
            <v>Eastern Province</v>
          </cell>
          <cell r="E70" t="str">
            <v>9</v>
          </cell>
          <cell r="F70">
            <v>12</v>
          </cell>
          <cell r="G70" t="str">
            <v>RT</v>
          </cell>
          <cell r="H70" t="str">
            <v>RT</v>
          </cell>
        </row>
        <row r="71">
          <cell r="B71">
            <v>0</v>
          </cell>
          <cell r="C71" t="str">
            <v>Central</v>
          </cell>
          <cell r="D71" t="str">
            <v>Qassim</v>
          </cell>
          <cell r="E71" t="str">
            <v>6</v>
          </cell>
          <cell r="F71">
            <v>12</v>
          </cell>
          <cell r="G71" t="str">
            <v>RT</v>
          </cell>
          <cell r="H71" t="str">
            <v>RT</v>
          </cell>
        </row>
        <row r="72">
          <cell r="B72">
            <v>0</v>
          </cell>
          <cell r="C72" t="str">
            <v>East</v>
          </cell>
          <cell r="D72" t="str">
            <v>Eastern Province</v>
          </cell>
          <cell r="E72" t="str">
            <v>15</v>
          </cell>
          <cell r="F72">
            <v>15</v>
          </cell>
          <cell r="G72" t="str">
            <v>RT</v>
          </cell>
          <cell r="H72" t="str">
            <v>RT</v>
          </cell>
        </row>
        <row r="73">
          <cell r="B73">
            <v>0</v>
          </cell>
          <cell r="C73" t="str">
            <v>South</v>
          </cell>
          <cell r="D73" t="str">
            <v>Assir</v>
          </cell>
          <cell r="E73" t="str">
            <v>12</v>
          </cell>
          <cell r="F73">
            <v>35</v>
          </cell>
          <cell r="G73" t="str">
            <v>COW</v>
          </cell>
          <cell r="H73" t="str">
            <v>COW</v>
          </cell>
        </row>
        <row r="74">
          <cell r="B74">
            <v>0</v>
          </cell>
          <cell r="C74" t="str">
            <v>South</v>
          </cell>
          <cell r="D74" t="str">
            <v>Jizan</v>
          </cell>
          <cell r="E74" t="str">
            <v>30</v>
          </cell>
          <cell r="F74">
            <v>35</v>
          </cell>
          <cell r="G74" t="str">
            <v>COW</v>
          </cell>
          <cell r="H74" t="str">
            <v>COW</v>
          </cell>
        </row>
        <row r="75">
          <cell r="B75">
            <v>0</v>
          </cell>
          <cell r="C75" t="str">
            <v>East</v>
          </cell>
          <cell r="D75" t="str">
            <v>Eastern Province</v>
          </cell>
          <cell r="E75" t="str">
            <v>30</v>
          </cell>
          <cell r="F75">
            <v>35</v>
          </cell>
          <cell r="G75" t="str">
            <v>COW</v>
          </cell>
          <cell r="H75" t="str">
            <v>COW</v>
          </cell>
        </row>
        <row r="76">
          <cell r="B76">
            <v>0</v>
          </cell>
          <cell r="C76" t="str">
            <v>Central</v>
          </cell>
          <cell r="D76" t="str">
            <v>Qassim</v>
          </cell>
          <cell r="E76" t="str">
            <v>9</v>
          </cell>
          <cell r="F76">
            <v>12</v>
          </cell>
          <cell r="G76" t="str">
            <v>RT</v>
          </cell>
          <cell r="H76" t="str">
            <v>RT</v>
          </cell>
        </row>
        <row r="77">
          <cell r="B77">
            <v>0</v>
          </cell>
          <cell r="C77" t="str">
            <v>Central</v>
          </cell>
          <cell r="D77" t="str">
            <v>Eastern Province</v>
          </cell>
          <cell r="E77" t="str">
            <v>16</v>
          </cell>
          <cell r="F77">
            <v>35</v>
          </cell>
          <cell r="G77" t="str">
            <v>COW</v>
          </cell>
          <cell r="H77" t="str">
            <v>COW</v>
          </cell>
        </row>
        <row r="78">
          <cell r="B78">
            <v>0</v>
          </cell>
          <cell r="C78" t="str">
            <v>Central</v>
          </cell>
          <cell r="D78" t="str">
            <v>Qassim</v>
          </cell>
          <cell r="E78" t="str">
            <v>30</v>
          </cell>
          <cell r="F78">
            <v>35</v>
          </cell>
          <cell r="G78" t="str">
            <v>COW</v>
          </cell>
          <cell r="H78" t="str">
            <v>COW</v>
          </cell>
        </row>
        <row r="79">
          <cell r="B79">
            <v>0</v>
          </cell>
          <cell r="C79" t="str">
            <v>East</v>
          </cell>
          <cell r="D79" t="str">
            <v>Eastern Province</v>
          </cell>
          <cell r="E79" t="str">
            <v>12</v>
          </cell>
          <cell r="F79">
            <v>12</v>
          </cell>
          <cell r="G79" t="str">
            <v>RT</v>
          </cell>
          <cell r="H79" t="str">
            <v>RT</v>
          </cell>
        </row>
        <row r="80">
          <cell r="B80" t="str">
            <v>ZTB423</v>
          </cell>
          <cell r="C80" t="str">
            <v>North</v>
          </cell>
          <cell r="D80" t="str">
            <v>north</v>
          </cell>
          <cell r="E80" t="str">
            <v>25</v>
          </cell>
          <cell r="F80">
            <v>0</v>
          </cell>
          <cell r="G80" t="str">
            <v>COW</v>
          </cell>
          <cell r="H80" t="str">
            <v>GF</v>
          </cell>
        </row>
        <row r="81">
          <cell r="B81">
            <v>0</v>
          </cell>
          <cell r="C81" t="str">
            <v>East</v>
          </cell>
          <cell r="D81" t="str">
            <v>Eastern Province</v>
          </cell>
          <cell r="E81" t="str">
            <v>20</v>
          </cell>
          <cell r="F81">
            <v>35</v>
          </cell>
          <cell r="G81" t="str">
            <v>COW</v>
          </cell>
          <cell r="H81" t="str">
            <v>COW</v>
          </cell>
        </row>
        <row r="82">
          <cell r="B82" t="str">
            <v>ZTR018</v>
          </cell>
          <cell r="C82" t="str">
            <v>East</v>
          </cell>
          <cell r="D82" t="str">
            <v>Eastern Province</v>
          </cell>
          <cell r="E82" t="str">
            <v>12</v>
          </cell>
          <cell r="F82">
            <v>0</v>
          </cell>
          <cell r="G82" t="str">
            <v>COW</v>
          </cell>
          <cell r="H82" t="str">
            <v>GF</v>
          </cell>
        </row>
        <row r="83">
          <cell r="B83">
            <v>0</v>
          </cell>
          <cell r="C83" t="str">
            <v>East</v>
          </cell>
          <cell r="D83" t="str">
            <v>Northern Borders</v>
          </cell>
          <cell r="E83" t="str">
            <v>15</v>
          </cell>
          <cell r="F83">
            <v>15</v>
          </cell>
          <cell r="G83" t="str">
            <v>RT</v>
          </cell>
          <cell r="H83" t="str">
            <v>RT</v>
          </cell>
        </row>
        <row r="84">
          <cell r="B84">
            <v>0</v>
          </cell>
          <cell r="C84" t="str">
            <v>East</v>
          </cell>
          <cell r="D84" t="str">
            <v>Jouf</v>
          </cell>
          <cell r="E84" t="str">
            <v>7</v>
          </cell>
          <cell r="F84">
            <v>12</v>
          </cell>
          <cell r="G84" t="str">
            <v>RT</v>
          </cell>
          <cell r="H84" t="str">
            <v>RT</v>
          </cell>
        </row>
        <row r="85">
          <cell r="B85">
            <v>0</v>
          </cell>
          <cell r="C85" t="str">
            <v>East</v>
          </cell>
          <cell r="D85" t="str">
            <v>Eastern Province</v>
          </cell>
          <cell r="E85" t="str">
            <v>20</v>
          </cell>
          <cell r="F85">
            <v>35</v>
          </cell>
          <cell r="G85" t="str">
            <v>COW</v>
          </cell>
          <cell r="H85" t="str">
            <v>COW</v>
          </cell>
        </row>
        <row r="86">
          <cell r="B86">
            <v>0</v>
          </cell>
          <cell r="C86" t="str">
            <v>East</v>
          </cell>
          <cell r="D86" t="str">
            <v>Eastern Province</v>
          </cell>
          <cell r="E86" t="str">
            <v>26</v>
          </cell>
          <cell r="F86">
            <v>35</v>
          </cell>
          <cell r="G86" t="str">
            <v>COW</v>
          </cell>
          <cell r="H86" t="str">
            <v>COW</v>
          </cell>
        </row>
        <row r="87">
          <cell r="B87">
            <v>0</v>
          </cell>
          <cell r="C87" t="str">
            <v>East</v>
          </cell>
          <cell r="D87" t="str">
            <v>Eastern Province</v>
          </cell>
          <cell r="E87" t="str">
            <v>9</v>
          </cell>
          <cell r="F87">
            <v>12</v>
          </cell>
          <cell r="G87" t="str">
            <v>RT</v>
          </cell>
          <cell r="H87" t="str">
            <v>RT</v>
          </cell>
        </row>
        <row r="88">
          <cell r="B88">
            <v>0</v>
          </cell>
          <cell r="C88" t="str">
            <v>West</v>
          </cell>
          <cell r="D88" t="str">
            <v>Tabuk</v>
          </cell>
          <cell r="E88" t="str">
            <v>9</v>
          </cell>
          <cell r="F88">
            <v>12</v>
          </cell>
          <cell r="G88" t="str">
            <v>RT</v>
          </cell>
          <cell r="H88" t="str">
            <v>RT</v>
          </cell>
        </row>
        <row r="89">
          <cell r="B89">
            <v>0</v>
          </cell>
          <cell r="C89" t="str">
            <v>East</v>
          </cell>
          <cell r="D89" t="str">
            <v>Northern Borders</v>
          </cell>
          <cell r="E89" t="str">
            <v>30</v>
          </cell>
          <cell r="F89">
            <v>35</v>
          </cell>
          <cell r="G89" t="str">
            <v>COW</v>
          </cell>
          <cell r="H89" t="str">
            <v>COW</v>
          </cell>
        </row>
        <row r="90">
          <cell r="B90">
            <v>0</v>
          </cell>
          <cell r="C90" t="str">
            <v>Central</v>
          </cell>
          <cell r="D90" t="str">
            <v>Hail</v>
          </cell>
          <cell r="E90" t="str">
            <v>20</v>
          </cell>
          <cell r="F90">
            <v>35</v>
          </cell>
          <cell r="G90" t="str">
            <v>COW</v>
          </cell>
          <cell r="H90" t="str">
            <v>COW</v>
          </cell>
        </row>
        <row r="91">
          <cell r="B91">
            <v>0</v>
          </cell>
          <cell r="C91" t="str">
            <v>East</v>
          </cell>
          <cell r="D91" t="str">
            <v>Eastern Province</v>
          </cell>
          <cell r="E91" t="str">
            <v>12.126</v>
          </cell>
          <cell r="F91">
            <v>12</v>
          </cell>
          <cell r="G91" t="str">
            <v>RT</v>
          </cell>
          <cell r="H91" t="str">
            <v>RT</v>
          </cell>
        </row>
        <row r="92">
          <cell r="B92">
            <v>0</v>
          </cell>
          <cell r="C92" t="str">
            <v>East</v>
          </cell>
          <cell r="D92" t="str">
            <v>Eastern Province</v>
          </cell>
          <cell r="E92" t="str">
            <v>13</v>
          </cell>
          <cell r="F92">
            <v>35</v>
          </cell>
          <cell r="G92" t="str">
            <v>COW</v>
          </cell>
          <cell r="H92" t="str">
            <v>COW</v>
          </cell>
        </row>
        <row r="93">
          <cell r="B93">
            <v>0</v>
          </cell>
          <cell r="C93" t="str">
            <v>Central</v>
          </cell>
          <cell r="D93" t="str">
            <v>Hail</v>
          </cell>
          <cell r="E93" t="str">
            <v>12</v>
          </cell>
          <cell r="F93">
            <v>12</v>
          </cell>
          <cell r="G93" t="str">
            <v>RT</v>
          </cell>
          <cell r="H93" t="str">
            <v>RT</v>
          </cell>
        </row>
        <row r="94">
          <cell r="B94">
            <v>0</v>
          </cell>
          <cell r="C94" t="str">
            <v>East</v>
          </cell>
          <cell r="D94" t="str">
            <v>Eastern Province</v>
          </cell>
          <cell r="E94" t="str">
            <v>6</v>
          </cell>
          <cell r="F94">
            <v>12</v>
          </cell>
          <cell r="G94" t="str">
            <v>RT</v>
          </cell>
          <cell r="H94" t="str">
            <v>RT</v>
          </cell>
        </row>
        <row r="95">
          <cell r="B95">
            <v>0</v>
          </cell>
          <cell r="C95" t="str">
            <v>East</v>
          </cell>
          <cell r="D95" t="str">
            <v>Eastern Province</v>
          </cell>
          <cell r="E95" t="str">
            <v>4</v>
          </cell>
          <cell r="F95">
            <v>4</v>
          </cell>
          <cell r="G95" t="str">
            <v>RT</v>
          </cell>
          <cell r="H95" t="str">
            <v>RT</v>
          </cell>
        </row>
        <row r="96">
          <cell r="B96">
            <v>0</v>
          </cell>
          <cell r="C96" t="str">
            <v>East</v>
          </cell>
          <cell r="D96" t="str">
            <v>Eastern Province</v>
          </cell>
          <cell r="E96" t="str">
            <v>30</v>
          </cell>
          <cell r="F96">
            <v>35</v>
          </cell>
          <cell r="G96" t="str">
            <v>COW</v>
          </cell>
          <cell r="H96" t="str">
            <v>COW</v>
          </cell>
        </row>
        <row r="97">
          <cell r="B97" t="str">
            <v>ZJB782</v>
          </cell>
          <cell r="C97" t="str">
            <v>East</v>
          </cell>
          <cell r="D97" t="str">
            <v>Eastern Province</v>
          </cell>
          <cell r="E97" t="str">
            <v>25</v>
          </cell>
          <cell r="F97">
            <v>0</v>
          </cell>
          <cell r="G97" t="str">
            <v>COW</v>
          </cell>
          <cell r="H97" t="str">
            <v>GF</v>
          </cell>
        </row>
        <row r="98">
          <cell r="B98" t="str">
            <v>ZND529</v>
          </cell>
          <cell r="C98" t="str">
            <v>East</v>
          </cell>
          <cell r="D98" t="str">
            <v>Eastern Province</v>
          </cell>
          <cell r="E98" t="str">
            <v>13</v>
          </cell>
          <cell r="F98">
            <v>0</v>
          </cell>
          <cell r="G98" t="str">
            <v>COW</v>
          </cell>
          <cell r="H98" t="str">
            <v>GF</v>
          </cell>
        </row>
        <row r="99">
          <cell r="B99" t="str">
            <v>ZDM007</v>
          </cell>
          <cell r="C99" t="str">
            <v>East</v>
          </cell>
          <cell r="D99" t="str">
            <v>Eastern Province</v>
          </cell>
          <cell r="E99" t="str">
            <v>36.756</v>
          </cell>
          <cell r="F99">
            <v>0</v>
          </cell>
          <cell r="G99" t="str">
            <v>COW</v>
          </cell>
          <cell r="H99" t="str">
            <v>GF</v>
          </cell>
        </row>
        <row r="100">
          <cell r="B100">
            <v>0</v>
          </cell>
          <cell r="C100" t="str">
            <v>Central</v>
          </cell>
          <cell r="D100" t="str">
            <v>Riyadh District</v>
          </cell>
          <cell r="E100" t="str">
            <v>25</v>
          </cell>
          <cell r="F100">
            <v>35</v>
          </cell>
          <cell r="G100" t="str">
            <v>COW</v>
          </cell>
          <cell r="H100" t="str">
            <v>COW</v>
          </cell>
        </row>
        <row r="101">
          <cell r="B101">
            <v>0</v>
          </cell>
          <cell r="C101" t="str">
            <v>East</v>
          </cell>
          <cell r="D101" t="str">
            <v>Eastern Province</v>
          </cell>
          <cell r="E101" t="str">
            <v>9</v>
          </cell>
          <cell r="F101">
            <v>12</v>
          </cell>
          <cell r="G101" t="str">
            <v>RT</v>
          </cell>
          <cell r="H101" t="str">
            <v>RT</v>
          </cell>
        </row>
        <row r="102">
          <cell r="B102">
            <v>0</v>
          </cell>
          <cell r="C102" t="str">
            <v>Central</v>
          </cell>
          <cell r="D102" t="str">
            <v>Qassim</v>
          </cell>
          <cell r="E102" t="str">
            <v>15</v>
          </cell>
          <cell r="F102">
            <v>15</v>
          </cell>
          <cell r="G102" t="str">
            <v>RT</v>
          </cell>
          <cell r="H102" t="str">
            <v>RT</v>
          </cell>
        </row>
        <row r="103">
          <cell r="B103">
            <v>0</v>
          </cell>
          <cell r="C103" t="str">
            <v>East</v>
          </cell>
          <cell r="D103" t="str">
            <v>Eastern Province</v>
          </cell>
          <cell r="E103" t="str">
            <v>22</v>
          </cell>
          <cell r="F103">
            <v>35</v>
          </cell>
          <cell r="G103" t="str">
            <v>COW</v>
          </cell>
          <cell r="H103" t="str">
            <v>COW</v>
          </cell>
        </row>
        <row r="104">
          <cell r="B104">
            <v>0</v>
          </cell>
          <cell r="C104" t="str">
            <v>East</v>
          </cell>
          <cell r="D104" t="str">
            <v>Eastern Province</v>
          </cell>
          <cell r="E104" t="str">
            <v>30</v>
          </cell>
          <cell r="F104">
            <v>35</v>
          </cell>
          <cell r="G104" t="str">
            <v>COW</v>
          </cell>
          <cell r="H104" t="str">
            <v>COW</v>
          </cell>
        </row>
        <row r="105">
          <cell r="B105">
            <v>0</v>
          </cell>
          <cell r="C105" t="str">
            <v>South</v>
          </cell>
          <cell r="D105" t="str">
            <v>Jizan</v>
          </cell>
          <cell r="E105" t="str">
            <v>15</v>
          </cell>
          <cell r="F105">
            <v>35</v>
          </cell>
          <cell r="G105" t="str">
            <v>COW</v>
          </cell>
          <cell r="H105" t="str">
            <v>COW</v>
          </cell>
        </row>
        <row r="106">
          <cell r="B106">
            <v>0</v>
          </cell>
          <cell r="C106" t="str">
            <v>South</v>
          </cell>
          <cell r="D106" t="str">
            <v>Assir</v>
          </cell>
          <cell r="E106" t="str">
            <v>9</v>
          </cell>
          <cell r="F106">
            <v>35</v>
          </cell>
          <cell r="G106" t="str">
            <v>COW</v>
          </cell>
          <cell r="H106" t="str">
            <v>COW</v>
          </cell>
        </row>
        <row r="107">
          <cell r="B107">
            <v>0</v>
          </cell>
          <cell r="C107" t="str">
            <v>East</v>
          </cell>
          <cell r="D107" t="str">
            <v>Eastern Province</v>
          </cell>
          <cell r="E107" t="str">
            <v>25</v>
          </cell>
          <cell r="F107">
            <v>35</v>
          </cell>
          <cell r="G107" t="str">
            <v>COW</v>
          </cell>
          <cell r="H107" t="str">
            <v>COW</v>
          </cell>
        </row>
        <row r="108">
          <cell r="B108">
            <v>0</v>
          </cell>
          <cell r="C108" t="str">
            <v>East</v>
          </cell>
          <cell r="D108" t="str">
            <v>Eastern Province</v>
          </cell>
          <cell r="E108" t="str">
            <v>30</v>
          </cell>
          <cell r="F108">
            <v>35</v>
          </cell>
          <cell r="G108" t="str">
            <v>COW</v>
          </cell>
          <cell r="H108" t="str">
            <v>COW</v>
          </cell>
        </row>
        <row r="109">
          <cell r="B109">
            <v>0</v>
          </cell>
          <cell r="C109" t="str">
            <v>East</v>
          </cell>
          <cell r="D109" t="str">
            <v>Eastern Province</v>
          </cell>
          <cell r="E109" t="str">
            <v>16.9</v>
          </cell>
          <cell r="F109">
            <v>35</v>
          </cell>
          <cell r="G109" t="str">
            <v>COW</v>
          </cell>
          <cell r="H109" t="str">
            <v>COW</v>
          </cell>
        </row>
        <row r="110">
          <cell r="B110">
            <v>0</v>
          </cell>
          <cell r="C110" t="str">
            <v>East</v>
          </cell>
          <cell r="D110" t="str">
            <v>Eastern Province</v>
          </cell>
          <cell r="E110" t="str">
            <v>25</v>
          </cell>
          <cell r="F110">
            <v>35</v>
          </cell>
          <cell r="G110" t="str">
            <v>COW</v>
          </cell>
          <cell r="H110" t="str">
            <v>COW</v>
          </cell>
        </row>
        <row r="111">
          <cell r="B111">
            <v>0</v>
          </cell>
          <cell r="C111" t="str">
            <v>East</v>
          </cell>
          <cell r="D111" t="str">
            <v>Eastern Province</v>
          </cell>
          <cell r="E111" t="str">
            <v>15</v>
          </cell>
          <cell r="F111">
            <v>15</v>
          </cell>
          <cell r="G111" t="str">
            <v>RT</v>
          </cell>
          <cell r="H111" t="str">
            <v>RT</v>
          </cell>
        </row>
        <row r="112">
          <cell r="B112">
            <v>0</v>
          </cell>
          <cell r="C112" t="str">
            <v>East</v>
          </cell>
          <cell r="D112" t="str">
            <v>Eastern Province</v>
          </cell>
          <cell r="E112" t="str">
            <v>6</v>
          </cell>
          <cell r="F112">
            <v>12</v>
          </cell>
          <cell r="G112" t="str">
            <v>RT</v>
          </cell>
          <cell r="H112" t="str">
            <v>RT</v>
          </cell>
        </row>
        <row r="113">
          <cell r="B113">
            <v>0</v>
          </cell>
          <cell r="C113" t="str">
            <v>West</v>
          </cell>
          <cell r="D113" t="str">
            <v>Tabuk</v>
          </cell>
          <cell r="E113" t="str">
            <v>9</v>
          </cell>
          <cell r="F113">
            <v>12</v>
          </cell>
          <cell r="G113" t="str">
            <v>RT</v>
          </cell>
          <cell r="H113" t="str">
            <v>RT</v>
          </cell>
        </row>
        <row r="130">
          <cell r="F130">
            <v>0</v>
          </cell>
        </row>
        <row r="131">
          <cell r="F131">
            <v>0</v>
          </cell>
        </row>
        <row r="132">
          <cell r="F132">
            <v>0</v>
          </cell>
        </row>
        <row r="133">
          <cell r="F133">
            <v>0</v>
          </cell>
        </row>
        <row r="134">
          <cell r="F134">
            <v>0</v>
          </cell>
        </row>
        <row r="135">
          <cell r="F135">
            <v>0</v>
          </cell>
        </row>
        <row r="136">
          <cell r="F136">
            <v>0</v>
          </cell>
        </row>
        <row r="137">
          <cell r="F137">
            <v>0</v>
          </cell>
        </row>
        <row r="138">
          <cell r="F138">
            <v>0</v>
          </cell>
        </row>
        <row r="139">
          <cell r="F139">
            <v>0</v>
          </cell>
        </row>
        <row r="140">
          <cell r="F140">
            <v>0</v>
          </cell>
        </row>
        <row r="141">
          <cell r="F141">
            <v>0</v>
          </cell>
        </row>
        <row r="142">
          <cell r="F142">
            <v>0</v>
          </cell>
        </row>
        <row r="143">
          <cell r="F143">
            <v>0</v>
          </cell>
        </row>
        <row r="144">
          <cell r="F144">
            <v>0</v>
          </cell>
        </row>
        <row r="145">
          <cell r="F145">
            <v>0</v>
          </cell>
        </row>
        <row r="146">
          <cell r="F146">
            <v>0</v>
          </cell>
        </row>
        <row r="147">
          <cell r="F147">
            <v>0</v>
          </cell>
        </row>
        <row r="148">
          <cell r="F148">
            <v>0</v>
          </cell>
        </row>
        <row r="149">
          <cell r="F149">
            <v>0</v>
          </cell>
        </row>
        <row r="150">
          <cell r="F150">
            <v>0</v>
          </cell>
        </row>
        <row r="151">
          <cell r="F151">
            <v>0</v>
          </cell>
        </row>
        <row r="152">
          <cell r="F152">
            <v>0</v>
          </cell>
        </row>
        <row r="153">
          <cell r="F153">
            <v>0</v>
          </cell>
        </row>
        <row r="154">
          <cell r="F154">
            <v>0</v>
          </cell>
        </row>
        <row r="155">
          <cell r="F155">
            <v>0</v>
          </cell>
        </row>
        <row r="156">
          <cell r="F156">
            <v>0</v>
          </cell>
        </row>
        <row r="157">
          <cell r="F157">
            <v>0</v>
          </cell>
        </row>
        <row r="158">
          <cell r="F158">
            <v>0</v>
          </cell>
        </row>
        <row r="159">
          <cell r="F159">
            <v>0</v>
          </cell>
        </row>
        <row r="160">
          <cell r="F160">
            <v>0</v>
          </cell>
        </row>
        <row r="161">
          <cell r="F161">
            <v>0</v>
          </cell>
        </row>
        <row r="162">
          <cell r="F162">
            <v>0</v>
          </cell>
        </row>
        <row r="163">
          <cell r="F163">
            <v>0</v>
          </cell>
        </row>
        <row r="164">
          <cell r="F164">
            <v>0</v>
          </cell>
        </row>
      </sheetData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AQ%20Daily%20Report-20191030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SAQ%20Daily%20Report-20191030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SAQ%20Daily%20Report-20191111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761.335316203702" createdVersion="6" refreshedVersion="6" minRefreshableVersion="3" recordCount="320">
  <cacheSource type="worksheet">
    <worksheetSource ref="A3:BR313" sheet="DataBase" r:id="rId2"/>
  </cacheSource>
  <cacheFields count="70">
    <cacheField name="Site ID" numFmtId="0">
      <sharedItems/>
    </cacheField>
    <cacheField name="Macro/Small" numFmtId="0">
      <sharedItems/>
    </cacheField>
    <cacheField name="Project" numFmtId="0">
      <sharedItems/>
    </cacheField>
    <cacheField name="Region " numFmtId="0">
      <sharedItems/>
    </cacheField>
    <cacheField name="District" numFmtId="0">
      <sharedItems count="14">
        <s v="Dammam"/>
        <s v="Baha"/>
        <s v="Hafr Batin"/>
        <s v="Jizan"/>
        <s v="Hail"/>
        <s v="Qassim"/>
        <s v="Hofof"/>
        <s v="Riyadh District"/>
        <s v="Tabuk"/>
        <s v="Jubail"/>
        <s v="Najran"/>
        <s v="Arrar"/>
        <s v="Northern Border"/>
        <s v="COW"/>
      </sharedItems>
    </cacheField>
    <cacheField name="Priority" numFmtId="0">
      <sharedItems containsBlank="1"/>
    </cacheField>
    <cacheField name="City" numFmtId="0">
      <sharedItems/>
    </cacheField>
    <cacheField name="Latitude" numFmtId="0">
      <sharedItems containsMixedTypes="1" containsNumber="1" minValue="16.609819999999999" maxValue="31.832809999999998"/>
    </cacheField>
    <cacheField name="Longitude" numFmtId="0">
      <sharedItems containsMixedTypes="1" containsNumber="1" minValue="34.631480000000003" maxValue="51.17069"/>
    </cacheField>
    <cacheField name="Vendor " numFmtId="0">
      <sharedItems/>
    </cacheField>
    <cacheField name="Scope Status" numFmtId="0">
      <sharedItems count="4">
        <s v="New Site"/>
        <s v="Removed from Scope"/>
        <s v="Critical Site"/>
        <s v="COW newly Added"/>
      </sharedItems>
    </cacheField>
    <cacheField name="Same/New_x000a_Location" numFmtId="0">
      <sharedItems/>
    </cacheField>
    <cacheField name="Critical old Site Type" numFmtId="0">
      <sharedItems containsBlank="1"/>
    </cacheField>
    <cacheField name="Critical New Site Type" numFmtId="0">
      <sharedItems containsBlank="1"/>
    </cacheField>
    <cacheField name="Site type" numFmtId="0">
      <sharedItems/>
    </cacheField>
    <cacheField name="Doable/Not Doable" numFmtId="0">
      <sharedItems containsBlank="1"/>
    </cacheField>
    <cacheField name="Reason for Non Doable" numFmtId="0">
      <sharedItems containsBlank="1"/>
    </cacheField>
    <cacheField name="SSO GAT Status" numFmtId="0">
      <sharedItems/>
    </cacheField>
    <cacheField name="SSO Submit Date" numFmtId="0">
      <sharedItems containsDate="1" containsBlank="1" containsMixedTypes="1" minDate="2019-03-05T00:00:00" maxDate="2019-10-08T00:00:00"/>
    </cacheField>
    <cacheField name="SSO Approved Date" numFmtId="0">
      <sharedItems containsDate="1" containsBlank="1" containsMixedTypes="1" minDate="2019-03-06T00:00:00" maxDate="2019-10-14T00:00:00"/>
    </cacheField>
    <cacheField name="ISR GAT Status" numFmtId="0">
      <sharedItems containsBlank="1"/>
    </cacheField>
    <cacheField name="ISR GAT Submit Date" numFmtId="0">
      <sharedItems containsDate="1" containsBlank="1" containsMixedTypes="1" minDate="2019-04-26T16:53:51" maxDate="2019-10-14T00:00:00"/>
    </cacheField>
    <cacheField name="ISR GAT Approved Date" numFmtId="0">
      <sharedItems containsDate="1" containsBlank="1" containsMixedTypes="1" minDate="2019-04-27T16:53:51" maxDate="2019-10-14T00:00:00"/>
    </cacheField>
    <cacheField name="IGATE/Non IGATE" numFmtId="0">
      <sharedItems/>
    </cacheField>
    <cacheField name="Submitted in IGATE" numFmtId="0">
      <sharedItems containsBlank="1"/>
    </cacheField>
    <cacheField name="Request Number in IGATE" numFmtId="0">
      <sharedItems containsBlank="1"/>
    </cacheField>
    <cacheField name="Request Status" numFmtId="0">
      <sharedItems containsBlank="1"/>
    </cacheField>
    <cacheField name="Owner in IGATE" numFmtId="0">
      <sharedItems containsBlank="1"/>
    </cacheField>
    <cacheField name="ISS Date" numFmtId="0">
      <sharedItems containsDate="1" containsBlank="1" containsMixedTypes="1" minDate="2019-03-09T00:00:00" maxDate="2019-08-21T00:00:00"/>
    </cacheField>
    <cacheField name="ISR Submitted to RF" numFmtId="0">
      <sharedItems containsDate="1" containsBlank="1" containsMixedTypes="1" minDate="2019-04-10T00:00:00" maxDate="2019-09-04T00:00:00"/>
    </cacheField>
    <cacheField name="ISR Document (STC)" numFmtId="0">
      <sharedItems containsDate="1" containsBlank="1" containsMixedTypes="1" minDate="2019-04-10T00:00:00" maxDate="2019-09-09T00:00:00"/>
    </cacheField>
    <cacheField name="ISR Document (SAQ)" numFmtId="0">
      <sharedItems containsDate="1" containsBlank="1" containsMixedTypes="1" minDate="2019-04-10T00:00:00" maxDate="2019-09-09T00:00:00"/>
    </cacheField>
    <cacheField name="OA Submitted to TTC " numFmtId="0">
      <sharedItems containsDate="1" containsBlank="1" containsMixedTypes="1" minDate="2019-04-02T00:00:00" maxDate="2019-09-12T00:00:00"/>
    </cacheField>
    <cacheField name="OA Approved by TTC" numFmtId="0">
      <sharedItems containsDate="1" containsBlank="1" containsMixedTypes="1" minDate="2019-04-28T00:00:00" maxDate="2019-09-12T00:00:00"/>
    </cacheField>
    <cacheField name="IBP Submit" numFmtId="0">
      <sharedItems containsDate="1" containsBlank="1" containsMixedTypes="1" minDate="2019-04-14T00:00:00" maxDate="2019-09-17T00:00:00"/>
    </cacheField>
    <cacheField name="IBP" numFmtId="0">
      <sharedItems containsDate="1" containsBlank="1" containsMixedTypes="1" minDate="2019-04-15T00:00:00" maxDate="2019-10-18T00:00:00"/>
    </cacheField>
    <cacheField name="Baladiya Contract Issued" numFmtId="0">
      <sharedItems containsDate="1" containsBlank="1" containsMixedTypes="1" minDate="2019-04-18T00:00:00" maxDate="2019-10-18T00:00:00"/>
    </cacheField>
    <cacheField name="Baladiya Contract Submitted to Tawal" numFmtId="0">
      <sharedItems containsDate="1" containsBlank="1" containsMixedTypes="1" minDate="2019-04-22T00:00:00" maxDate="2019-10-21T00:00:00"/>
    </cacheField>
    <cacheField name="Baladiya Contract Signed By Tawal" numFmtId="0">
      <sharedItems containsDate="1" containsBlank="1" containsMixedTypes="1" minDate="2019-06-20T00:00:00" maxDate="2019-10-22T00:00:00"/>
    </cacheField>
    <cacheField name="Non Private Contract Signed By Non Private " numFmtId="0">
      <sharedItems containsDate="1" containsBlank="1" containsMixedTypes="1" minDate="2019-06-30T00:00:00" maxDate="2019-10-18T00:00:00"/>
    </cacheField>
    <cacheField name="Private Contract Sign Date (Tawal)" numFmtId="0">
      <sharedItems containsDate="1" containsBlank="1" containsMixedTypes="1" minDate="2019-04-28T00:00:00" maxDate="2019-10-21T00:00:00"/>
    </cacheField>
    <cacheField name="Private Contract Sign Date (Owner)" numFmtId="0">
      <sharedItems containsDate="1" containsBlank="1" containsMixedTypes="1" minDate="2019-04-29T00:00:00" maxDate="2019-10-23T00:00:00"/>
    </cacheField>
    <cacheField name="FBP Submit date" numFmtId="0">
      <sharedItems containsDate="1" containsBlank="1" containsMixedTypes="1" minDate="2019-05-17T00:00:00" maxDate="2019-10-23T00:00:00"/>
    </cacheField>
    <cacheField name="FBP Issue date" numFmtId="0">
      <sharedItems containsDate="1" containsBlank="1" containsMixedTypes="1" minDate="2019-05-22T00:00:00" maxDate="2019-10-22T00:00:00"/>
    </cacheField>
    <cacheField name="FSSR Date" numFmtId="0">
      <sharedItems containsDate="1" containsBlank="1" containsMixedTypes="1" minDate="2019-05-09T00:00:00" maxDate="2019-10-18T00:00:00"/>
    </cacheField>
    <cacheField name="FSSR Lat." numFmtId="0">
      <sharedItems containsBlank="1" containsMixedTypes="1" containsNumber="1" minValue="16.81439" maxValue="31.654081000000001"/>
    </cacheField>
    <cacheField name="FSSR Long." numFmtId="0">
      <sharedItems containsBlank="1" containsMixedTypes="1" containsNumber="1" minValue="36.465150999999999" maxValue="50.072200000000002"/>
    </cacheField>
    <cacheField name="SAF Date" numFmtId="0">
      <sharedItems containsDate="1" containsBlank="1" containsMixedTypes="1" minDate="2019-05-13T00:00:00" maxDate="2019-10-21T00:00:00"/>
    </cacheField>
    <cacheField name="TCC Date" numFmtId="0">
      <sharedItems containsDate="1" containsBlank="1" containsMixedTypes="1" minDate="2019-06-17T00:00:00" maxDate="2019-10-21T00:00:00"/>
    </cacheField>
    <cacheField name="FE Site ID" numFmtId="0">
      <sharedItems containsDate="1" containsBlank="1" containsMixedTypes="1" minDate="2019-06-13T00:00:00" maxDate="2019-06-14T00:00:00"/>
    </cacheField>
    <cacheField name="FBP Tower High " numFmtId="0">
      <sharedItems containsDate="1" containsBlank="1" containsMixedTypes="1" minDate="1900-01-05T09:06:04" maxDate="2019-07-14T00:00:00"/>
    </cacheField>
    <cacheField name="FBP Area dimension " numFmtId="0">
      <sharedItems containsDate="1" containsBlank="1" containsMixedTypes="1" minDate="2019-07-13T00:00:00" maxDate="2019-07-14T00:00:00"/>
    </cacheField>
    <cacheField name="HO Submission date" numFmtId="15">
      <sharedItems containsNonDate="0" containsDate="1" containsString="0" containsBlank="1" minDate="2019-06-17T00:00:00" maxDate="2019-10-23T00:00:00"/>
    </cacheField>
    <cacheField name="ADHOC" numFmtId="15">
      <sharedItems containsNonDate="0" containsDate="1" containsString="0" containsBlank="1" minDate="2019-06-18T00:00:00" maxDate="2019-10-16T00:00:00"/>
    </cacheField>
    <cacheField name="NPTS Site Survey Status" numFmtId="15">
      <sharedItems containsBlank="1"/>
    </cacheField>
    <cacheField name="Original HO Forecast " numFmtId="0">
      <sharedItems containsNonDate="0" containsDate="1" containsString="0" containsBlank="1" minDate="2019-06-03T00:00:00" maxDate="2020-01-05T00:00:00"/>
    </cacheField>
    <cacheField name="FC Date" numFmtId="15">
      <sharedItems containsDate="1" containsMixedTypes="1" minDate="2019-10-16T00:00:00" maxDate="2019-12-27T00:00:00"/>
    </cacheField>
    <cacheField name="FC Week" numFmtId="15">
      <sharedItems count="19">
        <s v="W4-Nov"/>
        <s v="W4-Oct"/>
        <s v="W2-Nov"/>
        <s v="W1-Dec"/>
        <s v="W3-Nov"/>
        <s v="W1-Nov"/>
        <s v="HOC Done"/>
        <s v="W3-Oct"/>
        <s v="W3-Dec"/>
        <s v="W2-Dec"/>
        <s v="W2-Oct"/>
        <s v="Out"/>
        <s v="W4-Dec"/>
        <s v="W4-Mar" u="1"/>
        <s v="W4-Feb" u="1"/>
        <s v="W1-Mar" u="1"/>
        <s v="W3-Mar" u="1"/>
        <s v="W3-Feb" u="1"/>
        <s v="W2-Mar" u="1"/>
      </sharedItems>
    </cacheField>
    <cacheField name="Actual" numFmtId="15">
      <sharedItems containsBlank="1"/>
    </cacheField>
    <cacheField name="Private/Non-Private" numFmtId="0">
      <sharedItems containsBlank="1"/>
    </cacheField>
    <cacheField name="Owner's Type _x000a_(Gov/Amanah/Private)" numFmtId="0">
      <sharedItems containsBlank="1" count="8">
        <s v="Gov"/>
        <s v="Baladiya"/>
        <s v="Private"/>
        <s v="COW"/>
        <s v="GRD"/>
        <s v="TBD"/>
        <s v="RT"/>
        <m/>
      </sharedItems>
    </cacheField>
    <cacheField name="Owner's Name" numFmtId="0">
      <sharedItems containsBlank="1"/>
    </cacheField>
    <cacheField name="Owner Contract Information" numFmtId="0">
      <sharedItems containsMixedTypes="1" containsNumber="1" containsInteger="1" minValue="0" maxValue="557359239"/>
    </cacheField>
    <cacheField name="Rent Value" numFmtId="0">
      <sharedItems containsMixedTypes="1" containsNumber="1" containsInteger="1" minValue="0" maxValue="25000"/>
    </cacheField>
    <cacheField name="Area" numFmtId="0">
      <sharedItems containsMixedTypes="1" containsNumber="1" containsInteger="1" minValue="0" maxValue="0"/>
    </cacheField>
    <cacheField name="Site Type (GF/RT)" numFmtId="0">
      <sharedItems/>
    </cacheField>
    <cacheField name="Stage" numFmtId="15">
      <sharedItems/>
    </cacheField>
    <cacheField name="BM Status" numFmtId="15">
      <sharedItems containsBlank="1"/>
    </cacheField>
    <cacheField name="Coordinator Name" numFmtId="15">
      <sharedItems/>
    </cacheField>
    <cacheField name="Remarks" numFmtId="15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3768.327430324076" createdVersion="6" refreshedVersion="6" minRefreshableVersion="3" recordCount="68">
  <cacheSource type="worksheet">
    <worksheetSource ref="A2:C70" sheet="Sheet6" r:id="rId2"/>
  </cacheSource>
  <cacheFields count="3">
    <cacheField name="Site ID" numFmtId="0">
      <sharedItems/>
    </cacheField>
    <cacheField name="Gov Name" numFmtId="0">
      <sharedItems count="15">
        <s v="General Investigation"/>
        <s v="Seaport"/>
        <s v="Aramco"/>
        <s v="NG"/>
        <s v="Modon"/>
        <s v="MOI"/>
        <s v="Camel Club"/>
        <s v="MOA"/>
        <s v="RC JAZAN"/>
        <s v="MOH"/>
        <s v="Uni."/>
        <s v="Technical College"/>
        <s v="RC Jubail"/>
        <s v="Airport"/>
        <s v="MO Health"/>
      </sharedItems>
    </cacheField>
    <cacheField name="HO Submission date" numFmtId="0">
      <sharedItems containsNonDate="0" containsDate="1" containsString="0" containsBlank="1" minDate="2019-06-30T00:00:00" maxDate="2019-10-31T00:00:00" count="8">
        <m/>
        <d v="2019-07-03T00:00:00"/>
        <d v="2019-09-16T00:00:00"/>
        <d v="2019-06-30T00:00:00"/>
        <d v="2019-07-10T00:00:00"/>
        <d v="2019-10-30T00:00:00"/>
        <d v="2019-10-24T00:00:00"/>
        <d v="2019-07-18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3780.797689004627" createdVersion="6" refreshedVersion="6" minRefreshableVersion="3" recordCount="323">
  <cacheSource type="worksheet">
    <worksheetSource ref="A3:BR326" sheet="DataBase" r:id="rId2"/>
  </cacheSource>
  <cacheFields count="71">
    <cacheField name="Site ID" numFmtId="0">
      <sharedItems count="323">
        <s v="ZDM080"/>
        <s v="ZBH631"/>
        <s v="ZDM109"/>
        <s v="ZDM139"/>
        <s v="ZAQ013"/>
        <s v="ZDH002"/>
        <s v="ZDH003"/>
        <s v="ZDM033"/>
        <s v="ZND791"/>
        <s v="ZND017"/>
        <s v="ZND237"/>
        <s v="ZDM163"/>
        <s v="ZDM136"/>
        <s v="ZDM101"/>
        <s v="ZDM107"/>
        <s v="ZDM119"/>
        <s v="ZDM121"/>
        <s v="ZND196"/>
        <s v="ZND271"/>
        <s v="ZND370"/>
        <s v="ZND641"/>
        <s v="ZDM013"/>
        <s v="ZND438"/>
        <s v="ZHB031"/>
        <s v="ZJZ169"/>
        <s v="ZHA270"/>
        <s v="ZHB044"/>
        <s v="ZHB050"/>
        <s v="ZHA308"/>
        <s v="ZHA348"/>
        <s v="ZHB055"/>
        <s v="ZHB899"/>
        <s v="ZHB037"/>
        <s v="ZHB043"/>
        <s v="ZHB053"/>
        <s v="ZBK030"/>
        <s v="ZHB054"/>
        <s v="ZHB926"/>
        <s v="ZAB444"/>
        <s v="ZHB027"/>
        <s v="ZHB028"/>
        <s v="ZNR028"/>
        <s v="ZHB936"/>
        <s v="ZNR029"/>
        <s v="ZHB023"/>
        <s v="ZHF245"/>
        <s v="ZHF255"/>
        <s v="ZHF257"/>
        <s v="ZHF292"/>
        <s v="ZHF293"/>
        <s v="ZHF303"/>
        <s v="ZHF767"/>
        <s v="ZHF780"/>
        <s v="ZHF248"/>
        <s v="ZJL003"/>
        <s v="ZJL004"/>
        <s v="ZBS341"/>
        <s v="ZTB402"/>
        <s v="ZHF279"/>
        <s v="ZHF294"/>
        <s v="ZAQ046"/>
        <s v="ZDM189"/>
        <s v="ZDM190"/>
        <s v="ZDM191"/>
        <s v="ZHB057"/>
        <s v="ZHB061"/>
        <s v="ZHB064"/>
        <s v="ZHF341"/>
        <s v="ZHF342"/>
        <s v="ZHF344"/>
        <s v="ZHF346"/>
        <s v="ZHF349"/>
        <s v="ZHF350"/>
        <s v="ZKU061"/>
        <s v="ZBS186"/>
        <s v="ZJZ076"/>
        <s v="ZNN721"/>
        <s v="ZJZ167"/>
        <s v="ZRN026"/>
        <s v="ZNN668"/>
        <s v="ZNN768"/>
        <s v="ZNN670"/>
        <s v="ZNN700"/>
        <s v="ZNN680"/>
        <s v="ZNN741"/>
        <s v="ZNN662"/>
        <s v="ZJZ364"/>
        <s v="ZRN027"/>
        <s v="ZBH639"/>
        <s v="ZBH590"/>
        <s v="ZBH640"/>
        <s v="ZNM043"/>
        <s v="ZJZ075"/>
        <s v="ZRN028"/>
        <s v="ZBS340"/>
        <s v="ZHF296"/>
        <s v="ZBS115"/>
        <s v="ZNN665"/>
        <s v="ZAB391"/>
        <s v="ZSR042"/>
        <s v="ZSR045"/>
        <s v="ZBH587"/>
        <s v="ZJZ068"/>
        <s v="ZJZ170"/>
        <s v="ZJZ221"/>
        <s v="ZJZ356"/>
        <s v="ZJZ530"/>
        <s v="ZJZ531"/>
        <s v="ZRR027"/>
        <s v="ZNN763"/>
        <s v="ZTB002"/>
        <s v="ZBR082"/>
        <s v="ZBR117"/>
        <s v="ZBR120"/>
        <s v="ZBR134"/>
        <s v="ZBR146"/>
        <s v="ZBR149"/>
        <s v="ZBR178"/>
        <s v="ZBR883"/>
        <s v="ZHA295"/>
        <s v="ZTB430"/>
        <s v="ZHA320"/>
        <s v="ZHA324"/>
        <s v="ZHA330"/>
        <s v="ZNN676"/>
        <s v="ZHA475"/>
        <s v="ZHA489"/>
        <s v="ZHA893"/>
        <s v="ZMC554"/>
        <s v="ZHA926"/>
        <s v="ZHF784"/>
        <s v="ZHF202"/>
        <s v="ZHF203"/>
        <s v="ZTB128"/>
        <s v="ZTB132"/>
        <s v="ZTB135"/>
        <s v="ZTB036"/>
        <s v="ZTB390"/>
        <s v="ZTB397"/>
        <s v="ZTB399"/>
        <s v="ZTB400"/>
        <s v="ZTB111"/>
        <s v="ZTB431"/>
        <s v="ZTB432"/>
        <s v="ZTB433"/>
        <s v="ZTB434"/>
        <s v="ZTB872"/>
        <s v="ZUZ039"/>
        <s v="ZUZ044"/>
        <s v="ZUZ053"/>
        <s v="ZAR022"/>
        <s v="ZAS032"/>
        <s v="ZAZ011"/>
        <s v="ZAZ013"/>
        <s v="ZAZ028"/>
        <s v="ZAZ029"/>
        <s v="ZBD018"/>
        <s v="ZBK026"/>
        <s v="ZTB384"/>
        <s v="ZDB084"/>
        <s v="ZRR031"/>
        <s v="ZHA302"/>
        <s v="ZHA334"/>
        <s v="ZHA904"/>
        <s v="ZHF277"/>
        <s v="ZMA043"/>
        <s v="ZMA047"/>
        <s v="ZMA049"/>
        <s v="ZMA050"/>
        <s v="ZNB017"/>
        <s v="ZQN001"/>
        <s v="ZQU032"/>
        <s v="ZQU037"/>
        <s v="ZQU039"/>
        <s v="ZQU041"/>
        <s v="ZQU970"/>
        <s v="ZQW020"/>
        <s v="ZQW025"/>
        <s v="ZQW937"/>
        <s v="ZRF023"/>
        <s v="ZHF315"/>
        <s v="ZHF316"/>
        <s v="ZHF318"/>
        <s v="ZJB157"/>
        <s v="ZRR028"/>
        <s v="ZRR029"/>
        <s v="ZJB170"/>
        <s v="ZRR032"/>
        <s v="ZRS005"/>
        <s v="ZSK100"/>
        <s v="ZSK117"/>
        <s v="ZSS002"/>
        <s v="ZJB175"/>
        <s v="ZTD003"/>
        <s v="ZTR015"/>
        <s v="ZTR026"/>
        <s v="ZTR037"/>
        <s v="ZTR040"/>
        <s v="ZTR043"/>
        <s v="ZTR045"/>
        <s v="ZTR047"/>
        <s v="ZTR048"/>
        <s v="ZTR053"/>
        <s v="ZTR055"/>
        <s v="ZTR088"/>
        <s v="ZUL030"/>
        <s v="ZWJ018"/>
        <s v="ZWJ020"/>
        <s v="ZTY009"/>
        <s v="ZSK122"/>
        <s v="ZTB125"/>
        <s v="ZBR182"/>
        <s v="ZBD024"/>
        <s v="ZBK039"/>
        <s v="ZBK041"/>
        <s v="ZBR184"/>
        <s v="ZBR185"/>
        <s v="ZBR186"/>
        <s v="ZBR188"/>
        <s v="ZBR191"/>
        <s v="ZDB149"/>
        <s v="ZDB150"/>
        <s v="ZHQ037"/>
        <s v="ZHA554"/>
        <s v="ZHA555"/>
        <s v="ZHA556"/>
        <s v="ZJB222"/>
        <s v="ZJB223"/>
        <s v="ZJB229"/>
        <s v="ZJB234"/>
        <s v="ZJB210"/>
        <s v="ZKF067"/>
        <s v="ZKF072"/>
        <s v="ZKF078"/>
        <s v="ZJB101"/>
        <s v="ZJB107"/>
        <s v="ZJB108"/>
        <s v="ZJB805"/>
        <s v="ZJB854"/>
        <s v="ZJB861"/>
        <s v="ZBH661"/>
        <s v="ZJZ172"/>
        <s v="ZJZ376"/>
        <s v="ZTB437"/>
        <s v="ZUZ060"/>
        <s v="CWH076"/>
        <s v="CWH077"/>
        <s v="CWH078"/>
        <s v="CWH079"/>
        <s v="CWH080"/>
        <s v="CWH081"/>
        <s v="CWH082"/>
        <s v="CWH083"/>
        <s v="CWH084"/>
        <s v="CWH085"/>
        <s v="CWH086"/>
        <s v="CWH087"/>
        <s v="CWH088"/>
        <s v="CWH089"/>
        <s v="CWH090"/>
        <s v="CWH091"/>
        <s v="CWH092"/>
        <s v="CWH093"/>
        <s v="CWH094"/>
        <s v="CWH095"/>
        <s v="PKU138"/>
        <s v="ZJB279"/>
        <s v="ZJZ061"/>
        <s v="ZDB151"/>
        <s v="ZDM194"/>
        <s v="ZJZ173"/>
        <s v="ZJB782"/>
        <s v="ZDM007"/>
        <s v="ZBR193"/>
        <s v="ZJZ057"/>
        <s v="COW303"/>
        <s v="CWN985"/>
        <s v="CWN925"/>
        <s v="CWS810"/>
        <s v="COW305"/>
        <s v="CWS821"/>
        <s v="COW306"/>
        <s v="CWN904"/>
        <s v="CWN911"/>
        <s v="CWS813"/>
        <s v="COW629"/>
        <s v="COW618"/>
        <s v="ZBR977"/>
        <s v="CWS804"/>
        <s v="COW545"/>
        <s v="CWS835"/>
        <s v="CWS819"/>
        <s v="CWS818"/>
        <s v="CWS832"/>
        <s v="COW551"/>
        <s v="CWS836"/>
        <s v="CWS808"/>
        <s v="ZND810"/>
        <s v="COW652"/>
        <s v="COW659"/>
        <s v="ZHF050"/>
        <s v="CWN900"/>
        <s v="CWN910"/>
        <s v="CWS834"/>
        <s v="ZBR136"/>
        <s v="ZDH028"/>
        <s v="ZJB280"/>
        <s v="ZND529"/>
        <s v="ZTB423"/>
        <s v="ZTR018"/>
        <s v="ZTB385"/>
        <s v="ZHF284"/>
        <s v="COW302"/>
        <s v="COW304"/>
        <s v="COW547"/>
        <s v="COW636"/>
        <s v="COW657"/>
        <s v="CWN918"/>
        <s v="CWS800"/>
        <s v="ZDH010"/>
        <s v="ZHF774"/>
        <s v="ZHF871"/>
        <s v="ZND743"/>
      </sharedItems>
    </cacheField>
    <cacheField name="Macro/Small" numFmtId="0">
      <sharedItems/>
    </cacheField>
    <cacheField name="Project" numFmtId="0">
      <sharedItems/>
    </cacheField>
    <cacheField name="Region " numFmtId="0">
      <sharedItems/>
    </cacheField>
    <cacheField name="District" numFmtId="0">
      <sharedItems count="15">
        <s v="Dammam"/>
        <s v="Baha"/>
        <s v="Hafr Batin"/>
        <s v="Jizan"/>
        <s v="Hail"/>
        <s v="Qassim"/>
        <s v="Hofof"/>
        <s v="Riyadh District"/>
        <s v="Tabuk"/>
        <s v="Najran"/>
        <s v="Arrar"/>
        <s v="Northern Border"/>
        <s v="Jubail"/>
        <s v="COW"/>
        <s v="GF-Palm Tree"/>
      </sharedItems>
    </cacheField>
    <cacheField name="Priority" numFmtId="0">
      <sharedItems containsBlank="1"/>
    </cacheField>
    <cacheField name="City" numFmtId="0">
      <sharedItems/>
    </cacheField>
    <cacheField name="Latitude" numFmtId="0">
      <sharedItems containsMixedTypes="1" containsNumber="1" minValue="0" maxValue="31.832809999999998"/>
    </cacheField>
    <cacheField name="Longitude" numFmtId="0">
      <sharedItems containsMixedTypes="1" containsNumber="1" minValue="0" maxValue="51.17069"/>
    </cacheField>
    <cacheField name="Vendor " numFmtId="0">
      <sharedItems/>
    </cacheField>
    <cacheField name="Scope Status" numFmtId="0">
      <sharedItems count="4">
        <s v="New Site"/>
        <s v="Removed from Scope"/>
        <s v="Critical Site"/>
        <s v="COW newly Added"/>
      </sharedItems>
    </cacheField>
    <cacheField name="Same/New_x000a_Location" numFmtId="0">
      <sharedItems/>
    </cacheField>
    <cacheField name="Critical old Site Type" numFmtId="0">
      <sharedItems containsBlank="1"/>
    </cacheField>
    <cacheField name="Critical New Site Type" numFmtId="0">
      <sharedItems containsBlank="1"/>
    </cacheField>
    <cacheField name="Site type" numFmtId="0">
      <sharedItems/>
    </cacheField>
    <cacheField name="Doable/Not Doable" numFmtId="0">
      <sharedItems containsBlank="1"/>
    </cacheField>
    <cacheField name="Reason for Non Doable" numFmtId="0">
      <sharedItems containsBlank="1"/>
    </cacheField>
    <cacheField name="SSO GAT Status" numFmtId="0">
      <sharedItems/>
    </cacheField>
    <cacheField name="SSO Submit Date" numFmtId="0">
      <sharedItems containsDate="1" containsMixedTypes="1" minDate="2019-03-05T00:00:00" maxDate="2019-10-28T00:00:00"/>
    </cacheField>
    <cacheField name="SSO Approved Date" numFmtId="0">
      <sharedItems containsDate="1" containsMixedTypes="1" minDate="2019-03-06T00:00:00" maxDate="2019-10-29T00:00:00"/>
    </cacheField>
    <cacheField name="ISR GAT Status" numFmtId="0">
      <sharedItems containsBlank="1"/>
    </cacheField>
    <cacheField name="ISR GAT Submit Date" numFmtId="0">
      <sharedItems containsDate="1" containsBlank="1" containsMixedTypes="1" minDate="2019-04-26T16:53:51" maxDate="2019-11-06T00:00:00"/>
    </cacheField>
    <cacheField name="ISR GAT Approved Date" numFmtId="0">
      <sharedItems containsDate="1" containsBlank="1" containsMixedTypes="1" minDate="2019-04-27T16:53:51" maxDate="2019-11-06T00:00:00"/>
    </cacheField>
    <cacheField name="IGATE/Non IGATE" numFmtId="0">
      <sharedItems/>
    </cacheField>
    <cacheField name="Submitted in IGATE" numFmtId="0">
      <sharedItems/>
    </cacheField>
    <cacheField name="Request Number in IGATE" numFmtId="0">
      <sharedItems/>
    </cacheField>
    <cacheField name="Request Status" numFmtId="0">
      <sharedItems/>
    </cacheField>
    <cacheField name="Owner in IGATE" numFmtId="0">
      <sharedItems/>
    </cacheField>
    <cacheField name="ISS Date" numFmtId="0">
      <sharedItems containsDate="1" containsBlank="1" containsMixedTypes="1" minDate="2019-03-09T00:00:00" maxDate="2019-08-21T00:00:00"/>
    </cacheField>
    <cacheField name="ISR Submitted to RF" numFmtId="0">
      <sharedItems containsDate="1" containsBlank="1" containsMixedTypes="1" minDate="2019-04-10T00:00:00" maxDate="2019-09-04T00:00:00"/>
    </cacheField>
    <cacheField name="ISR Document (STC)" numFmtId="0">
      <sharedItems containsDate="1" containsBlank="1" containsMixedTypes="1" minDate="2019-04-10T00:00:00" maxDate="2019-09-04T00:00:00"/>
    </cacheField>
    <cacheField name="ISR Document (SAQ)" numFmtId="0">
      <sharedItems containsDate="1" containsBlank="1" containsMixedTypes="1" minDate="2019-04-10T00:00:00" maxDate="2019-09-04T00:00:00"/>
    </cacheField>
    <cacheField name="OA Submitted to TTC " numFmtId="0">
      <sharedItems containsDate="1" containsBlank="1" containsMixedTypes="1" minDate="2019-04-02T00:00:00" maxDate="2019-09-12T00:00:00"/>
    </cacheField>
    <cacheField name="OA Approved by TTC" numFmtId="0">
      <sharedItems containsDate="1" containsBlank="1" containsMixedTypes="1" minDate="2019-04-28T00:00:00" maxDate="2019-09-12T00:00:00"/>
    </cacheField>
    <cacheField name="IBP Submit" numFmtId="0">
      <sharedItems containsDate="1" containsBlank="1" containsMixedTypes="1" minDate="2019-04-14T00:00:00" maxDate="2019-11-10T00:00:00"/>
    </cacheField>
    <cacheField name="IBP" numFmtId="0">
      <sharedItems containsDate="1" containsBlank="1" containsMixedTypes="1" minDate="2019-04-15T00:00:00" maxDate="2019-11-10T00:00:00"/>
    </cacheField>
    <cacheField name="Baladiya Contract Issued" numFmtId="0">
      <sharedItems containsDate="1" containsBlank="1" containsMixedTypes="1" minDate="2019-04-18T00:00:00" maxDate="2019-11-10T00:00:00"/>
    </cacheField>
    <cacheField name="Baladiya Contract Submitted to Tawal" numFmtId="0">
      <sharedItems containsDate="1" containsBlank="1" containsMixedTypes="1" minDate="2019-04-22T00:00:00" maxDate="2019-11-10T00:00:00"/>
    </cacheField>
    <cacheField name="Baladiya Contract Signed By Tawal" numFmtId="0">
      <sharedItems containsDate="1" containsBlank="1" containsMixedTypes="1" minDate="2019-06-20T00:00:00" maxDate="2019-10-31T00:00:00"/>
    </cacheField>
    <cacheField name="Non Private Contract Signed By Non Private " numFmtId="0">
      <sharedItems containsDate="1" containsBlank="1" containsMixedTypes="1" minDate="2019-06-30T00:00:00" maxDate="2019-11-11T00:00:00"/>
    </cacheField>
    <cacheField name="Private Contract Sign Date (Tawal)" numFmtId="0">
      <sharedItems containsDate="1" containsBlank="1" containsMixedTypes="1" minDate="2019-04-28T00:00:00" maxDate="2019-11-10T00:00:00"/>
    </cacheField>
    <cacheField name="Private Contract Sign Date (Owner)" numFmtId="0">
      <sharedItems containsDate="1" containsBlank="1" containsMixedTypes="1" minDate="2019-04-29T00:00:00" maxDate="2019-11-08T00:00:00"/>
    </cacheField>
    <cacheField name="FBP Submit date" numFmtId="0">
      <sharedItems containsDate="1" containsBlank="1" containsMixedTypes="1" minDate="2019-05-17T00:00:00" maxDate="2019-11-10T00:00:00"/>
    </cacheField>
    <cacheField name="FBP Issue date" numFmtId="0">
      <sharedItems containsDate="1" containsBlank="1" containsMixedTypes="1" minDate="2019-05-22T00:00:00" maxDate="2019-11-11T00:00:00"/>
    </cacheField>
    <cacheField name="FSSR Date" numFmtId="0">
      <sharedItems containsDate="1" containsBlank="1" containsMixedTypes="1" minDate="2019-05-09T00:00:00" maxDate="2019-10-18T00:00:00"/>
    </cacheField>
    <cacheField name="FSSR Lat." numFmtId="0">
      <sharedItems containsBlank="1" containsMixedTypes="1" containsNumber="1" minValue="16.81439" maxValue="31.654081000000001"/>
    </cacheField>
    <cacheField name="FSSR Long." numFmtId="0">
      <sharedItems containsBlank="1" containsMixedTypes="1" containsNumber="1" minValue="36.465150999999999" maxValue="50.072200000000002"/>
    </cacheField>
    <cacheField name="SAF Date" numFmtId="0">
      <sharedItems containsDate="1" containsBlank="1" containsMixedTypes="1" minDate="2019-05-13T00:00:00" maxDate="2019-10-21T00:00:00"/>
    </cacheField>
    <cacheField name="TCC Date" numFmtId="0">
      <sharedItems containsDate="1" containsBlank="1" containsMixedTypes="1" minDate="2019-06-17T00:00:00" maxDate="2019-11-11T00:00:00"/>
    </cacheField>
    <cacheField name="FE Site ID" numFmtId="0">
      <sharedItems containsDate="1" containsBlank="1" containsMixedTypes="1" minDate="2019-06-13T00:00:00" maxDate="2019-06-14T00:00:00"/>
    </cacheField>
    <cacheField name="FBP Tower High " numFmtId="0">
      <sharedItems containsDate="1" containsBlank="1" containsMixedTypes="1" minDate="1900-01-05T09:06:04" maxDate="2019-07-14T00:00:00"/>
    </cacheField>
    <cacheField name="FBP Area dimension " numFmtId="0">
      <sharedItems containsDate="1" containsBlank="1" containsMixedTypes="1" minDate="2019-07-13T00:00:00" maxDate="2019-07-14T00:00:00"/>
    </cacheField>
    <cacheField name="HO Submission date" numFmtId="0">
      <sharedItems containsNonDate="0" containsDate="1" containsString="0" containsBlank="1" minDate="2019-06-17T00:00:00" maxDate="2019-11-11T00:00:00" count="43">
        <m/>
        <d v="2019-10-30T00:00:00"/>
        <d v="2019-10-17T00:00:00"/>
        <d v="2019-09-11T00:00:00"/>
        <d v="2019-10-15T00:00:00"/>
        <d v="2019-10-20T00:00:00"/>
        <d v="2019-10-21T00:00:00"/>
        <d v="2019-10-22T00:00:00"/>
        <d v="2019-08-26T00:00:00"/>
        <d v="2019-10-10T00:00:00"/>
        <d v="2019-07-21T00:00:00"/>
        <d v="2019-07-16T00:00:00"/>
        <d v="2019-08-07T00:00:00"/>
        <d v="2019-08-01T00:00:00"/>
        <d v="2019-08-28T00:00:00"/>
        <d v="2019-10-16T00:00:00"/>
        <d v="2019-07-10T00:00:00"/>
        <d v="2019-07-15T00:00:00"/>
        <d v="2019-09-18T00:00:00"/>
        <d v="2019-09-15T00:00:00"/>
        <d v="2019-10-01T00:00:00"/>
        <d v="2019-07-03T00:00:00"/>
        <d v="2019-09-16T00:00:00"/>
        <d v="2019-06-30T00:00:00"/>
        <d v="2019-07-18T00:00:00"/>
        <d v="2019-08-27T00:00:00"/>
        <d v="2019-07-23T00:00:00"/>
        <d v="2019-07-30T00:00:00"/>
        <d v="2019-09-17T00:00:00"/>
        <d v="2019-07-24T00:00:00"/>
        <d v="2019-06-17T00:00:00"/>
        <d v="2019-10-24T00:00:00"/>
        <d v="2019-06-26T00:00:00"/>
        <d v="2019-09-05T00:00:00"/>
        <d v="2019-07-28T00:00:00"/>
        <d v="2019-08-22T00:00:00"/>
        <d v="2019-09-23T00:00:00"/>
        <d v="2019-08-21T00:00:00"/>
        <d v="2019-11-10T00:00:00"/>
        <d v="2019-07-08T00:00:00"/>
        <d v="2019-11-06T00:00:00"/>
        <d v="2019-07-13T00:00:00"/>
        <d v="2019-07-31T00:00:00"/>
      </sharedItems>
      <fieldGroup par="70" base="52">
        <rangePr groupBy="days" startDate="2019-06-17T00:00:00" endDate="2019-11-11T00:00:00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11/2019"/>
        </groupItems>
      </fieldGroup>
    </cacheField>
    <cacheField name="ADHOC" numFmtId="15">
      <sharedItems containsNonDate="0" containsDate="1" containsString="0" containsBlank="1" minDate="2019-06-18T00:00:00" maxDate="2019-11-04T00:00:00"/>
    </cacheField>
    <cacheField name="NPTS Site Survey Status" numFmtId="15">
      <sharedItems containsBlank="1"/>
    </cacheField>
    <cacheField name="Original HO Forecast " numFmtId="0">
      <sharedItems containsNonDate="0" containsDate="1" containsString="0" containsBlank="1" minDate="2019-06-03T00:00:00" maxDate="2020-01-05T00:00:00"/>
    </cacheField>
    <cacheField name="FC Date" numFmtId="15">
      <sharedItems containsDate="1" containsMixedTypes="1" minDate="2019-10-16T00:00:00" maxDate="2019-12-27T00:00:00"/>
    </cacheField>
    <cacheField name="FC Week" numFmtId="15">
      <sharedItems/>
    </cacheField>
    <cacheField name="Actual" numFmtId="15">
      <sharedItems containsBlank="1"/>
    </cacheField>
    <cacheField name="Private/Non-Private" numFmtId="0">
      <sharedItems containsBlank="1"/>
    </cacheField>
    <cacheField name="Owner's Type _x000a_(Gov/Amanah/Private)" numFmtId="0">
      <sharedItems containsBlank="1" count="7">
        <s v="Gov"/>
        <s v="Private"/>
        <s v="Baladiya"/>
        <s v="COW"/>
        <s v="GRD"/>
        <s v="RT"/>
        <m/>
      </sharedItems>
    </cacheField>
    <cacheField name="Owner's Name" numFmtId="0">
      <sharedItems containsBlank="1"/>
    </cacheField>
    <cacheField name="Owner Contract Information" numFmtId="0">
      <sharedItems containsBlank="1" containsMixedTypes="1" containsNumber="1" containsInteger="1" minValue="0" maxValue="557359239"/>
    </cacheField>
    <cacheField name="Rent Value" numFmtId="0">
      <sharedItems containsBlank="1" containsMixedTypes="1" containsNumber="1" containsInteger="1" minValue="0" maxValue="25000"/>
    </cacheField>
    <cacheField name="Area" numFmtId="0">
      <sharedItems containsBlank="1" containsMixedTypes="1" containsNumber="1" containsInteger="1" minValue="0" maxValue="0"/>
    </cacheField>
    <cacheField name="Site Type (GF/RT)" numFmtId="0">
      <sharedItems containsBlank="1"/>
    </cacheField>
    <cacheField name="Stage" numFmtId="15">
      <sharedItems/>
    </cacheField>
    <cacheField name="BM Status" numFmtId="15">
      <sharedItems containsBlank="1"/>
    </cacheField>
    <cacheField name="Coordinator Name" numFmtId="15">
      <sharedItems containsBlank="1"/>
    </cacheField>
    <cacheField name="Remarks" numFmtId="15">
      <sharedItems containsBlank="1"/>
    </cacheField>
    <cacheField name="Months" numFmtId="0" databaseField="0">
      <fieldGroup base="52">
        <rangePr groupBy="months" startDate="2019-06-17T00:00:00" endDate="2019-11-11T00:00:00"/>
        <groupItems count="14">
          <s v="&lt;17/06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0">
  <r>
    <s v="ZDM080"/>
    <s v="Macro"/>
    <s v="Aspiration"/>
    <s v="Eastern"/>
    <x v="0"/>
    <s v="2019 Scope"/>
    <s v=" المباحث العامة "/>
    <n v="26.33249"/>
    <n v="49.960549999999998"/>
    <s v="Huawei"/>
    <x v="0"/>
    <s v="New Location"/>
    <s v="NA"/>
    <s v="NA"/>
    <s v="Macro"/>
    <s v="Long process"/>
    <m/>
    <s v="Approved"/>
    <d v="2019-06-16T00:00:00"/>
    <d v="2019-06-17T00:00:00"/>
    <s v="Approved"/>
    <d v="2019-07-05T18:23:26"/>
    <d v="2019-07-06T18:23:26"/>
    <s v="IGATE"/>
    <s v="07/07/2019 18:23:26"/>
    <s v="SNR1011112"/>
    <s v="SNR_I"/>
    <s v="District Support"/>
    <d v="2019-06-20T00:00:00"/>
    <d v="2019-07-04T00:00:00"/>
    <d v="2019-07-04T00:00:00"/>
    <d v="2019-07-04T00:00:00"/>
    <s v="NA"/>
    <s v="NA"/>
    <d v="2019-06-19T00:00:00"/>
    <m/>
    <m/>
    <m/>
    <m/>
    <m/>
    <s v="NA"/>
    <s v="NA"/>
    <m/>
    <m/>
    <m/>
    <m/>
    <m/>
    <m/>
    <m/>
    <m/>
    <m/>
    <m/>
    <m/>
    <m/>
    <s v="Pending HOC"/>
    <d v="2019-09-30T00:00:00"/>
    <d v="2019-11-25T00:00:00"/>
    <x v="0"/>
    <m/>
    <s v="Non-Private"/>
    <x v="0"/>
    <s v="General Investigation"/>
    <s v="NA"/>
    <n v="0"/>
    <n v="0"/>
    <s v="GF"/>
    <s v="IBP Not Issued"/>
    <s v="Above"/>
    <s v="M. Ramadan"/>
    <s v="تم المتابعه مع  سلطان الاحمري من المباحث العامة - يحتاج لاسبوع واكثر-تم مرور اسبوع وانتظار الرد  "/>
  </r>
  <r>
    <s v="ZBH631"/>
    <s v="Macro"/>
    <s v="Aspiration"/>
    <s v="Southern"/>
    <x v="1"/>
    <s v="2020 Scope"/>
    <s v="العقيق"/>
    <n v="20.284880000000001"/>
    <n v="41.661200000000001"/>
    <s v="Huawei"/>
    <x v="0"/>
    <s v="New Location"/>
    <s v="NA"/>
    <s v="NA"/>
    <s v="Macro"/>
    <s v="Doable"/>
    <m/>
    <s v="Approved"/>
    <d v="2019-03-10T00:00:00"/>
    <d v="2019-03-11T00:00:00"/>
    <s v="Approved"/>
    <d v="2019-05-19T20:05:12"/>
    <d v="2019-05-20T20:05:12"/>
    <s v="IGATE"/>
    <s v="21/05/2019 20:05:12"/>
    <s v="SNR1010325"/>
    <s v="SNR_U"/>
    <s v="District Director"/>
    <d v="2019-03-14T00:00:00"/>
    <d v="2019-04-10T00:00:00"/>
    <d v="2019-05-19T00:00:00"/>
    <d v="2019-06-17T00:00:00"/>
    <s v="NA"/>
    <s v="NA"/>
    <d v="2019-06-18T00:00:00"/>
    <d v="2019-07-11T00:00:00"/>
    <d v="2019-08-28T00:00:00"/>
    <d v="2019-08-28T00:00:00"/>
    <d v="2019-09-04T00:00:00"/>
    <m/>
    <s v="NA"/>
    <s v="NA"/>
    <d v="2019-09-15T00:00:00"/>
    <m/>
    <d v="2019-09-04T00:00:00"/>
    <s v="20.285214°"/>
    <s v="41.662127°"/>
    <d v="2019-09-06T00:00:00"/>
    <d v="2019-09-08T00:00:00"/>
    <s v="712-11-000"/>
    <m/>
    <m/>
    <m/>
    <m/>
    <s v="Pending HOC"/>
    <d v="2019-12-15T00:00:00"/>
    <d v="2019-10-28T00:00:00"/>
    <x v="1"/>
    <m/>
    <s v="Non-Private"/>
    <x v="1"/>
    <s v="Al-Aqiq Municipality"/>
    <s v="NA"/>
    <s v="25,143.00"/>
    <s v="17X17"/>
    <s v="GF"/>
    <s v="FBP Not Issued"/>
    <s v="Below BM"/>
    <s v="Ali Asiri"/>
    <s v="تم توقيع العقد - (تم تغيير مساحة الارض ويحتاج تعديل العقد ) - تم تحويل المعاملة الى ادارة التعديات وانتظار صدور امر الازالة"/>
  </r>
  <r>
    <s v="ZDM109"/>
    <s v="Macro"/>
    <s v="Aspiration"/>
    <s v="Eastern"/>
    <x v="0"/>
    <s v="2020 Scope"/>
    <s v=" غرب الدمام"/>
    <n v="26.20243"/>
    <n v="49.938789999999997"/>
    <s v="Huawei"/>
    <x v="0"/>
    <s v="New Location"/>
    <s v="NA"/>
    <s v="NA"/>
    <s v="Macro"/>
    <s v="Doable"/>
    <m/>
    <s v="Approved"/>
    <d v="2019-03-08T00:00:00"/>
    <d v="2019-03-09T00:00:00"/>
    <s v="Approved"/>
    <d v="2019-07-08T18:30:34"/>
    <d v="2019-07-09T18:30:34"/>
    <s v="IGATE"/>
    <s v="10/07/2019 18:30:34"/>
    <s v="SNR1011234"/>
    <s v="SNR_I"/>
    <s v="District Support"/>
    <d v="2019-03-12T00:00:00"/>
    <d v="2019-04-10T00:00:00"/>
    <d v="2019-04-10T00:00:00"/>
    <d v="2019-04-10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2-29T00:00:00"/>
    <d v="2019-10-28T00:00:00"/>
    <x v="1"/>
    <m/>
    <s v="Non-Private"/>
    <x v="1"/>
    <s v="Western Dammam"/>
    <s v="138203336"/>
    <n v="0"/>
    <n v="0"/>
    <s v="GF"/>
    <s v="IBP Not Issued"/>
    <s v="Above"/>
    <s v="Ali"/>
    <s v="انتظار صدور العقد من الأمانة"/>
  </r>
  <r>
    <s v="ZDM139"/>
    <s v="Macro"/>
    <s v="Aspiration"/>
    <s v="Eastern"/>
    <x v="0"/>
    <s v="2019 Scope"/>
    <s v=" ميناء الملك عبد العزيز"/>
    <n v="26.42681"/>
    <n v="50.173560000000002"/>
    <s v="Huawei"/>
    <x v="0"/>
    <s v="New Location"/>
    <s v="NA"/>
    <s v="NA"/>
    <s v="Macro"/>
    <s v="Long process"/>
    <m/>
    <s v="Approved"/>
    <d v="2019-03-05T00:00:00"/>
    <d v="2019-03-06T00:00:00"/>
    <s v="Approved"/>
    <d v="2019-05-19T16:44:54"/>
    <d v="2019-05-20T16:44:54"/>
    <s v="IGATE"/>
    <s v="21/05/2019 16:44:54"/>
    <s v="SNR1010311"/>
    <s v="SNR_I"/>
    <s v="District Support"/>
    <d v="2019-03-09T00:00:00"/>
    <d v="2019-04-10T00:00:00"/>
    <d v="2019-05-19T00:00:00"/>
    <m/>
    <s v="NA"/>
    <s v="NA"/>
    <d v="2019-04-15T00:00:00"/>
    <d v="2019-09-08T00:00:00"/>
    <m/>
    <m/>
    <m/>
    <m/>
    <m/>
    <m/>
    <m/>
    <m/>
    <m/>
    <m/>
    <m/>
    <m/>
    <m/>
    <m/>
    <m/>
    <m/>
    <m/>
    <m/>
    <s v="Pending HOC"/>
    <d v="2019-09-30T00:00:00"/>
    <d v="2019-11-15T00:00:00"/>
    <x v="2"/>
    <m/>
    <s v="Non-Private"/>
    <x v="0"/>
    <s v="Seaport"/>
    <n v="0"/>
    <n v="0"/>
    <n v="0"/>
    <s v="GF"/>
    <s v="Contract Not Issued"/>
    <s v="Above"/>
    <s v="Ali"/>
    <s v="بانتظار ارسال خطاب رد موافقة على عرض الميناء  "/>
  </r>
  <r>
    <s v="ZAQ013"/>
    <s v="Macro"/>
    <s v="Aspiration"/>
    <s v="Eastern"/>
    <x v="0"/>
    <s v="2020 Scope"/>
    <s v="ارامكو  بالمنطقة الشرقية"/>
    <n v="25.884730000000001"/>
    <n v="49.599919999999997"/>
    <s v="Huawei"/>
    <x v="0"/>
    <s v="New Location"/>
    <s v="NA"/>
    <s v="NA"/>
    <s v="Macro"/>
    <s v="Doable"/>
    <m/>
    <s v="Approved"/>
    <d v="2019-03-13T00:00:00"/>
    <d v="2019-03-14T00:00:00"/>
    <s v="Approved"/>
    <d v="2019-05-19T19:06:26"/>
    <d v="2019-05-20T19:06:26"/>
    <s v="IGATE"/>
    <s v="21/05/2019 19:06:26"/>
    <s v="SNR1010320"/>
    <s v="SNR_I"/>
    <s v="District Support"/>
    <d v="2019-03-17T00:00:00"/>
    <d v="2019-04-10T00:00:00"/>
    <d v="2019-04-10T00:00:00"/>
    <d v="2019-04-14T00:00:00"/>
    <s v="NA"/>
    <s v="NA"/>
    <d v="2019-04-14T00:00:00"/>
    <m/>
    <m/>
    <m/>
    <m/>
    <m/>
    <m/>
    <m/>
    <m/>
    <m/>
    <m/>
    <m/>
    <m/>
    <m/>
    <m/>
    <m/>
    <m/>
    <m/>
    <m/>
    <m/>
    <s v="Pending HOC"/>
    <d v="2019-09-15T00:00:00"/>
    <d v="2019-11-10T00:00:00"/>
    <x v="2"/>
    <m/>
    <s v="Non-Private"/>
    <x v="0"/>
    <s v="Aramco"/>
    <s v="NA"/>
    <n v="0"/>
    <n v="0"/>
    <s v="GF"/>
    <s v="IBP Not Issued"/>
    <s v="Below BM"/>
    <s v="Ali"/>
    <s v="تم تقديم خطاب رد  بانتظار الرد من ارامكو  - يحتاج 3 اسابيع "/>
  </r>
  <r>
    <s v="ZDH002"/>
    <s v="Macro"/>
    <s v="Aspiration"/>
    <s v="Eastern"/>
    <x v="0"/>
    <s v="2019 Scope"/>
    <s v="ارامكو  بالمنطقة الشرقية"/>
    <n v="26.264810000000001"/>
    <n v="50.067990000000002"/>
    <s v="Huawei"/>
    <x v="0"/>
    <s v="New Location"/>
    <s v="NA"/>
    <s v="NA"/>
    <s v="Macro"/>
    <s v="Long process"/>
    <m/>
    <s v="Approved"/>
    <d v="2019-06-16T00:00:00"/>
    <d v="2019-06-17T00:00:00"/>
    <s v="Approved"/>
    <d v="2019-07-08T18:37:03"/>
    <d v="2019-07-09T18:37:03"/>
    <s v="IGATE"/>
    <s v="10/07/2019 18:37:03"/>
    <s v="SNR1011235"/>
    <s v="SNR_I"/>
    <s v="District Support"/>
    <d v="2019-06-20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09-30T00:00:00"/>
    <d v="2019-12-05T00:00:00"/>
    <x v="3"/>
    <m/>
    <s v="Non-Private"/>
    <x v="0"/>
    <s v="Aramco"/>
    <s v="NA"/>
    <n v="0"/>
    <n v="0"/>
    <s v="GF"/>
    <s v="IBP Not Issued"/>
    <s v="Below BM"/>
    <s v="Ali"/>
    <s v="تم تقديم خطاب رد  بانتظار الرد من ارامكو  - يحتاج 3 اسابيع "/>
  </r>
  <r>
    <s v="ZDH003"/>
    <s v="Macro"/>
    <s v="Aspiration"/>
    <s v="Eastern"/>
    <x v="0"/>
    <s v="2019 Scope"/>
    <s v="ارامكو  بالمنطقة الشرقية"/>
    <n v="26.25676"/>
    <n v="50.070889999999999"/>
    <s v="Huawei"/>
    <x v="0"/>
    <s v="New Location"/>
    <s v="NA"/>
    <s v="NA"/>
    <s v="Macro"/>
    <s v="Long process"/>
    <m/>
    <s v="Approved"/>
    <d v="2019-03-08T00:00:00"/>
    <d v="2019-03-09T00:00:00"/>
    <s v="Approved"/>
    <d v="2019-05-19T18:05:30"/>
    <d v="2019-05-20T18:05:30"/>
    <s v="IGATE"/>
    <s v="21/05/2019 18:05:30"/>
    <s v="SNR1010319"/>
    <s v="SNR_I"/>
    <s v="District Support"/>
    <d v="2019-03-12T00:00:00"/>
    <d v="2019-04-10T00:00:00"/>
    <d v="2019-04-10T00:00:00"/>
    <d v="2019-04-22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09-30T00:00:00"/>
    <d v="2019-12-05T00:00:00"/>
    <x v="3"/>
    <m/>
    <s v="Non-Private"/>
    <x v="0"/>
    <s v="Aramco"/>
    <s v="NA"/>
    <n v="0"/>
    <n v="0"/>
    <s v="GF"/>
    <s v="IBP Not Issued"/>
    <s v="Below BM"/>
    <s v="Ali"/>
    <s v="تم تقديم خطاب رد  بانتظار الرد من ارامكو  - يحتاج 3 اسابيع "/>
  </r>
  <r>
    <s v="ZDM033"/>
    <s v="Macro"/>
    <s v="Aspiration"/>
    <s v="Eastern"/>
    <x v="0"/>
    <s v="2019 Scope"/>
    <s v="الحرس الوطني"/>
    <n v="26.368849999999998"/>
    <n v="50.159790000000001"/>
    <s v="Huawei"/>
    <x v="0"/>
    <s v="New Location"/>
    <s v="NA"/>
    <s v="NA"/>
    <s v="Macro"/>
    <s v="Long process"/>
    <m/>
    <s v="Approved"/>
    <d v="2019-04-27T00:00:00"/>
    <d v="2019-04-28T00:00:00"/>
    <s v="Approved"/>
    <d v="2019-07-05T18:33:32"/>
    <d v="2019-07-06T18:33:32"/>
    <s v="IGATE"/>
    <s v="07/07/2019 18:33:32"/>
    <s v="SNR1011114"/>
    <s v="SNR_I"/>
    <s v="District Support"/>
    <d v="2019-05-01T00:00:00"/>
    <d v="2019-07-04T00:00:00"/>
    <d v="2019-07-04T00:00:00"/>
    <d v="2019-07-04T00:00:00"/>
    <s v="NA"/>
    <s v="NA"/>
    <d v="2019-05-05T00:00:00"/>
    <m/>
    <m/>
    <m/>
    <m/>
    <m/>
    <m/>
    <m/>
    <m/>
    <m/>
    <m/>
    <m/>
    <m/>
    <m/>
    <m/>
    <m/>
    <m/>
    <m/>
    <m/>
    <m/>
    <s v="Pending HOC"/>
    <d v="2019-09-30T00:00:00"/>
    <d v="2019-11-20T00:00:00"/>
    <x v="4"/>
    <m/>
    <s v="Non-Private"/>
    <x v="0"/>
    <s v="NG"/>
    <s v="NA"/>
    <n v="0"/>
    <n v="0"/>
    <s v="GF"/>
    <s v="IBP Not Issued"/>
    <s v="Above"/>
    <s v="M. Ramadan"/>
    <s v="بانتظار محضر المعاينة من الحرس الوطني  وتحتاج ما يقارب 3 اسابيع -مع التاكيد بتعديل الفقرة 11 "/>
  </r>
  <r>
    <s v="ZND791"/>
    <s v="Macro"/>
    <s v="Aspiration"/>
    <s v="Eastern"/>
    <x v="0"/>
    <s v="2019 Scope"/>
    <s v="المدينة السكنية بالحرس الوطني"/>
    <n v="26.36805"/>
    <n v="50.168979999999998"/>
    <s v="Huawei"/>
    <x v="0"/>
    <s v="New Location"/>
    <s v="NA"/>
    <s v="NA"/>
    <s v="Macro"/>
    <s v="Long process"/>
    <m/>
    <s v="Approved"/>
    <d v="2019-04-27T00:00:00"/>
    <d v="2019-04-28T00:00:00"/>
    <s v="Approved"/>
    <d v="2019-07-08T17:34:10"/>
    <d v="2019-07-09T17:34:10"/>
    <s v="IGATE"/>
    <s v="10/07/2019 17:34:10"/>
    <s v="SNR1011225"/>
    <s v="SNR_I"/>
    <s v="District Support"/>
    <d v="2019-05-01T00:00:00"/>
    <d v="2019-07-04T00:00:00"/>
    <d v="2019-07-04T00:00:00"/>
    <d v="2019-07-04T00:00:00"/>
    <s v="NA"/>
    <s v="NA"/>
    <d v="2019-05-05T00:00:00"/>
    <d v="2019-08-28T00:00:00"/>
    <m/>
    <m/>
    <m/>
    <m/>
    <m/>
    <m/>
    <m/>
    <m/>
    <m/>
    <m/>
    <m/>
    <d v="2019-10-20T00:00:00"/>
    <m/>
    <m/>
    <m/>
    <m/>
    <m/>
    <m/>
    <s v="Pending HOC"/>
    <d v="2019-09-30T00:00:00"/>
    <d v="2019-11-05T00:00:00"/>
    <x v="5"/>
    <m/>
    <s v="Non-Private"/>
    <x v="0"/>
    <s v="NG"/>
    <s v="NA"/>
    <n v="0"/>
    <n v="0"/>
    <s v="GF"/>
    <s v="Contract Not Issued"/>
    <s v="Above"/>
    <s v="M. Ramadan"/>
    <s v="يحتاج تقديم خطاب الى الحرس الوطني لاعادة صياغة الفقرة رقم 11 من محضر المعاينة "/>
  </r>
  <r>
    <s v="ZND017"/>
    <s v="Macro"/>
    <s v="Aspiration"/>
    <s v="Eastern"/>
    <x v="0"/>
    <s v="2020 Scope"/>
    <s v=" القطيف"/>
    <n v="26.598479999999999"/>
    <n v="50.014240000000001"/>
    <s v="Huawei"/>
    <x v="0"/>
    <s v="New Location"/>
    <s v="NA"/>
    <s v="NA"/>
    <s v="Macro"/>
    <s v="Doable"/>
    <m/>
    <s v="Approved"/>
    <d v="2019-03-05T00:00:00"/>
    <d v="2019-03-06T00:00:00"/>
    <s v="Approved"/>
    <d v="2019-05-23T17:50:24"/>
    <d v="2019-05-24T17:50:24"/>
    <s v="IGATE"/>
    <s v="25/05/2019 17:50:24"/>
    <s v="SNR1010400"/>
    <s v="SNR_Q"/>
    <s v="GM Technical Procurement"/>
    <d v="2019-03-09T00:00:00"/>
    <d v="2019-04-10T00:00:00"/>
    <d v="2019-04-10T00:00:00"/>
    <d v="2019-04-14T00:00:00"/>
    <s v="NA"/>
    <s v="NA"/>
    <d v="2019-04-14T00:00:00"/>
    <d v="2019-09-19T00:00:00"/>
    <d v="2019-09-19T00:00:00"/>
    <d v="2019-09-26T00:00:00"/>
    <d v="2019-10-10T00:00:00"/>
    <d v="2019-10-14T00:00:00"/>
    <s v="NA"/>
    <s v="NA"/>
    <d v="2019-09-29T00:00:00"/>
    <m/>
    <d v="2019-07-02T00:00:00"/>
    <n v="26.59723"/>
    <n v="50.014299999999999"/>
    <d v="2019-07-30T00:00:00"/>
    <d v="2019-09-15T00:00:00"/>
    <s v="ZND117"/>
    <m/>
    <m/>
    <d v="2019-10-17T00:00:00"/>
    <m/>
    <s v="Pending HOC"/>
    <d v="2019-11-15T00:00:00"/>
    <d v="2019-10-27T00:00:00"/>
    <x v="1"/>
    <s v="W2-Oct"/>
    <s v="Non-Private"/>
    <x v="1"/>
    <s v="Baladiya Qatif"/>
    <s v="NA"/>
    <s v="70,000.00"/>
    <s v="10*10"/>
    <s v="GF"/>
    <s v="FBP Not Issued"/>
    <s v="Above"/>
    <s v="Ali"/>
    <s v="تم تسليم الموقع بدون رخصة كما تم الاتفاق مع توال"/>
  </r>
  <r>
    <s v="ZND237"/>
    <s v="Macro"/>
    <s v="Aspiration"/>
    <s v="Eastern"/>
    <x v="0"/>
    <s v="2020 Scope"/>
    <s v=" القطيف"/>
    <n v="26.525169999999999"/>
    <n v="49.98"/>
    <s v="Huawei"/>
    <x v="0"/>
    <s v="New Location"/>
    <s v="NA"/>
    <s v="NA"/>
    <s v="Macro"/>
    <s v="Doable"/>
    <m/>
    <s v="Approved"/>
    <d v="2019-03-15T00:00:00"/>
    <d v="2019-03-16T00:00:00"/>
    <s v="Approved"/>
    <d v="2019-05-23T15:14:17"/>
    <d v="2019-05-24T15:14:17"/>
    <s v="IGATE"/>
    <s v="25/05/2019 15:14:17"/>
    <s v="SNR1010385"/>
    <s v="SNR_Q"/>
    <s v="GM Technical Procurement"/>
    <d v="2019-03-19T00:00:00"/>
    <d v="2019-04-10T00:00:00"/>
    <d v="2019-04-10T00:00:00"/>
    <d v="2019-04-10T00:00:00"/>
    <s v="NA"/>
    <s v="NA"/>
    <d v="2019-04-14T00:00:00"/>
    <d v="2019-09-19T00:00:00"/>
    <d v="2019-09-19T00:00:00"/>
    <d v="2019-09-26T00:00:00"/>
    <d v="2019-10-10T00:00:00"/>
    <d v="2019-10-14T00:00:00"/>
    <s v="NA"/>
    <s v="NA"/>
    <d v="2019-09-29T00:00:00"/>
    <m/>
    <d v="2019-07-02T00:00:00"/>
    <n v="26.52628"/>
    <n v="49.979100000000003"/>
    <d v="2019-09-17T00:00:00"/>
    <d v="2019-10-06T00:00:00"/>
    <s v="ZND047"/>
    <m/>
    <m/>
    <d v="2019-10-17T00:00:00"/>
    <m/>
    <s v="Pending HOC"/>
    <d v="2019-11-15T00:00:00"/>
    <d v="2019-10-27T00:00:00"/>
    <x v="1"/>
    <s v="W2-Oct"/>
    <s v="Non-Private"/>
    <x v="1"/>
    <s v="Baladiya Qatif"/>
    <s v="NA"/>
    <s v="70,000.00"/>
    <s v="10*10"/>
    <s v="GF"/>
    <s v="FBP Not Issued"/>
    <s v="Above"/>
    <s v="Ali"/>
    <s v="تم تسليم الموقع بدون رخصة كما تم الاتفاق مع توال"/>
  </r>
  <r>
    <s v="ZDM163"/>
    <s v="Macro/Replacement"/>
    <s v="Aspiration"/>
    <s v="Eastern"/>
    <x v="0"/>
    <s v="2020 Scope-Replacement"/>
    <s v="تاروت"/>
    <n v="26.56869"/>
    <n v="50.072240000000001"/>
    <s v="Huawei"/>
    <x v="0"/>
    <s v="New Location"/>
    <s v="NA"/>
    <s v="NA"/>
    <s v="Macro"/>
    <s v="Doable"/>
    <m/>
    <s v="Approved"/>
    <d v="2019-04-18T00:00:00"/>
    <d v="2019-04-19T00:00:00"/>
    <s v="Approved"/>
    <d v="2019-05-19T20:09:14"/>
    <d v="2019-05-20T20:09:14"/>
    <s v="IGATE"/>
    <s v="21/05/2019 20:09:14"/>
    <s v="SNR1010326"/>
    <s v="NOBODY"/>
    <s v="ACCEPTED"/>
    <d v="2019-04-22T00:00:00"/>
    <d v="2019-04-30T00:00:00"/>
    <d v="2019-05-14T00:00:00"/>
    <d v="2019-05-19T00:00:00"/>
    <d v="2019-06-30T00:00:00"/>
    <d v="2019-08-05T00:00:00"/>
    <s v="NA"/>
    <s v="NA"/>
    <s v="NA"/>
    <s v="NA"/>
    <s v="NA"/>
    <s v="NA"/>
    <d v="2019-09-04T00:00:00"/>
    <d v="2019-09-11T00:00:00"/>
    <d v="2019-08-28T00:00:00"/>
    <d v="2019-08-28T00:00:00"/>
    <d v="2019-08-03T00:00:00"/>
    <n v="26.567830000000001"/>
    <n v="50.072200000000002"/>
    <d v="2019-08-20T00:00:00"/>
    <d v="2019-09-01T00:00:00"/>
    <s v="329-00-000"/>
    <m/>
    <m/>
    <d v="2019-09-11T00:00:00"/>
    <d v="2019-09-12T00:00:00"/>
    <s v="FDED Not Approved"/>
    <d v="2019-12-29T00:00:00"/>
    <s v="Done"/>
    <x v="6"/>
    <m/>
    <s v="Private"/>
    <x v="2"/>
    <s v="علي أحمد القطان "/>
    <s v="0578373384"/>
    <s v="40,000.00"/>
    <s v="17X17"/>
    <s v="GF"/>
    <s v="HO to CW Done"/>
    <s v="HO Done"/>
    <s v="Ali"/>
    <s v="تم تسليم الموقع "/>
  </r>
  <r>
    <s v="ZDM136"/>
    <s v="Macro"/>
    <s v="Aspiration"/>
    <s v="Eastern"/>
    <x v="0"/>
    <s v="2019 Scope"/>
    <s v=" شرق الدمام"/>
    <n v="26.38674"/>
    <n v="50.171759999999999"/>
    <s v="Huawei"/>
    <x v="0"/>
    <s v="New Location"/>
    <s v="NA"/>
    <s v="NA"/>
    <s v="Macro"/>
    <s v="Doable"/>
    <m/>
    <s v="Approved"/>
    <d v="2019-03-05T00:00:00"/>
    <d v="2019-03-06T00:00:00"/>
    <s v="Approved"/>
    <d v="2019-04-26T18:12:24"/>
    <d v="2019-04-27T18:12:24"/>
    <s v="IGATE"/>
    <s v="28/04/2019 18:12:24"/>
    <s v="SNR1009791"/>
    <s v="SNR_O"/>
    <s v="Technical Procurement Section Manager"/>
    <d v="2019-03-09T00:00:00"/>
    <d v="2019-04-10T00:00:00"/>
    <d v="2019-04-10T00:00:00"/>
    <d v="2019-04-14T00:00:00"/>
    <s v="NA"/>
    <s v="NA"/>
    <d v="2019-04-15T00:00:00"/>
    <d v="2019-10-10T00:00:00"/>
    <d v="2019-10-10T00:00:00"/>
    <d v="2019-10-13T00:00:00"/>
    <d v="2019-10-14T00:00:00"/>
    <m/>
    <s v="NA"/>
    <s v="NA"/>
    <d v="2019-10-10T00:00:00"/>
    <d v="2019-10-10T00:00:00"/>
    <m/>
    <m/>
    <m/>
    <d v="2019-10-20T00:00:00"/>
    <m/>
    <m/>
    <m/>
    <m/>
    <d v="2019-10-15T00:00:00"/>
    <d v="2019-10-15T00:00:00"/>
    <s v="Pending HOC"/>
    <d v="2019-07-04T00:00:00"/>
    <d v="2019-10-22T00:00:00"/>
    <x v="7"/>
    <s v="W2-Oct"/>
    <s v="Non-Private"/>
    <x v="1"/>
    <s v="Eastern Dammam"/>
    <s v="NA"/>
    <n v="0"/>
    <n v="0"/>
    <s v="GF"/>
    <s v="HO to CW Done"/>
    <s v="Above"/>
    <s v="Ali"/>
    <s v="تم تسليم الموقع "/>
  </r>
  <r>
    <s v="ZDM101"/>
    <s v="Macro"/>
    <s v="Aspiration"/>
    <s v="Eastern"/>
    <x v="0"/>
    <s v="2019 Scope"/>
    <s v=" غرب الدمام"/>
    <n v="26.365539999999999"/>
    <n v="49.97072"/>
    <s v="Huawei"/>
    <x v="0"/>
    <s v="New Location"/>
    <s v="NA"/>
    <s v="NA"/>
    <s v="Macro"/>
    <s v="Doable"/>
    <m/>
    <s v="Approved"/>
    <d v="2019-03-05T00:00:00"/>
    <d v="2019-03-06T00:00:00"/>
    <s v="Approved"/>
    <d v="2019-04-26T16:53:51"/>
    <d v="2019-04-27T16:53:51"/>
    <s v="IGATE"/>
    <s v="28/04/2019 16:53:51"/>
    <s v="SNR1009780"/>
    <s v="SNR_O"/>
    <s v="Technical Procurement Section Manager"/>
    <d v="2019-03-09T00:00:00"/>
    <d v="2019-04-10T00:00:00"/>
    <d v="2019-04-10T00:00:00"/>
    <d v="2019-04-14T00:00:00"/>
    <s v="NA"/>
    <s v="NA"/>
    <d v="2019-04-15T00:00:00"/>
    <d v="2019-10-17T00:00:00"/>
    <d v="2019-10-17T00:00:00"/>
    <d v="2019-10-20T00:00:00"/>
    <d v="2019-10-20T00:00:00"/>
    <m/>
    <s v="NA"/>
    <s v="NA"/>
    <d v="2019-10-20T00:00:00"/>
    <d v="2019-10-20T00:00:00"/>
    <m/>
    <m/>
    <m/>
    <d v="2019-10-20T00:00:00"/>
    <m/>
    <m/>
    <m/>
    <m/>
    <d v="2019-10-20T00:00:00"/>
    <m/>
    <s v="Pending HOC"/>
    <d v="2019-07-04T00:00:00"/>
    <d v="2019-10-28T00:00:00"/>
    <x v="1"/>
    <s v="W3-Oct"/>
    <s v="Non-Private"/>
    <x v="1"/>
    <s v="Western Dammam"/>
    <s v="NA"/>
    <s v="50,000.00"/>
    <s v="18.5"/>
    <s v="GF"/>
    <s v="HO Not Done"/>
    <s v="Above"/>
    <s v="Ali"/>
    <s v="تم تسليم الموقع "/>
  </r>
  <r>
    <s v="ZDM107"/>
    <s v="Macro"/>
    <s v="Aspiration"/>
    <s v="Eastern"/>
    <x v="0"/>
    <s v="2019 Scope"/>
    <s v=" غرب الدمام"/>
    <n v="26.37199"/>
    <n v="50.053800000000003"/>
    <s v="Huawei"/>
    <x v="0"/>
    <s v="New Location"/>
    <s v="NA"/>
    <s v="NA"/>
    <s v="Macro"/>
    <s v="Doable"/>
    <m/>
    <s v="Approved"/>
    <d v="2019-03-05T00:00:00"/>
    <d v="2019-03-06T00:00:00"/>
    <s v="Approved"/>
    <d v="2019-04-26T17:13:00"/>
    <d v="2019-04-27T17:13:00"/>
    <s v="IGATE"/>
    <s v="28/04/2019 17:13:00"/>
    <s v="SNR1009784"/>
    <s v="SNR_F"/>
    <s v="District Director"/>
    <d v="2019-03-09T00:00:00"/>
    <d v="2019-04-10T00:00:00"/>
    <d v="2019-04-10T00:00:00"/>
    <d v="2019-04-10T00:00:00"/>
    <s v="NA"/>
    <s v="NA"/>
    <d v="2019-04-15T00:00:00"/>
    <d v="2019-10-17T00:00:00"/>
    <d v="2019-10-17T00:00:00"/>
    <d v="2019-10-20T00:00:00"/>
    <d v="2019-10-20T00:00:00"/>
    <m/>
    <s v="NA"/>
    <s v="NA"/>
    <d v="2019-10-20T00:00:00"/>
    <d v="2019-10-20T00:00:00"/>
    <m/>
    <m/>
    <m/>
    <d v="2019-10-20T00:00:00"/>
    <m/>
    <m/>
    <m/>
    <m/>
    <d v="2019-10-20T00:00:00"/>
    <m/>
    <s v="Pending HOC"/>
    <d v="2019-07-04T00:00:00"/>
    <d v="2019-10-28T00:00:00"/>
    <x v="1"/>
    <s v="W3-Oct"/>
    <s v="Non-Private"/>
    <x v="1"/>
    <s v="Western Dammam"/>
    <s v="NA"/>
    <s v="50,000.00"/>
    <s v="18.5"/>
    <s v="GF"/>
    <s v="HO Not Done"/>
    <s v="Above"/>
    <s v="Ali"/>
    <s v="تم تسليم الموقع "/>
  </r>
  <r>
    <s v="ZDM119"/>
    <s v="Macro"/>
    <s v="Aspiration"/>
    <s v="Eastern"/>
    <x v="0"/>
    <s v="2019 Scope"/>
    <s v=" غرب الدمام"/>
    <n v="26.443069999999999"/>
    <n v="49.977519999999998"/>
    <s v="Huawei"/>
    <x v="0"/>
    <s v="New Location"/>
    <s v="NA"/>
    <s v="NA"/>
    <s v="Macro"/>
    <s v="Doable"/>
    <m/>
    <s v="Approved"/>
    <d v="2019-03-05T00:00:00"/>
    <d v="2019-03-06T00:00:00"/>
    <s v="Approved"/>
    <d v="2019-04-26T17:20:28"/>
    <d v="2019-04-27T17:20:28"/>
    <s v="IGATE"/>
    <s v="28/04/2019 17:20:28"/>
    <s v="SNR1009785"/>
    <s v="SNR_I"/>
    <s v="District Support"/>
    <d v="2019-03-09T00:00:00"/>
    <d v="2019-04-10T00:00:00"/>
    <d v="2019-04-10T00:00:00"/>
    <d v="2019-04-10T00:00:00"/>
    <s v="NA"/>
    <s v="NA"/>
    <d v="2019-04-15T00:00:00"/>
    <m/>
    <m/>
    <m/>
    <m/>
    <m/>
    <m/>
    <m/>
    <m/>
    <m/>
    <m/>
    <m/>
    <m/>
    <d v="2019-10-20T00:00:00"/>
    <m/>
    <m/>
    <m/>
    <m/>
    <m/>
    <m/>
    <s v="Pending HOC"/>
    <d v="2019-07-04T00:00:00"/>
    <d v="2019-10-28T00:00:00"/>
    <x v="1"/>
    <m/>
    <s v="Non-Private"/>
    <x v="1"/>
    <s v="Western Dammam"/>
    <s v="NA"/>
    <n v="0"/>
    <n v="0"/>
    <s v="GF"/>
    <s v="IBP Not Issued"/>
    <s v="Above"/>
    <s v="Ali"/>
    <s v="انتظار طباعة العقد من البلدية الاسبوع القادم"/>
  </r>
  <r>
    <s v="ZDM121"/>
    <s v="Macro"/>
    <s v="Aspiration"/>
    <s v="Eastern"/>
    <x v="0"/>
    <s v="2019 Scope"/>
    <s v=" غرب الدمام"/>
    <n v="26.459150000000001"/>
    <n v="49.988140000000001"/>
    <s v="Huawei"/>
    <x v="0"/>
    <s v="New Location"/>
    <s v="NA"/>
    <s v="NA"/>
    <s v="Macro"/>
    <s v="Doable"/>
    <m/>
    <s v="Approved"/>
    <d v="2019-03-05T00:00:00"/>
    <d v="2019-03-06T00:00:00"/>
    <s v="Approved"/>
    <d v="2019-04-26T17:45:19"/>
    <d v="2019-04-27T17:45:19"/>
    <s v="IGATE"/>
    <s v="28/04/2019 17:45:19"/>
    <s v="SNR1009790"/>
    <s v="SNR_I"/>
    <s v="District Support"/>
    <d v="2019-03-09T00:00:00"/>
    <d v="2019-04-10T00:00:00"/>
    <d v="2019-04-10T00:00:00"/>
    <d v="2019-04-14T00:00:00"/>
    <s v="NA"/>
    <s v="NA"/>
    <d v="2019-04-15T00:00:00"/>
    <m/>
    <m/>
    <m/>
    <m/>
    <m/>
    <m/>
    <m/>
    <m/>
    <m/>
    <m/>
    <m/>
    <m/>
    <d v="2019-10-20T00:00:00"/>
    <m/>
    <m/>
    <m/>
    <m/>
    <m/>
    <m/>
    <s v="Pending HOC"/>
    <d v="2019-07-04T00:00:00"/>
    <d v="2019-10-28T00:00:00"/>
    <x v="1"/>
    <m/>
    <s v="Non-Private"/>
    <x v="1"/>
    <s v="Western Dammam"/>
    <s v="NA"/>
    <n v="0"/>
    <n v="0"/>
    <s v="GF"/>
    <s v="IBP Not Issued"/>
    <s v="Above"/>
    <s v="Ali"/>
    <s v="انتظار طباعة العقد من البلدية الاسبوع القادم"/>
  </r>
  <r>
    <s v="ZND196"/>
    <s v="Macro"/>
    <s v="Aspiration"/>
    <s v="Eastern"/>
    <x v="0"/>
    <s v="2020 Scope"/>
    <s v=" غرب الدمام"/>
    <n v="26.220210000000002"/>
    <n v="49.930959999999999"/>
    <s v="Huawei"/>
    <x v="0"/>
    <s v="New Location"/>
    <s v="NA"/>
    <s v="NA"/>
    <s v="Macro"/>
    <s v="Doable"/>
    <m/>
    <s v="Approved"/>
    <d v="2019-03-14T00:00:00"/>
    <d v="2019-03-15T00:00:00"/>
    <s v="Approved"/>
    <d v="2019-05-23T18:02:44"/>
    <d v="2019-05-24T18:02:44"/>
    <s v="IGATE"/>
    <s v="25/05/2019 18:02:44"/>
    <s v="SNR1010401"/>
    <s v="SNR_O"/>
    <s v="Technical Procurement Section Manager"/>
    <d v="2019-03-18T00:00:00"/>
    <d v="2019-04-10T00:00:00"/>
    <d v="2019-04-10T00:00:00"/>
    <d v="2019-04-14T00:00:00"/>
    <s v="NA"/>
    <s v="NA"/>
    <d v="2019-04-15T00:00:00"/>
    <d v="2019-10-10T00:00:00"/>
    <d v="2019-10-10T00:00:00"/>
    <d v="2019-10-13T00:00:00"/>
    <d v="2019-10-14T00:00:00"/>
    <m/>
    <s v="NA"/>
    <s v="NA"/>
    <d v="2019-10-10T00:00:00"/>
    <d v="2019-10-10T00:00:00"/>
    <m/>
    <m/>
    <m/>
    <d v="2019-10-20T00:00:00"/>
    <m/>
    <m/>
    <m/>
    <m/>
    <d v="2019-10-15T00:00:00"/>
    <d v="2019-10-15T00:00:00"/>
    <s v="Pending HOC"/>
    <d v="2019-11-15T00:00:00"/>
    <d v="2019-10-22T00:00:00"/>
    <x v="7"/>
    <s v="W2-Oct"/>
    <s v="Non-Private"/>
    <x v="1"/>
    <s v="Western Dammam"/>
    <s v="NA"/>
    <n v="0"/>
    <n v="0"/>
    <s v="GF"/>
    <s v="HO to CW Done"/>
    <s v="Above"/>
    <s v="Ali"/>
    <s v="تم تسليم الموقع "/>
  </r>
  <r>
    <s v="ZND271"/>
    <s v="Macro"/>
    <s v="Aspiration"/>
    <s v="Eastern"/>
    <x v="0"/>
    <s v="2019 Scope"/>
    <s v=" غرب الدمام"/>
    <n v="26.44462"/>
    <n v="50.028759999999998"/>
    <s v="Huawei"/>
    <x v="0"/>
    <s v="New Location"/>
    <s v="NA"/>
    <s v="NA"/>
    <s v="Macro"/>
    <s v="Doable"/>
    <m/>
    <s v="Approved"/>
    <d v="2019-03-08T00:00:00"/>
    <d v="2019-03-09T00:00:00"/>
    <s v="Approved"/>
    <d v="2019-04-26T18:35:01"/>
    <d v="2019-04-27T18:35:01"/>
    <s v="IGATE"/>
    <s v="28/04/2019 18:35:01"/>
    <s v="SNR1009793"/>
    <s v="SNR_O"/>
    <s v="Technical Procurement Section Manager"/>
    <d v="2019-03-12T00:00:00"/>
    <d v="2019-04-10T00:00:00"/>
    <d v="2019-04-10T00:00:00"/>
    <d v="2019-04-10T00:00:00"/>
    <s v="NA"/>
    <s v="NA"/>
    <d v="2019-04-25T00:00:00"/>
    <d v="2019-10-17T00:00:00"/>
    <d v="2019-10-17T00:00:00"/>
    <d v="2019-10-20T00:00:00"/>
    <d v="2019-10-20T00:00:00"/>
    <m/>
    <s v="NA"/>
    <s v="NA"/>
    <d v="2019-10-20T00:00:00"/>
    <d v="2019-10-20T00:00:00"/>
    <m/>
    <m/>
    <m/>
    <d v="2019-10-20T00:00:00"/>
    <m/>
    <m/>
    <m/>
    <m/>
    <d v="2019-10-20T00:00:00"/>
    <m/>
    <s v="Pending HOC"/>
    <d v="2019-07-20T00:00:00"/>
    <d v="2019-10-28T00:00:00"/>
    <x v="1"/>
    <s v="W3-Oct"/>
    <s v="Non-Private"/>
    <x v="1"/>
    <s v="Western Dammam"/>
    <s v="NA"/>
    <s v="50,000.00"/>
    <s v="44.4"/>
    <s v="GF"/>
    <s v="HO Not Done"/>
    <s v="Above"/>
    <s v="Ali"/>
    <s v="تم تسليم الموقع "/>
  </r>
  <r>
    <s v="ZND370"/>
    <s v="Macro"/>
    <s v="Aspiration"/>
    <s v="Eastern"/>
    <x v="0"/>
    <s v="2020 Scope"/>
    <s v=" غرب الدمام"/>
    <n v="26.193300000000001"/>
    <n v="49.9236"/>
    <s v="Huawei"/>
    <x v="0"/>
    <s v="New Location"/>
    <s v="NA"/>
    <s v="NA"/>
    <s v="Macro"/>
    <s v="Doable"/>
    <m/>
    <s v="Approved"/>
    <d v="2019-03-10T00:00:00"/>
    <d v="2019-03-11T00:00:00"/>
    <s v="Approved"/>
    <d v="2019-05-25T11:44:27"/>
    <d v="2019-05-26T11:44:27"/>
    <s v="IGATE"/>
    <s v="27/05/2019 11:44:27"/>
    <s v="SNR1010415"/>
    <s v="SNR_O"/>
    <s v="Technical Procurement Section Manager"/>
    <d v="2019-03-14T00:00:00"/>
    <d v="2019-04-10T00:00:00"/>
    <d v="2019-04-10T00:00:00"/>
    <d v="2019-04-10T00:00:00"/>
    <s v="NA"/>
    <s v="NA"/>
    <d v="2019-04-25T00:00:00"/>
    <d v="2019-10-10T00:00:00"/>
    <d v="2019-10-10T00:00:00"/>
    <d v="2019-10-13T00:00:00"/>
    <d v="2019-10-14T00:00:00"/>
    <m/>
    <m/>
    <m/>
    <d v="2019-10-10T00:00:00"/>
    <d v="2019-10-10T00:00:00"/>
    <m/>
    <m/>
    <m/>
    <d v="2019-10-20T00:00:00"/>
    <m/>
    <m/>
    <m/>
    <m/>
    <d v="2019-10-21T00:00:00"/>
    <m/>
    <s v="Pending HOC"/>
    <d v="2019-12-29T00:00:00"/>
    <d v="2019-10-22T00:00:00"/>
    <x v="7"/>
    <s v="W3-Oct"/>
    <s v="Non-Private"/>
    <x v="1"/>
    <s v="Western Dammam"/>
    <s v="NA"/>
    <n v="0"/>
    <n v="0"/>
    <s v="GF"/>
    <s v="Priv. Contract Not Issued From TAWAL"/>
    <s v="Above"/>
    <s v="Ali"/>
    <s v="تم تسليم الموقع "/>
  </r>
  <r>
    <s v="ZND641"/>
    <s v="Macro"/>
    <s v="Aspiration"/>
    <s v="Eastern"/>
    <x v="0"/>
    <s v="2019 Scope"/>
    <s v="شركة الاسمنت الخاصة"/>
    <n v="26.331430000000001"/>
    <n v="50.204740000000001"/>
    <s v="Huawei"/>
    <x v="0"/>
    <s v="New Location"/>
    <s v="NA"/>
    <s v="NA"/>
    <s v="Macro"/>
    <s v="Doable"/>
    <m/>
    <s v="Approved"/>
    <d v="2019-06-29T00:00:00"/>
    <d v="2019-06-30T00:00:00"/>
    <s v="Approved"/>
    <d v="2019-07-28T16:23:55"/>
    <d v="2019-07-29T16:23:55"/>
    <s v="IGATE"/>
    <s v="30/07/2019 16:23:55"/>
    <s v="SNR1011510"/>
    <s v="SNR_I"/>
    <s v="District Support"/>
    <d v="2019-07-03T00:00:00"/>
    <d v="2019-07-03T00:00:00"/>
    <d v="2019-08-04T00:00:00"/>
    <d v="2019-08-05T00:00:00"/>
    <m/>
    <m/>
    <s v="NA"/>
    <s v="NA"/>
    <s v="NA"/>
    <s v="NA"/>
    <s v="NA"/>
    <s v="NA"/>
    <m/>
    <m/>
    <m/>
    <m/>
    <m/>
    <m/>
    <m/>
    <m/>
    <m/>
    <m/>
    <m/>
    <m/>
    <m/>
    <m/>
    <s v="Pending HOC"/>
    <m/>
    <d v="2019-12-05T00:00:00"/>
    <x v="3"/>
    <m/>
    <s v="Private"/>
    <x v="2"/>
    <s v="Cement Company ( Private Company)"/>
    <s v="0504818730"/>
    <n v="0"/>
    <n v="0"/>
    <s v="GF"/>
    <s v="Priv. Contract Not Issued From TAWAL"/>
    <s v="Below BM"/>
    <s v="Ali"/>
    <s v="مصنع الاسمنت  Long pro  - تم عمل مسح مبدئي لمواقع بلدية وبانتظار موافقه RF"/>
  </r>
  <r>
    <s v="ZDM013"/>
    <s v="Macro"/>
    <s v="Aspiration"/>
    <s v="Eastern"/>
    <x v="0"/>
    <s v="2019 Scope"/>
    <s v="مدن"/>
    <n v="26.276129999999998"/>
    <n v="49.959299999999999"/>
    <s v="Huawei"/>
    <x v="0"/>
    <s v="New Location"/>
    <s v="NA"/>
    <s v="NA"/>
    <s v="Macro"/>
    <s v="Doable"/>
    <m/>
    <s v="Approved"/>
    <d v="2019-08-03T00:00:00"/>
    <d v="2019-08-04T00:00:00"/>
    <s v="Approved"/>
    <d v="2019-08-05T13:36:27"/>
    <d v="2019-08-06T13:36:27"/>
    <s v="IGATE"/>
    <s v="07/08/2019 13:36:27"/>
    <s v="SNR1011608"/>
    <s v="SNR_I"/>
    <s v="District Support"/>
    <d v="2019-08-07T00:00:00"/>
    <d v="2019-08-07T00:00:00"/>
    <d v="2019-08-07T00:00:00"/>
    <d v="2019-09-03T00:00:00"/>
    <s v="NA"/>
    <s v="NA"/>
    <d v="2019-08-05T00:00:00"/>
    <m/>
    <m/>
    <m/>
    <m/>
    <m/>
    <m/>
    <m/>
    <m/>
    <m/>
    <m/>
    <m/>
    <m/>
    <m/>
    <m/>
    <m/>
    <m/>
    <m/>
    <m/>
    <m/>
    <s v="Pending HOC"/>
    <m/>
    <d v="2019-12-05T00:00:00"/>
    <x v="3"/>
    <m/>
    <s v="Non-Private"/>
    <x v="0"/>
    <s v="Modon"/>
    <s v="NA"/>
    <n v="0"/>
    <n v="0"/>
    <s v="GF"/>
    <s v="IBP Not Issued"/>
    <s v="Above"/>
    <s v="Ali"/>
    <s v="مدن بانتظار الاجتماع - تم اعادة  تقديم الطلب بالنظام وتحتاج دراسة سيتم تحديد الاجتماع بعد  انتهاء الدراسة "/>
  </r>
  <r>
    <s v="ZND438"/>
    <s v="Macro"/>
    <s v="Aspiration"/>
    <s v="Eastern"/>
    <x v="0"/>
    <s v="2019 Scope"/>
    <s v="بلدية القطيف"/>
    <n v="26.586760000000002"/>
    <n v="50.045630000000003"/>
    <s v="Huawei"/>
    <x v="0"/>
    <s v="New Location"/>
    <s v="NA"/>
    <s v="NA"/>
    <s v="Macro"/>
    <s v="Doable"/>
    <m/>
    <s v="Approved"/>
    <d v="2019-06-29T00:00:00"/>
    <d v="2019-06-30T00:00:00"/>
    <s v="Approved"/>
    <d v="2019-07-20T13:18:16"/>
    <d v="2019-07-21T13:18:16"/>
    <s v="IGATE"/>
    <s v="22/07/2019 13:18:16"/>
    <s v="SNR1011413"/>
    <s v="SNR_I"/>
    <s v="District Support"/>
    <d v="2019-07-03T00:00:00"/>
    <d v="2019-07-03T00:00:00"/>
    <d v="2019-07-28T00:00:00"/>
    <d v="2019-08-05T00:00:00"/>
    <m/>
    <m/>
    <d v="2019-09-04T00:00:00"/>
    <m/>
    <m/>
    <m/>
    <m/>
    <m/>
    <m/>
    <m/>
    <m/>
    <m/>
    <m/>
    <m/>
    <m/>
    <m/>
    <m/>
    <m/>
    <m/>
    <m/>
    <m/>
    <m/>
    <s v="Pending HOC"/>
    <m/>
    <d v="2019-10-28T00:00:00"/>
    <x v="1"/>
    <m/>
    <s v="Non-Private"/>
    <x v="1"/>
    <s v="Qateef Baladiyah"/>
    <s v="NA"/>
    <n v="0"/>
    <n v="0"/>
    <s v="GF"/>
    <s v="IBP Not Issued"/>
    <s v="Above"/>
    <s v="Ali"/>
    <s v="انتظار طباعة العقد من البلدية"/>
  </r>
  <r>
    <s v="ZHB031"/>
    <s v="Macro"/>
    <s v="Aspiration"/>
    <s v="Eastern"/>
    <x v="2"/>
    <s v="2020 Scope"/>
    <s v="حفر الباطن"/>
    <n v="28.430340000000001"/>
    <n v="45.9968"/>
    <s v="Huawei"/>
    <x v="0"/>
    <s v="New Location"/>
    <s v="NA"/>
    <s v="NA"/>
    <s v="Macro"/>
    <s v="Doable"/>
    <m/>
    <s v="Approved"/>
    <d v="2019-03-14T00:00:00"/>
    <d v="2019-03-15T00:00:00"/>
    <s v="Approved"/>
    <d v="2019-05-19T17:43:26"/>
    <d v="2019-05-20T17:43:26"/>
    <s v="IGATE"/>
    <s v="21/05/2019 17:43:26"/>
    <s v="SNR1010317"/>
    <s v="SNR_O"/>
    <s v="Technical Procurement Section Manager"/>
    <d v="2019-03-18T00:00:00"/>
    <d v="2019-04-10T00:00:00"/>
    <d v="2019-04-10T00:00:00"/>
    <d v="2019-04-14T00:00:00"/>
    <s v="NA"/>
    <s v="NA"/>
    <d v="2019-04-17T00:00:00"/>
    <d v="2019-10-09T00:00:00"/>
    <d v="2019-10-09T00:00:00"/>
    <d v="2019-10-13T00:00:00"/>
    <d v="2019-10-17T00:00:00"/>
    <m/>
    <s v="NA"/>
    <s v="NA"/>
    <m/>
    <m/>
    <m/>
    <m/>
    <m/>
    <m/>
    <m/>
    <m/>
    <m/>
    <m/>
    <d v="2019-10-21T00:00:00"/>
    <m/>
    <s v="Pending HOC"/>
    <d v="2019-10-15T00:00:00"/>
    <d v="2019-11-18T00:00:00"/>
    <x v="4"/>
    <s v="W3-Oct"/>
    <s v="Non-Private"/>
    <x v="1"/>
    <s v="Amanah Hafr Batin"/>
    <s v="NA"/>
    <n v="0"/>
    <n v="0"/>
    <s v="GF"/>
    <s v="FBP Not Applied"/>
    <s v="Above"/>
    <s v="Humaidy"/>
    <s v="تم تسليم الموقع بدون رخصة كما تم الاتفاق مع توال"/>
  </r>
  <r>
    <s v="ZJZ169"/>
    <s v="Macro"/>
    <s v="Aspiration"/>
    <s v="Southern"/>
    <x v="3"/>
    <s v="2020 Scope"/>
    <s v="جازان"/>
    <n v="16.857199999999999"/>
    <n v="42.593859999999999"/>
    <s v="Huawei"/>
    <x v="0"/>
    <s v="New Location"/>
    <s v="NA"/>
    <s v="NA"/>
    <s v="Macro"/>
    <s v="Doable"/>
    <m/>
    <s v="Approved"/>
    <d v="2019-03-10T00:00:00"/>
    <d v="2019-03-11T00:00:00"/>
    <s v="Approved"/>
    <d v="2019-05-25T09:04:55"/>
    <d v="2019-05-26T09:04:55"/>
    <s v="IGATE"/>
    <s v="27/05/2019 09:04:55"/>
    <s v="SNR1010409"/>
    <s v="SNR_F"/>
    <s v="District Director"/>
    <d v="2019-03-14T00:00:00"/>
    <d v="2019-04-10T00:00:00"/>
    <d v="2019-04-10T00:00:00"/>
    <d v="2019-04-10T00:00:00"/>
    <s v="NA"/>
    <s v="NA"/>
    <d v="2019-04-18T00:00:00"/>
    <d v="2019-09-23T00:00:00"/>
    <d v="2019-09-23T00:00:00"/>
    <m/>
    <m/>
    <m/>
    <m/>
    <m/>
    <m/>
    <m/>
    <m/>
    <m/>
    <m/>
    <m/>
    <m/>
    <m/>
    <m/>
    <m/>
    <m/>
    <m/>
    <s v="Pending HOC"/>
    <d v="2019-07-20T00:00:00"/>
    <d v="2019-11-14T00:00:00"/>
    <x v="2"/>
    <m/>
    <s v="Non-Private"/>
    <x v="1"/>
    <s v="Amanah Jizan"/>
    <s v="NA"/>
    <n v="0"/>
    <s v="17*17"/>
    <s v="GF"/>
    <s v="Contract Not Submitted to TAWAL"/>
    <s v="Above"/>
    <s v="Fahad Allam"/>
    <s v="تم استلام خطاب من توال وسيتم تسليمه للبلدية لاستلام العقد"/>
  </r>
  <r>
    <s v="ZHA270"/>
    <s v="Macro"/>
    <s v="Aspiration"/>
    <s v="Central"/>
    <x v="4"/>
    <s v="2020 Scope"/>
    <s v=" حائل"/>
    <n v="27.472200000000001"/>
    <n v="41.67058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5-20T10:52:32"/>
    <d v="2019-05-21T10:52:32"/>
    <s v="IGATE"/>
    <s v="22/05/2019 10:52:32"/>
    <s v="SNR1010354"/>
    <s v="SNR_Q"/>
    <s v="GM Technical Procurement"/>
    <d v="2019-03-21T00:00:00"/>
    <d v="2019-04-10T00:00:00"/>
    <d v="2019-04-10T00:00:00"/>
    <d v="2019-04-14T00:00:00"/>
    <s v="NA"/>
    <s v="NA"/>
    <d v="2019-04-14T00:00:00"/>
    <d v="2019-09-04T00:00:00"/>
    <d v="2019-09-10T00:00:00"/>
    <d v="2019-09-11T00:00:00"/>
    <d v="2019-10-17T00:00:00"/>
    <m/>
    <s v="NA"/>
    <s v="NA"/>
    <m/>
    <m/>
    <m/>
    <m/>
    <m/>
    <d v="2019-10-20T00:00:00"/>
    <m/>
    <m/>
    <m/>
    <m/>
    <d v="2019-10-20T00:00:00"/>
    <m/>
    <s v="Pending HOC"/>
    <d v="2019-09-15T00:00:00"/>
    <d v="2019-10-28T00:00:00"/>
    <x v="1"/>
    <s v="W3-Oct"/>
    <s v="Non-Private"/>
    <x v="1"/>
    <s v="Amanh Hail"/>
    <s v="NA"/>
    <s v="50,000.00"/>
    <s v="300M"/>
    <s v="GF"/>
    <s v="FBP Not Applied"/>
    <s v="Above"/>
    <s v="Abdulaziz"/>
    <s v="تم تسليم الموقع بدون رخصة كما تم الاتفاق مع توال"/>
  </r>
  <r>
    <s v="ZHB044"/>
    <s v="Macro"/>
    <s v="Aspiration"/>
    <s v="Eastern"/>
    <x v="2"/>
    <s v="2020 Scope"/>
    <s v="حفر الباطن"/>
    <n v="28.358720000000002"/>
    <n v="45.988190000000003"/>
    <s v="Huawei"/>
    <x v="0"/>
    <s v="New Location"/>
    <s v="NA"/>
    <s v="NA"/>
    <s v="Macro"/>
    <s v="Doable"/>
    <m/>
    <s v="Approved"/>
    <d v="2019-03-14T00:00:00"/>
    <d v="2019-03-15T00:00:00"/>
    <s v="Approved"/>
    <d v="2019-05-23T15:03:12"/>
    <d v="2019-05-24T15:03:12"/>
    <s v="IGATE"/>
    <s v="25/05/2019 15:03:12"/>
    <s v="SNR1010384"/>
    <s v="SNR_I"/>
    <s v="District Support"/>
    <d v="2019-03-18T00:00:00"/>
    <d v="2019-04-10T00:00:00"/>
    <d v="2019-04-10T00:00:00"/>
    <d v="2019-04-16T00:00:00"/>
    <s v="NA"/>
    <s v="NA"/>
    <d v="2019-04-29T00:00:00"/>
    <m/>
    <m/>
    <m/>
    <m/>
    <m/>
    <m/>
    <m/>
    <m/>
    <m/>
    <m/>
    <m/>
    <m/>
    <m/>
    <m/>
    <m/>
    <m/>
    <m/>
    <m/>
    <m/>
    <s v="Pending HOC"/>
    <d v="2019-11-15T00:00:00"/>
    <d v="2019-12-20T00:00:00"/>
    <x v="8"/>
    <m/>
    <s v="Non-Private"/>
    <x v="1"/>
    <s v="Amanah Hafr Batin"/>
    <s v="NA"/>
    <n v="0"/>
    <n v="0"/>
    <s v="GF"/>
    <s v="IBP Not Issued"/>
    <s v="Above"/>
    <s v="Humaidy"/>
    <s v="بانتظار تحديد موقع جديد من البلدية حيث تم رفض القديم من RF "/>
  </r>
  <r>
    <s v="ZHB050"/>
    <s v="Macro"/>
    <s v="Aspiration"/>
    <s v="Eastern"/>
    <x v="2"/>
    <s v="2020 Scope"/>
    <s v="ملك خاص"/>
    <n v="28.4541"/>
    <n v="46.019599999999997"/>
    <s v="Huawei"/>
    <x v="0"/>
    <s v="New Location"/>
    <s v="NA"/>
    <s v="NA"/>
    <s v="Macro"/>
    <s v="Doable"/>
    <m/>
    <s v="Approved"/>
    <d v="2019-03-14T00:00:00"/>
    <d v="2019-03-15T00:00:00"/>
    <s v="Approved"/>
    <d v="2019-05-23T15:23:32"/>
    <d v="2019-05-24T15:23:32"/>
    <s v="IGATE"/>
    <s v="02/10/2019 18:27:04"/>
    <s v="SNR1012001"/>
    <s v="SNR_O"/>
    <s v="Technical Procurement Section Manager"/>
    <d v="2019-03-18T00:00:00"/>
    <d v="2019-04-10T00:00:00"/>
    <d v="2019-04-10T00:00:00"/>
    <d v="2019-04-14T00:00:00"/>
    <s v="NA"/>
    <s v="NA"/>
    <s v="NA"/>
    <s v="NA"/>
    <s v="NA"/>
    <s v="NA"/>
    <s v="NA"/>
    <s v="NA"/>
    <d v="2019-10-20T00:00:00"/>
    <m/>
    <m/>
    <m/>
    <m/>
    <m/>
    <m/>
    <m/>
    <m/>
    <m/>
    <m/>
    <m/>
    <d v="2019-10-21T00:00:00"/>
    <m/>
    <s v="Pending HOC"/>
    <d v="2019-11-15T00:00:00"/>
    <d v="2019-10-27T00:00:00"/>
    <x v="1"/>
    <s v="W3-Oct"/>
    <s v="Private"/>
    <x v="2"/>
    <s v="عبيد الشمري"/>
    <n v="557359239"/>
    <n v="25000"/>
    <s v="400M"/>
    <s v="GF"/>
    <s v="Priv. Contract Not Signed by Owner"/>
    <s v="Above"/>
    <s v="Humaidy"/>
    <s v="تم تسليم الموقع بدون رخصة كما تم الاتفاق مع توال"/>
  </r>
  <r>
    <s v="ZHA308"/>
    <s v="Macro"/>
    <s v="Aspiration"/>
    <s v="Central"/>
    <x v="4"/>
    <s v="2020 Scope"/>
    <s v=" حائل"/>
    <n v="27.567260000000001"/>
    <n v="41.66449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5-23T13:40:24"/>
    <d v="2019-05-24T13:40:24"/>
    <s v="IGATE"/>
    <s v="25/05/2019 13:40:24"/>
    <s v="SNR1010375"/>
    <s v="SNR_Q"/>
    <s v="GM Technical Procurement"/>
    <d v="2019-03-21T00:00:00"/>
    <d v="2019-04-10T00:00:00"/>
    <d v="2019-05-25T00:00:00"/>
    <d v="2019-06-17T00:00:00"/>
    <s v="NA"/>
    <s v="NA"/>
    <d v="2019-04-14T00:00:00"/>
    <d v="2019-09-04T00:00:00"/>
    <d v="2019-09-10T00:00:00"/>
    <d v="2019-09-11T00:00:00"/>
    <d v="2019-10-17T00:00:00"/>
    <m/>
    <s v="NA"/>
    <s v="NA"/>
    <m/>
    <m/>
    <m/>
    <m/>
    <m/>
    <d v="2019-10-20T00:00:00"/>
    <m/>
    <m/>
    <m/>
    <m/>
    <d v="2019-10-20T00:00:00"/>
    <m/>
    <s v="Pending HOC"/>
    <d v="2019-09-15T00:00:00"/>
    <d v="2019-10-28T00:00:00"/>
    <x v="1"/>
    <s v="W3-Oct"/>
    <s v="Non-Private"/>
    <x v="1"/>
    <s v="Amanh Hail"/>
    <s v="NA"/>
    <s v="50,000.00"/>
    <s v="300M"/>
    <s v="GF"/>
    <s v="FBP Not Applied"/>
    <s v="Above"/>
    <s v="Abdulaziz"/>
    <s v="تم تسليم الموقع بدون رخصة كما تم الاتفاق مع توال"/>
  </r>
  <r>
    <s v="ZHA348"/>
    <s v="Macro"/>
    <s v="Aspiration"/>
    <s v="Central"/>
    <x v="4"/>
    <s v="2020 Scope"/>
    <s v=" حائل"/>
    <n v="27.50366"/>
    <n v="41.640180000000001"/>
    <s v="Huawei"/>
    <x v="0"/>
    <s v="New Location"/>
    <s v="NA"/>
    <s v="NA"/>
    <s v="Macro"/>
    <s v="Doable"/>
    <m/>
    <s v="Approved"/>
    <d v="2019-03-17T00:00:00"/>
    <d v="2019-03-18T00:00:00"/>
    <s v="Approved"/>
    <d v="2019-05-23T13:45:47"/>
    <d v="2019-05-24T13:45:47"/>
    <s v="IGATE"/>
    <s v="15/10/2019 11:52:00"/>
    <s v="SNR1012107"/>
    <s v="SNR_I"/>
    <s v="District Support"/>
    <d v="2019-03-21T00:00:00"/>
    <d v="2019-04-10T00:00:00"/>
    <d v="2019-04-10T00:00:00"/>
    <d v="2019-06-17T00:00:00"/>
    <s v="NA"/>
    <s v="NA"/>
    <d v="2019-04-30T00:00:00"/>
    <d v="2019-08-25T00:00:00"/>
    <d v="2019-09-02T00:00:00"/>
    <d v="2019-09-05T00:00:00"/>
    <d v="2019-10-17T00:00:00"/>
    <m/>
    <s v="NA"/>
    <s v="NA"/>
    <m/>
    <m/>
    <m/>
    <m/>
    <m/>
    <d v="2019-10-20T00:00:00"/>
    <m/>
    <m/>
    <m/>
    <m/>
    <d v="2019-10-20T00:00:00"/>
    <m/>
    <s v="Pending HOC"/>
    <d v="2019-09-15T00:00:00"/>
    <d v="2019-10-28T00:00:00"/>
    <x v="1"/>
    <s v="W3-Oct"/>
    <s v="Non-Private"/>
    <x v="1"/>
    <s v="Amanh Hail"/>
    <s v="NA"/>
    <n v="0"/>
    <s v="20*15"/>
    <s v="GF"/>
    <s v="FBP Not Applied"/>
    <s v="Above"/>
    <s v="Abdulaziz"/>
    <s v="تم تسليم الموقع بدون رخصة كما تم الاتفاق مع توال"/>
  </r>
  <r>
    <s v="ZHB055"/>
    <s v="Macro"/>
    <s v="Aspiration"/>
    <s v="Eastern"/>
    <x v="2"/>
    <s v="2020 Scope"/>
    <s v="حفر الباطن"/>
    <n v="28.403449999999999"/>
    <n v="45.938549999999999"/>
    <s v="Huawei"/>
    <x v="0"/>
    <s v="New Location"/>
    <s v="NA"/>
    <s v="NA"/>
    <s v="Macro"/>
    <s v="Doable"/>
    <m/>
    <s v="Approved"/>
    <d v="2019-03-05T00:00:00"/>
    <d v="2019-03-06T00:00:00"/>
    <s v="Approved"/>
    <d v="2019-05-25T15:39:55"/>
    <d v="2019-05-26T15:39:55"/>
    <s v="IGATE"/>
    <s v="27/05/2019 15:39:55"/>
    <s v="SNR1010424"/>
    <s v="SNR_Q"/>
    <s v="GM Technical Procurement"/>
    <d v="2019-03-09T00:00:00"/>
    <d v="2019-04-10T00:00:00"/>
    <d v="2019-04-10T00:00:00"/>
    <d v="2019-04-14T00:00:00"/>
    <s v="NA"/>
    <s v="NA"/>
    <d v="2019-04-29T00:00:00"/>
    <d v="2019-08-26T00:00:00"/>
    <d v="2019-09-16T00:00:00"/>
    <d v="2019-09-17T00:00:00"/>
    <d v="2019-10-14T00:00:00"/>
    <m/>
    <s v="NA"/>
    <s v="NA"/>
    <d v="2019-08-26T00:00:00"/>
    <m/>
    <d v="2019-09-15T00:00:00"/>
    <n v="28.4023"/>
    <n v="45.939700000000002"/>
    <d v="2019-10-08T00:00:00"/>
    <s v="N"/>
    <s v="N"/>
    <m/>
    <m/>
    <d v="2019-10-20T00:00:00"/>
    <m/>
    <s v="Pending HOC"/>
    <d v="2019-11-15T00:00:00"/>
    <d v="2019-11-18T00:00:00"/>
    <x v="4"/>
    <s v="W3-Oct"/>
    <s v="Non-Private"/>
    <x v="1"/>
    <s v="Amanah Hafr Batin"/>
    <s v="NA"/>
    <s v="50,000.00"/>
    <s v="10*10"/>
    <s v="GF"/>
    <s v="FBP Not Issued"/>
    <s v="Below/…"/>
    <s v="Humaidy"/>
    <s v="تم تسليم الموقع بدون رخصة كما تم الاتفاق مع توال"/>
  </r>
  <r>
    <s v="ZHB899"/>
    <s v="Macro"/>
    <s v="Aspiration"/>
    <s v="Eastern"/>
    <x v="2"/>
    <s v="2020 Scope"/>
    <s v="حفر الباطن"/>
    <n v="28.409600000000001"/>
    <n v="46.036290000000001"/>
    <s v="Huawei"/>
    <x v="0"/>
    <s v="New Location"/>
    <s v="NA"/>
    <s v="NA"/>
    <s v="Macro"/>
    <s v="Doable"/>
    <m/>
    <s v="Approved"/>
    <d v="2019-03-14T00:00:00"/>
    <d v="2019-03-15T00:00:00"/>
    <s v="Approved"/>
    <d v="2019-05-19T17:59:19"/>
    <d v="2019-05-20T17:59:19"/>
    <s v="IGATE"/>
    <s v="21/05/2019 17:59:19"/>
    <s v="SNR1010318"/>
    <s v="SNR_Q"/>
    <s v="GM Technical Procurement"/>
    <d v="2019-03-18T00:00:00"/>
    <d v="2019-04-10T00:00:00"/>
    <d v="2019-04-10T00:00:00"/>
    <d v="2019-04-14T00:00:00"/>
    <s v="NA"/>
    <s v="NA"/>
    <d v="2019-04-17T00:00:00"/>
    <d v="2019-08-26T00:00:00"/>
    <d v="2019-09-16T00:00:00"/>
    <d v="2019-09-17T00:00:00"/>
    <d v="2019-10-06T00:00:00"/>
    <d v="2019-10-13T00:00:00"/>
    <s v="NA"/>
    <s v="NA"/>
    <d v="2019-08-26T00:00:00"/>
    <m/>
    <d v="2019-09-15T00:00:00"/>
    <n v="28.410599999999999"/>
    <n v="46.033700000000003"/>
    <d v="2019-09-17T00:00:00"/>
    <s v="N"/>
    <s v="N"/>
    <m/>
    <m/>
    <d v="2019-10-20T00:00:00"/>
    <m/>
    <s v="Pending HOC"/>
    <d v="2019-10-15T00:00:00"/>
    <d v="2019-10-27T00:00:00"/>
    <x v="1"/>
    <s v="W3-Oct"/>
    <s v="Non-Private"/>
    <x v="1"/>
    <s v="Amanah Hafr Batin"/>
    <s v="NA"/>
    <s v="50,000.00"/>
    <s v="10*10"/>
    <s v="GF"/>
    <s v="FBP Not Issued"/>
    <s v="Below/…"/>
    <s v="Humaidy"/>
    <s v="تم تسليم الموقع بدون رخصة كما تم الاتفاق مع توال"/>
  </r>
  <r>
    <s v="ZHB037"/>
    <s v="Macro"/>
    <s v="Aspiration"/>
    <s v="Eastern"/>
    <x v="2"/>
    <s v="2020 Scope"/>
    <s v="حفر الباطن"/>
    <n v="28.393699999999999"/>
    <n v="45.993099999999998"/>
    <s v="Huawei"/>
    <x v="0"/>
    <s v="New Location"/>
    <s v="NA"/>
    <s v="NA"/>
    <s v="Macro"/>
    <s v="Doable"/>
    <m/>
    <s v="Approved"/>
    <d v="2019-03-14T00:00:00"/>
    <d v="2019-03-15T00:00:00"/>
    <s v="Approved"/>
    <d v="2019-05-23T14:39:49"/>
    <d v="2019-05-24T14:39:49"/>
    <s v="IGATE"/>
    <s v="25/05/2019 14:39:49"/>
    <s v="SNR1010380"/>
    <s v="SNR_Q"/>
    <s v="GM Technical Procurement"/>
    <d v="2019-03-18T00:00:00"/>
    <d v="2019-04-10T00:00:00"/>
    <d v="2019-04-10T00:00:00"/>
    <d v="2019-04-14T00:00:00"/>
    <s v="NA"/>
    <s v="NA"/>
    <d v="2019-05-20T00:00:00"/>
    <d v="2019-08-26T00:00:00"/>
    <d v="2019-09-16T00:00:00"/>
    <d v="2019-09-17T00:00:00"/>
    <d v="2019-10-14T00:00:00"/>
    <m/>
    <s v="NA"/>
    <s v="NA"/>
    <d v="2019-08-26T00:00:00"/>
    <m/>
    <d v="2019-09-15T00:00:00"/>
    <n v="28.395329"/>
    <n v="45.991700000000002"/>
    <s v="N"/>
    <s v="N"/>
    <s v="N"/>
    <m/>
    <m/>
    <d v="2019-10-22T00:00:00"/>
    <m/>
    <s v="Pending HOC"/>
    <d v="2019-11-15T00:00:00"/>
    <d v="2019-11-18T00:00:00"/>
    <x v="4"/>
    <m/>
    <s v="Non-Private"/>
    <x v="1"/>
    <s v="Amanah Hafr Batin"/>
    <s v="NA"/>
    <s v="50,000.00"/>
    <s v="10*10"/>
    <s v="GF"/>
    <s v="FBP Not Issued"/>
    <s v="Below/…"/>
    <s v="Humaidy"/>
    <s v="تم تسليم الموقع بدون رخصة كما تم الاتفاق مع توال"/>
  </r>
  <r>
    <s v="ZHB043"/>
    <s v="Macro"/>
    <s v="Aspiration"/>
    <s v="Eastern"/>
    <x v="2"/>
    <s v="2020 Scope"/>
    <s v="حفر الباطن"/>
    <n v="28.350560000000002"/>
    <n v="45.989829999999998"/>
    <s v="Huawei"/>
    <x v="0"/>
    <s v="New Location"/>
    <s v="NA"/>
    <s v="NA"/>
    <s v="Macro"/>
    <s v="Doable"/>
    <m/>
    <s v="Approved"/>
    <d v="2019-03-14T00:00:00"/>
    <d v="2019-03-15T00:00:00"/>
    <s v="Approved"/>
    <d v="2019-08-04T19:44:57"/>
    <d v="2019-08-05T19:44:57"/>
    <s v="IGATE"/>
    <s v="06/08/2019 19:44:57"/>
    <s v="SNR1011599"/>
    <s v="SNR_O"/>
    <s v="Technical Procurement Section Manager"/>
    <d v="2019-03-18T00:00:00"/>
    <d v="2019-04-10T00:00:00"/>
    <d v="2019-04-10T00:00:00"/>
    <d v="2019-04-14T00:00:00"/>
    <s v="NA"/>
    <s v="NA"/>
    <d v="2019-04-17T00:00:00"/>
    <d v="2019-10-09T00:00:00"/>
    <d v="2019-10-09T00:00:00"/>
    <d v="2019-10-13T00:00:00"/>
    <d v="2019-10-17T00:00:00"/>
    <m/>
    <s v="NA"/>
    <s v="NA"/>
    <m/>
    <m/>
    <m/>
    <m/>
    <m/>
    <m/>
    <m/>
    <m/>
    <m/>
    <m/>
    <d v="2019-10-21T00:00:00"/>
    <m/>
    <s v="Pending HOC"/>
    <d v="2019-10-15T00:00:00"/>
    <d v="2019-11-18T00:00:00"/>
    <x v="4"/>
    <s v="W3-Oct"/>
    <s v="Non-Private"/>
    <x v="1"/>
    <s v="Amanah Hafr Batin"/>
    <s v="NA"/>
    <n v="0"/>
    <n v="0"/>
    <s v="GF"/>
    <s v="FBP Not Applied"/>
    <s v="Above"/>
    <s v="Humaidy"/>
    <s v="تم تسليم الموقع بدون رخصة كما تم الاتفاق مع توال"/>
  </r>
  <r>
    <s v="ZHB053"/>
    <s v="Macro"/>
    <s v="Aspiration"/>
    <s v="Eastern"/>
    <x v="2"/>
    <s v="2020 Scope"/>
    <s v="حفر الباطن"/>
    <n v="28.44445"/>
    <n v="46.026090000000003"/>
    <s v="Huawei"/>
    <x v="0"/>
    <s v="New Location"/>
    <s v="NA"/>
    <s v="NA"/>
    <s v="Macro"/>
    <s v="Doable"/>
    <m/>
    <s v="Approved"/>
    <d v="2019-04-06T00:00:00"/>
    <d v="2019-04-07T00:00:00"/>
    <s v="Approved"/>
    <d v="2019-05-23T13:56:19"/>
    <d v="2019-05-24T13:56:19"/>
    <s v="IGATE"/>
    <s v="25/05/2019 13:56:19"/>
    <s v="SNR1010377"/>
    <s v="NOBODY"/>
    <s v="ACCEPTED"/>
    <d v="2019-04-10T00:00:00"/>
    <d v="2019-04-10T00:00:00"/>
    <d v="2019-05-25T00:00:00"/>
    <d v="2019-06-17T00:00:00"/>
    <d v="2019-06-19T00:00:00"/>
    <d v="2019-08-05T00:00:00"/>
    <s v="NA"/>
    <s v="NA"/>
    <s v="NA"/>
    <s v="NA"/>
    <s v="NA"/>
    <s v="NA"/>
    <d v="2019-07-25T00:00:00"/>
    <d v="2019-08-04T00:00:00"/>
    <d v="2019-08-05T00:00:00"/>
    <d v="2019-08-26T00:00:00"/>
    <d v="2019-07-31T00:00:00"/>
    <n v="28.444780000000002"/>
    <n v="46.024299999999997"/>
    <d v="2019-08-20T00:00:00"/>
    <d v="2019-08-27T00:00:00"/>
    <s v="ZHB003"/>
    <m/>
    <m/>
    <d v="2019-08-26T00:00:00"/>
    <d v="2019-08-27T00:00:00"/>
    <s v="FDED Not Approved"/>
    <d v="2019-11-15T00:00:00"/>
    <s v="Done"/>
    <x v="6"/>
    <m/>
    <s v="Private"/>
    <x v="2"/>
    <s v="مبارك العنزي"/>
    <s v="0557786745"/>
    <s v="20,000.00"/>
    <s v="20x20"/>
    <s v="GF"/>
    <s v="HO to CW Done"/>
    <s v="HO Done"/>
    <s v="Humaidy"/>
    <s v="تم تسليم الموقع "/>
  </r>
  <r>
    <s v="ZBK030"/>
    <s v="Macro"/>
    <s v="Aspiration"/>
    <s v="Central"/>
    <x v="5"/>
    <s v="2020 Scope"/>
    <s v=" البكيرية "/>
    <n v="26.14349"/>
    <n v="43.59722"/>
    <s v="Huawei"/>
    <x v="0"/>
    <s v="New Location"/>
    <s v="NA"/>
    <s v="NA"/>
    <s v="Macro"/>
    <s v="Doable"/>
    <m/>
    <s v="Approved"/>
    <d v="2019-03-10T00:00:00"/>
    <d v="2019-03-11T00:00:00"/>
    <s v="Approved"/>
    <d v="2019-05-12T16:31:26"/>
    <d v="2019-05-13T16:31:26"/>
    <s v="IGATE"/>
    <s v="14/05/2019 16:31:26"/>
    <s v="SNR1010242"/>
    <s v="SNR_Q"/>
    <s v="GM Technical Procurement"/>
    <d v="2019-03-14T00:00:00"/>
    <d v="2019-04-10T00:00:00"/>
    <d v="2019-04-10T00:00:00"/>
    <d v="2019-04-21T00:00:00"/>
    <s v="NA"/>
    <s v="NA"/>
    <d v="2019-04-16T00:00:00"/>
    <d v="2019-05-08T00:00:00"/>
    <d v="2019-07-04T00:00:00"/>
    <d v="2019-09-29T00:00:00"/>
    <d v="2019-10-06T00:00:00"/>
    <d v="2019-10-10T00:00:00"/>
    <s v="NA"/>
    <s v="NA"/>
    <d v="2019-10-06T00:00:00"/>
    <d v="2019-10-10T00:00:00"/>
    <d v="2019-09-11T00:00:00"/>
    <s v="26.145229°"/>
    <s v="43.597761°"/>
    <d v="2019-09-19T00:00:00"/>
    <d v="2019-10-03T00:00:00"/>
    <s v="606-00-000"/>
    <m/>
    <m/>
    <d v="2019-10-10T00:00:00"/>
    <d v="2019-10-10T00:00:00"/>
    <s v="Pending HOC"/>
    <d v="2019-11-15T00:00:00"/>
    <s v="Done"/>
    <x v="6"/>
    <m/>
    <s v="Non-Private"/>
    <x v="1"/>
    <s v="Baladiah Albkareah "/>
    <s v="NA"/>
    <s v="30,000.00"/>
    <s v="20*20"/>
    <s v="GF"/>
    <s v="HO to CW Done"/>
    <s v="Below BM"/>
    <s v="A Sughair"/>
    <s v="تم تسليم الموقع "/>
  </r>
  <r>
    <s v="ZHB054"/>
    <s v="Macro"/>
    <s v="Aspiration"/>
    <s v="Eastern"/>
    <x v="2"/>
    <s v="2020 Scope"/>
    <s v="حفر الباطن"/>
    <n v="28.438580000000002"/>
    <n v="45.926389999999998"/>
    <s v="Huawei"/>
    <x v="0"/>
    <s v="New Location"/>
    <s v="NA"/>
    <s v="NA"/>
    <s v="Macro"/>
    <s v="Doable"/>
    <m/>
    <s v="Approved"/>
    <d v="2019-04-06T00:00:00"/>
    <d v="2019-04-07T00:00:00"/>
    <s v="Approved"/>
    <d v="2019-05-25T15:33:45"/>
    <d v="2019-05-26T15:33:45"/>
    <s v="IGATE"/>
    <s v="27/05/2019 15:33:45"/>
    <s v="SNR1010422"/>
    <s v="NOBODY"/>
    <s v="ACCEPTED"/>
    <d v="2019-04-10T00:00:00"/>
    <d v="2019-04-10T00:00:00"/>
    <d v="2019-06-17T00:00:00"/>
    <d v="2019-06-17T00:00:00"/>
    <d v="2019-06-17T00:00:00"/>
    <d v="2019-06-20T00:00:00"/>
    <s v="NA"/>
    <s v="NA"/>
    <s v="NA"/>
    <s v="NA"/>
    <s v="NA"/>
    <s v="NA"/>
    <d v="2019-06-20T00:00:00"/>
    <d v="2019-07-04T00:00:00"/>
    <d v="2019-07-09T00:00:00"/>
    <d v="2019-07-18T00:00:00"/>
    <d v="2019-07-23T00:00:00"/>
    <n v="28.437539999999998"/>
    <n v="45.928100000000001"/>
    <d v="2019-06-24T00:00:00"/>
    <d v="2019-07-30T00:00:00"/>
    <s v="ZHB980"/>
    <m/>
    <m/>
    <d v="2019-07-21T00:00:00"/>
    <d v="2019-07-23T00:00:00"/>
    <s v="FDED Not Approved"/>
    <d v="2019-11-15T00:00:00"/>
    <s v="Done"/>
    <x v="6"/>
    <m/>
    <s v="Private"/>
    <x v="2"/>
    <s v="نواف الظفيري / أحمد العنزي / فلاح الرويلي"/>
    <s v="0555835285"/>
    <s v="25,000.00"/>
    <s v="20 M  * 20 M"/>
    <s v="GF"/>
    <s v="HO to CW Done"/>
    <s v="HO Done"/>
    <s v="Humaidy"/>
    <s v="تم تسليم الموقع "/>
  </r>
  <r>
    <s v="ZHB926"/>
    <s v="Macro"/>
    <s v="Aspiration"/>
    <s v="Eastern"/>
    <x v="2"/>
    <s v="2020 Scope"/>
    <s v="حفر الباطن"/>
    <n v="28.42746"/>
    <n v="45.938139999999997"/>
    <s v="Huawei"/>
    <x v="0"/>
    <s v="New Location"/>
    <s v="NA"/>
    <s v="NA"/>
    <s v="Macro"/>
    <s v="Doable"/>
    <m/>
    <s v="Approved"/>
    <d v="2019-03-05T00:00:00"/>
    <d v="2019-03-06T00:00:00"/>
    <s v="Approved"/>
    <d v="2019-05-14T14:14:49"/>
    <d v="2019-05-15T14:14:49"/>
    <s v="IGATE"/>
    <s v="16/05/2019 14:14:49"/>
    <s v="SNR1010282"/>
    <s v="NOBODY"/>
    <s v="ACCEPTED"/>
    <d v="2019-03-09T00:00:00"/>
    <d v="2019-04-10T00:00:00"/>
    <d v="2019-04-10T00:00:00"/>
    <d v="2019-04-10T00:00:00"/>
    <d v="2019-04-24T00:00:00"/>
    <d v="2019-07-16T00:00:00"/>
    <s v="NA"/>
    <s v="NA"/>
    <s v="NA"/>
    <s v="NA"/>
    <s v="NA"/>
    <s v="NA"/>
    <d v="2019-07-11T00:00:00"/>
    <d v="2019-07-18T00:00:00"/>
    <d v="2019-07-16T00:00:00"/>
    <d v="2019-07-18T00:00:00"/>
    <d v="2019-07-17T00:00:00"/>
    <n v="28.427630000000001"/>
    <n v="45.938960000000002"/>
    <d v="2019-07-21T00:00:00"/>
    <d v="2019-07-23T00:00:00"/>
    <s v="ZHB980"/>
    <m/>
    <m/>
    <d v="2019-07-21T00:00:00"/>
    <d v="2019-07-23T00:00:00"/>
    <s v="FDED Not Approved"/>
    <d v="2019-10-15T00:00:00"/>
    <s v="Done"/>
    <x v="6"/>
    <m/>
    <s v="Private"/>
    <x v="2"/>
    <s v="عليوي جربوع العنزي"/>
    <s v="0507148519"/>
    <s v="25,000.00"/>
    <s v="20*20"/>
    <s v="GF"/>
    <s v="HO to CW Done"/>
    <s v="HO Done"/>
    <s v="Humaidy"/>
    <s v="تم تسليم الموقع "/>
  </r>
  <r>
    <s v="ZAB444"/>
    <s v="Macro"/>
    <s v="Aspiration"/>
    <s v="Southern"/>
    <x v="1"/>
    <s v="2020 Scope"/>
    <s v="بلقرن"/>
    <n v="19.59131"/>
    <n v="41.8797"/>
    <s v="Huawei"/>
    <x v="0"/>
    <s v="New Location"/>
    <s v="NA"/>
    <s v="NA"/>
    <s v="Macro"/>
    <s v="Doable"/>
    <m/>
    <s v="Approved"/>
    <d v="2019-03-08T00:00:00"/>
    <d v="2019-03-09T00:00:00"/>
    <s v="Approved"/>
    <d v="2019-05-02T14:15:11"/>
    <d v="2019-05-03T14:15:11"/>
    <s v="IGATE"/>
    <s v="04/05/2019 14:15:11"/>
    <s v="SNR1010042"/>
    <s v="SNR_O"/>
    <s v="Technical Procurement Section Manager"/>
    <d v="2019-03-12T00:00:00"/>
    <d v="2019-04-10T00:00:00"/>
    <d v="2019-04-10T00:00:00"/>
    <d v="2019-04-10T00:00:00"/>
    <s v="NA"/>
    <s v="NA"/>
    <d v="2019-04-15T00:00:00"/>
    <d v="2019-09-30T00:00:00"/>
    <d v="2019-10-01T00:00:00"/>
    <d v="2019-10-01T00:00:00"/>
    <d v="2019-10-14T00:00:00"/>
    <m/>
    <s v="NA"/>
    <s v="NA"/>
    <d v="2019-10-15T00:00:00"/>
    <d v="2019-10-20T00:00:00"/>
    <d v="2019-10-06T00:00:00"/>
    <n v="19.600460000000002"/>
    <n v="41.873730000000002"/>
    <d v="2019-10-17T00:00:00"/>
    <d v="2019-10-06T00:00:00"/>
    <s v="MW037"/>
    <m/>
    <m/>
    <d v="2019-10-17T00:00:00"/>
    <m/>
    <s v="Pending HOC"/>
    <d v="2019-08-15T00:00:00"/>
    <d v="2019-10-23T00:00:00"/>
    <x v="7"/>
    <s v="W2-Oct"/>
    <s v="Non-Private"/>
    <x v="1"/>
    <s v="Baladiya Belqarn"/>
    <s v="NA"/>
    <n v="0"/>
    <s v="400M"/>
    <s v="GF"/>
    <s v="HO Not Done"/>
    <s v="Below BM"/>
    <s v="Ali Asiri"/>
    <s v="تم تسليم الموقع "/>
  </r>
  <r>
    <s v="ZHB027"/>
    <s v="Macro"/>
    <s v="Aspiration"/>
    <s v="Eastern"/>
    <x v="2"/>
    <s v="2020 Scope"/>
    <s v=" الذيبية"/>
    <n v="28.12312"/>
    <n v="45.659509999999997"/>
    <s v="Huawei"/>
    <x v="0"/>
    <s v="New Location"/>
    <s v="NA"/>
    <s v="NA"/>
    <s v="Macro"/>
    <s v="Doable"/>
    <m/>
    <s v="Approved"/>
    <d v="2019-03-14T00:00:00"/>
    <d v="2019-03-15T00:00:00"/>
    <s v="Approved"/>
    <d v="2019-05-19T19:12:21"/>
    <d v="2019-05-20T19:12:21"/>
    <s v="IGATE"/>
    <s v="21/05/2019 19:12:21"/>
    <s v="SNR1010321"/>
    <s v="SNR_F"/>
    <s v="District Director"/>
    <d v="2019-03-18T00:00:00"/>
    <d v="2019-04-10T00:00:00"/>
    <d v="2019-04-10T00:00:00"/>
    <d v="2019-04-14T00:00:00"/>
    <s v="NA"/>
    <s v="NA"/>
    <d v="2019-04-24T00:00:00"/>
    <d v="2019-09-30T00:00:00"/>
    <d v="2019-09-30T00:00:00"/>
    <d v="2019-10-02T00:00:00"/>
    <m/>
    <m/>
    <m/>
    <m/>
    <m/>
    <m/>
    <m/>
    <m/>
    <m/>
    <d v="2019-10-20T00:00:00"/>
    <m/>
    <m/>
    <m/>
    <m/>
    <m/>
    <m/>
    <s v="Pending HOC"/>
    <d v="2019-10-15T00:00:00"/>
    <d v="2019-10-27T00:00:00"/>
    <x v="1"/>
    <m/>
    <s v="Non-Private"/>
    <x v="1"/>
    <s v="Baladiya Thebeyya"/>
    <s v="NA"/>
    <n v="0"/>
    <s v="3.7*12"/>
    <s v="GF"/>
    <s v="Contract Not Signed by TAWAL"/>
    <s v="Above"/>
    <s v="Humaidy"/>
    <s v="بانتظار توقيع العقد من المشتريات  - وتم تقديم خطاب تخفيض للبلدية  وبانتظار الرد "/>
  </r>
  <r>
    <s v="ZHB028"/>
    <s v="Macro"/>
    <s v="Aspiration"/>
    <s v="Eastern"/>
    <x v="2"/>
    <s v="2020 Scope"/>
    <s v=" الذيبية"/>
    <n v="28.115960000000001"/>
    <n v="45.668089999999999"/>
    <s v="Huawei"/>
    <x v="0"/>
    <s v="New Location"/>
    <s v="NA"/>
    <s v="NA"/>
    <s v="Macro"/>
    <s v="Doable"/>
    <m/>
    <s v="Approved"/>
    <d v="2019-03-14T00:00:00"/>
    <d v="2019-03-15T00:00:00"/>
    <s v="Approved"/>
    <d v="2019-07-06T10:48:10"/>
    <d v="2019-07-07T10:48:10"/>
    <s v="IGATE"/>
    <s v="08/07/2019 10:48:10"/>
    <s v="SNR1011132"/>
    <s v="SNR_F"/>
    <s v="District Director"/>
    <d v="2019-03-18T00:00:00"/>
    <d v="2019-04-10T00:00:00"/>
    <d v="2019-04-10T00:00:00"/>
    <d v="2019-04-10T00:00:00"/>
    <s v="NA"/>
    <s v="NA"/>
    <d v="2019-04-24T00:00:00"/>
    <d v="2019-09-30T00:00:00"/>
    <d v="2019-09-30T00:00:00"/>
    <d v="2019-10-02T00:00:00"/>
    <m/>
    <m/>
    <m/>
    <m/>
    <m/>
    <m/>
    <m/>
    <m/>
    <m/>
    <d v="2019-10-20T00:00:00"/>
    <m/>
    <m/>
    <m/>
    <m/>
    <m/>
    <m/>
    <s v="Pending HOC"/>
    <d v="2019-10-15T00:00:00"/>
    <d v="2019-10-27T00:00:00"/>
    <x v="1"/>
    <m/>
    <s v="Non-Private"/>
    <x v="1"/>
    <s v="Baladiya Thebeyya"/>
    <s v="NA"/>
    <n v="0"/>
    <s v="35m"/>
    <s v="GF"/>
    <s v="Contract Not Signed by TAWAL"/>
    <s v="Above"/>
    <s v="Humaidy"/>
    <s v="بانتظار توقيع العقد من المشتريات  - وتم تقديم خطاب تخفيض للبلدية  وبانتظار الرد "/>
  </r>
  <r>
    <s v="ZNR028"/>
    <s v="Macro"/>
    <s v="Aspiration"/>
    <s v="Eastern"/>
    <x v="2"/>
    <s v="2020 Scope"/>
    <s v=" النعيرية"/>
    <n v="27.458829999999999"/>
    <n v="48.515529999999998"/>
    <s v="Huawei"/>
    <x v="0"/>
    <s v="New Location"/>
    <s v="NA"/>
    <s v="NA"/>
    <s v="Macro"/>
    <s v="Doable"/>
    <m/>
    <s v="Approved"/>
    <d v="2019-03-15T00:00:00"/>
    <d v="2019-03-16T00:00:00"/>
    <s v="Approved"/>
    <d v="2019-05-19T19:36:58"/>
    <d v="2019-05-20T19:36:58"/>
    <s v="IGATE"/>
    <s v="17/10/2019 09:29:19"/>
    <s v="SNR1012128"/>
    <s v="SNR_I"/>
    <s v="District Support"/>
    <d v="2019-03-19T00:00:00"/>
    <d v="2019-04-10T00:00:00"/>
    <d v="2019-04-10T00:00:00"/>
    <d v="2019-04-14T00:00:00"/>
    <s v="NA"/>
    <s v="NA"/>
    <d v="2019-04-18T00:00:00"/>
    <d v="2019-07-29T00:00:00"/>
    <d v="2019-08-28T00:00:00"/>
    <m/>
    <m/>
    <m/>
    <m/>
    <m/>
    <m/>
    <m/>
    <m/>
    <m/>
    <m/>
    <m/>
    <m/>
    <m/>
    <m/>
    <m/>
    <m/>
    <m/>
    <s v="Pending HOC"/>
    <d v="2019-10-15T00:00:00"/>
    <d v="2019-11-25T00:00:00"/>
    <x v="0"/>
    <m/>
    <s v="Non-Private"/>
    <x v="1"/>
    <s v="Baladiya Neariyya"/>
    <s v="NA"/>
    <n v="0"/>
    <s v="0"/>
    <s v="GF"/>
    <s v="Contract Not Submitted to TAWAL"/>
    <s v="Above"/>
    <s v="Faris"/>
    <s v="تم تقديم ISR جديد بسعر اقل وبانتظار موافقة RF "/>
  </r>
  <r>
    <s v="ZHB936"/>
    <s v="Macro"/>
    <s v="Aspiration"/>
    <s v="Eastern"/>
    <x v="2"/>
    <s v="2020 Scope"/>
    <s v=" القيصومة"/>
    <n v="28.30911"/>
    <n v="46.129730000000002"/>
    <s v="Huawei"/>
    <x v="0"/>
    <s v="New Location"/>
    <s v="NA"/>
    <s v="NA"/>
    <s v="Macro"/>
    <s v="Doable"/>
    <m/>
    <s v="Approved"/>
    <d v="2019-03-05T00:00:00"/>
    <d v="2019-03-06T00:00:00"/>
    <s v="Approved"/>
    <d v="2019-05-20T16:25:31"/>
    <d v="2019-05-21T16:25:31"/>
    <s v="IGATE"/>
    <s v="22/05/2019 16:25:31"/>
    <s v="SNR1010365"/>
    <s v="SNR_I"/>
    <s v="District Support"/>
    <d v="2019-03-09T00:00:00"/>
    <d v="2019-04-10T00:00:00"/>
    <d v="2019-05-14T00:00:00"/>
    <d v="2019-05-13T00:00:00"/>
    <s v="NA"/>
    <s v="NA"/>
    <d v="2019-04-24T00:00:00"/>
    <m/>
    <m/>
    <m/>
    <m/>
    <m/>
    <m/>
    <m/>
    <m/>
    <m/>
    <m/>
    <m/>
    <m/>
    <d v="2019-10-20T00:00:00"/>
    <m/>
    <m/>
    <m/>
    <m/>
    <m/>
    <m/>
    <s v="Pending HOC"/>
    <d v="2019-11-15T00:00:00"/>
    <d v="2019-12-05T00:00:00"/>
    <x v="3"/>
    <m/>
    <s v="Non-Private"/>
    <x v="1"/>
    <s v="Baladiya Qaisomah"/>
    <s v="NA"/>
    <n v="0"/>
    <n v="0"/>
    <s v="GF"/>
    <s v="IBP Not Issued"/>
    <s v="Above"/>
    <s v="Humaidy"/>
    <s v="تحت التخطيط بالبلدية  بانتظار موافقتهم - يحتاج ما يقارب 3 اسابيع لاصدار العقد "/>
  </r>
  <r>
    <s v="ZNR029"/>
    <s v="Macro"/>
    <s v="Aspiration"/>
    <s v="Eastern"/>
    <x v="2"/>
    <s v="2020 Scope"/>
    <s v=" النعيرية"/>
    <n v="27.467829999999999"/>
    <n v="48.525799999999997"/>
    <s v="Huawei"/>
    <x v="0"/>
    <s v="New Location"/>
    <s v="NA"/>
    <s v="NA"/>
    <s v="Macro"/>
    <s v="Doable"/>
    <m/>
    <s v="Approved"/>
    <d v="2019-03-15T00:00:00"/>
    <d v="2019-03-16T00:00:00"/>
    <s v="Approved"/>
    <d v="2019-05-23T16:01:45"/>
    <d v="2019-05-24T16:01:45"/>
    <s v="IGATE"/>
    <s v="25/05/2019 16:01:45"/>
    <s v="SNR1010387"/>
    <s v="SNR_O"/>
    <s v="Technical Procurement Section Manager"/>
    <d v="2019-03-19T00:00:00"/>
    <d v="2019-04-10T00:00:00"/>
    <d v="2019-04-10T00:00:00"/>
    <d v="2019-04-10T00:00:00"/>
    <s v="NA"/>
    <s v="NA"/>
    <s v="NA"/>
    <s v="NA"/>
    <s v="NA"/>
    <s v="NA"/>
    <s v="NA"/>
    <s v="NA"/>
    <d v="2019-10-17T00:00:00"/>
    <m/>
    <d v="2019-10-22T00:00:00"/>
    <m/>
    <m/>
    <m/>
    <m/>
    <m/>
    <m/>
    <m/>
    <m/>
    <m/>
    <d v="2019-10-22T00:00:00"/>
    <m/>
    <s v="Pending HOC"/>
    <d v="2019-10-15T00:00:00"/>
    <d v="2019-11-05T00:00:00"/>
    <x v="5"/>
    <m/>
    <s v="Private"/>
    <x v="2"/>
    <s v="Baladiya Neariyya"/>
    <s v="0504430343/0566678342"/>
    <n v="0"/>
    <n v="0"/>
    <s v="GF"/>
    <s v="Priv. Contract Not Signed by Owner"/>
    <s v="Above"/>
    <s v="Faris"/>
    <s v="تم تسليم الموقع بدون رخصة كما تم الاتفاق مع توال"/>
  </r>
  <r>
    <s v="ZHB023"/>
    <s v="Macro"/>
    <s v="Aspiration"/>
    <s v="Eastern"/>
    <x v="2"/>
    <s v="2019 Scope"/>
    <s v="حفر الباطن"/>
    <n v="28.449719999999999"/>
    <n v="45.963140000000003"/>
    <s v="Huawei"/>
    <x v="0"/>
    <s v="New Location"/>
    <s v="NA"/>
    <s v="NA"/>
    <s v="Macro"/>
    <s v="Doable"/>
    <m/>
    <s v="Approved"/>
    <d v="2019-06-30T00:00:00"/>
    <d v="2019-07-01T00:00:00"/>
    <s v="Approved"/>
    <d v="2019-08-03T18:45:42"/>
    <d v="2019-08-04T18:45:42"/>
    <s v="IGATE"/>
    <s v="02/10/2019 18:41:31"/>
    <s v="SNR1012002"/>
    <s v="SNR_O"/>
    <s v="Technical Procurement Section Manager"/>
    <d v="2019-07-04T00:00:00"/>
    <d v="2019-07-04T00:00:00"/>
    <d v="2019-08-20T00:00:00"/>
    <d v="2019-09-03T00:00:00"/>
    <m/>
    <m/>
    <s v="NA"/>
    <s v="NA"/>
    <s v="NA"/>
    <s v="NA"/>
    <s v="NA"/>
    <s v="NA"/>
    <d v="2019-10-14T00:00:00"/>
    <d v="2019-10-22T00:00:00"/>
    <d v="2019-10-15T00:00:00"/>
    <m/>
    <m/>
    <m/>
    <m/>
    <m/>
    <m/>
    <m/>
    <m/>
    <m/>
    <d v="2019-10-22T00:00:00"/>
    <m/>
    <s v="Pending HOC"/>
    <m/>
    <d v="2019-10-27T00:00:00"/>
    <x v="1"/>
    <m/>
    <s v="Private"/>
    <x v="2"/>
    <s v="لميعه بنت جريد بن علي الظفيري"/>
    <s v="NA"/>
    <n v="0"/>
    <s v="0"/>
    <s v="GF"/>
    <s v="FBP Not Issued"/>
    <s v="Above"/>
    <s v="Humaidy"/>
    <s v="تم تسليم الموقع بدون رخصة كما تم الاتفاق مع توال"/>
  </r>
  <r>
    <s v="ZHF245"/>
    <s v="Macro"/>
    <s v="Aspiration"/>
    <s v="Eastern"/>
    <x v="6"/>
    <s v="2020 Scope"/>
    <s v="الاحساء"/>
    <n v="25.306709999999999"/>
    <n v="49.512720000000002"/>
    <s v="Huawei"/>
    <x v="0"/>
    <s v="New Location"/>
    <s v="NA"/>
    <s v="NA"/>
    <s v="Macro"/>
    <s v="Doable"/>
    <m/>
    <s v="Approved"/>
    <d v="2019-03-08T00:00:00"/>
    <d v="2019-03-09T00:00:00"/>
    <s v="Approved"/>
    <d v="2019-05-23T14:25:55"/>
    <d v="2019-05-24T14:25:55"/>
    <s v="IGATE"/>
    <s v="25/05/2019 14:25:55"/>
    <s v="SNR1010378"/>
    <s v="SNR_I"/>
    <s v="District Support"/>
    <d v="2019-03-12T00:00:00"/>
    <d v="2019-04-10T00:00:00"/>
    <d v="2019-04-10T00:00:00"/>
    <d v="2019-04-14T00:00:00"/>
    <s v="NA"/>
    <s v="NA"/>
    <d v="2019-04-16T00:00:00"/>
    <m/>
    <m/>
    <m/>
    <m/>
    <m/>
    <m/>
    <m/>
    <m/>
    <m/>
    <m/>
    <m/>
    <m/>
    <m/>
    <m/>
    <m/>
    <m/>
    <m/>
    <m/>
    <m/>
    <s v="Pending HOC"/>
    <d v="2019-09-15T00:00:00"/>
    <d v="2019-12-15T00:00:00"/>
    <x v="8"/>
    <m/>
    <s v="Non-Private"/>
    <x v="1"/>
    <s v="Amanah Ahsa"/>
    <s v="NA"/>
    <n v="0"/>
    <n v="0"/>
    <s v="GF"/>
    <s v="IBP Not Issued"/>
    <s v="Above"/>
    <s v="Salah"/>
    <s v="تحت التخطيط بالبلدية  بانتظار موافقتهم - يحتاج ما يقارب 2 اسبوع  لاصدار العقد "/>
  </r>
  <r>
    <s v="ZHF255"/>
    <s v="Macro"/>
    <s v="Aspiration"/>
    <s v="Eastern"/>
    <x v="6"/>
    <s v="2020 Scope"/>
    <s v="الاحساء"/>
    <n v="25.340689999999999"/>
    <n v="49.539319999999996"/>
    <s v="Huawei"/>
    <x v="0"/>
    <s v="New Location"/>
    <s v="NA"/>
    <s v="NA"/>
    <s v="Macro"/>
    <s v="Doable"/>
    <m/>
    <s v="Approved"/>
    <d v="2019-03-13T00:00:00"/>
    <d v="2019-03-14T00:00:00"/>
    <s v="Approved"/>
    <d v="2019-05-23T17:24:51"/>
    <d v="2019-05-24T17:24:51"/>
    <s v="IGATE"/>
    <s v="25/05/2019 17:24:51"/>
    <s v="SNR1010397"/>
    <s v="SNR_I"/>
    <s v="District Support"/>
    <d v="2019-03-17T00:00:00"/>
    <d v="2019-04-10T00:00:00"/>
    <d v="2019-04-10T00:00:00"/>
    <d v="2019-04-14T00:00:00"/>
    <s v="NA"/>
    <s v="NA"/>
    <d v="2019-04-16T00:00:00"/>
    <m/>
    <m/>
    <m/>
    <m/>
    <m/>
    <m/>
    <m/>
    <m/>
    <m/>
    <m/>
    <m/>
    <m/>
    <m/>
    <m/>
    <m/>
    <m/>
    <m/>
    <m/>
    <m/>
    <s v="Pending HOC"/>
    <d v="2019-09-15T00:00:00"/>
    <d v="2019-12-20T00:00:00"/>
    <x v="8"/>
    <m/>
    <s v="Non-Private"/>
    <x v="1"/>
    <s v="Amanah Ahsa"/>
    <s v="NA"/>
    <n v="0"/>
    <n v="0"/>
    <s v="GF"/>
    <s v="IBP Not Issued"/>
    <s v="Above"/>
    <s v="Salah"/>
    <s v="بانتظار البلدية لتقديم موقع جديد حيث تم رفض الموقع المقترح من RF "/>
  </r>
  <r>
    <s v="ZHF257"/>
    <s v="Macro"/>
    <s v="Aspiration"/>
    <s v="Eastern"/>
    <x v="6"/>
    <s v="2020 Scope"/>
    <s v="الاحساء"/>
    <n v="25.298359999999999"/>
    <n v="49.590029999999999"/>
    <s v="Huawei"/>
    <x v="0"/>
    <s v="New Location"/>
    <s v="NA"/>
    <s v="NA"/>
    <s v="Macro"/>
    <s v="Doable"/>
    <m/>
    <s v="Approved"/>
    <d v="2019-03-13T00:00:00"/>
    <d v="2019-03-14T00:00:00"/>
    <s v="Approved"/>
    <d v="2019-05-23T17:30:40"/>
    <d v="2019-05-24T17:30:40"/>
    <s v="IGATE"/>
    <s v="25/05/2019 17:30:40"/>
    <s v="SNR1010398"/>
    <s v="SNR_I"/>
    <s v="District Support"/>
    <d v="2019-03-17T00:00:00"/>
    <d v="2019-04-10T00:00:00"/>
    <d v="2019-04-10T00:00:00"/>
    <d v="2019-04-16T00:00:00"/>
    <s v="NA"/>
    <s v="NA"/>
    <d v="2019-06-18T00:00:00"/>
    <m/>
    <m/>
    <m/>
    <m/>
    <m/>
    <m/>
    <m/>
    <m/>
    <m/>
    <m/>
    <m/>
    <m/>
    <m/>
    <m/>
    <m/>
    <m/>
    <m/>
    <m/>
    <m/>
    <s v="Pending HOC"/>
    <d v="2019-11-15T00:00:00"/>
    <d v="2019-12-15T00:00:00"/>
    <x v="8"/>
    <m/>
    <s v="Non-Private"/>
    <x v="1"/>
    <s v="Amanah Ahsa"/>
    <s v="NA"/>
    <n v="0"/>
    <n v="0"/>
    <s v="GF"/>
    <s v="IBP Not Issued"/>
    <s v="Above"/>
    <s v="Salah"/>
    <s v="تحت التخطيط بالبلدية  بانتظار موافقتهم - يحتاج ما يقارب 2 اسبوع  لاصدار العقد "/>
  </r>
  <r>
    <s v="ZHF292"/>
    <s v="Macro"/>
    <s v="Aspiration"/>
    <s v="Eastern"/>
    <x v="6"/>
    <s v="2020 Scope"/>
    <s v="الاحساء"/>
    <n v="25.468900000000001"/>
    <n v="49.538719999999998"/>
    <s v="Huawei"/>
    <x v="0"/>
    <s v="New Location"/>
    <s v="NA"/>
    <s v="NA"/>
    <s v="Macro"/>
    <s v="Doable"/>
    <m/>
    <s v="Approved"/>
    <d v="2019-03-08T00:00:00"/>
    <d v="2019-03-09T00:00:00"/>
    <s v="Approved"/>
    <d v="2019-05-02T14:50:21"/>
    <d v="2019-05-03T14:50:21"/>
    <s v="IGATE"/>
    <s v="04/05/2019 14:50:21"/>
    <s v="SNR1010044"/>
    <s v="SNR_O"/>
    <s v="Technical Procurement Section Manager"/>
    <d v="2019-03-12T00:00:00"/>
    <d v="2019-04-10T00:00:00"/>
    <d v="2019-04-10T00:00:00"/>
    <d v="2019-04-14T00:00:00"/>
    <s v="NA"/>
    <s v="NA"/>
    <d v="2019-04-16T00:00:00"/>
    <d v="2019-10-10T00:00:00"/>
    <d v="2019-10-10T00:00:00"/>
    <d v="2019-10-13T00:00:00"/>
    <d v="2019-10-14T00:00:00"/>
    <m/>
    <s v="NA"/>
    <s v="NA"/>
    <d v="2019-10-15T00:00:00"/>
    <m/>
    <m/>
    <m/>
    <m/>
    <m/>
    <m/>
    <m/>
    <m/>
    <m/>
    <d v="2019-10-21T00:00:00"/>
    <m/>
    <s v="Pending HOC"/>
    <d v="2019-09-15T00:00:00"/>
    <d v="2019-12-12T00:00:00"/>
    <x v="9"/>
    <s v="W3-Oct"/>
    <s v="Non-Private"/>
    <x v="1"/>
    <s v="Amanah Ahsa"/>
    <s v="NA"/>
    <n v="0"/>
    <n v="0"/>
    <s v="GF"/>
    <s v="FBP Not Issued"/>
    <s v="Above"/>
    <s v="Salah"/>
    <s v="تم تسليم الموقع بدون رخصة كما تم الاتفاق مع توال"/>
  </r>
  <r>
    <s v="ZHF293"/>
    <s v="Macro"/>
    <s v="Aspiration"/>
    <s v="Eastern"/>
    <x v="6"/>
    <s v="2020 Scope"/>
    <s v="الاحساء"/>
    <n v="25.4695"/>
    <n v="49.549779999999998"/>
    <s v="Huawei"/>
    <x v="0"/>
    <s v="New Location"/>
    <s v="NA"/>
    <s v="NA"/>
    <s v="Macro"/>
    <s v="Doable"/>
    <m/>
    <s v="Approved"/>
    <d v="2019-03-08T00:00:00"/>
    <d v="2019-03-09T00:00:00"/>
    <s v="Approved"/>
    <d v="2019-05-19T17:32:25"/>
    <d v="2019-05-20T17:32:25"/>
    <s v="IGATE"/>
    <s v="21/05/2019 17:32:25"/>
    <s v="SNR1010316"/>
    <s v="SNR_O"/>
    <s v="Technical Procurement Section Manager"/>
    <d v="2019-03-12T00:00:00"/>
    <d v="2019-04-10T00:00:00"/>
    <d v="2019-04-10T00:00:00"/>
    <d v="2019-04-14T00:00:00"/>
    <s v="NA"/>
    <s v="NA"/>
    <d v="2019-04-16T00:00:00"/>
    <d v="2019-10-10T00:00:00"/>
    <d v="2019-10-10T00:00:00"/>
    <d v="2019-10-13T00:00:00"/>
    <d v="2019-10-14T00:00:00"/>
    <m/>
    <s v="NA"/>
    <s v="NA"/>
    <d v="2019-10-15T00:00:00"/>
    <m/>
    <m/>
    <m/>
    <m/>
    <m/>
    <m/>
    <m/>
    <m/>
    <m/>
    <d v="2019-10-21T00:00:00"/>
    <m/>
    <s v="Pending HOC"/>
    <d v="2019-09-15T00:00:00"/>
    <d v="2019-12-12T00:00:00"/>
    <x v="9"/>
    <s v="W3-Oct"/>
    <s v="Non-Private"/>
    <x v="1"/>
    <s v="Amanah Ahsa"/>
    <s v="NA"/>
    <n v="0"/>
    <n v="0"/>
    <s v="GF"/>
    <s v="FBP Not Issued"/>
    <s v="Above"/>
    <s v="Salah"/>
    <s v="تم تسليم الموقع بدون رخصة كما تم الاتفاق مع توال"/>
  </r>
  <r>
    <s v="ZHF303"/>
    <s v="Macro"/>
    <s v="Aspiration"/>
    <s v="Eastern"/>
    <x v="6"/>
    <s v="2020 Scope"/>
    <s v="الاحساء"/>
    <n v="25.304490000000001"/>
    <n v="49.532829999999997"/>
    <s v="Huawei"/>
    <x v="0"/>
    <s v="New Location"/>
    <s v="NA"/>
    <s v="NA"/>
    <s v="Macro"/>
    <s v="Doable"/>
    <m/>
    <s v="Approved"/>
    <d v="2019-03-13T00:00:00"/>
    <d v="2019-03-14T00:00:00"/>
    <s v="Approved"/>
    <d v="2019-05-02T15:09:33"/>
    <d v="2019-05-03T15:09:33"/>
    <s v="IGATE"/>
    <s v="04/05/2019 15:09:33"/>
    <s v="SNR1010045"/>
    <s v="SNR_O"/>
    <s v="Technical Procurement Section Manager"/>
    <d v="2019-03-17T00:00:00"/>
    <d v="2019-04-10T00:00:00"/>
    <d v="2019-04-10T00:00:00"/>
    <d v="2019-04-10T00:00:00"/>
    <s v="NA"/>
    <s v="NA"/>
    <d v="2019-04-16T00:00:00"/>
    <d v="2019-10-10T00:00:00"/>
    <d v="2019-10-10T00:00:00"/>
    <d v="2019-10-13T00:00:00"/>
    <d v="2019-10-14T00:00:00"/>
    <m/>
    <s v="NA"/>
    <s v="NA"/>
    <d v="2019-10-15T00:00:00"/>
    <m/>
    <m/>
    <m/>
    <m/>
    <m/>
    <m/>
    <m/>
    <m/>
    <m/>
    <d v="2019-10-21T00:00:00"/>
    <m/>
    <s v="Pending HOC"/>
    <d v="2019-10-15T00:00:00"/>
    <d v="2019-12-12T00:00:00"/>
    <x v="9"/>
    <s v="W3-Oct"/>
    <s v="Non-Private"/>
    <x v="1"/>
    <s v="Amanah Ahsa"/>
    <s v="NA"/>
    <n v="0"/>
    <n v="0"/>
    <s v="GF"/>
    <s v="FBP Not Issued"/>
    <s v="Above"/>
    <s v="Salah"/>
    <s v="تم تسليم الموقع بدون رخصة كما تم الاتفاق مع توال"/>
  </r>
  <r>
    <s v="ZHF767"/>
    <s v="Macro"/>
    <s v="Aspiration"/>
    <s v="Eastern"/>
    <x v="6"/>
    <s v="2020 Scope"/>
    <s v="الاحساء"/>
    <n v="25.440539999999999"/>
    <n v="49.561590000000002"/>
    <s v="Huawei"/>
    <x v="1"/>
    <s v="New Location"/>
    <s v="NA"/>
    <s v="NA"/>
    <s v="Macro"/>
    <s v="Not Doable"/>
    <s v="under remove form Scope"/>
    <s v="Approved"/>
    <d v="2019-03-13T00:00:00"/>
    <d v="2019-03-14T00:00:00"/>
    <s v="Approved"/>
    <d v="2019-05-03T11:40:13"/>
    <d v="2019-05-04T11:40:13"/>
    <s v="IGATE"/>
    <s v="05/05/2019 11:40:13"/>
    <s v="SNR1010062"/>
    <s v="SNR_I"/>
    <s v="District Support"/>
    <d v="2019-03-17T00:00:00"/>
    <d v="2019-04-10T00:00:00"/>
    <d v="2019-04-10T00:00:00"/>
    <d v="2019-04-14T00:00:00"/>
    <s v="NA"/>
    <s v="NA"/>
    <d v="2019-06-18T00:00:00"/>
    <m/>
    <m/>
    <m/>
    <m/>
    <m/>
    <m/>
    <m/>
    <m/>
    <m/>
    <m/>
    <m/>
    <m/>
    <m/>
    <m/>
    <m/>
    <m/>
    <m/>
    <m/>
    <m/>
    <m/>
    <d v="2019-11-15T00:00:00"/>
    <d v="2019-12-15T00:00:00"/>
    <x v="8"/>
    <m/>
    <s v="Non-Private"/>
    <x v="1"/>
    <s v="Amanah Ahsa"/>
    <s v="NA"/>
    <n v="0"/>
    <n v="0"/>
    <s v="GF"/>
    <s v="IBP Not Issued"/>
    <s v="Above"/>
    <s v="Salah"/>
    <s v="تم تقديم CR "/>
  </r>
  <r>
    <s v="ZHF780"/>
    <s v="Macro"/>
    <s v="Aspiration"/>
    <s v="Eastern"/>
    <x v="6"/>
    <s v="2020 Scope"/>
    <s v="الاحساء"/>
    <n v="25.439730000000001"/>
    <n v="49.587899999999998"/>
    <s v="Huawei"/>
    <x v="0"/>
    <s v="New Location"/>
    <s v="NA"/>
    <s v="NA"/>
    <s v="Macro"/>
    <s v="Doable"/>
    <m/>
    <s v="Approved"/>
    <d v="2019-03-15T00:00:00"/>
    <d v="2019-03-16T00:00:00"/>
    <s v="Approved"/>
    <d v="2019-05-02T15:26:49"/>
    <d v="2019-05-03T15:26:49"/>
    <s v="IGATE"/>
    <s v="04/05/2019 15:26:49"/>
    <s v="SNR1010047"/>
    <s v="SNR_I"/>
    <s v="District Support"/>
    <d v="2019-03-19T00:00:00"/>
    <d v="2019-04-10T00:00:00"/>
    <d v="2019-04-10T00:00:00"/>
    <d v="2019-04-14T00:00:00"/>
    <s v="NA"/>
    <s v="NA"/>
    <d v="2019-04-16T00:00:00"/>
    <m/>
    <m/>
    <m/>
    <m/>
    <m/>
    <m/>
    <m/>
    <m/>
    <m/>
    <m/>
    <m/>
    <m/>
    <m/>
    <m/>
    <m/>
    <m/>
    <m/>
    <m/>
    <m/>
    <s v="Pending HOC"/>
    <d v="2019-10-15T00:00:00"/>
    <d v="2019-12-15T00:00:00"/>
    <x v="8"/>
    <m/>
    <s v="Non-Private"/>
    <x v="1"/>
    <s v="Amanah Ahsa"/>
    <s v="NA"/>
    <n v="0"/>
    <n v="0"/>
    <s v="GF"/>
    <s v="IBP Not Issued"/>
    <s v="Above"/>
    <s v="Salah"/>
    <s v="تحت التخطيط بالبلدية  بانتظار موافقتهم - يحتاج ما يقارب 2 اسبوع  لاصدار العقد "/>
  </r>
  <r>
    <s v="ZHF248"/>
    <s v="Macro"/>
    <s v="Aspiration"/>
    <s v="Eastern"/>
    <x v="6"/>
    <s v="2020 Scope"/>
    <s v="الاحساء"/>
    <n v="25.29937"/>
    <n v="49.71819"/>
    <s v="Huawei"/>
    <x v="0"/>
    <s v="New Location"/>
    <s v="NA"/>
    <s v="NA"/>
    <s v="Macro"/>
    <s v="Doable"/>
    <m/>
    <s v="Approved"/>
    <d v="2019-03-13T00:00:00"/>
    <d v="2019-03-14T00:00:00"/>
    <s v="Approved"/>
    <d v="2019-05-19T17:21:47"/>
    <d v="2019-05-20T17:21:47"/>
    <s v="IGATE"/>
    <s v="21/05/2019 17:21:47"/>
    <s v="SNR1010315"/>
    <s v="NOBODY"/>
    <s v="ACCEPTED"/>
    <d v="2019-03-17T00:00:00"/>
    <d v="2019-04-10T00:00:00"/>
    <d v="2019-04-10T00:00:00"/>
    <d v="2019-04-10T00:00:00"/>
    <d v="2019-04-24T00:00:00"/>
    <d v="2019-06-20T00:00:00"/>
    <s v="NA"/>
    <s v="NA"/>
    <s v="NA"/>
    <s v="NA"/>
    <s v="NA"/>
    <s v="NA"/>
    <d v="2019-06-20T00:00:00"/>
    <d v="2019-07-02T00:00:00"/>
    <d v="2019-07-02T00:00:00"/>
    <m/>
    <d v="2019-06-25T00:00:00"/>
    <n v="25.299659999999999"/>
    <n v="49.72007"/>
    <d v="2019-06-24T00:00:00"/>
    <d v="2019-08-29T00:00:00"/>
    <s v="ZHF205"/>
    <m/>
    <m/>
    <d v="2019-10-17T00:00:00"/>
    <m/>
    <s v="Pending HOC"/>
    <d v="2019-09-15T00:00:00"/>
    <d v="2019-10-20T00:00:00"/>
    <x v="7"/>
    <s v="W2-Oct"/>
    <s v="Private"/>
    <x v="2"/>
    <s v="ميدان الفروسيه بالاحساء"/>
    <s v="0504921821"/>
    <s v="30,000.00"/>
    <s v="20 M * 20 M"/>
    <s v="GF"/>
    <s v="FBP Not Issued"/>
    <s v="Below BM"/>
    <s v="Salah"/>
    <s v="تم تسليم الموقع بدون رخصة كما تم الاتفاق مع توال"/>
  </r>
  <r>
    <s v="ZJL003"/>
    <s v="Macro"/>
    <s v="Aspiration"/>
    <s v="Central"/>
    <x v="7"/>
    <s v="2020 Scope"/>
    <s v=" جلاجل"/>
    <n v="25.70626"/>
    <n v="45.46322"/>
    <s v="Huawei"/>
    <x v="0"/>
    <s v="New Location"/>
    <s v="NA"/>
    <s v="NA"/>
    <s v="Macro"/>
    <s v="Doable"/>
    <m/>
    <s v="Approved"/>
    <d v="2019-03-06T00:00:00"/>
    <d v="2019-03-07T00:00:00"/>
    <s v="Approved"/>
    <d v="2019-05-20T11:07:35"/>
    <d v="2019-05-21T11:07:35"/>
    <s v="IGATE"/>
    <s v="22/05/2019 11:07:35"/>
    <s v="SNR1010355"/>
    <s v="NOBODY"/>
    <s v="ACCEPTED"/>
    <d v="2019-03-10T00:00:00"/>
    <d v="2019-04-10T00:00:00"/>
    <d v="2019-04-10T00:00:00"/>
    <d v="2019-04-10T00:00:00"/>
    <s v="NA"/>
    <s v="NA"/>
    <d v="2019-04-14T00:00:00"/>
    <d v="2019-07-02T00:00:00"/>
    <d v="2019-07-02T00:00:00"/>
    <d v="2019-07-03T00:00:00"/>
    <d v="2019-07-11T00:00:00"/>
    <d v="2019-07-21T00:00:00"/>
    <s v="NA"/>
    <s v="NA"/>
    <d v="2019-07-14T00:00:00"/>
    <d v="2019-07-14T00:00:00"/>
    <d v="2019-07-03T00:00:00"/>
    <s v="25.706440°"/>
    <s v="45.462950°"/>
    <d v="2019-07-10T00:00:00"/>
    <d v="2019-07-17T00:00:00"/>
    <s v="686-45-000"/>
    <m/>
    <m/>
    <d v="2019-07-16T00:00:00"/>
    <d v="2019-07-18T00:00:00"/>
    <s v="FDED Not Approved"/>
    <d v="2019-10-15T00:00:00"/>
    <s v="Done"/>
    <x v="6"/>
    <m/>
    <s v="Non-Private"/>
    <x v="1"/>
    <s v="Baladiyah Jalajl"/>
    <s v="NA"/>
    <s v="24,750.00"/>
    <s v="15*15"/>
    <s v="GF"/>
    <s v="HO to CW Done"/>
    <s v="HO Done"/>
    <s v="Ghamdi"/>
    <s v="HO Done"/>
  </r>
  <r>
    <s v="ZJL004"/>
    <s v="Macro"/>
    <s v="Aspiration"/>
    <s v="Central"/>
    <x v="7"/>
    <s v="2020 Scope"/>
    <s v=" جلاجل"/>
    <n v="25.682200000000002"/>
    <n v="45.451999999999998"/>
    <s v="Huawei"/>
    <x v="0"/>
    <s v="New Location"/>
    <s v="NA"/>
    <s v="NA"/>
    <s v="Macro"/>
    <s v="Doable"/>
    <m/>
    <s v="Approved"/>
    <d v="2019-03-06T00:00:00"/>
    <d v="2019-03-07T00:00:00"/>
    <s v="Approved"/>
    <d v="2019-05-20T11:16:45"/>
    <d v="2019-05-21T11:16:45"/>
    <s v="IGATE"/>
    <s v="22/05/2019 11:16:45"/>
    <s v="SNR1010356"/>
    <s v="NOBODY"/>
    <s v="ACCEPTED"/>
    <d v="2019-03-10T00:00:00"/>
    <d v="2019-04-10T00:00:00"/>
    <d v="2019-04-10T00:00:00"/>
    <d v="2019-04-10T00:00:00"/>
    <s v="NA"/>
    <s v="NA"/>
    <d v="2019-04-14T00:00:00"/>
    <d v="2019-07-02T00:00:00"/>
    <d v="2019-07-02T00:00:00"/>
    <d v="2019-07-03T00:00:00"/>
    <d v="2019-07-11T00:00:00"/>
    <d v="2019-07-21T00:00:00"/>
    <s v="NA"/>
    <s v="NA"/>
    <d v="2019-07-14T00:00:00"/>
    <d v="2019-07-14T00:00:00"/>
    <d v="2019-07-03T00:00:00"/>
    <s v="25.682370°"/>
    <s v="45.452800°"/>
    <d v="2019-07-10T00:00:00"/>
    <d v="2019-08-04T00:00:00"/>
    <s v="ZJLA999"/>
    <m/>
    <m/>
    <d v="2019-07-16T00:00:00"/>
    <d v="2019-07-18T00:00:00"/>
    <s v="FDED Not Approved"/>
    <d v="2019-10-15T00:00:00"/>
    <s v="Done"/>
    <x v="6"/>
    <m/>
    <s v="Non-Private"/>
    <x v="1"/>
    <s v="Baladiyah Jalajl"/>
    <s v="NA"/>
    <s v="29,250.00"/>
    <s v="15*15"/>
    <s v="GF"/>
    <s v="HO to CW Done"/>
    <s v="HO Done"/>
    <s v="Ghamdi"/>
    <s v="HO Done"/>
  </r>
  <r>
    <s v="ZBS341"/>
    <s v="Macro"/>
    <s v="Aspiration"/>
    <s v="Southern"/>
    <x v="1"/>
    <s v="2020 Scope"/>
    <s v="بيشة"/>
    <n v="19.896789999999999"/>
    <n v="42.598820000000003"/>
    <s v="Huawei"/>
    <x v="0"/>
    <s v="New Location"/>
    <s v="NA"/>
    <s v="NA"/>
    <s v="Macro"/>
    <s v="Doable"/>
    <m/>
    <s v="Approved"/>
    <d v="2019-03-08T00:00:00"/>
    <d v="2019-03-09T00:00:00"/>
    <s v="Approved"/>
    <d v="2019-06-11T11:29:16"/>
    <d v="2019-06-12T11:29:16"/>
    <s v="IGATE"/>
    <s v="13/06/2019 11:29:16"/>
    <s v="SNR1010512"/>
    <s v="SNR_O"/>
    <s v="Technical Procurement Section Manager"/>
    <d v="2019-03-12T00:00:00"/>
    <d v="2019-04-10T00:00:00"/>
    <d v="2019-04-10T00:00:00"/>
    <d v="2019-04-14T00:00:00"/>
    <s v="NA"/>
    <s v="NA"/>
    <d v="2019-04-23T00:00:00"/>
    <d v="2019-07-07T00:00:00"/>
    <d v="2019-07-07T00:00:00"/>
    <d v="2019-09-30T00:00:00"/>
    <d v="2019-10-21T00:00:00"/>
    <m/>
    <s v="NA"/>
    <s v="NA"/>
    <m/>
    <m/>
    <d v="2019-10-08T00:00:00"/>
    <n v="19.896979999999999"/>
    <n v="42.598820000000003"/>
    <d v="2019-10-20T00:00:00"/>
    <m/>
    <m/>
    <m/>
    <m/>
    <d v="2019-10-21T00:00:00"/>
    <m/>
    <s v="Pending HOC"/>
    <d v="2019-07-20T00:00:00"/>
    <d v="2019-10-23T00:00:00"/>
    <x v="7"/>
    <s v="W3-Oct"/>
    <s v="Non-Private"/>
    <x v="1"/>
    <s v="Bisha Municipality"/>
    <s v="NA"/>
    <s v="30,000.00"/>
    <s v="20x20"/>
    <s v="GF"/>
    <s v="FBP Not Applied"/>
    <s v="Below BM"/>
    <s v="Ali Asiri"/>
    <s v="تم تسليم الموقع بدون رخصة كما تم الاتفاق مع توال"/>
  </r>
  <r>
    <s v="ZTB402"/>
    <s v="Macro"/>
    <s v="Aspiration"/>
    <s v="Northern"/>
    <x v="8"/>
    <s v="2020 Scope"/>
    <s v="حرس الحدود بمنطقة تبوك"/>
    <n v="28.028199999999998"/>
    <n v="34.631480000000003"/>
    <s v="Huawei"/>
    <x v="0"/>
    <s v="New Location"/>
    <s v="NA"/>
    <s v="NA"/>
    <s v="Macro"/>
    <s v="Long process"/>
    <m/>
    <s v="Approved"/>
    <d v="2019-04-18T00:00:00"/>
    <d v="2019-04-19T00:00:00"/>
    <s v="Approved"/>
    <d v="2019-06-11T10:40:39"/>
    <d v="2019-06-12T10:40:39"/>
    <s v="IGATE"/>
    <s v="13/06/2019 10:40:39"/>
    <s v="SNR1010511"/>
    <s v="SNR_I"/>
    <s v="District Support"/>
    <d v="2019-04-22T00:00:00"/>
    <d v="2019-06-17T00:00:00"/>
    <d v="2019-06-17T00:00:00"/>
    <d v="2019-06-17T00:00:00"/>
    <s v="NA"/>
    <s v="NA"/>
    <d v="2019-04-18T00:00:00"/>
    <m/>
    <m/>
    <m/>
    <m/>
    <m/>
    <m/>
    <m/>
    <m/>
    <m/>
    <m/>
    <m/>
    <m/>
    <m/>
    <m/>
    <m/>
    <m/>
    <m/>
    <m/>
    <m/>
    <s v="Pending HOC"/>
    <d v="2019-12-18T00:00:00"/>
    <d v="2019-11-20T00:00:00"/>
    <x v="4"/>
    <m/>
    <s v="Non-Private"/>
    <x v="0"/>
    <s v="Border Guard in Tabuk"/>
    <s v="NA"/>
    <n v="0"/>
    <n v="0"/>
    <s v="GF"/>
    <s v="IBP Not Issued"/>
    <s v="Above"/>
    <s v="Hatem"/>
    <s v="بانتظار اصدار العقد من حرس الحدود  "/>
  </r>
  <r>
    <s v="ZHF279"/>
    <s v="Macro"/>
    <s v="Aspiration"/>
    <s v="Eastern"/>
    <x v="6"/>
    <s v="2020 Scope"/>
    <s v="الحرس الوطني"/>
    <n v="25.47513"/>
    <n v="49.509970000000003"/>
    <s v="Huawei"/>
    <x v="0"/>
    <s v="New Location"/>
    <s v="NA"/>
    <s v="NA"/>
    <s v="Macro"/>
    <s v="Long process"/>
    <m/>
    <s v="Approved"/>
    <d v="2019-04-06T00:00:00"/>
    <d v="2019-04-07T00:00:00"/>
    <s v="Approved"/>
    <d v="2019-07-08T18:23:58"/>
    <d v="2019-07-09T18:23:58"/>
    <s v="IGATE"/>
    <s v="10/07/2019 18:23:58"/>
    <s v="SNR1011232"/>
    <s v="SNR_I"/>
    <s v="District Support"/>
    <d v="2019-04-10T00:00:00"/>
    <d v="2019-07-04T00:00:00"/>
    <d v="2019-07-04T00:00:00"/>
    <d v="2019-07-04T00:00:00"/>
    <s v="NA"/>
    <s v="NA"/>
    <d v="2019-05-05T00:00:00"/>
    <m/>
    <m/>
    <m/>
    <m/>
    <m/>
    <m/>
    <m/>
    <m/>
    <m/>
    <m/>
    <m/>
    <m/>
    <m/>
    <m/>
    <m/>
    <m/>
    <m/>
    <m/>
    <m/>
    <s v="Pending HOC"/>
    <d v="2019-11-15T00:00:00"/>
    <d v="2019-11-20T00:00:00"/>
    <x v="4"/>
    <m/>
    <s v="Non-Private"/>
    <x v="0"/>
    <s v="NG"/>
    <s v="NA"/>
    <n v="0"/>
    <n v="0"/>
    <s v="GF"/>
    <s v="IBP Not Issued"/>
    <s v="Above"/>
    <s v="M. Ramadan"/>
    <s v="بانتظار محضر المعاينة من الحرس الوطني  وتحتاج ما يقارب 3 اسابيع -مع التاكيد بتعديل الفقرة 11 "/>
  </r>
  <r>
    <s v="ZHF294"/>
    <s v="Macro"/>
    <s v="Aspiration"/>
    <s v="Eastern"/>
    <x v="6"/>
    <s v="2020 Scope"/>
    <s v="الحرس الوطني"/>
    <n v="25.453530000000001"/>
    <n v="49.503920000000001"/>
    <s v="Huawei"/>
    <x v="0"/>
    <s v="New Location"/>
    <s v="NA"/>
    <s v="NA"/>
    <s v="Macro"/>
    <s v="Long process"/>
    <m/>
    <s v="Approved"/>
    <d v="2019-04-06T00:00:00"/>
    <d v="2019-04-07T00:00:00"/>
    <s v="Approved"/>
    <d v="2019-07-08T18:21:02"/>
    <d v="2019-07-09T18:21:02"/>
    <s v="IGATE"/>
    <s v="10/07/2019 18:21:02"/>
    <s v="SNR1011231"/>
    <s v="SNR_I"/>
    <s v="District Support"/>
    <d v="2019-04-10T00:00:00"/>
    <d v="2019-07-04T00:00:00"/>
    <d v="2019-07-04T00:00:00"/>
    <d v="2019-07-04T00:00:00"/>
    <s v="NA"/>
    <s v="NA"/>
    <d v="2019-05-05T00:00:00"/>
    <m/>
    <m/>
    <m/>
    <m/>
    <m/>
    <m/>
    <m/>
    <m/>
    <m/>
    <m/>
    <m/>
    <m/>
    <m/>
    <m/>
    <m/>
    <m/>
    <m/>
    <m/>
    <m/>
    <s v="Pending HOC"/>
    <d v="2019-11-15T00:00:00"/>
    <d v="2019-11-20T00:00:00"/>
    <x v="4"/>
    <m/>
    <s v="Non-Private"/>
    <x v="0"/>
    <s v="NG"/>
    <s v="NA"/>
    <n v="0"/>
    <n v="0"/>
    <s v="GF"/>
    <s v="IBP Not Issued"/>
    <s v="Above"/>
    <s v="M. Ramadan"/>
    <s v="بانتظار محضر المعاينة من الحرس الوطني  وتحتاج ما يقارب 3 اسابيع -مع التاكيد بتعديل الفقرة 11 "/>
  </r>
  <r>
    <s v="ZAQ046"/>
    <s v="Macro"/>
    <s v="Aspiration"/>
    <s v="Eastern"/>
    <x v="0"/>
    <s v="2019 Scope"/>
    <s v="أرامكو"/>
    <n v="25.939630000000001"/>
    <n v="49.679690000000001"/>
    <s v="Huawei"/>
    <x v="2"/>
    <s v="New Location"/>
    <s v="SHARING/MOBILY"/>
    <s v="GF"/>
    <s v="Macro"/>
    <s v="Doable"/>
    <m/>
    <s v="Approved"/>
    <d v="2019-06-30T00:00:00"/>
    <d v="2019-07-01T00:00:00"/>
    <s v="Approved"/>
    <d v="2019-07-09T10:43:05"/>
    <d v="2019-07-10T10:43:05"/>
    <s v="IGATE"/>
    <s v="11/07/2019 10:43:05"/>
    <s v="SNR1011248"/>
    <s v="SNR_I"/>
    <s v="District Support"/>
    <d v="2019-07-04T00:00:00"/>
    <d v="2019-07-04T00:00:00"/>
    <d v="2019-07-04T00:00:00"/>
    <d v="2019-07-04T00:00:00"/>
    <s v="NA"/>
    <s v="NA"/>
    <d v="2019-07-01T00:00:00"/>
    <m/>
    <m/>
    <m/>
    <m/>
    <m/>
    <m/>
    <m/>
    <m/>
    <m/>
    <m/>
    <m/>
    <m/>
    <m/>
    <m/>
    <m/>
    <m/>
    <m/>
    <m/>
    <m/>
    <s v="FBP Not submitted"/>
    <m/>
    <d v="2019-12-12T00:00:00"/>
    <x v="9"/>
    <m/>
    <s v="Non-Private"/>
    <x v="0"/>
    <s v="أرامكو"/>
    <s v="NA"/>
    <n v="0"/>
    <n v="0"/>
    <s v="GF"/>
    <s v="IBP Not Issued"/>
    <m/>
    <s v="Ali"/>
    <m/>
  </r>
  <r>
    <s v="ZDH026"/>
    <s v="Macro"/>
    <s v="Aspiration"/>
    <s v="Eastern"/>
    <x v="0"/>
    <s v="2019 Scope"/>
    <s v="أرامكو"/>
    <n v="26.311900000000001"/>
    <n v="50.141060000000003"/>
    <s v="Huawei"/>
    <x v="2"/>
    <s v="Same Location"/>
    <s v="GF"/>
    <s v="GF"/>
    <s v="Macro"/>
    <s v="Doable"/>
    <s v="Palm Tree"/>
    <s v="Approved"/>
    <d v="2019-06-30T00:00:00"/>
    <d v="2019-07-01T00:00:00"/>
    <s v="Approved"/>
    <d v="2019-08-05T13:23:30"/>
    <d v="2019-08-06T13:23:30"/>
    <s v="IGATE"/>
    <s v="07/08/2019 13:23:30"/>
    <s v="SNR1011606"/>
    <s v="SNR_I"/>
    <s v="District Support"/>
    <d v="2019-07-04T00:00:00"/>
    <d v="2019-07-04T00:00:00"/>
    <d v="2019-09-08T00:00:00"/>
    <d v="2019-09-08T00:00:00"/>
    <m/>
    <m/>
    <d v="2019-07-01T00:00:00"/>
    <m/>
    <m/>
    <m/>
    <m/>
    <m/>
    <m/>
    <m/>
    <m/>
    <m/>
    <m/>
    <m/>
    <m/>
    <m/>
    <m/>
    <m/>
    <m/>
    <m/>
    <m/>
    <m/>
    <s v="No Dependency"/>
    <m/>
    <s v="Done"/>
    <x v="6"/>
    <m/>
    <s v="Non-Private"/>
    <x v="0"/>
    <m/>
    <s v="NA"/>
    <n v="0"/>
    <n v="0"/>
    <s v="GF"/>
    <s v="IBP Not Issued"/>
    <m/>
    <s v="Ali"/>
    <s v="Same Location"/>
  </r>
  <r>
    <s v="ZDM189"/>
    <s v="Macro"/>
    <s v="Aspiration"/>
    <s v="Eastern"/>
    <x v="0"/>
    <s v="2019 Scope"/>
    <s v="غرب الدمام"/>
    <n v="26.41386"/>
    <n v="50.058909999999997"/>
    <s v="Huawei"/>
    <x v="2"/>
    <s v="New Location"/>
    <s v="SHARING/MOBILY"/>
    <s v="GF"/>
    <s v="Macro"/>
    <s v="Doable"/>
    <m/>
    <s v="Approved"/>
    <d v="2019-06-09T00:00:00"/>
    <d v="2019-06-10T00:00:00"/>
    <s v="Approved"/>
    <d v="2019-06-15T11:11:38"/>
    <d v="2019-06-16T11:11:38"/>
    <s v="IGATE"/>
    <s v="17/06/2019 11:11:38"/>
    <s v="SNR1010561"/>
    <s v="SNR_I"/>
    <s v="District Support"/>
    <d v="2019-06-13T00:00:00"/>
    <d v="2019-06-13T00:00:00"/>
    <d v="2019-06-17T00:00:00"/>
    <d v="2019-06-21T00:00:00"/>
    <s v="NA"/>
    <s v="NA"/>
    <d v="2019-06-26T00:00:00"/>
    <m/>
    <m/>
    <m/>
    <m/>
    <m/>
    <m/>
    <m/>
    <m/>
    <m/>
    <m/>
    <m/>
    <m/>
    <m/>
    <m/>
    <m/>
    <m/>
    <m/>
    <m/>
    <m/>
    <s v="FBP Not submitted"/>
    <m/>
    <d v="2019-11-05T00:00:00"/>
    <x v="5"/>
    <m/>
    <s v="Non-Private"/>
    <x v="1"/>
    <s v="West Dammam Baladiyah"/>
    <s v="NA"/>
    <n v="0"/>
    <n v="0"/>
    <s v="GF"/>
    <s v="IBP Not Issued"/>
    <m/>
    <s v="Ali"/>
    <s v="انتظار طباعة العقد من البلدية"/>
  </r>
  <r>
    <s v="ZDM190"/>
    <s v="Macro"/>
    <s v="Aspiration"/>
    <s v="Eastern"/>
    <x v="0"/>
    <s v="2019 Scope"/>
    <s v="غرب الدمام"/>
    <n v="26.410789999999999"/>
    <n v="50.026690000000002"/>
    <s v="Huawei"/>
    <x v="2"/>
    <s v="New Location"/>
    <s v="SHARING/MOBILY"/>
    <s v="GF"/>
    <s v="Macro"/>
    <s v="Doable"/>
    <m/>
    <s v="Approved"/>
    <d v="2019-06-09T00:00:00"/>
    <d v="2019-06-10T00:00:00"/>
    <s v="Approved"/>
    <d v="2019-06-15T11:18:19"/>
    <d v="2019-06-16T11:18:19"/>
    <s v="IGATE"/>
    <s v="17/06/2019 11:18:19"/>
    <s v="SNR1010562"/>
    <s v="SNR_I"/>
    <s v="District Support"/>
    <d v="2019-06-13T00:00:00"/>
    <d v="2019-06-13T00:00:00"/>
    <d v="2019-06-17T00:00:00"/>
    <d v="2019-06-21T00:00:00"/>
    <s v="NA"/>
    <s v="NA"/>
    <d v="2019-06-26T00:00:00"/>
    <m/>
    <m/>
    <m/>
    <m/>
    <m/>
    <m/>
    <m/>
    <m/>
    <m/>
    <m/>
    <m/>
    <m/>
    <m/>
    <m/>
    <m/>
    <m/>
    <m/>
    <m/>
    <m/>
    <s v="No Dependency"/>
    <m/>
    <d v="2019-11-05T00:00:00"/>
    <x v="5"/>
    <m/>
    <s v="Non-Private"/>
    <x v="1"/>
    <s v="West Dammam Baladiyah"/>
    <s v="NA"/>
    <n v="0"/>
    <n v="0"/>
    <s v="GF"/>
    <s v="IBP Not Issued"/>
    <m/>
    <s v="Ali"/>
    <s v="انتظار طباعة العقد من البلدية"/>
  </r>
  <r>
    <s v="ZDM191"/>
    <s v="Macro"/>
    <s v="Aspiration"/>
    <s v="Eastern"/>
    <x v="0"/>
    <s v="2019 Scope"/>
    <s v="حرس وطني"/>
    <n v="26.354489999999998"/>
    <n v="50.177309999999999"/>
    <s v="Huawei"/>
    <x v="2"/>
    <s v="New Location"/>
    <s v="SHARING/MOBILY"/>
    <s v="GF"/>
    <s v="Macro"/>
    <s v="Doable"/>
    <m/>
    <s v="Approved"/>
    <d v="2019-06-30T00:00:00"/>
    <d v="2019-07-01T00:00:00"/>
    <s v="Approved"/>
    <d v="2019-07-09T15:50:04"/>
    <d v="2019-07-10T15:50:04"/>
    <s v="IGATE"/>
    <s v="11/07/2019 15:50:04"/>
    <s v="SNR1011275"/>
    <s v="SNR_I"/>
    <s v="District Support"/>
    <d v="2019-07-04T00:00:00"/>
    <d v="2019-07-04T00:00:00"/>
    <d v="2019-07-04T00:00:00"/>
    <d v="2019-07-04T00:00:00"/>
    <s v="NA"/>
    <s v="NA"/>
    <d v="2019-07-28T00:00:00"/>
    <m/>
    <m/>
    <m/>
    <m/>
    <m/>
    <m/>
    <m/>
    <m/>
    <m/>
    <m/>
    <m/>
    <m/>
    <m/>
    <m/>
    <m/>
    <m/>
    <m/>
    <m/>
    <m/>
    <s v="FBP Not submitted"/>
    <m/>
    <d v="2019-12-12T00:00:00"/>
    <x v="9"/>
    <m/>
    <s v="Non-Private"/>
    <x v="0"/>
    <s v="NG"/>
    <s v="NA"/>
    <n v="0"/>
    <n v="0"/>
    <s v="GF"/>
    <s v="IBP Not Issued"/>
    <m/>
    <s v="Naser"/>
    <m/>
  </r>
  <r>
    <s v="ZDM192"/>
    <s v="Macro"/>
    <s v="Aspiration"/>
    <s v="Eastern"/>
    <x v="0"/>
    <s v="2019 Scope"/>
    <s v="الخبر"/>
    <n v="26.377859999999998"/>
    <n v="50.187399999999997"/>
    <s v="Huawei"/>
    <x v="2"/>
    <s v="Same Location"/>
    <s v="GF"/>
    <s v="GF"/>
    <s v="Macro"/>
    <s v="Doable"/>
    <s v="Palm Tree"/>
    <s v="Approved"/>
    <d v="2019-06-09T00:00:00"/>
    <d v="2019-06-10T00:00:00"/>
    <s v="Approved"/>
    <d v="2019-06-15T16:11:26"/>
    <d v="2019-06-16T16:11:26"/>
    <s v="IGATE"/>
    <s v="17/06/2019 16:11:26"/>
    <s v="SNR1010609"/>
    <s v="SNR_I"/>
    <s v="District Support"/>
    <d v="2019-06-13T00:00:00"/>
    <d v="2019-06-13T00:00:00"/>
    <d v="2019-06-17T00:00:00"/>
    <d v="2019-06-21T00:00:00"/>
    <s v="NA"/>
    <s v="NA"/>
    <d v="2019-06-26T00:00:00"/>
    <m/>
    <m/>
    <m/>
    <m/>
    <m/>
    <m/>
    <m/>
    <m/>
    <m/>
    <m/>
    <m/>
    <m/>
    <m/>
    <m/>
    <m/>
    <m/>
    <m/>
    <m/>
    <m/>
    <s v="No Dependency"/>
    <m/>
    <s v="Done"/>
    <x v="6"/>
    <m/>
    <s v="Non-Private"/>
    <x v="1"/>
    <s v="Al Khobar Baladiyah"/>
    <s v="NA"/>
    <n v="0"/>
    <n v="0"/>
    <s v="GF"/>
    <s v="IBP Not Issued"/>
    <m/>
    <s v="Ali"/>
    <s v="Same Location"/>
  </r>
  <r>
    <s v="ZHB057"/>
    <s v="Macro"/>
    <s v="Aspiration"/>
    <s v="Eastern"/>
    <x v="2"/>
    <s v="2019 Scope"/>
    <s v="حفر الباطن"/>
    <n v="28.385290000000001"/>
    <n v="45.997630000000001"/>
    <s v="Huawei"/>
    <x v="2"/>
    <s v="New Location"/>
    <s v="SHARING/MOBILY"/>
    <s v="GF"/>
    <s v="Macro"/>
    <s v="Doable"/>
    <m/>
    <s v="Approved"/>
    <d v="2019-06-09T00:00:00"/>
    <d v="2019-06-10T00:00:00"/>
    <s v="Approved"/>
    <d v="2019-06-15T11:54:51"/>
    <d v="2019-06-16T11:54:51"/>
    <s v="IGATE"/>
    <s v="17/06/2019 11:54:51"/>
    <s v="SNR1010567"/>
    <s v="SNR_I"/>
    <s v="District Support"/>
    <d v="2019-06-13T00:00:00"/>
    <d v="2019-06-13T00:00:00"/>
    <d v="2019-06-17T00:00:00"/>
    <d v="2019-06-21T00:00:00"/>
    <s v="NA"/>
    <s v="NA"/>
    <d v="2019-06-26T00:00:00"/>
    <m/>
    <m/>
    <m/>
    <m/>
    <m/>
    <m/>
    <m/>
    <m/>
    <m/>
    <m/>
    <m/>
    <m/>
    <m/>
    <m/>
    <m/>
    <m/>
    <m/>
    <m/>
    <m/>
    <s v="FBP Not submitted"/>
    <m/>
    <d v="2019-11-18T00:00:00"/>
    <x v="4"/>
    <m/>
    <s v="Non-Private"/>
    <x v="1"/>
    <s v="Hafr Al Batin Baladiyah"/>
    <s v="NA"/>
    <n v="0"/>
    <n v="0"/>
    <s v="GF"/>
    <s v="IBP Not Issued"/>
    <m/>
    <s v="Humaidy"/>
    <m/>
  </r>
  <r>
    <s v="ZHB061"/>
    <s v="Macro"/>
    <s v="Aspiration"/>
    <s v="Eastern"/>
    <x v="2"/>
    <s v="2019 Scope"/>
    <s v="حفر الباطن"/>
    <n v="28.28396"/>
    <n v="45.95008"/>
    <s v="Huawei"/>
    <x v="2"/>
    <s v="New Location"/>
    <s v="SHARING/MOBILY"/>
    <s v="GF"/>
    <s v="Macro"/>
    <s v="Doable"/>
    <m/>
    <s v="Approved"/>
    <d v="2019-06-09T00:00:00"/>
    <d v="2019-06-10T00:00:00"/>
    <s v="Approved"/>
    <d v="2019-06-15T12:11:43"/>
    <d v="2019-06-16T12:11:43"/>
    <s v="IGATE"/>
    <s v="17/06/2019 12:11:43"/>
    <s v="SNR1010570"/>
    <s v="SNR_F"/>
    <s v="District Director"/>
    <d v="2019-06-13T00:00:00"/>
    <d v="2019-06-13T00:00:00"/>
    <d v="2019-06-17T00:00:00"/>
    <d v="2019-06-21T00:00:00"/>
    <s v="NA"/>
    <s v="NA"/>
    <d v="2019-06-30T00:00:00"/>
    <d v="2019-09-16T00:00:00"/>
    <d v="2019-09-16T00:00:00"/>
    <d v="2019-09-17T00:00:00"/>
    <m/>
    <m/>
    <m/>
    <m/>
    <d v="2019-08-26T00:00:00"/>
    <m/>
    <s v="N/A"/>
    <s v="N/A"/>
    <s v="N/A"/>
    <s v="N/A"/>
    <s v="N/A"/>
    <s v="N/A"/>
    <m/>
    <m/>
    <m/>
    <m/>
    <s v="No Dependency"/>
    <m/>
    <d v="2019-11-18T00:00:00"/>
    <x v="4"/>
    <m/>
    <s v="Non-Private"/>
    <x v="1"/>
    <s v="Hafr Al Batin Baladiyah"/>
    <s v="NA"/>
    <n v="0"/>
    <n v="0"/>
    <s v="GF"/>
    <s v="Contract Not Signed by TAWAL"/>
    <s v="Above"/>
    <s v="Humaidy"/>
    <m/>
  </r>
  <r>
    <s v="ZHB064"/>
    <s v="Macro"/>
    <s v="Aspiration"/>
    <s v="Eastern"/>
    <x v="2"/>
    <s v="2019 Scope"/>
    <s v="حفر الباطن"/>
    <n v="28.3782"/>
    <n v="45.981079999999999"/>
    <s v="Huawei"/>
    <x v="2"/>
    <s v="New Location"/>
    <s v="SHARING/MOBILY"/>
    <s v="GF"/>
    <s v="Macro"/>
    <s v="Doable"/>
    <m/>
    <s v="Approved"/>
    <d v="2019-06-12T00:00:00"/>
    <d v="2019-06-13T00:00:00"/>
    <s v="Approved"/>
    <d v="2019-06-30T11:54:01"/>
    <d v="2019-07-01T11:54:01"/>
    <s v="IGATE"/>
    <s v="02/07/2019 11:54:01"/>
    <s v="SNR1010926"/>
    <s v="SNR_Q"/>
    <s v="GM Technical Procurement"/>
    <d v="2019-06-16T00:00:00"/>
    <d v="2019-06-16T00:00:00"/>
    <d v="2019-06-20T00:00:00"/>
    <d v="2019-06-20T00:00:00"/>
    <d v="2019-07-03T00:00:00"/>
    <d v="2019-08-28T00:00:00"/>
    <s v="NA"/>
    <s v="NA"/>
    <s v="NA"/>
    <s v="NA"/>
    <s v="NA"/>
    <s v="NA"/>
    <d v="2019-08-28T00:00:00"/>
    <d v="2019-09-08T00:00:00"/>
    <d v="2019-09-11T00:00:00"/>
    <m/>
    <d v="2019-09-07T00:00:00"/>
    <n v="28.37886"/>
    <n v="45.986159999999998"/>
    <d v="2019-09-29T00:00:00"/>
    <d v="2019-10-06T00:00:00"/>
    <s v="ZHB005"/>
    <m/>
    <m/>
    <m/>
    <m/>
    <s v="FBP Not submitted"/>
    <m/>
    <d v="2019-11-18T00:00:00"/>
    <x v="4"/>
    <m/>
    <s v="Private"/>
    <x v="2"/>
    <m/>
    <s v="NA"/>
    <s v="0.00"/>
    <s v="20x20"/>
    <s v="GF"/>
    <s v="FBP Not Issued"/>
    <m/>
    <s v="Humaidy"/>
    <m/>
  </r>
  <r>
    <s v="ZHF341"/>
    <s v="Macro"/>
    <s v="Aspiration"/>
    <s v="Eastern"/>
    <x v="6"/>
    <s v="2019 Scope"/>
    <s v="أرامكو"/>
    <n v="24.06522"/>
    <n v="49.201180000000001"/>
    <s v="Huawei"/>
    <x v="2"/>
    <s v="New Location"/>
    <s v="SHARING/MOBILY"/>
    <s v="GF"/>
    <s v="Macro"/>
    <s v="Doable"/>
    <m/>
    <s v="Approved"/>
    <d v="2019-06-30T00:00:00"/>
    <d v="2019-07-01T00:00:00"/>
    <s v="Approved"/>
    <d v="2019-07-09T11:04:57"/>
    <d v="2019-07-10T11:04:57"/>
    <s v="IGATE"/>
    <s v="11/07/2019 11:04:57"/>
    <s v="SNR1011251"/>
    <s v="SNR_I"/>
    <s v="District Support"/>
    <d v="2019-07-04T00:00:00"/>
    <d v="2019-07-04T00:00:00"/>
    <d v="2019-07-04T00:00:00"/>
    <d v="2019-07-04T00:00:00"/>
    <s v="NA"/>
    <s v="NA"/>
    <d v="2019-07-01T00:00:00"/>
    <m/>
    <m/>
    <m/>
    <m/>
    <m/>
    <m/>
    <m/>
    <m/>
    <m/>
    <m/>
    <m/>
    <m/>
    <m/>
    <m/>
    <m/>
    <m/>
    <m/>
    <m/>
    <m/>
    <s v="FBP Not submitted"/>
    <m/>
    <d v="2019-12-12T00:00:00"/>
    <x v="9"/>
    <m/>
    <s v="Non-Private"/>
    <x v="0"/>
    <s v="أرامكو"/>
    <s v="NA"/>
    <n v="0"/>
    <n v="0"/>
    <s v="GF"/>
    <s v="IBP Not Issued"/>
    <m/>
    <s v="Salah"/>
    <m/>
  </r>
  <r>
    <s v="ZHF342"/>
    <s v="Macro"/>
    <s v="Aspiration"/>
    <s v="Eastern"/>
    <x v="6"/>
    <s v="2019 Scope"/>
    <s v="الهفوف"/>
    <n v="25.40493"/>
    <n v="49.466279999999998"/>
    <s v="Huawei"/>
    <x v="2"/>
    <s v="New Location"/>
    <s v="SHARING/MOBILY"/>
    <s v="GF"/>
    <s v="Macro"/>
    <s v="Doable"/>
    <m/>
    <s v="Approved"/>
    <d v="2019-06-12T00:00:00"/>
    <d v="2019-06-13T00:00:00"/>
    <s v="Approved"/>
    <d v="2019-06-15T12:29:23"/>
    <d v="2019-06-16T12:29:23"/>
    <s v="IGATE"/>
    <s v="17/06/2019 12:29:23"/>
    <s v="SNR1010577"/>
    <s v="SNR_I"/>
    <s v="District Support"/>
    <d v="2019-06-16T00:00:00"/>
    <d v="2019-06-16T00:00:00"/>
    <d v="2019-06-20T00:00:00"/>
    <d v="2019-06-24T00:00:00"/>
    <s v="NA"/>
    <s v="NA"/>
    <d v="2019-06-26T00:00:00"/>
    <m/>
    <m/>
    <m/>
    <m/>
    <m/>
    <m/>
    <m/>
    <m/>
    <m/>
    <m/>
    <m/>
    <m/>
    <m/>
    <m/>
    <m/>
    <m/>
    <m/>
    <m/>
    <m/>
    <s v="No Dependency"/>
    <m/>
    <d v="2019-12-12T00:00:00"/>
    <x v="9"/>
    <m/>
    <s v="Non-Private"/>
    <x v="1"/>
    <s v="Al Ehsa Amanah"/>
    <s v="NA"/>
    <n v="0"/>
    <n v="0"/>
    <s v="GF"/>
    <s v="IBP Not Issued"/>
    <m/>
    <s v="Salah"/>
    <m/>
  </r>
  <r>
    <s v="ZHF344"/>
    <s v="Macro"/>
    <s v="Aspiration"/>
    <s v="Eastern"/>
    <x v="6"/>
    <s v="2019 Scope"/>
    <s v="وزارة البيئة والزراعة"/>
    <n v="25.460999999999999"/>
    <n v="49.562100000000001"/>
    <s v="Huawei"/>
    <x v="2"/>
    <s v="New Location"/>
    <s v="SHARING/MOBILY"/>
    <s v="GF"/>
    <s v="Macro"/>
    <s v="Doable"/>
    <m/>
    <s v="Approved"/>
    <d v="2019-08-02T00:00:00"/>
    <d v="2019-08-03T00:00:00"/>
    <s v="Approved"/>
    <d v="2019-08-04T20:05:54"/>
    <d v="2019-08-05T20:05:54"/>
    <s v="IGATE"/>
    <s v="06/08/2019 20:05:54"/>
    <s v="SNR1011600"/>
    <s v="SNR_D"/>
    <s v="Vendor SA"/>
    <d v="2019-08-06T00:00:00"/>
    <m/>
    <m/>
    <m/>
    <m/>
    <m/>
    <d v="2019-06-25T00:00:00"/>
    <m/>
    <m/>
    <m/>
    <m/>
    <m/>
    <m/>
    <m/>
    <m/>
    <m/>
    <m/>
    <m/>
    <m/>
    <m/>
    <m/>
    <m/>
    <m/>
    <m/>
    <m/>
    <m/>
    <s v="ISR not Approved"/>
    <m/>
    <d v="2019-12-12T00:00:00"/>
    <x v="9"/>
    <m/>
    <s v="Non-Private"/>
    <x v="1"/>
    <m/>
    <n v="0"/>
    <n v="0"/>
    <n v="0"/>
    <s v="GF"/>
    <s v="ISR Not Sub to RF"/>
    <m/>
    <s v="Salah"/>
    <m/>
  </r>
  <r>
    <s v="ZHF345"/>
    <s v="Macro"/>
    <s v="Aspiration"/>
    <s v="Eastern"/>
    <x v="6"/>
    <s v="2019 Scope"/>
    <s v="جامعة الملك فيصل"/>
    <n v="25.344180000000001"/>
    <n v="49.594769999999997"/>
    <s v="Huawei"/>
    <x v="2"/>
    <s v="Same Location"/>
    <s v="GF"/>
    <s v="GF"/>
    <s v="Macro"/>
    <s v="Doable"/>
    <s v="Palm Tree"/>
    <s v="Approved"/>
    <d v="2019-06-30T00:00:00"/>
    <d v="2019-07-01T00:00:00"/>
    <s v="Rejected"/>
    <m/>
    <m/>
    <s v="IGATE"/>
    <m/>
    <m/>
    <m/>
    <m/>
    <d v="2019-07-04T00:00:00"/>
    <d v="2019-07-04T00:00:00"/>
    <m/>
    <m/>
    <m/>
    <m/>
    <d v="2019-06-25T00:00:00"/>
    <d v="2019-07-08T00:00:00"/>
    <d v="2019-07-08T00:00:00"/>
    <d v="2019-07-28T00:00:00"/>
    <m/>
    <m/>
    <m/>
    <m/>
    <m/>
    <m/>
    <m/>
    <m/>
    <m/>
    <m/>
    <m/>
    <m/>
    <m/>
    <m/>
    <m/>
    <m/>
    <s v="No Dependency"/>
    <m/>
    <s v="Done"/>
    <x v="6"/>
    <m/>
    <s v="Non-Private"/>
    <x v="0"/>
    <s v="جامعة الملك فيصل(عبدالله مبارك) ادارة الاملاك"/>
    <s v="NA"/>
    <s v="NA"/>
    <s v="NA"/>
    <s v="GF"/>
    <s v=",ISR  IN GAT"/>
    <m/>
    <s v="Salah"/>
    <s v="Same Location"/>
  </r>
  <r>
    <s v="ZHF346"/>
    <s v="Macro"/>
    <s v="Aspiration"/>
    <s v="Eastern"/>
    <x v="6"/>
    <s v="2019 Scope"/>
    <s v="الهفوف"/>
    <n v="25.621549999999999"/>
    <n v="49.562060000000002"/>
    <s v="Huawei"/>
    <x v="2"/>
    <s v="New Location"/>
    <s v="SHARING/MOBILY"/>
    <s v="GF"/>
    <s v="Macro"/>
    <s v="Doable"/>
    <m/>
    <s v="Approved"/>
    <d v="2019-06-12T00:00:00"/>
    <d v="2019-06-13T00:00:00"/>
    <s v="Approved"/>
    <d v="2019-06-22T10:56:56"/>
    <d v="2019-06-23T10:56:56"/>
    <s v="IGATE"/>
    <s v="24/06/2019 10:56:56"/>
    <s v="SNR1010773"/>
    <s v="SNR_I"/>
    <s v="District Support"/>
    <d v="2019-06-16T00:00:00"/>
    <d v="2019-06-16T00:00:00"/>
    <d v="2019-06-20T00:00:00"/>
    <d v="2019-06-24T00:00:00"/>
    <s v="NA"/>
    <s v="NA"/>
    <d v="2019-06-30T00:00:00"/>
    <m/>
    <m/>
    <m/>
    <m/>
    <m/>
    <m/>
    <m/>
    <m/>
    <m/>
    <m/>
    <m/>
    <m/>
    <m/>
    <m/>
    <m/>
    <m/>
    <m/>
    <m/>
    <m/>
    <s v="FBP Not submitted"/>
    <m/>
    <d v="2019-12-12T00:00:00"/>
    <x v="9"/>
    <m/>
    <s v="Non-Private"/>
    <x v="1"/>
    <s v="Al Ehsa Amanah"/>
    <s v="NA"/>
    <n v="0"/>
    <n v="0"/>
    <s v="GF"/>
    <s v="IBP Not Issued"/>
    <m/>
    <s v="Salah"/>
    <m/>
  </r>
  <r>
    <s v="ZHF348"/>
    <s v="Macro"/>
    <s v="Aspiration"/>
    <s v="Eastern"/>
    <x v="6"/>
    <s v="2019 Scope"/>
    <s v="حرس وطني"/>
    <n v="25.45524"/>
    <n v="49.517980000000001"/>
    <s v="Huawei"/>
    <x v="2"/>
    <s v="Same Location"/>
    <s v="GF"/>
    <s v="GF"/>
    <s v="Macro"/>
    <s v="Doable"/>
    <s v="Palm Tree"/>
    <s v="Approved"/>
    <d v="2019-06-30T00:00:00"/>
    <d v="2019-07-01T00:00:00"/>
    <s v="Approved"/>
    <d v="2019-07-09T11:10:20"/>
    <d v="2019-07-10T11:10:20"/>
    <s v="IGATE"/>
    <s v="11/07/2019 11:10:20"/>
    <s v="SNR1011252"/>
    <s v="SNR_I"/>
    <s v="District Support"/>
    <d v="2019-07-04T00:00:00"/>
    <d v="2019-07-04T00:00:00"/>
    <d v="2019-07-04T00:00:00"/>
    <d v="2019-07-04T00:00:00"/>
    <s v="NA"/>
    <s v="NA"/>
    <d v="2019-07-28T00:00:00"/>
    <m/>
    <m/>
    <m/>
    <m/>
    <m/>
    <m/>
    <m/>
    <m/>
    <m/>
    <m/>
    <m/>
    <m/>
    <m/>
    <m/>
    <m/>
    <m/>
    <m/>
    <m/>
    <m/>
    <s v="No Dependency"/>
    <m/>
    <s v="Done"/>
    <x v="6"/>
    <m/>
    <s v="Non-Private"/>
    <x v="0"/>
    <s v="NG"/>
    <s v="NA"/>
    <n v="0"/>
    <n v="0"/>
    <s v="GF"/>
    <s v="IBP Not Issued"/>
    <m/>
    <s v="Salah"/>
    <s v="Same Location"/>
  </r>
  <r>
    <s v="ZHF349"/>
    <s v="Macro"/>
    <s v="Aspiration"/>
    <s v="Eastern"/>
    <x v="6"/>
    <s v="2019 Scope"/>
    <s v="الهفوف"/>
    <n v="25.338259999999998"/>
    <n v="49.605699999999999"/>
    <s v="Huawei"/>
    <x v="2"/>
    <s v="New Location"/>
    <s v="SHARING/MOBILY"/>
    <s v="GF"/>
    <s v="Macro"/>
    <s v="Doable"/>
    <m/>
    <s v="Approved"/>
    <d v="2019-06-12T00:00:00"/>
    <d v="2019-06-13T00:00:00"/>
    <s v="Approved"/>
    <d v="2019-06-15T15:50:12"/>
    <d v="2019-06-16T15:50:12"/>
    <s v="IGATE"/>
    <s v="17/06/2019 15:50:12"/>
    <s v="SNR1010606"/>
    <s v="SNR_I"/>
    <s v="District Support"/>
    <d v="2019-06-16T00:00:00"/>
    <d v="2019-06-16T00:00:00"/>
    <d v="2019-06-20T00:00:00"/>
    <d v="2019-06-24T00:00:00"/>
    <m/>
    <m/>
    <s v="NA"/>
    <s v="NA"/>
    <s v="NA"/>
    <s v="NA"/>
    <s v="NA"/>
    <s v="NA"/>
    <m/>
    <m/>
    <m/>
    <m/>
    <m/>
    <m/>
    <m/>
    <m/>
    <m/>
    <m/>
    <m/>
    <m/>
    <m/>
    <m/>
    <s v="No Dependency"/>
    <m/>
    <d v="2019-12-12T00:00:00"/>
    <x v="9"/>
    <m/>
    <s v="Private"/>
    <x v="2"/>
    <s v="نادي هجر  - سامي القنيان"/>
    <s v="0505922615"/>
    <s v="50,000.00"/>
    <s v="20*20"/>
    <s v="GF"/>
    <s v="Priv. Contract Not Issued From TAWAL"/>
    <m/>
    <s v="Salah"/>
    <m/>
  </r>
  <r>
    <s v="ZHF350"/>
    <s v="Macro"/>
    <s v="Aspiration"/>
    <s v="Eastern"/>
    <x v="6"/>
    <s v="2019 Scope"/>
    <s v="الهفوف"/>
    <n v="25.341480000000001"/>
    <n v="49.723390000000002"/>
    <s v="Huawei"/>
    <x v="2"/>
    <s v="New Location"/>
    <s v="SHARING/MOBILY"/>
    <s v="GF"/>
    <s v="Macro"/>
    <s v="Doable"/>
    <m/>
    <s v="Approved"/>
    <d v="2019-06-11T00:00:00"/>
    <d v="2019-06-12T00:00:00"/>
    <s v="Approved"/>
    <d v="2019-06-15T15:57:07"/>
    <d v="2019-06-16T15:57:07"/>
    <s v="IGATE"/>
    <s v="17/06/2019 15:57:07"/>
    <s v="SNR1010607"/>
    <s v="SNR_I"/>
    <s v="District Support"/>
    <d v="2019-06-15T00:00:00"/>
    <d v="2019-06-15T00:00:00"/>
    <d v="2019-06-19T00:00:00"/>
    <d v="2019-06-23T00:00:00"/>
    <s v="NA"/>
    <s v="NA"/>
    <d v="2019-06-30T00:00:00"/>
    <m/>
    <m/>
    <m/>
    <m/>
    <m/>
    <m/>
    <m/>
    <m/>
    <m/>
    <m/>
    <m/>
    <m/>
    <m/>
    <m/>
    <m/>
    <m/>
    <m/>
    <m/>
    <m/>
    <s v="No Dependency"/>
    <m/>
    <d v="2019-12-12T00:00:00"/>
    <x v="9"/>
    <m/>
    <s v="Non-Private"/>
    <x v="0"/>
    <s v="STC"/>
    <s v="0506945819"/>
    <n v="0"/>
    <n v="0"/>
    <s v="GF"/>
    <s v="IBP Not Issued"/>
    <m/>
    <s v="Salah"/>
    <m/>
  </r>
  <r>
    <s v="ZJB274"/>
    <s v="Macro"/>
    <s v="Aspiration"/>
    <s v="Eastern"/>
    <x v="9"/>
    <s v="2019 Scope"/>
    <s v="الهيئة الملكية"/>
    <n v="27.094139999999999"/>
    <n v="49.57244"/>
    <s v="Huawei"/>
    <x v="2"/>
    <s v="Same Location"/>
    <s v="SHARING/ZAIN"/>
    <s v="GF"/>
    <s v="Macro"/>
    <s v="Doable"/>
    <m/>
    <s v="Approved"/>
    <d v="2019-06-14T00:00:00"/>
    <d v="2019-06-15T00:00:00"/>
    <s v="Approved"/>
    <d v="2019-06-17T18:23:53"/>
    <d v="2019-06-18T18:23:53"/>
    <s v="IGATE"/>
    <s v="19/06/2019 18:23:53"/>
    <s v="SNR1010706"/>
    <s v="NOBODY"/>
    <s v="REJECTED"/>
    <d v="2019-06-18T00:00:00"/>
    <d v="2019-06-18T00:00:00"/>
    <d v="2019-06-22T00:00:00"/>
    <d v="2019-06-26T00:00:00"/>
    <s v="NA"/>
    <s v="NA"/>
    <d v="2019-06-30T00:00:00"/>
    <m/>
    <m/>
    <m/>
    <m/>
    <m/>
    <m/>
    <m/>
    <m/>
    <m/>
    <m/>
    <m/>
    <m/>
    <m/>
    <m/>
    <m/>
    <m/>
    <m/>
    <m/>
    <m/>
    <s v="FBP Not Approved"/>
    <m/>
    <s v="Done"/>
    <x v="6"/>
    <m/>
    <s v="Non-Private"/>
    <x v="0"/>
    <s v="RC"/>
    <s v="NA"/>
    <n v="0"/>
    <s v="0"/>
    <s v="GF"/>
    <s v="IBP Not Issued"/>
    <m/>
    <s v="Faris"/>
    <s v="Same Location"/>
  </r>
  <r>
    <s v="ZKU061"/>
    <s v="Macro"/>
    <s v="Aspiration"/>
    <s v="Eastern"/>
    <x v="0"/>
    <s v="2019 Scope"/>
    <s v="محطة الكهرباء"/>
    <n v="25.831029999999998"/>
    <n v="50.132510000000003"/>
    <s v="Huawei"/>
    <x v="2"/>
    <s v="New Location"/>
    <s v="SHARING/MOBILY"/>
    <s v="GF"/>
    <s v="Macro"/>
    <s v="Doable"/>
    <m/>
    <s v="Approved"/>
    <d v="2019-06-30T00:00:00"/>
    <d v="2019-07-01T00:00:00"/>
    <s v="Approved"/>
    <d v="2019-07-09T11:00:32"/>
    <d v="2019-07-10T11:00:32"/>
    <s v="IGATE"/>
    <s v="11/07/2019 11:00:32"/>
    <s v="SNR1011250"/>
    <s v="SNR_I"/>
    <s v="District Support"/>
    <d v="2019-07-04T00:00:00"/>
    <d v="2019-07-04T00:00:00"/>
    <d v="2019-07-04T00:00:00"/>
    <d v="2019-07-04T00:00:00"/>
    <s v="NA"/>
    <s v="NA"/>
    <d v="2019-06-26T00:00:00"/>
    <m/>
    <m/>
    <m/>
    <m/>
    <m/>
    <m/>
    <m/>
    <m/>
    <m/>
    <m/>
    <m/>
    <m/>
    <m/>
    <m/>
    <m/>
    <m/>
    <m/>
    <m/>
    <m/>
    <s v="FBP Not submitted"/>
    <m/>
    <d v="2019-12-12T00:00:00"/>
    <x v="9"/>
    <m/>
    <s v="Non-Private"/>
    <x v="0"/>
    <s v="Aramco"/>
    <s v="NA"/>
    <n v="0"/>
    <n v="0"/>
    <s v="GF"/>
    <s v="IBP Not Issued"/>
    <m/>
    <s v="Ali"/>
    <m/>
  </r>
  <r>
    <s v="ZBS186"/>
    <s v="Macro"/>
    <s v="Aspiration"/>
    <s v="Southern"/>
    <x v="1"/>
    <s v="2020 Scope"/>
    <s v="الباحة"/>
    <n v="20.104030000000002"/>
    <n v="42.59881"/>
    <s v="Huawei"/>
    <x v="0"/>
    <s v="New Location"/>
    <s v="NA"/>
    <s v="NA"/>
    <s v="Macro"/>
    <s v="Doable"/>
    <m/>
    <s v="Approved"/>
    <d v="2019-03-08T00:00:00"/>
    <d v="2019-03-09T00:00:00"/>
    <s v="Approved"/>
    <d v="2019-05-14T13:59:14"/>
    <d v="2019-05-15T13:59:14"/>
    <s v="IGATE"/>
    <s v="16/05/2019 13:59:14"/>
    <s v="SNR1010281"/>
    <s v="NOBODY"/>
    <s v="ACCEPTED"/>
    <d v="2019-03-12T00:00:00"/>
    <d v="2019-04-10T00:00:00"/>
    <d v="2019-04-10T00:00:00"/>
    <d v="2019-04-10T00:00:00"/>
    <d v="2019-04-16T00:00:00"/>
    <d v="2019-04-30T00:00:00"/>
    <s v="NA"/>
    <s v="NA"/>
    <s v="NA"/>
    <s v="NA"/>
    <s v="NA"/>
    <s v="NA"/>
    <d v="2019-07-18T00:00:00"/>
    <d v="2019-07-18T00:00:00"/>
    <d v="2019-07-31T00:00:00"/>
    <d v="2019-07-31T00:00:00"/>
    <d v="2019-07-06T00:00:00"/>
    <n v="20.10473"/>
    <n v="42.598300000000002"/>
    <d v="2019-07-08T00:00:00"/>
    <d v="2019-07-10T00:00:00"/>
    <s v="ZBSA004"/>
    <m/>
    <m/>
    <d v="2019-08-07T00:00:00"/>
    <d v="2019-08-07T00:00:00"/>
    <s v="FDED Not Approved"/>
    <d v="2019-07-20T00:00:00"/>
    <s v="Done"/>
    <x v="6"/>
    <m/>
    <s v="Private"/>
    <x v="2"/>
    <s v="عبد الله الغامدي"/>
    <s v="0580058880"/>
    <s v="25,000.00"/>
    <s v="20x20"/>
    <s v="GF"/>
    <s v="HO to CW Done"/>
    <s v="HO Done"/>
    <s v="Done"/>
    <s v="HO Done"/>
  </r>
  <r>
    <s v="ZJZ076"/>
    <s v="Macro"/>
    <s v="Aspiration"/>
    <s v="Southern"/>
    <x v="3"/>
    <s v="2020 Scope"/>
    <s v="جازان"/>
    <n v="16.609819999999999"/>
    <n v="42.9298"/>
    <s v="Huawei"/>
    <x v="0"/>
    <s v="New Location"/>
    <s v="NA"/>
    <s v="NA"/>
    <s v="Macro"/>
    <s v="Doable"/>
    <m/>
    <s v="Approved"/>
    <d v="2019-03-10T00:00:00"/>
    <d v="2019-03-11T00:00:00"/>
    <s v="Approved"/>
    <d v="2019-05-19T19:46:43"/>
    <d v="2019-05-20T19:46:43"/>
    <s v="IGATE"/>
    <s v="21/05/2019 19:46:43"/>
    <s v="SNR1010324"/>
    <s v="REQUESTER"/>
    <s v="REQUESTER"/>
    <d v="2019-03-14T00:00:00"/>
    <d v="2019-04-10T00:00:00"/>
    <d v="2019-04-10T00:00:00"/>
    <d v="2019-04-10T00:00:00"/>
    <d v="2019-04-14T00:00:00"/>
    <d v="2019-05-16T00:00:00"/>
    <d v="2019-04-23T00:00:00"/>
    <m/>
    <m/>
    <m/>
    <m/>
    <m/>
    <m/>
    <m/>
    <m/>
    <m/>
    <m/>
    <m/>
    <m/>
    <m/>
    <m/>
    <m/>
    <m/>
    <m/>
    <m/>
    <m/>
    <s v="Pending HOC"/>
    <d v="2019-06-03T00:00:00"/>
    <d v="2019-11-14T00:00:00"/>
    <x v="2"/>
    <m/>
    <s v="Non-Private"/>
    <x v="1"/>
    <s v="عبدالعزيز شعلي"/>
    <s v="0532584440"/>
    <n v="0"/>
    <s v="0"/>
    <s v="GF"/>
    <s v="IBP Not Issued"/>
    <s v="Below BM"/>
    <s v="Fahad Allam"/>
    <s v="RF not doable "/>
  </r>
  <r>
    <s v="ZNN721"/>
    <s v="Macro"/>
    <s v="Aspiration"/>
    <s v="Southern"/>
    <x v="10"/>
    <s v="2020 Scope"/>
    <s v="نجران"/>
    <n v="17.57865"/>
    <n v="44.450989999999997"/>
    <s v="Huawei"/>
    <x v="0"/>
    <s v="New Location"/>
    <s v="NA"/>
    <s v="NA"/>
    <s v="Macro"/>
    <s v="Doable"/>
    <m/>
    <s v="Approved"/>
    <d v="2019-03-14T00:00:00"/>
    <d v="2019-03-15T00:00:00"/>
    <s v="Approved"/>
    <d v="2019-06-29T11:59:31"/>
    <d v="2019-06-30T11:59:31"/>
    <s v="IGATE"/>
    <s v="01/07/2019 11:59:31"/>
    <s v="SNR1010891"/>
    <s v="NOBODY"/>
    <s v="ACCEPTED"/>
    <d v="2019-03-18T00:00:00"/>
    <d v="2019-04-10T00:00:00"/>
    <d v="2019-04-10T00:00:00"/>
    <d v="2019-04-10T00:00:00"/>
    <d v="2019-04-02T00:00:00"/>
    <d v="2019-04-30T00:00:00"/>
    <s v="NA"/>
    <s v="NA"/>
    <s v="NA"/>
    <s v="NA"/>
    <s v="NA"/>
    <s v="NA"/>
    <d v="2019-07-03T00:00:00"/>
    <d v="2019-07-03T00:00:00"/>
    <d v="2019-07-23T00:00:00"/>
    <d v="2019-07-31T00:00:00"/>
    <d v="2019-07-06T00:00:00"/>
    <n v="17.579367000000001"/>
    <n v="44.450209999999998"/>
    <d v="2019-07-08T00:00:00"/>
    <d v="2019-07-10T00:00:00"/>
    <s v="ZNNA007"/>
    <m/>
    <m/>
    <d v="2019-08-01T00:00:00"/>
    <d v="2019-08-07T00:00:00"/>
    <s v="FDED Not Approved"/>
    <d v="2019-06-03T00:00:00"/>
    <s v="Done"/>
    <x v="6"/>
    <m/>
    <s v="Private"/>
    <x v="2"/>
    <s v="حسن عبدالرحمن ابوساق"/>
    <s v="0504561646"/>
    <s v="20,000.00"/>
    <s v="20x20"/>
    <s v="GF"/>
    <s v="HO to CW Done"/>
    <s v="HO Done"/>
    <s v="Done"/>
    <s v="HO Done"/>
  </r>
  <r>
    <s v="ZJZ167"/>
    <s v="Macro"/>
    <s v="Aspiration"/>
    <s v="Southern"/>
    <x v="3"/>
    <s v="2020 Scope"/>
    <s v="جازان"/>
    <n v="16.873989999999999"/>
    <n v="42.582569999999997"/>
    <s v="Huawei"/>
    <x v="0"/>
    <s v="New Location"/>
    <s v="NA"/>
    <s v="NA"/>
    <s v="Macro"/>
    <s v="Doable"/>
    <m/>
    <s v="Approved"/>
    <d v="2019-03-16T00:00:00"/>
    <d v="2019-03-17T00:00:00"/>
    <s v="Approved"/>
    <d v="2019-05-02T13:01:09"/>
    <d v="2019-05-03T13:01:09"/>
    <s v="IGATE"/>
    <s v="04/05/2019 13:01:09"/>
    <s v="SNR1010037"/>
    <s v="SNR_F"/>
    <s v="District Director"/>
    <d v="2019-03-20T00:00:00"/>
    <d v="2019-04-10T00:00:00"/>
    <d v="2019-04-10T00:00:00"/>
    <d v="2019-04-14T00:00:00"/>
    <s v="NA"/>
    <s v="NA"/>
    <d v="2019-04-28T00:00:00"/>
    <d v="2019-09-23T00:00:00"/>
    <d v="2019-09-23T00:00:00"/>
    <m/>
    <m/>
    <m/>
    <m/>
    <m/>
    <m/>
    <m/>
    <m/>
    <m/>
    <m/>
    <m/>
    <m/>
    <m/>
    <m/>
    <m/>
    <m/>
    <m/>
    <s v="Pending HOC"/>
    <d v="2019-07-20T00:00:00"/>
    <d v="2019-11-14T00:00:00"/>
    <x v="2"/>
    <m/>
    <s v="Non-Private"/>
    <x v="1"/>
    <s v="Amanah Jizan"/>
    <s v="NA"/>
    <n v="0"/>
    <s v="17*17"/>
    <s v="GF"/>
    <s v="Contract Not Submitted to TAWAL"/>
    <s v="Above"/>
    <s v="Fahad Allam"/>
    <s v="عقود في البلدية "/>
  </r>
  <r>
    <s v="ZRN026"/>
    <s v="Macro"/>
    <s v="Aspiration"/>
    <s v="Central"/>
    <x v="7"/>
    <s v="2020 Scope"/>
    <s v=" نادي الابل/بلدية الرماح"/>
    <n v="25.633199999999999"/>
    <n v="46.82"/>
    <s v="Huawei"/>
    <x v="0"/>
    <s v="New Location"/>
    <s v="NA"/>
    <s v="NA"/>
    <s v="Macro"/>
    <s v="Long process"/>
    <m/>
    <s v="Approved"/>
    <d v="2019-04-18T00:00:00"/>
    <d v="2019-04-19T00:00:00"/>
    <s v="Approved"/>
    <d v="2019-06-16T17:35:26"/>
    <d v="2019-06-17T17:35:26"/>
    <s v="IGATE"/>
    <s v="18/06/2019 17:35:26"/>
    <s v="SNR1010675"/>
    <s v="SNR_I"/>
    <s v="District Support"/>
    <d v="2019-04-22T00:00:00"/>
    <d v="2019-06-16T00:00:00"/>
    <d v="2019-06-20T00:00:00"/>
    <d v="2019-06-24T00:00:00"/>
    <s v="NA"/>
    <s v="NA"/>
    <d v="2019-05-07T00:00:00"/>
    <m/>
    <m/>
    <m/>
    <m/>
    <m/>
    <m/>
    <m/>
    <m/>
    <m/>
    <m/>
    <m/>
    <m/>
    <d v="2019-10-20T00:00:00"/>
    <m/>
    <m/>
    <m/>
    <m/>
    <m/>
    <m/>
    <s v="Pending HOC"/>
    <d v="2019-09-15T00:00:00"/>
    <d v="2019-10-28T00:00:00"/>
    <x v="1"/>
    <m/>
    <s v="Non-Private"/>
    <x v="0"/>
    <s v="Camel Club"/>
    <s v="0504101110"/>
    <n v="0"/>
    <n v="0"/>
    <s v="GF"/>
    <s v="IBP Not Issued"/>
    <s v="Above"/>
    <s v="Ghamdi"/>
    <s v="بانتظار اصدار العقد من نادي الابل - حسب افادة راشد العجمي يحتاج من اسبوعين الى شهر "/>
  </r>
  <r>
    <s v="ZNN668"/>
    <s v="Macro"/>
    <s v="Aspiration"/>
    <s v="Southern"/>
    <x v="10"/>
    <s v="2020 Scope"/>
    <s v="نجران"/>
    <n v="17.546050000000001"/>
    <n v="44.276699999999998"/>
    <s v="Huawei"/>
    <x v="0"/>
    <s v="New Location"/>
    <s v="NA"/>
    <s v="NA"/>
    <s v="Macro"/>
    <s v="Doable"/>
    <m/>
    <s v="Approved"/>
    <d v="2019-03-15T00:00:00"/>
    <d v="2019-03-16T00:00:00"/>
    <s v="Approved"/>
    <d v="2019-05-02T13:52:05"/>
    <d v="2019-05-03T13:52:05"/>
    <s v="IGATE"/>
    <s v="04/05/2019 13:52:05"/>
    <s v="SNR1010040"/>
    <s v="NOBODY"/>
    <s v="ACCEPTED"/>
    <d v="2019-03-19T00:00:00"/>
    <d v="2019-04-10T00:00:00"/>
    <d v="2019-04-10T00:00:00"/>
    <d v="2019-04-14T00:00:00"/>
    <d v="2019-06-17T00:00:00"/>
    <d v="2019-06-20T00:00:00"/>
    <s v="NA"/>
    <s v="NA"/>
    <s v="NA"/>
    <s v="NA"/>
    <s v="NA"/>
    <s v="NA"/>
    <d v="2019-06-20T00:00:00"/>
    <d v="2019-07-02T00:00:00"/>
    <d v="2019-07-02T00:00:00"/>
    <d v="2019-08-28T00:00:00"/>
    <d v="2019-07-01T00:00:00"/>
    <n v="17.546479999999999"/>
    <n v="44.279130000000002"/>
    <d v="2019-07-03T00:00:00"/>
    <d v="2019-07-05T00:00:00"/>
    <s v="MW2151"/>
    <m/>
    <m/>
    <d v="2019-08-28T00:00:00"/>
    <d v="2019-08-28T00:00:00"/>
    <s v="FDED Not Approved"/>
    <d v="2019-06-03T00:00:00"/>
    <s v="Done"/>
    <x v="6"/>
    <m/>
    <s v="Private"/>
    <x v="2"/>
    <s v="ياسين علي سالم ال ساري"/>
    <s v="0500568080"/>
    <s v="20,000.00"/>
    <s v="20x20"/>
    <s v="GF"/>
    <s v="HO to CW Done"/>
    <s v="HO Done"/>
    <s v="Done"/>
    <s v="HO Done"/>
  </r>
  <r>
    <s v="ZNN768"/>
    <s v="Macro"/>
    <s v="Aspiration"/>
    <s v="Southern"/>
    <x v="10"/>
    <s v="2020 Scope"/>
    <s v="نجران"/>
    <n v="17.489000000000001"/>
    <n v="44.171199999999999"/>
    <s v="Huawei"/>
    <x v="0"/>
    <s v="New Location"/>
    <s v="NA"/>
    <s v="NA"/>
    <s v="Macro"/>
    <s v="Not Doable"/>
    <s v="No Deed Area"/>
    <s v="Approved"/>
    <d v="2019-04-18T00:00:00"/>
    <d v="2019-04-19T00:00:00"/>
    <s v="Approved"/>
    <d v="2019-08-04T19:16:11"/>
    <d v="2019-08-05T19:16:11"/>
    <s v="IGATE"/>
    <s v="06/08/2019 19:16:11"/>
    <s v="SNR1011596"/>
    <s v="NOBODY"/>
    <s v="REJECTED"/>
    <d v="2019-04-22T00:00:00"/>
    <d v="2019-09-03T00:00:00"/>
    <d v="2019-09-03T00:00:00"/>
    <d v="2019-09-03T00:00:00"/>
    <s v="NA"/>
    <s v="NA"/>
    <d v="2019-04-16T00:00:00"/>
    <m/>
    <m/>
    <m/>
    <m/>
    <m/>
    <m/>
    <m/>
    <m/>
    <m/>
    <m/>
    <m/>
    <m/>
    <m/>
    <m/>
    <m/>
    <m/>
    <m/>
    <m/>
    <m/>
    <s v="Pending HOC"/>
    <d v="2019-10-15T00:00:00"/>
    <d v="2019-12-12T00:00:00"/>
    <x v="9"/>
    <m/>
    <s v="Non-Private"/>
    <x v="1"/>
    <s v="Amanah Najran"/>
    <s v="0556899918"/>
    <n v="0"/>
    <s v="0"/>
    <s v="GF"/>
    <s v="IBP Not Issued"/>
    <s v="Above"/>
    <s v="Nawaf"/>
    <s v="تم اصدار العقود "/>
  </r>
  <r>
    <s v="ZNN670"/>
    <s v="Macro"/>
    <s v="Aspiration"/>
    <s v="Southern"/>
    <x v="10"/>
    <s v="2020 Scope"/>
    <s v="نجران"/>
    <n v="17.585100000000001"/>
    <n v="44.223210000000002"/>
    <s v="Huawei"/>
    <x v="0"/>
    <s v="New Location"/>
    <s v="NA"/>
    <s v="NA"/>
    <s v="Macro"/>
    <s v="Doable"/>
    <m/>
    <s v="Approved"/>
    <d v="2019-03-16T00:00:00"/>
    <d v="2019-03-17T00:00:00"/>
    <s v="Approved"/>
    <d v="2019-07-01T11:02:16"/>
    <d v="2019-07-02T11:02:16"/>
    <s v="IGATE"/>
    <s v="03/07/2019 11:02:16"/>
    <s v="SNR1010974"/>
    <s v="SNR_I"/>
    <s v="District Support"/>
    <d v="2019-03-20T00:00:00"/>
    <d v="2019-04-10T00:00:00"/>
    <d v="2019-04-10T00:00:00"/>
    <d v="2019-04-10T00:00:00"/>
    <s v="NA"/>
    <s v="NA"/>
    <d v="2019-04-16T00:00:00"/>
    <m/>
    <m/>
    <m/>
    <m/>
    <m/>
    <m/>
    <m/>
    <m/>
    <m/>
    <m/>
    <m/>
    <m/>
    <m/>
    <m/>
    <m/>
    <m/>
    <m/>
    <m/>
    <m/>
    <s v="Pending HOC"/>
    <d v="2019-07-20T00:00:00"/>
    <d v="2019-12-12T00:00:00"/>
    <x v="9"/>
    <m/>
    <s v="Non-Private"/>
    <x v="1"/>
    <s v="Amanah Najran"/>
    <s v="NA"/>
    <n v="0"/>
    <n v="0"/>
    <s v="GF"/>
    <s v="IBP Not Issued"/>
    <s v="Above"/>
    <s v="Nawaf"/>
    <s v="تحت العقد - تحت التثمين "/>
  </r>
  <r>
    <s v="ZNN700"/>
    <s v="Macro"/>
    <s v="Aspiration"/>
    <s v="Southern"/>
    <x v="10"/>
    <s v="2020 Scope"/>
    <s v="نجران"/>
    <n v="17.456140000000001"/>
    <n v="44.102849999999997"/>
    <s v="Huawei"/>
    <x v="0"/>
    <s v="New Location"/>
    <s v="NA"/>
    <s v="NA"/>
    <s v="Macro"/>
    <s v="Doable"/>
    <m/>
    <s v="Approved"/>
    <d v="2019-03-14T00:00:00"/>
    <d v="2019-03-15T00:00:00"/>
    <s v="Approved"/>
    <d v="2019-07-01T11:08:16"/>
    <d v="2019-07-02T11:08:16"/>
    <s v="IGATE"/>
    <s v="03/07/2019 11:08:16"/>
    <s v="SNR1010976"/>
    <s v="NOBODY"/>
    <s v="ACCEPTED"/>
    <d v="2019-03-18T00:00:00"/>
    <d v="2019-04-10T00:00:00"/>
    <d v="2019-04-10T00:00:00"/>
    <d v="2019-04-10T00:00:00"/>
    <d v="2019-08-05T00:00:00"/>
    <d v="2019-08-05T00:00:00"/>
    <s v="NA"/>
    <s v="NA"/>
    <s v="NA"/>
    <s v="NA"/>
    <s v="NA"/>
    <s v="NA"/>
    <d v="2019-08-28T00:00:00"/>
    <d v="2019-09-04T00:00:00"/>
    <d v="2019-09-08T00:00:00"/>
    <d v="2019-10-16T00:00:00"/>
    <d v="2019-08-27T00:00:00"/>
    <n v="17.455072999999999"/>
    <n v="44.106175999999998"/>
    <d v="2019-08-29T00:00:00"/>
    <d v="2019-08-31T00:00:00"/>
    <s v="ZNNA968"/>
    <m/>
    <m/>
    <d v="2019-10-16T00:00:00"/>
    <m/>
    <s v="Pending HOC"/>
    <d v="2019-07-20T00:00:00"/>
    <d v="2019-10-17T00:00:00"/>
    <x v="10"/>
    <s v="W2-Oct"/>
    <s v="Private"/>
    <x v="2"/>
    <s v="صالح سالم حميسي"/>
    <s v="0504566330"/>
    <s v="20,000.00"/>
    <s v="20x20"/>
    <s v="GF"/>
    <s v="HO Not Done"/>
    <s v="Below BM"/>
    <s v="Nawaf"/>
    <s v="تم تسليم الموقع "/>
  </r>
  <r>
    <s v="ZNN680"/>
    <s v="Macro"/>
    <s v="Aspiration"/>
    <s v="Southern"/>
    <x v="10"/>
    <s v="2020 Scope"/>
    <s v="نجران"/>
    <n v="17.547730000000001"/>
    <n v="44.248440000000002"/>
    <s v="Huawei"/>
    <x v="0"/>
    <s v="New Location"/>
    <s v="NA"/>
    <s v="NA"/>
    <s v="Macro"/>
    <s v="Doable"/>
    <m/>
    <s v="Approved"/>
    <d v="2019-03-14T00:00:00"/>
    <d v="2019-03-15T00:00:00"/>
    <s v="Approved"/>
    <d v="2019-05-25T09:36:05"/>
    <d v="2019-05-26T09:36:05"/>
    <s v="IGATE"/>
    <s v="27/05/2019 09:36:05"/>
    <s v="SNR1010412"/>
    <s v="NOBODY"/>
    <s v="REJECTED"/>
    <d v="2019-03-18T00:00:00"/>
    <d v="2019-04-10T00:00:00"/>
    <d v="2019-04-10T00:00:00"/>
    <d v="2019-04-10T00:00:00"/>
    <s v="NA"/>
    <s v="NA"/>
    <d v="2019-04-16T00:00:00"/>
    <m/>
    <m/>
    <m/>
    <m/>
    <m/>
    <m/>
    <m/>
    <m/>
    <m/>
    <m/>
    <m/>
    <m/>
    <m/>
    <m/>
    <m/>
    <m/>
    <m/>
    <m/>
    <m/>
    <s v="Pending HOC"/>
    <d v="2019-07-20T00:00:00"/>
    <d v="2019-12-12T00:00:00"/>
    <x v="9"/>
    <m/>
    <s v="Non-Private"/>
    <x v="1"/>
    <s v="Amanah Najran"/>
    <s v="NA"/>
    <n v="0"/>
    <s v="0"/>
    <s v="GF"/>
    <s v="IBP Not Issued"/>
    <s v="Above"/>
    <s v="Nawaf"/>
    <s v="تحت العقد - تحت التثمين "/>
  </r>
  <r>
    <s v="ZNN741"/>
    <s v="Macro"/>
    <s v="Aspiration"/>
    <s v="Southern"/>
    <x v="10"/>
    <s v="2020 Scope"/>
    <s v="نجران"/>
    <n v="17.579419999999999"/>
    <n v="44.22842"/>
    <s v="Huawei"/>
    <x v="0"/>
    <s v="New Location"/>
    <s v="NA"/>
    <s v="NA"/>
    <s v="Macro"/>
    <s v="Doable"/>
    <m/>
    <s v="Approved"/>
    <d v="2019-03-14T00:00:00"/>
    <d v="2019-03-15T00:00:00"/>
    <s v="Approved"/>
    <d v="2019-06-15T16:31:18"/>
    <d v="2019-06-16T16:31:18"/>
    <s v="IGATE"/>
    <s v="17/06/2019 16:31:18"/>
    <s v="SNR1010613"/>
    <s v="SNR_O"/>
    <s v="Technical Procurement Section Manager"/>
    <d v="2019-03-18T00:00:00"/>
    <d v="2019-04-10T00:00:00"/>
    <d v="2019-04-10T00:00:00"/>
    <d v="2019-04-10T00:00:00"/>
    <s v="NA"/>
    <s v="NA"/>
    <d v="2019-04-16T00:00:00"/>
    <d v="2019-10-10T00:00:00"/>
    <d v="2019-10-10T00:00:00"/>
    <d v="2019-10-10T00:00:00"/>
    <d v="2019-10-14T00:00:00"/>
    <m/>
    <s v="NA"/>
    <s v="NA"/>
    <d v="2019-10-15T00:00:00"/>
    <m/>
    <d v="2019-10-17T00:00:00"/>
    <n v="17.577795999999999"/>
    <n v="44.229301"/>
    <m/>
    <m/>
    <m/>
    <m/>
    <m/>
    <d v="2019-10-21T00:00:00"/>
    <m/>
    <s v="Pending HOC"/>
    <d v="2019-07-20T00:00:00"/>
    <d v="2019-10-28T00:00:00"/>
    <x v="1"/>
    <s v="W3-Oct"/>
    <s v="Non-Private"/>
    <x v="1"/>
    <s v="Amanah Najran"/>
    <s v="NA"/>
    <n v="0"/>
    <n v="0"/>
    <s v="GF"/>
    <s v="FBP Not Issued"/>
    <s v="Above"/>
    <s v="Nawaf"/>
    <s v="تم تسليم الموقع بدون رخصة كما تم الاتفاق مع توال"/>
  </r>
  <r>
    <s v="ZNN662"/>
    <s v="Macro"/>
    <s v="Aspiration"/>
    <s v="Southern"/>
    <x v="10"/>
    <s v="2019 Scope"/>
    <s v="نجران"/>
    <n v="17.577729999999999"/>
    <n v="44.382069999999999"/>
    <s v="Huawei"/>
    <x v="0"/>
    <s v="New Location"/>
    <s v="NA"/>
    <s v="NA"/>
    <s v="Macro"/>
    <s v="Doable"/>
    <m/>
    <s v="Approved"/>
    <d v="2019-07-10T00:00:00"/>
    <d v="2019-07-11T00:00:00"/>
    <s v="Approved"/>
    <d v="2019-08-04T19:01:54"/>
    <d v="2019-08-05T19:01:54"/>
    <s v="IGATE"/>
    <s v="06/08/2019 19:01:54"/>
    <s v="SNR1011595"/>
    <s v="NOBODY"/>
    <s v="REJECTED"/>
    <d v="2019-07-14T00:00:00"/>
    <d v="2019-07-14T00:00:00"/>
    <d v="2019-09-03T00:00:00"/>
    <d v="2019-09-03T00:00:00"/>
    <s v="NA"/>
    <s v="NA"/>
    <d v="2019-08-05T00:00:00"/>
    <m/>
    <m/>
    <m/>
    <m/>
    <m/>
    <m/>
    <m/>
    <m/>
    <m/>
    <d v="2019-10-17T00:00:00"/>
    <n v="17.58004"/>
    <n v="44.380780000000001"/>
    <d v="2019-10-17T00:00:00"/>
    <m/>
    <m/>
    <m/>
    <m/>
    <m/>
    <m/>
    <s v="FDED Not Approved"/>
    <m/>
    <d v="2019-12-12T00:00:00"/>
    <x v="9"/>
    <m/>
    <s v="Non-Private"/>
    <x v="1"/>
    <s v="Amanah Najran"/>
    <s v="0555364015"/>
    <n v="0"/>
    <s v="0"/>
    <s v="GF"/>
    <s v="IBP Not Issued"/>
    <s v="Above"/>
    <s v="Nawaf"/>
    <s v="تحت العقد - تحت التثمين "/>
  </r>
  <r>
    <s v="ZJZ364"/>
    <s v="Macro"/>
    <s v="Aspiration"/>
    <s v="Southern"/>
    <x v="3"/>
    <s v="2020 Scope"/>
    <s v="الدرب"/>
    <n v="17.77094"/>
    <n v="42.324120000000001"/>
    <s v="Huawei"/>
    <x v="0"/>
    <s v="New Location"/>
    <s v="NA"/>
    <s v="NA"/>
    <s v="Macro"/>
    <s v="Not Doable"/>
    <s v="No Deed Area"/>
    <s v="Approved"/>
    <d v="2019-04-18T00:00:00"/>
    <d v="2019-04-19T00:00:00"/>
    <s v="Approved"/>
    <d v="2019-08-04T19:25:33"/>
    <d v="2019-08-05T19:25:33"/>
    <s v="IGATE"/>
    <s v="06/08/2019 19:25:33"/>
    <s v="SNR1011597"/>
    <s v="NOBODY"/>
    <s v="REJECTED"/>
    <d v="2019-04-22T00:00:00"/>
    <d v="2019-09-03T00:00:00"/>
    <d v="2019-09-03T00:00:00"/>
    <d v="2019-09-03T00:00:00"/>
    <s v="NA"/>
    <s v="NA"/>
    <d v="2019-04-15T00:00:00"/>
    <m/>
    <m/>
    <m/>
    <m/>
    <m/>
    <m/>
    <m/>
    <m/>
    <m/>
    <m/>
    <m/>
    <m/>
    <m/>
    <m/>
    <m/>
    <m/>
    <m/>
    <m/>
    <m/>
    <s v="Pending HOC"/>
    <d v="2019-07-20T00:00:00"/>
    <d v="2019-11-14T00:00:00"/>
    <x v="2"/>
    <m/>
    <s v="Non-Private"/>
    <x v="1"/>
    <s v="Baladiya Darb"/>
    <s v="0505751959"/>
    <n v="0"/>
    <s v="0"/>
    <s v="GF"/>
    <s v="IBP Not Issued"/>
    <s v="Above"/>
    <s v="Fahad Allam"/>
    <s v="no deed "/>
  </r>
  <r>
    <s v="ZRN027"/>
    <s v="Macro"/>
    <s v="Aspiration"/>
    <s v="Central"/>
    <x v="7"/>
    <s v="2020 Scope"/>
    <s v=" نادي الابل/بلدية الرماح"/>
    <n v="25.643799999999999"/>
    <n v="46.829900000000002"/>
    <s v="Huawei"/>
    <x v="0"/>
    <s v="New Location"/>
    <s v="NA"/>
    <s v="NA"/>
    <s v="Macro"/>
    <s v="Long process"/>
    <m/>
    <s v="Approved"/>
    <d v="2019-04-18T00:00:00"/>
    <d v="2019-04-19T00:00:00"/>
    <s v="Approved"/>
    <d v="2019-06-16T17:52:30"/>
    <d v="2019-06-17T17:52:30"/>
    <s v="IGATE"/>
    <s v="18/06/2019 17:52:30"/>
    <s v="SNR1010676"/>
    <s v="SNR_I"/>
    <s v="District Support"/>
    <d v="2019-04-22T00:00:00"/>
    <d v="2019-05-25T00:00:00"/>
    <d v="2019-05-25T00:00:00"/>
    <d v="2019-05-29T00:00:00"/>
    <s v="NA"/>
    <s v="NA"/>
    <d v="2019-05-07T00:00:00"/>
    <m/>
    <m/>
    <m/>
    <m/>
    <m/>
    <m/>
    <m/>
    <m/>
    <m/>
    <m/>
    <m/>
    <m/>
    <d v="2019-10-20T00:00:00"/>
    <m/>
    <m/>
    <m/>
    <m/>
    <m/>
    <m/>
    <s v="Pending HOC"/>
    <d v="2019-09-15T00:00:00"/>
    <d v="2019-10-28T00:00:00"/>
    <x v="1"/>
    <m/>
    <s v="Non-Private"/>
    <x v="0"/>
    <s v="Camel Club"/>
    <s v="0504101110"/>
    <n v="0"/>
    <n v="0"/>
    <s v="GF"/>
    <s v="IBP Not Issued"/>
    <s v="Above"/>
    <s v="Ghamdi"/>
    <s v="بانتظار اصدار العقد من نادي الابل - حسب افادة راشد العجمي يحتاج من اسبوعين الى شهر "/>
  </r>
  <r>
    <s v="ZBH639"/>
    <s v="Macro"/>
    <s v="Aspiration"/>
    <s v="Southern"/>
    <x v="1"/>
    <s v="2020 Scope"/>
    <s v="العقيق"/>
    <n v="20.264489999999999"/>
    <n v="41.654760000000003"/>
    <s v="Huawei"/>
    <x v="0"/>
    <s v="New Location"/>
    <s v="NA"/>
    <s v="NA"/>
    <s v="Macro"/>
    <s v="Doable"/>
    <m/>
    <s v="Approved"/>
    <d v="2019-03-10T00:00:00"/>
    <d v="2019-03-11T00:00:00"/>
    <s v="Approved"/>
    <d v="2019-05-23T12:57:22"/>
    <d v="2019-05-24T12:57:22"/>
    <s v="IGATE"/>
    <s v="16/10/2019 11:26:59"/>
    <s v="SNR1012115"/>
    <s v="SNR_E"/>
    <s v="SA Team Leader"/>
    <d v="2019-03-14T00:00:00"/>
    <d v="2019-04-10T00:00:00"/>
    <d v="2019-05-25T00:00:00"/>
    <m/>
    <s v="NA"/>
    <s v="NA"/>
    <d v="2019-07-11T00:00:00"/>
    <d v="2019-07-11T00:00:00"/>
    <m/>
    <m/>
    <m/>
    <m/>
    <m/>
    <m/>
    <m/>
    <m/>
    <d v="2019-10-17T00:00:00"/>
    <n v="20.264690000000002"/>
    <n v="41.654040000000002"/>
    <d v="2019-10-17T00:00:00"/>
    <m/>
    <m/>
    <m/>
    <m/>
    <m/>
    <m/>
    <s v="Pending HOC"/>
    <d v="2019-12-15T00:00:00"/>
    <d v="2019-11-14T00:00:00"/>
    <x v="2"/>
    <m/>
    <s v="Non-Private"/>
    <x v="1"/>
    <s v="Al Aqeq Baladiyah"/>
    <n v="0"/>
    <n v="0"/>
    <n v="0"/>
    <s v="GF"/>
    <s v="Contract Not Issued"/>
    <s v="Above"/>
    <s v="Ali Asiri"/>
    <s v="no deed "/>
  </r>
  <r>
    <s v="ZBH590"/>
    <s v="Macro"/>
    <s v="Aspiration"/>
    <s v="Southern"/>
    <x v="1"/>
    <s v="2020 Scope"/>
    <s v="المخواه"/>
    <n v="19.744199999999999"/>
    <n v="41.441769999999998"/>
    <s v="Huawei"/>
    <x v="0"/>
    <s v="New Location"/>
    <s v="NA"/>
    <s v="NA"/>
    <s v="Macro"/>
    <s v="Doable"/>
    <m/>
    <s v="Approved"/>
    <d v="2019-03-10T00:00:00"/>
    <d v="2019-03-11T00:00:00"/>
    <s v="Approved"/>
    <d v="2019-05-02T14:23:47"/>
    <d v="2019-05-03T14:23:47"/>
    <s v="IGATE"/>
    <s v="04/05/2019 14:23:47"/>
    <s v="SNR1010043"/>
    <s v="NOBODY"/>
    <s v="ACCEPTED"/>
    <d v="2019-03-14T00:00:00"/>
    <d v="2019-04-10T00:00:00"/>
    <d v="2019-04-10T00:00:00"/>
    <d v="2019-04-10T00:00:00"/>
    <s v="NA"/>
    <s v="NA"/>
    <d v="2019-04-15T00:00:00"/>
    <d v="2019-04-15T00:00:00"/>
    <d v="2019-06-16T00:00:00"/>
    <d v="2019-06-16T00:00:00"/>
    <d v="2019-06-20T00:00:00"/>
    <d v="2019-06-30T00:00:00"/>
    <s v="NA"/>
    <s v="NA"/>
    <d v="2019-06-20T00:00:00"/>
    <d v="2019-07-10T00:00:00"/>
    <d v="2019-07-01T00:00:00"/>
    <n v="19.744260000000001"/>
    <n v="41.441789999999997"/>
    <d v="2019-07-03T00:00:00"/>
    <d v="2019-07-05T00:00:00"/>
    <s v="ZBHA006"/>
    <m/>
    <m/>
    <d v="2019-07-10T00:00:00"/>
    <d v="2019-07-11T00:00:00"/>
    <s v="CW Issue (Underground Utilities, etc,..)"/>
    <d v="2019-06-03T00:00:00"/>
    <s v="Done"/>
    <x v="6"/>
    <m/>
    <s v="Non-Private"/>
    <x v="1"/>
    <s v="Baladiya Mekhwah"/>
    <s v="NA"/>
    <s v="34,800.00"/>
    <s v="20x20"/>
    <s v="GF"/>
    <s v="HO to CW Done"/>
    <s v="HO Done"/>
    <s v="Done"/>
    <s v="HO Done"/>
  </r>
  <r>
    <s v="ZBH640"/>
    <s v="Macro"/>
    <s v="Aspiration"/>
    <s v="Southern"/>
    <x v="1"/>
    <s v="2020 Scope"/>
    <s v="المخواه"/>
    <n v="19.779319999999998"/>
    <n v="41.429479999999998"/>
    <s v="Huawei"/>
    <x v="0"/>
    <s v="New Location"/>
    <s v="NA"/>
    <s v="NA"/>
    <s v="Macro"/>
    <s v="Doable"/>
    <m/>
    <s v="Approved"/>
    <d v="2019-03-10T00:00:00"/>
    <d v="2019-03-11T00:00:00"/>
    <s v="Approved"/>
    <d v="2019-05-02T12:34:24"/>
    <d v="2019-05-03T12:34:24"/>
    <s v="IGATE"/>
    <s v="04/05/2019 12:34:24"/>
    <s v="SNR1010035"/>
    <s v="NOBODY"/>
    <s v="ACCEPTED"/>
    <d v="2019-03-14T00:00:00"/>
    <d v="2019-04-10T00:00:00"/>
    <d v="2019-04-10T00:00:00"/>
    <d v="2019-04-14T00:00:00"/>
    <s v="NA"/>
    <s v="NA"/>
    <d v="2019-04-15T00:00:00"/>
    <d v="2019-04-15T00:00:00"/>
    <d v="2019-04-18T00:00:00"/>
    <d v="2019-06-26T00:00:00"/>
    <d v="2019-07-14T00:00:00"/>
    <d v="2019-07-24T00:00:00"/>
    <s v="NA"/>
    <s v="NA"/>
    <d v="2019-07-14T00:00:00"/>
    <d v="2019-07-15T00:00:00"/>
    <d v="2019-07-01T00:00:00"/>
    <n v="19.77909"/>
    <n v="41.429302999999997"/>
    <d v="2019-07-03T00:00:00"/>
    <d v="2019-07-05T00:00:00"/>
    <s v="712-31-000"/>
    <m/>
    <m/>
    <d v="2019-07-15T00:00:00"/>
    <d v="2019-07-18T00:00:00"/>
    <s v="FDED Not Approved"/>
    <d v="2019-06-03T00:00:00"/>
    <s v="Done"/>
    <x v="6"/>
    <m/>
    <s v="Non-Private"/>
    <x v="1"/>
    <s v="Baladiya Mekhwah"/>
    <s v="NA"/>
    <s v="34,800.00"/>
    <s v="20x20"/>
    <s v="GF"/>
    <s v="HO to CW Done"/>
    <s v="HO Done"/>
    <s v="Done"/>
    <s v="HO Done"/>
  </r>
  <r>
    <s v="ZNM043"/>
    <s v="Macro"/>
    <s v="Aspiration"/>
    <s v="Southern"/>
    <x v="1"/>
    <s v="2020 Scope"/>
    <s v="النماص"/>
    <n v="19.247399999999999"/>
    <n v="42.066490000000002"/>
    <s v="Huawei"/>
    <x v="0"/>
    <s v="New Location"/>
    <s v="NA"/>
    <s v="NA"/>
    <s v="Macro"/>
    <s v="Doable"/>
    <m/>
    <s v="Approved"/>
    <d v="2019-03-08T00:00:00"/>
    <d v="2019-03-09T00:00:00"/>
    <s v="Approved"/>
    <d v="2019-05-25T09:26:14"/>
    <d v="2019-05-26T09:26:14"/>
    <s v="IGATE"/>
    <s v="27/05/2019 09:26:14"/>
    <s v="SNR1010411"/>
    <s v="SNR_I"/>
    <s v="District Support"/>
    <d v="2019-03-12T00:00:00"/>
    <d v="2019-04-10T00:00:00"/>
    <d v="2019-04-10T00:00:00"/>
    <d v="2019-09-03T00:00:00"/>
    <s v="NA"/>
    <s v="NA"/>
    <d v="2019-04-15T00:00:00"/>
    <m/>
    <m/>
    <m/>
    <m/>
    <m/>
    <m/>
    <m/>
    <m/>
    <m/>
    <m/>
    <m/>
    <m/>
    <m/>
    <m/>
    <m/>
    <m/>
    <m/>
    <m/>
    <m/>
    <s v="Pending HOC"/>
    <d v="2019-07-20T00:00:00"/>
    <d v="2019-12-12T00:00:00"/>
    <x v="9"/>
    <m/>
    <s v="Non-Private"/>
    <x v="0"/>
    <s v="MOA"/>
    <s v="NA"/>
    <n v="0"/>
    <n v="0"/>
    <s v="GF"/>
    <s v="IBP Not Issued"/>
    <s v="Below BM"/>
    <s v="Ali Asiri"/>
    <s v="بانتظار موافقة وزارة الزراعة لاصدار العقد (Long process)"/>
  </r>
  <r>
    <s v="ZJZ075"/>
    <s v="Macro"/>
    <s v="Aspiration"/>
    <s v="Southern"/>
    <x v="3"/>
    <s v="2020 Scope"/>
    <s v="أحد المسارحة"/>
    <n v="16.69961"/>
    <n v="42.941369999999999"/>
    <s v="Huawei"/>
    <x v="0"/>
    <s v="New Location"/>
    <s v="NA"/>
    <s v="NA"/>
    <s v="Macro"/>
    <s v="Doable"/>
    <m/>
    <s v="Approved"/>
    <d v="2019-03-08T00:00:00"/>
    <d v="2019-03-09T00:00:00"/>
    <s v="Approved"/>
    <d v="2019-05-02T13:34:22"/>
    <d v="2019-05-03T13:34:22"/>
    <s v="IGATE"/>
    <s v="04/05/2019 13:34:22"/>
    <s v="SNR1010039"/>
    <s v="REQUESTER"/>
    <s v="REQUESTER"/>
    <d v="2019-03-12T00:00:00"/>
    <d v="2019-04-10T00:00:00"/>
    <d v="2019-04-10T00:00:00"/>
    <d v="2019-04-14T00:00:00"/>
    <d v="2019-04-24T00:00:00"/>
    <m/>
    <d v="2019-09-16T00:00:00"/>
    <m/>
    <m/>
    <m/>
    <m/>
    <m/>
    <m/>
    <m/>
    <m/>
    <m/>
    <m/>
    <m/>
    <m/>
    <m/>
    <m/>
    <m/>
    <m/>
    <m/>
    <m/>
    <m/>
    <s v="Pending HOC"/>
    <d v="2019-07-20T00:00:00"/>
    <d v="2019-11-28T00:00:00"/>
    <x v="0"/>
    <m/>
    <s v="Non-Private"/>
    <x v="1"/>
    <s v="علي عسيري"/>
    <s v="0506788182"/>
    <s v="40,000.00"/>
    <s v="20x20"/>
    <s v="GF"/>
    <s v="IBP Not Issued"/>
    <s v="Above"/>
    <s v="Fahad Allam"/>
    <s v="كل المنطقة تتبع للبلدية "/>
  </r>
  <r>
    <s v="ZRN028"/>
    <s v="Macro"/>
    <s v="Aspiration"/>
    <s v="Central"/>
    <x v="7"/>
    <s v="2020 Scope"/>
    <s v=" نادي الابل/بلدية الرماح"/>
    <n v="25.613299999999999"/>
    <n v="46.8249"/>
    <s v="Huawei"/>
    <x v="0"/>
    <s v="New Location"/>
    <s v="NA"/>
    <s v="NA"/>
    <s v="Macro"/>
    <s v="Long process"/>
    <m/>
    <s v="Approved"/>
    <d v="2019-04-18T00:00:00"/>
    <d v="2019-04-19T00:00:00"/>
    <s v="Approved"/>
    <d v="2019-06-16T18:02:59"/>
    <d v="2019-06-17T18:02:59"/>
    <s v="IGATE"/>
    <s v="18/06/2019 18:02:59"/>
    <s v="SNR1010677"/>
    <s v="SNR_I"/>
    <s v="District Support"/>
    <d v="2019-04-22T00:00:00"/>
    <d v="2019-06-16T00:00:00"/>
    <d v="2019-06-20T00:00:00"/>
    <d v="2019-06-24T00:00:00"/>
    <s v="NA"/>
    <s v="NA"/>
    <d v="2019-05-07T00:00:00"/>
    <m/>
    <m/>
    <m/>
    <m/>
    <m/>
    <m/>
    <m/>
    <m/>
    <m/>
    <m/>
    <m/>
    <m/>
    <d v="2019-10-20T00:00:00"/>
    <m/>
    <m/>
    <m/>
    <m/>
    <m/>
    <m/>
    <s v="Pending HOC"/>
    <d v="2019-09-15T00:00:00"/>
    <d v="2019-10-28T00:00:00"/>
    <x v="1"/>
    <m/>
    <s v="Non-Private"/>
    <x v="0"/>
    <s v="Camel Club"/>
    <s v="0504101110"/>
    <n v="0"/>
    <n v="0"/>
    <s v="GF"/>
    <s v="IBP Not Issued"/>
    <s v="Above"/>
    <s v="Ghamdi"/>
    <s v="بانتظار اصدار العقد من نادي الابل - حسب افادة راشد العجمي يحتاج من اسبوعين الى شهر "/>
  </r>
  <r>
    <s v="ZBS340"/>
    <s v="Macro"/>
    <s v="Aspiration"/>
    <s v="Southern"/>
    <x v="1"/>
    <s v="2020 Scope"/>
    <s v="بيشة"/>
    <n v="20.159549999999999"/>
    <n v="42.625500000000002"/>
    <s v="Huawei"/>
    <x v="0"/>
    <s v="New Location"/>
    <s v="NA"/>
    <s v="NA"/>
    <s v="Macro"/>
    <s v="Doable"/>
    <m/>
    <s v="Approved"/>
    <d v="2019-03-08T00:00:00"/>
    <d v="2019-03-09T00:00:00"/>
    <s v="Approved"/>
    <d v="2019-07-01T10:53:02"/>
    <d v="2019-07-02T10:53:02"/>
    <s v="IGATE"/>
    <s v="03/07/2019 10:53:02"/>
    <s v="SNR1010971"/>
    <s v="NOBODY"/>
    <s v="ACCEPTED"/>
    <d v="2019-03-12T00:00:00"/>
    <d v="2019-04-10T00:00:00"/>
    <d v="2019-04-10T00:00:00"/>
    <d v="2019-04-10T00:00:00"/>
    <d v="2019-07-03T00:00:00"/>
    <d v="2019-08-28T00:00:00"/>
    <s v="NA"/>
    <s v="NA"/>
    <s v="NA"/>
    <s v="NA"/>
    <s v="NA"/>
    <s v="NA"/>
    <d v="2019-08-28T00:00:00"/>
    <d v="2019-09-24T00:00:00"/>
    <d v="2019-09-12T00:00:00"/>
    <d v="2019-09-18T00:00:00"/>
    <d v="2019-09-18T00:00:00"/>
    <n v="20.155670000000001"/>
    <n v="42.627719999999997"/>
    <d v="2019-09-20T00:00:00"/>
    <d v="2019-09-22T00:00:00"/>
    <s v="ZBSA004"/>
    <m/>
    <m/>
    <d v="2019-09-18T00:00:00"/>
    <d v="2019-09-19T00:00:00"/>
    <s v="Pending HOC"/>
    <d v="2019-12-15T00:00:00"/>
    <s v="Done"/>
    <x v="6"/>
    <m/>
    <s v="Private"/>
    <x v="2"/>
    <s v="محمد العتيبي"/>
    <s v="0506757034"/>
    <s v="0.00"/>
    <s v="20x20"/>
    <s v="GF"/>
    <s v="HO to CW Done"/>
    <s v="Below BM"/>
    <s v="Done"/>
    <s v="HO"/>
  </r>
  <r>
    <s v="ZHF296"/>
    <s v="Macro"/>
    <s v="Aspiration"/>
    <s v="Eastern"/>
    <x v="6"/>
    <s v="2020 Scope"/>
    <s v="الحرس الوطني"/>
    <n v="25.466560000000001"/>
    <n v="49.51885"/>
    <s v="Huawei"/>
    <x v="0"/>
    <s v="New Location"/>
    <s v="NA"/>
    <s v="NA"/>
    <s v="Macro"/>
    <s v="Long process"/>
    <m/>
    <s v="Approved"/>
    <d v="2019-04-06T00:00:00"/>
    <d v="2019-04-07T00:00:00"/>
    <s v="Approved"/>
    <d v="2019-07-20T13:36:50"/>
    <d v="2019-07-21T13:36:50"/>
    <s v="IGATE"/>
    <s v="22/07/2019 13:36:50"/>
    <s v="SNR1011415"/>
    <s v="SNR_I"/>
    <s v="District Support"/>
    <d v="2019-04-10T00:00:00"/>
    <d v="2019-07-04T00:00:00"/>
    <d v="2019-07-28T00:00:00"/>
    <d v="2019-08-05T00:00:00"/>
    <s v="NA"/>
    <s v="NA"/>
    <d v="2019-05-05T00:00:00"/>
    <m/>
    <m/>
    <m/>
    <m/>
    <m/>
    <m/>
    <m/>
    <m/>
    <m/>
    <m/>
    <m/>
    <m/>
    <m/>
    <m/>
    <m/>
    <m/>
    <m/>
    <m/>
    <m/>
    <s v="Pending HOC"/>
    <d v="2019-11-15T00:00:00"/>
    <d v="2019-11-20T00:00:00"/>
    <x v="4"/>
    <m/>
    <s v="Non-Private"/>
    <x v="0"/>
    <s v="NG"/>
    <s v="NA"/>
    <n v="0"/>
    <n v="0"/>
    <s v="GF"/>
    <s v="IBP Not Issued"/>
    <s v="Above"/>
    <s v="M. Ramadan"/>
    <s v="بانتظار محضر المعاينة من الحرس الوطني  وتحتاج ما يقارب 3 اسابيع -مع التاكيد بتعديل الفقرة 11 "/>
  </r>
  <r>
    <s v="ZBS115"/>
    <s v="Macro"/>
    <s v="Aspiration"/>
    <s v="Southern"/>
    <x v="1"/>
    <s v="2020 Scope"/>
    <s v="ثنية وتبالة"/>
    <n v="20.024290000000001"/>
    <n v="42.238939999999999"/>
    <s v="Huawei"/>
    <x v="0"/>
    <s v="New Location"/>
    <s v="NA"/>
    <s v="NA"/>
    <s v="Macro"/>
    <s v="Doable"/>
    <m/>
    <s v="Approved"/>
    <d v="2019-03-08T00:00:00"/>
    <d v="2019-03-09T00:00:00"/>
    <s v="Approved"/>
    <d v="2019-05-02T17:49:01"/>
    <d v="2019-05-03T17:49:01"/>
    <s v="IGATE"/>
    <s v="04/05/2019 17:49:01"/>
    <s v="SNR1010058"/>
    <s v="SNR_O"/>
    <s v="Technical Procurement Section Manager"/>
    <d v="2019-03-12T00:00:00"/>
    <d v="2019-04-10T00:00:00"/>
    <d v="2019-04-10T00:00:00"/>
    <d v="2019-04-10T00:00:00"/>
    <s v="NA"/>
    <s v="NA"/>
    <d v="2019-04-16T00:00:00"/>
    <d v="2019-04-16T00:00:00"/>
    <d v="2019-04-21T00:00:00"/>
    <d v="2019-09-30T00:00:00"/>
    <d v="2019-10-10T00:00:00"/>
    <d v="2019-10-14T00:00:00"/>
    <s v="NA"/>
    <s v="NA"/>
    <d v="2019-10-12T00:00:00"/>
    <m/>
    <d v="2019-10-08T00:00:00"/>
    <n v="20.024660000000001"/>
    <n v="42.238930000000003"/>
    <d v="2019-10-17T00:00:00"/>
    <m/>
    <m/>
    <m/>
    <m/>
    <d v="2019-10-20T00:00:00"/>
    <m/>
    <s v="Pending HOC"/>
    <d v="2019-06-03T00:00:00"/>
    <d v="2019-10-17T00:00:00"/>
    <x v="10"/>
    <s v="W3-Oct"/>
    <s v="Non-Private"/>
    <x v="1"/>
    <s v="Baladiya Thenya W Tebala"/>
    <s v="NA"/>
    <s v="40,000.00"/>
    <s v="15X15"/>
    <s v="GF"/>
    <s v="FBP Not Issued"/>
    <s v="Below BM"/>
    <s v="Ali Asiri"/>
    <s v="تم تسليم الموقع بدون رخصة كما تم الاتفاق مع توال"/>
  </r>
  <r>
    <s v="ZNN665"/>
    <s v="Macro"/>
    <s v="Aspiration"/>
    <s v="Southern"/>
    <x v="10"/>
    <s v="2020 Scope"/>
    <s v="حبونا"/>
    <n v="17.82995"/>
    <n v="44.03642"/>
    <s v="Huawei"/>
    <x v="0"/>
    <s v="New Location"/>
    <s v="NA"/>
    <s v="NA"/>
    <s v="Macro"/>
    <s v="Doable"/>
    <m/>
    <s v="Approved"/>
    <d v="2019-03-15T00:00:00"/>
    <d v="2019-03-16T00:00:00"/>
    <s v="Approved"/>
    <d v="2019-05-02T13:10:00"/>
    <d v="2019-05-03T13:10:00"/>
    <s v="IGATE"/>
    <s v="04/05/2019 13:10:00"/>
    <s v="SNR1010038"/>
    <s v="SNR_U"/>
    <s v="District Director"/>
    <d v="2019-03-19T00:00:00"/>
    <d v="2019-04-10T00:00:00"/>
    <d v="2019-04-10T00:00:00"/>
    <d v="2019-04-24T00:00:00"/>
    <s v="NA"/>
    <s v="NA"/>
    <d v="2019-04-28T00:00:00"/>
    <d v="2019-05-21T00:00:00"/>
    <d v="2019-08-28T00:00:00"/>
    <d v="2019-08-28T00:00:00"/>
    <d v="2019-09-04T00:00:00"/>
    <d v="2019-09-15T00:00:00"/>
    <s v="NA"/>
    <s v="NA"/>
    <d v="2019-08-28T00:00:00"/>
    <d v="2019-08-28T00:00:00"/>
    <d v="2019-07-01T00:00:00"/>
    <s v="17.830115°"/>
    <s v="44.036053°"/>
    <d v="2019-07-03T00:00:00"/>
    <d v="2019-07-05T00:00:00"/>
    <s v="ZNN991"/>
    <m/>
    <m/>
    <d v="2019-09-15T00:00:00"/>
    <d v="2019-09-16T00:00:00"/>
    <s v="Pending HOC"/>
    <d v="2019-09-15T00:00:00"/>
    <s v="Done"/>
    <x v="6"/>
    <m/>
    <s v="Non-Private"/>
    <x v="1"/>
    <s v="Baladiya Habona"/>
    <s v="NA"/>
    <s v="25,000.00"/>
    <s v="15X15"/>
    <s v="GF"/>
    <s v="HO to CW Done"/>
    <s v="HO Done"/>
    <s v="Done"/>
    <s v="HO"/>
  </r>
  <r>
    <s v="ZAB391"/>
    <s v="Macro"/>
    <s v="Aspiration"/>
    <s v="Southern"/>
    <x v="1"/>
    <s v="2020 Scope"/>
    <s v="رجال المع"/>
    <n v="18.073540000000001"/>
    <n v="42.222360000000002"/>
    <s v="Huawei"/>
    <x v="0"/>
    <s v="New Location"/>
    <s v="NA"/>
    <s v="NA"/>
    <s v="Macro"/>
    <s v="Doable"/>
    <m/>
    <s v="Approved"/>
    <d v="2019-03-08T00:00:00"/>
    <d v="2019-03-09T00:00:00"/>
    <s v="Approved"/>
    <d v="2019-05-02T14:06:51"/>
    <d v="2019-05-03T14:06:51"/>
    <s v="IGATE"/>
    <s v="04/05/2019 14:06:51"/>
    <s v="SNR1010041"/>
    <s v="NOBODY"/>
    <s v="ACCEPTED"/>
    <d v="2019-03-12T00:00:00"/>
    <d v="2019-04-10T00:00:00"/>
    <d v="2019-04-10T00:00:00"/>
    <d v="2019-04-10T00:00:00"/>
    <s v="NA"/>
    <s v="NA"/>
    <d v="2019-04-16T00:00:00"/>
    <d v="2019-04-17T00:00:00"/>
    <d v="2019-08-28T00:00:00"/>
    <d v="2019-09-08T00:00:00"/>
    <d v="2019-09-26T00:00:00"/>
    <d v="2019-10-01T00:00:00"/>
    <s v="NA"/>
    <s v="NA"/>
    <d v="2019-09-11T00:00:00"/>
    <d v="2019-10-01T00:00:00"/>
    <d v="2019-09-02T00:00:00"/>
    <n v="18.073720000000002"/>
    <n v="42.222662"/>
    <d v="2019-09-04T00:00:00"/>
    <d v="2019-09-06T00:00:00"/>
    <s v="ZABA965"/>
    <m/>
    <m/>
    <d v="2019-10-01T00:00:00"/>
    <d v="2019-10-02T00:00:00"/>
    <s v="Pending HOC"/>
    <d v="2019-06-03T00:00:00"/>
    <s v="Done"/>
    <x v="6"/>
    <m/>
    <s v="Non-Private"/>
    <x v="1"/>
    <s v="Baladiya Rejal Almaa"/>
    <s v="NA"/>
    <s v="25,000.00"/>
    <s v="20x20"/>
    <s v="GF"/>
    <s v="HO to CW Done"/>
    <s v="Below BM"/>
    <s v="Ali Asiri"/>
    <s v="تم تسليم الموقع "/>
  </r>
  <r>
    <s v="ZSR042"/>
    <s v="Macro"/>
    <s v="Aspiration"/>
    <s v="Southern"/>
    <x v="10"/>
    <s v="2020 Scope"/>
    <s v="شرورة"/>
    <n v="17.50169"/>
    <n v="47.080840000000002"/>
    <s v="Huawei"/>
    <x v="0"/>
    <s v="New Location"/>
    <s v="NA"/>
    <s v="NA"/>
    <s v="Macro"/>
    <s v="Doable"/>
    <m/>
    <s v="Approved"/>
    <d v="2019-03-14T00:00:00"/>
    <d v="2019-03-15T00:00:00"/>
    <s v="Approved"/>
    <d v="2019-07-01T11:12:59"/>
    <d v="2019-07-02T11:12:59"/>
    <s v="IGATE"/>
    <s v="03/07/2019 11:12:59"/>
    <s v="SNR1010977"/>
    <s v="SNR_Q"/>
    <s v="GM Technical Procurement"/>
    <d v="2019-03-18T00:00:00"/>
    <d v="2019-04-10T00:00:00"/>
    <d v="2019-04-10T00:00:00"/>
    <d v="2019-04-14T00:00:00"/>
    <s v="NA"/>
    <s v="NA"/>
    <d v="2019-04-23T00:00:00"/>
    <d v="2019-07-17T00:00:00"/>
    <d v="2019-09-26T00:00:00"/>
    <d v="2019-09-29T00:00:00"/>
    <d v="2019-10-17T00:00:00"/>
    <m/>
    <s v="NA"/>
    <s v="NA"/>
    <d v="2019-07-30T00:00:00"/>
    <m/>
    <d v="2019-10-08T00:00:00"/>
    <n v="17.501639999999998"/>
    <n v="47.081009999999999"/>
    <d v="2019-10-10T00:00:00"/>
    <d v="2019-10-12T00:00:00"/>
    <s v="ZSRA001"/>
    <m/>
    <m/>
    <d v="2019-10-20T00:00:00"/>
    <m/>
    <s v="Pending HOC"/>
    <d v="2019-06-14T00:00:00"/>
    <d v="2019-10-23T00:00:00"/>
    <x v="7"/>
    <s v="W3-Oct"/>
    <s v="Non-Private"/>
    <x v="1"/>
    <s v="Baladiya Sharorah"/>
    <s v="NA"/>
    <s v="40,000.00"/>
    <s v="15*15"/>
    <s v="GF"/>
    <s v="FBP Not Issued"/>
    <s v="Below/…"/>
    <s v="Nawaf"/>
    <s v="تم تسليم الموقع بدون رخصة كما تم الاتفاق مع توال"/>
  </r>
  <r>
    <s v="ZSR045"/>
    <s v="Macro"/>
    <s v="Aspiration"/>
    <s v="Southern"/>
    <x v="10"/>
    <s v="2020 Scope"/>
    <s v="شرورة"/>
    <n v="17.489419999999999"/>
    <n v="47.076610000000002"/>
    <s v="Huawei"/>
    <x v="0"/>
    <s v="New Location"/>
    <s v="NA"/>
    <s v="NA"/>
    <s v="Macro"/>
    <s v="Doable"/>
    <m/>
    <s v="Approved"/>
    <d v="2019-03-14T00:00:00"/>
    <d v="2019-03-15T00:00:00"/>
    <s v="Approved"/>
    <d v="2019-07-01T11:18:09"/>
    <d v="2019-07-02T11:18:09"/>
    <s v="IGATE"/>
    <s v="03/07/2019 11:18:09"/>
    <s v="SNR1010978"/>
    <s v="SNR_Q"/>
    <s v="GM Technical Procurement"/>
    <d v="2019-03-18T00:00:00"/>
    <d v="2019-04-10T00:00:00"/>
    <d v="2019-04-10T00:00:00"/>
    <d v="2019-04-10T00:00:00"/>
    <d v="2019-07-03T00:00:00"/>
    <d v="2019-08-28T00:00:00"/>
    <d v="2019-04-23T00:00:00"/>
    <d v="2019-07-17T00:00:00"/>
    <d v="2019-09-26T00:00:00"/>
    <d v="2019-09-29T00:00:00"/>
    <d v="2019-10-14T00:00:00"/>
    <d v="2019-10-17T00:00:00"/>
    <s v="NA"/>
    <s v="NA"/>
    <d v="2019-07-30T00:00:00"/>
    <m/>
    <d v="2019-08-27T00:00:00"/>
    <n v="17.490939999999998"/>
    <n v="47.073999999999998"/>
    <d v="2019-08-29T00:00:00"/>
    <d v="2019-08-31T00:00:00"/>
    <s v="798-00-000"/>
    <m/>
    <m/>
    <d v="2019-10-17T00:00:00"/>
    <m/>
    <s v="Pending HOC"/>
    <d v="2019-08-15T00:00:00"/>
    <d v="2019-10-23T00:00:00"/>
    <x v="7"/>
    <s v="W2-Oct"/>
    <s v="Non-Private"/>
    <x v="1"/>
    <s v="Baladiya Sharorah"/>
    <s v="NA"/>
    <s v="0.00"/>
    <s v="20X15"/>
    <s v="GF"/>
    <s v="FBP Not Issued"/>
    <s v="Below/…"/>
    <s v="Nawaf"/>
    <s v="تم تسليم الموقع بدون رخصة كما تم الاتفاق مع توال"/>
  </r>
  <r>
    <s v="ZBH587"/>
    <s v="Macro"/>
    <s v="Aspiration"/>
    <s v="Southern"/>
    <x v="1"/>
    <s v="2020 Scope"/>
    <s v="مركز شمرخ "/>
    <n v="20.434349999999998"/>
    <n v="41.271079999999998"/>
    <s v="Huawei"/>
    <x v="0"/>
    <s v="New Location"/>
    <s v="NA"/>
    <s v="NA"/>
    <s v="Macro"/>
    <s v="Long process"/>
    <m/>
    <s v="Approved"/>
    <d v="2019-04-18T00:00:00"/>
    <d v="2019-04-19T00:00:00"/>
    <s v="Approved"/>
    <d v="2019-07-09T10:39:40"/>
    <d v="2019-07-10T10:39:40"/>
    <s v="IGATE"/>
    <s v="11/07/2019 10:39:40"/>
    <s v="SNR1011247"/>
    <s v="SNR_I"/>
    <s v="District Support"/>
    <d v="2019-04-22T00:00:00"/>
    <d v="2019-07-04T00:00:00"/>
    <d v="2019-07-04T00:00:00"/>
    <d v="2019-07-04T00:00:00"/>
    <s v="NA"/>
    <s v="NA"/>
    <d v="2019-05-23T00:00:00"/>
    <m/>
    <m/>
    <m/>
    <m/>
    <m/>
    <m/>
    <m/>
    <m/>
    <m/>
    <m/>
    <m/>
    <m/>
    <m/>
    <m/>
    <m/>
    <m/>
    <m/>
    <m/>
    <m/>
    <s v="Pending HOC"/>
    <d v="2019-12-15T00:00:00"/>
    <d v="2019-12-12T00:00:00"/>
    <x v="9"/>
    <m/>
    <s v="Non-Private"/>
    <x v="0"/>
    <s v="Military Center Shamrakh"/>
    <s v="NA"/>
    <n v="0"/>
    <n v="0"/>
    <s v="GF"/>
    <s v="IBP Not Issued"/>
    <s v="Above"/>
    <s v="Ali Asiri"/>
    <s v="شمرخ  - انتظار العقد منهم"/>
  </r>
  <r>
    <s v="ZJZ068"/>
    <s v="Macro"/>
    <s v="Aspiration"/>
    <s v="Southern"/>
    <x v="3"/>
    <s v="2020 Scope"/>
    <s v="جازان"/>
    <n v="16.813880000000001"/>
    <n v="42.908439999999999"/>
    <s v="Huawei"/>
    <x v="0"/>
    <s v="New Location"/>
    <s v="NA"/>
    <s v="NA"/>
    <s v="Macro"/>
    <s v="Long process"/>
    <m/>
    <s v="Approved"/>
    <d v="2019-04-18T00:00:00"/>
    <d v="2019-04-19T00:00:00"/>
    <s v="Approved"/>
    <d v="2019-05-10T16:32:54"/>
    <d v="2019-05-11T16:32:54"/>
    <s v="IGATE"/>
    <s v="12/05/2019 16:32:54"/>
    <s v="SNR1010222"/>
    <s v="NOBODY"/>
    <s v="ACCEPTED"/>
    <d v="2019-04-22T00:00:00"/>
    <d v="2019-04-23T00:00:00"/>
    <d v="2019-05-19T00:00:00"/>
    <d v="2019-05-23T00:00:00"/>
    <s v="NA"/>
    <s v="NA"/>
    <d v="2019-04-14T00:00:00"/>
    <d v="2019-06-13T00:00:00"/>
    <d v="2019-04-23T00:00:00"/>
    <d v="2019-05-28T00:00:00"/>
    <d v="2019-06-20T00:00:00"/>
    <d v="2019-06-30T00:00:00"/>
    <s v="NA"/>
    <s v="NA"/>
    <d v="2019-07-03T00:00:00"/>
    <d v="2019-07-03T00:00:00"/>
    <d v="2019-07-01T00:00:00"/>
    <n v="16.81439"/>
    <n v="42.906759999999998"/>
    <d v="2019-07-03T00:00:00"/>
    <d v="2019-07-05T00:00:00"/>
    <s v="718-00-000"/>
    <n v="60"/>
    <m/>
    <d v="2019-07-03T00:00:00"/>
    <d v="2019-07-07T00:00:00"/>
    <s v="FDED Not Approved"/>
    <d v="2019-06-11T00:00:00"/>
    <s v="Done"/>
    <x v="6"/>
    <m/>
    <s v="Non-Private"/>
    <x v="0"/>
    <s v="Armed Forces in Jazan Region"/>
    <s v="NA"/>
    <s v="30,000.00"/>
    <s v="20x20"/>
    <s v="GF"/>
    <s v="HO to CW Done"/>
    <s v="HO Done"/>
    <s v="Done"/>
    <s v="HO Done"/>
  </r>
  <r>
    <s v="ZJZ170"/>
    <s v="Macro"/>
    <s v="Aspiration"/>
    <s v="Southern"/>
    <x v="3"/>
    <s v="2020 Scope"/>
    <s v="الهيئة الملكية بالجبيل وينبع"/>
    <n v="17.312840000000001"/>
    <n v="42.365679999999998"/>
    <s v="Huawei"/>
    <x v="0"/>
    <s v="New Location"/>
    <s v="NA"/>
    <s v="NA"/>
    <s v="Macro"/>
    <s v="Long process"/>
    <m/>
    <s v="Approved"/>
    <d v="2019-06-30T00:00:00"/>
    <d v="2019-07-01T00:00:00"/>
    <s v="Approved"/>
    <d v="2019-07-16T19:28:32"/>
    <d v="2019-07-17T19:28:32"/>
    <s v="IGATE"/>
    <s v="18/07/2019 19:28:32"/>
    <s v="SNR1011393"/>
    <s v="SNR_I"/>
    <s v="District Support"/>
    <d v="2019-07-04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2-21T00:00:00"/>
    <d v="2019-12-05T00:00:00"/>
    <x v="3"/>
    <m/>
    <s v="Non-Private"/>
    <x v="0"/>
    <s v="RC Jazan"/>
    <s v="NA"/>
    <n v="0"/>
    <n v="0"/>
    <s v="GF"/>
    <s v="IBP Not Issued"/>
    <s v="Below BM"/>
    <s v="Fahad Allam"/>
    <s v="RC- Jazan(Long process)"/>
  </r>
  <r>
    <s v="ZJZ221"/>
    <s v="Macro"/>
    <s v="Aspiration"/>
    <s v="Southern"/>
    <x v="3"/>
    <s v="2020 Scope"/>
    <s v="الهيئة الملكية بالجبيل وينبع"/>
    <n v="17.28988"/>
    <n v="42.385980000000004"/>
    <s v="Huawei"/>
    <x v="0"/>
    <s v="New Location"/>
    <s v="NA"/>
    <s v="NA"/>
    <s v="Macro"/>
    <s v="Long process"/>
    <m/>
    <s v="Approved"/>
    <d v="2019-06-30T00:00:00"/>
    <d v="2019-07-01T00:00:00"/>
    <s v="Approved"/>
    <d v="2019-07-08T17:47:00"/>
    <d v="2019-07-09T17:47:00"/>
    <s v="IGATE"/>
    <s v="10/07/2019 17:47:00"/>
    <s v="SNR1011229"/>
    <s v="SNR_I"/>
    <s v="District Support"/>
    <d v="2019-07-04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2-21T00:00:00"/>
    <d v="2019-12-05T00:00:00"/>
    <x v="3"/>
    <m/>
    <s v="Non-Private"/>
    <x v="0"/>
    <s v="RC Jazan"/>
    <s v="NA"/>
    <n v="0"/>
    <n v="0"/>
    <s v="GF"/>
    <s v="IBP Not Issued"/>
    <s v="Below BM"/>
    <s v="Fahad Allam"/>
    <s v="RC- Jazan(Long process)"/>
  </r>
  <r>
    <s v="ZJZ356"/>
    <s v="Macro"/>
    <s v="Aspiration"/>
    <s v="Southern"/>
    <x v="3"/>
    <s v="2020 Scope"/>
    <s v="الهيئة الملكية بالجبيل وينبع"/>
    <n v="17.28736"/>
    <n v="42.343530000000001"/>
    <s v="Huawei"/>
    <x v="0"/>
    <s v="New Location"/>
    <s v="NA"/>
    <s v="NA"/>
    <s v="Macro"/>
    <s v="Long process"/>
    <m/>
    <s v="Approved"/>
    <d v="2019-06-30T00:00:00"/>
    <d v="2019-07-01T00:00:00"/>
    <s v="Approved"/>
    <d v="2019-07-08T17:44:14"/>
    <d v="2019-07-09T17:44:14"/>
    <s v="IGATE"/>
    <s v="10/07/2019 17:44:14"/>
    <s v="SNR1011228"/>
    <s v="SNR_I"/>
    <s v="District Support"/>
    <d v="2019-07-04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2-21T00:00:00"/>
    <d v="2019-12-05T00:00:00"/>
    <x v="3"/>
    <m/>
    <s v="Non-Private"/>
    <x v="0"/>
    <s v="RC Jazan"/>
    <s v="NA"/>
    <n v="0"/>
    <n v="0"/>
    <s v="GF"/>
    <s v="IBP Not Issued"/>
    <s v="Below BM"/>
    <s v="Fahad Allam"/>
    <s v="RC- Jazan(Long process)"/>
  </r>
  <r>
    <s v="ZJZ530"/>
    <s v="Macro"/>
    <s v="Aspiration"/>
    <s v="Southern"/>
    <x v="3"/>
    <s v="2020 Scope"/>
    <s v="الهيئة الملكية بالجبيل وينبع"/>
    <n v="17.27974"/>
    <n v="42.356029999999997"/>
    <s v="Huawei"/>
    <x v="0"/>
    <s v="New Location"/>
    <s v="NA"/>
    <s v="NA"/>
    <s v="Macro"/>
    <s v="Long process"/>
    <m/>
    <s v="Approved"/>
    <d v="2019-06-30T00:00:00"/>
    <d v="2019-07-01T00:00:00"/>
    <s v="Approved"/>
    <d v="2019-07-08T17:41:12"/>
    <d v="2019-07-09T17:41:12"/>
    <s v="IGATE"/>
    <s v="10/07/2019 17:41:12"/>
    <s v="SNR1011227"/>
    <s v="SNR_I"/>
    <s v="District Support"/>
    <d v="2019-07-04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2-21T00:00:00"/>
    <d v="2019-12-05T00:00:00"/>
    <x v="3"/>
    <m/>
    <s v="Non-Private"/>
    <x v="0"/>
    <s v="RC Jazan"/>
    <s v="NA"/>
    <n v="0"/>
    <n v="0"/>
    <s v="GF"/>
    <s v="IBP Not Issued"/>
    <s v="Below BM"/>
    <s v="Fahad Allam"/>
    <s v="RC- Jazan(Long process)"/>
  </r>
  <r>
    <s v="ZJZ531"/>
    <s v="Macro"/>
    <s v="Aspiration"/>
    <s v="Southern"/>
    <x v="3"/>
    <s v="2020 Scope"/>
    <s v="الهيئة الملكية بالجبيل وينبع"/>
    <n v="17.346129999999999"/>
    <n v="42.383510000000001"/>
    <s v="Huawei"/>
    <x v="0"/>
    <s v="New Location"/>
    <s v="NA"/>
    <s v="NA"/>
    <s v="Macro"/>
    <s v="Long process"/>
    <m/>
    <s v="Approved"/>
    <d v="2019-06-30T00:00:00"/>
    <d v="2019-07-01T00:00:00"/>
    <s v="Approved"/>
    <d v="2019-08-21T00:00:00"/>
    <d v="2019-08-21T00:00:00"/>
    <s v="IGATE"/>
    <m/>
    <m/>
    <m/>
    <m/>
    <d v="2019-07-04T00:00:00"/>
    <d v="2019-07-04T00:00:00"/>
    <m/>
    <m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2-21T00:00:00"/>
    <d v="2019-12-05T00:00:00"/>
    <x v="3"/>
    <m/>
    <s v="Non-Private"/>
    <x v="0"/>
    <s v="RC Jazan"/>
    <s v="NA"/>
    <s v="NA"/>
    <s v="NA"/>
    <s v="GF"/>
    <s v="NA in IGATE"/>
    <s v="Below BM"/>
    <s v="Fahad Allam"/>
    <s v="RC- Jazan(Long process)"/>
  </r>
  <r>
    <s v="ZRR027"/>
    <s v="Macro"/>
    <s v="Aspiration"/>
    <s v="Northern"/>
    <x v="11"/>
    <s v="2020 Scope"/>
    <s v="اسكان قوى الامن بعرعر"/>
    <n v="30.962230000000002"/>
    <n v="41.026479999999999"/>
    <s v="Huawei"/>
    <x v="0"/>
    <s v="New Location"/>
    <s v="NA"/>
    <s v="NA"/>
    <s v="Macro"/>
    <s v="Long process"/>
    <m/>
    <s v="Approved"/>
    <d v="2019-04-18T00:00:00"/>
    <d v="2019-04-19T00:00:00"/>
    <s v="Approved"/>
    <d v="2019-06-24T18:43:20"/>
    <d v="2019-06-25T18:43:20"/>
    <s v="IGATE"/>
    <s v="26/06/2019 18:43:20"/>
    <s v="SNR1010858"/>
    <s v="NOBODY"/>
    <s v="ACCEPTED"/>
    <d v="2019-04-22T00:00:00"/>
    <d v="2019-06-24T00:00:00"/>
    <d v="2019-06-28T00:00:00"/>
    <d v="2019-07-02T00:00:00"/>
    <s v="NA"/>
    <s v="NA"/>
    <d v="2019-04-29T00:00:00"/>
    <d v="2019-07-09T00:00:00"/>
    <d v="2019-07-30T00:00:00"/>
    <d v="2019-09-01T00:00:00"/>
    <d v="2019-09-04T00:00:00"/>
    <d v="2019-09-16T00:00:00"/>
    <s v="NA"/>
    <s v="NA"/>
    <d v="2019-08-29T00:00:00"/>
    <d v="2019-08-29T00:00:00"/>
    <d v="2019-08-28T00:00:00"/>
    <s v="30.960693°"/>
    <s v="41.026979°"/>
    <d v="2019-08-29T00:00:00"/>
    <d v="2019-09-15T00:00:00"/>
    <s v="ZRRA003"/>
    <m/>
    <m/>
    <d v="2019-09-16T00:00:00"/>
    <d v="2019-09-17T00:00:00"/>
    <s v="FDED Not Approved"/>
    <d v="2019-12-24T00:00:00"/>
    <s v="Done"/>
    <x v="6"/>
    <m/>
    <s v="Non-Private"/>
    <x v="0"/>
    <s v="Housing security forces in Arar"/>
    <s v="NA"/>
    <s v="30,000.00"/>
    <s v="10X10"/>
    <s v="GF"/>
    <s v="HO to CW Done"/>
    <s v="HO Done"/>
    <s v="Sultan"/>
    <s v="HO Done"/>
  </r>
  <r>
    <s v="ZNN763"/>
    <s v="Macro"/>
    <s v="Aspiration"/>
    <s v="Southern"/>
    <x v="10"/>
    <s v="2020 Scope"/>
    <s v="وزارة الاسكان في منطقة نجران"/>
    <n v="17.63804"/>
    <n v="44.497129999999999"/>
    <s v="Huawei"/>
    <x v="0"/>
    <s v="New Location"/>
    <s v="NA"/>
    <s v="NA"/>
    <s v="Macro"/>
    <s v="Long process"/>
    <m/>
    <s v="Approved"/>
    <d v="2019-03-14T00:00:00"/>
    <d v="2019-03-15T00:00:00"/>
    <s v="Approved"/>
    <d v="2019-06-17T16:32:31"/>
    <d v="2019-06-18T16:32:31"/>
    <s v="IGATE"/>
    <s v="19/06/2019 16:32:31"/>
    <s v="SNR1010700"/>
    <s v="SNR_O"/>
    <s v="Technical Procurement Section Manager"/>
    <d v="2019-03-18T00:00:00"/>
    <d v="2019-04-10T00:00:00"/>
    <d v="2019-04-10T00:00:00"/>
    <d v="2019-04-10T00:00:00"/>
    <s v="NA"/>
    <s v="NA"/>
    <d v="2019-06-19T00:00:00"/>
    <d v="2019-10-10T00:00:00"/>
    <d v="2019-10-10T00:00:00"/>
    <d v="2019-10-10T00:00:00"/>
    <d v="2019-10-17T00:00:00"/>
    <m/>
    <s v="NA"/>
    <s v="NA"/>
    <m/>
    <m/>
    <d v="2019-10-16T00:00:00"/>
    <n v="17.638020000000001"/>
    <n v="44.497120000000002"/>
    <d v="2019-10-16T00:00:00"/>
    <m/>
    <m/>
    <m/>
    <m/>
    <d v="2019-10-21T00:00:00"/>
    <m/>
    <s v="Pending HOC"/>
    <d v="2019-08-15T00:00:00"/>
    <d v="2019-10-28T00:00:00"/>
    <x v="1"/>
    <s v="W3-Oct"/>
    <s v="Non-Private"/>
    <x v="1"/>
    <s v="Najran Amanah"/>
    <s v="NA"/>
    <n v="0"/>
    <n v="0"/>
    <s v="GF"/>
    <s v="FBP Not Applied"/>
    <s v="Below BM"/>
    <s v="Nawaf"/>
    <s v="تم تسليم الموقع بدون رخصة كما تم الاتفاق مع توال"/>
  </r>
  <r>
    <s v="ZTB002"/>
    <s v="Macro"/>
    <s v="Aspiration"/>
    <s v="Northern"/>
    <x v="8"/>
    <s v="2020 Scope"/>
    <s v="مدينة الملك عبدالعزيز العسكرية"/>
    <n v="28.373429999999999"/>
    <n v="36.570169999999997"/>
    <s v="Huawei"/>
    <x v="1"/>
    <s v="New Location"/>
    <s v="NA"/>
    <s v="NA"/>
    <s v="Macro"/>
    <s v="Long process"/>
    <m/>
    <s v="Approved"/>
    <d v="2019-03-17T00:00:00"/>
    <d v="2019-03-18T00:00:00"/>
    <s v="Approved"/>
    <d v="2019-05-20T11:24:18"/>
    <d v="2019-05-21T11:24:18"/>
    <s v="IGATE"/>
    <m/>
    <m/>
    <m/>
    <m/>
    <d v="2019-03-21T00:00:00"/>
    <d v="2019-04-10T00:00:00"/>
    <d v="2019-04-10T00:00:00"/>
    <d v="2019-05-13T00:00:00"/>
    <s v="NA"/>
    <s v="NA"/>
    <d v="2019-04-17T00:00:00"/>
    <m/>
    <m/>
    <m/>
    <m/>
    <m/>
    <m/>
    <m/>
    <m/>
    <m/>
    <m/>
    <m/>
    <m/>
    <m/>
    <m/>
    <m/>
    <m/>
    <m/>
    <m/>
    <m/>
    <m/>
    <d v="2019-11-15T00:00:00"/>
    <s v="Out"/>
    <x v="11"/>
    <m/>
    <s v="Non-Private"/>
    <x v="0"/>
    <s v="King Abdulaziz Military City for Operation and Maintenance"/>
    <s v="NA"/>
    <n v="0"/>
    <s v="20*20"/>
    <s v="GF"/>
    <s v="NA in IGATE"/>
    <s v="Above"/>
    <s v="Hatem"/>
    <s v="تم تقديم CR للموقع "/>
  </r>
  <r>
    <s v="ZBR082"/>
    <s v="Macro"/>
    <s v="Aspiration"/>
    <s v="Central"/>
    <x v="5"/>
    <s v="2020 Scope"/>
    <s v=" القصيم"/>
    <n v="26.394120000000001"/>
    <n v="43.904640000000001"/>
    <s v="Huawei"/>
    <x v="0"/>
    <s v="New Location"/>
    <s v="NA"/>
    <s v="NA"/>
    <s v="Macro"/>
    <s v="Long process"/>
    <m/>
    <s v="Approved"/>
    <d v="2019-04-06T00:00:00"/>
    <d v="2019-04-07T00:00:00"/>
    <s v="Approved"/>
    <d v="2019-08-18T00:00:00"/>
    <m/>
    <s v="IGATE"/>
    <m/>
    <m/>
    <m/>
    <m/>
    <d v="2019-04-10T00:00:00"/>
    <m/>
    <m/>
    <m/>
    <s v="NA"/>
    <s v="NA"/>
    <d v="2019-04-15T00:00:00"/>
    <m/>
    <m/>
    <m/>
    <m/>
    <m/>
    <m/>
    <m/>
    <m/>
    <m/>
    <m/>
    <m/>
    <m/>
    <m/>
    <m/>
    <m/>
    <m/>
    <m/>
    <m/>
    <m/>
    <s v="Pending HOC"/>
    <d v="2019-09-15T00:00:00"/>
    <d v="2019-11-14T00:00:00"/>
    <x v="2"/>
    <m/>
    <s v="Non-Private"/>
    <x v="1"/>
    <s v="Amanh AlQasim"/>
    <s v="NA"/>
    <s v="NA"/>
    <s v="NA"/>
    <s v="GF"/>
    <s v="NA in IGATE"/>
    <s v="Above"/>
    <s v="A Sughair"/>
    <s v="تم اصدار العقد من الامانة بسعر مرتفع  (60الف ) "/>
  </r>
  <r>
    <s v="ZBR117"/>
    <s v="Macro"/>
    <s v="Aspiration"/>
    <s v="Central"/>
    <x v="5"/>
    <s v="2020 Scope"/>
    <s v=" القصيم"/>
    <n v="26.37302"/>
    <n v="43.860460000000003"/>
    <s v="Huawei"/>
    <x v="0"/>
    <s v="New Location"/>
    <s v="NA"/>
    <s v="NA"/>
    <s v="Macro"/>
    <s v="Doable"/>
    <m/>
    <s v="Approved"/>
    <d v="2019-04-06T00:00:00"/>
    <d v="2019-04-07T00:00:00"/>
    <s v="Approved"/>
    <d v="2019-05-23T13:19:40"/>
    <d v="2019-05-24T13:19:40"/>
    <s v="IGATE"/>
    <s v="25/05/2019 13:19:40"/>
    <s v="SNR1010373"/>
    <s v="NOBODY"/>
    <s v="REJECTED"/>
    <d v="2019-04-10T00:00:00"/>
    <d v="2019-04-10T00:00:00"/>
    <d v="2019-04-10T00:00:00"/>
    <d v="2019-04-14T00:00:00"/>
    <m/>
    <m/>
    <s v="NA"/>
    <s v="NA"/>
    <s v="NA"/>
    <s v="NA"/>
    <s v="NA"/>
    <s v="NA"/>
    <m/>
    <m/>
    <m/>
    <m/>
    <m/>
    <m/>
    <m/>
    <m/>
    <m/>
    <m/>
    <m/>
    <m/>
    <m/>
    <m/>
    <s v="Pending HOC"/>
    <d v="2019-09-15T00:00:00"/>
    <d v="2019-11-14T00:00:00"/>
    <x v="2"/>
    <m/>
    <s v="Private"/>
    <x v="2"/>
    <s v="Amanh AlQasim"/>
    <s v="NA"/>
    <n v="0"/>
    <s v="0"/>
    <s v="GF"/>
    <s v="Priv. Contract Not Issued From TAWAL"/>
    <s v="Above"/>
    <s v="A Sughair"/>
    <s v="تم توقيع العقد المبدئي وبانتظار رفعها بالاي قيت لاصدار العقد "/>
  </r>
  <r>
    <s v="ZBR120"/>
    <s v="Macro"/>
    <s v="Aspiration"/>
    <s v="Central"/>
    <x v="5"/>
    <s v="2020 Scope"/>
    <s v=" القصيم"/>
    <n v="26.38862"/>
    <n v="43.98603"/>
    <s v="Huawei"/>
    <x v="0"/>
    <s v="New Location"/>
    <s v="NA"/>
    <s v="NA"/>
    <s v="Macro"/>
    <s v="Doable"/>
    <m/>
    <s v="Approved"/>
    <d v="2019-03-12T00:00:00"/>
    <d v="2019-03-13T00:00:00"/>
    <s v="Approved"/>
    <d v="2019-06-16T17:26:43"/>
    <d v="2019-06-17T17:26:43"/>
    <s v="IGATE"/>
    <s v="02/10/2019 10:19:00"/>
    <s v="SNR1011990"/>
    <s v="SNR_K"/>
    <s v="Procurement Department Employee"/>
    <d v="2019-03-16T00:00:00"/>
    <d v="2019-04-10T00:00:00"/>
    <d v="2019-04-14T00:00:00"/>
    <d v="2019-04-18T00:00:00"/>
    <s v="NA"/>
    <s v="NA"/>
    <d v="2019-04-15T00:00:00"/>
    <d v="2019-07-14T00:00:00"/>
    <d v="2019-07-30T00:00:00"/>
    <d v="2019-09-17T00:00:00"/>
    <m/>
    <m/>
    <m/>
    <m/>
    <m/>
    <m/>
    <m/>
    <m/>
    <m/>
    <m/>
    <m/>
    <m/>
    <m/>
    <m/>
    <m/>
    <m/>
    <s v="Pending HOC"/>
    <d v="2019-09-15T00:00:00"/>
    <d v="2019-11-05T00:00:00"/>
    <x v="5"/>
    <m/>
    <s v="Non-Private"/>
    <x v="1"/>
    <s v="Amanh AlQasim"/>
    <s v="0555147965"/>
    <s v="65,000.00"/>
    <s v="289m"/>
    <s v="GF"/>
    <s v="Contract Not Signed by TAWAL"/>
    <s v="Above"/>
    <s v="A Sughair"/>
    <s v="بانتظار توقيع العقد من المشتريات  "/>
  </r>
  <r>
    <s v="ZBR134"/>
    <s v="Macro"/>
    <s v="Aspiration"/>
    <s v="Central"/>
    <x v="5"/>
    <s v="2020 Scope"/>
    <s v="بريدة"/>
    <n v="26.412610000000001"/>
    <n v="43.924349999999997"/>
    <s v="Huawei"/>
    <x v="0"/>
    <s v="New Location"/>
    <s v="NA"/>
    <s v="NA"/>
    <s v="Macro"/>
    <s v="Doable"/>
    <m/>
    <s v="Approved"/>
    <d v="2019-03-14T00:00:00"/>
    <d v="2019-03-15T00:00:00"/>
    <s v="Approved"/>
    <d v="2019-05-11T14:59:49"/>
    <d v="2019-05-12T14:59:49"/>
    <s v="IGATE"/>
    <s v="13/05/2019 14:59:49"/>
    <s v="SNR1010230"/>
    <s v="NOBODY"/>
    <s v="ACCEPTED"/>
    <d v="2019-03-18T00:00:00"/>
    <d v="2019-04-10T00:00:00"/>
    <d v="2019-04-10T00:00:00"/>
    <d v="2019-04-28T00:00:00"/>
    <d v="2019-05-14T00:00:00"/>
    <d v="2019-07-07T00:00:00"/>
    <s v="NA"/>
    <s v="NA"/>
    <s v="NA"/>
    <s v="NA"/>
    <s v="NA"/>
    <s v="NA"/>
    <d v="2019-07-07T00:00:00"/>
    <d v="2019-07-18T00:00:00"/>
    <d v="2019-07-18T00:00:00"/>
    <d v="2019-10-16T00:00:00"/>
    <d v="2019-07-09T00:00:00"/>
    <s v="26.412720°"/>
    <s v="43.924634°"/>
    <d v="2019-07-17T00:00:00"/>
    <d v="2019-09-02T00:00:00"/>
    <s v="615-41-000"/>
    <m/>
    <m/>
    <d v="2019-10-16T00:00:00"/>
    <m/>
    <s v="Pending HOC"/>
    <d v="2019-09-15T00:00:00"/>
    <d v="2019-10-21T00:00:00"/>
    <x v="7"/>
    <s v="W2-Oct"/>
    <s v="Private"/>
    <x v="2"/>
    <s v="خالد عجلان العجلان"/>
    <s v="0543835338"/>
    <s v="40,000.00"/>
    <s v="20*20"/>
    <s v="RT"/>
    <s v="HO Not Done"/>
    <s v="Below BM"/>
    <s v="A Sughair"/>
    <s v="تم تسليم الموقع "/>
  </r>
  <r>
    <s v="ZBR146"/>
    <s v="Macro"/>
    <s v="Aspiration"/>
    <s v="Central"/>
    <x v="5"/>
    <s v="2020 Scope"/>
    <s v=" القصيم"/>
    <n v="26.302019999999999"/>
    <n v="44.037759999999999"/>
    <s v="Huawei"/>
    <x v="0"/>
    <s v="New Location"/>
    <s v="NA"/>
    <s v="NA"/>
    <s v="Macro"/>
    <s v="Doable"/>
    <m/>
    <s v="Approved"/>
    <d v="2019-03-16T00:00:00"/>
    <d v="2019-03-17T00:00:00"/>
    <s v="Approved"/>
    <d v="2019-05-23T13:30:08"/>
    <d v="2019-05-24T13:30:08"/>
    <s v="IGATE"/>
    <s v="25/05/2019 13:30:08"/>
    <s v="SNR1010374"/>
    <s v="SNR_O"/>
    <s v="Technical Procurement Section Manager"/>
    <d v="2019-03-20T00:00:00"/>
    <d v="2019-04-10T00:00:00"/>
    <d v="2019-04-10T00:00:00"/>
    <d v="2019-04-14T00:00:00"/>
    <m/>
    <m/>
    <s v="NA"/>
    <s v="NA"/>
    <s v="NA"/>
    <s v="NA"/>
    <s v="NA"/>
    <s v="NA"/>
    <d v="2019-10-15T00:00:00"/>
    <m/>
    <d v="2019-10-15T00:00:00"/>
    <m/>
    <m/>
    <m/>
    <m/>
    <d v="2019-10-20T00:00:00"/>
    <m/>
    <m/>
    <m/>
    <m/>
    <d v="2019-10-20T00:00:00"/>
    <m/>
    <s v="Pending HOC"/>
    <d v="2019-09-15T00:00:00"/>
    <d v="2019-11-05T00:00:00"/>
    <x v="5"/>
    <s v="W3-Oct"/>
    <s v="Private"/>
    <x v="2"/>
    <s v="Amanh AlQasim"/>
    <s v="0555151224"/>
    <s v="25,000.00"/>
    <s v="225m2"/>
    <s v="GF"/>
    <s v="Priv. Contract Not Signed by Owner"/>
    <s v="Above"/>
    <s v="A Sughair"/>
    <s v="تم تسليم الموقع بدون رخصة كما تم الاتفاق مع توال"/>
  </r>
  <r>
    <s v="ZBR149"/>
    <s v="Macro"/>
    <s v="Aspiration"/>
    <s v="Central"/>
    <x v="5"/>
    <s v="2020 Scope"/>
    <s v="معهد طيران القوات البرية بالقصيم"/>
    <n v="26.309460000000001"/>
    <n v="43.757779999999997"/>
    <s v="Huawei"/>
    <x v="0"/>
    <s v="New Location"/>
    <s v="NA"/>
    <s v="NA"/>
    <s v="Macro"/>
    <s v="Long process"/>
    <m/>
    <s v="Approved"/>
    <d v="2019-04-06T00:00:00"/>
    <d v="2019-04-07T00:00:00"/>
    <s v="Approved"/>
    <d v="2019-05-25T15:25:59"/>
    <d v="2019-05-26T15:25:59"/>
    <s v="IGATE"/>
    <s v="27/05/2019 15:25:59"/>
    <s v="SNR1010421"/>
    <s v="NOBODY"/>
    <s v="ACCEPTED"/>
    <d v="2019-04-10T00:00:00"/>
    <d v="2019-05-12T00:00:00"/>
    <d v="2019-06-17T00:00:00"/>
    <d v="2019-06-17T00:00:00"/>
    <s v="NA"/>
    <s v="NA"/>
    <d v="2019-04-30T00:00:00"/>
    <d v="2019-06-18T00:00:00"/>
    <d v="2019-06-18T00:00:00"/>
    <d v="2019-06-18T00:00:00"/>
    <d v="2019-06-20T00:00:00"/>
    <d v="2019-06-30T00:00:00"/>
    <s v="NA"/>
    <s v="NA"/>
    <d v="2019-06-20T00:00:00"/>
    <d v="2019-06-30T00:00:00"/>
    <d v="2019-06-17T00:00:00"/>
    <s v="26.309973°"/>
    <s v="43.758174°"/>
    <d v="2019-06-19T00:00:00"/>
    <d v="2019-07-03T00:00:00"/>
    <s v="ZBRA052"/>
    <m/>
    <m/>
    <d v="2019-06-30T00:00:00"/>
    <d v="2019-07-01T00:00:00"/>
    <s v="No Dependency"/>
    <d v="2019-11-15T00:00:00"/>
    <s v="Done"/>
    <x v="6"/>
    <m/>
    <s v="Non-Private"/>
    <x v="0"/>
    <s v="Ground Military Forces"/>
    <s v="NA"/>
    <s v="36,000.00"/>
    <s v="15X15"/>
    <s v="GF"/>
    <s v="HO to CW Done"/>
    <s v="HO Done"/>
    <s v="A Sughair"/>
    <s v="HO Done"/>
  </r>
  <r>
    <s v="ZBR178"/>
    <s v="Macro"/>
    <s v="Aspiration"/>
    <s v="Central"/>
    <x v="5"/>
    <s v="2020 Scope"/>
    <s v=" الحرس الوطني"/>
    <n v="26.327210000000001"/>
    <n v="43.778080000000003"/>
    <s v="Huawei"/>
    <x v="0"/>
    <s v="New Location"/>
    <s v="NA"/>
    <s v="NA"/>
    <s v="Macro"/>
    <s v="Long process"/>
    <m/>
    <s v="Approved"/>
    <d v="2019-05-15T00:00:00"/>
    <d v="2019-05-16T00:00:00"/>
    <s v="Approved"/>
    <d v="2019-07-05T18:19:55"/>
    <d v="2019-07-06T18:19:55"/>
    <s v="IGATE"/>
    <s v="07/07/2019 18:19:55"/>
    <s v="SNR1011111"/>
    <s v="SNR_I"/>
    <s v="District Support"/>
    <d v="2019-05-19T00:00:00"/>
    <d v="2019-07-04T00:00:00"/>
    <d v="2019-07-04T00:00:00"/>
    <d v="2019-07-04T00:00:00"/>
    <s v="NA"/>
    <s v="NA"/>
    <d v="2019-05-05T00:00:00"/>
    <m/>
    <m/>
    <m/>
    <m/>
    <m/>
    <m/>
    <m/>
    <m/>
    <m/>
    <m/>
    <m/>
    <m/>
    <m/>
    <m/>
    <m/>
    <m/>
    <m/>
    <m/>
    <m/>
    <s v="Pending HOC"/>
    <d v="2019-12-14T00:00:00"/>
    <d v="2019-11-14T00:00:00"/>
    <x v="2"/>
    <m/>
    <s v="Non-Private"/>
    <x v="0"/>
    <s v="NG"/>
    <s v="NA"/>
    <n v="0"/>
    <n v="0"/>
    <s v="GF"/>
    <s v="IBP Not Issued"/>
    <s v="Above"/>
    <s v="A Sughair"/>
    <s v="بانتظار محضر المعاينة من الحرس الوطني  وتحتاج ما يقارب 3 اسابيع -مع التاكيد بتعديل الفقرة 11 "/>
  </r>
  <r>
    <s v="ZBR883"/>
    <s v="Macro"/>
    <s v="Aspiration"/>
    <s v="Central"/>
    <x v="5"/>
    <s v="2020 Scope"/>
    <s v="ملك خاص"/>
    <n v="26.364999999999998"/>
    <n v="44.021099999999997"/>
    <s v="Huawei"/>
    <x v="0"/>
    <s v="New Location"/>
    <s v="NA"/>
    <s v="NA"/>
    <s v="Macro"/>
    <s v="Long process"/>
    <m/>
    <s v="Approved"/>
    <d v="2019-03-16T00:00:00"/>
    <d v="2019-03-17T00:00:00"/>
    <s v="Approved"/>
    <d v="2019-05-18T15:30:31"/>
    <d v="2019-05-19T15:30:31"/>
    <s v="IGATE"/>
    <s v="20/05/2019 15:30:31"/>
    <s v="SNR1010303"/>
    <s v="NOBODY"/>
    <s v="ACCEPTED"/>
    <d v="2019-03-20T00:00:00"/>
    <d v="2019-04-10T00:00:00"/>
    <d v="2019-04-10T00:00:00"/>
    <d v="2019-04-28T00:00:00"/>
    <d v="2019-05-14T00:00:00"/>
    <d v="2019-06-20T00:00:00"/>
    <s v="NA"/>
    <s v="NA"/>
    <s v="NA"/>
    <s v="NA"/>
    <s v="NA"/>
    <s v="NA"/>
    <d v="2019-06-20T00:00:00"/>
    <d v="2019-06-25T00:00:00"/>
    <d v="2019-06-25T00:00:00"/>
    <m/>
    <d v="2019-06-25T00:00:00"/>
    <s v="26.364950°"/>
    <s v="44.021920°"/>
    <d v="2019-06-26T00:00:00"/>
    <s v="NA"/>
    <s v="NA"/>
    <m/>
    <m/>
    <m/>
    <m/>
    <s v="Pending HOC"/>
    <d v="2019-10-15T00:00:00"/>
    <d v="2019-10-31T00:00:00"/>
    <x v="1"/>
    <m/>
    <s v="Private"/>
    <x v="2"/>
    <s v="عبدالرحمن فوزان المطرودي/علي سلمان"/>
    <s v="0555146966"/>
    <s v="40,000.00"/>
    <s v="20*20"/>
    <s v="GF"/>
    <s v="FBP Not Issued"/>
    <s v="Below BM"/>
    <s v="A Sughair"/>
    <s v="بانتظار اصدار الرخصة - نحتاج صك الالكتروني من المالك "/>
  </r>
  <r>
    <s v="ZHA295"/>
    <s v="Macro"/>
    <s v="Aspiration"/>
    <s v="Central"/>
    <x v="4"/>
    <s v="2020 Scope"/>
    <s v="حائل"/>
    <n v="27.520879999999998"/>
    <n v="41.718490000000003"/>
    <s v="Huawei"/>
    <x v="0"/>
    <s v="New Location"/>
    <s v="NA"/>
    <s v="NA"/>
    <s v="Macro"/>
    <s v="Doable"/>
    <m/>
    <s v="Approved"/>
    <d v="2019-03-17T00:00:00"/>
    <d v="2019-03-18T00:00:00"/>
    <s v="Approved"/>
    <d v="2019-06-09T18:58:29"/>
    <d v="2019-06-10T18:58:29"/>
    <s v="IGATE"/>
    <s v="02/10/2019 10:10:03"/>
    <s v="SNR1011988"/>
    <s v="SNR_I"/>
    <s v="District Support"/>
    <d v="2019-03-21T00:00:00"/>
    <d v="2019-04-10T00:00:00"/>
    <d v="2019-04-10T00:00:00"/>
    <d v="2019-04-14T00:00:00"/>
    <d v="2019-04-24T00:00:00"/>
    <m/>
    <d v="2019-09-10T00:00:00"/>
    <m/>
    <m/>
    <m/>
    <m/>
    <m/>
    <m/>
    <m/>
    <m/>
    <m/>
    <m/>
    <m/>
    <m/>
    <m/>
    <m/>
    <m/>
    <m/>
    <m/>
    <m/>
    <m/>
    <s v="Pending HOC"/>
    <d v="2019-07-20T00:00:00"/>
    <d v="2019-11-25T00:00:00"/>
    <x v="0"/>
    <m/>
    <s v="Non-Private"/>
    <x v="1"/>
    <s v="Hail "/>
    <s v="0555150377"/>
    <s v="25,000.00"/>
    <s v="20x20"/>
    <s v="GF"/>
    <s v="IBP Not Issued"/>
    <s v="Above"/>
    <s v="Abdulaziz"/>
    <s v="بانتظار توقيع العقد من المشتريات - افادة دعم المنطقة سيتم تخفيض سعر العقد "/>
  </r>
  <r>
    <s v="ZTB430"/>
    <s v="Macro"/>
    <s v="Aspiration"/>
    <s v="Northern"/>
    <x v="8"/>
    <s v="2020 Scope"/>
    <s v=" وزارة الاسكان"/>
    <n v="28.484300000000001"/>
    <n v="36.464799999999997"/>
    <s v="Huawei"/>
    <x v="0"/>
    <s v="New Location"/>
    <s v="NA"/>
    <s v="NA"/>
    <s v="Macro"/>
    <s v="Long process"/>
    <m/>
    <s v="Approved"/>
    <d v="2019-04-06T00:00:00"/>
    <d v="2019-04-07T00:00:00"/>
    <s v="Approved"/>
    <d v="2019-06-10T12:21:21"/>
    <d v="2019-06-11T12:21:21"/>
    <s v="IGATE"/>
    <s v="12/06/2019 12:21:21"/>
    <s v="SNR1010488"/>
    <s v="SNR_I"/>
    <s v="District Support"/>
    <d v="2019-04-10T00:00:00"/>
    <d v="2019-06-17T00:00:00"/>
    <d v="2019-06-17T00:00:00"/>
    <d v="2019-06-21T00:00:00"/>
    <s v="NA"/>
    <s v="NA"/>
    <d v="2019-04-16T00:00:00"/>
    <m/>
    <m/>
    <m/>
    <m/>
    <m/>
    <m/>
    <m/>
    <m/>
    <m/>
    <m/>
    <m/>
    <m/>
    <m/>
    <m/>
    <m/>
    <m/>
    <m/>
    <m/>
    <m/>
    <s v="Pending HOC"/>
    <d v="2019-10-15T00:00:00"/>
    <d v="2019-12-15T00:00:00"/>
    <x v="8"/>
    <m/>
    <s v="Non-Private"/>
    <x v="0"/>
    <s v="MOH in Tabuk"/>
    <s v="NA"/>
    <n v="0"/>
    <n v="0"/>
    <s v="GF"/>
    <s v="IBP Not Issued"/>
    <s v="Above"/>
    <s v="Hatem"/>
    <s v="بانتظار رد من وزارة الاسكان "/>
  </r>
  <r>
    <s v="ZHA320"/>
    <s v="Macro"/>
    <s v="Aspiration"/>
    <s v="Central"/>
    <x v="4"/>
    <s v="2020 Scope"/>
    <s v=" حائل"/>
    <n v="27.583210000000001"/>
    <n v="41.715240000000001"/>
    <s v="Huawei"/>
    <x v="0"/>
    <s v="New Location"/>
    <s v="NA"/>
    <s v="NA"/>
    <s v="Macro"/>
    <s v="Doable"/>
    <m/>
    <s v="Approved"/>
    <d v="2019-03-17T00:00:00"/>
    <d v="2019-03-18T00:00:00"/>
    <s v="Approved"/>
    <d v="2019-07-28T16:26:29"/>
    <d v="2019-07-29T16:26:29"/>
    <s v="IGATE"/>
    <s v="30/07/2019 16:26:29"/>
    <s v="SNR1011511"/>
    <s v="SNR_I"/>
    <s v="District Support"/>
    <d v="2019-03-21T00:00:00"/>
    <d v="2019-04-10T00:00:00"/>
    <d v="2019-04-10T00:00:00"/>
    <d v="2019-04-14T00:00:00"/>
    <d v="2019-04-23T00:00:00"/>
    <m/>
    <d v="2019-08-20T00:00:00"/>
    <m/>
    <m/>
    <m/>
    <m/>
    <m/>
    <m/>
    <m/>
    <m/>
    <m/>
    <m/>
    <m/>
    <m/>
    <m/>
    <m/>
    <m/>
    <m/>
    <m/>
    <m/>
    <m/>
    <s v="Pending HOC"/>
    <d v="2019-08-15T00:00:00"/>
    <d v="2019-11-25T00:00:00"/>
    <x v="0"/>
    <m/>
    <s v="Non-Private"/>
    <x v="1"/>
    <s v="Hail "/>
    <s v="NA"/>
    <n v="0"/>
    <n v="0"/>
    <s v="GF / RT"/>
    <s v="IBP Not Issued"/>
    <s v="Above"/>
    <s v="Abdulaziz"/>
    <s v="بانتظار توقيع العقد من المشتريات - افادة دعم المنطقة سيتم تخفيض سعر العقد "/>
  </r>
  <r>
    <s v="ZHA324"/>
    <s v="Macro"/>
    <s v="Aspiration"/>
    <s v="Central"/>
    <x v="4"/>
    <s v="2020 Scope"/>
    <s v=" حائل"/>
    <n v="27.461500000000001"/>
    <n v="41.640439999999998"/>
    <s v="Huawei"/>
    <x v="0"/>
    <s v="New Location"/>
    <s v="NA"/>
    <s v="NA"/>
    <s v="Macro"/>
    <s v="Doable"/>
    <m/>
    <s v="Approved"/>
    <d v="2019-04-06T00:00:00"/>
    <d v="2019-04-07T00:00:00"/>
    <s v="Approved"/>
    <d v="2019-07-05T18:55:43"/>
    <d v="2019-07-06T18:55:43"/>
    <s v="IGATE"/>
    <s v="07/07/2019 18:55:43"/>
    <s v="SNR1011116"/>
    <s v="SNR_Q"/>
    <s v="GM Technical Procurement"/>
    <d v="2019-04-10T00:00:00"/>
    <d v="2019-06-20T00:00:00"/>
    <d v="2019-06-20T00:00:00"/>
    <d v="2019-06-20T00:00:00"/>
    <s v="NA"/>
    <s v="NA"/>
    <d v="2019-07-11T00:00:00"/>
    <d v="2019-09-02T00:00:00"/>
    <d v="2019-09-02T00:00:00"/>
    <d v="2019-09-05T00:00:00"/>
    <d v="2019-10-17T00:00:00"/>
    <m/>
    <s v="NA"/>
    <s v="NA"/>
    <m/>
    <m/>
    <m/>
    <m/>
    <m/>
    <d v="2019-10-20T00:00:00"/>
    <m/>
    <m/>
    <m/>
    <m/>
    <d v="2019-10-20T00:00:00"/>
    <m/>
    <s v="Pending HOC"/>
    <d v="2019-12-15T00:00:00"/>
    <d v="2019-10-28T00:00:00"/>
    <x v="1"/>
    <s v="W3-Oct"/>
    <s v="Non-Private"/>
    <x v="1"/>
    <s v="Amanh Hail"/>
    <s v="NA"/>
    <s v="30,000.00"/>
    <s v="4*14"/>
    <s v="GF"/>
    <s v="FBP Not Applied"/>
    <s v="Above"/>
    <s v="Abdulaziz"/>
    <s v="تم تسليم الموقع بدون رخصة كما تم الاتفاق مع توال"/>
  </r>
  <r>
    <s v="ZHA330"/>
    <s v="Macro"/>
    <s v="Aspiration"/>
    <s v="Central"/>
    <x v="4"/>
    <s v="2020 Scope"/>
    <s v="وزارة الاسكان بمنطفة حائل"/>
    <n v="27.50705"/>
    <n v="41.766649999999998"/>
    <s v="Huawei"/>
    <x v="0"/>
    <s v="New Location"/>
    <s v="NA"/>
    <s v="NA"/>
    <s v="Macro"/>
    <s v="Long process"/>
    <m/>
    <s v="Approved"/>
    <d v="2019-03-17T00:00:00"/>
    <d v="2019-03-18T00:00:00"/>
    <s v="Approved"/>
    <d v="2019-07-23T14:41:03"/>
    <d v="2019-07-24T14:41:03"/>
    <s v="IGATE"/>
    <s v="25/07/2019 14:41:03"/>
    <s v="SNR1011463"/>
    <s v="SNR_I"/>
    <s v="District Support"/>
    <d v="2019-03-21T00:00:00"/>
    <d v="2019-07-28T00:00:00"/>
    <d v="2019-07-28T00:00:00"/>
    <d v="2019-08-05T00:00:00"/>
    <s v="NA"/>
    <s v="NA"/>
    <d v="2019-04-14T00:00:00"/>
    <m/>
    <m/>
    <m/>
    <m/>
    <m/>
    <m/>
    <m/>
    <m/>
    <m/>
    <m/>
    <m/>
    <m/>
    <m/>
    <m/>
    <m/>
    <m/>
    <m/>
    <m/>
    <m/>
    <s v="Pending HOC"/>
    <d v="2019-10-15T00:00:00"/>
    <d v="2019-11-28T00:00:00"/>
    <x v="0"/>
    <m/>
    <s v="Non-Private"/>
    <x v="0"/>
    <s v="MOH in Hail"/>
    <s v="NA"/>
    <n v="0"/>
    <n v="0"/>
    <s v="GF"/>
    <s v="IBP Not Issued"/>
    <s v="Above"/>
    <s v="Abdulaziz"/>
    <s v="بانتظار رد من وزارة الاسكان "/>
  </r>
  <r>
    <s v="ZNN676"/>
    <s v="Macro/Replacement"/>
    <s v="Aspiration"/>
    <s v="Southern"/>
    <x v="10"/>
    <s v="2019 Scope-Replacement"/>
    <s v="حرس الحدود"/>
    <n v="18.894659999999998"/>
    <n v="51.17069"/>
    <s v="Huawei"/>
    <x v="0"/>
    <s v="New Location"/>
    <s v="NA"/>
    <s v="NA"/>
    <s v="Macro"/>
    <s v="Doable"/>
    <m/>
    <s v="Approved"/>
    <d v="2019-06-13T00:00:00"/>
    <d v="2019-06-14T00:00:00"/>
    <s v="Approved"/>
    <d v="2019-06-11T11:42:12"/>
    <d v="2019-06-12T11:42:12"/>
    <s v="IGATE"/>
    <s v="13/06/2019 11:42:12"/>
    <s v="SNR1010514"/>
    <s v="SNR_I"/>
    <s v="District Support"/>
    <d v="2019-06-17T00:00:00"/>
    <d v="2019-06-18T00:00:00"/>
    <d v="2019-06-18T00:00:00"/>
    <d v="2019-06-18T00:00:00"/>
    <s v="NA"/>
    <s v="NA"/>
    <d v="2019-06-18T00:00:00"/>
    <m/>
    <m/>
    <m/>
    <m/>
    <m/>
    <m/>
    <m/>
    <m/>
    <m/>
    <m/>
    <m/>
    <m/>
    <d v="2019-10-20T00:00:00"/>
    <m/>
    <m/>
    <m/>
    <m/>
    <m/>
    <m/>
    <s v="Pending HOC"/>
    <d v="2020-01-04T00:00:00"/>
    <d v="2019-10-28T00:00:00"/>
    <x v="1"/>
    <m/>
    <s v="Non-Private"/>
    <x v="0"/>
    <s v="NG"/>
    <s v="NA"/>
    <n v="0"/>
    <n v="0"/>
    <s v="GF"/>
    <s v="IBP Not Issued"/>
    <s v="Above"/>
    <s v="Nawaf"/>
    <s v="خرخير - انتظار العقد لدى المالية "/>
  </r>
  <r>
    <s v="ZHA475"/>
    <s v="Macro"/>
    <s v="Aspiration"/>
    <s v="Central"/>
    <x v="4"/>
    <s v="2020 Scope"/>
    <s v=" حائل"/>
    <n v="27.53058"/>
    <n v="41.767229999999998"/>
    <s v="Huawei"/>
    <x v="0"/>
    <s v="New Location"/>
    <s v="NA"/>
    <s v="NA"/>
    <s v="Macro"/>
    <s v="Doable"/>
    <m/>
    <s v="Approved"/>
    <d v="2019-03-17T00:00:00"/>
    <d v="2019-03-18T00:00:00"/>
    <s v="Approved"/>
    <d v="2019-07-09T15:47:31"/>
    <d v="2019-07-10T15:47:31"/>
    <s v="IGATE"/>
    <s v="11/07/2019 15:47:31"/>
    <s v="SNR1011274"/>
    <s v="SNR_O"/>
    <s v="Technical Procurement Section Manager"/>
    <d v="2019-03-21T00:00:00"/>
    <d v="2019-04-10T00:00:00"/>
    <d v="2019-04-10T00:00:00"/>
    <d v="2019-04-10T00:00:00"/>
    <s v="NA"/>
    <s v="NA"/>
    <d v="2019-04-30T00:00:00"/>
    <d v="2019-09-04T00:00:00"/>
    <d v="2019-09-10T00:00:00"/>
    <d v="2019-09-26T00:00:00"/>
    <d v="2019-10-17T00:00:00"/>
    <m/>
    <s v="NA"/>
    <s v="NA"/>
    <m/>
    <m/>
    <m/>
    <m/>
    <m/>
    <m/>
    <m/>
    <m/>
    <m/>
    <m/>
    <d v="2019-10-20T00:00:00"/>
    <m/>
    <s v="Pending HOC"/>
    <d v="2019-09-15T00:00:00"/>
    <d v="2019-10-28T00:00:00"/>
    <x v="1"/>
    <s v="W3-Oct"/>
    <s v="Non-Private"/>
    <x v="1"/>
    <s v="Amanh Hail"/>
    <s v="NA"/>
    <n v="0"/>
    <s v="300M"/>
    <s v="GF"/>
    <s v="FBP Not Applied"/>
    <s v="Above"/>
    <s v="Abdulaziz"/>
    <s v="تم تسليم الموقع بدون رخصة كما تم الاتفاق مع توال"/>
  </r>
  <r>
    <s v="ZHA489"/>
    <s v="Macro"/>
    <s v="Aspiration"/>
    <s v="Central"/>
    <x v="4"/>
    <s v="2020 Scope"/>
    <s v=" حائل"/>
    <n v="27.407859999999999"/>
    <n v="41.717759999999998"/>
    <s v="Huawei"/>
    <x v="0"/>
    <s v="New Location"/>
    <s v="NA"/>
    <s v="NA"/>
    <s v="Macro"/>
    <s v="Doable"/>
    <m/>
    <s v="Approved"/>
    <d v="2019-03-17T00:00:00"/>
    <d v="2019-03-18T00:00:00"/>
    <s v="Approved"/>
    <d v="2019-05-23T14:30:26"/>
    <d v="2019-05-24T14:30:26"/>
    <s v="IGATE"/>
    <s v="25/05/2019 14:30:26"/>
    <s v="SNR1010379"/>
    <s v="SNR_Q"/>
    <s v="GM Technical Procurement"/>
    <d v="2019-03-21T00:00:00"/>
    <d v="2019-04-10T00:00:00"/>
    <d v="2019-04-10T00:00:00"/>
    <d v="2019-04-14T00:00:00"/>
    <s v="NA"/>
    <s v="NA"/>
    <d v="2019-04-30T00:00:00"/>
    <d v="2019-08-25T00:00:00"/>
    <d v="2019-09-02T00:00:00"/>
    <d v="2019-09-05T00:00:00"/>
    <d v="2019-10-17T00:00:00"/>
    <m/>
    <s v="NA"/>
    <s v="NA"/>
    <m/>
    <m/>
    <m/>
    <m/>
    <m/>
    <d v="2019-10-20T00:00:00"/>
    <m/>
    <m/>
    <m/>
    <m/>
    <d v="2019-10-20T00:00:00"/>
    <m/>
    <s v="Pending HOC"/>
    <d v="2019-09-15T00:00:00"/>
    <d v="2019-10-28T00:00:00"/>
    <x v="1"/>
    <s v="W3-Oct"/>
    <s v="Non-Private"/>
    <x v="1"/>
    <s v="Amanh Hail"/>
    <s v="NA"/>
    <s v="45,000.00"/>
    <s v="15*20"/>
    <s v="GF"/>
    <s v="FBP Not Applied"/>
    <s v="Above"/>
    <s v="Abdulaziz"/>
    <s v="تم تسليم الموقع بدون رخصة كما تم الاتفاق مع توال"/>
  </r>
  <r>
    <s v="ZHA893"/>
    <s v="Macro"/>
    <s v="Aspiration"/>
    <s v="Central"/>
    <x v="4"/>
    <s v="2020 Scope"/>
    <s v="ملك خاص"/>
    <n v="27.49766"/>
    <n v="41.699420000000003"/>
    <s v="Huawei"/>
    <x v="0"/>
    <s v="New Location"/>
    <s v="NA"/>
    <s v="NA"/>
    <s v="Macro"/>
    <s v="Doable"/>
    <m/>
    <s v="Approved"/>
    <d v="2019-03-17T00:00:00"/>
    <d v="2019-03-18T00:00:00"/>
    <s v="Approved"/>
    <d v="2019-05-20T10:46:15"/>
    <d v="2019-05-21T10:46:15"/>
    <s v="IGATE"/>
    <s v="02/10/2019 10:30:51"/>
    <s v="SNR1011992"/>
    <s v="SNR_O"/>
    <s v="Technical Procurement Section Manager"/>
    <d v="2019-03-21T00:00:00"/>
    <d v="2019-04-10T00:00:00"/>
    <d v="2019-04-10T00:00:00"/>
    <d v="2019-04-10T00:00:00"/>
    <d v="2019-04-03T00:00:00"/>
    <d v="2019-05-16T00:00:00"/>
    <s v="NA"/>
    <s v="NA"/>
    <s v="NA"/>
    <s v="NA"/>
    <s v="NA"/>
    <s v="NA"/>
    <d v="2019-10-20T00:00:00"/>
    <d v="2019-10-06T00:00:00"/>
    <d v="2019-10-20T00:00:00"/>
    <m/>
    <d v="2019-10-01T00:00:00"/>
    <n v="27.497640000000001"/>
    <n v="41.699330000000003"/>
    <d v="2019-10-06T00:00:00"/>
    <s v="NA"/>
    <s v="NA"/>
    <m/>
    <m/>
    <d v="2019-10-20T00:00:00"/>
    <m/>
    <s v="Pending HOC"/>
    <d v="2019-07-20T00:00:00"/>
    <d v="2019-10-21T00:00:00"/>
    <x v="7"/>
    <s v="W3-Oct"/>
    <s v="Private"/>
    <x v="2"/>
    <s v="نايف الجربوع"/>
    <s v="0552277405"/>
    <s v="50,000.00"/>
    <s v="0"/>
    <s v="RT"/>
    <s v="FBP Not Issued"/>
    <s v="Below BM"/>
    <s v="Abdulaziz"/>
    <s v="تم تسليم الموقع بدون رخصة كما تم الاتفاق مع توال"/>
  </r>
  <r>
    <s v="ZMC554"/>
    <s v="Macro"/>
    <s v="Aspiration"/>
    <s v="Southern"/>
    <x v="1"/>
    <s v="2020 Scope"/>
    <s v="تحفيظ القرأن في محافظة المظيلف"/>
    <n v="19.543949999999999"/>
    <n v="41.038490000000003"/>
    <s v="Huawei"/>
    <x v="0"/>
    <s v="New Location"/>
    <s v="NA"/>
    <s v="NA"/>
    <s v="Macro"/>
    <s v="Long process"/>
    <m/>
    <s v="Approved"/>
    <d v="2019-03-10T00:00:00"/>
    <d v="2019-03-11T00:00:00"/>
    <s v="Approved"/>
    <d v="2019-05-25T09:17:56"/>
    <d v="2019-05-26T09:17:56"/>
    <s v="IGATE"/>
    <s v="27/05/2019 09:17:56"/>
    <s v="SNR1010410"/>
    <s v="SNR_D"/>
    <s v="Vendor SA"/>
    <d v="2019-03-14T00:00:00"/>
    <d v="2019-04-10T00:00:00"/>
    <d v="2019-04-10T00:00:00"/>
    <d v="2019-04-10T00:00:00"/>
    <s v="NA"/>
    <s v="NA"/>
    <d v="2019-06-18T00:00:00"/>
    <m/>
    <m/>
    <m/>
    <m/>
    <m/>
    <m/>
    <m/>
    <m/>
    <m/>
    <m/>
    <m/>
    <m/>
    <m/>
    <m/>
    <m/>
    <m/>
    <m/>
    <m/>
    <m/>
    <s v="Pending HOC"/>
    <d v="2019-11-15T00:00:00"/>
    <d v="2019-11-14T00:00:00"/>
    <x v="2"/>
    <m/>
    <s v="Non-Private"/>
    <x v="0"/>
    <s v="Quran Memorization in Al-Mawtilif Governorate (charity)"/>
    <s v="0504303088"/>
    <s v="50,000.00"/>
    <s v="20x20"/>
    <s v="GF"/>
    <s v="IBP Not Issued"/>
    <s v="Above"/>
    <s v="Ali Asiri"/>
    <s v="تم رفض الموقع المقترح من RF حيث يحتاج ارتفاع 45 متر للبرج "/>
  </r>
  <r>
    <s v="ZHA926"/>
    <s v="Macro"/>
    <s v="Aspiration"/>
    <s v="Central"/>
    <x v="4"/>
    <s v="2020 Scope"/>
    <s v=" حائل"/>
    <n v="27.468219999999999"/>
    <n v="41.681170000000002"/>
    <s v="Huawei"/>
    <x v="0"/>
    <s v="New Location"/>
    <s v="NA"/>
    <s v="NA"/>
    <s v="Macro"/>
    <s v="Doable"/>
    <m/>
    <s v="Approved"/>
    <d v="2019-03-17T00:00:00"/>
    <d v="2019-03-18T00:00:00"/>
    <s v="Approved"/>
    <d v="2019-07-08T18:26:51"/>
    <d v="2019-07-09T18:26:51"/>
    <s v="IGATE"/>
    <s v="10/07/2019 18:26:51"/>
    <s v="SNR1011233"/>
    <s v="SNR_Q"/>
    <s v="GM Technical Procurement"/>
    <d v="2019-03-21T00:00:00"/>
    <d v="2019-04-10T00:00:00"/>
    <d v="2019-04-10T00:00:00"/>
    <d v="2019-05-23T00:00:00"/>
    <s v="NA"/>
    <s v="NA"/>
    <d v="2019-06-19T00:00:00"/>
    <d v="2019-09-04T00:00:00"/>
    <d v="2019-09-10T00:00:00"/>
    <d v="2019-09-11T00:00:00"/>
    <d v="2019-10-17T00:00:00"/>
    <m/>
    <s v="NA"/>
    <s v="NA"/>
    <m/>
    <m/>
    <m/>
    <m/>
    <m/>
    <m/>
    <m/>
    <m/>
    <m/>
    <m/>
    <d v="2019-10-20T00:00:00"/>
    <m/>
    <s v="Pending HOC"/>
    <d v="2019-08-15T00:00:00"/>
    <d v="2019-10-28T00:00:00"/>
    <x v="1"/>
    <s v="W3-Oct"/>
    <s v="Non-Private"/>
    <x v="1"/>
    <s v="Amanh Hail"/>
    <s v="NA"/>
    <s v="50,000.00"/>
    <s v="300M"/>
    <s v="GF"/>
    <s v="FBP Not Applied"/>
    <s v="Above"/>
    <s v="Abdulaziz"/>
    <s v="تم تسليم الموقع بدون رخصة كما تم الاتفاق مع توال"/>
  </r>
  <r>
    <s v="ZHF784"/>
    <s v="Macro"/>
    <s v="Aspiration"/>
    <s v="Eastern"/>
    <x v="6"/>
    <s v="2019 Scope"/>
    <s v="أمانة الإحساء"/>
    <n v="25.350059999999999"/>
    <n v="49.54101"/>
    <s v="Huawei"/>
    <x v="0"/>
    <s v="New Location"/>
    <s v="NA"/>
    <s v="NA"/>
    <s v="Macro"/>
    <s v="Doable"/>
    <m/>
    <s v="Approved"/>
    <d v="2019-07-19T00:00:00"/>
    <d v="2019-07-20T00:00:00"/>
    <s v="Approved"/>
    <d v="2019-07-08T18:17:14"/>
    <d v="2019-07-09T18:17:14"/>
    <s v="IGATE"/>
    <s v="10/07/2019 18:17:14"/>
    <s v="SNR1011230"/>
    <s v="SNR_I"/>
    <s v="District Support"/>
    <d v="2019-07-23T00:00:00"/>
    <d v="2019-07-23T00:00:00"/>
    <d v="2019-07-23T00:00:00"/>
    <d v="2019-07-23T00:00:00"/>
    <s v="NA"/>
    <s v="NA"/>
    <d v="2019-07-21T00:00:00"/>
    <m/>
    <m/>
    <m/>
    <m/>
    <m/>
    <m/>
    <m/>
    <m/>
    <m/>
    <m/>
    <m/>
    <m/>
    <m/>
    <m/>
    <m/>
    <m/>
    <m/>
    <m/>
    <m/>
    <s v="Pending HOC"/>
    <m/>
    <d v="2019-12-15T00:00:00"/>
    <x v="8"/>
    <m/>
    <s v="Non-Private"/>
    <x v="1"/>
    <s v="AlAhsa Amana"/>
    <s v="13 5825000"/>
    <n v="0"/>
    <n v="0"/>
    <s v="GF"/>
    <s v="IBP Not Issued"/>
    <s v="Above"/>
    <s v="Salah"/>
    <s v="تحت التخطيط بالبلدية  بانتظار موافقتهم - يحتاج ما يقارب 2 اسبوع  لاصدار العقد "/>
  </r>
  <r>
    <s v="ZHF202"/>
    <s v="Macro"/>
    <s v="Aspiration"/>
    <s v="Eastern"/>
    <x v="6"/>
    <s v="2019 Scope"/>
    <s v="حرس وطني"/>
    <n v="25.433479999999999"/>
    <n v="49.511139999999997"/>
    <s v="Huawei"/>
    <x v="0"/>
    <s v="New Location"/>
    <s v="NA"/>
    <s v="NA"/>
    <s v="Macro"/>
    <s v="Doable"/>
    <m/>
    <s v="Approved"/>
    <d v="2019-06-30T00:00:00"/>
    <d v="2019-07-01T00:00:00"/>
    <s v="Approved"/>
    <d v="2019-07-20T13:43:16"/>
    <d v="2019-07-21T13:43:16"/>
    <s v="IGATE"/>
    <s v="22/07/2019 13:43:16"/>
    <s v="SNR1011416"/>
    <s v="SNR_I"/>
    <s v="District Support"/>
    <d v="2019-07-04T00:00:00"/>
    <d v="2019-07-04T00:00:00"/>
    <d v="2019-07-28T00:00:00"/>
    <d v="2019-08-05T00:00:00"/>
    <s v="NA"/>
    <s v="NA"/>
    <d v="2019-08-05T00:00:00"/>
    <m/>
    <m/>
    <m/>
    <m/>
    <m/>
    <m/>
    <m/>
    <m/>
    <m/>
    <m/>
    <m/>
    <m/>
    <m/>
    <m/>
    <m/>
    <m/>
    <m/>
    <m/>
    <m/>
    <s v="Pending HOC"/>
    <m/>
    <d v="2019-11-20T00:00:00"/>
    <x v="4"/>
    <m/>
    <s v="Non-Private"/>
    <x v="0"/>
    <s v="NG"/>
    <s v="NA"/>
    <n v="0"/>
    <n v="0"/>
    <s v="GF"/>
    <s v="IBP Not Issued"/>
    <s v="Above"/>
    <s v="Naser"/>
    <s v="بانتظار محضر المعاينة من الحرس الوطني  وتحتاج ما يقارب 3 اسابيع -مع التاكيد بتعديل الفقرة 11 "/>
  </r>
  <r>
    <s v="ZHF203"/>
    <s v="Macro"/>
    <s v="Aspiration"/>
    <s v="Eastern"/>
    <x v="6"/>
    <s v="2019 Scope"/>
    <s v="حرس وطني"/>
    <n v="25.462980000000002"/>
    <n v="49.507089999999998"/>
    <s v="Huawei"/>
    <x v="0"/>
    <s v="New Location"/>
    <s v="NA"/>
    <s v="NA"/>
    <s v="Macro"/>
    <s v="Doable"/>
    <m/>
    <s v="Approved"/>
    <d v="2019-06-30T00:00:00"/>
    <d v="2019-07-01T00:00:00"/>
    <s v="Approved"/>
    <d v="2019-07-05T18:39:12"/>
    <d v="2019-07-06T18:39:12"/>
    <s v="IGATE"/>
    <s v="07/07/2019 18:39:12"/>
    <s v="SNR1011115"/>
    <s v="SNR_I"/>
    <s v="District Support"/>
    <d v="2019-07-04T00:00:00"/>
    <d v="2019-07-04T00:00:00"/>
    <d v="2019-07-04T00:00:00"/>
    <d v="2019-07-04T00:00:00"/>
    <s v="NA"/>
    <s v="NA"/>
    <d v="2019-07-11T00:00:00"/>
    <m/>
    <m/>
    <m/>
    <m/>
    <m/>
    <m/>
    <m/>
    <m/>
    <m/>
    <m/>
    <m/>
    <m/>
    <m/>
    <m/>
    <m/>
    <m/>
    <m/>
    <m/>
    <m/>
    <s v="Pending HOC"/>
    <m/>
    <d v="2019-11-20T00:00:00"/>
    <x v="4"/>
    <m/>
    <s v="Non-Private"/>
    <x v="0"/>
    <s v="NG"/>
    <s v="NA"/>
    <n v="0"/>
    <n v="0"/>
    <s v="GF"/>
    <s v="IBP Not Issued"/>
    <s v="Above"/>
    <s v="Naser"/>
    <s v="بانتظار محضر المعاينة من الحرس الوطني  وتحتاج ما يقارب 3 اسابيع -مع التاكيد بتعديل الفقرة 11 "/>
  </r>
  <r>
    <s v="ZTB128"/>
    <s v="Macro"/>
    <s v="Aspiration"/>
    <s v="Northern"/>
    <x v="8"/>
    <s v="2020 Scope"/>
    <s v="المدينة العسكرية بتبوك"/>
    <n v="28.344280000000001"/>
    <n v="36.579970000000003"/>
    <s v="Huawei"/>
    <x v="0"/>
    <s v="New Location"/>
    <s v="NA"/>
    <s v="NA"/>
    <s v="Macro"/>
    <s v="Long process"/>
    <m/>
    <s v="Approved"/>
    <d v="2019-04-06T00:00:00"/>
    <d v="2019-04-07T00:00:00"/>
    <s v="Approved"/>
    <d v="2019-05-20T16:53:52"/>
    <d v="2019-05-21T16:53:52"/>
    <s v="IGATE"/>
    <s v="22/05/2019 16:53:52"/>
    <s v="SNR1010366"/>
    <s v="SNR_U"/>
    <s v="District Director"/>
    <d v="2019-04-10T00:00:00"/>
    <d v="2019-05-14T00:00:00"/>
    <d v="2019-05-14T00:00:00"/>
    <d v="2019-05-13T00:00:00"/>
    <s v="NA"/>
    <s v="NA"/>
    <d v="2019-04-17T00:00:00"/>
    <d v="2019-05-29T00:00:00"/>
    <d v="2019-06-16T00:00:00"/>
    <d v="2019-06-18T00:00:00"/>
    <d v="2019-06-20T00:00:00"/>
    <d v="2019-06-30T00:00:00"/>
    <s v="NA"/>
    <s v="NA"/>
    <d v="2019-07-01T00:00:00"/>
    <d v="2019-07-03T00:00:00"/>
    <d v="2019-07-15T00:00:00"/>
    <n v="28.34497"/>
    <n v="36.581629999999997"/>
    <d v="2019-06-27T00:00:00"/>
    <d v="2019-07-11T00:00:00"/>
    <s v="ZTBA013"/>
    <n v="35"/>
    <m/>
    <d v="2019-07-03T00:00:00"/>
    <d v="2019-07-08T00:00:00"/>
    <s v="Pending RFI"/>
    <d v="2019-11-15T00:00:00"/>
    <s v="Done"/>
    <x v="6"/>
    <m/>
    <s v="Non-Private"/>
    <x v="0"/>
    <s v="Military city of Tabuk"/>
    <s v="NA"/>
    <s v="22,500.00"/>
    <s v="15*15"/>
    <s v="GF"/>
    <s v="HO to CW Done"/>
    <s v="HO Done"/>
    <s v="Hatem"/>
    <s v="HO Done"/>
  </r>
  <r>
    <s v="ZTB132"/>
    <s v="Macro"/>
    <s v="Aspiration"/>
    <s v="Northern"/>
    <x v="8"/>
    <s v="2020 Scope"/>
    <s v=" تبوك"/>
    <n v="28.360009999999999"/>
    <n v="36.476309999999998"/>
    <s v="Huawei"/>
    <x v="0"/>
    <s v="New Location"/>
    <s v="NA"/>
    <s v="NA"/>
    <s v="Macro"/>
    <s v="Doable"/>
    <m/>
    <s v="Approved"/>
    <d v="2019-04-06T00:00:00"/>
    <d v="2019-04-07T00:00:00"/>
    <s v="Approved"/>
    <d v="2019-05-23T17:00:41"/>
    <d v="2019-05-24T17:00:41"/>
    <s v="IGATE"/>
    <s v="25/05/2019 17:00:41"/>
    <s v="SNR1010394"/>
    <s v="SNR_I"/>
    <s v="District Support"/>
    <d v="2019-04-10T00:00:00"/>
    <d v="2019-04-23T00:00:00"/>
    <d v="2019-05-25T00:00:00"/>
    <d v="2019-05-29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0-15T00:00:00"/>
    <d v="2019-12-19T00:00:00"/>
    <x v="8"/>
    <m/>
    <s v="Non-Private"/>
    <x v="1"/>
    <s v="Amanah Tabuk"/>
    <s v="NA"/>
    <n v="0"/>
    <n v="0"/>
    <s v="GF"/>
    <s v="IBP Not Issued"/>
    <s v="Above"/>
    <s v="Hatem"/>
    <s v="يحتاج سداد مديونية STC واعتماد امتياز لتوال "/>
  </r>
  <r>
    <s v="ZTB135"/>
    <s v="Macro"/>
    <s v="Aspiration"/>
    <s v="Northern"/>
    <x v="8"/>
    <s v="2020 Scope"/>
    <s v="قاعدة الملك فيصل الجوية"/>
    <n v="28.394649999999999"/>
    <n v="36.615299999999998"/>
    <s v="Huawei"/>
    <x v="0"/>
    <s v="New Location"/>
    <s v="NA"/>
    <s v="NA"/>
    <s v="Macro"/>
    <s v="Long process"/>
    <m/>
    <s v="Approved"/>
    <d v="2019-04-06T00:00:00"/>
    <d v="2019-04-07T00:00:00"/>
    <s v="Approved"/>
    <d v="2019-05-23T16:10:56"/>
    <d v="2019-05-24T16:10:56"/>
    <s v="IGATE"/>
    <s v="25/05/2019 16:10:56"/>
    <s v="SNR1010389"/>
    <s v="NOBODY"/>
    <s v="ACCEPTED"/>
    <d v="2019-04-10T00:00:00"/>
    <d v="2019-05-14T00:00:00"/>
    <d v="2019-05-19T00:00:00"/>
    <d v="2019-05-20T00:00:00"/>
    <s v="NA"/>
    <s v="NA"/>
    <d v="2019-04-17T00:00:00"/>
    <d v="2019-05-13T00:00:00"/>
    <d v="2019-05-27T00:00:00"/>
    <d v="2019-05-27T00:00:00"/>
    <d v="2019-07-03T00:00:00"/>
    <d v="2019-07-13T00:00:00"/>
    <s v="NA"/>
    <s v="NA"/>
    <d v="2019-06-20T00:00:00"/>
    <d v="2019-07-10T00:00:00"/>
    <d v="2019-07-01T00:00:00"/>
    <s v="28.39683°"/>
    <n v="36.61495"/>
    <d v="2019-06-25T00:00:00"/>
    <d v="2019-07-11T00:00:00"/>
    <s v="ZTBA004"/>
    <m/>
    <m/>
    <d v="2019-07-10T00:00:00"/>
    <d v="2019-07-11T00:00:00"/>
    <s v="FDED Not Approved"/>
    <d v="2019-11-15T00:00:00"/>
    <s v="Done"/>
    <x v="6"/>
    <m/>
    <s v="Non-Private"/>
    <x v="0"/>
    <s v="King Faisal Air force Base"/>
    <s v="NA"/>
    <s v="25,000.00"/>
    <s v="15X15"/>
    <s v="GF"/>
    <s v="HO to CW Done"/>
    <s v="HO Done"/>
    <s v="Hatem"/>
    <s v="HO Done"/>
  </r>
  <r>
    <s v="ZTB036"/>
    <s v="Macro"/>
    <s v="Aspiration"/>
    <s v="Northern"/>
    <x v="8"/>
    <s v="2020 Scope"/>
    <s v="جامعة تبوك "/>
    <n v="28.38889"/>
    <n v="36.488349999999997"/>
    <s v="Huawei"/>
    <x v="0"/>
    <s v="New Location"/>
    <s v="NA"/>
    <s v="NA"/>
    <s v="Macro"/>
    <s v="Long process"/>
    <m/>
    <s v="Approved"/>
    <d v="2019-03-16T00:00:00"/>
    <d v="2019-03-17T00:00:00"/>
    <s v="Approved"/>
    <d v="2019-05-02T16:02:37"/>
    <d v="2019-05-03T16:02:37"/>
    <s v="IGATE"/>
    <s v="04/05/2019 16:02:37"/>
    <s v="SNR1010051"/>
    <s v="SNR_I"/>
    <s v="District Support"/>
    <d v="2019-03-20T00:00:00"/>
    <d v="2019-04-10T00:00:00"/>
    <d v="2019-04-10T00:00:00"/>
    <d v="2019-04-28T00:00:00"/>
    <s v="NA"/>
    <s v="NA"/>
    <d v="2019-04-16T00:00:00"/>
    <d v="2019-10-01T00:00:00"/>
    <d v="2019-10-01T00:00:00"/>
    <d v="2019-10-01T00:00:00"/>
    <m/>
    <m/>
    <m/>
    <m/>
    <m/>
    <m/>
    <m/>
    <m/>
    <m/>
    <d v="2019-10-20T00:00:00"/>
    <m/>
    <m/>
    <m/>
    <m/>
    <m/>
    <m/>
    <s v="Pending HOC"/>
    <d v="2019-10-15T00:00:00"/>
    <d v="2019-10-21T00:00:00"/>
    <x v="7"/>
    <m/>
    <s v="Non-Private"/>
    <x v="0"/>
    <s v="Tabuk university"/>
    <s v="NA"/>
    <n v="0"/>
    <s v="15*15"/>
    <s v="GF"/>
    <s v="Contract Not Signed by TAWAL"/>
    <s v="Above"/>
    <s v="Hatem"/>
    <s v="بانتظار توقيع العقد من المشتريات "/>
  </r>
  <r>
    <s v="ZTB390"/>
    <s v="Macro"/>
    <s v="Aspiration"/>
    <s v="Northern"/>
    <x v="8"/>
    <s v="2020 Scope"/>
    <s v="ملك خاص"/>
    <n v="28.41328"/>
    <n v="36.44760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5-02T17:09:13"/>
    <d v="2019-05-03T17:09:13"/>
    <s v="IGATE"/>
    <s v="04/05/2019 17:09:13"/>
    <s v="SNR1010057"/>
    <s v="SNR_Q"/>
    <s v="GM Technical Procurement"/>
    <d v="2019-03-21T00:00:00"/>
    <d v="2019-04-10T00:00:00"/>
    <d v="2019-04-10T00:00:00"/>
    <d v="2019-04-14T00:00:00"/>
    <d v="2019-07-11T00:00:00"/>
    <d v="2019-08-05T00:00:00"/>
    <s v="NA"/>
    <s v="NA"/>
    <s v="NA"/>
    <s v="NA"/>
    <s v="NA"/>
    <s v="NA"/>
    <d v="2019-07-28T00:00:00"/>
    <d v="2019-08-05T00:00:00"/>
    <d v="2019-08-05T00:00:00"/>
    <d v="2019-09-15T00:00:00"/>
    <d v="2019-08-21T00:00:00"/>
    <s v="28.412933°"/>
    <s v="36.448997°"/>
    <d v="2019-08-22T00:00:00"/>
    <d v="2019-08-26T00:00:00"/>
    <s v="ZTBA012"/>
    <m/>
    <m/>
    <d v="2019-09-15T00:00:00"/>
    <d v="2019-09-15T00:00:00"/>
    <s v="FDED Not Approved"/>
    <d v="2019-09-15T00:00:00"/>
    <s v="Done"/>
    <x v="6"/>
    <m/>
    <s v="Private"/>
    <x v="2"/>
    <s v="منصور عبدالله غضيان"/>
    <s v="0555361165"/>
    <s v="30,000.00"/>
    <s v="20*20"/>
    <s v="GF"/>
    <s v="HO to CW Done"/>
    <s v="HO Done"/>
    <s v="Hatem"/>
    <s v="HO Done"/>
  </r>
  <r>
    <s v="ZTB397"/>
    <s v="Macro"/>
    <s v="Aspiration"/>
    <s v="Northern"/>
    <x v="8"/>
    <s v="2020 Scope"/>
    <s v="ملك خاص"/>
    <n v="28.470510000000001"/>
    <n v="36.559179999999998"/>
    <s v="Huawei"/>
    <x v="0"/>
    <s v="New Location"/>
    <s v="NA"/>
    <s v="NA"/>
    <s v="Macro"/>
    <s v="Doable"/>
    <m/>
    <s v="Approved"/>
    <d v="2019-03-17T00:00:00"/>
    <d v="2019-03-18T00:00:00"/>
    <s v="Approved"/>
    <d v="2019-05-20T11:41:28"/>
    <d v="2019-05-21T11:41:28"/>
    <s v="IGATE"/>
    <s v="22/05/2019 11:41:28"/>
    <s v="SNR1010358"/>
    <s v="NOBODY"/>
    <s v="ACCEPTED"/>
    <d v="2019-03-21T00:00:00"/>
    <d v="2019-04-10T00:00:00"/>
    <d v="2019-05-19T00:00:00"/>
    <d v="2019-06-17T00:00:00"/>
    <d v="2019-06-17T00:00:00"/>
    <d v="2019-06-20T00:00:00"/>
    <s v="NA"/>
    <s v="NA"/>
    <s v="NA"/>
    <s v="NA"/>
    <s v="NA"/>
    <s v="NA"/>
    <d v="2019-06-20T00:00:00"/>
    <d v="2019-06-25T00:00:00"/>
    <d v="2019-07-01T00:00:00"/>
    <d v="2019-07-17T00:00:00"/>
    <d v="2019-06-25T00:00:00"/>
    <n v="28.4713666"/>
    <n v="36.560910100000001"/>
    <d v="2019-06-30T00:00:00"/>
    <d v="2019-07-11T00:00:00"/>
    <s v="ZTBA005"/>
    <m/>
    <m/>
    <d v="2019-07-18T00:00:00"/>
    <d v="2019-07-18T00:00:00"/>
    <s v="FDED Not Approved"/>
    <d v="2019-08-15T00:00:00"/>
    <s v="Done"/>
    <x v="6"/>
    <m/>
    <s v="Private"/>
    <x v="2"/>
    <s v="فهد الحربي "/>
    <s v="NA"/>
    <s v="0.00"/>
    <s v="15*15"/>
    <s v="GF"/>
    <s v="HO to CW Done"/>
    <s v="HO Done"/>
    <s v="Hatem"/>
    <s v="HO Done"/>
  </r>
  <r>
    <s v="ZTB399"/>
    <s v="Macro"/>
    <s v="Aspiration"/>
    <s v="Northern"/>
    <x v="8"/>
    <s v="2020 Scope"/>
    <s v=" تبوك"/>
    <n v="28.435749999999999"/>
    <n v="36.53226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5-02T16:20:18"/>
    <d v="2019-05-03T16:20:18"/>
    <s v="IGATE"/>
    <s v="04/05/2019 16:20:18"/>
    <s v="SNR1010053"/>
    <s v="SNR_I"/>
    <s v="District Support"/>
    <d v="2019-03-21T00:00:00"/>
    <d v="2019-04-10T00:00:00"/>
    <d v="2019-04-10T00:00:00"/>
    <d v="2019-04-14T00:00:00"/>
    <s v="NA"/>
    <s v="NA"/>
    <d v="2019-04-15T00:00:00"/>
    <m/>
    <m/>
    <m/>
    <m/>
    <m/>
    <m/>
    <m/>
    <m/>
    <m/>
    <m/>
    <m/>
    <m/>
    <m/>
    <m/>
    <m/>
    <m/>
    <m/>
    <m/>
    <m/>
    <s v="Pending HOC"/>
    <d v="2019-10-15T00:00:00"/>
    <d v="2019-12-19T00:00:00"/>
    <x v="8"/>
    <m/>
    <s v="Non-Private"/>
    <x v="1"/>
    <s v="Amanah Tabuk"/>
    <s v="NA"/>
    <n v="0"/>
    <n v="0"/>
    <s v="GF"/>
    <s v="IBP Not Issued"/>
    <s v="Above"/>
    <s v="Hatem"/>
    <s v="يحتاج سداد مديونية STC واعتماد امتياز لتوال "/>
  </r>
  <r>
    <s v="ZTB400"/>
    <s v="Macro"/>
    <s v="Aspiration"/>
    <s v="Northern"/>
    <x v="8"/>
    <s v="2020 Scope"/>
    <s v=" تبوك"/>
    <n v="28.463950000000001"/>
    <n v="36.56595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5-20T11:54:16"/>
    <d v="2019-05-21T11:54:16"/>
    <s v="IGATE"/>
    <s v="22/05/2019 11:54:16"/>
    <s v="SNR1010359"/>
    <s v="SNR_I"/>
    <s v="District Support"/>
    <d v="2019-03-21T00:00:00"/>
    <d v="2019-04-10T00:00:00"/>
    <d v="2019-05-19T00:00:00"/>
    <d v="2019-05-23T00:00:00"/>
    <s v="NA"/>
    <s v="NA"/>
    <d v="2019-04-15T00:00:00"/>
    <m/>
    <m/>
    <m/>
    <m/>
    <m/>
    <m/>
    <m/>
    <m/>
    <m/>
    <m/>
    <m/>
    <m/>
    <m/>
    <m/>
    <m/>
    <m/>
    <m/>
    <m/>
    <m/>
    <s v="Pending HOC"/>
    <d v="2019-10-15T00:00:00"/>
    <d v="2019-12-19T00:00:00"/>
    <x v="8"/>
    <m/>
    <s v="Non-Private"/>
    <x v="1"/>
    <s v="Amanah Tabuk"/>
    <s v="NA"/>
    <n v="0"/>
    <n v="0"/>
    <s v="GF"/>
    <s v="IBP Not Issued"/>
    <s v="Above"/>
    <s v="Hatem"/>
    <s v="يحتاج سداد مديونية STC واعتماد امتياز لتوال "/>
  </r>
  <r>
    <s v="ZTB111"/>
    <s v="Macro"/>
    <s v="Aspiration"/>
    <s v="Northern"/>
    <x v="8"/>
    <s v="2020 Scope"/>
    <s v="جامعة تبوك "/>
    <n v="28.385680000000001"/>
    <n v="36.463569999999997"/>
    <s v="Huawei"/>
    <x v="0"/>
    <s v="New Location"/>
    <s v="NA"/>
    <s v="NA"/>
    <s v="Macro"/>
    <s v="Long process"/>
    <m/>
    <s v="Approved"/>
    <d v="2019-03-16T00:00:00"/>
    <d v="2019-03-17T00:00:00"/>
    <s v="Approved"/>
    <d v="2019-05-23T16:06:21"/>
    <d v="2019-05-24T16:06:21"/>
    <s v="IGATE"/>
    <s v="25/05/2019 16:06:21"/>
    <s v="SNR1010388"/>
    <s v="SNR_I"/>
    <s v="District Support"/>
    <d v="2019-03-20T00:00:00"/>
    <d v="2019-04-10T00:00:00"/>
    <d v="2019-05-25T00:00:00"/>
    <d v="2019-06-17T00:00:00"/>
    <s v="NA"/>
    <s v="NA"/>
    <d v="2019-04-16T00:00:00"/>
    <d v="2019-10-01T00:00:00"/>
    <d v="2019-10-01T00:00:00"/>
    <d v="2019-10-01T00:00:00"/>
    <m/>
    <m/>
    <m/>
    <m/>
    <m/>
    <m/>
    <m/>
    <m/>
    <m/>
    <d v="2019-10-20T00:00:00"/>
    <m/>
    <m/>
    <m/>
    <m/>
    <m/>
    <m/>
    <s v="Pending HOC"/>
    <d v="2019-10-15T00:00:00"/>
    <d v="2019-10-21T00:00:00"/>
    <x v="7"/>
    <m/>
    <s v="Non-Private"/>
    <x v="0"/>
    <s v="Tabuk university"/>
    <s v="NA"/>
    <n v="0"/>
    <s v="15*15"/>
    <s v="GF"/>
    <s v="Contract Not Signed by TAWAL"/>
    <s v="Above"/>
    <s v="Hatem"/>
    <s v="بانتظار توقيع العقد من المشتريات "/>
  </r>
  <r>
    <s v="ZTB431"/>
    <s v="Macro"/>
    <s v="Aspiration"/>
    <s v="Northern"/>
    <x v="8"/>
    <s v="2020 Scope"/>
    <s v=" تبوك"/>
    <n v="28.4041"/>
    <n v="36.53188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5-23T17:08:26"/>
    <d v="2019-05-24T17:08:26"/>
    <s v="IGATE"/>
    <s v="25/05/2019 17:08:26"/>
    <s v="SNR1010395"/>
    <s v="SNR_I"/>
    <s v="District Support"/>
    <d v="2019-03-21T00:00:00"/>
    <d v="2019-04-10T00:00:00"/>
    <d v="2019-05-25T00:00:00"/>
    <d v="2019-05-29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08-15T00:00:00"/>
    <d v="2019-12-19T00:00:00"/>
    <x v="8"/>
    <m/>
    <s v="Non-Private"/>
    <x v="1"/>
    <s v="Amanah Tabuk"/>
    <s v="NA"/>
    <n v="0"/>
    <n v="0"/>
    <s v="GF"/>
    <s v="IBP Not Issued"/>
    <s v="Above"/>
    <s v="Hatem"/>
    <s v="يحتاج سداد مديونية STC واعتماد امتياز لتوال "/>
  </r>
  <r>
    <s v="ZTB432"/>
    <s v="Macro"/>
    <s v="Aspiration"/>
    <s v="Northern"/>
    <x v="8"/>
    <s v="2020 Scope"/>
    <s v=" تبوك"/>
    <n v="28.44763"/>
    <n v="36.50645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7-20T13:09:50"/>
    <d v="2019-07-21T13:09:50"/>
    <s v="IGATE"/>
    <s v="22/07/2019 13:09:50"/>
    <s v="SNR1011412"/>
    <s v="SNR_I"/>
    <s v="District Support"/>
    <d v="2019-03-21T00:00:00"/>
    <d v="2019-04-10T00:00:00"/>
    <d v="2019-04-10T00:00:00"/>
    <d v="2019-04-14T00:00:00"/>
    <d v="2019-04-25T00:00:00"/>
    <m/>
    <s v="NA"/>
    <s v="NA"/>
    <s v="NA"/>
    <s v="NA"/>
    <s v="NA"/>
    <s v="NA"/>
    <m/>
    <m/>
    <m/>
    <m/>
    <m/>
    <m/>
    <m/>
    <m/>
    <m/>
    <m/>
    <m/>
    <m/>
    <m/>
    <m/>
    <s v="Pending HOC"/>
    <d v="2019-08-15T00:00:00"/>
    <d v="2019-12-10T00:00:00"/>
    <x v="9"/>
    <m/>
    <s v="Private"/>
    <x v="2"/>
    <s v="وكيل شرعي : جرير عبد الرحمن الاسمري "/>
    <s v="0569454122"/>
    <n v="0"/>
    <n v="0"/>
    <s v="GF"/>
    <s v="Priv. Contract Not Issued From TAWAL"/>
    <s v="Below BM"/>
    <s v="Hatem"/>
    <s v="تم رفض الموقع المقترح من المالك وRF - وجاري تقديم ISR جديد "/>
  </r>
  <r>
    <s v="ZTB433"/>
    <s v="Macro"/>
    <s v="Aspiration"/>
    <s v="Northern"/>
    <x v="8"/>
    <s v="2020 Scope"/>
    <s v="سعادة أمين أمانة تبوك"/>
    <n v="28.371739999999999"/>
    <n v="36.548569999999998"/>
    <s v="Huawei"/>
    <x v="0"/>
    <s v="New Location"/>
    <s v="NA"/>
    <s v="NA"/>
    <s v="Macro"/>
    <s v="Doable"/>
    <m/>
    <s v="Approved"/>
    <d v="2019-03-17T00:00:00"/>
    <d v="2019-03-18T00:00:00"/>
    <s v="Approved"/>
    <d v="2019-08-21T00:00:00"/>
    <d v="2019-08-21T00:00:00"/>
    <s v="IGATE"/>
    <s v="07/08/2019 17:35:27"/>
    <s v="SNR1011614"/>
    <s v="SNR_I"/>
    <s v="District Support"/>
    <d v="2019-03-21T00:00:00"/>
    <d v="2019-04-10T00:00:00"/>
    <d v="2019-04-10T00:00:00"/>
    <d v="2019-09-03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08-15T00:00:00"/>
    <d v="2019-12-19T00:00:00"/>
    <x v="8"/>
    <m/>
    <s v="Non-Private"/>
    <x v="1"/>
    <s v="Amanah Tabuk"/>
    <s v="0504787540"/>
    <n v="0"/>
    <n v="0"/>
    <s v="GF"/>
    <s v="IBP Not Issued"/>
    <s v="Above"/>
    <s v="Hatem"/>
    <s v="يحتاج سداد مديونية STC واعتماد امتياز لتوال "/>
  </r>
  <r>
    <s v="ZTB434"/>
    <s v="Macro"/>
    <s v="Aspiration"/>
    <s v="Northern"/>
    <x v="8"/>
    <s v="2020 Scope"/>
    <s v="تبوك"/>
    <n v="28.43206"/>
    <n v="36.51162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5-11T15:22:00"/>
    <d v="2019-05-12T15:22:00"/>
    <s v="IGATE"/>
    <s v="13/05/2019 15:22:00"/>
    <s v="SNR1010232"/>
    <s v="NOBODY"/>
    <s v="ACCEPTED"/>
    <d v="2019-03-21T00:00:00"/>
    <d v="2019-04-10T00:00:00"/>
    <d v="2019-04-10T00:00:00"/>
    <d v="2019-04-14T00:00:00"/>
    <d v="2019-05-20T00:00:00"/>
    <d v="2019-05-20T00:00:00"/>
    <s v="NA"/>
    <s v="NA"/>
    <s v="NA"/>
    <s v="NA"/>
    <s v="NA"/>
    <s v="NA"/>
    <d v="2019-07-11T00:00:00"/>
    <d v="2019-07-18T00:00:00"/>
    <d v="2019-07-24T00:00:00"/>
    <d v="2019-08-26T00:00:00"/>
    <d v="2019-07-18T00:00:00"/>
    <n v="28.432666000000001"/>
    <n v="36.510849999999998"/>
    <d v="2019-07-29T00:00:00"/>
    <d v="2019-08-05T00:00:00"/>
    <s v="ZTBA012"/>
    <m/>
    <m/>
    <d v="2019-08-27T00:00:00"/>
    <d v="2019-08-27T00:00:00"/>
    <s v="FDED Not Approved"/>
    <d v="2019-08-15T00:00:00"/>
    <s v="Done"/>
    <x v="6"/>
    <m/>
    <s v="Private"/>
    <x v="2"/>
    <s v="خالد دعيع العنزي"/>
    <s v="0545176200"/>
    <s v="30,000.00"/>
    <s v="All RT"/>
    <s v="RT"/>
    <s v="HO to CW Done"/>
    <s v="HO Done"/>
    <s v="Hatem"/>
    <s v="HO Done"/>
  </r>
  <r>
    <s v="ZTB872"/>
    <s v="Macro"/>
    <s v="Aspiration"/>
    <s v="Northern"/>
    <x v="8"/>
    <s v="2020 Scope"/>
    <s v="قاعدة الملك فيصل الجوية"/>
    <n v="28.3629"/>
    <n v="36.627899999999997"/>
    <s v="Huawei"/>
    <x v="0"/>
    <s v="New Location"/>
    <s v="NA"/>
    <s v="NA"/>
    <s v="Macro"/>
    <s v="Long process"/>
    <m/>
    <s v="Approved"/>
    <d v="2019-04-06T00:00:00"/>
    <d v="2019-04-07T00:00:00"/>
    <s v="Approved"/>
    <d v="2019-05-23T17:17:54"/>
    <d v="2019-05-24T17:17:54"/>
    <s v="IGATE"/>
    <s v="25/05/2019 17:17:54"/>
    <s v="SNR1010396"/>
    <s v="SNR_I"/>
    <s v="District Support"/>
    <d v="2019-04-10T00:00:00"/>
    <d v="2019-05-01T00:00:00"/>
    <d v="2019-05-25T00:00:00"/>
    <d v="2019-05-29T00:00:00"/>
    <s v="NA"/>
    <s v="NA"/>
    <d v="2019-04-17T00:00:00"/>
    <d v="2019-05-13T00:00:00"/>
    <m/>
    <m/>
    <m/>
    <m/>
    <m/>
    <m/>
    <m/>
    <m/>
    <m/>
    <m/>
    <m/>
    <m/>
    <m/>
    <m/>
    <m/>
    <m/>
    <m/>
    <m/>
    <s v="Pending HOC"/>
    <d v="2019-12-22T00:00:00"/>
    <d v="2019-11-20T00:00:00"/>
    <x v="4"/>
    <m/>
    <s v="Non-Private"/>
    <x v="0"/>
    <s v="King Faisal Air force Base"/>
    <s v="NA"/>
    <n v="0"/>
    <n v="0"/>
    <s v="GF"/>
    <s v="Contract Not Issued"/>
    <s v="Above"/>
    <s v="Hatem"/>
    <s v="RF رفض الموقع المقدم من القاعدة الجوية "/>
  </r>
  <r>
    <s v="ZUZ039"/>
    <s v="Macro"/>
    <s v="Aspiration"/>
    <s v="Central"/>
    <x v="5"/>
    <s v="2020 Scope"/>
    <s v=" عنيزة"/>
    <n v="26.02458"/>
    <n v="43.965400000000002"/>
    <s v="Huawei"/>
    <x v="0"/>
    <s v="New Location"/>
    <s v="NA"/>
    <s v="NA"/>
    <s v="Macro"/>
    <s v="Doable"/>
    <m/>
    <s v="Approved"/>
    <d v="2019-03-16T00:00:00"/>
    <d v="2019-03-17T00:00:00"/>
    <s v="Approved"/>
    <d v="2019-05-20T14:31:22"/>
    <d v="2019-05-21T14:31:22"/>
    <s v="IGATE"/>
    <s v="22/05/2019 14:31:22"/>
    <s v="SNR1010362"/>
    <s v="SNR_U"/>
    <s v="District Director"/>
    <d v="2019-03-20T00:00:00"/>
    <d v="2019-04-10T00:00:00"/>
    <d v="2019-04-10T00:00:00"/>
    <d v="2019-04-10T00:00:00"/>
    <m/>
    <m/>
    <s v="NA"/>
    <s v="NA"/>
    <s v="NA"/>
    <s v="NA"/>
    <s v="NA"/>
    <s v="NA"/>
    <m/>
    <m/>
    <m/>
    <m/>
    <m/>
    <m/>
    <m/>
    <d v="2019-10-20T00:00:00"/>
    <m/>
    <m/>
    <m/>
    <m/>
    <m/>
    <m/>
    <s v="Pending HOC"/>
    <d v="2019-09-15T00:00:00"/>
    <d v="2019-11-25T00:00:00"/>
    <x v="0"/>
    <m/>
    <s v="Private"/>
    <x v="2"/>
    <s v="Private"/>
    <s v="NA"/>
    <s v="30,000.00"/>
    <s v="20*20"/>
    <s v="GF"/>
    <s v="Priv. Contract Not Issued From TAWAL"/>
    <s v="Below BM"/>
    <s v="A Sughair"/>
    <s v="تم رفض تسليم الموقع من البلدية - تم عمل ISR جديد بانتظار موافقة RF "/>
  </r>
  <r>
    <s v="ZUZ044"/>
    <s v="Macro"/>
    <s v="Aspiration"/>
    <s v="Central"/>
    <x v="5"/>
    <s v="2020 Scope"/>
    <s v="ملك خاص"/>
    <n v="26.088909999999998"/>
    <n v="44.019370000000002"/>
    <s v="Huawei"/>
    <x v="0"/>
    <s v="New Location"/>
    <s v="NA"/>
    <s v="NA"/>
    <s v="Macro"/>
    <s v="Doable"/>
    <m/>
    <s v="Approved"/>
    <d v="2019-03-16T00:00:00"/>
    <d v="2019-03-17T00:00:00"/>
    <s v="Approved"/>
    <d v="2019-05-02T17:00:30"/>
    <d v="2019-05-03T17:00:30"/>
    <s v="IGATE"/>
    <s v="04/05/2019 17:00:30"/>
    <s v="SNR1010056"/>
    <s v="NOBODY"/>
    <s v="ACCEPTED"/>
    <d v="2019-03-20T00:00:00"/>
    <d v="2019-04-10T00:00:00"/>
    <d v="2019-04-28T00:00:00"/>
    <d v="2019-04-28T00:00:00"/>
    <d v="2019-05-13T00:00:00"/>
    <d v="2019-06-20T00:00:00"/>
    <s v="NA"/>
    <s v="NA"/>
    <s v="NA"/>
    <s v="NA"/>
    <s v="NA"/>
    <s v="NA"/>
    <d v="2019-06-20T00:00:00"/>
    <d v="2019-06-25T00:00:00"/>
    <d v="2019-06-25T00:00:00"/>
    <d v="2019-07-22T00:00:00"/>
    <d v="2019-06-25T00:00:00"/>
    <s v="26.087860°"/>
    <s v="44.017506°"/>
    <d v="2019-06-30T00:00:00"/>
    <d v="2019-07-15T00:00:00"/>
    <s v="ZUZA001"/>
    <m/>
    <m/>
    <d v="2019-07-23T00:00:00"/>
    <d v="2019-07-29T00:00:00"/>
    <s v="FDED Not Approved"/>
    <d v="2019-10-15T00:00:00"/>
    <s v="Done"/>
    <x v="6"/>
    <m/>
    <s v="Private"/>
    <x v="2"/>
    <s v="عبيد مطر المطيري"/>
    <s v="0505138340"/>
    <s v="35,000.00"/>
    <s v="20*20"/>
    <s v="RT"/>
    <s v="HO to CW Done"/>
    <s v="HO Done"/>
    <s v="A Sughair"/>
    <s v="HO Done"/>
  </r>
  <r>
    <s v="ZUZ053"/>
    <s v="Macro"/>
    <s v="Aspiration"/>
    <s v="Central"/>
    <x v="5"/>
    <s v="2020 Scope"/>
    <s v="ملك خاص"/>
    <n v="26.102039999999999"/>
    <n v="44.018810000000002"/>
    <s v="Huawei"/>
    <x v="0"/>
    <s v="New Location"/>
    <s v="NA"/>
    <s v="NA"/>
    <s v="Macro"/>
    <s v="Doable"/>
    <m/>
    <s v="Approved"/>
    <d v="2019-04-07T00:00:00"/>
    <d v="2019-04-08T00:00:00"/>
    <s v="Approved"/>
    <d v="2019-05-12T15:53:21"/>
    <d v="2019-05-13T15:53:21"/>
    <s v="IGATE"/>
    <s v="14/05/2019 15:53:21"/>
    <s v="SNR1010239"/>
    <s v="NOBODY"/>
    <s v="ACCEPTED"/>
    <d v="2019-04-11T00:00:00"/>
    <d v="2019-04-11T00:00:00"/>
    <d v="2019-05-19T00:00:00"/>
    <d v="2019-05-20T00:00:00"/>
    <d v="2019-05-20T00:00:00"/>
    <d v="2019-06-20T00:00:00"/>
    <s v="NA"/>
    <s v="NA"/>
    <s v="NA"/>
    <s v="NA"/>
    <s v="NA"/>
    <s v="NA"/>
    <d v="2019-06-20T00:00:00"/>
    <d v="2019-06-25T00:00:00"/>
    <d v="2019-06-25T00:00:00"/>
    <d v="2019-07-29T00:00:00"/>
    <d v="2019-06-25T00:00:00"/>
    <s v="26.100836°"/>
    <s v="44.018894°"/>
    <d v="2019-06-30T00:00:00"/>
    <d v="2019-07-10T00:00:00"/>
    <s v="ZUZA008"/>
    <m/>
    <m/>
    <d v="2019-07-30T00:00:00"/>
    <d v="2019-07-30T00:00:00"/>
    <s v="FDED Not Approved"/>
    <d v="2019-08-15T00:00:00"/>
    <s v="Done"/>
    <x v="6"/>
    <m/>
    <s v="Private"/>
    <x v="2"/>
    <s v="ابراهيم عبدالله ابراهيم الصليخان /مضاوي حمد السلوم"/>
    <s v="0561919944"/>
    <s v="20,000.00"/>
    <s v="20*20"/>
    <s v="GF"/>
    <s v="HO to CW Done"/>
    <s v="HO Done"/>
    <s v="A Sughair"/>
    <s v="HO Done"/>
  </r>
  <r>
    <s v="ZAR022"/>
    <s v="Macro"/>
    <s v="Aspiration"/>
    <s v="Central"/>
    <x v="5"/>
    <s v="2020 Scope"/>
    <s v="ملك خاص"/>
    <n v="25.831240000000001"/>
    <n v="43.569119999999998"/>
    <s v="Huawei"/>
    <x v="0"/>
    <s v="New Location"/>
    <s v="NA"/>
    <s v="NA"/>
    <s v="Macro"/>
    <s v="Doable"/>
    <m/>
    <s v="Approved"/>
    <d v="2019-03-16T00:00:00"/>
    <d v="2019-03-17T00:00:00"/>
    <s v="Approved"/>
    <d v="2019-05-18T15:57:45"/>
    <d v="2019-05-19T15:57:45"/>
    <s v="IGATE"/>
    <s v="20/05/2019 15:57:45"/>
    <s v="SNR1010304"/>
    <s v="NOBODY"/>
    <s v="ACCEPTED"/>
    <d v="2019-03-20T00:00:00"/>
    <d v="2019-04-10T00:00:00"/>
    <d v="2019-04-10T00:00:00"/>
    <d v="2019-05-06T00:00:00"/>
    <d v="2019-05-20T00:00:00"/>
    <d v="2019-06-20T00:00:00"/>
    <s v="NA"/>
    <s v="NA"/>
    <s v="NA"/>
    <s v="NA"/>
    <s v="NA"/>
    <s v="NA"/>
    <d v="2019-06-20T00:00:00"/>
    <d v="2019-06-25T00:00:00"/>
    <d v="2019-06-25T00:00:00"/>
    <m/>
    <d v="2019-06-25T00:00:00"/>
    <s v="25.831937°"/>
    <s v="43.565736°"/>
    <d v="2019-06-30T00:00:00"/>
    <s v="NA"/>
    <s v="NA"/>
    <m/>
    <m/>
    <d v="2019-10-17T00:00:00"/>
    <m/>
    <s v="Pending HOC"/>
    <d v="2019-08-15T00:00:00"/>
    <d v="2019-10-21T00:00:00"/>
    <x v="7"/>
    <s v="W2-Oct"/>
    <s v="Private"/>
    <x v="2"/>
    <s v="ابراهيم عليان صالح العليان / حامد سعود العتيبي"/>
    <s v="0561010001"/>
    <s v="30,000.00"/>
    <s v="20*20"/>
    <s v="GF"/>
    <s v="FBP Not Issued"/>
    <s v="Below BM"/>
    <s v="A Sughair"/>
    <s v="تم تسليم الموقع بدون رخصة كما تم الاتفاق مع توال"/>
  </r>
  <r>
    <s v="ZAS032"/>
    <s v="Macro"/>
    <s v="Aspiration"/>
    <s v="Central"/>
    <x v="7"/>
    <s v="2020 Scope"/>
    <s v=" روضة سدير"/>
    <n v="25.624420000000001"/>
    <n v="45.58108"/>
    <s v="Huawei"/>
    <x v="0"/>
    <s v="New Location"/>
    <s v="NA"/>
    <s v="NA"/>
    <s v="Macro"/>
    <s v="Doable"/>
    <m/>
    <s v="Approved"/>
    <d v="2019-03-06T00:00:00"/>
    <d v="2019-03-07T00:00:00"/>
    <s v="Approved"/>
    <d v="2019-05-12T16:07:08"/>
    <d v="2019-05-13T16:07:08"/>
    <s v="IGATE"/>
    <s v="14/05/2019 16:07:08"/>
    <s v="SNR1010240"/>
    <s v="SNR_U"/>
    <s v="District Director"/>
    <d v="2019-03-10T00:00:00"/>
    <d v="2019-04-10T00:00:00"/>
    <d v="2019-04-10T00:00:00"/>
    <d v="2019-04-10T00:00:00"/>
    <d v="2019-04-22T00:00:00"/>
    <d v="2019-06-20T00:00:00"/>
    <s v="NA"/>
    <s v="NA"/>
    <s v="NA"/>
    <s v="NA"/>
    <s v="NA"/>
    <s v="NA"/>
    <d v="2019-06-20T00:00:00"/>
    <d v="2019-07-04T00:00:00"/>
    <d v="2019-07-08T00:00:00"/>
    <d v="2019-07-10T00:00:00"/>
    <d v="2019-06-25T00:00:00"/>
    <s v="25.624339°"/>
    <s v="45.579970°"/>
    <d v="2019-06-30T00:00:00"/>
    <d v="2019-07-11T00:00:00"/>
    <s v="686-00-000"/>
    <m/>
    <m/>
    <d v="2019-07-10T00:00:00"/>
    <d v="2019-07-11T00:00:00"/>
    <s v="FDED Not Approved"/>
    <d v="2019-09-15T00:00:00"/>
    <s v="Done"/>
    <x v="6"/>
    <m/>
    <s v="Private"/>
    <x v="2"/>
    <s v="عبدالعزيز عبد المحسن"/>
    <s v="0504299632"/>
    <s v="30,000.00"/>
    <s v="20*20"/>
    <s v="GF"/>
    <s v="HO to CW Done"/>
    <s v="HO Done"/>
    <s v="Ghamdi"/>
    <s v="HO Done"/>
  </r>
  <r>
    <s v="ZAZ011"/>
    <s v="Macro"/>
    <s v="Aspiration"/>
    <s v="Central"/>
    <x v="7"/>
    <s v="2020 Scope"/>
    <s v="ملك خاص"/>
    <n v="26.264140000000001"/>
    <n v="44.808799999999998"/>
    <s v="Huawei"/>
    <x v="0"/>
    <s v="New Location"/>
    <s v="NA"/>
    <s v="NA"/>
    <s v="Macro"/>
    <s v="Doable"/>
    <m/>
    <s v="Approved"/>
    <d v="2019-03-07T00:00:00"/>
    <d v="2019-03-08T00:00:00"/>
    <s v="Approved"/>
    <d v="2019-05-11T16:19:46"/>
    <d v="2019-05-12T16:19:46"/>
    <s v="IGATE"/>
    <s v="13/05/2019 16:19:46"/>
    <s v="SNR1010236"/>
    <s v="SNR_Q"/>
    <s v="GM Technical Procurement"/>
    <d v="2019-03-11T00:00:00"/>
    <d v="2019-04-10T00:00:00"/>
    <d v="2019-04-10T00:00:00"/>
    <d v="2019-04-10T00:00:00"/>
    <d v="2019-04-02T00:00:00"/>
    <d v="2019-04-28T00:00:00"/>
    <s v="NA"/>
    <s v="NA"/>
    <s v="NA"/>
    <s v="NA"/>
    <s v="NA"/>
    <s v="NA"/>
    <d v="2019-05-13T00:00:00"/>
    <d v="2019-05-15T00:00:00"/>
    <d v="2019-05-27T00:00:00"/>
    <d v="2019-07-14T00:00:00"/>
    <d v="2019-05-09T00:00:00"/>
    <s v="26.264030°"/>
    <s v="44.810130°"/>
    <d v="2019-06-13T00:00:00"/>
    <d v="2019-07-14T00:00:00"/>
    <s v="609-00-000"/>
    <m/>
    <m/>
    <d v="2019-07-21T00:00:00"/>
    <d v="2019-07-23T00:00:00"/>
    <m/>
    <d v="2019-06-05T00:00:00"/>
    <s v="Done"/>
    <x v="6"/>
    <m/>
    <s v="Private"/>
    <x v="2"/>
    <s v="احمد سليمان عبيد"/>
    <s v="0505154298"/>
    <s v="25,000.00"/>
    <s v="20*20"/>
    <s v="GF"/>
    <s v="HO to CW Done"/>
    <s v="HO Done"/>
    <s v="Ghamdi"/>
    <s v="HO Done"/>
  </r>
  <r>
    <s v="ZAZ013"/>
    <s v="Macro"/>
    <s v="Aspiration"/>
    <s v="Central"/>
    <x v="7"/>
    <s v="2020 Scope"/>
    <s v=" الزلفي"/>
    <n v="26.314609999999998"/>
    <n v="44.85320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5-23T12:50:11"/>
    <d v="2019-05-24T12:50:11"/>
    <s v="IGATE"/>
    <s v="25/05/2019 12:50:11"/>
    <s v="SNR1010370"/>
    <s v="SNR_I"/>
    <s v="District Support"/>
    <d v="2019-03-21T00:00:00"/>
    <d v="2019-04-10T00:00:00"/>
    <d v="2019-05-25T00:00:00"/>
    <d v="2019-05-29T00:00:00"/>
    <s v="NA"/>
    <s v="NA"/>
    <d v="2019-05-01T00:00:00"/>
    <m/>
    <m/>
    <m/>
    <m/>
    <m/>
    <m/>
    <m/>
    <m/>
    <m/>
    <m/>
    <m/>
    <m/>
    <m/>
    <m/>
    <m/>
    <m/>
    <m/>
    <m/>
    <m/>
    <s v="Pending HOC"/>
    <d v="2019-12-15T00:00:00"/>
    <d v="2019-11-10T00:00:00"/>
    <x v="2"/>
    <m/>
    <s v="Non-Private"/>
    <x v="1"/>
    <s v="Baladiah Zulfi"/>
    <s v="NA"/>
    <n v="0"/>
    <n v="0"/>
    <s v="GF"/>
    <s v="IBP Not Issued"/>
    <s v="Below BM"/>
    <s v="Ghamdi"/>
    <s v="تم الاتفاق مع المؤسسة العامة وتم عمل  اليوم ISR بانتظار موافقة RF "/>
  </r>
  <r>
    <s v="ZAZ028"/>
    <s v="Macro"/>
    <s v="Aspiration"/>
    <s v="Central"/>
    <x v="7"/>
    <s v="2020 Scope"/>
    <s v=" الزلفي"/>
    <n v="26.307300000000001"/>
    <n v="44.916600000000003"/>
    <s v="Huawei"/>
    <x v="0"/>
    <s v="New Location"/>
    <s v="NA"/>
    <s v="NA"/>
    <s v="Macro"/>
    <s v="Doable"/>
    <m/>
    <s v="Approved"/>
    <d v="2019-04-18T00:00:00"/>
    <d v="2019-04-19T00:00:00"/>
    <s v="Approved"/>
    <d v="2019-05-12T16:17:42"/>
    <d v="2019-05-13T16:17:42"/>
    <s v="IGATE"/>
    <s v="14/05/2019 16:17:42"/>
    <s v="SNR1010241"/>
    <s v="NOBODY"/>
    <s v="ACCEPTED"/>
    <d v="2019-04-22T00:00:00"/>
    <d v="2019-04-28T00:00:00"/>
    <d v="2019-05-19T00:00:00"/>
    <d v="2019-05-20T00:00:00"/>
    <s v="NA"/>
    <s v="NA"/>
    <d v="2019-04-14T00:00:00"/>
    <d v="2019-04-22T00:00:00"/>
    <d v="2019-04-22T00:00:00"/>
    <d v="2019-09-01T00:00:00"/>
    <d v="2019-09-15T00:00:00"/>
    <d v="2019-09-15T00:00:00"/>
    <s v="NA"/>
    <s v="NA"/>
    <d v="2019-09-15T00:00:00"/>
    <d v="2019-09-17T00:00:00"/>
    <d v="2019-06-22T00:00:00"/>
    <s v="26.307583°"/>
    <s v="44.917548°"/>
    <d v="2019-06-25T00:00:00"/>
    <d v="2019-09-03T00:00:00"/>
    <s v="ZAZA988"/>
    <m/>
    <m/>
    <d v="2019-09-17T00:00:00"/>
    <d v="2019-09-17T00:00:00"/>
    <s v="Pending HOC"/>
    <d v="2019-08-15T00:00:00"/>
    <s v="Done"/>
    <x v="6"/>
    <m/>
    <s v="Non-Private"/>
    <x v="1"/>
    <s v="Baladiah Zulfi"/>
    <s v="NA"/>
    <s v="25,000.00"/>
    <s v="15*15"/>
    <s v="GF"/>
    <s v="HO to CW Done"/>
    <s v="Below BM"/>
    <s v="Ghamdi"/>
    <s v="HO Done"/>
  </r>
  <r>
    <s v="ZAZ029"/>
    <s v="Macro"/>
    <s v="Aspiration"/>
    <s v="Central"/>
    <x v="7"/>
    <s v="2020 Scope"/>
    <s v=" الزلفي"/>
    <n v="26.32011"/>
    <n v="44.883209999999998"/>
    <s v="Huawei"/>
    <x v="0"/>
    <s v="New Location"/>
    <s v="NA"/>
    <s v="NA"/>
    <s v="Macro"/>
    <s v="Doable"/>
    <m/>
    <s v="Approved"/>
    <d v="2019-03-07T00:00:00"/>
    <d v="2019-03-08T00:00:00"/>
    <s v="Approved"/>
    <d v="2019-05-11T13:22:32"/>
    <d v="2019-05-12T13:22:32"/>
    <s v="IGATE"/>
    <s v="13/05/2019 13:22:32"/>
    <s v="SNR1010227"/>
    <s v="NOBODY"/>
    <s v="ACCEPTED"/>
    <d v="2019-03-11T00:00:00"/>
    <d v="2019-04-10T00:00:00"/>
    <d v="2019-04-10T00:00:00"/>
    <d v="2019-04-10T00:00:00"/>
    <s v="NA"/>
    <s v="NA"/>
    <d v="2019-04-14T00:00:00"/>
    <d v="2019-04-18T00:00:00"/>
    <d v="2019-04-18T00:00:00"/>
    <d v="2019-04-22T00:00:00"/>
    <d v="2019-06-20T00:00:00"/>
    <d v="2019-06-30T00:00:00"/>
    <s v="NA"/>
    <s v="NA"/>
    <d v="2019-06-20T00:00:00"/>
    <d v="2019-07-23T00:00:00"/>
    <d v="2019-06-22T00:00:00"/>
    <s v="26.320049°"/>
    <s v="44.883150°"/>
    <d v="2019-06-24T00:00:00"/>
    <d v="2019-07-24T00:00:00"/>
    <s v="ZAZA988"/>
    <m/>
    <m/>
    <d v="2019-07-24T00:00:00"/>
    <d v="2019-07-29T00:00:00"/>
    <m/>
    <d v="2019-08-15T00:00:00"/>
    <s v="Done"/>
    <x v="6"/>
    <m/>
    <s v="Non-Private"/>
    <x v="1"/>
    <s v="Baladiah Zulfi"/>
    <s v="NA"/>
    <s v="25,000.00"/>
    <s v="15*15"/>
    <s v="GF"/>
    <s v="HO to CW Done"/>
    <s v="HO Done"/>
    <s v="Ghamdi"/>
    <s v="HO Done"/>
  </r>
  <r>
    <s v="ZBD018"/>
    <s v="Macro"/>
    <s v="Aspiration"/>
    <s v="Central"/>
    <x v="5"/>
    <s v="2020 Scope"/>
    <s v="ملك خاص"/>
    <n v="25.973880000000001"/>
    <n v="43.711939999999998"/>
    <s v="Huawei"/>
    <x v="0"/>
    <s v="New Location"/>
    <s v="NA"/>
    <s v="NA"/>
    <s v="Macro"/>
    <s v="Doable"/>
    <m/>
    <s v="Approved"/>
    <d v="2019-03-10T00:00:00"/>
    <d v="2019-03-11T00:00:00"/>
    <s v="Approved"/>
    <d v="2019-05-11T16:41:54"/>
    <d v="2019-05-12T16:41:54"/>
    <s v="IGATE"/>
    <s v="13/05/2019 16:41:54"/>
    <s v="SNR1010238"/>
    <s v="NOBODY"/>
    <s v="ACCEPTED"/>
    <d v="2019-03-14T00:00:00"/>
    <d v="2019-04-10T00:00:00"/>
    <d v="2019-04-10T00:00:00"/>
    <d v="2019-04-18T00:00:00"/>
    <d v="2019-04-15T00:00:00"/>
    <d v="2019-04-28T00:00:00"/>
    <s v="NA"/>
    <s v="NA"/>
    <s v="NA"/>
    <s v="NA"/>
    <s v="NA"/>
    <s v="NA"/>
    <d v="2019-05-13T00:00:00"/>
    <d v="2019-05-14T00:00:00"/>
    <d v="2019-05-17T00:00:00"/>
    <d v="2019-05-22T00:00:00"/>
    <d v="2019-05-26T00:00:00"/>
    <s v="25.972485°"/>
    <s v="43.710975°"/>
    <d v="2019-06-13T00:00:00"/>
    <d v="2019-06-17T00:00:00"/>
    <s v="ZBDA001"/>
    <m/>
    <m/>
    <d v="2019-06-17T00:00:00"/>
    <d v="2019-06-19T00:00:00"/>
    <s v="No Dependency"/>
    <d v="2019-06-14T00:00:00"/>
    <s v="Done"/>
    <x v="6"/>
    <m/>
    <s v="Private"/>
    <x v="2"/>
    <s v="متعب بن حمد بن محمد بن بتلاء"/>
    <s v="0561334545"/>
    <s v="18,000.00"/>
    <s v="20*20"/>
    <s v="GF"/>
    <s v="HO to CW Done"/>
    <s v="HO Done"/>
    <s v="A Sughair"/>
    <s v="HO Done"/>
  </r>
  <r>
    <s v="ZBK026"/>
    <s v="Macro"/>
    <s v="Aspiration"/>
    <s v="Central"/>
    <x v="5"/>
    <s v="2020 Scope"/>
    <s v="ملك خاص"/>
    <n v="26.16807"/>
    <n v="43.60416"/>
    <s v="Huawei"/>
    <x v="0"/>
    <s v="New Location"/>
    <s v="NA"/>
    <s v="NA"/>
    <s v="Macro"/>
    <s v="Doable"/>
    <m/>
    <s v="Approved"/>
    <d v="2019-03-10T00:00:00"/>
    <d v="2019-03-11T00:00:00"/>
    <s v="Approved"/>
    <d v="2019-05-11T16:27:30"/>
    <d v="2019-05-12T16:27:30"/>
    <s v="IGATE"/>
    <s v="13/05/2019 16:27:30"/>
    <s v="SNR1010237"/>
    <s v="NOBODY"/>
    <s v="ACCEPTED"/>
    <d v="2019-03-14T00:00:00"/>
    <d v="2019-04-10T00:00:00"/>
    <d v="2019-04-10T00:00:00"/>
    <d v="2019-04-14T00:00:00"/>
    <d v="2019-04-22T00:00:00"/>
    <d v="2019-06-20T00:00:00"/>
    <s v="NA"/>
    <s v="NA"/>
    <s v="NA"/>
    <s v="NA"/>
    <s v="NA"/>
    <s v="NA"/>
    <d v="2019-06-20T00:00:00"/>
    <d v="2019-06-25T00:00:00"/>
    <d v="2019-06-25T00:00:00"/>
    <d v="2019-07-22T00:00:00"/>
    <d v="2019-06-25T00:00:00"/>
    <s v="26.168822°"/>
    <s v="43.603444°"/>
    <d v="2019-06-26T00:00:00"/>
    <d v="2019-07-10T00:00:00"/>
    <s v="606-00-000"/>
    <m/>
    <m/>
    <d v="2019-07-23T00:00:00"/>
    <d v="2019-07-23T00:00:00"/>
    <s v="FDED Not Approved"/>
    <d v="2019-08-15T00:00:00"/>
    <s v="Done"/>
    <x v="6"/>
    <m/>
    <s v="Private"/>
    <x v="2"/>
    <s v="عبدالرحمن عبدالله القبيشي"/>
    <s v="0554494100"/>
    <s v="20,000.00"/>
    <s v="20*20"/>
    <s v="GF"/>
    <s v="HO to CW Done"/>
    <s v="HO Done"/>
    <s v="A Sughair"/>
    <s v="HO Done"/>
  </r>
  <r>
    <s v="ZTB384"/>
    <s v="Macro"/>
    <s v="Aspiration"/>
    <s v="Northern"/>
    <x v="8"/>
    <s v="2020 Scope"/>
    <s v="جامعة تبوك "/>
    <n v="28.411290000000001"/>
    <n v="36.4818"/>
    <s v="Huawei"/>
    <x v="0"/>
    <s v="New Location"/>
    <s v="NA"/>
    <s v="NA"/>
    <s v="Macro"/>
    <s v="Long process"/>
    <m/>
    <s v="Approved"/>
    <d v="2019-03-16T00:00:00"/>
    <d v="2019-03-17T00:00:00"/>
    <s v="Approved"/>
    <d v="2019-05-02T16:11:42"/>
    <d v="2019-05-03T16:11:42"/>
    <s v="IGATE"/>
    <s v="04/05/2019 16:11:42"/>
    <s v="SNR1010052"/>
    <s v="SNR_I"/>
    <s v="District Support"/>
    <d v="2019-03-20T00:00:00"/>
    <d v="2019-04-10T00:00:00"/>
    <d v="2019-04-10T00:00:00"/>
    <d v="2019-04-14T00:00:00"/>
    <s v="NA"/>
    <s v="NA"/>
    <d v="2019-04-16T00:00:00"/>
    <d v="2019-10-01T00:00:00"/>
    <d v="2019-10-01T00:00:00"/>
    <d v="2019-10-01T00:00:00"/>
    <m/>
    <m/>
    <m/>
    <m/>
    <m/>
    <m/>
    <m/>
    <m/>
    <m/>
    <d v="2019-10-20T00:00:00"/>
    <m/>
    <m/>
    <m/>
    <m/>
    <m/>
    <m/>
    <s v="Pending HOC"/>
    <d v="2019-10-15T00:00:00"/>
    <d v="2019-10-21T00:00:00"/>
    <x v="7"/>
    <m/>
    <s v="Non-Private"/>
    <x v="0"/>
    <s v="Tabuk university"/>
    <s v="NA"/>
    <n v="0"/>
    <s v="15*15"/>
    <s v="GF"/>
    <s v="Contract Not Signed by TAWAL"/>
    <s v="Above"/>
    <s v="Hatem"/>
    <s v="بانتظار توقيع العقد من المشتريات "/>
  </r>
  <r>
    <s v="ZDB084"/>
    <s v="Macro"/>
    <s v="Aspiration"/>
    <s v="Northern"/>
    <x v="8"/>
    <s v="2020 Scope"/>
    <s v=" ضباء"/>
    <n v="27.291899999999998"/>
    <n v="35.757370000000002"/>
    <s v="Huawei"/>
    <x v="0"/>
    <s v="New Location"/>
    <s v="NA"/>
    <s v="NA"/>
    <s v="Macro"/>
    <s v="Doable"/>
    <m/>
    <s v="Approved"/>
    <d v="2019-03-17T00:00:00"/>
    <d v="2019-03-18T00:00:00"/>
    <s v="Approved"/>
    <d v="2019-05-20T10:37:57"/>
    <d v="2019-05-21T10:37:57"/>
    <s v="IGATE"/>
    <s v="22/05/2019 10:37:57"/>
    <s v="SNR1010352"/>
    <s v="SNR_I"/>
    <s v="District Support"/>
    <d v="2019-03-21T00:00:00"/>
    <d v="2019-04-10T00:00:00"/>
    <d v="2019-04-10T00:00:00"/>
    <d v="2019-04-14T00:00:00"/>
    <s v="NA"/>
    <s v="NA"/>
    <d v="2019-04-15T00:00:00"/>
    <m/>
    <m/>
    <m/>
    <m/>
    <m/>
    <m/>
    <m/>
    <m/>
    <m/>
    <m/>
    <m/>
    <m/>
    <m/>
    <m/>
    <m/>
    <m/>
    <m/>
    <m/>
    <m/>
    <s v="Pending HOC"/>
    <d v="2019-10-15T00:00:00"/>
    <d v="2019-12-19T00:00:00"/>
    <x v="8"/>
    <m/>
    <s v="Non-Private"/>
    <x v="1"/>
    <s v="Baladiya Deba"/>
    <s v="NA"/>
    <n v="0"/>
    <n v="0"/>
    <s v="GF"/>
    <s v="IBP Not Issued"/>
    <s v="Above"/>
    <s v="Hatem"/>
    <s v="بانتظار اصدار العقد من البلدية "/>
  </r>
  <r>
    <s v="ZRR031"/>
    <s v="Macro"/>
    <s v="Aspiration"/>
    <s v="Northern"/>
    <x v="11"/>
    <s v="2020 Scope"/>
    <s v="الكلية التقنية بعرعر"/>
    <n v="31.02637"/>
    <n v="40.903210000000001"/>
    <s v="Huawei"/>
    <x v="0"/>
    <s v="New Location"/>
    <s v="NA"/>
    <s v="NA"/>
    <s v="Macro"/>
    <s v="Long process"/>
    <m/>
    <s v="Approved"/>
    <d v="2019-04-18T00:00:00"/>
    <d v="2019-04-19T00:00:00"/>
    <s v="Approved"/>
    <d v="2019-05-25T11:49:23"/>
    <d v="2019-05-26T11:49:23"/>
    <s v="IGATE"/>
    <s v="27/05/2019 11:49:23"/>
    <s v="SNR1010416"/>
    <s v="SNR_I"/>
    <s v="District Support"/>
    <d v="2019-04-22T00:00:00"/>
    <d v="2019-05-12T00:00:00"/>
    <d v="2019-06-17T00:00:00"/>
    <d v="2019-06-17T00:00:00"/>
    <s v="NA"/>
    <s v="NA"/>
    <d v="2019-04-29T00:00:00"/>
    <d v="2019-05-13T00:00:00"/>
    <m/>
    <m/>
    <m/>
    <m/>
    <m/>
    <m/>
    <m/>
    <m/>
    <m/>
    <m/>
    <m/>
    <m/>
    <m/>
    <m/>
    <m/>
    <m/>
    <m/>
    <m/>
    <s v="Pending HOC"/>
    <d v="2019-10-15T00:00:00"/>
    <d v="2019-11-10T00:00:00"/>
    <x v="2"/>
    <m/>
    <s v="Non-Private"/>
    <x v="0"/>
    <s v="Technical College in Arrar"/>
    <s v="NA"/>
    <n v="0"/>
    <s v="15*15"/>
    <s v="GF"/>
    <s v="Contract Not Issued"/>
    <s v="Above"/>
    <s v="Sultan"/>
    <s v="تم الاتفاق مع المؤسسة العامة وتم عمل  اليوم ISR بانتظار موافقة RF "/>
  </r>
  <r>
    <s v="ZHA302"/>
    <s v="Macro"/>
    <s v="Aspiration"/>
    <s v="Central"/>
    <x v="4"/>
    <s v="2020 Scope"/>
    <s v="ملك خاص"/>
    <n v="27.847280000000001"/>
    <n v="41.732939999999999"/>
    <s v="Huawei"/>
    <x v="0"/>
    <s v="New Location"/>
    <s v="NA"/>
    <s v="NA"/>
    <s v="Macro"/>
    <s v="Doable"/>
    <m/>
    <s v="Approved"/>
    <d v="2019-03-17T00:00:00"/>
    <d v="2019-03-18T00:00:00"/>
    <s v="Approved"/>
    <d v="2019-05-13T15:31:30"/>
    <d v="2019-05-14T15:31:30"/>
    <s v="IGATE"/>
    <s v="15/05/2019 15:31:30"/>
    <s v="SNR1010268"/>
    <s v="NOBODY"/>
    <s v="ACCEPTED"/>
    <d v="2019-03-21T00:00:00"/>
    <d v="2019-04-10T00:00:00"/>
    <d v="2019-04-10T00:00:00"/>
    <d v="2019-04-14T00:00:00"/>
    <d v="2019-04-16T00:00:00"/>
    <d v="2019-04-30T00:00:00"/>
    <s v="NA"/>
    <s v="NA"/>
    <s v="NA"/>
    <s v="NA"/>
    <s v="NA"/>
    <s v="NA"/>
    <d v="2019-05-19T00:00:00"/>
    <d v="2019-05-20T00:00:00"/>
    <d v="2019-05-27T00:00:00"/>
    <d v="2019-06-16T00:00:00"/>
    <d v="2019-05-21T00:00:00"/>
    <n v="27.84788"/>
    <n v="41.733359999999998"/>
    <d v="2019-06-13T00:00:00"/>
    <d v="2019-06-17T00:00:00"/>
    <d v="2019-06-13T00:00:00"/>
    <m/>
    <m/>
    <d v="2019-06-17T00:00:00"/>
    <d v="2019-06-18T00:00:00"/>
    <s v="FDED Not Approved"/>
    <d v="2019-06-08T00:00:00"/>
    <s v="Done"/>
    <x v="6"/>
    <m/>
    <s v="Private"/>
    <x v="2"/>
    <s v="ممدوح الرمالي"/>
    <s v="541019089"/>
    <s v="25,000.00"/>
    <s v="20*20"/>
    <s v="GF"/>
    <s v="HO to CW Done"/>
    <s v="HO Done"/>
    <s v="Abdulaziz"/>
    <s v="HO Done"/>
  </r>
  <r>
    <s v="ZHA334"/>
    <s v="Macro"/>
    <s v="Aspiration"/>
    <s v="Central"/>
    <x v="4"/>
    <s v="2020 Scope"/>
    <s v=" الخطة"/>
    <n v="27.8292"/>
    <n v="41.7196"/>
    <s v="Huawei"/>
    <x v="0"/>
    <s v="New Location"/>
    <s v="NA"/>
    <s v="NA"/>
    <s v="Macro"/>
    <s v="Doable"/>
    <m/>
    <s v="Approved"/>
    <d v="2019-03-17T00:00:00"/>
    <d v="2019-03-18T00:00:00"/>
    <s v="Approved"/>
    <d v="2019-05-18T17:04:44"/>
    <d v="2019-05-19T17:04:44"/>
    <s v="IGATE"/>
    <s v="20/05/2019 17:04:44"/>
    <s v="SNR1010305"/>
    <s v="NOBODY"/>
    <s v="ACCEPTED"/>
    <d v="2019-03-21T00:00:00"/>
    <d v="2019-04-10T00:00:00"/>
    <d v="2019-04-10T00:00:00"/>
    <d v="2019-04-10T00:00:00"/>
    <d v="2019-04-03T00:00:00"/>
    <d v="2019-04-28T00:00:00"/>
    <s v="NA"/>
    <s v="NA"/>
    <s v="NA"/>
    <s v="NA"/>
    <s v="NA"/>
    <s v="NA"/>
    <d v="2019-04-28T00:00:00"/>
    <d v="2019-05-01T00:00:00"/>
    <d v="2019-05-17T00:00:00"/>
    <d v="2019-06-16T00:00:00"/>
    <d v="2019-06-13T00:00:00"/>
    <n v="27.829650000000001"/>
    <n v="41.720149999999997"/>
    <d v="2019-05-13T00:00:00"/>
    <d v="2019-06-17T00:00:00"/>
    <s v="611-14-000"/>
    <n v="45"/>
    <s v="400m"/>
    <d v="2019-06-17T00:00:00"/>
    <d v="2019-06-18T00:00:00"/>
    <s v="No Dependency"/>
    <d v="2019-06-05T00:00:00"/>
    <s v="Done"/>
    <x v="6"/>
    <m/>
    <s v="Private"/>
    <x v="2"/>
    <s v="خويلد دراج الشمري"/>
    <s v="0504977502"/>
    <s v="25,000.00"/>
    <s v="20*20"/>
    <s v="GF"/>
    <s v="HO to CW Done"/>
    <s v="HO Done"/>
    <s v="Abdulaziz"/>
    <s v="HO Done"/>
  </r>
  <r>
    <s v="ZHA904"/>
    <s v="Macro"/>
    <s v="Aspiration"/>
    <s v="Central"/>
    <x v="4"/>
    <s v="2020 Scope"/>
    <s v="جامعه حائل"/>
    <n v="27.669060000000002"/>
    <n v="41.712449999999997"/>
    <s v="Huawei"/>
    <x v="0"/>
    <s v="New Location"/>
    <s v="NA"/>
    <s v="NA"/>
    <s v="Macro"/>
    <s v="Long process"/>
    <m/>
    <s v="Approved"/>
    <d v="2019-04-06T00:00:00"/>
    <d v="2019-04-07T00:00:00"/>
    <s v="Approved"/>
    <d v="2019-05-25T11:30:04"/>
    <d v="2019-05-26T11:30:04"/>
    <s v="IGATE"/>
    <s v="15/10/2019 11:47:14"/>
    <s v="SNR1012106"/>
    <s v="SNR_K"/>
    <s v="Procurement Department Employee"/>
    <d v="2019-04-10T00:00:00"/>
    <d v="2019-05-20T00:00:00"/>
    <d v="2019-06-17T00:00:00"/>
    <d v="2019-06-17T00:00:00"/>
    <s v="NA"/>
    <s v="NA"/>
    <d v="2019-04-15T00:00:00"/>
    <d v="2019-09-15T00:00:00"/>
    <d v="2019-09-15T00:00:00"/>
    <d v="2019-09-15T00:00:00"/>
    <m/>
    <m/>
    <m/>
    <m/>
    <m/>
    <m/>
    <m/>
    <m/>
    <m/>
    <d v="2019-10-20T00:00:00"/>
    <m/>
    <m/>
    <m/>
    <m/>
    <m/>
    <m/>
    <s v="Pending HOC"/>
    <d v="2019-10-15T00:00:00"/>
    <d v="2019-10-21T00:00:00"/>
    <x v="7"/>
    <m/>
    <s v="Non-Private"/>
    <x v="0"/>
    <s v="University of Hail"/>
    <s v="NA"/>
    <s v="40,000.00"/>
    <s v="440"/>
    <s v="GF"/>
    <s v="Contract Not Signed by TAWAL"/>
    <s v="Above"/>
    <s v="Abdulaziz"/>
    <s v="بانتظار توقيع العقد من المشتريات - افادة دعم المنطقة سيتم تخفيض سعر العقد "/>
  </r>
  <r>
    <s v="ZHF277"/>
    <s v="Macro"/>
    <s v="Aspiration"/>
    <s v="Eastern"/>
    <x v="6"/>
    <s v="2019 Scope"/>
    <s v="الهفوف"/>
    <n v="25.404669999999999"/>
    <n v="49.548400000000001"/>
    <s v="Huawei"/>
    <x v="0"/>
    <s v="New Location"/>
    <s v="NA"/>
    <s v="NA"/>
    <s v="Macro"/>
    <s v="Doable"/>
    <m/>
    <s v="Approved"/>
    <d v="2019-06-30T00:00:00"/>
    <d v="2019-07-01T00:00:00"/>
    <s v="Approved"/>
    <d v="2019-07-06T10:51:44"/>
    <d v="2019-07-07T10:51:44"/>
    <s v="IGATE"/>
    <s v="08/07/2019 10:51:44"/>
    <s v="SNR1011133"/>
    <s v="SNR_I"/>
    <s v="District Support"/>
    <d v="2019-07-04T00:00:00"/>
    <d v="2019-07-04T00:00:00"/>
    <d v="2019-07-04T00:00:00"/>
    <d v="2019-07-04T00:00:00"/>
    <s v="NA"/>
    <s v="NA"/>
    <d v="2019-07-11T00:00:00"/>
    <m/>
    <m/>
    <m/>
    <m/>
    <m/>
    <m/>
    <m/>
    <m/>
    <m/>
    <m/>
    <m/>
    <m/>
    <m/>
    <m/>
    <m/>
    <m/>
    <m/>
    <m/>
    <m/>
    <s v="Pending HOC"/>
    <m/>
    <d v="2019-12-15T00:00:00"/>
    <x v="8"/>
    <m/>
    <s v="Non-Private"/>
    <x v="1"/>
    <s v="AlAhsa Amana"/>
    <s v="0502910009"/>
    <n v="0"/>
    <n v="0"/>
    <s v="GF"/>
    <s v="IBP Not Issued"/>
    <s v="Above"/>
    <s v="Salah"/>
    <s v="تحت التخطيط بالبلدية  بانتظار موافقتهم - يحتاج ما يقارب 2 اسبوع  لاصدار العقد "/>
  </r>
  <r>
    <s v="ZMA043"/>
    <s v="Macro"/>
    <s v="Aspiration"/>
    <s v="Central"/>
    <x v="7"/>
    <s v="2020 Scope"/>
    <s v=" المجمعة"/>
    <n v="25.91292"/>
    <n v="45.351869999999998"/>
    <s v="Huawei"/>
    <x v="0"/>
    <s v="New Location"/>
    <s v="NA"/>
    <s v="NA"/>
    <s v="Macro"/>
    <s v="Doable"/>
    <m/>
    <s v="Approved"/>
    <d v="2019-03-16T00:00:00"/>
    <d v="2019-03-17T00:00:00"/>
    <s v="Approved"/>
    <d v="2019-05-23T17:45:19"/>
    <d v="2019-05-24T17:45:19"/>
    <s v="IGATE"/>
    <s v="25/05/2019 17:45:19"/>
    <s v="SNR1010399"/>
    <s v="NOBODY"/>
    <s v="ACCEPTED"/>
    <d v="2019-03-20T00:00:00"/>
    <d v="2019-04-10T00:00:00"/>
    <d v="2019-04-10T00:00:00"/>
    <d v="2019-04-14T00:00:00"/>
    <s v="NA"/>
    <s v="NA"/>
    <d v="2019-04-14T00:00:00"/>
    <d v="2019-04-25T00:00:00"/>
    <d v="2019-04-25T00:00:00"/>
    <d v="2019-05-27T00:00:00"/>
    <d v="2019-06-20T00:00:00"/>
    <d v="2019-06-30T00:00:00"/>
    <s v="NA"/>
    <s v="NA"/>
    <d v="2019-06-20T00:00:00"/>
    <d v="2019-07-29T00:00:00"/>
    <d v="2019-06-23T00:00:00"/>
    <s v="25.910141°"/>
    <s v="45.352017°"/>
    <d v="2019-06-24T00:00:00"/>
    <d v="2019-06-30T00:00:00"/>
    <s v="610-00-000"/>
    <m/>
    <m/>
    <d v="2019-07-30T00:00:00"/>
    <d v="2019-07-30T00:00:00"/>
    <s v="FDED Not Approved"/>
    <d v="2019-08-15T00:00:00"/>
    <s v="Done"/>
    <x v="6"/>
    <m/>
    <s v="Non-Private"/>
    <x v="1"/>
    <s v="Baladiyah Almajmah"/>
    <s v="NA"/>
    <s v="36,000.00"/>
    <s v="17*17"/>
    <s v="GF"/>
    <s v="HO to CW Done"/>
    <s v="HO Done"/>
    <s v="Ghamdi"/>
    <s v="HO Done"/>
  </r>
  <r>
    <s v="ZMA047"/>
    <s v="Macro"/>
    <s v="Aspiration"/>
    <s v="Central"/>
    <x v="7"/>
    <s v="2020 Scope"/>
    <s v=" المجمعة"/>
    <n v="25.904820000000001"/>
    <n v="45.40278"/>
    <s v="Huawei"/>
    <x v="0"/>
    <s v="New Location"/>
    <s v="NA"/>
    <s v="NA"/>
    <s v="Macro"/>
    <s v="Doable"/>
    <m/>
    <s v="Approved"/>
    <d v="2019-03-09T00:00:00"/>
    <d v="2019-03-10T00:00:00"/>
    <s v="Approved"/>
    <d v="2019-05-12T16:57:20"/>
    <d v="2019-05-13T16:57:20"/>
    <s v="IGATE"/>
    <s v="14/05/2019 16:57:20"/>
    <s v="SNR1010243"/>
    <s v="NOBODY"/>
    <s v="ACCEPTED"/>
    <d v="2019-03-13T00:00:00"/>
    <d v="2019-04-10T00:00:00"/>
    <d v="2019-04-10T00:00:00"/>
    <d v="2019-04-10T00:00:00"/>
    <s v="NA"/>
    <s v="NA"/>
    <d v="2019-04-14T00:00:00"/>
    <d v="2019-04-25T00:00:00"/>
    <d v="2019-04-25T00:00:00"/>
    <d v="2019-07-30T00:00:00"/>
    <d v="2019-08-28T00:00:00"/>
    <d v="2019-08-29T00:00:00"/>
    <s v="NA"/>
    <s v="NA"/>
    <d v="2019-06-20T00:00:00"/>
    <d v="2019-07-29T00:00:00"/>
    <d v="2019-06-22T00:00:00"/>
    <s v="25.905175°"/>
    <s v="45.403365°"/>
    <d v="2019-06-24T00:00:00"/>
    <d v="2019-06-30T00:00:00"/>
    <s v="ZMAA042"/>
    <m/>
    <m/>
    <d v="2019-08-28T00:00:00"/>
    <d v="2019-08-29T00:00:00"/>
    <s v="FDED Not Approved"/>
    <d v="2019-08-15T00:00:00"/>
    <s v="Done"/>
    <x v="6"/>
    <m/>
    <s v="Non-Private"/>
    <x v="1"/>
    <s v="Baladiyah Almajmah"/>
    <s v="NA"/>
    <s v="34,000.00"/>
    <s v="15X15"/>
    <s v="GF"/>
    <s v="HO to CW Done"/>
    <s v="HO Done"/>
    <s v="Ghamdi"/>
    <s v="HO Done"/>
  </r>
  <r>
    <s v="ZMA049"/>
    <s v="Macro"/>
    <s v="Aspiration"/>
    <s v="Central"/>
    <x v="7"/>
    <s v="2020 Scope"/>
    <s v=" المجمعة"/>
    <n v="25.92642"/>
    <n v="45.399419999999999"/>
    <s v="Huawei"/>
    <x v="0"/>
    <s v="New Location"/>
    <s v="NA"/>
    <s v="NA"/>
    <s v="Macro"/>
    <s v="Doable"/>
    <m/>
    <s v="Approved"/>
    <d v="2019-03-12T00:00:00"/>
    <d v="2019-03-13T00:00:00"/>
    <s v="Approved"/>
    <d v="2019-05-12T17:11:23"/>
    <d v="2019-05-13T17:11:23"/>
    <s v="IGATE"/>
    <s v="14/05/2019 17:11:23"/>
    <s v="SNR1010244"/>
    <s v="NOBODY"/>
    <s v="ACCEPTED"/>
    <d v="2019-03-16T00:00:00"/>
    <d v="2019-04-10T00:00:00"/>
    <d v="2019-05-14T00:00:00"/>
    <d v="2019-05-13T00:00:00"/>
    <d v="2019-05-14T00:00:00"/>
    <d v="2019-06-20T00:00:00"/>
    <s v="NA"/>
    <s v="NA"/>
    <s v="NA"/>
    <s v="NA"/>
    <s v="NA"/>
    <s v="NA"/>
    <d v="2019-06-20T00:00:00"/>
    <d v="2019-06-25T00:00:00"/>
    <d v="2019-07-03T00:00:00"/>
    <d v="2019-07-03T00:00:00"/>
    <d v="2019-07-03T00:00:00"/>
    <s v="25.924400°"/>
    <s v="45.399370°"/>
    <d v="2019-06-30T00:00:00"/>
    <d v="2019-07-02T00:00:00"/>
    <s v="ZMAA034"/>
    <n v="35"/>
    <m/>
    <d v="2019-07-03T00:00:00"/>
    <d v="2019-07-07T00:00:00"/>
    <s v="FDED Not Approved"/>
    <d v="2019-08-15T00:00:00"/>
    <s v="Done"/>
    <x v="6"/>
    <m/>
    <s v="Private"/>
    <x v="2"/>
    <s v="مرزوق حمد"/>
    <s v="0503027404"/>
    <s v="30,000.00"/>
    <s v="20*20"/>
    <s v="GF"/>
    <s v="HO to CW Done"/>
    <s v="HO Done"/>
    <s v="Ghamdi"/>
    <s v="HO Done"/>
  </r>
  <r>
    <s v="ZMA050"/>
    <s v="Macro"/>
    <s v="Aspiration"/>
    <s v="Central"/>
    <x v="7"/>
    <s v="2020 Scope"/>
    <s v="ملك خاص"/>
    <n v="25.923249999999999"/>
    <n v="45.387450000000001"/>
    <s v="Huawei"/>
    <x v="0"/>
    <s v="New Location"/>
    <s v="NA"/>
    <s v="NA"/>
    <s v="Macro"/>
    <s v="Doable"/>
    <m/>
    <s v="Approved"/>
    <d v="2019-03-09T00:00:00"/>
    <d v="2019-03-10T00:00:00"/>
    <s v="Approved"/>
    <d v="2019-05-13T12:48:10"/>
    <d v="2019-05-14T12:48:10"/>
    <s v="IGATE"/>
    <s v="15/05/2019 12:48:10"/>
    <s v="SNR1010263"/>
    <s v="NOBODY"/>
    <s v="ACCEPTED"/>
    <d v="2019-03-13T00:00:00"/>
    <d v="2019-04-10T00:00:00"/>
    <d v="2019-04-10T00:00:00"/>
    <d v="2019-04-10T00:00:00"/>
    <d v="2019-04-02T00:00:00"/>
    <d v="2019-04-28T00:00:00"/>
    <s v="NA"/>
    <s v="NA"/>
    <s v="NA"/>
    <s v="NA"/>
    <s v="NA"/>
    <s v="NA"/>
    <d v="2019-04-28T00:00:00"/>
    <d v="2019-04-29T00:00:00"/>
    <d v="2019-05-19T00:00:00"/>
    <d v="2019-06-26T00:00:00"/>
    <d v="2019-05-09T00:00:00"/>
    <s v="25.922975°"/>
    <s v="45.386924°"/>
    <d v="2019-06-13T00:00:00"/>
    <d v="2019-06-17T00:00:00"/>
    <s v="610-00-000"/>
    <m/>
    <m/>
    <d v="2019-06-26T00:00:00"/>
    <d v="2019-06-27T00:00:00"/>
    <s v="FDED Not Approved"/>
    <d v="2019-06-07T00:00:00"/>
    <s v="Done"/>
    <x v="6"/>
    <m/>
    <s v="Private"/>
    <x v="2"/>
    <s v="سلطانة بنت احمد العمار"/>
    <s v="0555261358"/>
    <s v="23,000.00"/>
    <s v="20*20"/>
    <s v="RT"/>
    <s v="HO to CW Done"/>
    <s v="HO Done"/>
    <s v="Ghamdi"/>
    <s v="HO Done"/>
  </r>
  <r>
    <s v="ZNB017"/>
    <s v="Macro"/>
    <s v="Aspiration"/>
    <s v="Central"/>
    <x v="5"/>
    <s v="2020 Scope"/>
    <s v=" القصيم"/>
    <n v="25.81165"/>
    <n v="42.960949999999997"/>
    <s v="Huawei"/>
    <x v="0"/>
    <s v="New Location"/>
    <s v="NA"/>
    <s v="NA"/>
    <s v="Macro"/>
    <s v="Long process"/>
    <m/>
    <s v="Approved"/>
    <d v="2019-04-18T00:00:00"/>
    <d v="2019-04-19T00:00:00"/>
    <s v="Submitted"/>
    <d v="2019-08-18T00:00:00"/>
    <m/>
    <s v="IGATE"/>
    <m/>
    <m/>
    <m/>
    <m/>
    <d v="2019-04-22T00:00:00"/>
    <m/>
    <m/>
    <m/>
    <s v="NA"/>
    <s v="NA"/>
    <m/>
    <m/>
    <m/>
    <m/>
    <m/>
    <m/>
    <m/>
    <m/>
    <m/>
    <m/>
    <m/>
    <m/>
    <m/>
    <m/>
    <m/>
    <m/>
    <m/>
    <m/>
    <m/>
    <m/>
    <s v="Pending HOC"/>
    <d v="2019-12-15T00:00:00"/>
    <d v="2019-10-23T00:00:00"/>
    <x v="7"/>
    <m/>
    <s v="Non-Private"/>
    <x v="1"/>
    <s v="Amanh AlQasim"/>
    <s v="NA"/>
    <s v="NA"/>
    <s v="NA"/>
    <s v="GF"/>
    <s v=",ISR  IN GAT"/>
    <s v="Above"/>
    <s v="A Sughair"/>
    <s v="trying to get access to Compound to found location"/>
  </r>
  <r>
    <s v="ZQN001"/>
    <s v="Macro"/>
    <s v="Aspiration"/>
    <s v="Central"/>
    <x v="5"/>
    <s v="Removed"/>
    <s v="الاسياح"/>
    <n v="26.767579999999999"/>
    <n v="44.199509999999997"/>
    <s v="Huawei"/>
    <x v="1"/>
    <s v="New Location"/>
    <m/>
    <m/>
    <s v="Macro"/>
    <s v="Doable"/>
    <m/>
    <s v="Approved"/>
    <d v="2019-04-18T00:00:00"/>
    <d v="2019-04-19T00:00:00"/>
    <s v="Submitted"/>
    <d v="2019-08-22T00:00:00"/>
    <m/>
    <s v="IGATE"/>
    <m/>
    <m/>
    <m/>
    <m/>
    <d v="2019-04-22T00:00:00"/>
    <d v="2019-06-16T00:00:00"/>
    <m/>
    <m/>
    <m/>
    <m/>
    <s v="NA"/>
    <s v="NA"/>
    <s v="NA"/>
    <s v="NA"/>
    <s v="NA"/>
    <s v="NA"/>
    <m/>
    <m/>
    <m/>
    <m/>
    <m/>
    <m/>
    <m/>
    <m/>
    <m/>
    <m/>
    <m/>
    <m/>
    <m/>
    <m/>
    <m/>
    <d v="2019-12-15T00:00:00"/>
    <s v="Out"/>
    <x v="11"/>
    <m/>
    <s v="Private"/>
    <x v="2"/>
    <s v="محمد الفهيد"/>
    <s v="NA"/>
    <s v="NA"/>
    <s v="NA"/>
    <s v="GF"/>
    <s v=",ISR  IN GAT"/>
    <m/>
    <s v="A Sughair"/>
    <s v="Out"/>
  </r>
  <r>
    <s v="ZQU032"/>
    <s v="Macro"/>
    <s v="Aspiration"/>
    <s v="Northern"/>
    <x v="12"/>
    <s v="2020 Scope"/>
    <s v=" القريات "/>
    <n v="31.25366"/>
    <n v="37.43074"/>
    <s v="Huawei"/>
    <x v="0"/>
    <s v="New Location"/>
    <s v="NA"/>
    <s v="NA"/>
    <s v="Macro"/>
    <s v="Long process"/>
    <m/>
    <s v="Approved"/>
    <d v="2019-04-18T00:00:00"/>
    <d v="2019-04-19T00:00:00"/>
    <s v="Approved"/>
    <d v="2019-08-05T13:11:21"/>
    <d v="2019-08-06T13:11:21"/>
    <s v="IGATE"/>
    <s v="07/08/2019 13:11:21"/>
    <s v="SNR1011604"/>
    <s v="SNR_V"/>
    <s v="Technical Procurement Section Manager"/>
    <d v="2019-04-22T00:00:00"/>
    <d v="2019-09-03T00:00:00"/>
    <d v="2019-09-03T00:00:00"/>
    <d v="2019-09-03T00:00:00"/>
    <s v="NA"/>
    <s v="NA"/>
    <s v="NA"/>
    <s v="NA"/>
    <s v="NA"/>
    <s v="NA"/>
    <s v="NA"/>
    <s v="NA"/>
    <d v="2019-09-04T00:00:00"/>
    <d v="2019-09-05T00:00:00"/>
    <d v="2019-09-04T00:00:00"/>
    <d v="2019-09-05T00:00:00"/>
    <d v="2019-08-28T00:00:00"/>
    <s v="31.256036°"/>
    <s v="37.431813°"/>
    <d v="2019-08-29T00:00:00"/>
    <d v="2019-09-02T00:00:00"/>
    <s v="ZQUA994"/>
    <m/>
    <m/>
    <d v="2019-09-05T00:00:00"/>
    <d v="2019-09-05T00:00:00"/>
    <s v="FDED Not Approved"/>
    <d v="2019-10-15T00:00:00"/>
    <s v="Done"/>
    <x v="6"/>
    <m/>
    <s v="Private"/>
    <x v="2"/>
    <s v="ناصر الشراري"/>
    <s v="0503125160"/>
    <s v="25,000.00"/>
    <s v="20*20"/>
    <s v="GF"/>
    <s v="HO to CW Done"/>
    <s v="HO Done"/>
    <s v="Sultan"/>
    <s v="HO Done"/>
  </r>
  <r>
    <s v="ZQU037"/>
    <s v="Macro"/>
    <s v="Aspiration"/>
    <s v="Northern"/>
    <x v="12"/>
    <s v="2020 Scope"/>
    <s v=" القريات "/>
    <n v="31.348680000000002"/>
    <n v="37.394120000000001"/>
    <s v="Huawei"/>
    <x v="0"/>
    <s v="New Location"/>
    <s v="NA"/>
    <s v="NA"/>
    <s v="Macro"/>
    <s v="Doable"/>
    <m/>
    <s v="Approved"/>
    <d v="2019-03-17T00:00:00"/>
    <d v="2019-03-18T00:00:00"/>
    <s v="Approved"/>
    <d v="2019-05-23T16:16:36"/>
    <d v="2019-05-24T16:16:36"/>
    <s v="IGATE"/>
    <s v="25/05/2019 16:16:36"/>
    <s v="SNR1010390"/>
    <s v="SNR_I"/>
    <s v="District Support"/>
    <d v="2019-03-21T00:00:00"/>
    <d v="2019-04-10T00:00:00"/>
    <d v="2019-04-10T00:00:00"/>
    <d v="2019-04-14T00:00:00"/>
    <s v="NA"/>
    <s v="NA"/>
    <d v="2019-04-16T00:00:00"/>
    <m/>
    <m/>
    <m/>
    <m/>
    <m/>
    <m/>
    <m/>
    <m/>
    <m/>
    <m/>
    <m/>
    <m/>
    <m/>
    <m/>
    <m/>
    <m/>
    <m/>
    <m/>
    <m/>
    <s v="Pending HOC"/>
    <d v="2019-10-15T00:00:00"/>
    <d v="2019-12-05T00:00:00"/>
    <x v="3"/>
    <m/>
    <s v="Non-Private"/>
    <x v="1"/>
    <s v="Baladiyah Qurayat"/>
    <s v="NA"/>
    <n v="0"/>
    <n v="0"/>
    <s v="GF"/>
    <s v="IBP Not Issued"/>
    <s v="Above"/>
    <s v="Sultan"/>
    <s v="بانتظار موافقة RF للمواقع الجديدة "/>
  </r>
  <r>
    <s v="ZQU039"/>
    <s v="Macro"/>
    <s v="Aspiration"/>
    <s v="Northern"/>
    <x v="12"/>
    <s v="2020 Scope"/>
    <s v="ملك خاص"/>
    <n v="31.364820000000002"/>
    <n v="37.29072"/>
    <s v="Huawei"/>
    <x v="0"/>
    <s v="New Location"/>
    <s v="NA"/>
    <s v="NA"/>
    <s v="Macro"/>
    <s v="Doable"/>
    <m/>
    <s v="Approved"/>
    <d v="2019-03-14T00:00:00"/>
    <d v="2019-03-15T00:00:00"/>
    <s v="Approved"/>
    <d v="2019-05-03T11:16:36"/>
    <d v="2019-05-04T11:16:36"/>
    <s v="IGATE"/>
    <s v="05/05/2019 11:16:36"/>
    <s v="SNR1010060"/>
    <s v="NOBODY"/>
    <s v="ACCEPTED"/>
    <d v="2019-03-18T00:00:00"/>
    <d v="2019-04-10T00:00:00"/>
    <d v="2019-04-10T00:00:00"/>
    <d v="2019-04-14T00:00:00"/>
    <d v="2019-05-14T00:00:00"/>
    <d v="2019-06-20T00:00:00"/>
    <s v="NA"/>
    <s v="NA"/>
    <s v="NA"/>
    <s v="NA"/>
    <s v="NA"/>
    <s v="NA"/>
    <d v="2019-06-20T00:00:00"/>
    <d v="2019-06-30T00:00:00"/>
    <d v="2019-07-01T00:00:00"/>
    <d v="2019-07-28T00:00:00"/>
    <d v="2019-06-25T00:00:00"/>
    <n v="31.36242"/>
    <n v="37.290886999999998"/>
    <d v="2019-06-30T00:00:00"/>
    <d v="2019-07-10T00:00:00"/>
    <s v="411-00-000"/>
    <m/>
    <m/>
    <d v="2019-07-28T00:00:00"/>
    <d v="2019-07-29T00:00:00"/>
    <s v="FDED Not Approved"/>
    <d v="2019-08-15T00:00:00"/>
    <s v="Done"/>
    <x v="6"/>
    <m/>
    <s v="Private"/>
    <x v="2"/>
    <s v="معاشي صبيح العنزي"/>
    <s v="0555390617"/>
    <s v="30,000.00"/>
    <s v="20*20"/>
    <s v="GF"/>
    <s v="HO to CW Done"/>
    <s v="HO Done"/>
    <s v="Sultan"/>
    <s v="HO Done"/>
  </r>
  <r>
    <s v="ZQU041"/>
    <s v="Macro"/>
    <s v="Aspiration"/>
    <s v="Northern"/>
    <x v="12"/>
    <s v="2020 Scope"/>
    <s v="ملك خاص"/>
    <n v="31.330570000000002"/>
    <n v="37.366109999999999"/>
    <s v="Huawei"/>
    <x v="0"/>
    <s v="New Location"/>
    <s v="NA"/>
    <s v="NA"/>
    <s v="Macro"/>
    <s v="Doable"/>
    <m/>
    <s v="Approved"/>
    <d v="2019-03-17T00:00:00"/>
    <d v="2019-03-18T00:00:00"/>
    <s v="Approved"/>
    <d v="2019-05-26T16:47:55"/>
    <d v="2019-05-27T16:47:55"/>
    <s v="IGATE"/>
    <s v="17/10/2019 14:57:02"/>
    <s v="SNR1012142"/>
    <s v="SNR_K"/>
    <s v="Procurement Department Employee"/>
    <d v="2019-03-21T00:00:00"/>
    <d v="2019-04-10T00:00:00"/>
    <d v="2019-04-10T00:00:00"/>
    <d v="2019-04-14T00:00:00"/>
    <d v="2019-06-12T00:00:00"/>
    <d v="2019-09-11T00:00:00"/>
    <s v="NA"/>
    <s v="NA"/>
    <s v="NA"/>
    <s v="NA"/>
    <s v="NA"/>
    <s v="NA"/>
    <d v="2019-09-17T00:00:00"/>
    <d v="2019-09-24T00:00:00"/>
    <d v="2019-09-15T00:00:00"/>
    <m/>
    <d v="2019-09-01T00:00:00"/>
    <s v="31.330777°"/>
    <s v="37.365896°"/>
    <d v="2019-09-01T00:00:00"/>
    <d v="2019-09-02T00:00:00"/>
    <s v="411-00-000"/>
    <m/>
    <m/>
    <d v="2019-10-17T00:00:00"/>
    <m/>
    <s v="Pending HOC"/>
    <d v="2019-09-15T00:00:00"/>
    <d v="2019-12-05T00:00:00"/>
    <x v="3"/>
    <s v="W2-Oct"/>
    <s v="Private"/>
    <x v="2"/>
    <s v="عوض بن حضيري العنزي "/>
    <s v="0503392539"/>
    <s v="20,000.00"/>
    <s v="All Roof top"/>
    <s v="RT"/>
    <s v="FBP Not Issued"/>
    <s v="Below BM"/>
    <s v="Sultan"/>
    <s v="تم تسليم الموقع بدون رخصة كما تم الاتفاق مع توال"/>
  </r>
  <r>
    <s v="ZQU970"/>
    <s v="Macro"/>
    <s v="Aspiration"/>
    <s v="Northern"/>
    <x v="12"/>
    <s v="2020 Scope"/>
    <s v=" القريات "/>
    <n v="31.3521"/>
    <n v="37.3337"/>
    <s v="Huawei"/>
    <x v="0"/>
    <s v="New Location"/>
    <s v="NA"/>
    <s v="NA"/>
    <s v="Macro"/>
    <s v="Doable"/>
    <m/>
    <s v="Approved"/>
    <d v="2019-03-17T00:00:00"/>
    <d v="2019-03-18T00:00:00"/>
    <s v="Approved"/>
    <d v="2019-05-23T16:20:56"/>
    <d v="2019-05-24T16:20:56"/>
    <s v="IGATE"/>
    <s v="25/05/2019 16:20:56"/>
    <s v="SNR1010391"/>
    <s v="SNR_I"/>
    <s v="District Support"/>
    <d v="2019-03-21T00:00:00"/>
    <d v="2019-04-10T00:00:00"/>
    <d v="2019-04-10T00:00:00"/>
    <d v="2019-04-14T00:00:00"/>
    <s v="NA"/>
    <s v="NA"/>
    <d v="2019-04-16T00:00:00"/>
    <m/>
    <m/>
    <m/>
    <m/>
    <m/>
    <m/>
    <m/>
    <m/>
    <m/>
    <m/>
    <m/>
    <m/>
    <m/>
    <m/>
    <m/>
    <m/>
    <m/>
    <m/>
    <m/>
    <s v="Pending HOC"/>
    <d v="2019-10-15T00:00:00"/>
    <d v="2019-12-05T00:00:00"/>
    <x v="3"/>
    <m/>
    <s v="Non-Private"/>
    <x v="1"/>
    <s v="Baladiyah Qurayat"/>
    <s v="NA"/>
    <n v="0"/>
    <n v="0"/>
    <s v="GF"/>
    <s v="IBP Not Issued"/>
    <s v="Above"/>
    <s v="Sultan"/>
    <s v="بانتظار موافقة RF للمواقع الجديدة "/>
  </r>
  <r>
    <s v="ZQW020"/>
    <s v="Macro"/>
    <s v="Aspiration"/>
    <s v="Central"/>
    <x v="5"/>
    <s v="2020 Scope"/>
    <s v="ملك خاص"/>
    <n v="26.07957"/>
    <n v="43.60284"/>
    <s v="Huawei"/>
    <x v="0"/>
    <s v="New Location"/>
    <s v="NA"/>
    <s v="NA"/>
    <s v="Macro"/>
    <s v="Doable"/>
    <m/>
    <s v="Approved"/>
    <d v="2019-03-10T00:00:00"/>
    <d v="2019-03-11T00:00:00"/>
    <s v="Approved"/>
    <d v="2019-05-23T16:30:34"/>
    <d v="2019-05-24T16:30:34"/>
    <s v="IGATE"/>
    <s v="25/05/2019 16:30:34"/>
    <s v="SNR1010392"/>
    <s v="NOBODY"/>
    <s v="ACCEPTED"/>
    <d v="2019-03-14T00:00:00"/>
    <d v="2019-04-10T00:00:00"/>
    <d v="2019-04-10T00:00:00"/>
    <d v="2019-04-10T00:00:00"/>
    <d v="2019-04-22T00:00:00"/>
    <d v="2019-08-05T00:00:00"/>
    <s v="NA"/>
    <s v="NA"/>
    <s v="NA"/>
    <s v="NA"/>
    <s v="NA"/>
    <s v="NA"/>
    <d v="2019-07-28T00:00:00"/>
    <d v="2019-08-20T00:00:00"/>
    <d v="2019-08-01T00:00:00"/>
    <d v="2019-08-20T00:00:00"/>
    <d v="2019-08-01T00:00:00"/>
    <s v="26.080139°"/>
    <s v="43.603929°"/>
    <d v="2019-08-20T00:00:00"/>
    <d v="2019-08-22T00:00:00"/>
    <s v="612-00-000"/>
    <m/>
    <m/>
    <d v="2019-08-22T00:00:00"/>
    <d v="2019-08-25T00:00:00"/>
    <s v="FDED Not Approved"/>
    <d v="2019-07-20T00:00:00"/>
    <s v="Done"/>
    <x v="6"/>
    <m/>
    <s v="Private"/>
    <x v="2"/>
    <s v="عبدالعزيز المهوس"/>
    <s v="0553550777"/>
    <s v="23,000.00"/>
    <s v="20*20"/>
    <s v="GF"/>
    <s v="HO to CW Done"/>
    <s v="HO Done"/>
    <s v="A Sughair"/>
    <s v="HO Done"/>
  </r>
  <r>
    <s v="ZQW025"/>
    <s v="Macro"/>
    <s v="Aspiration"/>
    <s v="Central"/>
    <x v="5"/>
    <s v="2020 Scope"/>
    <s v="ملك خاص"/>
    <n v="26.066849999999999"/>
    <n v="43.537100000000002"/>
    <s v="Huawei"/>
    <x v="0"/>
    <s v="New Location"/>
    <s v="NA"/>
    <s v="NA"/>
    <s v="Macro"/>
    <s v="Doable"/>
    <m/>
    <s v="Approved"/>
    <d v="2019-03-10T00:00:00"/>
    <d v="2019-03-11T00:00:00"/>
    <s v="Approved"/>
    <d v="2019-05-13T13:40:36"/>
    <d v="2019-05-14T13:40:36"/>
    <s v="IGATE"/>
    <s v="15/05/2019 13:40:36"/>
    <s v="SNR1010264"/>
    <s v="NOBODY"/>
    <s v="ACCEPTED"/>
    <d v="2019-03-14T00:00:00"/>
    <d v="2019-04-10T00:00:00"/>
    <d v="2019-04-10T00:00:00"/>
    <d v="2019-04-10T00:00:00"/>
    <d v="2019-04-02T00:00:00"/>
    <d v="2019-06-20T00:00:00"/>
    <s v="NA"/>
    <s v="NA"/>
    <s v="NA"/>
    <s v="NA"/>
    <s v="NA"/>
    <s v="NA"/>
    <d v="2019-06-20T00:00:00"/>
    <d v="2019-06-25T00:00:00"/>
    <d v="2019-06-25T00:00:00"/>
    <d v="2019-07-23T00:00:00"/>
    <d v="2019-06-25T00:00:00"/>
    <s v="26.067015°"/>
    <s v="43.536506°"/>
    <d v="2019-06-26T00:00:00"/>
    <d v="2019-07-10T00:00:00"/>
    <s v="605-00-000"/>
    <m/>
    <m/>
    <d v="2019-07-24T00:00:00"/>
    <d v="2019-07-24T00:00:00"/>
    <s v="FDED Not Approved"/>
    <d v="2019-06-06T00:00:00"/>
    <s v="Done"/>
    <x v="6"/>
    <m/>
    <s v="Private"/>
    <x v="2"/>
    <s v="الوكيل/ صالح ناصر الخميس"/>
    <s v="0504154056"/>
    <s v="20,000.00"/>
    <s v="20*20"/>
    <s v="GF"/>
    <s v="HO to CW Done"/>
    <s v="HO Done"/>
    <s v="A Sughair"/>
    <s v="HO Done"/>
  </r>
  <r>
    <s v="ZQW937"/>
    <s v="Macro"/>
    <s v="Aspiration"/>
    <s v="Central"/>
    <x v="5"/>
    <s v="2020 Scope"/>
    <s v="رياض الخبرا"/>
    <n v="26.053229999999999"/>
    <n v="43.570149999999998"/>
    <s v="Huawei"/>
    <x v="0"/>
    <s v="New Location"/>
    <s v="NA"/>
    <s v="NA"/>
    <s v="Macro"/>
    <s v="Doable"/>
    <m/>
    <s v="Approved"/>
    <d v="2019-04-18T00:00:00"/>
    <d v="2019-04-19T00:00:00"/>
    <s v="Approved"/>
    <d v="2019-06-23T09:39:20"/>
    <d v="2019-06-24T09:39:20"/>
    <s v="IGATE"/>
    <s v="25/06/2019 09:39:20"/>
    <s v="SNR1010788"/>
    <s v="NOBODY"/>
    <s v="ACCEPTED"/>
    <d v="2019-04-22T00:00:00"/>
    <d v="2019-04-28T00:00:00"/>
    <d v="2019-05-02T00:00:00"/>
    <d v="2019-05-06T00:00:00"/>
    <s v="NA"/>
    <s v="NA"/>
    <d v="2019-04-15T00:00:00"/>
    <d v="2019-06-12T00:00:00"/>
    <d v="2019-05-12T00:00:00"/>
    <d v="2019-05-27T00:00:00"/>
    <d v="2019-07-18T00:00:00"/>
    <d v="2019-07-28T00:00:00"/>
    <s v="NA"/>
    <s v="NA"/>
    <d v="2019-08-05T00:00:00"/>
    <d v="2019-09-15T00:00:00"/>
    <d v="2019-09-10T00:00:00"/>
    <s v="26.054068°"/>
    <s v="43.570580°"/>
    <d v="2019-09-09T00:00:00"/>
    <d v="2019-09-10T00:00:00"/>
    <s v="605-00-000"/>
    <m/>
    <m/>
    <d v="2019-09-15T00:00:00"/>
    <d v="2019-09-16T00:00:00"/>
    <s v="FDED Not Approved"/>
    <d v="2019-10-15T00:00:00"/>
    <s v="Done"/>
    <x v="6"/>
    <m/>
    <s v="Non-Private"/>
    <x v="1"/>
    <s v="Baladiyah Riyadh Alkoubra"/>
    <s v="NA"/>
    <s v="20,250.00"/>
    <s v="ok"/>
    <s v="GF"/>
    <s v="HO to CW Done"/>
    <s v="HO Done"/>
    <s v="A Sughair"/>
    <s v="HO Done"/>
  </r>
  <r>
    <s v="ZRF023"/>
    <s v="Macro"/>
    <s v="Aspiration"/>
    <s v="Northern"/>
    <x v="11"/>
    <s v="2020 Scope"/>
    <s v=" رفحاء"/>
    <n v="29.595980000000001"/>
    <n v="43.552860000000003"/>
    <s v="Huawei"/>
    <x v="0"/>
    <s v="New Location"/>
    <s v="NA"/>
    <s v="NA"/>
    <s v="Macro"/>
    <s v="Doable"/>
    <m/>
    <s v="Approved"/>
    <d v="2019-03-17T00:00:00"/>
    <d v="2019-03-18T00:00:00"/>
    <s v="Approved"/>
    <d v="2019-05-13T15:03:37"/>
    <d v="2019-05-14T15:03:37"/>
    <s v="IGATE"/>
    <s v="15/05/2019 15:03:37"/>
    <s v="SNR1010267"/>
    <s v="NOBODY"/>
    <s v="ACCEPTED"/>
    <d v="2019-03-21T00:00:00"/>
    <d v="2019-04-10T00:00:00"/>
    <d v="2019-04-10T00:00:00"/>
    <d v="2019-04-14T00:00:00"/>
    <d v="2019-05-14T00:00:00"/>
    <d v="2019-06-20T00:00:00"/>
    <s v="NA"/>
    <s v="NA"/>
    <s v="NA"/>
    <s v="NA"/>
    <s v="NA"/>
    <s v="NA"/>
    <d v="2019-06-20T00:00:00"/>
    <d v="2019-06-30T00:00:00"/>
    <d v="2019-07-01T00:00:00"/>
    <d v="2019-07-17T00:00:00"/>
    <d v="2019-06-25T00:00:00"/>
    <n v="29.596177999999998"/>
    <n v="43.551887999999998"/>
    <d v="2019-06-30T00:00:00"/>
    <d v="2019-07-10T00:00:00"/>
    <s v="484-00-000"/>
    <m/>
    <m/>
    <d v="2019-07-18T00:00:00"/>
    <d v="2019-07-24T00:00:00"/>
    <s v="Pending RFI"/>
    <d v="2019-08-15T00:00:00"/>
    <s v="Done"/>
    <x v="6"/>
    <m/>
    <s v="Private"/>
    <x v="2"/>
    <s v="نشمي الشمري"/>
    <s v="0539999909"/>
    <s v="25,000.00"/>
    <s v="20*20"/>
    <s v="GF"/>
    <s v="HO to CW Done"/>
    <s v="HO Done"/>
    <s v="Sultan"/>
    <s v="HO Done"/>
  </r>
  <r>
    <s v="ZHF315"/>
    <s v="Macro"/>
    <s v="Aspiration"/>
    <s v="Eastern"/>
    <x v="6"/>
    <s v="2020 Scope"/>
    <s v="أمانة الإحساء"/>
    <n v="25.319520000000001"/>
    <n v="49.565489999999997"/>
    <s v="Huawei"/>
    <x v="0"/>
    <s v="New Location"/>
    <s v="NA"/>
    <s v="NA"/>
    <s v="Macro"/>
    <s v="Doable"/>
    <m/>
    <s v="Approved"/>
    <d v="2019-07-24T00:00:00"/>
    <d v="2019-07-25T00:00:00"/>
    <s v="Approved"/>
    <d v="2019-07-23T14:51:25"/>
    <d v="2019-07-24T14:51:25"/>
    <s v="IGATE"/>
    <s v="25/07/2019 14:51:25"/>
    <s v="SNR1011465"/>
    <s v="SNR_I"/>
    <s v="District Support"/>
    <d v="2019-07-28T00:00:00"/>
    <d v="2019-07-28T00:00:00"/>
    <d v="2019-07-28T00:00:00"/>
    <d v="2019-08-05T00:00:00"/>
    <s v="NA"/>
    <s v="NA"/>
    <d v="2019-08-05T00:00:00"/>
    <m/>
    <m/>
    <m/>
    <m/>
    <m/>
    <m/>
    <m/>
    <m/>
    <m/>
    <m/>
    <m/>
    <m/>
    <m/>
    <m/>
    <m/>
    <m/>
    <m/>
    <m/>
    <m/>
    <s v="FBP Not submitted"/>
    <m/>
    <d v="2019-12-15T00:00:00"/>
    <x v="8"/>
    <m/>
    <s v="Non-Private"/>
    <x v="1"/>
    <s v="AlAhsa Amana"/>
    <s v="NA"/>
    <n v="0"/>
    <n v="0"/>
    <s v="GF"/>
    <s v="IBP Not Issued"/>
    <s v="Above"/>
    <s v="Salah"/>
    <s v="تحت التخطيط بالبلدية  بانتظار موافقتهم - يحتاج ما يقارب 2 اسبوع  لاصدار العقد "/>
  </r>
  <r>
    <s v="ZHF316"/>
    <s v="Macro"/>
    <s v="Aspiration"/>
    <s v="Eastern"/>
    <x v="6"/>
    <s v="2019 Scope"/>
    <s v="الهفوف"/>
    <n v="25.311779999999999"/>
    <n v="49.578870000000002"/>
    <s v="Huawei"/>
    <x v="0"/>
    <s v="New Location"/>
    <s v="NA"/>
    <s v="NA"/>
    <s v="Macro"/>
    <s v="Doable"/>
    <m/>
    <s v="Approved"/>
    <d v="2019-06-30T00:00:00"/>
    <d v="2019-07-01T00:00:00"/>
    <s v="Approved"/>
    <d v="2019-07-06T10:57:31"/>
    <d v="2019-07-07T10:57:31"/>
    <s v="IGATE"/>
    <s v="08/07/2019 10:57:31"/>
    <s v="SNR1011135"/>
    <s v="SNR_I"/>
    <s v="District Support"/>
    <d v="2019-07-04T00:00:00"/>
    <d v="2019-07-04T00:00:00"/>
    <d v="2019-07-04T00:00:00"/>
    <d v="2019-07-04T00:00:00"/>
    <s v="NA"/>
    <s v="NA"/>
    <d v="2019-07-11T00:00:00"/>
    <m/>
    <m/>
    <m/>
    <m/>
    <m/>
    <m/>
    <m/>
    <m/>
    <m/>
    <m/>
    <m/>
    <m/>
    <m/>
    <m/>
    <m/>
    <m/>
    <m/>
    <m/>
    <m/>
    <s v="Pending HOC"/>
    <m/>
    <d v="2019-12-15T00:00:00"/>
    <x v="8"/>
    <m/>
    <s v="Non-Private"/>
    <x v="1"/>
    <s v="AlAhsa Amana"/>
    <s v="NA"/>
    <n v="0"/>
    <n v="0"/>
    <s v="GF"/>
    <s v="IBP Not Issued"/>
    <s v="Above"/>
    <s v="Salah"/>
    <s v="بانتظار اصدار العقد من الامانة - يحتاج اسبوع "/>
  </r>
  <r>
    <s v="ZHF318"/>
    <s v="Macro"/>
    <s v="Aspiration"/>
    <s v="Eastern"/>
    <x v="6"/>
    <s v="2020 Scope"/>
    <s v="أمانة الإحساء"/>
    <n v="25.316079999999999"/>
    <n v="49.592730000000003"/>
    <s v="Huawei"/>
    <x v="0"/>
    <s v="New Location"/>
    <s v="NA"/>
    <s v="NA"/>
    <s v="Macro"/>
    <s v="Doable"/>
    <m/>
    <s v="Approved"/>
    <d v="2019-07-24T00:00:00"/>
    <d v="2019-07-25T00:00:00"/>
    <s v="Approved"/>
    <d v="2019-07-20T13:31:47"/>
    <d v="2019-07-21T13:31:47"/>
    <s v="IGATE"/>
    <s v="22/07/2019 13:31:47"/>
    <s v="SNR1011414"/>
    <s v="SNR_O"/>
    <s v="Technical Procurement Section Manager"/>
    <d v="2019-07-28T00:00:00"/>
    <d v="2019-07-28T00:00:00"/>
    <d v="2019-07-28T00:00:00"/>
    <d v="2019-08-05T00:00:00"/>
    <s v="NA"/>
    <s v="NA"/>
    <d v="2019-08-05T00:00:00"/>
    <d v="2019-10-10T00:00:00"/>
    <d v="2019-10-10T00:00:00"/>
    <d v="2019-10-13T00:00:00"/>
    <d v="2019-10-14T00:00:00"/>
    <m/>
    <s v="NA"/>
    <s v="NA"/>
    <d v="2019-10-15T00:00:00"/>
    <m/>
    <m/>
    <m/>
    <m/>
    <m/>
    <m/>
    <m/>
    <m/>
    <m/>
    <d v="2019-10-21T00:00:00"/>
    <m/>
    <s v="FBP Not submitted"/>
    <m/>
    <d v="2019-12-12T00:00:00"/>
    <x v="9"/>
    <s v="W3-Oct"/>
    <s v="Non-Private"/>
    <x v="1"/>
    <s v="AlAhsa Amana"/>
    <s v="NA"/>
    <n v="0"/>
    <n v="0"/>
    <s v="GF"/>
    <s v="FBP Not Issued"/>
    <s v="Above"/>
    <s v="Salah"/>
    <s v="تم تسليم الموقع بدون رخصة كما تم الاتفاق مع توال"/>
  </r>
  <r>
    <s v="ZJB157"/>
    <s v="Macro"/>
    <s v="Aspiration"/>
    <s v="Eastern"/>
    <x v="9"/>
    <s v="2020 Scope"/>
    <s v="الهيئة الملكية بالجبيل "/>
    <n v="27.106300000000001"/>
    <n v="49.510100000000001"/>
    <s v="Huawei"/>
    <x v="0"/>
    <s v="New Location"/>
    <s v="NA"/>
    <s v="NA"/>
    <s v="Macro"/>
    <s v="Long process"/>
    <m/>
    <s v="Approved"/>
    <d v="2019-05-15T00:00:00"/>
    <d v="2019-05-16T00:00:00"/>
    <s v="Approved"/>
    <d v="2019-07-23T14:55:17"/>
    <d v="2019-07-24T14:55:17"/>
    <s v="IGATE"/>
    <s v="25/07/2019 14:55:17"/>
    <s v="SNR1011466"/>
    <s v="SNR_F"/>
    <s v="District Director"/>
    <d v="2019-05-19T00:00:00"/>
    <d v="2019-07-04T00:00:00"/>
    <d v="2019-07-28T00:00:00"/>
    <d v="2019-08-05T00:00:00"/>
    <s v="NA"/>
    <s v="NA"/>
    <d v="2019-05-07T00:00:00"/>
    <m/>
    <m/>
    <m/>
    <m/>
    <m/>
    <m/>
    <m/>
    <m/>
    <m/>
    <m/>
    <m/>
    <m/>
    <m/>
    <m/>
    <m/>
    <m/>
    <m/>
    <m/>
    <m/>
    <s v="Pending HOC"/>
    <d v="2019-11-15T00:00:00"/>
    <d v="2019-12-05T00:00:00"/>
    <x v="3"/>
    <m/>
    <s v="Non-Private"/>
    <x v="0"/>
    <s v="RC"/>
    <s v="NA"/>
    <n v="0"/>
    <s v="0"/>
    <s v="GF"/>
    <s v="IBP Not Issued"/>
    <s v="Below BM"/>
    <s v="Faris"/>
    <s v="بانتظار ارسال موافقة للهيئة الملكية "/>
  </r>
  <r>
    <s v="ZRR028"/>
    <s v="Macro"/>
    <s v="Aspiration"/>
    <s v="Northern"/>
    <x v="11"/>
    <s v="2020 Scope"/>
    <s v="ملك خاص"/>
    <n v="31.00385"/>
    <n v="41.067480000000003"/>
    <s v="Huawei"/>
    <x v="0"/>
    <s v="New Location"/>
    <s v="NA"/>
    <s v="NA"/>
    <s v="Macro"/>
    <s v="Doable"/>
    <m/>
    <s v="Approved"/>
    <d v="2019-03-14T00:00:00"/>
    <d v="2019-03-15T00:00:00"/>
    <s v="Approved"/>
    <d v="2019-05-02T15:45:36"/>
    <d v="2019-05-03T15:45:36"/>
    <s v="IGATE"/>
    <s v="04/05/2019 15:45:36"/>
    <s v="SNR1010049"/>
    <s v="NOBODY"/>
    <s v="ACCEPTED"/>
    <d v="2019-03-18T00:00:00"/>
    <d v="2019-04-10T00:00:00"/>
    <d v="2019-04-10T00:00:00"/>
    <d v="2019-04-14T00:00:00"/>
    <d v="2019-05-13T00:00:00"/>
    <d v="2019-06-20T00:00:00"/>
    <s v="NA"/>
    <s v="NA"/>
    <s v="NA"/>
    <s v="NA"/>
    <s v="NA"/>
    <s v="NA"/>
    <d v="2019-06-20T00:00:00"/>
    <d v="2019-06-30T00:00:00"/>
    <d v="2019-07-01T00:00:00"/>
    <d v="2019-07-15T00:00:00"/>
    <d v="2019-06-25T00:00:00"/>
    <n v="31.003260999999998"/>
    <n v="41.065747000000002"/>
    <d v="2019-06-30T00:00:00"/>
    <d v="2019-07-09T00:00:00"/>
    <s v="ZRRA005"/>
    <m/>
    <m/>
    <d v="2019-07-18T00:00:00"/>
    <d v="2019-07-16T00:00:00"/>
    <m/>
    <d v="2019-11-15T00:00:00"/>
    <s v="Done"/>
    <x v="6"/>
    <m/>
    <s v="Private"/>
    <x v="2"/>
    <s v="جعيف العنزي"/>
    <s v="0503382000"/>
    <s v="30,000.00"/>
    <s v="20*20"/>
    <s v="GF"/>
    <s v="HO to CW Done"/>
    <s v="HO Done"/>
    <s v="Sultan"/>
    <s v="HO Done"/>
  </r>
  <r>
    <s v="ZRR029"/>
    <s v="Macro"/>
    <s v="Aspiration"/>
    <s v="Northern"/>
    <x v="11"/>
    <s v="2020 Scope"/>
    <s v="جامعة الحدود الشمالية"/>
    <n v="30.842199999999998"/>
    <n v="41.193300000000001"/>
    <s v="Huawei"/>
    <x v="0"/>
    <s v="New Location"/>
    <s v="NA"/>
    <s v="NA"/>
    <s v="Macro"/>
    <s v="Long process"/>
    <m/>
    <s v="Approved"/>
    <d v="2019-04-27T00:00:00"/>
    <d v="2019-04-28T00:00:00"/>
    <s v="Approved"/>
    <d v="2019-06-23T17:46:41"/>
    <d v="2019-06-24T17:46:41"/>
    <s v="IGATE"/>
    <s v="25/06/2019 17:46:41"/>
    <s v="SNR1010830"/>
    <s v="NOBODY"/>
    <s v="ACCEPTED"/>
    <d v="2019-05-01T00:00:00"/>
    <d v="2019-05-19T00:00:00"/>
    <d v="2019-05-25T00:00:00"/>
    <d v="2019-05-29T00:00:00"/>
    <s v="NA"/>
    <s v="NA"/>
    <d v="2019-04-22T00:00:00"/>
    <d v="2019-05-13T00:00:00"/>
    <d v="2019-05-29T00:00:00"/>
    <d v="2019-06-13T00:00:00"/>
    <d v="2019-07-11T00:00:00"/>
    <d v="2019-07-21T00:00:00"/>
    <s v="NA"/>
    <s v="NA"/>
    <d v="2019-07-11T00:00:00"/>
    <d v="2019-07-17T00:00:00"/>
    <d v="2019-06-24T00:00:00"/>
    <s v="30.846601°"/>
    <s v="41.18995°"/>
    <d v="2019-06-25T00:00:00"/>
    <d v="2019-07-11T00:00:00"/>
    <s v="ZRRA978"/>
    <m/>
    <m/>
    <d v="2019-07-18T00:00:00"/>
    <d v="2019-07-29T00:00:00"/>
    <s v="FDED Not Approved"/>
    <d v="2019-10-15T00:00:00"/>
    <s v="Done"/>
    <x v="6"/>
    <m/>
    <s v="Non-Private"/>
    <x v="0"/>
    <s v="Northern borders university"/>
    <s v="NA"/>
    <s v="20,000.00"/>
    <s v="15X15"/>
    <s v="GF"/>
    <s v="HO to CW Done"/>
    <s v="HO Done"/>
    <s v="Sultan"/>
    <s v="HO Done"/>
  </r>
  <r>
    <s v="ZJB170"/>
    <s v="Macro"/>
    <s v="Aspiration"/>
    <s v="Eastern"/>
    <x v="9"/>
    <s v="2020 Scope"/>
    <s v="الهيئة الملكية بالجبيل "/>
    <n v="27.0962"/>
    <n v="49.520499999999998"/>
    <s v="Huawei"/>
    <x v="0"/>
    <s v="New Location"/>
    <s v="NA"/>
    <s v="NA"/>
    <s v="Macro"/>
    <s v="Long process"/>
    <m/>
    <s v="Approved"/>
    <d v="2019-03-08T00:00:00"/>
    <d v="2019-03-09T00:00:00"/>
    <s v="Approved"/>
    <d v="2019-08-03T18:17:30"/>
    <d v="2019-08-04T18:17:30"/>
    <s v="IGATE"/>
    <s v="05/08/2019 18:17:30"/>
    <s v="SNR1011585"/>
    <s v="SNR_I"/>
    <s v="District Support"/>
    <d v="2019-03-12T00:00:00"/>
    <d v="2019-04-10T00:00:00"/>
    <d v="2019-04-10T00:00:00"/>
    <d v="2019-05-01T00:00:00"/>
    <s v="NA"/>
    <s v="NA"/>
    <d v="2019-05-07T00:00:00"/>
    <m/>
    <m/>
    <m/>
    <m/>
    <m/>
    <m/>
    <m/>
    <m/>
    <m/>
    <m/>
    <m/>
    <m/>
    <m/>
    <m/>
    <m/>
    <m/>
    <m/>
    <m/>
    <m/>
    <s v="Pending HOC"/>
    <d v="2019-11-15T00:00:00"/>
    <d v="2019-12-05T00:00:00"/>
    <x v="3"/>
    <m/>
    <s v="Non-Private"/>
    <x v="0"/>
    <s v="RC"/>
    <s v="NA"/>
    <n v="0"/>
    <s v="0"/>
    <s v="GF"/>
    <s v="IBP Not Issued"/>
    <s v="Below BM"/>
    <s v="Faris"/>
    <s v="تم رفض المواقع المقترحة من الهيئة الملكية "/>
  </r>
  <r>
    <s v="ZRR032"/>
    <s v="Macro"/>
    <s v="Aspiration"/>
    <s v="Northern"/>
    <x v="11"/>
    <s v="2020 Scope"/>
    <s v="ملك خاص"/>
    <n v="31.008949999999999"/>
    <n v="41.08334"/>
    <s v="Huawei"/>
    <x v="0"/>
    <s v="New Location"/>
    <s v="NA"/>
    <s v="NA"/>
    <s v="Macro"/>
    <s v="Doable"/>
    <m/>
    <s v="Approved"/>
    <d v="2019-03-17T00:00:00"/>
    <d v="2019-03-18T00:00:00"/>
    <s v="Approved"/>
    <d v="2019-05-12T17:36:27"/>
    <d v="2019-05-13T17:36:27"/>
    <s v="IGATE"/>
    <s v="14/05/2019 17:36:27"/>
    <s v="SNR1010247"/>
    <s v="NOBODY"/>
    <s v="ACCEPTED"/>
    <d v="2019-03-21T00:00:00"/>
    <d v="2019-04-10T00:00:00"/>
    <d v="2019-04-10T00:00:00"/>
    <d v="2019-04-14T00:00:00"/>
    <d v="2019-05-14T00:00:00"/>
    <d v="2019-06-20T00:00:00"/>
    <s v="NA"/>
    <s v="NA"/>
    <s v="NA"/>
    <s v="NA"/>
    <s v="NA"/>
    <s v="NA"/>
    <d v="2019-06-20T00:00:00"/>
    <d v="2019-06-30T00:00:00"/>
    <d v="2019-07-01T00:00:00"/>
    <d v="2019-07-15T00:00:00"/>
    <d v="2019-06-25T00:00:00"/>
    <s v="31.009525°"/>
    <s v="41.08133°"/>
    <d v="2019-07-01T00:00:00"/>
    <d v="2019-07-17T00:00:00"/>
    <s v="413-00-000"/>
    <m/>
    <m/>
    <d v="2019-07-16T00:00:00"/>
    <d v="2019-07-29T00:00:00"/>
    <m/>
    <d v="2019-10-15T00:00:00"/>
    <s v="Done"/>
    <x v="6"/>
    <m/>
    <s v="Private"/>
    <x v="2"/>
    <s v="جعيف العنزي"/>
    <s v="0503382000"/>
    <s v="30,000.00"/>
    <s v="20x20 m"/>
    <s v="GF"/>
    <s v="HO to CW Done"/>
    <s v="HO Done"/>
    <s v="Sultan"/>
    <s v="HO Done"/>
  </r>
  <r>
    <s v="ZRS005"/>
    <s v="Macro"/>
    <s v="Aspiration"/>
    <s v="Central"/>
    <x v="7"/>
    <s v="2020 Scope"/>
    <s v=" روضة سدير"/>
    <n v="25.649940000000001"/>
    <n v="45.554380000000002"/>
    <s v="Huawei"/>
    <x v="0"/>
    <s v="New Location"/>
    <s v="NA"/>
    <s v="NA"/>
    <s v="Macro"/>
    <s v="Doable"/>
    <m/>
    <s v="Approved"/>
    <d v="2019-03-06T00:00:00"/>
    <d v="2019-03-07T00:00:00"/>
    <s v="Approved"/>
    <d v="2019-05-13T15:43:23"/>
    <d v="2019-05-14T15:43:23"/>
    <s v="IGATE"/>
    <s v="15/05/2019 15:43:23"/>
    <s v="SNR1010269"/>
    <s v="NOBODY"/>
    <s v="ACCEPTED"/>
    <d v="2019-03-10T00:00:00"/>
    <d v="2019-04-10T00:00:00"/>
    <d v="2019-04-10T00:00:00"/>
    <d v="2019-04-10T00:00:00"/>
    <s v="NA"/>
    <s v="NA"/>
    <d v="2019-04-14T00:00:00"/>
    <d v="2019-06-13T00:00:00"/>
    <d v="2019-04-24T00:00:00"/>
    <d v="2019-04-24T00:00:00"/>
    <d v="2019-06-20T00:00:00"/>
    <d v="2019-06-30T00:00:00"/>
    <s v="NA"/>
    <s v="NA"/>
    <d v="2019-06-20T00:00:00"/>
    <d v="2019-07-08T00:00:00"/>
    <d v="2019-06-22T00:00:00"/>
    <s v="25.649788°"/>
    <s v="45.554983°"/>
    <d v="2019-06-25T00:00:00"/>
    <d v="2019-07-10T00:00:00"/>
    <s v="FRB05"/>
    <m/>
    <s v="15X15"/>
    <d v="2019-07-10T00:00:00"/>
    <d v="2019-07-11T00:00:00"/>
    <s v="FDED Not Approved"/>
    <d v="2019-09-15T00:00:00"/>
    <s v="Done"/>
    <x v="6"/>
    <m/>
    <s v="Non-Private"/>
    <x v="1"/>
    <s v="Baladiya Rodet Sder"/>
    <s v="NA"/>
    <s v="33,750.00"/>
    <s v="15*15"/>
    <s v="GF"/>
    <s v="HO to CW Done"/>
    <s v="HO Done"/>
    <s v="Ghamdi"/>
    <s v="HO Done"/>
  </r>
  <r>
    <s v="ZSK100"/>
    <s v="Macro"/>
    <s v="Aspiration"/>
    <s v="Northern"/>
    <x v="11"/>
    <s v="2020 Scope"/>
    <s v="مستشفى الملك عبدالعزيز التخصصي"/>
    <n v="29.939019999999999"/>
    <n v="40.188400000000001"/>
    <s v="Huawei"/>
    <x v="0"/>
    <s v="New Location"/>
    <s v="NA"/>
    <s v="NA"/>
    <s v="Macro"/>
    <s v="Doable"/>
    <m/>
    <s v="Approved"/>
    <d v="2019-03-10T00:00:00"/>
    <d v="2019-03-11T00:00:00"/>
    <s v="Approved"/>
    <d v="2019-07-28T16:29:14"/>
    <d v="2019-07-29T16:29:14"/>
    <s v="IGATE"/>
    <s v="30/07/2019 16:29:14"/>
    <s v="SNR1011512"/>
    <s v="NOBODY"/>
    <s v="ACCEPTED"/>
    <d v="2019-03-14T00:00:00"/>
    <d v="2019-04-10T00:00:00"/>
    <d v="2019-05-25T00:00:00"/>
    <d v="2019-08-05T00:00:00"/>
    <s v="NA"/>
    <s v="NA"/>
    <s v="NA"/>
    <s v="NA"/>
    <s v="NA"/>
    <s v="NA"/>
    <s v="NA"/>
    <s v="NA"/>
    <d v="2019-09-15T00:00:00"/>
    <d v="2019-09-23T00:00:00"/>
    <d v="2019-09-23T00:00:00"/>
    <d v="2019-09-23T00:00:00"/>
    <d v="2019-09-09T00:00:00"/>
    <s v="29.942904°"/>
    <s v="40.183968°"/>
    <d v="2019-09-11T00:00:00"/>
    <d v="2019-09-19T00:00:00"/>
    <s v="ZSKA005"/>
    <m/>
    <m/>
    <d v="2019-09-23T00:00:00"/>
    <d v="2019-10-10T00:00:00"/>
    <s v="Pending HOC"/>
    <d v="2019-12-15T00:00:00"/>
    <s v="Done"/>
    <x v="6"/>
    <m/>
    <s v="Private"/>
    <x v="2"/>
    <s v="عبدالله سعد"/>
    <s v="0505391500"/>
    <s v="30,000.00"/>
    <s v="20x20"/>
    <s v="GF"/>
    <s v="HO to CW Done"/>
    <s v="Below BM"/>
    <s v="Sultan"/>
    <s v="تم تسليم الموقع "/>
  </r>
  <r>
    <s v="ZSK117"/>
    <s v="Macro"/>
    <s v="Aspiration"/>
    <s v="Northern"/>
    <x v="11"/>
    <s v="2020 Scope"/>
    <s v=" الجوف"/>
    <n v="29.984660000000002"/>
    <n v="40.227930000000001"/>
    <s v="Huawei"/>
    <x v="0"/>
    <s v="New Location"/>
    <s v="NA"/>
    <s v="NA"/>
    <s v="Macro"/>
    <s v="Doable"/>
    <m/>
    <s v="Approved"/>
    <d v="2019-03-10T00:00:00"/>
    <d v="2019-03-11T00:00:00"/>
    <s v="Approved"/>
    <d v="2019-05-02T15:54:10"/>
    <d v="2019-05-03T15:54:10"/>
    <s v="IGATE"/>
    <s v="04/05/2019 15:54:10"/>
    <s v="SNR1010050"/>
    <s v="REQUESTER"/>
    <s v="REQUESTER"/>
    <d v="2019-03-14T00:00:00"/>
    <d v="2019-04-10T00:00:00"/>
    <d v="2019-04-10T00:00:00"/>
    <m/>
    <s v="NA"/>
    <s v="NA"/>
    <d v="2019-05-02T00:00:00"/>
    <m/>
    <m/>
    <m/>
    <m/>
    <m/>
    <m/>
    <m/>
    <m/>
    <m/>
    <m/>
    <m/>
    <m/>
    <m/>
    <m/>
    <m/>
    <m/>
    <m/>
    <m/>
    <m/>
    <s v="Pending HOC"/>
    <d v="2019-09-15T00:00:00"/>
    <d v="2019-12-15T00:00:00"/>
    <x v="8"/>
    <m/>
    <s v="Non-Private"/>
    <x v="1"/>
    <s v="Amanah Jouf"/>
    <n v="0"/>
    <n v="0"/>
    <n v="0"/>
    <s v="GF"/>
    <s v="IBP Not Issued"/>
    <s v="Below BM"/>
    <s v="Sultan"/>
    <s v="تم رفع الاقرار المساحي اليوم وبانتظار العقد من البلدية "/>
  </r>
  <r>
    <s v="ZSS002"/>
    <s v="Macro"/>
    <s v="Aspiration"/>
    <s v="Central"/>
    <x v="5"/>
    <s v="2020 Scope"/>
    <s v=" الشماسية"/>
    <n v="26.319489999999998"/>
    <n v="44.238990000000001"/>
    <s v="Huawei"/>
    <x v="0"/>
    <s v="New Location"/>
    <s v="NA"/>
    <s v="NA"/>
    <s v="Macro"/>
    <s v="Doable"/>
    <m/>
    <s v="Approved"/>
    <d v="2019-04-06T00:00:00"/>
    <d v="2019-04-07T00:00:00"/>
    <s v="Approved"/>
    <d v="2019-05-13T14:15:50"/>
    <d v="2019-05-14T14:15:50"/>
    <s v="IGATE"/>
    <s v="15/05/2019 14:15:50"/>
    <s v="SNR1010265"/>
    <s v="NOBODY"/>
    <s v="ACCEPTED"/>
    <d v="2019-04-10T00:00:00"/>
    <d v="2019-04-10T00:00:00"/>
    <d v="2019-04-10T00:00:00"/>
    <d v="2019-04-10T00:00:00"/>
    <d v="2019-04-23T00:00:00"/>
    <d v="2019-06-20T00:00:00"/>
    <s v="NA"/>
    <s v="NA"/>
    <s v="NA"/>
    <s v="NA"/>
    <s v="NA"/>
    <s v="NA"/>
    <d v="2019-06-20T00:00:00"/>
    <d v="2019-07-02T00:00:00"/>
    <d v="2019-07-02T00:00:00"/>
    <d v="2019-08-21T00:00:00"/>
    <d v="2019-06-25T00:00:00"/>
    <s v="26.319420°"/>
    <s v="44.238820°"/>
    <d v="2019-06-24T00:00:00"/>
    <d v="2019-07-29T00:00:00"/>
    <s v="FRB11"/>
    <m/>
    <m/>
    <d v="2019-08-21T00:00:00"/>
    <d v="2019-08-21T00:00:00"/>
    <s v="Pending HOC"/>
    <d v="2019-09-15T00:00:00"/>
    <s v="Done"/>
    <x v="6"/>
    <m/>
    <s v="Private"/>
    <x v="2"/>
    <s v="عمر عبدالرحمن صالح"/>
    <s v="564336999"/>
    <s v="25,000.00"/>
    <s v="20*20"/>
    <s v="GF"/>
    <s v="HO to CW Done"/>
    <s v="HO Done"/>
    <s v="A Sughair"/>
    <s v="HO Done"/>
  </r>
  <r>
    <s v="ZJB175"/>
    <s v="Macro"/>
    <s v="Aspiration"/>
    <s v="Eastern"/>
    <x v="9"/>
    <s v="2020 Scope"/>
    <s v="الهيئة الملكية بالجبيل "/>
    <n v="27.104990000000001"/>
    <n v="49.52901"/>
    <s v="Huawei"/>
    <x v="0"/>
    <s v="New Location"/>
    <s v="NA"/>
    <s v="NA"/>
    <s v="Macro"/>
    <s v="Long process"/>
    <m/>
    <s v="Approved"/>
    <d v="2019-05-15T00:00:00"/>
    <d v="2019-05-16T00:00:00"/>
    <s v="Approved"/>
    <d v="2019-07-05T18:29:19"/>
    <d v="2019-07-06T18:29:19"/>
    <s v="IGATE"/>
    <s v="07/07/2019 18:29:19"/>
    <s v="SNR1011113"/>
    <s v="SNR_F"/>
    <s v="District Director"/>
    <d v="2019-05-19T00:00:00"/>
    <d v="2019-07-04T00:00:00"/>
    <d v="2019-07-04T00:00:00"/>
    <d v="2019-07-04T00:00:00"/>
    <s v="NA"/>
    <s v="NA"/>
    <d v="2019-05-07T00:00:00"/>
    <m/>
    <m/>
    <m/>
    <m/>
    <m/>
    <m/>
    <m/>
    <m/>
    <m/>
    <m/>
    <m/>
    <m/>
    <m/>
    <m/>
    <m/>
    <m/>
    <m/>
    <m/>
    <m/>
    <s v="Pending HOC"/>
    <d v="2019-11-15T00:00:00"/>
    <d v="2019-12-05T00:00:00"/>
    <x v="3"/>
    <m/>
    <s v="Non-Private"/>
    <x v="0"/>
    <s v="RC"/>
    <s v="NA"/>
    <n v="0"/>
    <s v="0"/>
    <s v="GF"/>
    <s v="IBP Not Issued"/>
    <s v="Below BM"/>
    <s v="Faris"/>
    <s v="تم رفض المواقع المقترحة من الهيئة الملكية "/>
  </r>
  <r>
    <s v="ZTD003"/>
    <s v="Macro"/>
    <s v="Aspiration"/>
    <s v="Central"/>
    <x v="7"/>
    <s v="2020 Scope"/>
    <s v=" ثادق"/>
    <n v="25.254940000000001"/>
    <n v="45.865400000000001"/>
    <s v="Huawei"/>
    <x v="0"/>
    <s v="New Location"/>
    <s v="NA"/>
    <s v="NA"/>
    <s v="Macro"/>
    <s v="Doable"/>
    <m/>
    <s v="Approved"/>
    <d v="2019-03-06T00:00:00"/>
    <d v="2019-03-07T00:00:00"/>
    <s v="Approved"/>
    <d v="2019-05-13T14:42:26"/>
    <d v="2019-05-14T14:42:26"/>
    <s v="IGATE"/>
    <s v="15/05/2019 14:42:26"/>
    <s v="SNR1010266"/>
    <s v="NOBODY"/>
    <s v="ACCEPTED"/>
    <d v="2019-03-10T00:00:00"/>
    <d v="2019-04-10T00:00:00"/>
    <d v="2019-04-10T00:00:00"/>
    <d v="2019-04-10T00:00:00"/>
    <s v="NA"/>
    <s v="NA"/>
    <d v="2019-04-14T00:00:00"/>
    <d v="2019-04-25T00:00:00"/>
    <d v="2019-04-29T00:00:00"/>
    <d v="2019-05-27T00:00:00"/>
    <d v="2019-06-20T00:00:00"/>
    <d v="2019-06-30T00:00:00"/>
    <s v="NA"/>
    <s v="NA"/>
    <d v="2019-06-20T00:00:00"/>
    <m/>
    <d v="2019-06-22T00:00:00"/>
    <s v="25.254255°"/>
    <s v="45.866773°"/>
    <d v="2019-06-25T00:00:00"/>
    <d v="2019-09-19T00:00:00"/>
    <s v="686-21-000"/>
    <m/>
    <m/>
    <d v="2019-10-20T00:00:00"/>
    <m/>
    <s v="Pending HOC"/>
    <d v="2019-11-15T00:00:00"/>
    <d v="2019-10-16T00:00:00"/>
    <x v="10"/>
    <s v="W3-Oct"/>
    <s v="Non-Private"/>
    <x v="1"/>
    <s v="Baladiya Thadig"/>
    <s v="NA"/>
    <s v="27,000.00"/>
    <s v="15*15"/>
    <s v="GF"/>
    <s v="FBP Not Issued"/>
    <s v="Below BM"/>
    <s v="Ghamdi"/>
    <s v="تم تسليم الموقع بدون رخصة كما تم الاتفاق مع توال"/>
  </r>
  <r>
    <s v="ZTR015"/>
    <s v="Macro"/>
    <s v="Aspiration"/>
    <s v="Northern"/>
    <x v="12"/>
    <s v="2020 Scope"/>
    <s v="هيئة مدن "/>
    <n v="31.652380000000001"/>
    <n v="38.863289999999999"/>
    <s v="Huawei"/>
    <x v="0"/>
    <s v="New Location"/>
    <s v="NA"/>
    <s v="NA"/>
    <s v="Macro"/>
    <s v="Long process"/>
    <m/>
    <s v="Approved"/>
    <d v="2019-06-16T00:00:00"/>
    <d v="2019-06-17T00:00:00"/>
    <s v="Approved"/>
    <d v="2019-07-08T17:19:33"/>
    <d v="2019-07-09T17:19:33"/>
    <s v="IGATE"/>
    <s v="10/07/2019 17:19:33"/>
    <s v="SNR1011224"/>
    <s v="SNR_I"/>
    <s v="District Support"/>
    <d v="2019-06-20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1-15T00:00:00"/>
    <d v="2019-12-05T00:00:00"/>
    <x v="3"/>
    <m/>
    <s v="Non-Private"/>
    <x v="0"/>
    <s v="Modon"/>
    <s v="0504866803"/>
    <n v="0"/>
    <n v="0"/>
    <s v="GF"/>
    <s v="IBP Not Issued"/>
    <s v="Above"/>
    <s v="M. Ramadan"/>
    <s v="مدن بانتظار الاجتماع - تم اعادة  تقديم الطلب بالنظام وتحتاج دراسة سيتم تحديد الاجتماع بعد  انتهاء الدراسة "/>
  </r>
  <r>
    <s v="ZTR026"/>
    <s v="Macro"/>
    <s v="Aspiration"/>
    <s v="Northern"/>
    <x v="12"/>
    <s v="2020 Scope"/>
    <s v="هيئة مدن "/>
    <n v="31.66215"/>
    <n v="38.952100000000002"/>
    <s v="Huawei"/>
    <x v="0"/>
    <s v="New Location"/>
    <s v="NA"/>
    <s v="NA"/>
    <s v="Macro"/>
    <s v="Long process"/>
    <m/>
    <s v="Approved"/>
    <d v="2019-06-16T00:00:00"/>
    <d v="2019-06-17T00:00:00"/>
    <s v="Approved"/>
    <d v="2019-07-05T18:10:32"/>
    <d v="2019-07-06T18:10:32"/>
    <s v="IGATE"/>
    <s v="07/07/2019 18:10:32"/>
    <s v="SNR1011108"/>
    <s v="SNR_I"/>
    <s v="District Support"/>
    <d v="2019-06-20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2-09T00:00:00"/>
    <d v="2019-12-05T00:00:00"/>
    <x v="3"/>
    <m/>
    <s v="Non-Private"/>
    <x v="0"/>
    <s v="Modon"/>
    <s v="NA"/>
    <n v="0"/>
    <n v="0"/>
    <s v="GF"/>
    <s v="IBP Not Issued"/>
    <s v="Above"/>
    <s v="M. Ramadan"/>
    <s v="مدن بانتظار الاجتماع - تم اعادة  تقديم الطلب بالنظام وتحتاج دراسة سيتم تحديد الاجتماع بعد  انتهاء الدراسة "/>
  </r>
  <r>
    <s v="ZTR037"/>
    <s v="Macro"/>
    <s v="Aspiration"/>
    <s v="Northern"/>
    <x v="12"/>
    <s v="2020 Scope"/>
    <s v="هيئة مدن "/>
    <n v="31.74353"/>
    <n v="38.976970000000001"/>
    <s v="Huawei"/>
    <x v="0"/>
    <s v="New Location"/>
    <s v="NA"/>
    <s v="NA"/>
    <s v="Macro"/>
    <s v="Long process"/>
    <m/>
    <s v="Approved"/>
    <d v="2019-06-16T00:00:00"/>
    <d v="2019-06-17T00:00:00"/>
    <s v="Approved"/>
    <d v="2019-07-23T15:21:40"/>
    <d v="2019-07-24T15:21:40"/>
    <s v="IGATE"/>
    <s v="25/07/2019 15:21:40"/>
    <s v="SNR1011470"/>
    <s v="SNR_I"/>
    <s v="District Support"/>
    <d v="2019-06-20T00:00:00"/>
    <d v="2019-07-04T00:00:00"/>
    <d v="2019-07-28T00:00:00"/>
    <d v="2019-08-05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2-09T00:00:00"/>
    <d v="2019-12-05T00:00:00"/>
    <x v="3"/>
    <m/>
    <s v="Non-Private"/>
    <x v="0"/>
    <s v="Modon"/>
    <s v="NA"/>
    <n v="0"/>
    <n v="0"/>
    <s v="GF"/>
    <s v="IBP Not Issued"/>
    <s v="Above"/>
    <s v="M. Ramadan"/>
    <s v="مدن بانتظار الاجتماع - تم اعادة  تقديم الطلب بالنظام وتحتاج دراسة سيتم تحديد الاجتماع بعد  انتهاء الدراسة "/>
  </r>
  <r>
    <s v="ZTR040"/>
    <s v="Macro"/>
    <s v="Aspiration"/>
    <s v="Northern"/>
    <x v="12"/>
    <s v="2020 Scope"/>
    <s v="هيئة مدن "/>
    <n v="31.74164"/>
    <n v="39.019629999999999"/>
    <s v="Huawei"/>
    <x v="0"/>
    <s v="New Location"/>
    <s v="NA"/>
    <s v="NA"/>
    <s v="Macro"/>
    <s v="Long process"/>
    <m/>
    <s v="Approved"/>
    <d v="2019-06-30T00:00:00"/>
    <d v="2019-07-01T00:00:00"/>
    <s v="Approved"/>
    <d v="2019-07-23T15:32:23"/>
    <d v="2019-07-24T15:32:23"/>
    <s v="IGATE"/>
    <s v="25/07/2019 15:32:23"/>
    <s v="SNR1011471"/>
    <s v="SNR_I"/>
    <s v="District Support"/>
    <d v="2019-07-04T00:00:00"/>
    <d v="2019-07-04T00:00:00"/>
    <d v="2019-07-28T00:00:00"/>
    <d v="2019-08-05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2-09T00:00:00"/>
    <d v="2019-12-05T00:00:00"/>
    <x v="3"/>
    <m/>
    <s v="Non-Private"/>
    <x v="0"/>
    <s v="Modon"/>
    <s v="NA"/>
    <n v="0"/>
    <n v="0"/>
    <s v="GF"/>
    <s v="IBP Not Issued"/>
    <s v="Above"/>
    <s v="M. Ramadan"/>
    <s v="مدن بانتظار الاجتماع - تم اعادة  تقديم الطلب بالنظام وتحتاج دراسة سيتم تحديد الاجتماع بعد  انتهاء الدراسة "/>
  </r>
  <r>
    <s v="ZTR043"/>
    <s v="Macro"/>
    <s v="Aspiration"/>
    <s v="Northern"/>
    <x v="12"/>
    <s v="2020 Scope"/>
    <s v="هيئة مدن "/>
    <n v="31.727630000000001"/>
    <n v="38.953530000000001"/>
    <s v="Huawei"/>
    <x v="0"/>
    <s v="New Location"/>
    <s v="NA"/>
    <s v="NA"/>
    <s v="Macro"/>
    <s v="Long process"/>
    <m/>
    <s v="Approved"/>
    <d v="2019-06-16T00:00:00"/>
    <d v="2019-06-17T00:00:00"/>
    <s v="Approved"/>
    <d v="2019-07-05T18:17:20"/>
    <d v="2019-07-06T18:17:20"/>
    <s v="IGATE"/>
    <s v="07/07/2019 18:17:20"/>
    <s v="SNR1011110"/>
    <s v="SNR_I"/>
    <s v="District Support"/>
    <d v="2019-06-20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2-09T00:00:00"/>
    <d v="2019-12-05T00:00:00"/>
    <x v="3"/>
    <m/>
    <s v="Non-Private"/>
    <x v="0"/>
    <s v="Modon"/>
    <s v="NA"/>
    <n v="0"/>
    <n v="0"/>
    <s v="GF"/>
    <s v="IBP Not Issued"/>
    <s v="Above"/>
    <s v="M. Ramadan"/>
    <s v="مدن بانتظار الاجتماع - تم اعادة  تقديم الطلب بالنظام وتحتاج دراسة سيتم تحديد الاجتماع بعد  انتهاء الدراسة "/>
  </r>
  <r>
    <s v="ZTR045"/>
    <s v="Macro"/>
    <s v="Aspiration"/>
    <s v="Northern"/>
    <x v="12"/>
    <s v="2020 Scope"/>
    <s v="هيئة مدن "/>
    <n v="31.775770000000001"/>
    <n v="39.019930000000002"/>
    <s v="Huawei"/>
    <x v="0"/>
    <s v="New Location"/>
    <s v="NA"/>
    <s v="NA"/>
    <s v="Macro"/>
    <s v="Long process"/>
    <m/>
    <s v="Approved"/>
    <d v="2019-06-16T00:00:00"/>
    <d v="2019-06-17T00:00:00"/>
    <s v="Approved"/>
    <d v="2019-07-23T15:48:03"/>
    <d v="2019-07-24T15:48:03"/>
    <s v="IGATE"/>
    <s v="25/07/2019 15:48:03"/>
    <s v="SNR1011474"/>
    <s v="SNR_I"/>
    <s v="District Support"/>
    <d v="2019-06-20T00:00:00"/>
    <d v="2019-07-04T00:00:00"/>
    <d v="2019-07-28T00:00:00"/>
    <d v="2019-08-05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2-09T00:00:00"/>
    <d v="2019-12-05T00:00:00"/>
    <x v="3"/>
    <m/>
    <s v="Non-Private"/>
    <x v="0"/>
    <s v="Modon"/>
    <s v="NA"/>
    <n v="0"/>
    <n v="0"/>
    <s v="GF"/>
    <s v="IBP Not Issued"/>
    <s v="Above"/>
    <s v="M. Ramadan"/>
    <s v="مدن بانتظار الاجتماع - تم اعادة  تقديم الطلب بالنظام وتحتاج دراسة سيتم تحديد الاجتماع بعد  انتهاء الدراسة "/>
  </r>
  <r>
    <s v="ZTR047"/>
    <s v="Macro"/>
    <s v="Aspiration"/>
    <s v="Northern"/>
    <x v="12"/>
    <s v="2020 Scope"/>
    <s v="هيئة مدن "/>
    <n v="31.793749999999999"/>
    <n v="39.021070000000002"/>
    <s v="Huawei"/>
    <x v="0"/>
    <s v="New Location"/>
    <s v="NA"/>
    <s v="NA"/>
    <s v="Macro"/>
    <s v="Long process"/>
    <m/>
    <s v="Approved"/>
    <d v="2019-06-16T00:00:00"/>
    <d v="2019-06-17T00:00:00"/>
    <s v="Approved"/>
    <d v="2019-07-23T15:36:49"/>
    <d v="2019-07-24T15:36:49"/>
    <s v="IGATE"/>
    <s v="25/07/2019 15:36:49"/>
    <s v="SNR1011472"/>
    <s v="SNR_I"/>
    <s v="District Support"/>
    <d v="2019-06-20T00:00:00"/>
    <d v="2019-07-04T00:00:00"/>
    <d v="2019-07-28T00:00:00"/>
    <d v="2019-08-05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2-09T00:00:00"/>
    <d v="2019-12-05T00:00:00"/>
    <x v="3"/>
    <m/>
    <s v="Non-Private"/>
    <x v="0"/>
    <s v="Modon"/>
    <s v="NA"/>
    <n v="0"/>
    <n v="0"/>
    <s v="GF"/>
    <s v="IBP Not Issued"/>
    <s v="Above"/>
    <s v="M. Ramadan"/>
    <s v="مدن بانتظار الاجتماع - تم اعادة  تقديم الطلب بالنظام وتحتاج دراسة سيتم تحديد الاجتماع بعد  انتهاء الدراسة "/>
  </r>
  <r>
    <s v="ZTR048"/>
    <s v="Macro"/>
    <s v="Aspiration"/>
    <s v="Northern"/>
    <x v="12"/>
    <s v="2020 Scope"/>
    <s v="هيئة مدن "/>
    <n v="31.832809999999998"/>
    <n v="39.037619999999997"/>
    <s v="Huawei"/>
    <x v="0"/>
    <s v="New Location"/>
    <s v="NA"/>
    <s v="NA"/>
    <s v="Macro"/>
    <s v="Long process"/>
    <m/>
    <s v="Approved"/>
    <d v="2019-06-16T00:00:00"/>
    <d v="2019-06-17T00:00:00"/>
    <s v="Approved"/>
    <d v="2019-07-23T15:39:39"/>
    <d v="2019-07-24T15:39:39"/>
    <s v="IGATE"/>
    <s v="25/07/2019 15:39:39"/>
    <s v="SNR1011473"/>
    <s v="SNR_I"/>
    <s v="District Support"/>
    <d v="2019-06-20T00:00:00"/>
    <d v="2019-07-04T00:00:00"/>
    <d v="2019-07-28T00:00:00"/>
    <d v="2019-08-05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2-09T00:00:00"/>
    <d v="2019-12-05T00:00:00"/>
    <x v="3"/>
    <m/>
    <s v="Non-Private"/>
    <x v="0"/>
    <s v="Modon"/>
    <s v="NA"/>
    <n v="0"/>
    <n v="0"/>
    <s v="GF"/>
    <s v="IBP Not Issued"/>
    <s v="Above"/>
    <s v="M. Ramadan"/>
    <s v="مدن بانتظار الاجتماع - تم اعادة  تقديم الطلب بالنظام وتحتاج دراسة سيتم تحديد الاجتماع بعد  انتهاء الدراسة "/>
  </r>
  <r>
    <s v="ZTR053"/>
    <s v="Macro"/>
    <s v="Aspiration"/>
    <s v="Northern"/>
    <x v="12"/>
    <s v="2020 Scope"/>
    <s v="هيئة مدن "/>
    <n v="31.65943"/>
    <n v="38.875920000000001"/>
    <s v="Huawei"/>
    <x v="0"/>
    <s v="New Location"/>
    <s v="NA"/>
    <s v="NA"/>
    <s v="Macro"/>
    <s v="Long process"/>
    <m/>
    <s v="Approved"/>
    <d v="2019-06-16T00:00:00"/>
    <d v="2019-06-17T00:00:00"/>
    <s v="Approved"/>
    <d v="2019-07-08T17:15:42"/>
    <d v="2019-07-09T17:15:42"/>
    <s v="IGATE"/>
    <s v="10/07/2019 17:15:42"/>
    <s v="SNR1011223"/>
    <s v="SNR_I"/>
    <s v="District Support"/>
    <d v="2019-06-20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2-09T00:00:00"/>
    <d v="2019-12-05T00:00:00"/>
    <x v="3"/>
    <m/>
    <s v="Non-Private"/>
    <x v="0"/>
    <s v="Modon"/>
    <s v="0504866803"/>
    <n v="0"/>
    <n v="0"/>
    <s v="GF"/>
    <s v="IBP Not Issued"/>
    <s v="Above"/>
    <s v="M. Ramadan"/>
    <s v="مدن بانتظار الاجتماع - تم اعادة  تقديم الطلب بالنظام وتحتاج دراسة سيتم تحديد الاجتماع بعد  انتهاء الدراسة "/>
  </r>
  <r>
    <s v="ZTR055"/>
    <s v="Macro"/>
    <s v="Aspiration"/>
    <s v="Northern"/>
    <x v="12"/>
    <s v="2020 Scope"/>
    <s v="هيئة مدن "/>
    <n v="31.756229999999999"/>
    <n v="38.902880000000003"/>
    <s v="Huawei"/>
    <x v="0"/>
    <s v="New Location"/>
    <s v="NA"/>
    <s v="NA"/>
    <s v="Macro"/>
    <s v="Long process"/>
    <m/>
    <s v="Approved"/>
    <d v="2019-06-16T00:00:00"/>
    <d v="2019-06-17T00:00:00"/>
    <s v="Approved"/>
    <d v="2019-07-05T18:13:57"/>
    <d v="2019-07-06T18:13:57"/>
    <s v="IGATE"/>
    <s v="07/07/2019 18:13:57"/>
    <s v="SNR1011109"/>
    <s v="SNR_I"/>
    <s v="District Support"/>
    <d v="2019-06-20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m/>
    <m/>
    <s v="Pending HOC"/>
    <d v="2019-12-09T00:00:00"/>
    <d v="2019-12-05T00:00:00"/>
    <x v="3"/>
    <m/>
    <s v="Non-Private"/>
    <x v="0"/>
    <s v="Modon"/>
    <s v="NA"/>
    <n v="0"/>
    <n v="0"/>
    <s v="GF"/>
    <s v="IBP Not Issued"/>
    <s v="Above"/>
    <s v="M. Ramadan"/>
    <s v="مدن بانتظار الاجتماع - تم اعادة  تقديم الطلب بالنظام وتحتاج دراسة سيتم تحديد الاجتماع بعد  انتهاء الدراسة "/>
  </r>
  <r>
    <s v="ZTR088"/>
    <s v="Macro"/>
    <s v="Aspiration"/>
    <s v="Northern"/>
    <x v="12"/>
    <s v="2020 Scope"/>
    <s v=" طريف"/>
    <n v="31.654060000000001"/>
    <n v="38.632040000000003"/>
    <s v="Huawei"/>
    <x v="0"/>
    <s v="New Location"/>
    <s v="NA"/>
    <s v="NA"/>
    <s v="Macro"/>
    <s v="Doable"/>
    <m/>
    <s v="Approved"/>
    <d v="2019-03-17T00:00:00"/>
    <d v="2019-03-18T00:00:00"/>
    <s v="Approved"/>
    <d v="2019-05-20T12:03:32"/>
    <d v="2019-05-21T12:03:32"/>
    <s v="IGATE"/>
    <s v="22/05/2019 12:03:32"/>
    <s v="SNR1010360"/>
    <s v="SNR_Q"/>
    <s v="GM Technical Procurement"/>
    <d v="2019-03-21T00:00:00"/>
    <d v="2019-04-10T00:00:00"/>
    <d v="2019-04-10T00:00:00"/>
    <d v="2019-04-14T00:00:00"/>
    <s v="NA"/>
    <s v="NA"/>
    <d v="2019-04-23T00:00:00"/>
    <d v="2019-05-28T00:00:00"/>
    <d v="2019-05-28T00:00:00"/>
    <d v="2019-05-28T00:00:00"/>
    <d v="2019-10-06T00:00:00"/>
    <d v="2019-10-14T00:00:00"/>
    <s v="NA"/>
    <s v="NA"/>
    <d v="2019-10-06T00:00:00"/>
    <d v="2019-10-21T00:00:00"/>
    <d v="2019-08-28T00:00:00"/>
    <n v="31.654081000000001"/>
    <n v="38.632072999999998"/>
    <d v="2019-09-09T00:00:00"/>
    <d v="2019-09-02T00:00:00"/>
    <s v="ZTRA001"/>
    <m/>
    <m/>
    <d v="2019-10-17T00:00:00"/>
    <m/>
    <s v="Pending HOC"/>
    <d v="2019-10-15T00:00:00"/>
    <d v="2019-10-16T00:00:00"/>
    <x v="10"/>
    <s v="W2-Oct"/>
    <s v="Non-Private"/>
    <x v="1"/>
    <s v="Baladiya Tref"/>
    <s v="NA"/>
    <s v="30,000.00"/>
    <s v="15*15"/>
    <s v="GF"/>
    <s v="HO Not Done"/>
    <s v="Below BM"/>
    <s v="Sultan"/>
    <s v="تم تسليم الموقع "/>
  </r>
  <r>
    <s v="ZUL030"/>
    <s v="Macro"/>
    <s v="Aspiration"/>
    <s v="Northern"/>
    <x v="8"/>
    <s v="2020 Scope"/>
    <s v="الكلية التقنية العالمية بأملج"/>
    <n v="25.17568"/>
    <n v="37.276009999999999"/>
    <s v="Huawei"/>
    <x v="0"/>
    <s v="New Location"/>
    <s v="NA"/>
    <s v="NA"/>
    <s v="Macro"/>
    <s v="Long process"/>
    <m/>
    <s v="Approved"/>
    <d v="2019-03-17T00:00:00"/>
    <d v="2019-03-18T00:00:00"/>
    <s v="Approved"/>
    <d v="2019-05-20T14:19:34"/>
    <d v="2019-05-21T14:19:34"/>
    <s v="IGATE"/>
    <s v="22/05/2019 14:19:34"/>
    <s v="SNR1010361"/>
    <s v="SNR_I"/>
    <s v="District Support"/>
    <d v="2019-03-21T00:00:00"/>
    <d v="2019-04-10T00:00:00"/>
    <d v="2019-05-19T00:00:00"/>
    <d v="2019-05-23T00:00:00"/>
    <s v="NA"/>
    <s v="NA"/>
    <d v="2019-04-18T00:00:00"/>
    <m/>
    <m/>
    <m/>
    <m/>
    <m/>
    <m/>
    <m/>
    <m/>
    <m/>
    <m/>
    <m/>
    <m/>
    <m/>
    <m/>
    <m/>
    <m/>
    <m/>
    <m/>
    <m/>
    <s v="Pending HOC"/>
    <d v="2019-10-15T00:00:00"/>
    <d v="2019-11-10T00:00:00"/>
    <x v="2"/>
    <m/>
    <s v="Non-Private"/>
    <x v="0"/>
    <s v="Technical College in Umluj"/>
    <s v="NA"/>
    <n v="0"/>
    <n v="0"/>
    <s v="GF"/>
    <s v="IBP Not Issued"/>
    <s v="Above"/>
    <s v="Hatem"/>
    <s v="مدن بانتظار الاجتماع - تم اعادة  تقديم الطلب بالنظام وتحتاج دراسة سيتم تحديد الاجتماع بعد  انتهاء الدراسة "/>
  </r>
  <r>
    <s v="ZWJ018"/>
    <s v="Macro"/>
    <s v="Aspiration"/>
    <s v="Northern"/>
    <x v="8"/>
    <s v="2020 Scope"/>
    <s v=" الوجه"/>
    <n v="26.255800000000001"/>
    <n v="36.470140000000001"/>
    <s v="Huawei"/>
    <x v="0"/>
    <s v="New Location"/>
    <s v="NA"/>
    <s v="NA"/>
    <s v="Macro"/>
    <s v="Doable"/>
    <m/>
    <s v="Approved"/>
    <d v="2019-03-17T00:00:00"/>
    <d v="2019-03-18T00:00:00"/>
    <s v="Approved"/>
    <d v="2019-05-12T17:20:19"/>
    <d v="2019-05-13T17:20:19"/>
    <s v="IGATE"/>
    <s v="14/05/2019 17:20:19"/>
    <s v="SNR1010245"/>
    <s v="NOBODY"/>
    <s v="ACCEPTED"/>
    <d v="2019-03-21T00:00:00"/>
    <d v="2019-04-10T00:00:00"/>
    <d v="2019-05-19T00:00:00"/>
    <d v="2019-05-23T00:00:00"/>
    <s v="NA"/>
    <s v="NA"/>
    <d v="2019-04-15T00:00:00"/>
    <d v="2019-05-09T00:00:00"/>
    <d v="2019-05-09T00:00:00"/>
    <d v="2019-06-18T00:00:00"/>
    <d v="2019-06-20T00:00:00"/>
    <d v="2019-06-30T00:00:00"/>
    <s v="NA"/>
    <s v="NA"/>
    <d v="2019-06-20T00:00:00"/>
    <d v="2019-07-17T00:00:00"/>
    <d v="2019-06-25T00:00:00"/>
    <n v="26.257280999999999"/>
    <n v="36.469897000000003"/>
    <d v="2019-06-30T00:00:00"/>
    <d v="2019-07-09T00:00:00"/>
    <s v="407-00-000"/>
    <m/>
    <m/>
    <d v="2019-07-18T00:00:00"/>
    <d v="2019-07-29T00:00:00"/>
    <s v="FDED Not Approved"/>
    <d v="2019-12-15T00:00:00"/>
    <s v="Done"/>
    <x v="6"/>
    <m/>
    <s v="Non-Private"/>
    <x v="1"/>
    <s v="Baladiyah Wajh"/>
    <s v="NA"/>
    <s v="30,000.00"/>
    <s v="15*15"/>
    <s v="GF"/>
    <s v="HO to CW Done"/>
    <s v="HO Done"/>
    <s v="Hatem"/>
    <s v="HO Done"/>
  </r>
  <r>
    <s v="ZWJ020"/>
    <s v="Macro"/>
    <s v="Aspiration"/>
    <s v="Northern"/>
    <x v="8"/>
    <s v="2020 Scope"/>
    <s v=" الوجه"/>
    <n v="26.26482"/>
    <n v="36.464910000000003"/>
    <s v="Huawei"/>
    <x v="0"/>
    <s v="New Location"/>
    <s v="NA"/>
    <s v="NA"/>
    <s v="Macro"/>
    <s v="Doable"/>
    <m/>
    <s v="Approved"/>
    <d v="2019-03-17T00:00:00"/>
    <d v="2019-03-18T00:00:00"/>
    <s v="Approved"/>
    <d v="2019-05-12T17:24:25"/>
    <d v="2019-05-13T17:24:25"/>
    <s v="IGATE"/>
    <s v="14/05/2019 17:24:25"/>
    <s v="SNR1010246"/>
    <s v="NOBODY"/>
    <s v="ACCEPTED"/>
    <d v="2019-03-21T00:00:00"/>
    <d v="2019-04-10T00:00:00"/>
    <d v="2019-05-19T00:00:00"/>
    <d v="2019-05-23T00:00:00"/>
    <s v="NA"/>
    <s v="NA"/>
    <d v="2019-04-15T00:00:00"/>
    <d v="2019-05-09T00:00:00"/>
    <d v="2019-05-09T00:00:00"/>
    <d v="2019-06-18T00:00:00"/>
    <d v="2019-06-20T00:00:00"/>
    <d v="2019-06-30T00:00:00"/>
    <s v="NA"/>
    <s v="NA"/>
    <d v="2019-07-01T00:00:00"/>
    <d v="2019-07-17T00:00:00"/>
    <d v="2019-06-25T00:00:00"/>
    <n v="26.266618000000001"/>
    <n v="36.465150999999999"/>
    <d v="2019-06-30T00:00:00"/>
    <d v="2019-07-09T00:00:00"/>
    <s v="407-00-000"/>
    <m/>
    <m/>
    <d v="2019-07-18T00:00:00"/>
    <d v="2019-07-23T00:00:00"/>
    <s v="FDED Not Approved"/>
    <d v="2019-12-15T00:00:00"/>
    <s v="Done"/>
    <x v="6"/>
    <m/>
    <s v="Non-Private"/>
    <x v="1"/>
    <s v="Baladiyah Wajh"/>
    <s v="NA"/>
    <s v="30,000.00"/>
    <s v="15*15"/>
    <s v="GF"/>
    <s v="HO to CW Done"/>
    <s v="HO Done"/>
    <s v="Hatem"/>
    <s v="HO Done"/>
  </r>
  <r>
    <s v="ZTY009"/>
    <s v="Macro"/>
    <s v="Aspiration"/>
    <s v="Northern"/>
    <x v="8"/>
    <s v="2020 Scope"/>
    <s v=" تيماء"/>
    <n v="27.62032"/>
    <n v="38.506860000000003"/>
    <s v="Huawei"/>
    <x v="0"/>
    <s v="New Location"/>
    <s v="NA"/>
    <s v="NA"/>
    <s v="Macro"/>
    <s v="Doable"/>
    <m/>
    <s v="Approved"/>
    <d v="2019-03-17T00:00:00"/>
    <d v="2019-03-18T00:00:00"/>
    <s v="Approved"/>
    <d v="2019-05-02T16:36:21"/>
    <d v="2019-05-03T16:36:21"/>
    <s v="IGATE"/>
    <s v="04/05/2019 16:36:21"/>
    <s v="SNR1010054"/>
    <s v="SNR_I"/>
    <s v="District Support"/>
    <d v="2019-03-21T00:00:00"/>
    <d v="2019-04-10T00:00:00"/>
    <d v="2019-04-10T00:00:00"/>
    <d v="2019-04-14T00:00:00"/>
    <s v="NA"/>
    <s v="NA"/>
    <d v="2019-05-06T00:00:00"/>
    <m/>
    <m/>
    <m/>
    <m/>
    <m/>
    <m/>
    <m/>
    <m/>
    <m/>
    <m/>
    <m/>
    <m/>
    <m/>
    <m/>
    <m/>
    <m/>
    <m/>
    <m/>
    <m/>
    <s v="Pending HOC"/>
    <d v="2019-10-15T00:00:00"/>
    <d v="2019-12-05T00:00:00"/>
    <x v="3"/>
    <m/>
    <s v="Non-Private"/>
    <x v="1"/>
    <s v="Baladiya Tayma"/>
    <s v="NA"/>
    <n v="0"/>
    <n v="0"/>
    <s v="GF"/>
    <s v="IBP Not Issued"/>
    <s v="Above"/>
    <s v="Hatem"/>
    <s v="بحاجة امتياز لاصدار العقد من امانة تبوك "/>
  </r>
  <r>
    <s v="ZSK122"/>
    <s v="Macro/Replacement"/>
    <s v="Aspiration"/>
    <s v="Northern"/>
    <x v="11"/>
    <s v="2020 Scope-Replacement"/>
    <s v=" الجوف"/>
    <n v="29.821370000000002"/>
    <n v="40.195489999999999"/>
    <s v="Huawei"/>
    <x v="0"/>
    <s v="New Location"/>
    <s v="NA"/>
    <s v="NA"/>
    <s v="Macro"/>
    <s v="Doable"/>
    <m/>
    <s v="Approved"/>
    <d v="2019-04-10T00:00:00"/>
    <d v="2019-04-11T00:00:00"/>
    <s v="Approved"/>
    <d v="2019-07-23T14:17:21"/>
    <d v="2019-07-24T14:17:21"/>
    <s v="IGATE"/>
    <s v="25/07/2019 14:17:21"/>
    <s v="SNR1011462"/>
    <s v="SNR_Q"/>
    <s v="GM Technical Procurement"/>
    <d v="2019-04-14T00:00:00"/>
    <d v="2019-04-14T00:00:00"/>
    <d v="2019-05-25T00:00:00"/>
    <d v="2019-08-05T00:00:00"/>
    <d v="2019-09-11T00:00:00"/>
    <d v="2019-09-11T00:00:00"/>
    <s v="NA"/>
    <s v="NA"/>
    <s v="NA"/>
    <s v="NA"/>
    <s v="NA"/>
    <s v="NA"/>
    <d v="2019-09-26T00:00:00"/>
    <d v="2019-10-02T00:00:00"/>
    <d v="2019-09-11T00:00:00"/>
    <m/>
    <d v="2019-09-03T00:00:00"/>
    <n v="29.824276999999999"/>
    <n v="40.191927999999997"/>
    <d v="2019-09-04T00:00:00"/>
    <d v="2019-10-09T00:00:00"/>
    <s v="419-00-000"/>
    <m/>
    <m/>
    <d v="2019-10-17T00:00:00"/>
    <m/>
    <s v="Pending HOC"/>
    <d v="2019-12-15T00:00:00"/>
    <d v="2019-10-21T00:00:00"/>
    <x v="7"/>
    <s v="W2-Oct"/>
    <s v="Private"/>
    <x v="2"/>
    <s v="احمد الدلبة"/>
    <s v="0505415666‬"/>
    <s v="30,000.00"/>
    <s v="20x20"/>
    <s v="GF"/>
    <s v="FBP Not Issued"/>
    <s v="Below BM"/>
    <s v="Sultan"/>
    <s v="تم تسليم الموقع بدون رخصة كما تم الاتفاق مع توال"/>
  </r>
  <r>
    <s v="ZTB125"/>
    <s v="Macro"/>
    <s v="Aspiration"/>
    <s v="Northern"/>
    <x v="8"/>
    <s v="2019 Scope"/>
    <s v="تبوك"/>
    <n v="28.359770000000001"/>
    <n v="36.542819999999999"/>
    <s v="Huawei"/>
    <x v="0"/>
    <s v="New Location"/>
    <s v="NA"/>
    <s v="NA"/>
    <s v="Macro"/>
    <s v="Doable"/>
    <m/>
    <s v="Approved"/>
    <d v="2019-07-31T00:00:00"/>
    <d v="2019-08-01T00:00:00"/>
    <s v="Approved"/>
    <d v="2019-07-28T16:56:37"/>
    <d v="2019-07-29T16:56:37"/>
    <s v="IGATE"/>
    <s v="30/07/2019 16:56:37"/>
    <s v="SNR1011513"/>
    <s v="SNR_I"/>
    <s v="District Support"/>
    <d v="2019-08-04T00:00:00"/>
    <d v="2019-08-04T00:00:00"/>
    <d v="2019-08-04T00:00:00"/>
    <d v="2019-08-05T00:00:00"/>
    <d v="2019-08-26T00:00:00"/>
    <d v="2019-08-26T00:00:00"/>
    <s v="NA"/>
    <s v="NA"/>
    <s v="NA"/>
    <s v="NA"/>
    <s v="NA"/>
    <s v="NA"/>
    <m/>
    <m/>
    <m/>
    <m/>
    <m/>
    <m/>
    <m/>
    <m/>
    <m/>
    <m/>
    <m/>
    <m/>
    <m/>
    <m/>
    <s v="Pending HOC"/>
    <d v="2019-12-31T00:00:00"/>
    <d v="2019-10-28T00:00:00"/>
    <x v="1"/>
    <m/>
    <s v="Private"/>
    <x v="2"/>
    <s v="Private"/>
    <s v="NA"/>
    <s v="20,000.00"/>
    <s v="20x20"/>
    <s v="GF"/>
    <s v="Priv. Contract Not Issued From TAWAL"/>
    <s v="Below BM"/>
    <s v="Hatem"/>
    <s v="منطقة سكنية بانتظار موافقة البلدية على الرخصة "/>
  </r>
  <r>
    <s v="ZBR182"/>
    <s v="Macro"/>
    <s v="Aspiration"/>
    <s v="Central"/>
    <x v="5"/>
    <s v="2020 Scope"/>
    <s v="ملك خاص"/>
    <n v="26.424029999999998"/>
    <n v="43.889600000000002"/>
    <s v="Huawei"/>
    <x v="0"/>
    <s v="New Location"/>
    <s v="NA"/>
    <s v="NA"/>
    <s v="Macro"/>
    <s v="Doable"/>
    <m/>
    <s v="Approved"/>
    <d v="2019-06-30T00:00:00"/>
    <d v="2019-07-01T00:00:00"/>
    <s v="Approved"/>
    <d v="2019-07-23T15:51:24"/>
    <d v="2019-07-24T15:51:24"/>
    <s v="IGATE"/>
    <s v="21/10/2019 11:59:08"/>
    <s v="SNR1012153"/>
    <s v="SNR_D"/>
    <s v="Vendor SA"/>
    <d v="2019-07-04T00:00:00"/>
    <d v="2019-07-04T00:00:00"/>
    <d v="2019-07-28T00:00:00"/>
    <d v="2019-08-05T00:00:00"/>
    <m/>
    <m/>
    <s v="NA"/>
    <s v="NA"/>
    <s v="NA"/>
    <s v="NA"/>
    <s v="NA"/>
    <s v="NA"/>
    <m/>
    <m/>
    <m/>
    <m/>
    <m/>
    <m/>
    <m/>
    <m/>
    <m/>
    <m/>
    <m/>
    <m/>
    <m/>
    <m/>
    <s v="FBP Not submitted"/>
    <m/>
    <d v="2019-11-18T00:00:00"/>
    <x v="4"/>
    <m/>
    <s v="Private"/>
    <x v="2"/>
    <s v="Private"/>
    <s v="0505559571"/>
    <n v="0"/>
    <n v="0"/>
    <s v="GF"/>
    <s v="Priv. Contract Not Issued From TAWAL"/>
    <s v="Below BM"/>
    <s v="A Sughair"/>
    <s v="يحتاج اعادة تفاوض مع الملاك "/>
  </r>
  <r>
    <s v="ZBD024"/>
    <s v="Macro"/>
    <s v="Aspiration"/>
    <s v="Central"/>
    <x v="5"/>
    <s v="2019 Scope"/>
    <s v="البدايع"/>
    <n v="26.05452"/>
    <n v="43.784649999999999"/>
    <s v="Huawei"/>
    <x v="2"/>
    <s v="New Location"/>
    <s v="SHARING/MOBILY"/>
    <s v="GF"/>
    <s v="Macro"/>
    <s v="Doable"/>
    <m/>
    <s v="Approved"/>
    <d v="2019-06-15T00:00:00"/>
    <d v="2019-06-16T00:00:00"/>
    <s v="Approved"/>
    <d v="2019-06-20T14:48:04"/>
    <d v="2019-06-21T14:48:04"/>
    <s v="IGATE"/>
    <s v="22/06/2019 14:48:04"/>
    <s v="SNR1010727"/>
    <s v="NOBODY"/>
    <s v="ACCEPTED"/>
    <d v="2019-06-19T00:00:00"/>
    <d v="2019-06-19T00:00:00"/>
    <d v="2019-06-23T00:00:00"/>
    <d v="2019-06-27T00:00:00"/>
    <d v="2019-06-26T00:00:00"/>
    <d v="2019-08-05T00:00:00"/>
    <s v="NA"/>
    <s v="NA"/>
    <s v="NA"/>
    <s v="NA"/>
    <s v="NA"/>
    <s v="NA"/>
    <d v="2019-07-11T00:00:00"/>
    <d v="2019-08-20T00:00:00"/>
    <d v="2019-09-04T00:00:00"/>
    <d v="2019-09-15T00:00:00"/>
    <d v="2019-07-13T00:00:00"/>
    <s v="26.054354°"/>
    <s v="43.784412°"/>
    <d v="2019-07-17T00:00:00"/>
    <d v="2019-09-15T00:00:00"/>
    <s v="603-00-000"/>
    <m/>
    <m/>
    <d v="2019-09-15T00:00:00"/>
    <d v="2019-09-16T00:00:00"/>
    <s v="FBP Not submitted"/>
    <m/>
    <s v="Done"/>
    <x v="6"/>
    <m/>
    <s v="Private"/>
    <x v="2"/>
    <s v="محمد الحبردي "/>
    <s v="0595515555"/>
    <s v="25,000.00"/>
    <s v="20x20"/>
    <s v="GF"/>
    <s v="HO to CW Done"/>
    <s v="HO Done"/>
    <s v="A Sughair"/>
    <s v="HO Done"/>
  </r>
  <r>
    <s v="ZBK039"/>
    <s v="Macro"/>
    <s v="Aspiration"/>
    <s v="Central"/>
    <x v="5"/>
    <s v="2019 Scope"/>
    <s v="بكيرية"/>
    <n v="26.157699999999998"/>
    <n v="43.689500000000002"/>
    <s v="Huawei"/>
    <x v="2"/>
    <s v="New Location"/>
    <s v="SHARING/MOBILY"/>
    <s v="GF"/>
    <s v="Macro"/>
    <s v="Doable"/>
    <m/>
    <s v="Approved"/>
    <d v="2019-06-15T00:00:00"/>
    <d v="2019-06-16T00:00:00"/>
    <s v="Approved"/>
    <d v="2019-06-20T15:10:26"/>
    <d v="2019-06-21T15:10:26"/>
    <s v="IGATE"/>
    <s v="22/06/2019 15:10:26"/>
    <s v="SNR1010728"/>
    <s v="NOBODY"/>
    <s v="ACCEPTED"/>
    <d v="2019-06-19T00:00:00"/>
    <d v="2019-06-19T00:00:00"/>
    <d v="2019-06-23T00:00:00"/>
    <d v="2019-06-27T00:00:00"/>
    <d v="2019-06-26T00:00:00"/>
    <d v="2019-08-05T00:00:00"/>
    <s v="NA"/>
    <s v="NA"/>
    <s v="NA"/>
    <s v="NA"/>
    <s v="NA"/>
    <s v="NA"/>
    <d v="2019-07-11T00:00:00"/>
    <d v="2019-07-18T00:00:00"/>
    <d v="2019-07-18T00:00:00"/>
    <d v="2019-08-05T00:00:00"/>
    <d v="2019-07-15T00:00:00"/>
    <s v="26.157575°"/>
    <s v="43.690266°"/>
    <d v="2019-07-17T00:00:00"/>
    <d v="2019-08-06T00:00:00"/>
    <s v="606-00-000"/>
    <m/>
    <m/>
    <d v="2019-08-21T00:00:00"/>
    <d v="2019-08-07T00:00:00"/>
    <s v="FBP Not submitted"/>
    <m/>
    <s v="Done"/>
    <x v="6"/>
    <m/>
    <s v="Private"/>
    <x v="2"/>
    <s v="عبدالله محمد الحديثي / محمد عبدالرحمن العيد"/>
    <s v="0505146485"/>
    <s v="35,000.00"/>
    <s v="20x20"/>
    <s v="GF"/>
    <s v="HO to CW Done"/>
    <s v="HO Done"/>
    <s v="A Sughair"/>
    <s v="HO Done"/>
  </r>
  <r>
    <s v="ZBK041"/>
    <s v="Macro"/>
    <s v="Aspiration"/>
    <s v="Central"/>
    <x v="5"/>
    <s v="2019 Scope"/>
    <s v="بكيرية"/>
    <n v="26.131959999999999"/>
    <n v="43.670299999999997"/>
    <s v="Huawei"/>
    <x v="2"/>
    <s v="New Location"/>
    <s v="SHARING/MOBILY"/>
    <s v="GF"/>
    <s v="Macro"/>
    <s v="Doable"/>
    <m/>
    <s v="Approved"/>
    <d v="2019-06-15T00:00:00"/>
    <d v="2019-06-16T00:00:00"/>
    <s v="Approved"/>
    <d v="2019-06-20T15:17:50"/>
    <d v="2019-06-21T15:17:50"/>
    <s v="IGATE"/>
    <s v="22/06/2019 15:17:50"/>
    <s v="SNR1010729"/>
    <s v="REQUESTER"/>
    <s v="REQUESTER"/>
    <d v="2019-06-19T00:00:00"/>
    <d v="2019-06-19T00:00:00"/>
    <d v="2019-06-23T00:00:00"/>
    <d v="2019-06-27T00:00:00"/>
    <d v="2019-06-26T00:00:00"/>
    <m/>
    <s v="NA"/>
    <s v="NA"/>
    <s v="NA"/>
    <s v="NA"/>
    <s v="NA"/>
    <s v="NA"/>
    <d v="2019-07-18T00:00:00"/>
    <m/>
    <m/>
    <m/>
    <m/>
    <m/>
    <m/>
    <m/>
    <m/>
    <m/>
    <m/>
    <m/>
    <m/>
    <m/>
    <s v="Contract Not Signed"/>
    <m/>
    <d v="2019-11-14T00:00:00"/>
    <x v="2"/>
    <m/>
    <s v="Private"/>
    <x v="2"/>
    <s v="عبدالرحمن صالح التركي"/>
    <s v="0505146882"/>
    <n v="0"/>
    <s v="20x20"/>
    <s v="GF"/>
    <s v="Priv. Contract Not Signed by Owner"/>
    <m/>
    <s v="A Sughair"/>
    <m/>
  </r>
  <r>
    <s v="ZBR184"/>
    <s v="Macro"/>
    <s v="Aspiration"/>
    <s v="Central"/>
    <x v="5"/>
    <s v="2019 Scope"/>
    <s v="بريدة"/>
    <n v="26.34102"/>
    <n v="44.030909999999999"/>
    <s v="Huawei"/>
    <x v="2"/>
    <s v="New Location"/>
    <s v="SHARING/MOBILY"/>
    <s v="GF"/>
    <s v="Macro"/>
    <s v="Doable"/>
    <m/>
    <s v="Approved"/>
    <d v="2019-06-16T00:00:00"/>
    <d v="2019-06-17T00:00:00"/>
    <s v="Approved"/>
    <d v="2019-06-17T18:06:20"/>
    <d v="2019-06-18T18:06:20"/>
    <s v="IGATE"/>
    <s v="19/06/2019 18:06:20"/>
    <s v="SNR1010703"/>
    <s v="SNR_I"/>
    <s v="District Support"/>
    <d v="2019-06-20T00:00:00"/>
    <d v="2019-06-20T00:00:00"/>
    <d v="2019-06-24T00:00:00"/>
    <d v="2019-06-28T00:00:00"/>
    <m/>
    <m/>
    <s v="NA"/>
    <s v="NA"/>
    <s v="NA"/>
    <s v="NA"/>
    <s v="NA"/>
    <s v="NA"/>
    <m/>
    <m/>
    <m/>
    <m/>
    <m/>
    <m/>
    <m/>
    <m/>
    <m/>
    <m/>
    <m/>
    <m/>
    <m/>
    <m/>
    <s v="No Dependency"/>
    <m/>
    <d v="2019-12-26T00:00:00"/>
    <x v="12"/>
    <m/>
    <s v="Private"/>
    <x v="2"/>
    <s v="عبدالله البديوي"/>
    <s v="597277000"/>
    <n v="0"/>
    <n v="0"/>
    <s v="GF"/>
    <s v="Priv. Contract Not Issued From TAWAL"/>
    <m/>
    <s v="A Sughair"/>
    <m/>
  </r>
  <r>
    <s v="ZBR185"/>
    <s v="Macro"/>
    <s v="Aspiration"/>
    <s v="Central"/>
    <x v="5"/>
    <s v="2019 Scope"/>
    <s v="صرف الصحي"/>
    <n v="26.39282"/>
    <n v="44.013759999999998"/>
    <s v="Huawei"/>
    <x v="2"/>
    <s v="New Location"/>
    <s v="SHARING/MOBILY"/>
    <s v="GF"/>
    <s v="Macro"/>
    <s v="Doable"/>
    <m/>
    <s v="Approved"/>
    <d v="2019-06-30T00:00:00"/>
    <d v="2019-07-01T00:00:00"/>
    <s v="Approved"/>
    <d v="2019-07-09T10:46:26"/>
    <d v="2019-07-10T10:46:26"/>
    <s v="IGATE"/>
    <s v="11/07/2019 10:46:26"/>
    <s v="SNR1011249"/>
    <s v="SNR_I"/>
    <s v="District Support"/>
    <d v="2019-07-04T00:00:00"/>
    <d v="2019-07-04T00:00:00"/>
    <d v="2019-07-04T00:00:00"/>
    <d v="2019-07-04T00:00:00"/>
    <s v="NA"/>
    <s v="NA"/>
    <d v="2019-06-26T00:00:00"/>
    <m/>
    <m/>
    <m/>
    <m/>
    <m/>
    <m/>
    <m/>
    <m/>
    <m/>
    <m/>
    <m/>
    <m/>
    <m/>
    <m/>
    <m/>
    <m/>
    <m/>
    <m/>
    <m/>
    <s v="FBP Not submitted"/>
    <m/>
    <d v="2019-12-12T00:00:00"/>
    <x v="9"/>
    <m/>
    <s v="Non-Private"/>
    <x v="0"/>
    <s v="الصرف الصحي"/>
    <s v="NA"/>
    <n v="0"/>
    <n v="0"/>
    <s v="GF"/>
    <s v="IBP Not Issued"/>
    <m/>
    <s v="A Sughair"/>
    <m/>
  </r>
  <r>
    <s v="ZBR186"/>
    <s v="Macro"/>
    <s v="Aspiration"/>
    <s v="Central"/>
    <x v="5"/>
    <s v="2019 Scope"/>
    <s v="بريدة"/>
    <n v="26.321798000000001"/>
    <n v="43.78689"/>
    <s v="Huawei"/>
    <x v="2"/>
    <s v="New Location"/>
    <s v="SHARING/MOBILY"/>
    <s v="GF"/>
    <s v="Macro"/>
    <s v="Doable"/>
    <m/>
    <s v="Approved"/>
    <d v="2019-06-12T00:00:00"/>
    <d v="2019-06-13T00:00:00"/>
    <s v="Rejected"/>
    <m/>
    <m/>
    <s v="IGATE"/>
    <m/>
    <m/>
    <m/>
    <m/>
    <d v="2019-06-16T00:00:00"/>
    <d v="2019-06-16T00:00:00"/>
    <m/>
    <m/>
    <m/>
    <m/>
    <s v="NA"/>
    <s v="NA"/>
    <s v="NA"/>
    <s v="NA"/>
    <s v="NA"/>
    <s v="NA"/>
    <m/>
    <m/>
    <m/>
    <m/>
    <m/>
    <m/>
    <m/>
    <m/>
    <m/>
    <m/>
    <m/>
    <m/>
    <m/>
    <m/>
    <s v="No Dependency"/>
    <m/>
    <d v="2019-12-26T00:00:00"/>
    <x v="12"/>
    <m/>
    <s v="Private"/>
    <x v="2"/>
    <s v="غانم هلال الشلاحي المطيري"/>
    <s v="NA"/>
    <s v="NA"/>
    <s v="NA"/>
    <s v="RT"/>
    <s v=",ISR  IN GAT"/>
    <m/>
    <s v="A Sughair"/>
    <m/>
  </r>
  <r>
    <s v="ZBR188"/>
    <s v="Macro"/>
    <s v="Aspiration"/>
    <s v="Central"/>
    <x v="5"/>
    <s v="2019 Scope"/>
    <s v="بريدة"/>
    <n v="26.291"/>
    <n v="43.975709999999999"/>
    <s v="Huawei"/>
    <x v="2"/>
    <s v="New Location"/>
    <s v="SHARING/MOBILY"/>
    <s v="GF"/>
    <s v="Macro"/>
    <s v="Doable"/>
    <m/>
    <s v="Approved"/>
    <d v="2019-06-12T00:00:00"/>
    <d v="2019-06-13T00:00:00"/>
    <s v="Approved"/>
    <d v="2019-06-16T10:38:51"/>
    <d v="2019-06-17T10:38:51"/>
    <s v="IGATE"/>
    <s v="18/06/2019 10:38:51"/>
    <s v="SNR1010648"/>
    <s v="NOBODY"/>
    <s v="ACCEPTED"/>
    <d v="2019-06-16T00:00:00"/>
    <d v="2019-06-16T00:00:00"/>
    <d v="2019-06-20T00:00:00"/>
    <d v="2019-06-24T00:00:00"/>
    <d v="2019-07-03T00:00:00"/>
    <d v="2019-08-05T00:00:00"/>
    <s v="NA"/>
    <s v="NA"/>
    <s v="NA"/>
    <s v="NA"/>
    <s v="NA"/>
    <s v="NA"/>
    <d v="2019-07-11T00:00:00"/>
    <d v="2019-07-18T00:00:00"/>
    <d v="2019-07-18T00:00:00"/>
    <m/>
    <d v="2019-07-13T00:00:00"/>
    <s v="26.291000°"/>
    <s v="43.975710°"/>
    <d v="2019-07-17T00:00:00"/>
    <s v="NA"/>
    <s v="NA"/>
    <m/>
    <m/>
    <m/>
    <m/>
    <s v="No Dependency"/>
    <m/>
    <d v="2019-12-26T00:00:00"/>
    <x v="12"/>
    <m/>
    <s v="Private"/>
    <x v="2"/>
    <s v="عبدالكريم محمد الحجيلان"/>
    <s v="503139042"/>
    <s v="30,000.00"/>
    <s v="20x20"/>
    <s v="GF"/>
    <s v="FBP Not Issued"/>
    <m/>
    <s v="A Sughair"/>
    <m/>
  </r>
  <r>
    <s v="ZBR191"/>
    <s v="Macro"/>
    <s v="Aspiration"/>
    <s v="Central"/>
    <x v="5"/>
    <s v="2019 Scope"/>
    <s v="بريدة"/>
    <n v="26.311499999999999"/>
    <n v="43.998980000000003"/>
    <s v="Huawei"/>
    <x v="2"/>
    <s v="New Location"/>
    <s v="SHARING/MOBILY"/>
    <s v="GF"/>
    <s v="Macro"/>
    <s v="Doable"/>
    <m/>
    <s v="Approved"/>
    <d v="2019-06-13T00:00:00"/>
    <d v="2019-06-14T00:00:00"/>
    <s v="Approved"/>
    <d v="2019-06-17T18:17:44"/>
    <d v="2019-06-18T18:17:44"/>
    <s v="IGATE"/>
    <s v="19/06/2019 18:17:44"/>
    <s v="SNR1010705"/>
    <s v="NOBODY"/>
    <s v="ACCEPTED"/>
    <d v="2019-06-17T00:00:00"/>
    <d v="2019-06-17T00:00:00"/>
    <d v="2019-06-21T00:00:00"/>
    <d v="2019-06-25T00:00:00"/>
    <d v="2019-06-26T00:00:00"/>
    <d v="2019-08-05T00:00:00"/>
    <s v="NA"/>
    <s v="NA"/>
    <s v="NA"/>
    <s v="NA"/>
    <s v="NA"/>
    <s v="NA"/>
    <d v="2019-07-11T00:00:00"/>
    <d v="2019-07-18T00:00:00"/>
    <d v="2019-07-18T00:00:00"/>
    <m/>
    <d v="2019-07-13T00:00:00"/>
    <s v="26.310921°"/>
    <s v="43.998153°"/>
    <d v="2019-07-17T00:00:00"/>
    <s v="NA"/>
    <s v="NA"/>
    <m/>
    <m/>
    <m/>
    <m/>
    <s v="FBP Not Approved"/>
    <m/>
    <d v="2019-12-26T00:00:00"/>
    <x v="12"/>
    <m/>
    <s v="Private"/>
    <x v="2"/>
    <s v="عثمان احمد الفايز"/>
    <s v="0509996564"/>
    <s v="20,000.00"/>
    <s v="20x20"/>
    <s v="GF"/>
    <s v="FBP Not Issued"/>
    <m/>
    <s v="A Sughair"/>
    <m/>
  </r>
  <r>
    <s v="ZDB149"/>
    <s v="Macro"/>
    <s v="Aspiration"/>
    <s v="Northern"/>
    <x v="8"/>
    <s v="2019 Scope"/>
    <s v="ضبا"/>
    <n v="27.279163"/>
    <n v="35.773097999999997"/>
    <s v="Huawei"/>
    <x v="2"/>
    <s v="New Location"/>
    <s v="SHARING/MOBILY"/>
    <s v="GF"/>
    <s v="Macro"/>
    <s v="Doable"/>
    <m/>
    <s v="Approved"/>
    <d v="2019-06-12T00:00:00"/>
    <d v="2019-06-13T00:00:00"/>
    <s v="Approved"/>
    <d v="2019-06-15T10:44:49"/>
    <d v="2019-06-16T10:44:49"/>
    <s v="IGATE"/>
    <s v="17/06/2019 10:44:49"/>
    <s v="SNR1010558"/>
    <s v="SNR_I"/>
    <s v="District Support"/>
    <d v="2019-06-16T00:00:00"/>
    <d v="2019-06-16T00:00:00"/>
    <d v="2019-06-20T00:00:00"/>
    <d v="2019-06-20T00:00:00"/>
    <s v="NA"/>
    <s v="NA"/>
    <d v="2019-07-11T00:00:00"/>
    <m/>
    <m/>
    <m/>
    <m/>
    <m/>
    <m/>
    <m/>
    <m/>
    <m/>
    <m/>
    <m/>
    <m/>
    <m/>
    <m/>
    <m/>
    <m/>
    <m/>
    <m/>
    <m/>
    <s v="FBP Not submitted"/>
    <m/>
    <d v="2019-12-26T00:00:00"/>
    <x v="12"/>
    <m/>
    <s v="Non-Private"/>
    <x v="1"/>
    <s v="Baladyah Diba "/>
    <s v="NA"/>
    <n v="0"/>
    <n v="0"/>
    <s v="GF"/>
    <s v="IBP Not Issued"/>
    <m/>
    <s v="Hatem"/>
    <m/>
  </r>
  <r>
    <s v="ZDB150"/>
    <s v="Macro"/>
    <s v="Aspiration"/>
    <s v="Northern"/>
    <x v="8"/>
    <s v="2019 Scope"/>
    <s v="ضبا"/>
    <n v="27.37161"/>
    <n v="35.659100000000002"/>
    <s v="Huawei"/>
    <x v="2"/>
    <s v="New Location"/>
    <s v="SHARING/MOBILY"/>
    <s v="GF"/>
    <s v="Macro"/>
    <s v="Doable"/>
    <m/>
    <s v="Approved"/>
    <d v="2019-06-12T00:00:00"/>
    <d v="2019-06-13T00:00:00"/>
    <s v="Approved"/>
    <d v="2019-06-15T10:54:20"/>
    <d v="2019-06-16T10:54:20"/>
    <s v="IGATE"/>
    <s v="17/06/2019 10:54:20"/>
    <s v="SNR1010559"/>
    <s v="SNR_I"/>
    <s v="District Support"/>
    <d v="2019-06-16T00:00:00"/>
    <d v="2019-06-16T00:00:00"/>
    <d v="2019-06-20T00:00:00"/>
    <d v="2019-06-24T00:00:00"/>
    <s v="NA"/>
    <s v="NA"/>
    <d v="2019-06-26T00:00:00"/>
    <m/>
    <m/>
    <m/>
    <m/>
    <m/>
    <m/>
    <m/>
    <m/>
    <m/>
    <m/>
    <m/>
    <m/>
    <m/>
    <m/>
    <m/>
    <m/>
    <m/>
    <m/>
    <m/>
    <s v="FBP Not submitted"/>
    <m/>
    <d v="2019-12-26T00:00:00"/>
    <x v="12"/>
    <m/>
    <s v="Non-Private"/>
    <x v="1"/>
    <s v="Baladyah Diba "/>
    <s v="NA"/>
    <n v="0"/>
    <n v="0"/>
    <s v="GF"/>
    <s v="IBP Not Issued"/>
    <m/>
    <s v="Hatem"/>
    <m/>
  </r>
  <r>
    <s v="ZHQ037"/>
    <s v="Macro"/>
    <s v="Aspiration"/>
    <s v="Northern"/>
    <x v="8"/>
    <s v="2019 Scope"/>
    <s v="حقل"/>
    <n v="29.274069999999998"/>
    <n v="34.938679999999998"/>
    <s v="Huawei"/>
    <x v="2"/>
    <s v="New Location"/>
    <s v="SHARING/MOBILY"/>
    <s v="GF"/>
    <s v="Macro"/>
    <s v="Doable"/>
    <m/>
    <s v="Approved"/>
    <d v="2019-06-14T00:00:00"/>
    <d v="2019-06-15T00:00:00"/>
    <s v="Approved"/>
    <d v="2019-06-17T19:04:32"/>
    <d v="2019-06-18T19:04:32"/>
    <s v="IGATE"/>
    <s v="19/06/2019 19:04:32"/>
    <s v="SNR1010709"/>
    <s v="SNR_Q"/>
    <s v="GM Technical Procurement"/>
    <d v="2019-06-18T00:00:00"/>
    <d v="2019-06-18T00:00:00"/>
    <d v="2019-06-22T00:00:00"/>
    <d v="2019-06-26T00:00:00"/>
    <d v="2019-08-27T00:00:00"/>
    <d v="2019-08-27T00:00:00"/>
    <s v="NA"/>
    <s v="NA"/>
    <s v="NA"/>
    <s v="NA"/>
    <s v="NA"/>
    <s v="NA"/>
    <d v="2019-09-29T00:00:00"/>
    <m/>
    <m/>
    <m/>
    <m/>
    <m/>
    <m/>
    <d v="2019-10-20T00:00:00"/>
    <m/>
    <m/>
    <m/>
    <m/>
    <m/>
    <m/>
    <s v="No Dependency"/>
    <m/>
    <d v="2019-10-31T00:00:00"/>
    <x v="1"/>
    <m/>
    <s v="Private"/>
    <x v="2"/>
    <s v="أحمد الحبشي / سالم ابو احمد / فؤاد الغريض"/>
    <s v="0506602510"/>
    <s v="30,000.00"/>
    <s v="20*20"/>
    <s v="GF"/>
    <s v="Priv. Contract Not Signed by Owner"/>
    <m/>
    <s v="Hatem"/>
    <m/>
  </r>
  <r>
    <s v="ZHA554"/>
    <s v="Macro"/>
    <s v="Aspiration"/>
    <s v="Central"/>
    <x v="4"/>
    <s v="2019 Scope"/>
    <s v=" حائل"/>
    <n v="27.454229999999999"/>
    <n v="41.631599999999999"/>
    <s v="Huawei"/>
    <x v="2"/>
    <s v="New Location"/>
    <s v="SHARING/MOBILY"/>
    <s v="GF"/>
    <s v="Macro"/>
    <s v="Doable"/>
    <m/>
    <s v="Approved"/>
    <d v="2019-06-28T00:00:00"/>
    <d v="2019-06-29T00:00:00"/>
    <s v="Approved"/>
    <d v="2019-06-30T11:36:55"/>
    <d v="2019-07-01T11:36:55"/>
    <s v="IGATE"/>
    <s v="02/07/2019 11:36:55"/>
    <s v="SNR1010924"/>
    <s v="SNR_Q"/>
    <s v="GM Technical Procurement"/>
    <d v="2019-07-02T00:00:00"/>
    <d v="2019-07-02T00:00:00"/>
    <d v="2019-07-02T00:00:00"/>
    <d v="2019-07-02T00:00:00"/>
    <s v="NA"/>
    <s v="NA"/>
    <d v="2019-07-11T00:00:00"/>
    <d v="2019-09-02T00:00:00"/>
    <d v="2019-09-02T00:00:00"/>
    <d v="2019-09-05T00:00:00"/>
    <d v="2019-10-17T00:00:00"/>
    <m/>
    <s v="NA"/>
    <s v="NA"/>
    <m/>
    <m/>
    <m/>
    <m/>
    <m/>
    <m/>
    <m/>
    <m/>
    <m/>
    <m/>
    <m/>
    <m/>
    <s v="No Dependency"/>
    <m/>
    <d v="2019-10-31T00:00:00"/>
    <x v="1"/>
    <m/>
    <s v="Non-Private"/>
    <x v="1"/>
    <s v="Amanh Hail"/>
    <s v="NA"/>
    <s v="30,000.00"/>
    <s v="4*14"/>
    <s v="GF"/>
    <s v="FBP Not Applied"/>
    <m/>
    <s v="Abdulaziz"/>
    <s v="تم توقيع العقد من المشتريات وانتظار التوقيع من الأمانة"/>
  </r>
  <r>
    <s v="ZHA555"/>
    <s v="Macro"/>
    <s v="Aspiration"/>
    <s v="Central"/>
    <x v="4"/>
    <s v="2019 Scope"/>
    <s v=" حائل"/>
    <n v="27.50102"/>
    <n v="41.67407"/>
    <s v="Huawei"/>
    <x v="2"/>
    <s v="New Location"/>
    <s v="SHARING/MOBILY"/>
    <s v="GF"/>
    <s v="Macro"/>
    <s v="Doable"/>
    <m/>
    <s v="Approved"/>
    <d v="2019-06-09T00:00:00"/>
    <d v="2019-06-10T00:00:00"/>
    <s v="Approved"/>
    <d v="2019-06-15T11:43:03"/>
    <d v="2019-06-16T11:43:03"/>
    <s v="IGATE"/>
    <s v="17/06/2019 11:43:03"/>
    <s v="SNR1010564"/>
    <s v="SNR_I"/>
    <s v="District Support"/>
    <d v="2019-06-13T00:00:00"/>
    <d v="2019-06-13T00:00:00"/>
    <d v="2019-06-17T00:00:00"/>
    <d v="2019-06-21T00:00:00"/>
    <s v="NA"/>
    <s v="NA"/>
    <d v="2019-06-26T00:00:00"/>
    <m/>
    <m/>
    <m/>
    <m/>
    <m/>
    <m/>
    <m/>
    <m/>
    <m/>
    <m/>
    <m/>
    <m/>
    <m/>
    <m/>
    <m/>
    <m/>
    <m/>
    <m/>
    <m/>
    <s v="No Dependency"/>
    <m/>
    <d v="2019-12-26T00:00:00"/>
    <x v="12"/>
    <m/>
    <s v="Non-Private"/>
    <x v="1"/>
    <s v="Amanh Hail"/>
    <s v="NA"/>
    <n v="0"/>
    <n v="0"/>
    <s v="GF"/>
    <s v="IBP Not Issued"/>
    <m/>
    <s v="Abdulaziz"/>
    <m/>
  </r>
  <r>
    <s v="ZHA556"/>
    <s v="Macro"/>
    <s v="Aspiration"/>
    <s v="Central"/>
    <x v="4"/>
    <s v="2019 Scope"/>
    <s v=" حائل"/>
    <n v="27.424589999999998"/>
    <n v="41.739960000000004"/>
    <s v="Huawei"/>
    <x v="2"/>
    <s v="New Location"/>
    <s v="SHARING/MOBILY"/>
    <s v="GF"/>
    <s v="Macro"/>
    <s v="Doable"/>
    <m/>
    <s v="Approved"/>
    <d v="2019-06-09T00:00:00"/>
    <d v="2019-06-10T00:00:00"/>
    <s v="Approved"/>
    <d v="2019-06-16T11:56:31"/>
    <d v="2019-06-17T11:56:31"/>
    <s v="IGATE"/>
    <s v="18/06/2019 11:56:31"/>
    <s v="SNR1010666"/>
    <s v="SNR_I"/>
    <s v="District Support"/>
    <d v="2019-06-13T00:00:00"/>
    <d v="2019-06-13T00:00:00"/>
    <d v="2019-06-17T00:00:00"/>
    <d v="2019-06-21T00:00:00"/>
    <s v="NA"/>
    <s v="NA"/>
    <d v="2019-06-26T00:00:00"/>
    <m/>
    <m/>
    <m/>
    <m/>
    <m/>
    <m/>
    <m/>
    <m/>
    <m/>
    <m/>
    <m/>
    <m/>
    <m/>
    <m/>
    <m/>
    <m/>
    <m/>
    <m/>
    <m/>
    <s v="No Dependency"/>
    <m/>
    <d v="2019-12-26T00:00:00"/>
    <x v="12"/>
    <m/>
    <s v="Non-Private"/>
    <x v="1"/>
    <s v="Amanh Hail"/>
    <s v="NA"/>
    <n v="0"/>
    <n v="0"/>
    <s v="GF"/>
    <s v="IBP Not Issued"/>
    <m/>
    <s v="Abdulaziz"/>
    <m/>
  </r>
  <r>
    <s v="ZJB222"/>
    <s v="Macro"/>
    <s v="Aspiration"/>
    <s v="Eastern"/>
    <x v="9"/>
    <s v="2020 Scope"/>
    <s v="قاعدة الملك عبدالعزيز البحرية بالجبيل"/>
    <n v="27.003070000000001"/>
    <n v="49.394759999999998"/>
    <s v="Huawei"/>
    <x v="0"/>
    <s v="New Location"/>
    <s v="NA"/>
    <s v="NA"/>
    <s v="Macro"/>
    <s v="Long process"/>
    <m/>
    <s v="Approved"/>
    <d v="2019-04-06T00:00:00"/>
    <d v="2019-04-07T00:00:00"/>
    <s v="Approved"/>
    <d v="2019-07-09T15:44:18"/>
    <d v="2019-07-10T15:44:18"/>
    <s v="IGATE"/>
    <s v="11/07/2019 15:44:18"/>
    <s v="SNR1011273"/>
    <s v="SNR_I"/>
    <s v="District Support"/>
    <d v="2019-04-10T00:00:00"/>
    <d v="2019-07-04T00:00:00"/>
    <d v="2019-07-04T00:00:00"/>
    <d v="2019-07-04T00:00:00"/>
    <s v="NA"/>
    <s v="NA"/>
    <d v="2019-04-15T00:00:00"/>
    <m/>
    <m/>
    <m/>
    <m/>
    <m/>
    <m/>
    <m/>
    <m/>
    <m/>
    <m/>
    <m/>
    <m/>
    <m/>
    <m/>
    <m/>
    <m/>
    <m/>
    <m/>
    <m/>
    <s v="Pending HOC"/>
    <d v="2019-12-29T00:00:00"/>
    <d v="2019-11-20T00:00:00"/>
    <x v="4"/>
    <m/>
    <s v="Non-Private"/>
    <x v="0"/>
    <s v="NB (Navel Base)"/>
    <s v="NA"/>
    <n v="0"/>
    <n v="0"/>
    <s v="GF"/>
    <s v="IBP Not Issued"/>
    <s v="Above"/>
    <s v="Faris"/>
    <s v="بانتظار العقد من البحرية - (الموقع يحتاج موافقة الهيئة الملكية ورافضه تقديمها للبحرية )"/>
  </r>
  <r>
    <s v="ZJB223"/>
    <s v="Macro"/>
    <s v="Aspiration"/>
    <s v="Eastern"/>
    <x v="9"/>
    <s v="2020 Scope"/>
    <s v="ملك خاص"/>
    <n v="26.882100000000001"/>
    <n v="49.466909999999999"/>
    <s v="Huawei"/>
    <x v="0"/>
    <s v="New Location"/>
    <s v="NA"/>
    <s v="NA"/>
    <s v="Macro"/>
    <s v="Doable"/>
    <m/>
    <s v="Approved"/>
    <d v="2019-04-06T00:00:00"/>
    <d v="2019-04-07T00:00:00"/>
    <s v="Approved"/>
    <d v="2019-05-19T17:08:45"/>
    <d v="2019-05-20T17:08:45"/>
    <s v="IGATE"/>
    <s v="21/05/2019 17:08:45"/>
    <s v="SNR1010313"/>
    <s v="NOBODY"/>
    <s v="ACCEPTED"/>
    <d v="2019-04-10T00:00:00"/>
    <d v="2019-04-10T00:00:00"/>
    <d v="2019-04-23T00:00:00"/>
    <d v="2019-06-17T00:00:00"/>
    <d v="2019-07-11T00:00:00"/>
    <d v="2019-08-26T00:00:00"/>
    <s v="NA"/>
    <s v="NA"/>
    <s v="NA"/>
    <s v="NA"/>
    <s v="NA"/>
    <s v="NA"/>
    <d v="2019-09-04T00:00:00"/>
    <d v="2019-09-11T00:00:00"/>
    <d v="2019-09-11T00:00:00"/>
    <m/>
    <d v="2019-09-07T00:00:00"/>
    <n v="26.881430000000002"/>
    <n v="49.464469999999999"/>
    <d v="2019-09-09T00:00:00"/>
    <d v="2019-10-11T00:00:00"/>
    <s v="ZJB987"/>
    <m/>
    <m/>
    <d v="2019-10-17T00:00:00"/>
    <m/>
    <s v="Pending HOC"/>
    <d v="2019-12-29T00:00:00"/>
    <d v="2019-10-20T00:00:00"/>
    <x v="7"/>
    <s v="W2-Oct"/>
    <s v="Private"/>
    <x v="2"/>
    <s v="حسن راشد حسن الخاطر  /  نبأ القحطاني"/>
    <s v="0555901239"/>
    <s v="25,000.00"/>
    <s v="20 * 20"/>
    <s v="GF"/>
    <s v="FBP Not Issued"/>
    <s v="Below BM"/>
    <s v="Faris"/>
    <s v="تم تسليم الموقع بدون رخصة كما تم الاتفاق مع توال"/>
  </r>
  <r>
    <s v="ZJB229"/>
    <s v="Macro"/>
    <s v="Aspiration"/>
    <s v="Eastern"/>
    <x v="9"/>
    <s v="2020 Scope"/>
    <s v="ارامكو  بالمنطقة الشرقية"/>
    <n v="27.106819999999999"/>
    <n v="49.031570000000002"/>
    <s v="Huawei"/>
    <x v="0"/>
    <s v="New Location"/>
    <s v="NA"/>
    <s v="NA"/>
    <s v="Macro"/>
    <s v="Long process"/>
    <m/>
    <s v="Approved"/>
    <d v="2019-03-16T00:00:00"/>
    <d v="2019-03-17T00:00:00"/>
    <s v="Approved"/>
    <d v="2019-05-23T14:53:08"/>
    <d v="2019-05-24T14:53:08"/>
    <s v="IGATE"/>
    <s v="25/05/2019 14:53:08"/>
    <s v="SNR1010383"/>
    <s v="SNR_I"/>
    <s v="District Support"/>
    <d v="2019-03-20T00:00:00"/>
    <d v="2019-04-10T00:00:00"/>
    <d v="2019-04-10T00:00:00"/>
    <d v="2019-05-01T00:00:00"/>
    <s v="NA"/>
    <s v="NA"/>
    <d v="2019-06-18T00:00:00"/>
    <m/>
    <m/>
    <m/>
    <m/>
    <m/>
    <m/>
    <m/>
    <m/>
    <m/>
    <m/>
    <m/>
    <m/>
    <m/>
    <m/>
    <m/>
    <m/>
    <m/>
    <m/>
    <m/>
    <s v="Pending HOC"/>
    <d v="2019-11-15T00:00:00"/>
    <d v="2019-11-10T00:00:00"/>
    <x v="2"/>
    <m/>
    <s v="Non-Private"/>
    <x v="0"/>
    <s v="Aramco"/>
    <s v="NA"/>
    <n v="0"/>
    <n v="0"/>
    <s v="GF"/>
    <s v="IBP Not Issued"/>
    <s v="Above"/>
    <s v="Ali"/>
    <s v="تم تقديم  خطاب رد لارامكو - بانتظار اصدار العقد من ارامكو "/>
  </r>
  <r>
    <s v="ZJB234"/>
    <s v="Macro"/>
    <s v="Aspiration"/>
    <s v="Eastern"/>
    <x v="9"/>
    <s v="2020 Scope"/>
    <s v="ارامكو  بالمنطقة الشرقية"/>
    <n v="27.091750000000001"/>
    <n v="49.088740000000001"/>
    <s v="Huawei"/>
    <x v="0"/>
    <s v="New Location"/>
    <s v="NA"/>
    <s v="NA"/>
    <s v="Macro"/>
    <s v="Long process"/>
    <m/>
    <s v="Approved"/>
    <d v="2019-03-16T00:00:00"/>
    <d v="2019-03-17T00:00:00"/>
    <s v="Approved"/>
    <d v="2019-05-25T11:37:17"/>
    <d v="2019-05-26T11:37:17"/>
    <s v="IGATE"/>
    <s v="27/05/2019 11:37:17"/>
    <s v="SNR1010414"/>
    <s v="SNR_I"/>
    <s v="District Support"/>
    <d v="2019-03-20T00:00:00"/>
    <d v="2019-04-10T00:00:00"/>
    <d v="2019-04-10T00:00:00"/>
    <d v="2019-05-01T00:00:00"/>
    <s v="NA"/>
    <s v="NA"/>
    <d v="2019-06-18T00:00:00"/>
    <m/>
    <m/>
    <m/>
    <m/>
    <m/>
    <m/>
    <m/>
    <m/>
    <m/>
    <m/>
    <m/>
    <m/>
    <m/>
    <m/>
    <m/>
    <m/>
    <m/>
    <m/>
    <m/>
    <s v="Pending HOC"/>
    <d v="2019-11-15T00:00:00"/>
    <d v="2019-11-10T00:00:00"/>
    <x v="2"/>
    <m/>
    <s v="Non-Private"/>
    <x v="0"/>
    <s v="Aramco"/>
    <s v="NA"/>
    <n v="0"/>
    <n v="0"/>
    <s v="GF"/>
    <s v="IBP Not Issued"/>
    <s v="Above"/>
    <s v="Ali"/>
    <s v="تم تقديم  خطاب رد لارامكو - بانتظار اصدار العقد من ارامكو "/>
  </r>
  <r>
    <s v="ZJB210"/>
    <s v="Macro"/>
    <s v="Aspiration"/>
    <s v="Eastern"/>
    <x v="9"/>
    <s v="2020 Scope"/>
    <s v=" الجبيل"/>
    <n v="26.862079999999999"/>
    <n v="49.777360000000002"/>
    <s v="Huawei"/>
    <x v="0"/>
    <s v="New Location"/>
    <s v="NA"/>
    <s v="NA"/>
    <s v="Macro"/>
    <s v="Doable"/>
    <m/>
    <s v="Approved"/>
    <d v="2019-03-17T00:00:00"/>
    <d v="2019-03-18T00:00:00"/>
    <s v="Approved"/>
    <d v="2019-05-19T19:23:27"/>
    <d v="2019-05-20T19:23:27"/>
    <s v="IGATE"/>
    <s v="21/05/2019 19:23:27"/>
    <s v="SNR1010322"/>
    <s v="SNR_I"/>
    <s v="District Support"/>
    <d v="2019-03-21T00:00:00"/>
    <d v="2019-04-10T00:00:00"/>
    <d v="2019-04-10T00:00:00"/>
    <d v="2019-04-10T00:00:00"/>
    <s v="NA"/>
    <s v="NA"/>
    <d v="2019-04-14T00:00:00"/>
    <m/>
    <m/>
    <m/>
    <m/>
    <m/>
    <m/>
    <m/>
    <m/>
    <m/>
    <m/>
    <m/>
    <m/>
    <d v="2019-10-20T00:00:00"/>
    <m/>
    <m/>
    <m/>
    <m/>
    <m/>
    <m/>
    <s v="Pending HOC"/>
    <d v="2019-09-15T00:00:00"/>
    <d v="2019-11-28T00:00:00"/>
    <x v="0"/>
    <m/>
    <s v="Non-Private"/>
    <x v="1"/>
    <s v="Baladiya Jubail"/>
    <s v="NA"/>
    <n v="0"/>
    <n v="0"/>
    <s v="GF"/>
    <s v="IBP Not Issued"/>
    <s v="Above"/>
    <s v="Faris"/>
    <s v="بانتظار توقيع المالية على محضر التقدير -  واصدار العقد - يحتاج اسبوع "/>
  </r>
  <r>
    <s v="ZKF067"/>
    <s v="Macro"/>
    <s v="Aspiration"/>
    <s v="Eastern"/>
    <x v="9"/>
    <s v="2020 Scope"/>
    <s v=" الخفجي"/>
    <n v="28.386800000000001"/>
    <n v="48.450400000000002"/>
    <s v="Huawei"/>
    <x v="0"/>
    <s v="New Location"/>
    <s v="NA"/>
    <s v="NA"/>
    <s v="Macro"/>
    <s v="Doable"/>
    <m/>
    <s v="Approved"/>
    <d v="2019-03-10T00:00:00"/>
    <d v="2019-03-11T00:00:00"/>
    <s v="Approved"/>
    <d v="2019-05-03T10:59:45"/>
    <d v="2019-05-04T10:59:45"/>
    <s v="IGATE"/>
    <s v="05/05/2019 10:59:45"/>
    <s v="SNR1010059"/>
    <s v="SNR_O"/>
    <s v="Technical Procurement Section Manager"/>
    <d v="2019-03-14T00:00:00"/>
    <d v="2019-04-10T00:00:00"/>
    <d v="2019-04-10T00:00:00"/>
    <d v="2019-04-14T00:00:00"/>
    <s v="NA"/>
    <s v="NA"/>
    <d v="2019-04-15T00:00:00"/>
    <d v="2019-10-09T00:00:00"/>
    <d v="2019-10-09T00:00:00"/>
    <d v="2019-10-15T00:00:00"/>
    <d v="2019-10-17T00:00:00"/>
    <m/>
    <m/>
    <m/>
    <m/>
    <m/>
    <m/>
    <m/>
    <m/>
    <m/>
    <m/>
    <m/>
    <m/>
    <m/>
    <d v="2019-10-22T00:00:00"/>
    <m/>
    <s v="Pending HOC"/>
    <d v="2019-09-15T00:00:00"/>
    <d v="2019-11-17T00:00:00"/>
    <x v="4"/>
    <m/>
    <s v="Non-Private"/>
    <x v="1"/>
    <s v="Baladiya Khafji"/>
    <s v="NA"/>
    <n v="0"/>
    <n v="0"/>
    <s v="GF"/>
    <s v="Priv. Contract Not Issued From TAWAL"/>
    <s v="Above"/>
    <s v="Faris"/>
    <s v="تم تسليم الموقع بدون رخصة كما تم الاتفاق مع توال"/>
  </r>
  <r>
    <s v="ZKF072"/>
    <s v="Macro"/>
    <s v="Aspiration"/>
    <s v="Eastern"/>
    <x v="9"/>
    <s v="2020 Scope"/>
    <s v=" الخفجي"/>
    <n v="28.393630000000002"/>
    <n v="48.456580000000002"/>
    <s v="Huawei"/>
    <x v="0"/>
    <s v="New Location"/>
    <s v="NA"/>
    <s v="NA"/>
    <s v="Macro"/>
    <s v="Doable"/>
    <m/>
    <s v="Approved"/>
    <d v="2019-03-10T00:00:00"/>
    <d v="2019-03-11T00:00:00"/>
    <s v="Approved"/>
    <d v="2019-05-03T11:30:16"/>
    <d v="2019-05-04T11:30:16"/>
    <s v="IGATE"/>
    <s v="05/05/2019 11:30:16"/>
    <s v="SNR1010061"/>
    <s v="SNR_I"/>
    <s v="District Support"/>
    <d v="2019-03-14T00:00:00"/>
    <d v="2019-04-10T00:00:00"/>
    <d v="2019-04-10T00:00:00"/>
    <d v="2019-04-14T00:00:00"/>
    <s v="NA"/>
    <s v="NA"/>
    <d v="2019-05-13T00:00:00"/>
    <d v="2019-10-09T00:00:00"/>
    <d v="2019-10-09T00:00:00"/>
    <m/>
    <m/>
    <m/>
    <m/>
    <m/>
    <m/>
    <m/>
    <m/>
    <m/>
    <m/>
    <m/>
    <m/>
    <m/>
    <m/>
    <m/>
    <m/>
    <m/>
    <s v="Pending HOC"/>
    <d v="2019-12-29T00:00:00"/>
    <d v="2019-11-17T00:00:00"/>
    <x v="4"/>
    <m/>
    <s v="Non-Private"/>
    <x v="1"/>
    <s v="Baladiya Khafji"/>
    <s v="NA"/>
    <n v="0"/>
    <n v="0"/>
    <s v="GF"/>
    <s v="Contract Not Submitted to TAWAL"/>
    <s v="Above"/>
    <s v="Faris"/>
    <s v="بانتظار العقود من البلدية"/>
  </r>
  <r>
    <s v="ZKF078"/>
    <s v="Macro"/>
    <s v="Aspiration"/>
    <s v="Eastern"/>
    <x v="9"/>
    <s v="2020 Scope"/>
    <s v=" الخفجي"/>
    <n v="28.48556"/>
    <n v="48.479930000000003"/>
    <s v="Huawei"/>
    <x v="0"/>
    <s v="New Location"/>
    <s v="NA"/>
    <s v="NA"/>
    <s v="Macro"/>
    <s v="Doable"/>
    <m/>
    <s v="Approved"/>
    <d v="2019-03-10T00:00:00"/>
    <d v="2019-03-11T00:00:00"/>
    <s v="Approved"/>
    <d v="2019-05-25T15:44:38"/>
    <d v="2019-05-26T15:44:38"/>
    <s v="IGATE"/>
    <s v="27/05/2019 15:44:38"/>
    <s v="SNR1010426"/>
    <s v="SNR_O"/>
    <s v="Technical Procurement Section Manager"/>
    <d v="2019-03-14T00:00:00"/>
    <d v="2019-04-10T00:00:00"/>
    <d v="2019-04-10T00:00:00"/>
    <d v="2019-04-10T00:00:00"/>
    <s v="NA"/>
    <s v="NA"/>
    <d v="2019-04-15T00:00:00"/>
    <d v="2019-10-09T00:00:00"/>
    <d v="2019-10-09T00:00:00"/>
    <d v="2019-10-15T00:00:00"/>
    <d v="2019-10-17T00:00:00"/>
    <m/>
    <m/>
    <m/>
    <m/>
    <m/>
    <m/>
    <m/>
    <m/>
    <m/>
    <m/>
    <m/>
    <m/>
    <m/>
    <d v="2019-10-22T00:00:00"/>
    <m/>
    <s v="Pending HOC"/>
    <d v="2019-09-15T00:00:00"/>
    <d v="2019-11-17T00:00:00"/>
    <x v="4"/>
    <m/>
    <s v="Non-Private"/>
    <x v="1"/>
    <s v="Baladiya Khafji"/>
    <s v="NA"/>
    <n v="0"/>
    <n v="0"/>
    <s v="GF"/>
    <s v="Priv. Contract Not Issued From TAWAL"/>
    <s v="Above"/>
    <s v="Faris"/>
    <s v="تم تسليم الموقع بدون رخصة كما تم الاتفاق مع توال"/>
  </r>
  <r>
    <s v="ZJB101"/>
    <s v="Macro"/>
    <s v="Aspiration"/>
    <s v="Eastern"/>
    <x v="9"/>
    <s v="2020 Scope"/>
    <s v="الهيئة الملكية بالجبيل "/>
    <n v="27.148199999999999"/>
    <n v="49.535200000000003"/>
    <s v="Huawei"/>
    <x v="0"/>
    <s v="New Location"/>
    <s v="NA"/>
    <s v="NA"/>
    <s v="Macro"/>
    <s v="Long process"/>
    <m/>
    <s v="Approved"/>
    <d v="2019-03-05T00:00:00"/>
    <d v="2019-03-06T00:00:00"/>
    <s v="Approved"/>
    <d v="2019-05-02T15:18:59"/>
    <d v="2019-05-03T15:18:59"/>
    <s v="IGATE"/>
    <s v="04/05/2019 15:18:59"/>
    <s v="SNR1010046"/>
    <s v="SNR_F"/>
    <s v="District Director"/>
    <d v="2019-03-09T00:00:00"/>
    <d v="2019-04-10T00:00:00"/>
    <d v="2019-04-10T00:00:00"/>
    <d v="2019-04-14T00:00:00"/>
    <s v="NA"/>
    <s v="NA"/>
    <d v="2019-05-07T00:00:00"/>
    <m/>
    <m/>
    <m/>
    <m/>
    <m/>
    <m/>
    <m/>
    <m/>
    <m/>
    <m/>
    <m/>
    <m/>
    <m/>
    <m/>
    <m/>
    <m/>
    <m/>
    <m/>
    <m/>
    <s v="Pending HOC"/>
    <d v="2019-11-15T00:00:00"/>
    <d v="2019-12-05T00:00:00"/>
    <x v="3"/>
    <m/>
    <s v="Non-Private"/>
    <x v="0"/>
    <s v="RC"/>
    <s v="NA"/>
    <n v="0"/>
    <s v="0"/>
    <s v="GF"/>
    <s v="IBP Not Issued"/>
    <s v="Below BM"/>
    <s v="Faris"/>
    <s v="تم رفض المواقع المقترحة من الهيئة الملكية "/>
  </r>
  <r>
    <s v="ZJB107"/>
    <s v="Macro"/>
    <s v="Aspiration"/>
    <s v="Eastern"/>
    <x v="9"/>
    <s v="2020 Scope"/>
    <s v="الهيئة الملكية بالجبيل "/>
    <n v="27.1677"/>
    <n v="49.516800000000003"/>
    <s v="Huawei"/>
    <x v="0"/>
    <s v="New Location"/>
    <s v="NA"/>
    <s v="NA"/>
    <s v="Macro"/>
    <s v="Long process"/>
    <m/>
    <s v="Approved"/>
    <d v="2019-03-05T00:00:00"/>
    <d v="2019-03-06T00:00:00"/>
    <s v="Approved"/>
    <d v="2019-05-23T14:44:33"/>
    <d v="2019-05-24T14:44:33"/>
    <s v="IGATE"/>
    <s v="25/05/2019 14:49:01"/>
    <s v="SNR1010382"/>
    <s v="REQUESTER"/>
    <s v="REQUESTER"/>
    <d v="2019-03-09T00:00:00"/>
    <d v="2019-04-10T00:00:00"/>
    <d v="2019-05-25T00:00:00"/>
    <d v="2019-06-17T00:00:00"/>
    <s v="NA"/>
    <s v="NA"/>
    <d v="2019-05-07T00:00:00"/>
    <m/>
    <m/>
    <m/>
    <m/>
    <m/>
    <m/>
    <m/>
    <m/>
    <m/>
    <m/>
    <m/>
    <m/>
    <m/>
    <m/>
    <m/>
    <m/>
    <m/>
    <m/>
    <m/>
    <s v="Pending HOC"/>
    <d v="2019-11-15T00:00:00"/>
    <d v="2019-12-05T00:00:00"/>
    <x v="3"/>
    <m/>
    <s v="Non-Private"/>
    <x v="0"/>
    <s v="RC"/>
    <n v="0"/>
    <n v="0"/>
    <n v="0"/>
    <s v="GF"/>
    <s v="IBP Not Issued"/>
    <s v="Below BM"/>
    <s v="Faris"/>
    <s v="تم رفض المواقع المقترحة من الهيئة الملكية "/>
  </r>
  <r>
    <s v="ZJB108"/>
    <s v="Macro"/>
    <s v="Aspiration"/>
    <s v="Eastern"/>
    <x v="9"/>
    <s v="2020 Scope"/>
    <s v="الهيئة الملكية بالجبيل "/>
    <n v="27.172999999999998"/>
    <n v="49.523719999999997"/>
    <s v="Huawei"/>
    <x v="0"/>
    <s v="New Location"/>
    <s v="NA"/>
    <s v="NA"/>
    <s v="Macro"/>
    <s v="Long process"/>
    <m/>
    <s v="Approved"/>
    <d v="2019-03-05T00:00:00"/>
    <d v="2019-03-06T00:00:00"/>
    <s v="Approved"/>
    <d v="2019-05-02T15:37:12"/>
    <d v="2019-05-03T15:37:12"/>
    <s v="IGATE"/>
    <s v="04/05/2019 15:37:12"/>
    <s v="SNR1010048"/>
    <s v="NOBODY"/>
    <s v="REJECTED"/>
    <d v="2019-03-09T00:00:00"/>
    <d v="2019-04-10T00:00:00"/>
    <d v="2019-04-10T00:00:00"/>
    <d v="2019-04-14T00:00:00"/>
    <s v="NA"/>
    <s v="NA"/>
    <d v="2019-05-07T00:00:00"/>
    <m/>
    <m/>
    <m/>
    <m/>
    <m/>
    <m/>
    <m/>
    <m/>
    <m/>
    <m/>
    <m/>
    <m/>
    <m/>
    <m/>
    <m/>
    <m/>
    <m/>
    <m/>
    <m/>
    <s v="Pending HOC"/>
    <d v="2019-11-15T00:00:00"/>
    <d v="2019-12-05T00:00:00"/>
    <x v="3"/>
    <m/>
    <s v="Non-Private"/>
    <x v="0"/>
    <s v="RC"/>
    <s v="NA"/>
    <n v="0"/>
    <s v="0"/>
    <s v="GF"/>
    <s v="IBP Not Issued"/>
    <s v="Below BM"/>
    <s v="Faris"/>
    <s v="تم رفض المواقع المقترحة من الهيئة الملكية "/>
  </r>
  <r>
    <s v="ZJB805"/>
    <s v="Macro"/>
    <s v="Aspiration"/>
    <s v="Eastern"/>
    <x v="9"/>
    <s v="2019 Scope"/>
    <s v="الهيئة الملكية"/>
    <n v="27.167760000000001"/>
    <n v="49.540649999999999"/>
    <s v="Huawei"/>
    <x v="0"/>
    <s v="New Location"/>
    <s v="NA"/>
    <s v="NA"/>
    <s v="Macro"/>
    <s v="Doable"/>
    <m/>
    <s v="Approved"/>
    <d v="2019-06-30T00:00:00"/>
    <d v="2019-07-01T00:00:00"/>
    <s v="Approved"/>
    <d v="2019-08-05T12:39:15"/>
    <d v="2019-08-06T12:39:15"/>
    <s v="IGATE"/>
    <s v="07/08/2019 12:39:15"/>
    <s v="SNR1011603"/>
    <s v="SNR_I"/>
    <s v="District Support"/>
    <d v="2019-07-04T00:00:00"/>
    <d v="2019-07-04T00:00:00"/>
    <d v="2019-09-03T00:00:00"/>
    <d v="2019-09-03T00:00:00"/>
    <s v="NA"/>
    <s v="NA"/>
    <d v="2019-08-05T00:00:00"/>
    <m/>
    <m/>
    <m/>
    <m/>
    <m/>
    <m/>
    <m/>
    <m/>
    <m/>
    <m/>
    <m/>
    <m/>
    <m/>
    <m/>
    <m/>
    <m/>
    <m/>
    <m/>
    <m/>
    <s v="Pending HOC"/>
    <m/>
    <d v="2019-12-20T00:00:00"/>
    <x v="8"/>
    <m/>
    <s v="Non-Private"/>
    <x v="0"/>
    <s v="RC"/>
    <s v="NA"/>
    <n v="0"/>
    <s v="0"/>
    <s v="GF"/>
    <s v="IBP Not Issued"/>
    <s v="Below BM"/>
    <s v="Faris"/>
    <s v="تم رفض المواقع المقترحة من الهيئة الملكية "/>
  </r>
  <r>
    <s v="ZJB854"/>
    <s v="Macro"/>
    <s v="Aspiration"/>
    <s v="Eastern"/>
    <x v="9"/>
    <s v="2019 Scope"/>
    <s v="ملك خاص"/>
    <n v="26.97625"/>
    <n v="49.662210000000002"/>
    <s v="Huawei"/>
    <x v="0"/>
    <s v="New Location"/>
    <s v="NA"/>
    <s v="NA"/>
    <s v="Macro"/>
    <s v="Doable"/>
    <m/>
    <s v="Approved"/>
    <d v="2019-08-03T00:00:00"/>
    <d v="2019-08-04T00:00:00"/>
    <s v="Approved"/>
    <d v="2019-08-05T13:28:49"/>
    <d v="2019-08-06T13:28:49"/>
    <s v="IGATE"/>
    <s v="07/08/2019 13:28:49"/>
    <s v="SNR1011607"/>
    <s v="SNR_I"/>
    <s v="District Support"/>
    <d v="2019-08-07T00:00:00"/>
    <d v="2019-08-07T00:00:00"/>
    <d v="2019-08-07T00:00:00"/>
    <d v="2019-09-03T00:00:00"/>
    <m/>
    <m/>
    <s v="NA"/>
    <s v="NA"/>
    <s v="NA"/>
    <s v="NA"/>
    <s v="NA"/>
    <s v="NA"/>
    <m/>
    <m/>
    <m/>
    <m/>
    <m/>
    <m/>
    <m/>
    <m/>
    <m/>
    <m/>
    <m/>
    <m/>
    <m/>
    <m/>
    <s v="Pending HOC"/>
    <m/>
    <d v="2019-12-25T00:00:00"/>
    <x v="12"/>
    <m/>
    <s v="Private"/>
    <x v="2"/>
    <s v="مجمع قرية الجود(حمدي يونس)"/>
    <s v="0113641115/0133641676"/>
    <n v="0"/>
    <n v="0"/>
    <s v="GF"/>
    <s v="Priv. Contract Not Issued From TAWAL"/>
    <s v="Below BM"/>
    <s v="Faris"/>
    <s v="تم رفض التاجير من مجمع الجود (سيتم اعادة التفاوض معهم او الحصول على رفض بخطاب رسمي )"/>
  </r>
  <r>
    <s v="ZJB861"/>
    <s v="Macro"/>
    <s v="Aspiration"/>
    <s v="Eastern"/>
    <x v="9"/>
    <s v="2019 Scope"/>
    <s v="الهيئة الملكية"/>
    <n v="27.137250000000002"/>
    <n v="49.536439999999999"/>
    <s v="Huawei"/>
    <x v="0"/>
    <s v="New Location"/>
    <s v="NA"/>
    <s v="NA"/>
    <s v="Macro"/>
    <s v="Doable"/>
    <m/>
    <s v="Approved"/>
    <d v="2019-07-24T00:00:00"/>
    <d v="2019-07-25T00:00:00"/>
    <s v="Approved"/>
    <d v="2019-07-23T15:10:02"/>
    <d v="2019-07-24T15:10:02"/>
    <s v="IGATE"/>
    <s v="25/07/2019 15:10:02"/>
    <s v="SNR1011469"/>
    <s v="SNR_I"/>
    <s v="District Support"/>
    <d v="2019-07-28T00:00:00"/>
    <d v="2019-07-28T00:00:00"/>
    <d v="2019-07-28T00:00:00"/>
    <d v="2019-08-05T00:00:00"/>
    <s v="NA"/>
    <s v="NA"/>
    <d v="2019-08-05T00:00:00"/>
    <m/>
    <m/>
    <m/>
    <m/>
    <m/>
    <m/>
    <m/>
    <m/>
    <m/>
    <m/>
    <m/>
    <m/>
    <m/>
    <m/>
    <m/>
    <m/>
    <m/>
    <m/>
    <m/>
    <s v="Pending HOC"/>
    <m/>
    <d v="2019-12-25T00:00:00"/>
    <x v="12"/>
    <m/>
    <s v="Non-Private"/>
    <x v="0"/>
    <s v="RC"/>
    <s v="NA"/>
    <n v="0"/>
    <n v="0"/>
    <s v="GF"/>
    <s v="IBP Not Issued"/>
    <s v="Below BM"/>
    <s v="Faris"/>
    <s v="تم رفض المواقع المقترحة من الهيئة الملكية "/>
  </r>
  <r>
    <s v="ZBH661"/>
    <s v="Macro"/>
    <s v="Aspiration"/>
    <s v="Southern"/>
    <x v="1"/>
    <s v="2020 Scope"/>
    <s v="العقيق"/>
    <n v="20.244800000000001"/>
    <n v="41.682090000000002"/>
    <s v="Huawei"/>
    <x v="0"/>
    <s v="New Location"/>
    <s v="NA"/>
    <s v="NA"/>
    <s v="Macro"/>
    <s v="Doable"/>
    <m/>
    <s v="Approved"/>
    <d v="2019-06-20T00:00:00"/>
    <d v="2019-06-21T00:00:00"/>
    <s v="Approved"/>
    <d v="2019-07-20T14:09:10"/>
    <d v="2019-07-21T14:09:10"/>
    <s v="IGATE"/>
    <s v="22/07/2019 14:09:10"/>
    <s v="SNR1011417"/>
    <s v="REQUESTER"/>
    <s v="REQUESTER"/>
    <d v="2019-06-24T00:00:00"/>
    <d v="2019-06-24T00:00:00"/>
    <m/>
    <m/>
    <s v="NA"/>
    <s v="NA"/>
    <d v="2019-07-11T00:00:00"/>
    <d v="2019-07-11T00:00:00"/>
    <m/>
    <m/>
    <m/>
    <m/>
    <m/>
    <m/>
    <m/>
    <m/>
    <m/>
    <m/>
    <m/>
    <m/>
    <m/>
    <m/>
    <m/>
    <m/>
    <m/>
    <m/>
    <s v="Pending HOC"/>
    <m/>
    <d v="2019-11-14T00:00:00"/>
    <x v="2"/>
    <m/>
    <s v="Non-Private"/>
    <x v="1"/>
    <s v="Al Aqeq Baladiyah"/>
    <n v="0"/>
    <n v="0"/>
    <n v="0"/>
    <s v="GF"/>
    <s v="ISR Not Approved By RF"/>
    <s v="Above"/>
    <s v="Ali Asiri"/>
    <s v="no deed "/>
  </r>
  <r>
    <s v="ZJZ172"/>
    <s v="Macro"/>
    <s v="Aspiration"/>
    <s v="Southern"/>
    <x v="3"/>
    <s v="2019 Scope"/>
    <s v="جازان"/>
    <n v="16.95092"/>
    <n v="42.561869999999999"/>
    <s v="Huawei"/>
    <x v="0"/>
    <s v="New Location"/>
    <s v="NA"/>
    <s v="NA"/>
    <s v="Macro"/>
    <s v="Doable"/>
    <m/>
    <s v="Approved"/>
    <d v="2019-06-20T00:00:00"/>
    <d v="2019-06-21T00:00:00"/>
    <s v="Approved"/>
    <d v="2019-07-01T10:56:03"/>
    <d v="2019-07-02T10:56:03"/>
    <s v="IGATE"/>
    <s v="03/07/2019 10:56:03"/>
    <s v="SNR1010972"/>
    <s v="SNR_F"/>
    <s v="District Director"/>
    <d v="2019-06-24T00:00:00"/>
    <d v="2019-06-24T00:00:00"/>
    <d v="2019-06-24T00:00:00"/>
    <d v="2019-06-24T00:00:00"/>
    <s v="NA"/>
    <s v="NA"/>
    <d v="2019-06-09T00:00:00"/>
    <d v="2019-09-23T00:00:00"/>
    <d v="2019-09-23T00:00:00"/>
    <m/>
    <m/>
    <m/>
    <m/>
    <m/>
    <m/>
    <m/>
    <m/>
    <m/>
    <m/>
    <m/>
    <m/>
    <m/>
    <m/>
    <m/>
    <m/>
    <m/>
    <s v="FDED Not Approved"/>
    <m/>
    <d v="2019-11-14T00:00:00"/>
    <x v="2"/>
    <m/>
    <s v="Non-Private"/>
    <x v="1"/>
    <s v="Jazan Amanah"/>
    <s v="NA"/>
    <n v="0"/>
    <s v="17*17"/>
    <s v="GF"/>
    <s v="Contract Not Submitted to TAWAL"/>
    <s v="Above"/>
    <s v="Fahad Allam"/>
    <s v="بانتظار العقد لدى البلدية لتخفيض العقد "/>
  </r>
  <r>
    <s v="ZJZ376"/>
    <s v="Macro"/>
    <s v="Aspiration"/>
    <s v="Southern"/>
    <x v="3"/>
    <s v="2019 Scope"/>
    <s v="أماننة جازان"/>
    <n v="17.720490000000002"/>
    <n v="42.253439999999998"/>
    <s v="Huawei"/>
    <x v="0"/>
    <s v="New Location"/>
    <s v="NA"/>
    <s v="NA"/>
    <s v="Macro"/>
    <s v="Doable"/>
    <s v="On Hold by STC RF"/>
    <s v="Approved"/>
    <d v="2019-06-30T00:00:00"/>
    <d v="2019-07-01T00:00:00"/>
    <s v="Approved"/>
    <d v="2019-08-04T19:33:21"/>
    <d v="2019-08-05T19:33:21"/>
    <s v="IGATE"/>
    <s v="06/08/2019 19:33:21"/>
    <s v="SNR1011598"/>
    <s v="SNR_I"/>
    <s v="District Support"/>
    <d v="2019-07-04T00:00:00"/>
    <d v="2019-07-04T00:00:00"/>
    <d v="2019-09-03T00:00:00"/>
    <d v="2019-09-03T00:00:00"/>
    <m/>
    <m/>
    <d v="2019-08-01T00:00:00"/>
    <m/>
    <m/>
    <m/>
    <m/>
    <m/>
    <m/>
    <m/>
    <m/>
    <m/>
    <m/>
    <m/>
    <m/>
    <m/>
    <m/>
    <m/>
    <m/>
    <m/>
    <m/>
    <m/>
    <s v="FDED Not Approved"/>
    <m/>
    <d v="2019-11-14T00:00:00"/>
    <x v="2"/>
    <m/>
    <s v="Non-Private"/>
    <x v="1"/>
    <s v="Jazan Amanah"/>
    <s v="0504577009"/>
    <n v="0"/>
    <n v="0"/>
    <s v="GF"/>
    <s v="IBP Not Issued"/>
    <s v="Above"/>
    <s v="Fahad Allam"/>
    <s v="no deed "/>
  </r>
  <r>
    <s v="ZTB437"/>
    <s v="Macro/Replacement"/>
    <s v="Aspiration"/>
    <s v="Northern"/>
    <x v="8"/>
    <s v="2019 Scope-Replacement"/>
    <s v="تبوك"/>
    <n v="28.386399999999998"/>
    <n v="36.533999999999999"/>
    <s v="Huawei"/>
    <x v="0"/>
    <s v="New Location"/>
    <s v="NA"/>
    <s v="NA"/>
    <s v="Macro"/>
    <s v="Doable"/>
    <m/>
    <s v="Approved"/>
    <d v="2019-07-31T00:00:00"/>
    <d v="2019-08-01T00:00:00"/>
    <s v="Approved"/>
    <d v="2019-07-01T11:27:51"/>
    <d v="2019-07-02T11:27:51"/>
    <s v="IGATE"/>
    <s v="03/07/2019 11:27:51"/>
    <s v="SNR1010981"/>
    <s v="SNR_D"/>
    <s v="Vendor SA"/>
    <d v="2019-08-04T00:00:00"/>
    <d v="2019-08-04T00:00:00"/>
    <d v="2019-08-04T00:00:00"/>
    <d v="2019-08-04T00:00:00"/>
    <d v="2019-08-26T00:00:00"/>
    <d v="2019-08-26T00:00:00"/>
    <s v="NA"/>
    <s v="NA"/>
    <s v="NA"/>
    <s v="NA"/>
    <s v="NA"/>
    <s v="NA"/>
    <m/>
    <m/>
    <m/>
    <m/>
    <m/>
    <m/>
    <m/>
    <m/>
    <m/>
    <m/>
    <m/>
    <m/>
    <m/>
    <m/>
    <s v="Pending HOC"/>
    <m/>
    <d v="2019-10-21T00:00:00"/>
    <x v="7"/>
    <m/>
    <s v="Private"/>
    <x v="2"/>
    <s v="Private"/>
    <s v="0505372647"/>
    <s v="40,000.00"/>
    <s v="سطح مبنى"/>
    <s v="GF"/>
    <s v="Priv. Contract Not Issued From TAWAL"/>
    <s v="Below BM"/>
    <s v="Hatem"/>
    <s v="بانتظار توقيع العقد -  تم اعادة الطلب بالاي قيت للفندور لتعديل نوع المالك "/>
  </r>
  <r>
    <s v="ZUZ060"/>
    <s v="Macro"/>
    <s v="Aspiration"/>
    <s v="Central"/>
    <x v="5"/>
    <s v="2019 Scope"/>
    <s v="وزارة الاسكان"/>
    <n v="26.059200000000001"/>
    <n v="44.094900000000003"/>
    <s v="Huawei"/>
    <x v="0"/>
    <s v="New Location"/>
    <s v="NA"/>
    <s v="NA"/>
    <s v="Macro"/>
    <s v="Doable"/>
    <m/>
    <s v="Approved"/>
    <d v="2019-06-27T00:00:00"/>
    <d v="2019-06-28T00:00:00"/>
    <s v="Approved"/>
    <d v="2019-06-23T18:09:37"/>
    <d v="2019-06-24T18:09:37"/>
    <s v="IGATE"/>
    <s v="25/06/2019 18:09:37"/>
    <s v="SNR1010831"/>
    <s v="SNR_I"/>
    <s v="District Support"/>
    <d v="2019-07-01T00:00:00"/>
    <d v="2019-07-01T00:00:00"/>
    <d v="2019-07-01T00:00:00"/>
    <d v="2019-07-01T00:00:00"/>
    <s v="NA"/>
    <s v="NA"/>
    <d v="2019-07-02T00:00:00"/>
    <m/>
    <m/>
    <m/>
    <m/>
    <m/>
    <m/>
    <m/>
    <m/>
    <m/>
    <m/>
    <m/>
    <m/>
    <m/>
    <m/>
    <m/>
    <m/>
    <m/>
    <m/>
    <m/>
    <s v="Pending HOC"/>
    <m/>
    <d v="2019-11-28T00:00:00"/>
    <x v="0"/>
    <m/>
    <s v="Non-Private"/>
    <x v="0"/>
    <s v="MOH"/>
    <s v="NA"/>
    <n v="0"/>
    <n v="0"/>
    <s v="GF"/>
    <s v="IBP Not Issued"/>
    <s v="Above"/>
    <s v="A Sughair"/>
    <s v="بانتظار رد من وزارة الاسكان "/>
  </r>
  <r>
    <s v="CWH076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77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78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79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80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6-30T00:00:00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81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82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83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No Dependency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84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85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86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87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88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89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90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91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92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93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94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6-30T00:00:00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CWH095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d v="2019-07-08T00:00:00"/>
    <d v="2019-07-08T00:00:00"/>
    <s v="FDED Not Approved"/>
    <m/>
    <s v="Done"/>
    <x v="6"/>
    <m/>
    <s v="Non-Private"/>
    <x v="3"/>
    <m/>
    <s v="NA"/>
    <s v="NA"/>
    <s v="NA"/>
    <s v="COW"/>
    <s v="HO to CW Done"/>
    <s v="HO Done"/>
    <s v="Done"/>
    <s v="HO Done"/>
  </r>
  <r>
    <s v="PKU138"/>
    <s v="Macro/Replacement"/>
    <s v="Aspiration"/>
    <s v="Eastern"/>
    <x v="0"/>
    <s v="2019 Scope-Replacement"/>
    <s v="الدمام"/>
    <n v="26.39781"/>
    <n v="50.026600000000002"/>
    <s v="Huawei"/>
    <x v="0"/>
    <s v="New Location"/>
    <s v="NA"/>
    <s v="NA"/>
    <s v="Macro"/>
    <s v="Doable"/>
    <m/>
    <s v="Approved"/>
    <d v="2019-06-30T00:00:00"/>
    <d v="2019-07-01T00:00:00"/>
    <s v="Approved"/>
    <d v="2019-08-05T13:42:36"/>
    <d v="2019-08-06T13:42:36"/>
    <s v="IGATE"/>
    <s v="07/08/2019 13:42:36"/>
    <s v="SNR1011609"/>
    <s v="SNR_I"/>
    <s v="District Support"/>
    <d v="2019-07-04T00:00:00"/>
    <d v="2019-07-04T00:00:00"/>
    <d v="2019-09-03T00:00:00"/>
    <d v="2019-09-03T00:00:00"/>
    <m/>
    <m/>
    <d v="2019-09-04T00:00:00"/>
    <m/>
    <m/>
    <m/>
    <m/>
    <m/>
    <m/>
    <m/>
    <m/>
    <m/>
    <m/>
    <m/>
    <m/>
    <m/>
    <m/>
    <m/>
    <m/>
    <m/>
    <m/>
    <m/>
    <s v="Pending HOC"/>
    <m/>
    <d v="2019-11-10T00:00:00"/>
    <x v="2"/>
    <m/>
    <s v="Non-Private"/>
    <x v="1"/>
    <s v="Western Dammam"/>
    <s v="NA"/>
    <n v="0"/>
    <n v="0"/>
    <s v="GF"/>
    <s v="IBP Not Issued"/>
    <s v="Above"/>
    <s v="Ali"/>
    <s v="بانتظار العقد من البلدية - يحتاج اسبوع "/>
  </r>
  <r>
    <s v="ZJB279"/>
    <s v="Macro/Replacement"/>
    <s v="Aspiration"/>
    <s v="Eastern"/>
    <x v="9"/>
    <s v="2019 Scope-Replacement"/>
    <s v="الهيئة الملكية"/>
    <n v="27.499020000000002"/>
    <n v="49.192"/>
    <s v="Huawei"/>
    <x v="0"/>
    <s v="New Location"/>
    <s v="NA"/>
    <s v="NA"/>
    <s v="Macro"/>
    <s v="Doable"/>
    <m/>
    <s v="Approved"/>
    <d v="2019-06-27T00:00:00"/>
    <d v="2019-06-28T00:00:00"/>
    <s v="Approved"/>
    <d v="2019-06-24T18:36:49"/>
    <d v="2019-06-25T18:36:49"/>
    <s v="IGATE"/>
    <s v="26/06/2019 18:36:49"/>
    <s v="SNR1010857"/>
    <s v="SNR_I"/>
    <s v="District Support"/>
    <d v="2019-07-01T00:00:00"/>
    <d v="2019-07-01T00:00:00"/>
    <d v="2019-07-01T00:00:00"/>
    <d v="2019-07-01T00:00:00"/>
    <s v="NA"/>
    <s v="NA"/>
    <d v="2019-07-04T00:00:00"/>
    <m/>
    <m/>
    <m/>
    <m/>
    <m/>
    <m/>
    <m/>
    <m/>
    <m/>
    <m/>
    <m/>
    <m/>
    <d v="2019-10-20T00:00:00"/>
    <m/>
    <m/>
    <m/>
    <m/>
    <m/>
    <m/>
    <s v="Pending HOC"/>
    <m/>
    <d v="2019-12-25T00:00:00"/>
    <x v="12"/>
    <m/>
    <s v="Non-Private"/>
    <x v="0"/>
    <s v="RC"/>
    <s v="NA"/>
    <n v="0"/>
    <n v="0"/>
    <s v="GF"/>
    <s v="IBP Not Issued"/>
    <s v="Below BM"/>
    <s v="Faris"/>
    <s v="عقد الموقع المتواجد ينتهي ب 2020\"/>
  </r>
  <r>
    <s v="ZJZ061"/>
    <s v="Macro/Replacement"/>
    <s v="Aspiration"/>
    <s v="Southern"/>
    <x v="3"/>
    <s v="2019 Scope-Replacement"/>
    <s v="ملك خاص"/>
    <n v="17.372689999999999"/>
    <n v="42.534210000000002"/>
    <s v="Huawei"/>
    <x v="0"/>
    <s v="New Location"/>
    <s v="NA"/>
    <s v="NA"/>
    <s v="Macro"/>
    <s v="Doable"/>
    <m/>
    <s v="Approved"/>
    <d v="2019-06-30T00:00:00"/>
    <d v="2019-07-01T00:00:00"/>
    <s v="Approved"/>
    <d v="2019-08-05T15:10:07"/>
    <d v="2019-08-06T15:10:07"/>
    <s v="IGATE"/>
    <s v="07/08/2019 15:10:07"/>
    <s v="SNR1011611"/>
    <s v="SNR_D"/>
    <s v="Vendor SA"/>
    <d v="2019-07-04T00:00:00"/>
    <d v="2019-07-04T00:00:00"/>
    <m/>
    <m/>
    <m/>
    <m/>
    <s v="NA"/>
    <s v="NA"/>
    <s v="NA"/>
    <s v="NA"/>
    <s v="NA"/>
    <s v="NA"/>
    <m/>
    <m/>
    <m/>
    <m/>
    <d v="2019-10-17T00:00:00"/>
    <n v="17.37294"/>
    <n v="42.533340000000003"/>
    <d v="2019-10-17T00:00:00"/>
    <d v="2019-10-20T00:00:00"/>
    <m/>
    <m/>
    <m/>
    <m/>
    <m/>
    <s v="FDED Not Approved"/>
    <m/>
    <d v="2019-11-14T00:00:00"/>
    <x v="2"/>
    <m/>
    <s v="Private"/>
    <x v="2"/>
    <s v="Private"/>
    <n v="0"/>
    <n v="0"/>
    <n v="0"/>
    <s v="GF"/>
    <s v="ISR Not Approved By RF"/>
    <s v="Below BM"/>
    <s v="Fahad Allam"/>
    <s v="تم توقيع العقد المبدئي - تم رفع المعلومات على  IGATE انتظار العقد من المشتريات"/>
  </r>
  <r>
    <s v="ZDB151"/>
    <s v="Macro"/>
    <s v="Aspiration"/>
    <s v="Northern"/>
    <x v="8"/>
    <s v="2020 Scope"/>
    <s v="مطار خليج نيوم"/>
    <n v="27.917657999999999"/>
    <n v="35.291170000000001"/>
    <s v="Huawei"/>
    <x v="0"/>
    <s v="New Location"/>
    <s v="NA"/>
    <s v="NA"/>
    <s v="Macro"/>
    <s v="Doable"/>
    <m/>
    <s v="Approved"/>
    <d v="2019-06-30T00:00:00"/>
    <d v="2019-07-01T00:00:00"/>
    <s v="Approved"/>
    <d v="2019-07-14T14:35:44"/>
    <d v="2019-07-15T14:35:44"/>
    <s v="IGATE"/>
    <s v="16/07/2019 14:35:44"/>
    <s v="SNR1011355"/>
    <s v="SNR_O"/>
    <s v="Technical Procurement Section Manager"/>
    <d v="2019-07-04T00:00:00"/>
    <d v="2019-07-04T00:00:00"/>
    <d v="2019-07-04T00:00:00"/>
    <d v="2019-08-05T00:00:00"/>
    <s v="NA"/>
    <s v="NA"/>
    <d v="2019-08-05T00:00:00"/>
    <d v="2019-10-01T00:00:00"/>
    <d v="2019-10-01T00:00:00"/>
    <d v="2019-10-01T00:00:00"/>
    <m/>
    <m/>
    <m/>
    <m/>
    <m/>
    <m/>
    <m/>
    <m/>
    <m/>
    <d v="2019-10-20T00:00:00"/>
    <m/>
    <m/>
    <m/>
    <m/>
    <m/>
    <m/>
    <s v="FBP Not submitted"/>
    <m/>
    <d v="2019-10-28T00:00:00"/>
    <x v="1"/>
    <m/>
    <s v="Non-Private"/>
    <x v="0"/>
    <s v="Neum Airport"/>
    <s v="NA"/>
    <s v="65,000.00"/>
    <s v="10*10"/>
    <s v="GF"/>
    <s v="Contract Not Signed by TAWAL"/>
    <s v="Above"/>
    <s v="Hatem"/>
    <s v="بانتظار توقيع العقد من المشتريات - وسيتم  ارسال ايميل بالملاحظات بالعقد لهيئة الطيران المدني "/>
  </r>
  <r>
    <s v="ZDM194"/>
    <s v="Macro/Replacement"/>
    <s v="Aspiration"/>
    <s v="Eastern"/>
    <x v="0"/>
    <s v="2020 Scope-Replacement"/>
    <s v="ملك خاص"/>
    <n v="26.591390000000001"/>
    <n v="41.739960000000004"/>
    <s v="Huawei"/>
    <x v="0"/>
    <s v="New Location"/>
    <s v="NA"/>
    <s v="NA"/>
    <s v="Macro"/>
    <s v="Doable"/>
    <m/>
    <s v="Approved"/>
    <d v="2019-07-21T00:00:00"/>
    <d v="2019-07-22T00:00:00"/>
    <s v="Approved"/>
    <d v="2019-08-22T00:00:00"/>
    <d v="2019-10-02T00:00:00"/>
    <s v="IGATE"/>
    <m/>
    <m/>
    <m/>
    <m/>
    <d v="2019-07-25T00:00:00"/>
    <m/>
    <m/>
    <m/>
    <m/>
    <m/>
    <s v="NA"/>
    <s v="NA"/>
    <s v="NA"/>
    <s v="NA"/>
    <s v="NA"/>
    <s v="NA"/>
    <m/>
    <m/>
    <m/>
    <m/>
    <m/>
    <m/>
    <m/>
    <m/>
    <m/>
    <m/>
    <m/>
    <m/>
    <m/>
    <m/>
    <s v="FBP Not submitted"/>
    <m/>
    <d v="2019-11-15T00:00:00"/>
    <x v="2"/>
    <m/>
    <s v="Private"/>
    <x v="2"/>
    <s v="Private"/>
    <s v="NA"/>
    <s v="NA"/>
    <s v="NA"/>
    <s v="GF"/>
    <s v="NA in IGATE"/>
    <s v="Below BM"/>
    <s v="Ali"/>
    <s v="الموقع غير قابل للحيازة بانتظار محضر  من البلدية لعربة متحركة "/>
  </r>
  <r>
    <s v="ZJZ173"/>
    <s v="Macro"/>
    <s v="Aspiration"/>
    <s v="Southern"/>
    <x v="3"/>
    <s v="2019 Scope"/>
    <s v="وزارة الصحة"/>
    <n v="16.80536"/>
    <n v="42.654800000000002"/>
    <s v="Huawei"/>
    <x v="0"/>
    <s v="New Location"/>
    <s v="NA"/>
    <s v="NA"/>
    <s v="Macro"/>
    <s v="Doable"/>
    <m/>
    <s v="Approved"/>
    <d v="2019-07-24T00:00:00"/>
    <d v="2019-07-25T00:00:00"/>
    <s v="Approved"/>
    <d v="2019-08-05T15:35:32"/>
    <d v="2019-08-06T15:35:32"/>
    <s v="IGATE"/>
    <s v="07/08/2019 15:35:32"/>
    <s v="SNR1011613"/>
    <s v="SNR_I"/>
    <s v="District Support"/>
    <d v="2019-07-28T00:00:00"/>
    <d v="2019-08-07T00:00:00"/>
    <d v="2019-08-22T00:00:00"/>
    <d v="2019-09-03T00:00:00"/>
    <m/>
    <m/>
    <d v="2019-08-01T00:00:00"/>
    <m/>
    <m/>
    <m/>
    <m/>
    <m/>
    <m/>
    <m/>
    <m/>
    <m/>
    <m/>
    <m/>
    <m/>
    <m/>
    <m/>
    <m/>
    <m/>
    <m/>
    <m/>
    <m/>
    <s v="FDED Not Approved"/>
    <m/>
    <d v="2019-11-28T00:00:00"/>
    <x v="0"/>
    <m/>
    <s v="Non-Private"/>
    <x v="0"/>
    <s v="Ministry of health"/>
    <s v="NA"/>
    <n v="0"/>
    <n v="0"/>
    <s v="GF"/>
    <s v="IBP Not Issued"/>
    <s v="Below BM"/>
    <s v="Fahad Allam"/>
    <s v="بانتظار العقد لدى البلدية لتخفيض العقد "/>
  </r>
  <r>
    <s v="CWS806"/>
    <s v="Macro"/>
    <s v="Aspiration"/>
    <s v="Eastern"/>
    <x v="9"/>
    <s v="2019 Scope"/>
    <s v="الهيئة الملكية"/>
    <n v="26.95083"/>
    <n v="49.359670000000001"/>
    <s v="Huawei"/>
    <x v="2"/>
    <s v="Same Location"/>
    <e v="#N/A"/>
    <e v="#N/A"/>
    <s v="Macro"/>
    <s v="Doable"/>
    <m/>
    <s v="Approved"/>
    <d v="2019-07-24T00:00:00"/>
    <d v="2019-07-25T00:00:00"/>
    <s v="Approved"/>
    <d v="2019-07-23T15:04:28"/>
    <d v="2019-07-24T15:04:28"/>
    <s v="IGATE"/>
    <m/>
    <m/>
    <m/>
    <m/>
    <d v="2019-07-28T00:00:00"/>
    <d v="2019-07-28T00:00:00"/>
    <d v="2019-07-28T00:00:00"/>
    <d v="2019-08-05T00:00:00"/>
    <s v="NA"/>
    <s v="NA"/>
    <d v="2019-08-05T00:00:00"/>
    <m/>
    <m/>
    <m/>
    <m/>
    <m/>
    <m/>
    <m/>
    <m/>
    <m/>
    <m/>
    <m/>
    <m/>
    <m/>
    <m/>
    <m/>
    <m/>
    <m/>
    <m/>
    <m/>
    <m/>
    <m/>
    <s v="Done"/>
    <x v="6"/>
    <m/>
    <s v="Non-Private"/>
    <x v="0"/>
    <s v="RC"/>
    <s v="NA"/>
    <s v="NA"/>
    <s v="NA"/>
    <s v="GF"/>
    <s v="NA in IGATE"/>
    <m/>
    <s v="Faris"/>
    <s v="Same Location"/>
  </r>
  <r>
    <s v="CWS803"/>
    <s v="Macro"/>
    <s v="Aspiration"/>
    <s v="Northern"/>
    <x v="8"/>
    <s v="2020 Scope"/>
    <s v="GRD"/>
    <s v="NA"/>
    <s v="NA"/>
    <s v="Huawei"/>
    <x v="2"/>
    <s v="Same Location"/>
    <e v="#N/A"/>
    <e v="#N/A"/>
    <s v="GRD"/>
    <s v="Doable"/>
    <m/>
    <s v="Approved"/>
    <d v="2019-10-07T00:00:00"/>
    <d v="2019-10-13T00:00:00"/>
    <s v="Approved"/>
    <d v="2019-10-13T00:00:00"/>
    <d v="2019-10-13T00:00:00"/>
    <s v="I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one"/>
    <x v="6"/>
    <m/>
    <s v="Non-Private"/>
    <x v="4"/>
    <m/>
    <s v="NA"/>
    <s v="NA"/>
    <s v="NA"/>
    <s v="GF"/>
    <s v="NA in IGATE"/>
    <m/>
    <s v="Hatem"/>
    <s v="Same Location"/>
  </r>
  <r>
    <s v="CWS805"/>
    <s v="Macro"/>
    <s v="Aspiration"/>
    <s v="Northern"/>
    <x v="12"/>
    <s v="2020 Scope"/>
    <s v=" طريف"/>
    <s v="NA"/>
    <s v="NA"/>
    <s v="Huawei"/>
    <x v="2"/>
    <s v="Same Location"/>
    <e v="#N/A"/>
    <e v="#N/A"/>
    <s v="GRD"/>
    <m/>
    <m/>
    <s v="Approved"/>
    <m/>
    <m/>
    <m/>
    <m/>
    <m/>
    <s v="I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one"/>
    <x v="6"/>
    <m/>
    <s v="Non-Private"/>
    <x v="5"/>
    <m/>
    <s v="NA"/>
    <s v="NA"/>
    <s v="NA"/>
    <s v="GF"/>
    <s v=",ISR  IN GAT"/>
    <m/>
    <s v="Sultan"/>
    <s v="Same Location"/>
  </r>
  <r>
    <s v="ZJB782"/>
    <s v="Macro"/>
    <s v="Aspiration"/>
    <s v="GRD"/>
    <x v="9"/>
    <s v="2019 Scope"/>
    <s v="GRD"/>
    <n v="26.857869999999998"/>
    <n v="49.4572"/>
    <s v="Huawei"/>
    <x v="2"/>
    <s v="New Location"/>
    <s v="COW"/>
    <s v="GRD"/>
    <s v="GRD"/>
    <m/>
    <m/>
    <s v="Approved"/>
    <s v="Done"/>
    <s v="Done"/>
    <s v="Approved"/>
    <s v="Done"/>
    <s v="Done"/>
    <s v="Non IGATE"/>
    <s v="NA"/>
    <s v="NA"/>
    <s v="NA"/>
    <s v="NA"/>
    <m/>
    <m/>
    <m/>
    <m/>
    <m/>
    <m/>
    <m/>
    <m/>
    <m/>
    <m/>
    <m/>
    <m/>
    <m/>
    <m/>
    <m/>
    <m/>
    <m/>
    <m/>
    <m/>
    <m/>
    <m/>
    <m/>
    <m/>
    <m/>
    <m/>
    <m/>
    <s v="FDED Not Approved"/>
    <m/>
    <d v="2019-12-26T00:00:00"/>
    <x v="12"/>
    <m/>
    <s v="Non-Private"/>
    <x v="4"/>
    <m/>
    <s v="NA"/>
    <s v="NA"/>
    <s v="NA"/>
    <s v="GRD"/>
    <s v="ISR Not Sub to RF"/>
    <m/>
    <s v="Faris"/>
    <m/>
  </r>
  <r>
    <s v="COW528"/>
    <s v="Macro"/>
    <s v="Aspiration"/>
    <s v="GRD"/>
    <x v="0"/>
    <s v="2019 Scope"/>
    <s v="GRD"/>
    <s v="NA"/>
    <s v="NA"/>
    <s v="Huawei"/>
    <x v="2"/>
    <s v="Same Location"/>
    <e v="#N/A"/>
    <e v="#N/A"/>
    <s v="GRD"/>
    <m/>
    <m/>
    <s v="Approved"/>
    <s v="Done"/>
    <s v="Done"/>
    <s v="Approved"/>
    <s v="Done"/>
    <s v="Done"/>
    <s v="Non IGATE"/>
    <s v="NA"/>
    <s v="NA"/>
    <s v="NA"/>
    <s v="NA"/>
    <m/>
    <m/>
    <m/>
    <m/>
    <m/>
    <m/>
    <m/>
    <m/>
    <m/>
    <m/>
    <m/>
    <m/>
    <m/>
    <m/>
    <m/>
    <m/>
    <m/>
    <m/>
    <m/>
    <m/>
    <m/>
    <m/>
    <m/>
    <m/>
    <m/>
    <m/>
    <m/>
    <m/>
    <s v="Done"/>
    <x v="6"/>
    <m/>
    <s v="Non-Private"/>
    <x v="4"/>
    <m/>
    <s v="NA"/>
    <s v="NA"/>
    <s v="NA"/>
    <s v="GRD"/>
    <s v="ISR Not Sub to RF"/>
    <m/>
    <s v="Ali"/>
    <s v="Same Location"/>
  </r>
  <r>
    <s v="ZDM007"/>
    <s v="Macro"/>
    <s v="Aspiration"/>
    <s v="GRD"/>
    <x v="0"/>
    <s v="2019 Scope"/>
    <s v="GRD"/>
    <n v="26.33276"/>
    <n v="50.165669999999999"/>
    <s v="Huawei"/>
    <x v="2"/>
    <s v="New Location"/>
    <s v="COW"/>
    <s v="GRD"/>
    <s v="GRD"/>
    <m/>
    <m/>
    <s v="Approved"/>
    <s v="Done"/>
    <s v="Done"/>
    <s v="Approved"/>
    <s v="Done"/>
    <s v="Done"/>
    <s v="Non IGATE"/>
    <s v="NA"/>
    <s v="NA"/>
    <s v="NA"/>
    <s v="NA"/>
    <m/>
    <m/>
    <m/>
    <m/>
    <m/>
    <m/>
    <m/>
    <m/>
    <m/>
    <m/>
    <m/>
    <m/>
    <m/>
    <m/>
    <m/>
    <m/>
    <m/>
    <m/>
    <m/>
    <m/>
    <m/>
    <m/>
    <m/>
    <m/>
    <m/>
    <m/>
    <s v="FDED Not Approved"/>
    <m/>
    <d v="2019-11-28T00:00:00"/>
    <x v="0"/>
    <m/>
    <s v="Non-Private"/>
    <x v="4"/>
    <m/>
    <s v="NA"/>
    <s v="NA"/>
    <s v="NA"/>
    <s v="GRD"/>
    <s v="ISR Not Sub to RF"/>
    <m/>
    <s v="Ali"/>
    <m/>
  </r>
  <r>
    <s v="ZBR193"/>
    <s v="Macro/Replacement"/>
    <s v="Aspiration"/>
    <s v="Central"/>
    <x v="5"/>
    <s v="2020 Scope-Replacement"/>
    <s v="بريدة"/>
    <n v="26.342030000000001"/>
    <n v="44.002580000000002"/>
    <s v="Huawei"/>
    <x v="0"/>
    <s v="New Location"/>
    <s v="NA"/>
    <s v="NA"/>
    <s v="Macro"/>
    <s v="Doable"/>
    <m/>
    <s v="Approved"/>
    <d v="2019-08-07T00:00:00"/>
    <d v="2019-08-07T00:00:00"/>
    <s v="Approved"/>
    <d v="2019-08-07T00:00:00"/>
    <d v="2019-08-18T00:00:00"/>
    <s v="IGATE"/>
    <s v="07/08/2019 17:58:12"/>
    <s v="SNR1011616"/>
    <s v="SNR_I"/>
    <s v="District Support"/>
    <d v="2019-08-20T00:00:00"/>
    <d v="2019-08-20T00:00:00"/>
    <d v="2019-08-20T00:00:00"/>
    <d v="2019-09-03T00:00:00"/>
    <m/>
    <m/>
    <d v="2019-08-01T00:00:00"/>
    <m/>
    <m/>
    <m/>
    <m/>
    <m/>
    <m/>
    <m/>
    <m/>
    <m/>
    <m/>
    <m/>
    <m/>
    <m/>
    <m/>
    <m/>
    <m/>
    <m/>
    <m/>
    <m/>
    <s v="FBP Not submitted"/>
    <m/>
    <s v="Out"/>
    <x v="11"/>
    <m/>
    <s v="Non-Private"/>
    <x v="1"/>
    <s v="Qassem Amanah"/>
    <s v="NA"/>
    <n v="0"/>
    <n v="0"/>
    <s v="GF"/>
    <s v="IBP Not Issued"/>
    <s v="Above"/>
    <s v="A Sughair"/>
    <s v="تم احاله المعاملة من الاراضي الى ادارة الحدائق بالامانة "/>
  </r>
  <r>
    <s v="ZJZ057"/>
    <s v="Macro"/>
    <s v="Aspiration"/>
    <s v="Southern"/>
    <x v="3"/>
    <s v="Removed"/>
    <s v="جازان"/>
    <n v="17.762"/>
    <n v="42.400419999999997"/>
    <s v="Huawei"/>
    <x v="1"/>
    <s v="New Location"/>
    <m/>
    <m/>
    <s v="Macro"/>
    <s v="Cancelled"/>
    <m/>
    <s v="Approved"/>
    <d v="2019-08-03T00:00:00"/>
    <d v="2019-08-04T00:00:00"/>
    <s v="Approved"/>
    <d v="2019-08-05T15:24:39"/>
    <d v="2019-08-06T15:24:39"/>
    <s v="IGATE"/>
    <s v="07/08/2019 15:24:39"/>
    <s v="SNR1011612"/>
    <s v="REQUESTER"/>
    <s v="REQUESTER"/>
    <d v="2019-08-07T00:00:00"/>
    <m/>
    <m/>
    <m/>
    <m/>
    <m/>
    <m/>
    <m/>
    <m/>
    <m/>
    <m/>
    <m/>
    <m/>
    <m/>
    <m/>
    <m/>
    <m/>
    <m/>
    <m/>
    <m/>
    <m/>
    <m/>
    <m/>
    <m/>
    <m/>
    <m/>
    <m/>
    <m/>
    <s v="Out"/>
    <x v="11"/>
    <m/>
    <s v="Non-Private"/>
    <x v="1"/>
    <m/>
    <n v="0"/>
    <n v="0"/>
    <n v="0"/>
    <s v="GF"/>
    <s v="ISR Not Sub to RF"/>
    <m/>
    <s v="Fahad Allam"/>
    <s v="Out"/>
  </r>
  <r>
    <s v="COW303"/>
    <s v="COW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d v="2019-07-09T00:00:00"/>
    <d v="2019-07-10T00:00:00"/>
    <s v="Approved"/>
    <d v="2019-07-09T00:00:00"/>
    <d v="2019-07-10T00:00:00"/>
    <s v="Non IGATE"/>
    <s v="NA"/>
    <s v="NA"/>
    <s v="NA"/>
    <s v="NA"/>
    <d v="2019-07-13T00:00:00"/>
    <d v="2019-07-13T00:00:00"/>
    <d v="2019-07-13T00:00:00"/>
    <d v="2019-07-13T00:00:00"/>
    <s v="NA"/>
    <s v="NA"/>
    <d v="2019-07-13T00:00:00"/>
    <d v="2019-07-13T00:00:00"/>
    <d v="2019-07-13T00:00:00"/>
    <d v="2019-07-13T00:00:00"/>
    <d v="2019-07-13T00:00:00"/>
    <d v="2019-07-13T00:00:00"/>
    <s v="NA"/>
    <s v="NA"/>
    <d v="2019-07-13T00:00:00"/>
    <d v="2019-07-13T00:00:00"/>
    <m/>
    <m/>
    <m/>
    <m/>
    <m/>
    <m/>
    <d v="2019-07-13T00:00:00"/>
    <d v="2019-07-13T00:00:00"/>
    <d v="2019-07-13T00:00:00"/>
    <d v="2019-07-11T00:00:00"/>
    <s v="No Dependency"/>
    <m/>
    <s v="Done"/>
    <x v="6"/>
    <m/>
    <s v="Non-Private"/>
    <x v="3"/>
    <s v="COW"/>
    <s v="NA"/>
    <s v="NA"/>
    <s v="NA"/>
    <s v="COW"/>
    <s v="HO to CW Done"/>
    <s v="HO Done"/>
    <s v="Done"/>
    <s v="HO Done"/>
  </r>
  <r>
    <s v="CWN985"/>
    <s v="COW"/>
    <s v="Aspiration"/>
    <s v="COW"/>
    <x v="13"/>
    <s v="Same Location"/>
    <s v="COW"/>
    <n v="17.294930000000001"/>
    <n v="42.354419999999998"/>
    <s v="Huawei"/>
    <x v="2"/>
    <s v="Same Location"/>
    <s v="COW"/>
    <s v="COW"/>
    <s v="COW"/>
    <s v="Doable"/>
    <m/>
    <s v="Approved"/>
    <d v="2019-07-09T00:00:00"/>
    <d v="2019-07-10T00:00:00"/>
    <s v="Approved"/>
    <d v="2019-07-05T18:23:26"/>
    <d v="2019-07-10T00:00:00"/>
    <s v="Non IGATE"/>
    <s v="NA"/>
    <s v="NA"/>
    <s v="NA"/>
    <s v="NA"/>
    <d v="2019-07-13T00:00:00"/>
    <d v="2019-07-13T00:00:00"/>
    <d v="2019-07-13T00:00:00"/>
    <d v="2019-07-13T00:00:00"/>
    <s v="NA"/>
    <s v="NA"/>
    <d v="2019-07-13T00:00:00"/>
    <d v="2019-07-13T00:00:00"/>
    <d v="2019-07-13T00:00:00"/>
    <d v="2019-07-13T00:00:00"/>
    <d v="2019-07-13T00:00:00"/>
    <d v="2019-07-13T00:00:00"/>
    <s v="NA"/>
    <s v="NA"/>
    <d v="2019-07-13T00:00:00"/>
    <d v="2019-07-13T00:00:00"/>
    <m/>
    <m/>
    <m/>
    <m/>
    <m/>
    <m/>
    <d v="2019-07-13T00:00:00"/>
    <d v="2019-07-13T00:00:00"/>
    <d v="2019-07-13T00:00:00"/>
    <d v="2019-07-11T00:00:00"/>
    <s v="No Dependency"/>
    <m/>
    <s v="Done"/>
    <x v="6"/>
    <m/>
    <s v="Non-Private"/>
    <x v="3"/>
    <s v="COW"/>
    <s v="NA"/>
    <s v="NA"/>
    <s v="NA"/>
    <s v="COW"/>
    <s v="HO to CW Done"/>
    <s v="HO Done"/>
    <s v="Done"/>
    <s v="HO Done"/>
  </r>
  <r>
    <s v="CWN925"/>
    <s v="COW"/>
    <s v="Aspiration"/>
    <s v="COW"/>
    <x v="13"/>
    <s v="Same Location"/>
    <s v="COW"/>
    <n v="16.930859999999999"/>
    <n v="42.550960000000003"/>
    <s v="Huawei"/>
    <x v="2"/>
    <s v="Same Location"/>
    <s v="COW"/>
    <s v="COW"/>
    <s v="COW"/>
    <s v="Doable"/>
    <m/>
    <s v="Approved"/>
    <d v="2019-07-09T00:00:00"/>
    <d v="2019-07-10T00:00:00"/>
    <s v="Approved"/>
    <d v="2019-07-05T18:23:26"/>
    <d v="2019-07-10T00:00:00"/>
    <s v="Non IGATE"/>
    <s v="NA"/>
    <s v="NA"/>
    <s v="NA"/>
    <s v="NA"/>
    <d v="2019-07-13T00:00:00"/>
    <d v="2019-07-13T00:00:00"/>
    <d v="2019-07-13T00:00:00"/>
    <d v="2019-07-13T00:00:00"/>
    <s v="NA"/>
    <s v="NA"/>
    <d v="2019-07-13T00:00:00"/>
    <d v="2019-07-13T00:00:00"/>
    <d v="2019-07-13T00:00:00"/>
    <d v="2019-07-13T00:00:00"/>
    <d v="2019-07-13T00:00:00"/>
    <d v="2019-07-13T00:00:00"/>
    <s v="NA"/>
    <s v="NA"/>
    <d v="2019-07-13T00:00:00"/>
    <d v="2019-07-13T00:00:00"/>
    <m/>
    <m/>
    <m/>
    <m/>
    <m/>
    <m/>
    <d v="2019-07-13T00:00:00"/>
    <d v="2019-07-13T00:00:00"/>
    <d v="2019-07-13T00:00:00"/>
    <d v="2019-07-11T00:00:00"/>
    <s v="No Dependency"/>
    <m/>
    <s v="Done"/>
    <x v="6"/>
    <m/>
    <s v="Non-Private"/>
    <x v="3"/>
    <s v="COW"/>
    <s v="NA"/>
    <s v="NA"/>
    <s v="NA"/>
    <s v="COW"/>
    <s v="HO to CW Done"/>
    <s v="HO Done"/>
    <s v="Done"/>
    <s v="HO Done"/>
  </r>
  <r>
    <s v="CWS810"/>
    <s v="COW"/>
    <s v="Aspiration"/>
    <s v="COW"/>
    <x v="13"/>
    <s v="Same Location"/>
    <s v="COW"/>
    <n v="28.392410000000002"/>
    <n v="36.477510000000002"/>
    <s v="Huawei"/>
    <x v="2"/>
    <s v="Same Location"/>
    <s v="COW"/>
    <s v="COW"/>
    <s v="COW"/>
    <s v="Doable"/>
    <m/>
    <s v="Approved"/>
    <d v="2019-07-09T00:00:00"/>
    <d v="2019-07-10T00:00:00"/>
    <s v="Approved"/>
    <d v="2019-07-05T18:23:26"/>
    <d v="2019-07-10T00:00:00"/>
    <s v="Non IGATE"/>
    <s v="NA"/>
    <s v="NA"/>
    <s v="NA"/>
    <s v="NA"/>
    <d v="2019-07-13T00:00:00"/>
    <d v="2019-07-13T00:00:00"/>
    <d v="2019-07-13T00:00:00"/>
    <d v="2019-07-13T00:00:00"/>
    <s v="NA"/>
    <s v="NA"/>
    <d v="2019-07-13T00:00:00"/>
    <d v="2019-07-13T00:00:00"/>
    <d v="2019-07-13T00:00:00"/>
    <d v="2019-07-13T00:00:00"/>
    <d v="2019-07-13T00:00:00"/>
    <d v="2019-07-13T00:00:00"/>
    <s v="NA"/>
    <s v="NA"/>
    <d v="2019-07-13T00:00:00"/>
    <d v="2019-07-13T00:00:00"/>
    <m/>
    <m/>
    <m/>
    <m/>
    <m/>
    <m/>
    <d v="2019-07-13T00:00:00"/>
    <d v="2019-07-13T00:00:00"/>
    <d v="2019-07-13T00:00:00"/>
    <d v="2019-07-11T00:00:00"/>
    <s v="No Dependency"/>
    <m/>
    <s v="Done"/>
    <x v="6"/>
    <m/>
    <s v="Non-Private"/>
    <x v="3"/>
    <s v="COW"/>
    <s v="NA"/>
    <s v="NA"/>
    <s v="NA"/>
    <s v="COW"/>
    <s v="HO to CW Done"/>
    <s v="HO Done"/>
    <s v="Done"/>
    <s v="HO Done"/>
  </r>
  <r>
    <s v="COW305"/>
    <s v="COW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d v="2019-07-09T00:00:00"/>
    <d v="2019-07-10T00:00:00"/>
    <s v="Approved"/>
    <d v="2019-07-05T18:23:26"/>
    <d v="2019-07-10T00:00:00"/>
    <s v="Non IGATE"/>
    <s v="NA"/>
    <s v="NA"/>
    <s v="NA"/>
    <s v="NA"/>
    <d v="2019-07-13T00:00:00"/>
    <d v="2019-07-13T00:00:00"/>
    <d v="2019-07-13T00:00:00"/>
    <d v="2019-07-13T00:00:00"/>
    <s v="NA"/>
    <s v="NA"/>
    <d v="2019-07-13T00:00:00"/>
    <d v="2019-07-13T00:00:00"/>
    <d v="2019-07-13T00:00:00"/>
    <d v="2019-07-13T00:00:00"/>
    <d v="2019-07-13T00:00:00"/>
    <d v="2019-07-13T00:00:00"/>
    <s v="NA"/>
    <s v="NA"/>
    <d v="2019-07-13T00:00:00"/>
    <d v="2019-07-13T00:00:00"/>
    <m/>
    <m/>
    <m/>
    <m/>
    <m/>
    <m/>
    <d v="2019-07-13T00:00:00"/>
    <d v="2019-07-13T00:00:00"/>
    <d v="2019-07-13T00:00:00"/>
    <d v="2019-07-11T00:00:00"/>
    <s v="No Dependency"/>
    <m/>
    <s v="Done"/>
    <x v="6"/>
    <m/>
    <s v="Non-Private"/>
    <x v="3"/>
    <s v="COW"/>
    <s v="NA"/>
    <s v="NA"/>
    <s v="NA"/>
    <s v="COW"/>
    <s v="HO to CW Done"/>
    <s v="HO Done"/>
    <s v="Done"/>
    <s v="HO Done"/>
  </r>
  <r>
    <s v="CWS821"/>
    <s v="COW"/>
    <s v="Aspiration"/>
    <s v="COW"/>
    <x v="13"/>
    <s v="Same Location"/>
    <s v="COW"/>
    <n v="26.906690000000001"/>
    <n v="49.492620000000002"/>
    <s v="Huawei"/>
    <x v="2"/>
    <s v="Same Location"/>
    <s v="COW"/>
    <s v="COW"/>
    <s v="COW"/>
    <s v="Doable"/>
    <m/>
    <s v="Approved"/>
    <d v="2019-07-09T00:00:00"/>
    <d v="2019-07-10T00:00:00"/>
    <s v="Approved"/>
    <d v="2019-07-05T18:23:26"/>
    <d v="2019-07-10T00:00:00"/>
    <s v="Non IGATE"/>
    <s v="NA"/>
    <s v="NA"/>
    <s v="NA"/>
    <s v="NA"/>
    <d v="2019-07-13T00:00:00"/>
    <d v="2019-07-13T00:00:00"/>
    <d v="2019-07-13T00:00:00"/>
    <d v="2019-07-13T00:00:00"/>
    <s v="NA"/>
    <s v="NA"/>
    <d v="2019-07-13T00:00:00"/>
    <d v="2019-07-13T00:00:00"/>
    <d v="2019-07-13T00:00:00"/>
    <d v="2019-07-13T00:00:00"/>
    <d v="2019-07-13T00:00:00"/>
    <d v="2019-07-13T00:00:00"/>
    <s v="NA"/>
    <s v="NA"/>
    <d v="2019-07-13T00:00:00"/>
    <d v="2019-07-13T00:00:00"/>
    <m/>
    <m/>
    <m/>
    <m/>
    <m/>
    <m/>
    <d v="2019-07-13T00:00:00"/>
    <d v="2019-07-13T00:00:00"/>
    <d v="2019-07-13T00:00:00"/>
    <d v="2019-07-11T00:00:00"/>
    <s v="No Dependency"/>
    <m/>
    <s v="Done"/>
    <x v="6"/>
    <m/>
    <s v="Non-Private"/>
    <x v="3"/>
    <s v="COW"/>
    <s v="NA"/>
    <s v="NA"/>
    <s v="NA"/>
    <s v="COW"/>
    <s v="HO to CW Done"/>
    <s v="HO Done"/>
    <s v="Done"/>
    <s v="HO Done"/>
  </r>
  <r>
    <s v="COW306"/>
    <s v="COW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d v="2019-07-09T00:00:00"/>
    <d v="2019-07-10T00:00:00"/>
    <s v="Approved"/>
    <d v="2019-07-05T18:23:26"/>
    <d v="2019-07-10T00:00:00"/>
    <s v="Non IGATE"/>
    <s v="NA"/>
    <s v="NA"/>
    <s v="NA"/>
    <s v="NA"/>
    <d v="2019-07-13T00:00:00"/>
    <d v="2019-07-13T00:00:00"/>
    <d v="2019-07-13T00:00:00"/>
    <d v="2019-07-13T00:00:00"/>
    <s v="NA"/>
    <s v="NA"/>
    <d v="2019-07-13T00:00:00"/>
    <d v="2019-07-13T00:00:00"/>
    <d v="2019-07-13T00:00:00"/>
    <d v="2019-07-13T00:00:00"/>
    <d v="2019-07-13T00:00:00"/>
    <d v="2019-07-13T00:00:00"/>
    <s v="NA"/>
    <s v="NA"/>
    <d v="2019-07-13T00:00:00"/>
    <d v="2019-07-13T00:00:00"/>
    <m/>
    <m/>
    <m/>
    <m/>
    <m/>
    <m/>
    <d v="2019-07-13T00:00:00"/>
    <d v="2019-07-13T00:00:00"/>
    <d v="2019-07-13T00:00:00"/>
    <d v="2019-07-11T00:00:00"/>
    <s v="No Dependency"/>
    <m/>
    <s v="Done"/>
    <x v="6"/>
    <m/>
    <s v="Non-Private"/>
    <x v="3"/>
    <s v="COW"/>
    <s v="NA"/>
    <s v="NA"/>
    <s v="NA"/>
    <s v="COW"/>
    <s v="HO to CW Done"/>
    <s v="HO Done"/>
    <s v="Done"/>
    <s v="HO Done"/>
  </r>
  <r>
    <s v="CWN904"/>
    <s v="COW"/>
    <s v="Aspiration"/>
    <s v="COW"/>
    <x v="13"/>
    <s v="Same Location"/>
    <s v="COW"/>
    <n v="21.648879999999998"/>
    <n v="40.396349999999998"/>
    <s v="Huawei"/>
    <x v="2"/>
    <s v="Same Location"/>
    <s v="COW"/>
    <s v="COW"/>
    <s v="COW"/>
    <s v="Doable"/>
    <m/>
    <s v="Approved"/>
    <d v="2019-07-09T00:00:00"/>
    <d v="2019-07-10T00:00:00"/>
    <s v="Approved"/>
    <d v="2019-07-05T18:23:26"/>
    <d v="2019-07-10T00:00:00"/>
    <s v="Non IGATE"/>
    <s v="NA"/>
    <s v="NA"/>
    <s v="NA"/>
    <s v="NA"/>
    <d v="2019-07-13T00:00:00"/>
    <d v="2019-07-13T00:00:00"/>
    <d v="2019-07-13T00:00:00"/>
    <d v="2019-07-13T00:00:00"/>
    <s v="NA"/>
    <s v="NA"/>
    <d v="2019-07-13T00:00:00"/>
    <d v="2019-07-13T00:00:00"/>
    <d v="2019-07-13T00:00:00"/>
    <d v="2019-07-13T00:00:00"/>
    <d v="2019-07-13T00:00:00"/>
    <d v="2019-07-13T00:00:00"/>
    <s v="NA"/>
    <s v="NA"/>
    <d v="2019-07-13T00:00:00"/>
    <d v="2019-07-13T00:00:00"/>
    <m/>
    <m/>
    <m/>
    <m/>
    <m/>
    <m/>
    <d v="2019-07-13T00:00:00"/>
    <d v="2019-07-13T00:00:00"/>
    <d v="2019-07-13T00:00:00"/>
    <d v="2019-07-11T00:00:00"/>
    <s v="No Dependency"/>
    <m/>
    <s v="Done"/>
    <x v="6"/>
    <m/>
    <s v="Non-Private"/>
    <x v="3"/>
    <s v="COW"/>
    <s v="NA"/>
    <s v="NA"/>
    <s v="NA"/>
    <s v="COW"/>
    <s v="HO to CW Done"/>
    <s v="HO Done"/>
    <s v="Done"/>
    <s v="HO Done"/>
  </r>
  <r>
    <s v="CWN911"/>
    <s v="Macro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24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CWN919"/>
    <s v="Macro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24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CWS813"/>
    <s v="Macro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24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COW629"/>
    <s v="Macro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24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COW618"/>
    <s v="Macro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24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ZBR977"/>
    <s v="Macro"/>
    <s v="Aspiration"/>
    <s v="RT"/>
    <x v="5"/>
    <s v="Same Location"/>
    <s v="RT"/>
    <s v="NA"/>
    <s v="NA"/>
    <s v="Huawei"/>
    <x v="2"/>
    <s v="Same Location"/>
    <s v="RT"/>
    <s v="RT"/>
    <s v="RT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NA"/>
    <s v="NA"/>
    <s v="NA"/>
    <s v="NA"/>
    <s v="NA"/>
    <s v="NA"/>
    <s v="Done"/>
    <s v="Done"/>
    <s v="Done"/>
    <s v="Done"/>
    <m/>
    <m/>
    <m/>
    <m/>
    <m/>
    <m/>
    <s v="Done"/>
    <s v="Done"/>
    <d v="2019-07-24T00:00:00"/>
    <m/>
    <s v="No Dependency"/>
    <m/>
    <s v="Done"/>
    <x v="6"/>
    <m/>
    <s v="Private"/>
    <x v="6"/>
    <m/>
    <s v="NA"/>
    <s v="NA"/>
    <s v="NA"/>
    <s v="RT"/>
    <s v="HO Not Done"/>
    <s v="HO Done"/>
    <s v="Done"/>
    <s v="HO Done"/>
  </r>
  <r>
    <s v="CWS804"/>
    <s v="Macro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24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COW545"/>
    <s v="Macro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24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CWS835"/>
    <s v="Macro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24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CWS819"/>
    <s v="Macro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24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CWS818"/>
    <s v="Macro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24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CWS832"/>
    <s v="Macro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24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COW551"/>
    <s v="Macro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24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CWS836"/>
    <s v="Macro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24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CWS808"/>
    <s v="Macro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24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ZND810"/>
    <s v="Macro"/>
    <s v="Aspiration"/>
    <s v="RT"/>
    <x v="0"/>
    <s v="Same Location"/>
    <s v="RT"/>
    <s v="NA"/>
    <s v="NA"/>
    <s v="Huawei"/>
    <x v="2"/>
    <s v="Same Location"/>
    <s v="RT"/>
    <s v="RT"/>
    <s v="RT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NA"/>
    <s v="NA"/>
    <s v="NA"/>
    <s v="NA"/>
    <s v="NA"/>
    <s v="NA"/>
    <s v="Done"/>
    <s v="Done"/>
    <s v="Done"/>
    <s v="Done"/>
    <m/>
    <m/>
    <m/>
    <m/>
    <m/>
    <m/>
    <s v="Done"/>
    <s v="Done"/>
    <d v="2019-07-24T00:00:00"/>
    <m/>
    <s v="No Dependency"/>
    <m/>
    <s v="Done"/>
    <x v="6"/>
    <m/>
    <s v="Private"/>
    <x v="6"/>
    <m/>
    <s v="NA"/>
    <s v="NA"/>
    <s v="NA"/>
    <s v="RT"/>
    <s v="HO Not Done"/>
    <s v="HO Done"/>
    <s v="Done"/>
    <s v="HO Done"/>
  </r>
  <r>
    <s v="COW652"/>
    <s v="Macro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24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COW659"/>
    <s v="Macro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24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ZHF050"/>
    <s v="Macro"/>
    <s v="Aspiration"/>
    <s v="RT"/>
    <x v="6"/>
    <s v="Same Location"/>
    <s v="RT"/>
    <s v="NA"/>
    <s v="NA"/>
    <s v="Huawei"/>
    <x v="2"/>
    <s v="Same Location"/>
    <s v="RT"/>
    <s v="RT"/>
    <s v="RT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NA"/>
    <s v="NA"/>
    <s v="NA"/>
    <s v="NA"/>
    <s v="NA"/>
    <s v="NA"/>
    <s v="Done"/>
    <s v="Done"/>
    <s v="Done"/>
    <s v="Done"/>
    <m/>
    <m/>
    <m/>
    <m/>
    <m/>
    <m/>
    <s v="Done"/>
    <s v="Done"/>
    <d v="2019-07-24T00:00:00"/>
    <m/>
    <s v="No Dependency"/>
    <m/>
    <s v="Done"/>
    <x v="6"/>
    <m/>
    <s v="Private"/>
    <x v="6"/>
    <m/>
    <s v="NA"/>
    <s v="NA"/>
    <s v="NA"/>
    <s v="RT"/>
    <s v="HO Not Done"/>
    <s v="HO Done"/>
    <s v="Done"/>
    <s v="HO Done"/>
  </r>
  <r>
    <s v="CWN900"/>
    <s v="COW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31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CWN910"/>
    <s v="COW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31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CWS834"/>
    <s v="COW"/>
    <s v="Aspiration"/>
    <s v="COW"/>
    <x v="13"/>
    <s v="Same Location"/>
    <s v="COW"/>
    <s v="NA"/>
    <s v="NA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d v="2019-07-31T00:00:00"/>
    <m/>
    <s v="No Dependency"/>
    <m/>
    <s v="Done"/>
    <x v="6"/>
    <m/>
    <s v="Non-Private"/>
    <x v="3"/>
    <m/>
    <s v="NA"/>
    <s v="NA"/>
    <s v="NA"/>
    <s v="COW"/>
    <s v="HO Not Done"/>
    <s v="HO Done"/>
    <s v="Done"/>
    <s v="HO Done"/>
  </r>
  <r>
    <s v="ZBR136"/>
    <s v="Macro"/>
    <s v="Aspiration"/>
    <s v="Central"/>
    <x v="5"/>
    <s v="2020 Scope"/>
    <s v="بريدة"/>
    <n v="26.270790000000002"/>
    <n v="44.034239999999997"/>
    <s v="Huawei"/>
    <x v="0"/>
    <s v="New Location"/>
    <s v="NA"/>
    <s v="NA"/>
    <s v="Macro"/>
    <s v="Doable"/>
    <m/>
    <s v="Approved"/>
    <d v="2019-09-01T00:00:00"/>
    <d v="2019-09-01T00:00:00"/>
    <s v="Approved"/>
    <d v="2019-09-03T00:00:00"/>
    <d v="2019-10-02T00:00:00"/>
    <s v="IGATE"/>
    <m/>
    <m/>
    <m/>
    <m/>
    <m/>
    <m/>
    <m/>
    <m/>
    <m/>
    <m/>
    <s v="NA"/>
    <s v="NA"/>
    <s v="NA"/>
    <s v="NA"/>
    <s v="NA"/>
    <s v="NA"/>
    <m/>
    <m/>
    <m/>
    <m/>
    <m/>
    <m/>
    <m/>
    <m/>
    <m/>
    <m/>
    <m/>
    <m/>
    <m/>
    <m/>
    <s v="FDED Not Approved"/>
    <m/>
    <d v="2019-11-28T00:00:00"/>
    <x v="0"/>
    <m/>
    <s v="Non-Private"/>
    <x v="0"/>
    <s v="Hospital"/>
    <s v="NA"/>
    <s v="NA"/>
    <s v="NA"/>
    <s v="GF"/>
    <s v="NA in IGATE"/>
    <s v="Below BM"/>
    <s v="A Sughair"/>
    <s v="بانتظار موافقة RF على موقع المستشفى FOC"/>
  </r>
  <r>
    <s v="ZDH028"/>
    <s v="Macro/Replacement"/>
    <s v="Aspiration"/>
    <s v="Eastern"/>
    <x v="0"/>
    <s v="2019 Scope-Replacement"/>
    <s v="Aramco"/>
    <n v="26.250150000000001"/>
    <n v="50.047820000000002"/>
    <s v="Huawei"/>
    <x v="0"/>
    <s v="New Location"/>
    <s v="NA"/>
    <s v="NA"/>
    <s v="Macro"/>
    <s v="Doable"/>
    <m/>
    <s v="Approved"/>
    <d v="2019-10-07T00:00:00"/>
    <d v="2019-10-13T00:00:00"/>
    <m/>
    <m/>
    <m/>
    <s v="I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nding HOC"/>
    <m/>
    <d v="2019-12-25T00:00:00"/>
    <x v="12"/>
    <m/>
    <s v="Non-Private"/>
    <x v="0"/>
    <s v="Aramco"/>
    <s v="NA"/>
    <s v="NA"/>
    <s v="NA"/>
    <s v="GF"/>
    <s v=",ISR  IN GAT"/>
    <s v="Below BM"/>
    <s v="NA"/>
    <s v="تمت اضافته جديد تم مسح مبدئي -الموقع غير قابل للحيازة لا نستطيع استخراج رخصة"/>
  </r>
  <r>
    <s v="ZJB280"/>
    <s v="Macro"/>
    <s v="Aspiration"/>
    <s v="Eastern"/>
    <x v="9"/>
    <m/>
    <s v="GRD"/>
    <n v="26.95083"/>
    <n v="49.359670000000001"/>
    <s v="Huawei"/>
    <x v="2"/>
    <s v="New Location"/>
    <s v="COW"/>
    <s v="GF"/>
    <s v="GRD"/>
    <s v="Doable"/>
    <m/>
    <s v="Approved"/>
    <d v="2019-10-07T00:00:00"/>
    <d v="2019-10-13T00:00:00"/>
    <s v="Approved"/>
    <d v="2019-10-13T00:00:00"/>
    <d v="2019-10-13T00:00:00"/>
    <s v="IGATE"/>
    <s v="25/07/2019 15:04:28"/>
    <s v="SNR1011468"/>
    <s v="SNR_I"/>
    <s v="District Support"/>
    <m/>
    <m/>
    <m/>
    <m/>
    <m/>
    <m/>
    <m/>
    <m/>
    <m/>
    <m/>
    <m/>
    <m/>
    <m/>
    <m/>
    <m/>
    <m/>
    <m/>
    <m/>
    <m/>
    <m/>
    <m/>
    <m/>
    <m/>
    <m/>
    <m/>
    <m/>
    <s v="FDED Not Approved"/>
    <m/>
    <d v="2019-12-26T00:00:00"/>
    <x v="12"/>
    <m/>
    <m/>
    <x v="7"/>
    <m/>
    <s v="NA"/>
    <s v="NA"/>
    <s v="NA"/>
    <s v="GRD"/>
    <s v="ISR Not Sub to RF"/>
    <m/>
    <s v="NA"/>
    <m/>
  </r>
  <r>
    <s v="ZND529"/>
    <s v="Macro"/>
    <s v="Aspiration"/>
    <s v="Eastern"/>
    <x v="0"/>
    <m/>
    <s v="GRD"/>
    <n v="26.396049999999999"/>
    <n v="50.142580000000002"/>
    <s v="Huawei"/>
    <x v="2"/>
    <s v="New Location"/>
    <s v="COW"/>
    <s v="GRD"/>
    <s v="GRD"/>
    <s v="Doable"/>
    <m/>
    <s v="Approved"/>
    <d v="2019-10-07T00:00:00"/>
    <d v="2019-10-13T00:00:00"/>
    <m/>
    <m/>
    <m/>
    <s v="I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DED Not Approved"/>
    <m/>
    <d v="2019-12-26T00:00:00"/>
    <x v="12"/>
    <m/>
    <m/>
    <x v="7"/>
    <m/>
    <s v="NA"/>
    <s v="NA"/>
    <s v="NA"/>
    <s v="GRD"/>
    <s v=",ISR  IN GAT"/>
    <m/>
    <s v="NA"/>
    <m/>
  </r>
  <r>
    <s v="ZTB423"/>
    <s v="Macro"/>
    <s v="Aspiration"/>
    <s v="Northern"/>
    <x v="8"/>
    <m/>
    <s v="GRD"/>
    <n v="28.790579999999999"/>
    <n v="36.450580000000002"/>
    <s v="Huawei"/>
    <x v="2"/>
    <s v="New Location"/>
    <s v="COW"/>
    <s v="GRD"/>
    <s v="GRD"/>
    <s v="Doable"/>
    <m/>
    <s v="Approved"/>
    <d v="2019-10-07T00:00:00"/>
    <d v="2019-10-13T00:00:00"/>
    <s v="Approved"/>
    <d v="2019-10-13T00:00:00"/>
    <d v="2019-10-13T00:00:00"/>
    <s v="I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BP Not submitted"/>
    <m/>
    <d v="2019-12-26T00:00:00"/>
    <x v="12"/>
    <m/>
    <m/>
    <x v="7"/>
    <m/>
    <s v="NA"/>
    <s v="NA"/>
    <s v="NA"/>
    <s v="GRD"/>
    <s v="NA in IGATE"/>
    <m/>
    <s v="NA"/>
    <m/>
  </r>
  <r>
    <s v="ZTR018"/>
    <s v="Macro"/>
    <s v="Aspiration"/>
    <s v="Northern"/>
    <x v="12"/>
    <m/>
    <s v="GRD"/>
    <n v="31.666180000000001"/>
    <n v="38.778350000000003"/>
    <s v="Huawei"/>
    <x v="2"/>
    <s v="New Location"/>
    <s v="COW"/>
    <s v="GRD"/>
    <s v="GRD"/>
    <s v="Doable"/>
    <m/>
    <s v="Approved"/>
    <d v="2019-10-07T00:00:00"/>
    <d v="2019-10-13T00:00:00"/>
    <m/>
    <m/>
    <m/>
    <s v="I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BP Not submitted"/>
    <m/>
    <d v="2019-12-26T00:00:00"/>
    <x v="12"/>
    <m/>
    <m/>
    <x v="7"/>
    <m/>
    <s v="NA"/>
    <s v="NA"/>
    <s v="NA"/>
    <s v="GRD"/>
    <s v=",ISR  IN GAT"/>
    <m/>
    <s v="NA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8">
  <r>
    <s v="ZDM080"/>
    <x v="0"/>
    <x v="0"/>
  </r>
  <r>
    <s v="ZDM139"/>
    <x v="1"/>
    <x v="0"/>
  </r>
  <r>
    <s v="ZAQ013"/>
    <x v="2"/>
    <x v="0"/>
  </r>
  <r>
    <s v="ZDH002"/>
    <x v="2"/>
    <x v="0"/>
  </r>
  <r>
    <s v="ZDH003"/>
    <x v="2"/>
    <x v="0"/>
  </r>
  <r>
    <s v="ZDM033"/>
    <x v="3"/>
    <x v="0"/>
  </r>
  <r>
    <s v="ZND791"/>
    <x v="3"/>
    <x v="0"/>
  </r>
  <r>
    <s v="ZDM013"/>
    <x v="4"/>
    <x v="0"/>
  </r>
  <r>
    <s v="ZTB402"/>
    <x v="5"/>
    <x v="0"/>
  </r>
  <r>
    <s v="ZHF279"/>
    <x v="3"/>
    <x v="0"/>
  </r>
  <r>
    <s v="ZHF294"/>
    <x v="3"/>
    <x v="0"/>
  </r>
  <r>
    <s v="ZRN026"/>
    <x v="6"/>
    <x v="0"/>
  </r>
  <r>
    <s v="ZRN027"/>
    <x v="6"/>
    <x v="0"/>
  </r>
  <r>
    <s v="ZNM043"/>
    <x v="7"/>
    <x v="0"/>
  </r>
  <r>
    <s v="ZRN028"/>
    <x v="6"/>
    <x v="0"/>
  </r>
  <r>
    <s v="ZHF296"/>
    <x v="3"/>
    <x v="0"/>
  </r>
  <r>
    <s v="ZBH587"/>
    <x v="5"/>
    <x v="0"/>
  </r>
  <r>
    <s v="ZJZ068"/>
    <x v="5"/>
    <x v="1"/>
  </r>
  <r>
    <s v="ZJZ170"/>
    <x v="8"/>
    <x v="0"/>
  </r>
  <r>
    <s v="ZJZ221"/>
    <x v="8"/>
    <x v="0"/>
  </r>
  <r>
    <s v="ZJZ356"/>
    <x v="8"/>
    <x v="0"/>
  </r>
  <r>
    <s v="ZJZ530"/>
    <x v="8"/>
    <x v="0"/>
  </r>
  <r>
    <s v="ZJZ531"/>
    <x v="8"/>
    <x v="0"/>
  </r>
  <r>
    <s v="ZRR027"/>
    <x v="5"/>
    <x v="2"/>
  </r>
  <r>
    <s v="ZBR149"/>
    <x v="5"/>
    <x v="3"/>
  </r>
  <r>
    <s v="ZBR178"/>
    <x v="3"/>
    <x v="0"/>
  </r>
  <r>
    <s v="ZTB430"/>
    <x v="9"/>
    <x v="0"/>
  </r>
  <r>
    <s v="ZHA330"/>
    <x v="9"/>
    <x v="0"/>
  </r>
  <r>
    <s v="ZNN676"/>
    <x v="3"/>
    <x v="0"/>
  </r>
  <r>
    <s v="ZHF202"/>
    <x v="3"/>
    <x v="0"/>
  </r>
  <r>
    <s v="ZHF203"/>
    <x v="3"/>
    <x v="0"/>
  </r>
  <r>
    <s v="ZTB128"/>
    <x v="5"/>
    <x v="1"/>
  </r>
  <r>
    <s v="ZTB135"/>
    <x v="5"/>
    <x v="4"/>
  </r>
  <r>
    <s v="ZTB036"/>
    <x v="10"/>
    <x v="5"/>
  </r>
  <r>
    <s v="ZTB111"/>
    <x v="10"/>
    <x v="5"/>
  </r>
  <r>
    <s v="ZTB872"/>
    <x v="5"/>
    <x v="0"/>
  </r>
  <r>
    <s v="ZTB384"/>
    <x v="10"/>
    <x v="5"/>
  </r>
  <r>
    <s v="ZRR031"/>
    <x v="11"/>
    <x v="0"/>
  </r>
  <r>
    <s v="ZHA904"/>
    <x v="10"/>
    <x v="6"/>
  </r>
  <r>
    <s v="ZJB157"/>
    <x v="12"/>
    <x v="0"/>
  </r>
  <r>
    <s v="ZRR029"/>
    <x v="10"/>
    <x v="7"/>
  </r>
  <r>
    <s v="ZJB170"/>
    <x v="12"/>
    <x v="0"/>
  </r>
  <r>
    <s v="ZJB175"/>
    <x v="12"/>
    <x v="0"/>
  </r>
  <r>
    <s v="ZTR015"/>
    <x v="4"/>
    <x v="0"/>
  </r>
  <r>
    <s v="ZTR026"/>
    <x v="4"/>
    <x v="0"/>
  </r>
  <r>
    <s v="ZTR037"/>
    <x v="4"/>
    <x v="0"/>
  </r>
  <r>
    <s v="ZTR040"/>
    <x v="4"/>
    <x v="0"/>
  </r>
  <r>
    <s v="ZTR043"/>
    <x v="4"/>
    <x v="0"/>
  </r>
  <r>
    <s v="ZTR045"/>
    <x v="4"/>
    <x v="0"/>
  </r>
  <r>
    <s v="ZTR047"/>
    <x v="4"/>
    <x v="0"/>
  </r>
  <r>
    <s v="ZTR048"/>
    <x v="4"/>
    <x v="0"/>
  </r>
  <r>
    <s v="ZTR053"/>
    <x v="4"/>
    <x v="0"/>
  </r>
  <r>
    <s v="ZTR055"/>
    <x v="4"/>
    <x v="0"/>
  </r>
  <r>
    <s v="ZUL030"/>
    <x v="11"/>
    <x v="0"/>
  </r>
  <r>
    <s v="ZJB222"/>
    <x v="5"/>
    <x v="0"/>
  </r>
  <r>
    <s v="ZJB229"/>
    <x v="2"/>
    <x v="0"/>
  </r>
  <r>
    <s v="ZJB234"/>
    <x v="2"/>
    <x v="0"/>
  </r>
  <r>
    <s v="ZJB101"/>
    <x v="12"/>
    <x v="0"/>
  </r>
  <r>
    <s v="ZJB107"/>
    <x v="12"/>
    <x v="0"/>
  </r>
  <r>
    <s v="ZJB108"/>
    <x v="12"/>
    <x v="0"/>
  </r>
  <r>
    <s v="ZJB805"/>
    <x v="12"/>
    <x v="0"/>
  </r>
  <r>
    <s v="ZJB861"/>
    <x v="12"/>
    <x v="0"/>
  </r>
  <r>
    <s v="ZUZ060"/>
    <x v="9"/>
    <x v="0"/>
  </r>
  <r>
    <s v="ZJB279"/>
    <x v="12"/>
    <x v="0"/>
  </r>
  <r>
    <s v="ZDB151"/>
    <x v="13"/>
    <x v="0"/>
  </r>
  <r>
    <s v="ZJZ173"/>
    <x v="14"/>
    <x v="0"/>
  </r>
  <r>
    <s v="ZBR136"/>
    <x v="14"/>
    <x v="0"/>
  </r>
  <r>
    <s v="ZDH028"/>
    <x v="2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23">
  <r>
    <x v="0"/>
    <s v="Macro"/>
    <s v="Aspiration"/>
    <s v="Eastern"/>
    <x v="0"/>
    <s v="2019 Scope"/>
    <s v=" المباحث العامة "/>
    <n v="26.33249"/>
    <n v="49.960549999999998"/>
    <s v="Huawei"/>
    <x v="0"/>
    <s v="New Location"/>
    <s v="NA"/>
    <s v="NA"/>
    <s v="Macro"/>
    <s v="Long process"/>
    <m/>
    <s v="Approved"/>
    <d v="2019-06-16T00:00:00"/>
    <d v="2019-06-17T00:00:00"/>
    <s v="Approved"/>
    <d v="2019-07-05T18:23:26"/>
    <d v="2019-07-06T18:23:26"/>
    <s v="IGATE"/>
    <s v="07/07/2019 18:23:26"/>
    <s v="SNR1011112"/>
    <s v="SNR_I"/>
    <s v="District Support"/>
    <d v="2019-06-20T00:00:00"/>
    <d v="2019-07-04T00:00:00"/>
    <d v="2019-07-04T00:00:00"/>
    <d v="2019-07-04T00:00:00"/>
    <s v="NA"/>
    <s v="NA"/>
    <d v="2019-06-19T00:00:00"/>
    <m/>
    <m/>
    <m/>
    <m/>
    <m/>
    <s v="NA"/>
    <s v="NA"/>
    <m/>
    <m/>
    <m/>
    <m/>
    <m/>
    <m/>
    <m/>
    <m/>
    <m/>
    <m/>
    <x v="0"/>
    <m/>
    <s v="Pending HOC"/>
    <d v="2019-09-30T00:00:00"/>
    <d v="2019-11-25T00:00:00"/>
    <s v="W4-Nov"/>
    <m/>
    <s v="Non-Private"/>
    <x v="0"/>
    <s v="General Investigation"/>
    <s v="NA"/>
    <n v="0"/>
    <n v="0"/>
    <s v="GF"/>
    <s v="IBP Not Issued"/>
    <s v="Above"/>
    <s v="M. Ramadan"/>
    <s v="تم المتابعه مع  سلطان الاحمري من المباحث العامة - انتظار الرد"/>
  </r>
  <r>
    <x v="1"/>
    <s v="Macro"/>
    <s v="Aspiration"/>
    <s v="Southern"/>
    <x v="1"/>
    <s v="2020 Scope"/>
    <s v="العقيق"/>
    <n v="20.284880000000001"/>
    <n v="41.661200000000001"/>
    <s v="Huawei"/>
    <x v="0"/>
    <s v="New Location"/>
    <s v="NA"/>
    <s v="NA"/>
    <s v="Macro"/>
    <s v="Doable"/>
    <m/>
    <s v="Approved"/>
    <d v="2019-03-10T00:00:00"/>
    <d v="2019-03-11T00:00:00"/>
    <s v="Approved"/>
    <d v="2019-05-19T20:05:12"/>
    <d v="2019-05-20T20:05:12"/>
    <s v="IGATE"/>
    <s v="21/05/2019 20:05:12"/>
    <s v="SNR1010325"/>
    <s v="SNR_U"/>
    <s v="District Director"/>
    <d v="2019-03-14T00:00:00"/>
    <d v="2019-04-10T00:00:00"/>
    <d v="2019-05-19T00:00:00"/>
    <d v="2019-06-17T00:00:00"/>
    <s v="NA"/>
    <s v="NA"/>
    <s v="NA"/>
    <m/>
    <m/>
    <m/>
    <m/>
    <m/>
    <m/>
    <m/>
    <m/>
    <m/>
    <m/>
    <m/>
    <m/>
    <m/>
    <m/>
    <m/>
    <m/>
    <m/>
    <x v="0"/>
    <m/>
    <s v="Pending HOC"/>
    <d v="2019-12-15T00:00:00"/>
    <d v="2019-10-28T00:00:00"/>
    <s v="W4-Oct"/>
    <m/>
    <s v="Private"/>
    <x v="1"/>
    <s v="Al-Aqiq Municipality"/>
    <s v="NA"/>
    <s v="25,143.00"/>
    <s v="17X17"/>
    <s v="GF"/>
    <s v="IBP Not Issued"/>
    <s v="Below BM"/>
    <s v="Ali Asiri"/>
    <s v="تم توقيع العقد - (تم تغيير مساحة الارض ويحتاج تعديل العقد ) - تم تحويل المعاملة الى ادارة التعديات وانتظار صدور امر الازالة, تم صدور خطاب رفض من البلدية , تم تقديم خيار آخر للRF"/>
  </r>
  <r>
    <x v="2"/>
    <s v="Macro"/>
    <s v="Aspiration"/>
    <s v="Eastern"/>
    <x v="0"/>
    <s v="2020 Scope"/>
    <s v=" غرب الدمام"/>
    <n v="26.20243"/>
    <n v="49.938789999999997"/>
    <s v="Huawei"/>
    <x v="0"/>
    <s v="New Location"/>
    <s v="NA"/>
    <s v="NA"/>
    <s v="Macro"/>
    <s v="Doable"/>
    <m/>
    <s v="Approved"/>
    <d v="2019-03-08T00:00:00"/>
    <d v="2019-03-09T00:00:00"/>
    <s v="Approved"/>
    <d v="2019-07-08T18:30:34"/>
    <d v="2019-07-09T18:30:34"/>
    <s v="IGATE"/>
    <s v="10/07/2019 18:30:34"/>
    <s v="SNR1011234"/>
    <s v="SNR_O"/>
    <s v="Technical Procurement Section Manager"/>
    <d v="2019-03-12T00:00:00"/>
    <d v="2019-04-10T00:00:00"/>
    <d v="2019-04-10T00:00:00"/>
    <d v="2019-04-10T00:00:00"/>
    <s v="NA"/>
    <s v="NA"/>
    <d v="2019-06-19T00:00:00"/>
    <d v="2019-10-27T00:00:00"/>
    <d v="2019-10-27T00:00:00"/>
    <d v="2019-10-27T00:00:00"/>
    <d v="2019-10-30T00:00:00"/>
    <m/>
    <s v="NA"/>
    <s v="NA"/>
    <d v="2019-10-27T00:00:00"/>
    <d v="2019-10-27T00:00:00"/>
    <m/>
    <m/>
    <m/>
    <m/>
    <m/>
    <m/>
    <m/>
    <m/>
    <x v="1"/>
    <d v="2019-11-03T00:00:00"/>
    <s v="Pending HOC"/>
    <d v="2019-12-29T00:00:00"/>
    <d v="2019-10-28T00:00:00"/>
    <s v="W4-Oct"/>
    <m/>
    <s v="Non-Private"/>
    <x v="2"/>
    <s v="Western Dammam"/>
    <s v="138203336"/>
    <n v="0"/>
    <n v="0"/>
    <s v="GF"/>
    <s v="HO to CW Done"/>
    <s v="Above"/>
    <s v="Ali"/>
    <s v="تم تسليم الموقع "/>
  </r>
  <r>
    <x v="3"/>
    <s v="Macro"/>
    <s v="Aspiration"/>
    <s v="Eastern"/>
    <x v="0"/>
    <s v="2019 Scope"/>
    <s v=" ميناء الملك عبد العزيز"/>
    <n v="26.42681"/>
    <n v="50.173560000000002"/>
    <s v="Huawei"/>
    <x v="0"/>
    <s v="New Location"/>
    <s v="NA"/>
    <s v="NA"/>
    <s v="Macro"/>
    <s v="Long process"/>
    <m/>
    <s v="Approved"/>
    <d v="2019-03-05T00:00:00"/>
    <d v="2019-03-06T00:00:00"/>
    <s v="Approved"/>
    <d v="2019-05-19T16:44:54"/>
    <d v="2019-05-20T16:44:54"/>
    <s v="IGATE"/>
    <s v="21/05/2019 16:44:54"/>
    <s v="SNR1010311"/>
    <s v="SNR_I"/>
    <s v="District Support"/>
    <d v="2019-03-09T00:00:00"/>
    <d v="2019-04-10T00:00:00"/>
    <d v="2019-05-19T00:00:00"/>
    <m/>
    <s v="NA"/>
    <s v="NA"/>
    <d v="2019-04-15T00:00:00"/>
    <d v="2019-09-08T00:00:00"/>
    <m/>
    <m/>
    <m/>
    <m/>
    <m/>
    <m/>
    <m/>
    <m/>
    <m/>
    <m/>
    <m/>
    <m/>
    <m/>
    <m/>
    <m/>
    <m/>
    <x v="0"/>
    <m/>
    <s v="Pending HOC"/>
    <d v="2019-09-30T00:00:00"/>
    <d v="2019-11-15T00:00:00"/>
    <s v="W2-Nov"/>
    <m/>
    <s v="Non-Private"/>
    <x v="0"/>
    <s v="Seaport"/>
    <n v="0"/>
    <n v="0"/>
    <n v="0"/>
    <s v="GF"/>
    <s v="Contract Not Issued"/>
    <s v="Above"/>
    <s v="Ali"/>
    <s v="بانتظار ارسال خطاب رد موافقة على عرض الميناء  "/>
  </r>
  <r>
    <x v="4"/>
    <s v="Macro"/>
    <s v="Aspiration"/>
    <s v="Eastern"/>
    <x v="0"/>
    <s v="2020 Scope"/>
    <s v="ارامكو  بالمنطقة الشرقية"/>
    <n v="25.884730000000001"/>
    <n v="49.599919999999997"/>
    <s v="Huawei"/>
    <x v="0"/>
    <s v="New Location"/>
    <s v="NA"/>
    <s v="NA"/>
    <s v="Macro"/>
    <s v="Doable"/>
    <m/>
    <s v="Approved"/>
    <d v="2019-03-13T00:00:00"/>
    <d v="2019-03-14T00:00:00"/>
    <s v="Approved"/>
    <d v="2019-05-19T19:06:26"/>
    <d v="2019-05-20T19:06:26"/>
    <s v="IGATE"/>
    <s v="21/05/2019 19:06:26"/>
    <s v="SNR1010320"/>
    <s v="SNR_I"/>
    <s v="District Support"/>
    <d v="2019-03-17T00:00:00"/>
    <d v="2019-04-10T00:00:00"/>
    <d v="2019-04-10T00:00:00"/>
    <d v="2019-04-14T00:00:00"/>
    <s v="NA"/>
    <s v="NA"/>
    <d v="2019-04-14T00:00:00"/>
    <m/>
    <m/>
    <m/>
    <m/>
    <m/>
    <m/>
    <m/>
    <m/>
    <m/>
    <m/>
    <m/>
    <m/>
    <m/>
    <m/>
    <m/>
    <m/>
    <m/>
    <x v="0"/>
    <m/>
    <s v="Pending HOC"/>
    <d v="2019-09-15T00:00:00"/>
    <d v="2019-11-10T00:00:00"/>
    <s v="W2-Nov"/>
    <m/>
    <s v="Non-Private"/>
    <x v="0"/>
    <s v="Aramco"/>
    <s v="NA"/>
    <n v="0"/>
    <n v="0"/>
    <s v="GF"/>
    <s v="IBP Not Issued"/>
    <s v="Below BM"/>
    <s v="Ali"/>
    <s v="تم تقديم خطاب رد  بانتظار الرد من ارامكو  - انتظار الرد من أرامكو"/>
  </r>
  <r>
    <x v="5"/>
    <s v="Macro"/>
    <s v="Aspiration"/>
    <s v="Eastern"/>
    <x v="0"/>
    <s v="2019 Scope"/>
    <s v="ارامكو  بالمنطقة الشرقية"/>
    <n v="26.264810000000001"/>
    <n v="50.067990000000002"/>
    <s v="Huawei"/>
    <x v="0"/>
    <s v="New Location"/>
    <s v="NA"/>
    <s v="NA"/>
    <s v="Macro"/>
    <s v="Long process"/>
    <m/>
    <s v="Approved"/>
    <d v="2019-06-16T00:00:00"/>
    <d v="2019-06-17T00:00:00"/>
    <s v="Approved"/>
    <d v="2019-07-08T18:37:03"/>
    <d v="2019-07-09T18:37:03"/>
    <s v="IGATE"/>
    <s v="10/07/2019 18:37:03"/>
    <s v="SNR1011235"/>
    <s v="SNR_I"/>
    <s v="District Support"/>
    <d v="2019-06-20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09-30T00:00:00"/>
    <d v="2019-12-05T00:00:00"/>
    <s v="W1-Dec"/>
    <m/>
    <s v="Non-Private"/>
    <x v="0"/>
    <s v="Aramco"/>
    <s v="NA"/>
    <n v="0"/>
    <n v="0"/>
    <s v="GF"/>
    <s v="IBP Not Issued"/>
    <s v="Below BM"/>
    <s v="Ali"/>
    <s v="تم تقديم خطاب رد  بانتظار الرد من ارامكو  - انتظار الرد من أرامكو"/>
  </r>
  <r>
    <x v="6"/>
    <s v="Macro"/>
    <s v="Aspiration"/>
    <s v="Eastern"/>
    <x v="0"/>
    <s v="2019 Scope"/>
    <s v="ارامكو  بالمنطقة الشرقية"/>
    <n v="26.25676"/>
    <n v="50.070889999999999"/>
    <s v="Huawei"/>
    <x v="0"/>
    <s v="New Location"/>
    <s v="NA"/>
    <s v="NA"/>
    <s v="Macro"/>
    <s v="Long process"/>
    <m/>
    <s v="Approved"/>
    <d v="2019-03-08T00:00:00"/>
    <d v="2019-03-09T00:00:00"/>
    <s v="Approved"/>
    <d v="2019-05-19T18:05:30"/>
    <d v="2019-05-20T18:05:30"/>
    <s v="IGATE"/>
    <s v="21/05/2019 18:05:30"/>
    <s v="SNR1010319"/>
    <s v="SNR_I"/>
    <s v="District Support"/>
    <d v="2019-03-12T00:00:00"/>
    <d v="2019-04-10T00:00:00"/>
    <d v="2019-04-10T00:00:00"/>
    <d v="2019-04-22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09-30T00:00:00"/>
    <d v="2019-12-05T00:00:00"/>
    <s v="W1-Dec"/>
    <m/>
    <s v="Non-Private"/>
    <x v="0"/>
    <s v="Aramco"/>
    <s v="NA"/>
    <n v="0"/>
    <n v="0"/>
    <s v="GF"/>
    <s v="IBP Not Issued"/>
    <s v="Below BM"/>
    <s v="Ali"/>
    <s v="تم تقديم خطاب رد  بانتظار الرد من ارامكو  - انتظار الرد من أرامكو"/>
  </r>
  <r>
    <x v="7"/>
    <s v="Macro"/>
    <s v="Aspiration"/>
    <s v="Eastern"/>
    <x v="0"/>
    <s v="2019 Scope"/>
    <s v="الحرس الوطني"/>
    <n v="26.368849999999998"/>
    <n v="50.159790000000001"/>
    <s v="Huawei"/>
    <x v="0"/>
    <s v="New Location"/>
    <s v="NA"/>
    <s v="NA"/>
    <s v="Macro"/>
    <s v="Long process"/>
    <m/>
    <s v="Approved"/>
    <d v="2019-04-27T00:00:00"/>
    <d v="2019-04-28T00:00:00"/>
    <s v="Approved"/>
    <d v="2019-07-05T18:33:32"/>
    <d v="2019-07-06T18:33:32"/>
    <s v="IGATE"/>
    <s v="07/07/2019 18:33:32"/>
    <s v="SNR1011114"/>
    <s v="SNR_I"/>
    <s v="District Support"/>
    <d v="2019-05-01T00:00:00"/>
    <d v="2019-07-04T00:00:00"/>
    <d v="2019-07-04T00:00:00"/>
    <d v="2019-07-04T00:00:00"/>
    <s v="NA"/>
    <s v="NA"/>
    <d v="2019-05-05T00:00:00"/>
    <m/>
    <m/>
    <m/>
    <m/>
    <m/>
    <m/>
    <m/>
    <m/>
    <m/>
    <m/>
    <m/>
    <m/>
    <m/>
    <m/>
    <m/>
    <m/>
    <m/>
    <x v="0"/>
    <m/>
    <s v="Pending HOC"/>
    <d v="2019-09-30T00:00:00"/>
    <d v="2019-11-20T00:00:00"/>
    <s v="W3-Nov"/>
    <m/>
    <s v="Non-Private"/>
    <x v="0"/>
    <s v="NG"/>
    <s v="NA"/>
    <n v="0"/>
    <n v="0"/>
    <s v="GF"/>
    <s v="IBP Not Issued"/>
    <s v="Above"/>
    <s v="M. Ramadan"/>
    <s v="بانتظار محضر المعاينة من الحرس الوطني  وتحتاج ما يقارب 3 اسابيع -مع التاكيد بتعديل الفقرة 11 "/>
  </r>
  <r>
    <x v="8"/>
    <s v="Macro"/>
    <s v="Aspiration"/>
    <s v="Eastern"/>
    <x v="0"/>
    <s v="2019 Scope"/>
    <s v="المدينة السكنية بالحرس الوطني"/>
    <n v="26.36805"/>
    <n v="50.168979999999998"/>
    <s v="Huawei"/>
    <x v="0"/>
    <s v="New Location"/>
    <s v="NA"/>
    <s v="NA"/>
    <s v="Macro"/>
    <s v="Long process"/>
    <m/>
    <s v="Approved"/>
    <d v="2019-04-27T00:00:00"/>
    <d v="2019-04-28T00:00:00"/>
    <s v="Approved"/>
    <d v="2019-07-08T17:34:10"/>
    <d v="2019-07-09T17:34:10"/>
    <s v="IGATE"/>
    <s v="10/07/2019 17:34:10"/>
    <s v="SNR1011225"/>
    <s v="SNR_I"/>
    <s v="District Support"/>
    <d v="2019-05-01T00:00:00"/>
    <d v="2019-07-04T00:00:00"/>
    <d v="2019-07-04T00:00:00"/>
    <d v="2019-07-04T00:00:00"/>
    <s v="NA"/>
    <s v="NA"/>
    <d v="2019-05-05T00:00:00"/>
    <d v="2019-08-28T00:00:00"/>
    <m/>
    <m/>
    <m/>
    <m/>
    <m/>
    <m/>
    <m/>
    <m/>
    <m/>
    <m/>
    <m/>
    <d v="2019-10-20T00:00:00"/>
    <m/>
    <m/>
    <m/>
    <m/>
    <x v="0"/>
    <m/>
    <s v="Pending HOC"/>
    <d v="2019-09-30T00:00:00"/>
    <d v="2019-11-05T00:00:00"/>
    <s v="W1-Nov"/>
    <m/>
    <s v="Non-Private"/>
    <x v="0"/>
    <s v="NG"/>
    <s v="NA"/>
    <n v="0"/>
    <n v="0"/>
    <s v="GF"/>
    <s v="Contract Not Issued"/>
    <s v="Above"/>
    <s v="M. Ramadan"/>
    <s v="يحتاج تقديم خطاب الى الحرس الوطني لاعادة صياغة الفقرة رقم 11 من محضر المعاينة "/>
  </r>
  <r>
    <x v="9"/>
    <s v="Macro"/>
    <s v="Aspiration"/>
    <s v="Eastern"/>
    <x v="0"/>
    <s v="2020 Scope"/>
    <s v=" القطيف"/>
    <n v="26.598479999999999"/>
    <n v="50.014240000000001"/>
    <s v="Huawei"/>
    <x v="0"/>
    <s v="New Location"/>
    <s v="NA"/>
    <s v="NA"/>
    <s v="Macro"/>
    <s v="Doable"/>
    <m/>
    <s v="Approved"/>
    <d v="2019-03-05T00:00:00"/>
    <d v="2019-03-06T00:00:00"/>
    <s v="Approved"/>
    <d v="2019-05-23T17:50:24"/>
    <d v="2019-05-24T17:50:24"/>
    <s v="IGATE"/>
    <s v="25/05/2019 17:50:24"/>
    <s v="SNR1010400"/>
    <s v="SNR_Q"/>
    <s v="GM Technical Procurement"/>
    <d v="2019-03-09T00:00:00"/>
    <d v="2019-04-10T00:00:00"/>
    <d v="2019-04-10T00:00:00"/>
    <d v="2019-04-14T00:00:00"/>
    <s v="NA"/>
    <s v="NA"/>
    <d v="2019-04-14T00:00:00"/>
    <d v="2019-09-19T00:00:00"/>
    <d v="2019-09-19T00:00:00"/>
    <d v="2019-09-26T00:00:00"/>
    <d v="2019-10-10T00:00:00"/>
    <d v="2019-10-14T00:00:00"/>
    <s v="NA"/>
    <s v="NA"/>
    <d v="2019-09-29T00:00:00"/>
    <m/>
    <d v="2019-07-02T00:00:00"/>
    <n v="26.59723"/>
    <n v="50.014299999999999"/>
    <d v="2019-07-30T00:00:00"/>
    <d v="2019-09-15T00:00:00"/>
    <s v="ZND117"/>
    <m/>
    <m/>
    <x v="2"/>
    <d v="2019-10-17T00:00:00"/>
    <s v="Pending HOC"/>
    <d v="2019-11-15T00:00:00"/>
    <d v="2019-10-27T00:00:00"/>
    <s v="W4-Oct"/>
    <s v="W2-Oct"/>
    <s v="Non-Private"/>
    <x v="2"/>
    <s v="Baladiya Qatif"/>
    <s v="NA"/>
    <s v="70,000.00"/>
    <s v="10*10"/>
    <s v="GF"/>
    <s v="FBP Not Issued"/>
    <s v="Above"/>
    <s v="Ali"/>
    <s v="تم تسليم الموقع بدون رخصة كما تم الاتفاق مع توال"/>
  </r>
  <r>
    <x v="10"/>
    <s v="Macro"/>
    <s v="Aspiration"/>
    <s v="Eastern"/>
    <x v="0"/>
    <s v="2020 Scope"/>
    <s v=" القطيف"/>
    <n v="26.525169999999999"/>
    <n v="49.98"/>
    <s v="Huawei"/>
    <x v="0"/>
    <s v="New Location"/>
    <s v="NA"/>
    <s v="NA"/>
    <s v="Macro"/>
    <s v="Doable"/>
    <m/>
    <s v="Approved"/>
    <d v="2019-03-15T00:00:00"/>
    <d v="2019-03-16T00:00:00"/>
    <s v="Approved"/>
    <d v="2019-05-23T15:14:17"/>
    <d v="2019-05-24T15:14:17"/>
    <s v="IGATE"/>
    <s v="25/05/2019 15:14:17"/>
    <s v="SNR1010385"/>
    <s v="SNR_Q"/>
    <s v="GM Technical Procurement"/>
    <d v="2019-03-19T00:00:00"/>
    <d v="2019-04-10T00:00:00"/>
    <d v="2019-04-10T00:00:00"/>
    <d v="2019-04-10T00:00:00"/>
    <s v="NA"/>
    <s v="NA"/>
    <d v="2019-04-14T00:00:00"/>
    <d v="2019-09-19T00:00:00"/>
    <d v="2019-09-19T00:00:00"/>
    <d v="2019-09-26T00:00:00"/>
    <d v="2019-10-10T00:00:00"/>
    <d v="2019-10-14T00:00:00"/>
    <s v="NA"/>
    <s v="NA"/>
    <d v="2019-09-29T00:00:00"/>
    <m/>
    <d v="2019-07-02T00:00:00"/>
    <n v="26.52628"/>
    <n v="49.979100000000003"/>
    <d v="2019-09-17T00:00:00"/>
    <d v="2019-10-06T00:00:00"/>
    <s v="ZND047"/>
    <m/>
    <m/>
    <x v="2"/>
    <d v="2019-10-17T00:00:00"/>
    <s v="Pending HOC"/>
    <d v="2019-11-15T00:00:00"/>
    <d v="2019-10-27T00:00:00"/>
    <s v="W4-Oct"/>
    <s v="W2-Oct"/>
    <s v="Non-Private"/>
    <x v="2"/>
    <s v="Baladiya Qatif"/>
    <s v="NA"/>
    <s v="70,000.00"/>
    <s v="10*10"/>
    <s v="GF"/>
    <s v="FBP Not Issued"/>
    <s v="Above"/>
    <s v="Ali"/>
    <s v="تم تسليم الموقع بدون رخصة كما تم الاتفاق مع توال"/>
  </r>
  <r>
    <x v="11"/>
    <s v="Macro/Replacement"/>
    <s v="Aspiration"/>
    <s v="Eastern"/>
    <x v="0"/>
    <s v="2020 Scope-Replacement"/>
    <s v="تاروت"/>
    <n v="26.56869"/>
    <n v="50.072240000000001"/>
    <s v="Huawei"/>
    <x v="0"/>
    <s v="New Location"/>
    <s v="NA"/>
    <s v="NA"/>
    <s v="Macro"/>
    <s v="Doable"/>
    <m/>
    <s v="Approved"/>
    <d v="2019-04-18T00:00:00"/>
    <d v="2019-04-19T00:00:00"/>
    <s v="Approved"/>
    <d v="2019-05-19T20:09:14"/>
    <d v="2019-05-20T20:09:14"/>
    <s v="IGATE"/>
    <s v="21/05/2019 20:09:14"/>
    <s v="SNR1010326"/>
    <s v="NOBODY"/>
    <s v="ACCEPTED"/>
    <d v="2019-04-22T00:00:00"/>
    <d v="2019-04-30T00:00:00"/>
    <d v="2019-05-14T00:00:00"/>
    <d v="2019-05-19T00:00:00"/>
    <d v="2019-06-30T00:00:00"/>
    <d v="2019-08-05T00:00:00"/>
    <s v="NA"/>
    <s v="NA"/>
    <s v="NA"/>
    <s v="NA"/>
    <s v="NA"/>
    <s v="NA"/>
    <d v="2019-09-04T00:00:00"/>
    <d v="2019-09-11T00:00:00"/>
    <d v="2019-08-28T00:00:00"/>
    <d v="2019-08-28T00:00:00"/>
    <d v="2019-08-03T00:00:00"/>
    <n v="26.567830000000001"/>
    <n v="50.072200000000002"/>
    <d v="2019-08-20T00:00:00"/>
    <d v="2019-09-01T00:00:00"/>
    <s v="329-00-000"/>
    <m/>
    <m/>
    <x v="3"/>
    <d v="2019-09-12T00:00:00"/>
    <s v="FDED Not Approved"/>
    <d v="2019-12-29T00:00:00"/>
    <s v="Done"/>
    <s v="HOC Done"/>
    <m/>
    <s v="Private"/>
    <x v="1"/>
    <s v="علي أحمد القطان "/>
    <s v="0578373384"/>
    <s v="40,000.00"/>
    <s v="17X17"/>
    <s v="GF"/>
    <s v="HO to CW Done"/>
    <s v="HO Done"/>
    <s v="Ali"/>
    <s v="تم تسليم الموقع "/>
  </r>
  <r>
    <x v="12"/>
    <s v="Macro"/>
    <s v="Aspiration"/>
    <s v="Eastern"/>
    <x v="0"/>
    <s v="2019 Scope"/>
    <s v=" شرق الدمام"/>
    <n v="26.38674"/>
    <n v="50.171759999999999"/>
    <s v="Huawei"/>
    <x v="0"/>
    <s v="New Location"/>
    <s v="NA"/>
    <s v="NA"/>
    <s v="Macro"/>
    <s v="Doable"/>
    <m/>
    <s v="Approved"/>
    <d v="2019-03-05T00:00:00"/>
    <d v="2019-03-06T00:00:00"/>
    <s v="Approved"/>
    <d v="2019-04-26T18:12:24"/>
    <d v="2019-04-27T18:12:24"/>
    <s v="IGATE"/>
    <s v="28/04/2019 18:12:24"/>
    <s v="SNR1009791"/>
    <s v="SNR_O"/>
    <s v="Technical Procurement Section Manager"/>
    <d v="2019-03-09T00:00:00"/>
    <d v="2019-04-10T00:00:00"/>
    <d v="2019-04-10T00:00:00"/>
    <d v="2019-04-14T00:00:00"/>
    <s v="NA"/>
    <s v="NA"/>
    <d v="2019-04-15T00:00:00"/>
    <d v="2019-10-10T00:00:00"/>
    <d v="2019-10-10T00:00:00"/>
    <d v="2019-10-13T00:00:00"/>
    <d v="2019-10-14T00:00:00"/>
    <m/>
    <s v="NA"/>
    <s v="NA"/>
    <d v="2019-10-10T00:00:00"/>
    <d v="2019-10-10T00:00:00"/>
    <m/>
    <m/>
    <m/>
    <d v="2019-10-20T00:00:00"/>
    <m/>
    <m/>
    <m/>
    <m/>
    <x v="4"/>
    <d v="2019-10-15T00:00:00"/>
    <s v="Pending HOC"/>
    <d v="2019-07-04T00:00:00"/>
    <d v="2019-10-22T00:00:00"/>
    <s v="W3-Oct"/>
    <s v="W2-Oct"/>
    <s v="Non-Private"/>
    <x v="2"/>
    <s v="Eastern Dammam"/>
    <s v="NA"/>
    <n v="0"/>
    <n v="0"/>
    <s v="GF"/>
    <s v="HO to CW Done"/>
    <s v="Above"/>
    <s v="Ali"/>
    <s v="تم تسليم الموقع "/>
  </r>
  <r>
    <x v="13"/>
    <s v="Macro"/>
    <s v="Aspiration"/>
    <s v="Eastern"/>
    <x v="0"/>
    <s v="2019 Scope"/>
    <s v=" غرب الدمام"/>
    <n v="26.365539999999999"/>
    <n v="49.97072"/>
    <s v="Huawei"/>
    <x v="0"/>
    <s v="New Location"/>
    <s v="NA"/>
    <s v="NA"/>
    <s v="Macro"/>
    <s v="Doable"/>
    <m/>
    <s v="Approved"/>
    <d v="2019-03-05T00:00:00"/>
    <d v="2019-03-06T00:00:00"/>
    <s v="Approved"/>
    <d v="2019-04-26T16:53:51"/>
    <d v="2019-04-27T16:53:51"/>
    <s v="IGATE"/>
    <s v="28/04/2019 16:53:51"/>
    <s v="SNR1009780"/>
    <s v="SNR_O"/>
    <s v="Technical Procurement Section Manager"/>
    <d v="2019-03-09T00:00:00"/>
    <d v="2019-04-10T00:00:00"/>
    <d v="2019-04-10T00:00:00"/>
    <d v="2019-04-14T00:00:00"/>
    <s v="NA"/>
    <s v="NA"/>
    <d v="2019-04-15T00:00:00"/>
    <d v="2019-10-17T00:00:00"/>
    <d v="2019-10-17T00:00:00"/>
    <d v="2019-10-20T00:00:00"/>
    <d v="2019-10-20T00:00:00"/>
    <m/>
    <s v="NA"/>
    <s v="NA"/>
    <d v="2019-10-20T00:00:00"/>
    <d v="2019-10-20T00:00:00"/>
    <m/>
    <m/>
    <m/>
    <d v="2019-10-20T00:00:00"/>
    <m/>
    <m/>
    <m/>
    <m/>
    <x v="5"/>
    <d v="2019-10-20T00:00:00"/>
    <s v="Pending HOC"/>
    <d v="2019-07-04T00:00:00"/>
    <d v="2019-10-28T00:00:00"/>
    <s v="W4-Oct"/>
    <s v="W3-Oct"/>
    <s v="Non-Private"/>
    <x v="2"/>
    <s v="Western Dammam"/>
    <s v="NA"/>
    <s v="50,000.00"/>
    <s v="18.5"/>
    <s v="GF"/>
    <s v="HO to CW Done"/>
    <s v="Above"/>
    <s v="Ali"/>
    <s v="تم تسليم الموقع "/>
  </r>
  <r>
    <x v="14"/>
    <s v="Macro"/>
    <s v="Aspiration"/>
    <s v="Eastern"/>
    <x v="0"/>
    <s v="2019 Scope"/>
    <s v=" غرب الدمام"/>
    <n v="26.37199"/>
    <n v="50.053800000000003"/>
    <s v="Huawei"/>
    <x v="0"/>
    <s v="New Location"/>
    <s v="NA"/>
    <s v="NA"/>
    <s v="Macro"/>
    <s v="Doable"/>
    <m/>
    <s v="Approved"/>
    <d v="2019-03-05T00:00:00"/>
    <d v="2019-03-06T00:00:00"/>
    <s v="Approved"/>
    <d v="2019-04-26T17:13:00"/>
    <d v="2019-04-27T17:13:00"/>
    <s v="IGATE"/>
    <s v="28/04/2019 17:13:00"/>
    <s v="SNR1009784"/>
    <s v="SNR_F"/>
    <s v="District Director"/>
    <d v="2019-03-09T00:00:00"/>
    <d v="2019-04-10T00:00:00"/>
    <d v="2019-04-10T00:00:00"/>
    <d v="2019-04-10T00:00:00"/>
    <s v="NA"/>
    <s v="NA"/>
    <d v="2019-04-15T00:00:00"/>
    <d v="2019-10-17T00:00:00"/>
    <d v="2019-10-17T00:00:00"/>
    <d v="2019-10-20T00:00:00"/>
    <d v="2019-10-20T00:00:00"/>
    <m/>
    <s v="NA"/>
    <s v="NA"/>
    <d v="2019-10-20T00:00:00"/>
    <d v="2019-10-20T00:00:00"/>
    <m/>
    <m/>
    <m/>
    <d v="2019-10-20T00:00:00"/>
    <m/>
    <m/>
    <m/>
    <m/>
    <x v="5"/>
    <d v="2019-10-20T00:00:00"/>
    <s v="Pending HOC"/>
    <d v="2019-07-04T00:00:00"/>
    <d v="2019-10-28T00:00:00"/>
    <s v="W4-Oct"/>
    <s v="W3-Oct"/>
    <s v="Non-Private"/>
    <x v="2"/>
    <s v="Western Dammam"/>
    <s v="NA"/>
    <s v="50,000.00"/>
    <s v="18.5"/>
    <s v="GF"/>
    <s v="HO to CW Done"/>
    <s v="Above"/>
    <s v="Ali"/>
    <s v="تم تسليم الموقع "/>
  </r>
  <r>
    <x v="15"/>
    <s v="Macro"/>
    <s v="Aspiration"/>
    <s v="Eastern"/>
    <x v="0"/>
    <s v="2019 Scope"/>
    <s v=" غرب الدمام"/>
    <n v="26.443069999999999"/>
    <n v="49.977519999999998"/>
    <s v="Huawei"/>
    <x v="0"/>
    <s v="New Location"/>
    <s v="NA"/>
    <s v="NA"/>
    <s v="Macro"/>
    <s v="Doable"/>
    <m/>
    <s v="Approved"/>
    <d v="2019-03-05T00:00:00"/>
    <d v="2019-03-06T00:00:00"/>
    <s v="Approved"/>
    <d v="2019-04-26T17:20:28"/>
    <d v="2019-04-27T17:20:28"/>
    <s v="IGATE"/>
    <s v="28/04/2019 17:20:28"/>
    <s v="SNR1009785"/>
    <s v="SNR_O"/>
    <s v="Technical Procurement Section Manager"/>
    <d v="2019-03-09T00:00:00"/>
    <d v="2019-04-10T00:00:00"/>
    <d v="2019-04-10T00:00:00"/>
    <d v="2019-04-10T00:00:00"/>
    <s v="NA"/>
    <s v="NA"/>
    <d v="2019-04-15T00:00:00"/>
    <d v="2019-10-27T00:00:00"/>
    <d v="2019-10-27T00:00:00"/>
    <d v="2019-10-27T00:00:00"/>
    <d v="2019-10-30T00:00:00"/>
    <m/>
    <s v="NA"/>
    <s v="NA"/>
    <d v="2019-10-27T00:00:00"/>
    <d v="2019-10-27T00:00:00"/>
    <m/>
    <m/>
    <m/>
    <d v="2019-10-20T00:00:00"/>
    <m/>
    <m/>
    <m/>
    <m/>
    <x v="1"/>
    <d v="2019-11-03T00:00:00"/>
    <s v="Pending HOC"/>
    <d v="2019-07-04T00:00:00"/>
    <d v="2019-10-28T00:00:00"/>
    <s v="W4-Oct"/>
    <m/>
    <s v="Non-Private"/>
    <x v="2"/>
    <s v="Western Dammam"/>
    <s v="NA"/>
    <n v="0"/>
    <n v="0"/>
    <s v="GF"/>
    <s v="HO to CW Done"/>
    <s v="Above"/>
    <s v="Ali"/>
    <s v="تم تسليم الموقع "/>
  </r>
  <r>
    <x v="16"/>
    <s v="Macro"/>
    <s v="Aspiration"/>
    <s v="Eastern"/>
    <x v="0"/>
    <s v="2019 Scope"/>
    <s v=" غرب الدمام"/>
    <n v="26.459150000000001"/>
    <n v="49.988140000000001"/>
    <s v="Huawei"/>
    <x v="0"/>
    <s v="New Location"/>
    <s v="NA"/>
    <s v="NA"/>
    <s v="Macro"/>
    <s v="Doable"/>
    <m/>
    <s v="Approved"/>
    <d v="2019-03-05T00:00:00"/>
    <d v="2019-03-06T00:00:00"/>
    <s v="Approved"/>
    <d v="2019-04-26T17:45:19"/>
    <d v="2019-04-27T17:45:19"/>
    <s v="IGATE"/>
    <s v="28/04/2019 17:45:19"/>
    <s v="SNR1009790"/>
    <s v="SNR_O"/>
    <s v="Technical Procurement Section Manager"/>
    <d v="2019-03-09T00:00:00"/>
    <d v="2019-04-10T00:00:00"/>
    <d v="2019-04-10T00:00:00"/>
    <d v="2019-04-14T00:00:00"/>
    <s v="NA"/>
    <s v="NA"/>
    <d v="2019-04-15T00:00:00"/>
    <d v="2019-10-27T00:00:00"/>
    <d v="2019-10-27T00:00:00"/>
    <d v="2019-10-27T00:00:00"/>
    <d v="2019-10-30T00:00:00"/>
    <m/>
    <s v="NA"/>
    <s v="NA"/>
    <d v="2019-10-27T00:00:00"/>
    <d v="2019-10-27T00:00:00"/>
    <m/>
    <m/>
    <m/>
    <d v="2019-10-20T00:00:00"/>
    <m/>
    <m/>
    <m/>
    <m/>
    <x v="1"/>
    <d v="2019-11-03T00:00:00"/>
    <s v="Pending HOC"/>
    <d v="2019-07-04T00:00:00"/>
    <d v="2019-10-28T00:00:00"/>
    <s v="W4-Oct"/>
    <m/>
    <s v="Non-Private"/>
    <x v="2"/>
    <s v="Western Dammam"/>
    <s v="NA"/>
    <n v="0"/>
    <n v="0"/>
    <s v="GF"/>
    <s v="HO to CW Done"/>
    <s v="Above"/>
    <s v="Ali"/>
    <s v="تم تسليم الموقع "/>
  </r>
  <r>
    <x v="17"/>
    <s v="Macro"/>
    <s v="Aspiration"/>
    <s v="Eastern"/>
    <x v="0"/>
    <s v="2020 Scope"/>
    <s v=" غرب الدمام"/>
    <n v="26.220210000000002"/>
    <n v="49.930959999999999"/>
    <s v="Huawei"/>
    <x v="0"/>
    <s v="New Location"/>
    <s v="NA"/>
    <s v="NA"/>
    <s v="Macro"/>
    <s v="Doable"/>
    <m/>
    <s v="Approved"/>
    <d v="2019-03-14T00:00:00"/>
    <d v="2019-03-15T00:00:00"/>
    <s v="Approved"/>
    <d v="2019-05-23T18:02:44"/>
    <d v="2019-05-24T18:02:44"/>
    <s v="IGATE"/>
    <s v="25/05/2019 18:02:44"/>
    <s v="SNR1010401"/>
    <s v="SNR_O"/>
    <s v="Technical Procurement Section Manager"/>
    <d v="2019-03-18T00:00:00"/>
    <d v="2019-04-10T00:00:00"/>
    <d v="2019-04-10T00:00:00"/>
    <d v="2019-04-14T00:00:00"/>
    <s v="NA"/>
    <s v="NA"/>
    <d v="2019-04-15T00:00:00"/>
    <d v="2019-10-10T00:00:00"/>
    <d v="2019-10-10T00:00:00"/>
    <d v="2019-10-13T00:00:00"/>
    <d v="2019-10-14T00:00:00"/>
    <m/>
    <s v="NA"/>
    <s v="NA"/>
    <d v="2019-10-10T00:00:00"/>
    <d v="2019-10-10T00:00:00"/>
    <m/>
    <m/>
    <m/>
    <d v="2019-10-20T00:00:00"/>
    <m/>
    <m/>
    <m/>
    <m/>
    <x v="4"/>
    <d v="2019-10-15T00:00:00"/>
    <s v="Pending HOC"/>
    <d v="2019-11-15T00:00:00"/>
    <d v="2019-10-22T00:00:00"/>
    <s v="W3-Oct"/>
    <s v="W2-Oct"/>
    <s v="Non-Private"/>
    <x v="2"/>
    <s v="Western Dammam"/>
    <s v="NA"/>
    <n v="0"/>
    <n v="0"/>
    <s v="GF"/>
    <s v="HO to CW Done"/>
    <s v="Above"/>
    <s v="Ali"/>
    <s v="تم تسليم الموقع "/>
  </r>
  <r>
    <x v="18"/>
    <s v="Macro"/>
    <s v="Aspiration"/>
    <s v="Eastern"/>
    <x v="0"/>
    <s v="2019 Scope"/>
    <s v=" غرب الدمام"/>
    <n v="26.44462"/>
    <n v="50.028759999999998"/>
    <s v="Huawei"/>
    <x v="0"/>
    <s v="New Location"/>
    <s v="NA"/>
    <s v="NA"/>
    <s v="Macro"/>
    <s v="Doable"/>
    <m/>
    <s v="Approved"/>
    <d v="2019-03-08T00:00:00"/>
    <d v="2019-03-09T00:00:00"/>
    <s v="Approved"/>
    <d v="2019-04-26T18:35:01"/>
    <d v="2019-04-27T18:35:01"/>
    <s v="IGATE"/>
    <s v="28/04/2019 18:35:01"/>
    <s v="SNR1009793"/>
    <s v="SNR_O"/>
    <s v="Technical Procurement Section Manager"/>
    <d v="2019-03-12T00:00:00"/>
    <d v="2019-04-10T00:00:00"/>
    <d v="2019-04-10T00:00:00"/>
    <d v="2019-04-10T00:00:00"/>
    <s v="NA"/>
    <s v="NA"/>
    <d v="2019-04-25T00:00:00"/>
    <d v="2019-10-17T00:00:00"/>
    <d v="2019-10-17T00:00:00"/>
    <d v="2019-10-20T00:00:00"/>
    <d v="2019-10-20T00:00:00"/>
    <m/>
    <s v="NA"/>
    <s v="NA"/>
    <d v="2019-10-20T00:00:00"/>
    <d v="2019-10-20T00:00:00"/>
    <m/>
    <m/>
    <m/>
    <d v="2019-10-20T00:00:00"/>
    <m/>
    <m/>
    <m/>
    <m/>
    <x v="5"/>
    <d v="2019-10-20T00:00:00"/>
    <s v="Pending HOC"/>
    <d v="2019-07-20T00:00:00"/>
    <d v="2019-10-28T00:00:00"/>
    <s v="W4-Oct"/>
    <s v="W3-Oct"/>
    <s v="Non-Private"/>
    <x v="2"/>
    <s v="Western Dammam"/>
    <s v="NA"/>
    <s v="50,000.00"/>
    <s v="44.4"/>
    <s v="GF"/>
    <s v="HO to CW Done"/>
    <s v="Above"/>
    <s v="Ali"/>
    <s v="تم تسليم الموقع "/>
  </r>
  <r>
    <x v="19"/>
    <s v="Macro"/>
    <s v="Aspiration"/>
    <s v="Eastern"/>
    <x v="0"/>
    <s v="2020 Scope"/>
    <s v=" غرب الدمام"/>
    <n v="26.193300000000001"/>
    <n v="49.9236"/>
    <s v="Huawei"/>
    <x v="0"/>
    <s v="New Location"/>
    <s v="NA"/>
    <s v="NA"/>
    <s v="Macro"/>
    <s v="Doable"/>
    <m/>
    <s v="Approved"/>
    <d v="2019-03-10T00:00:00"/>
    <d v="2019-03-11T00:00:00"/>
    <s v="Approved"/>
    <d v="2019-05-25T11:44:27"/>
    <d v="2019-05-26T11:44:27"/>
    <s v="IGATE"/>
    <s v="27/05/2019 11:44:27"/>
    <s v="SNR1010415"/>
    <s v="SNR_O"/>
    <s v="Technical Procurement Section Manager"/>
    <d v="2019-03-14T00:00:00"/>
    <d v="2019-04-10T00:00:00"/>
    <d v="2019-04-10T00:00:00"/>
    <d v="2019-04-10T00:00:00"/>
    <s v="NA"/>
    <s v="NA"/>
    <d v="2019-04-25T00:00:00"/>
    <d v="2019-10-10T00:00:00"/>
    <d v="2019-10-10T00:00:00"/>
    <d v="2019-10-13T00:00:00"/>
    <d v="2019-10-14T00:00:00"/>
    <m/>
    <m/>
    <m/>
    <d v="2019-10-10T00:00:00"/>
    <d v="2019-10-10T00:00:00"/>
    <m/>
    <m/>
    <m/>
    <d v="2019-10-20T00:00:00"/>
    <m/>
    <m/>
    <m/>
    <m/>
    <x v="6"/>
    <d v="2019-10-21T00:00:00"/>
    <s v="Pending HOC"/>
    <d v="2019-12-29T00:00:00"/>
    <d v="2019-10-22T00:00:00"/>
    <s v="W3-Oct"/>
    <s v="W3-Oct"/>
    <s v="Non-Private"/>
    <x v="2"/>
    <s v="Western Dammam"/>
    <s v="NA"/>
    <n v="0"/>
    <n v="0"/>
    <s v="GF"/>
    <s v="Priv. Contract Not Issued From TAWAL"/>
    <s v="Above"/>
    <s v="Ali"/>
    <s v="تم تسليم الموقع "/>
  </r>
  <r>
    <x v="20"/>
    <s v="Macro"/>
    <s v="Aspiration"/>
    <s v="Eastern"/>
    <x v="0"/>
    <s v="2019 Scope"/>
    <s v="شركة الاسمنت الخاصة"/>
    <n v="26.331430000000001"/>
    <n v="50.204740000000001"/>
    <s v="Huawei"/>
    <x v="0"/>
    <s v="New Location"/>
    <s v="NA"/>
    <s v="NA"/>
    <s v="Macro"/>
    <s v="Doable"/>
    <m/>
    <s v="Approved"/>
    <d v="2019-06-29T00:00:00"/>
    <d v="2019-06-30T00:00:00"/>
    <s v="Approved"/>
    <d v="2019-07-28T16:23:55"/>
    <d v="2019-07-29T16:23:55"/>
    <s v="IGATE"/>
    <s v="30/07/2019 16:23:55"/>
    <s v="SNR1011510"/>
    <s v="SNR_I"/>
    <s v="District Support"/>
    <d v="2019-07-03T00:00:00"/>
    <d v="2019-07-03T00:00:00"/>
    <d v="2019-08-04T00:00:00"/>
    <d v="2019-08-05T00:00:00"/>
    <m/>
    <m/>
    <s v="NA"/>
    <s v="NA"/>
    <s v="NA"/>
    <s v="NA"/>
    <s v="NA"/>
    <s v="NA"/>
    <m/>
    <m/>
    <m/>
    <m/>
    <m/>
    <m/>
    <m/>
    <m/>
    <m/>
    <m/>
    <m/>
    <m/>
    <x v="0"/>
    <m/>
    <s v="Pending HOC"/>
    <m/>
    <d v="2019-12-05T00:00:00"/>
    <s v="W1-Dec"/>
    <m/>
    <s v="Private"/>
    <x v="1"/>
    <s v="Cement Company ( Private Company)"/>
    <s v="0504818730"/>
    <n v="0"/>
    <n v="0"/>
    <s v="GF"/>
    <s v="Priv. Contract Not Issued From TAWAL"/>
    <s v="Below BM"/>
    <s v="Ali"/>
    <s v="مصنع الاسمنت  Long pro  - تم عمل مسح مبدئي لمواقع بلدية وبانتظار موافقه RF"/>
  </r>
  <r>
    <x v="21"/>
    <s v="Macro"/>
    <s v="Aspiration"/>
    <s v="Eastern"/>
    <x v="0"/>
    <s v="2019 Scope"/>
    <s v="مدن"/>
    <n v="26.276129999999998"/>
    <n v="49.959299999999999"/>
    <s v="Huawei"/>
    <x v="0"/>
    <s v="New Location"/>
    <s v="NA"/>
    <s v="NA"/>
    <s v="Macro"/>
    <s v="Doable"/>
    <m/>
    <s v="Approved"/>
    <d v="2019-08-03T00:00:00"/>
    <d v="2019-08-04T00:00:00"/>
    <s v="Approved"/>
    <d v="2019-08-05T13:36:27"/>
    <d v="2019-08-06T13:36:27"/>
    <s v="IGATE"/>
    <s v="07/08/2019 13:36:27"/>
    <s v="SNR1011608"/>
    <s v="SNR_I"/>
    <s v="District Support"/>
    <d v="2019-08-07T00:00:00"/>
    <d v="2019-08-07T00:00:00"/>
    <d v="2019-08-07T00:00:00"/>
    <d v="2019-09-03T00:00:00"/>
    <s v="NA"/>
    <s v="NA"/>
    <d v="2019-08-05T00:00:00"/>
    <m/>
    <m/>
    <m/>
    <m/>
    <m/>
    <m/>
    <m/>
    <m/>
    <m/>
    <m/>
    <m/>
    <m/>
    <m/>
    <m/>
    <m/>
    <m/>
    <m/>
    <x v="0"/>
    <m/>
    <s v="Pending HOC"/>
    <m/>
    <d v="2019-12-05T00:00:00"/>
    <s v="W1-Dec"/>
    <m/>
    <s v="Non-Private"/>
    <x v="0"/>
    <s v="Modon"/>
    <s v="NA"/>
    <n v="0"/>
    <n v="0"/>
    <s v="GF"/>
    <s v="IBP Not Issued"/>
    <s v="Above"/>
    <s v="Ali"/>
    <s v="مدن بانتظار الاجتماع - تم اعادة  تقديم الطلب بالنظام وتحتاج دراسة سيتم تحديد الاجتماع بعد  انتهاء الدراسة "/>
  </r>
  <r>
    <x v="22"/>
    <s v="Macro"/>
    <s v="Aspiration"/>
    <s v="Eastern"/>
    <x v="0"/>
    <s v="2019 Scope"/>
    <s v="بلدية القطيف"/>
    <n v="26.586760000000002"/>
    <n v="50.045630000000003"/>
    <s v="Huawei"/>
    <x v="0"/>
    <s v="New Location"/>
    <s v="NA"/>
    <s v="NA"/>
    <s v="Macro"/>
    <s v="Doable"/>
    <m/>
    <s v="Approved"/>
    <d v="2019-06-29T00:00:00"/>
    <d v="2019-06-30T00:00:00"/>
    <s v="Approved"/>
    <d v="2019-07-20T13:18:16"/>
    <d v="2019-07-21T13:18:16"/>
    <s v="IGATE"/>
    <s v="22/07/2019 13:18:16"/>
    <s v="SNR1011413"/>
    <s v="SNR_F"/>
    <s v="District Director"/>
    <d v="2019-07-03T00:00:00"/>
    <d v="2019-07-03T00:00:00"/>
    <d v="2019-07-28T00:00:00"/>
    <d v="2019-08-05T00:00:00"/>
    <m/>
    <m/>
    <d v="2019-09-04T00:00:00"/>
    <m/>
    <m/>
    <m/>
    <m/>
    <m/>
    <m/>
    <m/>
    <m/>
    <m/>
    <m/>
    <m/>
    <m/>
    <m/>
    <m/>
    <m/>
    <m/>
    <m/>
    <x v="0"/>
    <m/>
    <s v="Pending HOC"/>
    <m/>
    <d v="2019-10-28T00:00:00"/>
    <s v="W4-Oct"/>
    <m/>
    <s v="Non-Private"/>
    <x v="2"/>
    <s v="Qateef Baladiyah"/>
    <s v="NA"/>
    <n v="0"/>
    <n v="0"/>
    <s v="GF"/>
    <s v="IBP Not Issued"/>
    <s v="Above"/>
    <s v="Ali"/>
    <s v="انتظار طباعة العقد من البلدية"/>
  </r>
  <r>
    <x v="23"/>
    <s v="Macro"/>
    <s v="Aspiration"/>
    <s v="Eastern"/>
    <x v="2"/>
    <s v="2020 Scope"/>
    <s v="حفر الباطن"/>
    <n v="28.430340000000001"/>
    <n v="45.9968"/>
    <s v="Huawei"/>
    <x v="0"/>
    <s v="New Location"/>
    <s v="NA"/>
    <s v="NA"/>
    <s v="Macro"/>
    <s v="Doable"/>
    <m/>
    <s v="Approved"/>
    <d v="2019-03-14T00:00:00"/>
    <d v="2019-03-15T00:00:00"/>
    <s v="Approved"/>
    <d v="2019-05-19T17:43:26"/>
    <d v="2019-05-20T17:43:26"/>
    <s v="IGATE"/>
    <s v="21/05/2019 17:43:26"/>
    <s v="SNR1010317"/>
    <s v="SNR_O"/>
    <s v="Technical Procurement Section Manager"/>
    <d v="2019-03-18T00:00:00"/>
    <d v="2019-04-10T00:00:00"/>
    <d v="2019-04-10T00:00:00"/>
    <d v="2019-04-14T00:00:00"/>
    <s v="NA"/>
    <s v="NA"/>
    <d v="2019-04-17T00:00:00"/>
    <d v="2019-10-09T00:00:00"/>
    <d v="2019-10-09T00:00:00"/>
    <d v="2019-10-13T00:00:00"/>
    <d v="2019-10-17T00:00:00"/>
    <m/>
    <s v="NA"/>
    <s v="NA"/>
    <m/>
    <m/>
    <m/>
    <m/>
    <m/>
    <m/>
    <m/>
    <m/>
    <m/>
    <m/>
    <x v="6"/>
    <d v="2019-10-21T00:00:00"/>
    <s v="Pending HOC"/>
    <d v="2019-10-15T00:00:00"/>
    <d v="2019-11-18T00:00:00"/>
    <s v="W3-Nov"/>
    <s v="W3-Oct"/>
    <s v="Non-Private"/>
    <x v="2"/>
    <s v="Amanah Hafr Batin"/>
    <s v="NA"/>
    <n v="0"/>
    <n v="0"/>
    <s v="GF"/>
    <s v="FBP Not Applied"/>
    <s v="Above"/>
    <s v="Humaidy"/>
    <s v="تم تسليم الموقع بدون رخصة كما تم الاتفاق مع توال"/>
  </r>
  <r>
    <x v="24"/>
    <s v="Macro"/>
    <s v="Aspiration"/>
    <s v="Southern"/>
    <x v="3"/>
    <s v="2020 Scope"/>
    <s v="جازان"/>
    <n v="16.857199999999999"/>
    <n v="42.593859999999999"/>
    <s v="Huawei"/>
    <x v="0"/>
    <s v="New Location"/>
    <s v="NA"/>
    <s v="NA"/>
    <s v="Macro"/>
    <s v="Doable"/>
    <m/>
    <s v="Approved"/>
    <d v="2019-03-10T00:00:00"/>
    <d v="2019-03-11T00:00:00"/>
    <s v="Approved"/>
    <d v="2019-05-25T09:04:55"/>
    <d v="2019-05-26T09:04:55"/>
    <s v="IGATE"/>
    <s v="27/05/2019 09:04:55"/>
    <s v="SNR1010409"/>
    <s v="SNR_O"/>
    <s v="Technical Procurement Section Manager"/>
    <d v="2019-03-14T00:00:00"/>
    <d v="2019-04-10T00:00:00"/>
    <d v="2019-04-10T00:00:00"/>
    <d v="2019-04-10T00:00:00"/>
    <s v="NA"/>
    <s v="NA"/>
    <d v="2019-04-18T00:00:00"/>
    <d v="2019-09-23T00:00:00"/>
    <d v="2019-09-23T00:00:00"/>
    <d v="2019-10-30T00:00:00"/>
    <d v="2019-10-30T00:00:00"/>
    <m/>
    <m/>
    <m/>
    <m/>
    <m/>
    <d v="2019-10-08T00:00:00"/>
    <n v="16.85717"/>
    <n v="42.59357"/>
    <d v="2019-10-20T00:00:00"/>
    <d v="2019-10-23T00:00:00"/>
    <s v="ZJZA017"/>
    <m/>
    <m/>
    <x v="1"/>
    <d v="2019-11-03T00:00:00"/>
    <s v="Pending HOC"/>
    <d v="2019-07-20T00:00:00"/>
    <d v="2019-11-14T00:00:00"/>
    <s v="W2-Nov"/>
    <m/>
    <s v="Non-Private"/>
    <x v="2"/>
    <s v="Amanah Jizan"/>
    <s v="NA"/>
    <n v="0"/>
    <s v="17*17"/>
    <s v="GF"/>
    <s v="Priv. Contract Not Issued From TAWAL"/>
    <s v="Above"/>
    <s v="Fahad Allam"/>
    <s v="تم تسليم الموقع بدون رخصة كما تم الاتفاق مع توال"/>
  </r>
  <r>
    <x v="25"/>
    <s v="Macro"/>
    <s v="Aspiration"/>
    <s v="Central"/>
    <x v="4"/>
    <s v="2020 Scope"/>
    <s v=" حائل"/>
    <n v="27.472200000000001"/>
    <n v="41.67058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5-20T10:52:32"/>
    <d v="2019-05-21T10:52:32"/>
    <s v="IGATE"/>
    <s v="22/05/2019 10:52:32"/>
    <s v="SNR1010354"/>
    <s v="SNR_Q"/>
    <s v="GM Technical Procurement"/>
    <d v="2019-03-21T00:00:00"/>
    <d v="2019-04-10T00:00:00"/>
    <d v="2019-04-10T00:00:00"/>
    <d v="2019-04-14T00:00:00"/>
    <s v="NA"/>
    <s v="NA"/>
    <d v="2019-04-14T00:00:00"/>
    <d v="2019-09-04T00:00:00"/>
    <d v="2019-09-10T00:00:00"/>
    <d v="2019-09-11T00:00:00"/>
    <d v="2019-10-17T00:00:00"/>
    <m/>
    <s v="NA"/>
    <s v="NA"/>
    <m/>
    <m/>
    <d v="2019-09-11T00:00:00"/>
    <n v="27.471204"/>
    <n v="41.667968000000002"/>
    <d v="2019-09-26T00:00:00"/>
    <d v="2019-10-01T00:00:00"/>
    <s v="ZHAA021"/>
    <m/>
    <m/>
    <x v="5"/>
    <d v="2019-10-20T00:00:00"/>
    <s v="Pending HOC"/>
    <d v="2019-09-15T00:00:00"/>
    <d v="2019-10-28T00:00:00"/>
    <s v="W4-Oct"/>
    <s v="W3-Oct"/>
    <s v="Non-Private"/>
    <x v="2"/>
    <s v="Amanh Hail"/>
    <s v="NA"/>
    <s v="50,000.00"/>
    <s v="300M"/>
    <s v="GF"/>
    <s v="FBP Not Applied"/>
    <s v="Above"/>
    <s v="Abdulaziz"/>
    <s v="تم تسليم الموقع بدون رخصة كما تم الاتفاق مع توال"/>
  </r>
  <r>
    <x v="26"/>
    <s v="Macro"/>
    <s v="Aspiration"/>
    <s v="Eastern"/>
    <x v="2"/>
    <s v="2020 Scope"/>
    <s v="حفر الباطن"/>
    <n v="28.358720000000002"/>
    <n v="45.988190000000003"/>
    <s v="Huawei"/>
    <x v="0"/>
    <s v="New Location"/>
    <s v="NA"/>
    <s v="NA"/>
    <s v="Macro"/>
    <s v="Doable"/>
    <m/>
    <s v="Approved"/>
    <d v="2019-03-14T00:00:00"/>
    <d v="2019-03-15T00:00:00"/>
    <s v="Approved"/>
    <d v="2019-05-23T15:03:12"/>
    <d v="2019-05-24T15:03:12"/>
    <s v="IGATE"/>
    <s v="25/05/2019 15:03:12"/>
    <s v="SNR1010384"/>
    <s v="SNR_I"/>
    <s v="District Support"/>
    <d v="2019-03-18T00:00:00"/>
    <d v="2019-04-10T00:00:00"/>
    <d v="2019-04-10T00:00:00"/>
    <d v="2019-04-16T00:00:00"/>
    <s v="NA"/>
    <s v="NA"/>
    <d v="2019-04-29T00:00:00"/>
    <m/>
    <m/>
    <m/>
    <m/>
    <m/>
    <m/>
    <m/>
    <m/>
    <m/>
    <m/>
    <m/>
    <m/>
    <m/>
    <m/>
    <m/>
    <m/>
    <m/>
    <x v="0"/>
    <m/>
    <s v="Pending HOC"/>
    <d v="2019-11-15T00:00:00"/>
    <d v="2019-12-20T00:00:00"/>
    <s v="W3-Dec"/>
    <m/>
    <s v="Non-Private"/>
    <x v="2"/>
    <s v="Amanah Hafr Batin"/>
    <s v="NA"/>
    <n v="0"/>
    <n v="0"/>
    <s v="GF"/>
    <s v="IBP Not Issued"/>
    <s v="Above"/>
    <s v="Humaidy"/>
    <s v="بانتظار تحديد موقع جديد من البلدية حيث تم رفض القديم من RF "/>
  </r>
  <r>
    <x v="27"/>
    <s v="Macro"/>
    <s v="Aspiration"/>
    <s v="Eastern"/>
    <x v="2"/>
    <s v="2020 Scope"/>
    <s v="ملك خاص"/>
    <n v="28.4541"/>
    <n v="46.019599999999997"/>
    <s v="Huawei"/>
    <x v="0"/>
    <s v="New Location"/>
    <s v="NA"/>
    <s v="NA"/>
    <s v="Macro"/>
    <s v="Doable"/>
    <m/>
    <s v="Approved"/>
    <d v="2019-03-14T00:00:00"/>
    <d v="2019-03-15T00:00:00"/>
    <s v="Approved"/>
    <d v="2019-05-23T15:23:32"/>
    <d v="2019-05-24T15:23:32"/>
    <s v="IGATE"/>
    <s v="02/10/2019 18:27:04"/>
    <s v="SNR1012001"/>
    <s v="SNR_O"/>
    <s v="Technical Procurement Section Manager"/>
    <d v="2019-03-18T00:00:00"/>
    <d v="2019-04-10T00:00:00"/>
    <d v="2019-04-10T00:00:00"/>
    <d v="2019-04-14T00:00:00"/>
    <s v="NA"/>
    <s v="NA"/>
    <s v="NA"/>
    <s v="NA"/>
    <s v="NA"/>
    <s v="NA"/>
    <s v="NA"/>
    <s v="NA"/>
    <d v="2019-10-20T00:00:00"/>
    <d v="2019-10-27T00:00:00"/>
    <d v="2019-10-27T00:00:00"/>
    <d v="2019-11-07T00:00:00"/>
    <m/>
    <m/>
    <m/>
    <m/>
    <m/>
    <m/>
    <m/>
    <m/>
    <x v="6"/>
    <d v="2019-10-21T00:00:00"/>
    <s v="Pending HOC"/>
    <d v="2019-11-15T00:00:00"/>
    <d v="2019-10-27T00:00:00"/>
    <s v="W4-Oct"/>
    <s v="W3-Oct"/>
    <s v="Private"/>
    <x v="1"/>
    <s v="عبيد الشمري"/>
    <n v="557359239"/>
    <n v="25000"/>
    <s v="400M"/>
    <s v="GF"/>
    <s v="HO to CW Done"/>
    <s v="Above"/>
    <s v="Humaidy"/>
    <s v="تم تسليم الموقع بدون رخصة كما تم الاتفاق مع توال"/>
  </r>
  <r>
    <x v="28"/>
    <s v="Macro"/>
    <s v="Aspiration"/>
    <s v="Central"/>
    <x v="4"/>
    <s v="2020 Scope"/>
    <s v=" حائل"/>
    <n v="27.567260000000001"/>
    <n v="41.66449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5-23T13:40:24"/>
    <d v="2019-05-24T13:40:24"/>
    <s v="IGATE"/>
    <s v="25/05/2019 13:40:24"/>
    <s v="SNR1010375"/>
    <s v="SNR_Q"/>
    <s v="GM Technical Procurement"/>
    <d v="2019-03-21T00:00:00"/>
    <d v="2019-04-10T00:00:00"/>
    <d v="2019-05-25T00:00:00"/>
    <d v="2019-06-17T00:00:00"/>
    <s v="NA"/>
    <s v="NA"/>
    <d v="2019-04-14T00:00:00"/>
    <d v="2019-09-04T00:00:00"/>
    <d v="2019-09-10T00:00:00"/>
    <d v="2019-09-11T00:00:00"/>
    <d v="2019-10-17T00:00:00"/>
    <m/>
    <s v="NA"/>
    <s v="NA"/>
    <m/>
    <m/>
    <d v="2019-09-11T00:00:00"/>
    <n v="27.569939999999999"/>
    <n v="41.662970000000001"/>
    <d v="2019-09-15T00:00:00"/>
    <d v="2019-09-26T00:00:00"/>
    <s v="ZHAA009"/>
    <m/>
    <m/>
    <x v="5"/>
    <d v="2019-10-20T00:00:00"/>
    <s v="Pending HOC"/>
    <d v="2019-09-15T00:00:00"/>
    <d v="2019-10-28T00:00:00"/>
    <s v="W4-Oct"/>
    <s v="W3-Oct"/>
    <s v="Non-Private"/>
    <x v="2"/>
    <s v="Amanh Hail"/>
    <s v="NA"/>
    <s v="50,000.00"/>
    <s v="300M"/>
    <s v="GF"/>
    <s v="FBP Not Applied"/>
    <s v="Above"/>
    <s v="Abdulaziz"/>
    <s v="تم تسليم الموقع بدون رخصة كما تم الاتفاق مع توال"/>
  </r>
  <r>
    <x v="29"/>
    <s v="Macro"/>
    <s v="Aspiration"/>
    <s v="Central"/>
    <x v="4"/>
    <s v="2020 Scope"/>
    <s v=" حائل"/>
    <n v="27.50366"/>
    <n v="41.640180000000001"/>
    <s v="Huawei"/>
    <x v="0"/>
    <s v="New Location"/>
    <s v="NA"/>
    <s v="NA"/>
    <s v="Macro"/>
    <s v="Doable"/>
    <m/>
    <s v="Approved"/>
    <d v="2019-03-17T00:00:00"/>
    <d v="2019-03-18T00:00:00"/>
    <s v="Approved"/>
    <d v="2019-05-23T13:45:47"/>
    <d v="2019-05-24T13:45:47"/>
    <s v="IGATE"/>
    <s v="15/10/2019 11:52:00"/>
    <s v="SNR1012107"/>
    <s v="SNR_O"/>
    <s v="Technical Procurement Section Manager"/>
    <d v="2019-03-21T00:00:00"/>
    <d v="2019-04-10T00:00:00"/>
    <d v="2019-04-10T00:00:00"/>
    <d v="2019-06-17T00:00:00"/>
    <s v="NA"/>
    <s v="NA"/>
    <d v="2019-04-30T00:00:00"/>
    <d v="2019-08-25T00:00:00"/>
    <d v="2019-09-02T00:00:00"/>
    <d v="2019-09-05T00:00:00"/>
    <d v="2019-10-17T00:00:00"/>
    <m/>
    <s v="NA"/>
    <s v="NA"/>
    <m/>
    <m/>
    <d v="2019-09-11T00:00:00"/>
    <n v="27.505520000000001"/>
    <n v="41.640419999999999"/>
    <d v="2019-09-15T00:00:00"/>
    <d v="2019-09-26T00:00:00"/>
    <s v="ZHAA021"/>
    <m/>
    <m/>
    <x v="5"/>
    <d v="2019-10-20T00:00:00"/>
    <s v="Pending HOC"/>
    <d v="2019-09-15T00:00:00"/>
    <d v="2019-10-28T00:00:00"/>
    <s v="W4-Oct"/>
    <s v="W3-Oct"/>
    <s v="Non-Private"/>
    <x v="2"/>
    <s v="Amanh Hail"/>
    <s v="NA"/>
    <n v="0"/>
    <s v="20*15"/>
    <s v="GF"/>
    <s v="FBP Not Applied"/>
    <s v="Above"/>
    <s v="Abdulaziz"/>
    <s v="تم تسليم الموقع بدون رخصة كما تم الاتفاق مع توال"/>
  </r>
  <r>
    <x v="30"/>
    <s v="Macro"/>
    <s v="Aspiration"/>
    <s v="Eastern"/>
    <x v="2"/>
    <s v="2020 Scope"/>
    <s v="حفر الباطن"/>
    <n v="28.403449999999999"/>
    <n v="45.938549999999999"/>
    <s v="Huawei"/>
    <x v="0"/>
    <s v="New Location"/>
    <s v="NA"/>
    <s v="NA"/>
    <s v="Macro"/>
    <s v="Doable"/>
    <m/>
    <s v="Approved"/>
    <d v="2019-03-05T00:00:00"/>
    <d v="2019-03-06T00:00:00"/>
    <s v="Approved"/>
    <d v="2019-05-25T15:39:55"/>
    <d v="2019-05-26T15:39:55"/>
    <s v="IGATE"/>
    <s v="27/05/2019 15:39:55"/>
    <s v="SNR1010424"/>
    <s v="SNR_Q"/>
    <s v="GM Technical Procurement"/>
    <d v="2019-03-09T00:00:00"/>
    <d v="2019-04-10T00:00:00"/>
    <d v="2019-04-10T00:00:00"/>
    <d v="2019-04-14T00:00:00"/>
    <s v="NA"/>
    <s v="NA"/>
    <d v="2019-04-29T00:00:00"/>
    <d v="2019-08-26T00:00:00"/>
    <d v="2019-09-16T00:00:00"/>
    <d v="2019-09-17T00:00:00"/>
    <d v="2019-10-14T00:00:00"/>
    <m/>
    <s v="NA"/>
    <s v="NA"/>
    <d v="2019-08-26T00:00:00"/>
    <m/>
    <d v="2019-09-15T00:00:00"/>
    <n v="28.4023"/>
    <n v="45.939700000000002"/>
    <d v="2019-10-08T00:00:00"/>
    <s v="N"/>
    <s v="N"/>
    <m/>
    <m/>
    <x v="5"/>
    <d v="2019-10-20T00:00:00"/>
    <s v="Pending HOC"/>
    <d v="2019-11-15T00:00:00"/>
    <d v="2019-11-18T00:00:00"/>
    <s v="W3-Nov"/>
    <s v="W3-Oct"/>
    <s v="Non-Private"/>
    <x v="2"/>
    <s v="Amanah Hafr Batin"/>
    <s v="NA"/>
    <s v="50,000.00"/>
    <s v="10*10"/>
    <s v="GF"/>
    <s v="FBP Not Issued"/>
    <s v="Below/…"/>
    <s v="Humaidy"/>
    <s v="تم تسليم الموقع بدون رخصة كما تم الاتفاق مع توال"/>
  </r>
  <r>
    <x v="31"/>
    <s v="Macro"/>
    <s v="Aspiration"/>
    <s v="Eastern"/>
    <x v="2"/>
    <s v="2020 Scope"/>
    <s v="حفر الباطن"/>
    <n v="28.409600000000001"/>
    <n v="46.036290000000001"/>
    <s v="Huawei"/>
    <x v="0"/>
    <s v="New Location"/>
    <s v="NA"/>
    <s v="NA"/>
    <s v="Macro"/>
    <s v="Doable"/>
    <m/>
    <s v="Approved"/>
    <d v="2019-03-14T00:00:00"/>
    <d v="2019-03-15T00:00:00"/>
    <s v="Approved"/>
    <d v="2019-05-19T17:59:19"/>
    <d v="2019-05-20T17:59:19"/>
    <s v="IGATE"/>
    <s v="21/05/2019 17:59:19"/>
    <s v="SNR1010318"/>
    <s v="SNR_Q"/>
    <s v="GM Technical Procurement"/>
    <d v="2019-03-18T00:00:00"/>
    <d v="2019-04-10T00:00:00"/>
    <d v="2019-04-10T00:00:00"/>
    <d v="2019-04-14T00:00:00"/>
    <s v="NA"/>
    <s v="NA"/>
    <d v="2019-04-17T00:00:00"/>
    <d v="2019-08-26T00:00:00"/>
    <d v="2019-09-16T00:00:00"/>
    <d v="2019-09-17T00:00:00"/>
    <d v="2019-10-06T00:00:00"/>
    <d v="2019-10-13T00:00:00"/>
    <s v="NA"/>
    <s v="NA"/>
    <d v="2019-08-26T00:00:00"/>
    <m/>
    <d v="2019-09-15T00:00:00"/>
    <n v="28.410599999999999"/>
    <n v="46.033700000000003"/>
    <d v="2019-09-17T00:00:00"/>
    <s v="N"/>
    <s v="N"/>
    <m/>
    <m/>
    <x v="5"/>
    <d v="2019-10-20T00:00:00"/>
    <s v="Pending HOC"/>
    <d v="2019-10-15T00:00:00"/>
    <d v="2019-10-27T00:00:00"/>
    <s v="W4-Oct"/>
    <s v="W3-Oct"/>
    <s v="Non-Private"/>
    <x v="2"/>
    <s v="Amanah Hafr Batin"/>
    <s v="NA"/>
    <s v="50,000.00"/>
    <s v="10*10"/>
    <s v="GF"/>
    <s v="FBP Not Issued"/>
    <s v="Below/…"/>
    <s v="Humaidy"/>
    <s v="تم تسليم الموقع بدون رخصة كما تم الاتفاق مع توال"/>
  </r>
  <r>
    <x v="32"/>
    <s v="Macro"/>
    <s v="Aspiration"/>
    <s v="Eastern"/>
    <x v="2"/>
    <s v="2020 Scope"/>
    <s v="حفر الباطن"/>
    <n v="28.393699999999999"/>
    <n v="45.993099999999998"/>
    <s v="Huawei"/>
    <x v="0"/>
    <s v="New Location"/>
    <s v="NA"/>
    <s v="NA"/>
    <s v="Macro"/>
    <s v="Doable"/>
    <m/>
    <s v="Approved"/>
    <d v="2019-03-14T00:00:00"/>
    <d v="2019-03-15T00:00:00"/>
    <s v="Approved"/>
    <d v="2019-05-23T14:39:49"/>
    <d v="2019-05-24T14:39:49"/>
    <s v="IGATE"/>
    <s v="25/05/2019 14:39:49"/>
    <s v="SNR1010380"/>
    <s v="SNR_Q"/>
    <s v="GM Technical Procurement"/>
    <d v="2019-03-18T00:00:00"/>
    <d v="2019-04-10T00:00:00"/>
    <d v="2019-04-10T00:00:00"/>
    <d v="2019-04-14T00:00:00"/>
    <s v="NA"/>
    <s v="NA"/>
    <d v="2019-05-20T00:00:00"/>
    <d v="2019-08-26T00:00:00"/>
    <d v="2019-09-16T00:00:00"/>
    <d v="2019-09-17T00:00:00"/>
    <d v="2019-10-14T00:00:00"/>
    <m/>
    <s v="NA"/>
    <s v="NA"/>
    <d v="2019-08-26T00:00:00"/>
    <m/>
    <d v="2019-09-15T00:00:00"/>
    <n v="28.395329"/>
    <n v="45.991700000000002"/>
    <s v="N"/>
    <s v="N"/>
    <s v="N"/>
    <m/>
    <m/>
    <x v="7"/>
    <d v="2019-10-22T00:00:00"/>
    <s v="Pending HOC"/>
    <d v="2019-11-15T00:00:00"/>
    <d v="2019-11-18T00:00:00"/>
    <s v="W3-Nov"/>
    <m/>
    <s v="Non-Private"/>
    <x v="2"/>
    <s v="Amanah Hafr Batin"/>
    <s v="NA"/>
    <s v="50,000.00"/>
    <s v="10*10"/>
    <s v="GF"/>
    <s v="FBP Not Issued"/>
    <s v="Below/…"/>
    <s v="Humaidy"/>
    <s v="تم تسليم الموقع بدون رخصة كما تم الاتفاق مع توال"/>
  </r>
  <r>
    <x v="33"/>
    <s v="Macro"/>
    <s v="Aspiration"/>
    <s v="Eastern"/>
    <x v="2"/>
    <s v="2020 Scope"/>
    <s v="حفر الباطن"/>
    <n v="28.350560000000002"/>
    <n v="45.989829999999998"/>
    <s v="Huawei"/>
    <x v="0"/>
    <s v="New Location"/>
    <s v="NA"/>
    <s v="NA"/>
    <s v="Macro"/>
    <s v="Doable"/>
    <m/>
    <s v="Approved"/>
    <d v="2019-03-14T00:00:00"/>
    <d v="2019-03-15T00:00:00"/>
    <s v="Approved"/>
    <d v="2019-08-04T19:44:57"/>
    <d v="2019-08-05T19:44:57"/>
    <s v="IGATE"/>
    <s v="06/08/2019 19:44:57"/>
    <s v="SNR1011599"/>
    <s v="SNR_O"/>
    <s v="Technical Procurement Section Manager"/>
    <d v="2019-03-18T00:00:00"/>
    <d v="2019-04-10T00:00:00"/>
    <d v="2019-04-10T00:00:00"/>
    <d v="2019-04-14T00:00:00"/>
    <s v="NA"/>
    <s v="NA"/>
    <d v="2019-04-17T00:00:00"/>
    <d v="2019-10-09T00:00:00"/>
    <d v="2019-10-09T00:00:00"/>
    <d v="2019-10-13T00:00:00"/>
    <d v="2019-10-17T00:00:00"/>
    <m/>
    <s v="NA"/>
    <s v="NA"/>
    <m/>
    <m/>
    <m/>
    <m/>
    <m/>
    <m/>
    <m/>
    <m/>
    <m/>
    <m/>
    <x v="6"/>
    <d v="2019-10-21T00:00:00"/>
    <s v="Pending HOC"/>
    <d v="2019-10-15T00:00:00"/>
    <d v="2019-11-18T00:00:00"/>
    <s v="W3-Nov"/>
    <s v="W3-Oct"/>
    <s v="Non-Private"/>
    <x v="2"/>
    <s v="Amanah Hafr Batin"/>
    <s v="NA"/>
    <n v="0"/>
    <n v="0"/>
    <s v="GF"/>
    <s v="FBP Not Applied"/>
    <s v="Above"/>
    <s v="Humaidy"/>
    <s v="تم تسليم الموقع بدون رخصة كما تم الاتفاق مع توال"/>
  </r>
  <r>
    <x v="34"/>
    <s v="Macro"/>
    <s v="Aspiration"/>
    <s v="Eastern"/>
    <x v="2"/>
    <s v="2020 Scope"/>
    <s v="حفر الباطن"/>
    <n v="28.44445"/>
    <n v="46.026090000000003"/>
    <s v="Huawei"/>
    <x v="0"/>
    <s v="New Location"/>
    <s v="NA"/>
    <s v="NA"/>
    <s v="Macro"/>
    <s v="Doable"/>
    <m/>
    <s v="Approved"/>
    <d v="2019-04-06T00:00:00"/>
    <d v="2019-04-07T00:00:00"/>
    <s v="Approved"/>
    <d v="2019-05-23T13:56:19"/>
    <d v="2019-05-24T13:56:19"/>
    <s v="IGATE"/>
    <s v="25/05/2019 13:56:19"/>
    <s v="SNR1010377"/>
    <s v="NOBODY"/>
    <s v="ACCEPTED"/>
    <d v="2019-04-10T00:00:00"/>
    <d v="2019-04-10T00:00:00"/>
    <d v="2019-05-25T00:00:00"/>
    <d v="2019-06-17T00:00:00"/>
    <d v="2019-06-19T00:00:00"/>
    <d v="2019-08-05T00:00:00"/>
    <s v="NA"/>
    <s v="NA"/>
    <s v="NA"/>
    <s v="NA"/>
    <s v="NA"/>
    <s v="NA"/>
    <d v="2019-07-25T00:00:00"/>
    <d v="2019-08-04T00:00:00"/>
    <d v="2019-08-05T00:00:00"/>
    <d v="2019-08-26T00:00:00"/>
    <d v="2019-07-31T00:00:00"/>
    <n v="28.444780000000002"/>
    <n v="46.024299999999997"/>
    <d v="2019-08-20T00:00:00"/>
    <d v="2019-08-27T00:00:00"/>
    <s v="ZHB003"/>
    <m/>
    <m/>
    <x v="8"/>
    <d v="2019-08-27T00:00:00"/>
    <s v="FDED Not Approved"/>
    <d v="2019-11-15T00:00:00"/>
    <s v="Done"/>
    <s v="HOC Done"/>
    <m/>
    <s v="Private"/>
    <x v="1"/>
    <s v="مبارك العنزي"/>
    <s v="0557786745"/>
    <s v="20,000.00"/>
    <s v="20x20"/>
    <s v="GF"/>
    <s v="HO to CW Done"/>
    <s v="HO Done"/>
    <s v="Humaidy"/>
    <s v="تم تسليم الموقع "/>
  </r>
  <r>
    <x v="35"/>
    <s v="Macro"/>
    <s v="Aspiration"/>
    <s v="Central"/>
    <x v="5"/>
    <s v="2020 Scope"/>
    <s v=" البكيرية "/>
    <n v="26.14349"/>
    <n v="43.59722"/>
    <s v="Huawei"/>
    <x v="0"/>
    <s v="New Location"/>
    <s v="NA"/>
    <s v="NA"/>
    <s v="Macro"/>
    <s v="Doable"/>
    <m/>
    <s v="Approved"/>
    <d v="2019-03-10T00:00:00"/>
    <d v="2019-03-11T00:00:00"/>
    <s v="Approved"/>
    <d v="2019-05-12T16:31:26"/>
    <d v="2019-05-13T16:31:26"/>
    <s v="IGATE"/>
    <s v="14/05/2019 16:31:26"/>
    <s v="SNR1010242"/>
    <s v="SNR_Q"/>
    <s v="GM Technical Procurement"/>
    <d v="2019-03-14T00:00:00"/>
    <d v="2019-04-10T00:00:00"/>
    <d v="2019-04-10T00:00:00"/>
    <d v="2019-04-21T00:00:00"/>
    <s v="NA"/>
    <s v="NA"/>
    <d v="2019-04-16T00:00:00"/>
    <d v="2019-05-08T00:00:00"/>
    <d v="2019-07-04T00:00:00"/>
    <d v="2019-09-29T00:00:00"/>
    <d v="2019-10-06T00:00:00"/>
    <d v="2019-10-10T00:00:00"/>
    <s v="NA"/>
    <s v="NA"/>
    <d v="2019-10-06T00:00:00"/>
    <d v="2019-10-10T00:00:00"/>
    <d v="2019-09-11T00:00:00"/>
    <s v="26.145229°"/>
    <s v="43.597761°"/>
    <d v="2019-09-19T00:00:00"/>
    <d v="2019-10-03T00:00:00"/>
    <s v="606-00-000"/>
    <m/>
    <m/>
    <x v="9"/>
    <d v="2019-10-10T00:00:00"/>
    <s v="Pending HOC"/>
    <d v="2019-11-15T00:00:00"/>
    <s v="Done"/>
    <s v="HOC Done"/>
    <m/>
    <s v="Non-Private"/>
    <x v="2"/>
    <s v="Baladiah Albkareah "/>
    <s v="NA"/>
    <s v="30,000.00"/>
    <s v="20*20"/>
    <s v="GF"/>
    <s v="HO to CW Done"/>
    <s v="Below BM"/>
    <s v="A Sughair"/>
    <s v="تم تسليم الموقع "/>
  </r>
  <r>
    <x v="36"/>
    <s v="Macro"/>
    <s v="Aspiration"/>
    <s v="Eastern"/>
    <x v="2"/>
    <s v="2020 Scope"/>
    <s v="حفر الباطن"/>
    <n v="28.438580000000002"/>
    <n v="45.926389999999998"/>
    <s v="Huawei"/>
    <x v="0"/>
    <s v="New Location"/>
    <s v="NA"/>
    <s v="NA"/>
    <s v="Macro"/>
    <s v="Doable"/>
    <m/>
    <s v="Approved"/>
    <d v="2019-04-06T00:00:00"/>
    <d v="2019-04-07T00:00:00"/>
    <s v="Approved"/>
    <d v="2019-05-25T15:33:45"/>
    <d v="2019-05-26T15:33:45"/>
    <s v="IGATE"/>
    <s v="27/05/2019 15:33:45"/>
    <s v="SNR1010422"/>
    <s v="NOBODY"/>
    <s v="ACCEPTED"/>
    <d v="2019-04-10T00:00:00"/>
    <d v="2019-04-10T00:00:00"/>
    <d v="2019-06-17T00:00:00"/>
    <d v="2019-06-17T00:00:00"/>
    <d v="2019-06-17T00:00:00"/>
    <d v="2019-06-20T00:00:00"/>
    <s v="NA"/>
    <s v="NA"/>
    <s v="NA"/>
    <s v="NA"/>
    <s v="NA"/>
    <s v="NA"/>
    <d v="2019-06-20T00:00:00"/>
    <d v="2019-07-04T00:00:00"/>
    <d v="2019-07-09T00:00:00"/>
    <d v="2019-07-18T00:00:00"/>
    <d v="2019-07-23T00:00:00"/>
    <n v="28.437539999999998"/>
    <n v="45.928100000000001"/>
    <d v="2019-06-24T00:00:00"/>
    <d v="2019-07-30T00:00:00"/>
    <s v="ZHB980"/>
    <m/>
    <m/>
    <x v="10"/>
    <d v="2019-07-23T00:00:00"/>
    <s v="FDED Not Approved"/>
    <d v="2019-11-15T00:00:00"/>
    <s v="Done"/>
    <s v="HOC Done"/>
    <m/>
    <s v="Private"/>
    <x v="1"/>
    <s v="نواف الظفيري / أحمد العنزي / فلاح الرويلي"/>
    <s v="0555835285"/>
    <s v="25,000.00"/>
    <s v="20 M  * 20 M"/>
    <s v="GF"/>
    <s v="HO to CW Done"/>
    <s v="HO Done"/>
    <s v="Humaidy"/>
    <s v="تم تسليم الموقع "/>
  </r>
  <r>
    <x v="37"/>
    <s v="Macro"/>
    <s v="Aspiration"/>
    <s v="Eastern"/>
    <x v="2"/>
    <s v="2020 Scope"/>
    <s v="حفر الباطن"/>
    <n v="28.42746"/>
    <n v="45.938139999999997"/>
    <s v="Huawei"/>
    <x v="0"/>
    <s v="New Location"/>
    <s v="NA"/>
    <s v="NA"/>
    <s v="Macro"/>
    <s v="Doable"/>
    <m/>
    <s v="Approved"/>
    <d v="2019-03-05T00:00:00"/>
    <d v="2019-03-06T00:00:00"/>
    <s v="Approved"/>
    <d v="2019-05-14T14:14:49"/>
    <d v="2019-05-15T14:14:49"/>
    <s v="IGATE"/>
    <s v="16/05/2019 14:14:49"/>
    <s v="SNR1010282"/>
    <s v="NOBODY"/>
    <s v="ACCEPTED"/>
    <d v="2019-03-09T00:00:00"/>
    <d v="2019-04-10T00:00:00"/>
    <d v="2019-04-10T00:00:00"/>
    <d v="2019-04-10T00:00:00"/>
    <d v="2019-04-24T00:00:00"/>
    <d v="2019-07-16T00:00:00"/>
    <s v="NA"/>
    <s v="NA"/>
    <s v="NA"/>
    <s v="NA"/>
    <s v="NA"/>
    <s v="NA"/>
    <d v="2019-07-11T00:00:00"/>
    <d v="2019-07-18T00:00:00"/>
    <d v="2019-07-16T00:00:00"/>
    <d v="2019-07-18T00:00:00"/>
    <d v="2019-07-17T00:00:00"/>
    <n v="28.427630000000001"/>
    <n v="45.938960000000002"/>
    <d v="2019-07-21T00:00:00"/>
    <d v="2019-07-23T00:00:00"/>
    <s v="ZHB980"/>
    <m/>
    <m/>
    <x v="10"/>
    <d v="2019-07-23T00:00:00"/>
    <s v="FDED Not Approved"/>
    <d v="2019-10-15T00:00:00"/>
    <s v="Done"/>
    <s v="HOC Done"/>
    <m/>
    <s v="Private"/>
    <x v="1"/>
    <s v="عليوي جربوع العنزي"/>
    <s v="0507148519"/>
    <s v="25,000.00"/>
    <s v="20*20"/>
    <s v="GF"/>
    <s v="HO to CW Done"/>
    <s v="HO Done"/>
    <s v="Humaidy"/>
    <s v="تم تسليم الموقع "/>
  </r>
  <r>
    <x v="38"/>
    <s v="Macro"/>
    <s v="Aspiration"/>
    <s v="Southern"/>
    <x v="1"/>
    <s v="2020 Scope"/>
    <s v="بلقرن"/>
    <n v="19.59131"/>
    <n v="41.8797"/>
    <s v="Huawei"/>
    <x v="0"/>
    <s v="New Location"/>
    <s v="NA"/>
    <s v="NA"/>
    <s v="Macro"/>
    <s v="Doable"/>
    <m/>
    <s v="Approved"/>
    <d v="2019-03-08T00:00:00"/>
    <d v="2019-03-09T00:00:00"/>
    <s v="Approved"/>
    <d v="2019-05-02T14:15:11"/>
    <d v="2019-05-03T14:15:11"/>
    <s v="IGATE"/>
    <s v="04/05/2019 14:15:11"/>
    <s v="SNR1010042"/>
    <s v="SNR_O"/>
    <s v="Technical Procurement Section Manager"/>
    <d v="2019-03-12T00:00:00"/>
    <d v="2019-04-10T00:00:00"/>
    <d v="2019-04-10T00:00:00"/>
    <d v="2019-04-10T00:00:00"/>
    <s v="NA"/>
    <s v="NA"/>
    <d v="2019-04-15T00:00:00"/>
    <d v="2019-09-30T00:00:00"/>
    <d v="2019-10-01T00:00:00"/>
    <d v="2019-10-01T00:00:00"/>
    <d v="2019-10-14T00:00:00"/>
    <d v="2019-10-21T00:00:00"/>
    <s v="NA"/>
    <s v="NA"/>
    <d v="2019-10-15T00:00:00"/>
    <d v="2019-10-20T00:00:00"/>
    <d v="2019-10-06T00:00:00"/>
    <n v="19.600460000000002"/>
    <n v="41.873730000000002"/>
    <d v="2019-10-17T00:00:00"/>
    <d v="2019-10-06T00:00:00"/>
    <s v="MW037"/>
    <m/>
    <m/>
    <x v="2"/>
    <d v="2019-10-17T00:00:00"/>
    <s v="Pending HOC"/>
    <d v="2019-08-15T00:00:00"/>
    <d v="2019-10-23T00:00:00"/>
    <s v="W3-Oct"/>
    <s v="W2-Oct"/>
    <s v="Non-Private"/>
    <x v="2"/>
    <s v="Baladiya Belqarn"/>
    <s v="NA"/>
    <n v="0"/>
    <s v="400M"/>
    <s v="GF"/>
    <s v="HO to CW Done"/>
    <s v="Below BM"/>
    <s v="Ali Asiri"/>
    <s v="تم تسليم الموقع "/>
  </r>
  <r>
    <x v="39"/>
    <s v="Macro"/>
    <s v="Aspiration"/>
    <s v="Eastern"/>
    <x v="2"/>
    <s v="2020 Scope"/>
    <s v=" الذيبية"/>
    <n v="28.12312"/>
    <n v="45.659509999999997"/>
    <s v="Huawei"/>
    <x v="0"/>
    <s v="New Location"/>
    <s v="NA"/>
    <s v="NA"/>
    <s v="Macro"/>
    <s v="Doable"/>
    <m/>
    <s v="Approved"/>
    <d v="2019-03-14T00:00:00"/>
    <d v="2019-03-15T00:00:00"/>
    <s v="Approved"/>
    <d v="2019-05-19T19:12:21"/>
    <d v="2019-05-20T19:12:21"/>
    <s v="IGATE"/>
    <s v="29/10/2019 17:17:58"/>
    <s v="SNR1012256"/>
    <s v="SNR_D"/>
    <s v="Vendor SA"/>
    <d v="2019-03-18T00:00:00"/>
    <d v="2019-04-10T00:00:00"/>
    <d v="2019-04-10T00:00:00"/>
    <d v="2019-04-14T00:00:00"/>
    <s v="NA"/>
    <s v="NA"/>
    <d v="2019-04-24T00:00:00"/>
    <d v="2019-09-30T00:00:00"/>
    <d v="2019-09-30T00:00:00"/>
    <d v="2019-10-02T00:00:00"/>
    <m/>
    <m/>
    <m/>
    <m/>
    <m/>
    <m/>
    <m/>
    <m/>
    <m/>
    <d v="2019-10-20T00:00:00"/>
    <m/>
    <m/>
    <m/>
    <m/>
    <x v="0"/>
    <m/>
    <s v="Pending HOC"/>
    <d v="2019-10-15T00:00:00"/>
    <d v="2019-10-27T00:00:00"/>
    <s v="W4-Oct"/>
    <m/>
    <s v="Non-Private"/>
    <x v="2"/>
    <s v="Baladiya Thebeyya"/>
    <s v="NA"/>
    <n v="0"/>
    <s v="3.7*12"/>
    <s v="GF"/>
    <s v="Contract Not Signed by TAWAL"/>
    <s v="Above"/>
    <s v="Humaidy"/>
    <s v="بانتظار توقيع العقد من المشتريات"/>
  </r>
  <r>
    <x v="40"/>
    <s v="Macro"/>
    <s v="Aspiration"/>
    <s v="Eastern"/>
    <x v="2"/>
    <s v="2020 Scope"/>
    <s v=" الذيبية"/>
    <n v="28.115960000000001"/>
    <n v="45.668089999999999"/>
    <s v="Huawei"/>
    <x v="0"/>
    <s v="New Location"/>
    <s v="NA"/>
    <s v="NA"/>
    <s v="Macro"/>
    <s v="Doable"/>
    <m/>
    <s v="Approved"/>
    <d v="2019-03-14T00:00:00"/>
    <d v="2019-03-15T00:00:00"/>
    <s v="Approved"/>
    <d v="2019-07-06T10:48:10"/>
    <d v="2019-07-07T10:48:10"/>
    <s v="IGATE"/>
    <s v="08/07/2019 10:48:10"/>
    <s v="SNR1011132"/>
    <s v="SNR_K"/>
    <s v="Procurement Department Employee"/>
    <d v="2019-03-18T00:00:00"/>
    <d v="2019-04-10T00:00:00"/>
    <d v="2019-04-10T00:00:00"/>
    <d v="2019-04-10T00:00:00"/>
    <s v="NA"/>
    <s v="NA"/>
    <d v="2019-04-24T00:00:00"/>
    <d v="2019-09-30T00:00:00"/>
    <d v="2019-09-30T00:00:00"/>
    <d v="2019-10-02T00:00:00"/>
    <m/>
    <m/>
    <m/>
    <m/>
    <m/>
    <m/>
    <m/>
    <m/>
    <m/>
    <d v="2019-10-20T00:00:00"/>
    <m/>
    <m/>
    <m/>
    <m/>
    <x v="0"/>
    <m/>
    <s v="Pending HOC"/>
    <d v="2019-10-15T00:00:00"/>
    <d v="2019-10-27T00:00:00"/>
    <s v="W4-Oct"/>
    <m/>
    <s v="Non-Private"/>
    <x v="2"/>
    <s v="Baladiya Thebeyya"/>
    <s v="NA"/>
    <n v="0"/>
    <s v="35m"/>
    <s v="GF"/>
    <s v="Contract Not Signed by TAWAL"/>
    <s v="Above"/>
    <s v="Humaidy"/>
    <s v="بانتظار توقيع العقد من المشتريات"/>
  </r>
  <r>
    <x v="41"/>
    <s v="Macro"/>
    <s v="Aspiration"/>
    <s v="Eastern"/>
    <x v="2"/>
    <s v="2020 Scope"/>
    <s v=" النعيرية"/>
    <n v="27.458829999999999"/>
    <n v="48.515529999999998"/>
    <s v="Huawei"/>
    <x v="0"/>
    <s v="New Location"/>
    <s v="NA"/>
    <s v="NA"/>
    <s v="Macro"/>
    <s v="Doable"/>
    <m/>
    <s v="Approved"/>
    <d v="2019-03-15T00:00:00"/>
    <d v="2019-03-16T00:00:00"/>
    <s v="Approved"/>
    <d v="2019-05-19T19:36:58"/>
    <d v="2019-05-20T19:36:58"/>
    <s v="IGATE"/>
    <s v="17/10/2019 09:29:19"/>
    <s v="SNR1012128"/>
    <s v="SNR_M"/>
    <s v="Procurement Department Employee"/>
    <d v="2019-03-19T00:00:00"/>
    <d v="2019-04-10T00:00:00"/>
    <d v="2019-04-10T00:00:00"/>
    <d v="2019-04-14T00:00:00"/>
    <s v="NA"/>
    <s v="NA"/>
    <d v="2019-04-18T00:00:00"/>
    <d v="2019-07-29T00:00:00"/>
    <d v="2019-08-28T00:00:00"/>
    <d v="2019-11-07T00:00:00"/>
    <m/>
    <m/>
    <m/>
    <m/>
    <m/>
    <m/>
    <m/>
    <m/>
    <m/>
    <m/>
    <m/>
    <m/>
    <m/>
    <m/>
    <x v="0"/>
    <m/>
    <s v="Pending HOC"/>
    <d v="2019-10-15T00:00:00"/>
    <d v="2019-11-25T00:00:00"/>
    <s v="W4-Nov"/>
    <m/>
    <s v="Non-Private"/>
    <x v="2"/>
    <s v="Baladiya Neariyya"/>
    <s v="NA"/>
    <n v="0"/>
    <s v="0"/>
    <s v="GF"/>
    <s v="Contract Not Signed by TAWAL"/>
    <s v="Above"/>
    <s v="Faris"/>
    <s v="تم تقديم ISR جديد بسعر اقل وبانتظار موافقة RF "/>
  </r>
  <r>
    <x v="42"/>
    <s v="Macro"/>
    <s v="Aspiration"/>
    <s v="Eastern"/>
    <x v="2"/>
    <s v="2020 Scope"/>
    <s v=" القيصومة"/>
    <n v="28.30911"/>
    <n v="46.129730000000002"/>
    <s v="Huawei"/>
    <x v="0"/>
    <s v="New Location"/>
    <s v="NA"/>
    <s v="NA"/>
    <s v="Macro"/>
    <s v="Doable"/>
    <m/>
    <s v="Approved"/>
    <d v="2019-03-05T00:00:00"/>
    <d v="2019-03-06T00:00:00"/>
    <s v="Approved"/>
    <d v="2019-05-20T16:25:31"/>
    <d v="2019-05-21T16:25:31"/>
    <s v="IGATE"/>
    <s v="22/05/2019 16:25:31"/>
    <s v="SNR1010365"/>
    <s v="SNR_O"/>
    <s v="Technical Procurement Section Manager"/>
    <d v="2019-03-09T00:00:00"/>
    <d v="2019-04-10T00:00:00"/>
    <d v="2019-05-14T00:00:00"/>
    <d v="2019-05-13T00:00:00"/>
    <s v="NA"/>
    <s v="NA"/>
    <d v="2019-04-24T00:00:00"/>
    <d v="2019-11-09T00:00:00"/>
    <d v="2019-11-09T00:00:00"/>
    <d v="2019-11-09T00:00:00"/>
    <m/>
    <m/>
    <m/>
    <m/>
    <m/>
    <m/>
    <m/>
    <m/>
    <m/>
    <d v="2019-10-20T00:00:00"/>
    <m/>
    <m/>
    <m/>
    <m/>
    <x v="0"/>
    <m/>
    <s v="Pending HOC"/>
    <d v="2019-11-15T00:00:00"/>
    <d v="2019-12-05T00:00:00"/>
    <s v="W1-Dec"/>
    <m/>
    <s v="Non-Private"/>
    <x v="2"/>
    <s v="Baladiya Qaisomah"/>
    <s v="NA"/>
    <n v="0"/>
    <n v="0"/>
    <s v="GF"/>
    <s v="Contract Not Signed by TAWAL"/>
    <s v="Above"/>
    <s v="Humaidy"/>
    <s v="تحت التخطيط بالبلدية  بانتظار موافقتهم - يحتاج ما يقارب 3 اسابيع لاصدار العقد "/>
  </r>
  <r>
    <x v="43"/>
    <s v="Macro"/>
    <s v="Aspiration"/>
    <s v="Eastern"/>
    <x v="2"/>
    <s v="2020 Scope"/>
    <s v=" النعيرية"/>
    <n v="27.467829999999999"/>
    <n v="48.525799999999997"/>
    <s v="Huawei"/>
    <x v="0"/>
    <s v="New Location"/>
    <s v="NA"/>
    <s v="NA"/>
    <s v="Macro"/>
    <s v="Doable"/>
    <m/>
    <s v="Approved"/>
    <d v="2019-03-15T00:00:00"/>
    <d v="2019-03-16T00:00:00"/>
    <s v="Approved"/>
    <d v="2019-05-23T16:01:45"/>
    <d v="2019-05-24T16:01:45"/>
    <s v="IGATE"/>
    <s v="25/05/2019 16:01:45"/>
    <s v="SNR1010387"/>
    <s v="SNR_O"/>
    <s v="Technical Procurement Section Manager"/>
    <d v="2019-03-19T00:00:00"/>
    <d v="2019-04-10T00:00:00"/>
    <d v="2019-04-10T00:00:00"/>
    <d v="2019-04-10T00:00:00"/>
    <s v="NA"/>
    <s v="NA"/>
    <s v="NA"/>
    <s v="NA"/>
    <s v="NA"/>
    <s v="NA"/>
    <s v="NA"/>
    <s v="NA"/>
    <d v="2019-10-17T00:00:00"/>
    <d v="2019-10-22T00:00:00"/>
    <d v="2019-10-22T00:00:00"/>
    <m/>
    <m/>
    <m/>
    <m/>
    <m/>
    <m/>
    <m/>
    <m/>
    <m/>
    <x v="7"/>
    <d v="2019-10-22T00:00:00"/>
    <s v="Pending HOC"/>
    <d v="2019-10-15T00:00:00"/>
    <d v="2019-11-05T00:00:00"/>
    <s v="W1-Nov"/>
    <m/>
    <s v="Private"/>
    <x v="1"/>
    <s v="Baladiya Neariyya"/>
    <s v="0504430343/0566678342"/>
    <n v="0"/>
    <n v="0"/>
    <s v="GF"/>
    <s v="FBP Not Issued"/>
    <s v="Above"/>
    <s v="Faris"/>
    <s v="تم تسليم الموقع بدون رخصة كما تم الاتفاق مع توال"/>
  </r>
  <r>
    <x v="44"/>
    <s v="Macro"/>
    <s v="Aspiration"/>
    <s v="Eastern"/>
    <x v="2"/>
    <s v="2019 Scope"/>
    <s v="حفر الباطن"/>
    <n v="28.449719999999999"/>
    <n v="45.963140000000003"/>
    <s v="Huawei"/>
    <x v="0"/>
    <s v="New Location"/>
    <s v="NA"/>
    <s v="NA"/>
    <s v="Macro"/>
    <s v="Doable"/>
    <m/>
    <s v="Approved"/>
    <d v="2019-06-30T00:00:00"/>
    <d v="2019-07-01T00:00:00"/>
    <s v="Approved"/>
    <d v="2019-08-03T18:45:42"/>
    <d v="2019-08-04T18:45:42"/>
    <s v="IGATE"/>
    <s v="02/10/2019 18:41:31"/>
    <s v="SNR1012002"/>
    <s v="SNR_O"/>
    <s v="Technical Procurement Section Manager"/>
    <d v="2019-07-04T00:00:00"/>
    <d v="2019-07-04T00:00:00"/>
    <d v="2019-08-20T00:00:00"/>
    <d v="2019-09-03T00:00:00"/>
    <m/>
    <m/>
    <s v="NA"/>
    <s v="NA"/>
    <s v="NA"/>
    <s v="NA"/>
    <s v="NA"/>
    <s v="NA"/>
    <d v="2019-10-14T00:00:00"/>
    <d v="2019-10-22T00:00:00"/>
    <d v="2019-10-15T00:00:00"/>
    <m/>
    <m/>
    <m/>
    <m/>
    <m/>
    <m/>
    <m/>
    <m/>
    <m/>
    <x v="7"/>
    <d v="2019-10-22T00:00:00"/>
    <s v="Pending HOC"/>
    <m/>
    <d v="2019-10-27T00:00:00"/>
    <s v="W4-Oct"/>
    <m/>
    <s v="Private"/>
    <x v="1"/>
    <s v="لميعه بنت جريد بن علي الظفيري"/>
    <s v="NA"/>
    <n v="0"/>
    <s v="0"/>
    <s v="GF"/>
    <s v="FBP Not Issued"/>
    <s v="Above"/>
    <s v="Humaidy"/>
    <s v="تم تسليم الموقع بدون رخصة كما تم الاتفاق مع توال"/>
  </r>
  <r>
    <x v="45"/>
    <s v="Macro"/>
    <s v="Aspiration"/>
    <s v="Eastern"/>
    <x v="6"/>
    <s v="2020 Scope"/>
    <s v="الاحساء"/>
    <n v="25.306709999999999"/>
    <n v="49.512720000000002"/>
    <s v="Huawei"/>
    <x v="0"/>
    <s v="New Location"/>
    <s v="NA"/>
    <s v="NA"/>
    <s v="Macro"/>
    <s v="Doable"/>
    <m/>
    <s v="Approved"/>
    <d v="2019-03-08T00:00:00"/>
    <d v="2019-03-09T00:00:00"/>
    <s v="Approved"/>
    <d v="2019-05-23T14:25:55"/>
    <d v="2019-05-24T14:25:55"/>
    <s v="IGATE"/>
    <s v="25/05/2019 14:25:55"/>
    <s v="SNR1010378"/>
    <s v="SNR_I"/>
    <s v="District Support"/>
    <d v="2019-03-12T00:00:00"/>
    <d v="2019-04-10T00:00:00"/>
    <d v="2019-04-10T00:00:00"/>
    <d v="2019-04-14T00:00:00"/>
    <s v="NA"/>
    <s v="NA"/>
    <d v="2019-04-16T00:00:00"/>
    <m/>
    <m/>
    <m/>
    <m/>
    <m/>
    <m/>
    <m/>
    <m/>
    <m/>
    <m/>
    <m/>
    <m/>
    <m/>
    <m/>
    <m/>
    <m/>
    <m/>
    <x v="0"/>
    <m/>
    <s v="Pending HOC"/>
    <d v="2019-09-15T00:00:00"/>
    <d v="2019-12-15T00:00:00"/>
    <s v="W3-Dec"/>
    <m/>
    <s v="Non-Private"/>
    <x v="2"/>
    <s v="Amanah Ahsa"/>
    <s v="NA"/>
    <n v="0"/>
    <n v="0"/>
    <s v="GF"/>
    <s v="IBP Not Issued"/>
    <s v="Above"/>
    <s v="Salah"/>
    <s v="تحت التخطيط بالبلدية  بانتظار موافقتهم - يحتاج ما يقارب 2 اسبوع  لاصدار العقد "/>
  </r>
  <r>
    <x v="46"/>
    <s v="Macro"/>
    <s v="Aspiration"/>
    <s v="Eastern"/>
    <x v="6"/>
    <s v="2020 Scope"/>
    <s v="الاحساء"/>
    <n v="25.340689999999999"/>
    <n v="49.539319999999996"/>
    <s v="Huawei"/>
    <x v="0"/>
    <s v="New Location"/>
    <s v="NA"/>
    <s v="NA"/>
    <s v="Macro"/>
    <s v="Doable"/>
    <m/>
    <s v="Approved"/>
    <d v="2019-03-13T00:00:00"/>
    <d v="2019-03-14T00:00:00"/>
    <s v="Approved"/>
    <d v="2019-05-23T17:24:51"/>
    <d v="2019-05-24T17:24:51"/>
    <s v="IGATE"/>
    <s v="25/05/2019 17:24:51"/>
    <s v="SNR1010397"/>
    <s v="SNR_I"/>
    <s v="District Support"/>
    <d v="2019-03-17T00:00:00"/>
    <d v="2019-04-10T00:00:00"/>
    <d v="2019-04-10T00:00:00"/>
    <d v="2019-04-14T00:00:00"/>
    <s v="NA"/>
    <s v="NA"/>
    <d v="2019-04-16T00:00:00"/>
    <m/>
    <m/>
    <m/>
    <m/>
    <m/>
    <m/>
    <m/>
    <m/>
    <m/>
    <m/>
    <m/>
    <m/>
    <m/>
    <m/>
    <m/>
    <m/>
    <m/>
    <x v="0"/>
    <m/>
    <s v="Pending HOC"/>
    <d v="2019-09-15T00:00:00"/>
    <d v="2019-12-20T00:00:00"/>
    <s v="W3-Dec"/>
    <m/>
    <s v="Non-Private"/>
    <x v="2"/>
    <s v="Amanah Ahsa"/>
    <s v="NA"/>
    <n v="0"/>
    <n v="0"/>
    <s v="GF"/>
    <s v="IBP Not Issued"/>
    <s v="Above"/>
    <s v="Salah"/>
    <s v="بانتظار البلدية لتقديم موقع جديد حيث تم رفض الموقع المقترح من RF "/>
  </r>
  <r>
    <x v="47"/>
    <s v="Macro"/>
    <s v="Aspiration"/>
    <s v="Eastern"/>
    <x v="6"/>
    <s v="2020 Scope"/>
    <s v="الاحساء"/>
    <n v="25.298359999999999"/>
    <n v="49.590029999999999"/>
    <s v="Huawei"/>
    <x v="0"/>
    <s v="New Location"/>
    <s v="NA"/>
    <s v="NA"/>
    <s v="Macro"/>
    <s v="Doable"/>
    <m/>
    <s v="Approved"/>
    <d v="2019-03-13T00:00:00"/>
    <d v="2019-03-14T00:00:00"/>
    <s v="Approved"/>
    <d v="2019-05-23T17:30:40"/>
    <d v="2019-05-24T17:30:40"/>
    <s v="IGATE"/>
    <s v="25/05/2019 17:30:40"/>
    <s v="SNR1010398"/>
    <s v="SNR_I"/>
    <s v="District Support"/>
    <d v="2019-03-17T00:00:00"/>
    <d v="2019-04-10T00:00:00"/>
    <d v="2019-04-10T00:00:00"/>
    <d v="2019-04-16T00:00:00"/>
    <s v="NA"/>
    <s v="NA"/>
    <d v="2019-06-18T00:00:00"/>
    <m/>
    <m/>
    <m/>
    <m/>
    <m/>
    <m/>
    <m/>
    <m/>
    <m/>
    <m/>
    <m/>
    <m/>
    <m/>
    <m/>
    <m/>
    <m/>
    <m/>
    <x v="0"/>
    <m/>
    <s v="Pending HOC"/>
    <d v="2019-11-15T00:00:00"/>
    <d v="2019-12-15T00:00:00"/>
    <s v="W3-Dec"/>
    <m/>
    <s v="Non-Private"/>
    <x v="2"/>
    <s v="Amanah Ahsa"/>
    <s v="NA"/>
    <n v="0"/>
    <n v="0"/>
    <s v="GF"/>
    <s v="IBP Not Issued"/>
    <s v="Above"/>
    <s v="Salah"/>
    <s v="تحت التخطيط بالبلدية  بانتظار موافقتهم - يحتاج ما يقارب 2 اسبوع  لاصدار العقد "/>
  </r>
  <r>
    <x v="48"/>
    <s v="Macro"/>
    <s v="Aspiration"/>
    <s v="Eastern"/>
    <x v="6"/>
    <s v="2020 Scope"/>
    <s v="الاحساء"/>
    <n v="25.468900000000001"/>
    <n v="49.538719999999998"/>
    <s v="Huawei"/>
    <x v="0"/>
    <s v="New Location"/>
    <s v="NA"/>
    <s v="NA"/>
    <s v="Macro"/>
    <s v="Doable"/>
    <m/>
    <s v="Approved"/>
    <d v="2019-03-08T00:00:00"/>
    <d v="2019-03-09T00:00:00"/>
    <s v="Approved"/>
    <d v="2019-05-02T14:50:21"/>
    <d v="2019-05-03T14:50:21"/>
    <s v="IGATE"/>
    <s v="04/05/2019 14:50:21"/>
    <s v="SNR1010044"/>
    <s v="SNR_O"/>
    <s v="Technical Procurement Section Manager"/>
    <d v="2019-03-12T00:00:00"/>
    <d v="2019-04-10T00:00:00"/>
    <d v="2019-04-10T00:00:00"/>
    <d v="2019-04-14T00:00:00"/>
    <s v="NA"/>
    <s v="NA"/>
    <d v="2019-04-16T00:00:00"/>
    <d v="2019-10-10T00:00:00"/>
    <d v="2019-10-10T00:00:00"/>
    <d v="2019-10-13T00:00:00"/>
    <d v="2019-10-14T00:00:00"/>
    <m/>
    <s v="NA"/>
    <s v="NA"/>
    <d v="2019-10-15T00:00:00"/>
    <m/>
    <m/>
    <m/>
    <m/>
    <m/>
    <m/>
    <m/>
    <m/>
    <m/>
    <x v="6"/>
    <d v="2019-10-21T00:00:00"/>
    <s v="Pending HOC"/>
    <d v="2019-09-15T00:00:00"/>
    <d v="2019-12-12T00:00:00"/>
    <s v="W2-Dec"/>
    <s v="W3-Oct"/>
    <s v="Non-Private"/>
    <x v="2"/>
    <s v="Amanah Ahsa"/>
    <s v="NA"/>
    <n v="0"/>
    <n v="0"/>
    <s v="GF"/>
    <s v="FBP Not Issued"/>
    <s v="Above"/>
    <s v="Salah"/>
    <s v="تم تسليم الموقع بدون رخصة كما تم الاتفاق مع توال"/>
  </r>
  <r>
    <x v="49"/>
    <s v="Macro"/>
    <s v="Aspiration"/>
    <s v="Eastern"/>
    <x v="6"/>
    <s v="2020 Scope"/>
    <s v="الاحساء"/>
    <n v="25.4695"/>
    <n v="49.549779999999998"/>
    <s v="Huawei"/>
    <x v="0"/>
    <s v="New Location"/>
    <s v="NA"/>
    <s v="NA"/>
    <s v="Macro"/>
    <s v="Doable"/>
    <m/>
    <s v="Approved"/>
    <d v="2019-03-08T00:00:00"/>
    <d v="2019-03-09T00:00:00"/>
    <s v="Approved"/>
    <d v="2019-05-19T17:32:25"/>
    <d v="2019-05-20T17:32:25"/>
    <s v="IGATE"/>
    <s v="21/05/2019 17:32:25"/>
    <s v="SNR1010316"/>
    <s v="SNR_O"/>
    <s v="Technical Procurement Section Manager"/>
    <d v="2019-03-12T00:00:00"/>
    <d v="2019-04-10T00:00:00"/>
    <d v="2019-04-10T00:00:00"/>
    <d v="2019-04-14T00:00:00"/>
    <s v="NA"/>
    <s v="NA"/>
    <d v="2019-04-16T00:00:00"/>
    <d v="2019-10-10T00:00:00"/>
    <d v="2019-10-10T00:00:00"/>
    <d v="2019-10-13T00:00:00"/>
    <d v="2019-10-14T00:00:00"/>
    <m/>
    <s v="NA"/>
    <s v="NA"/>
    <d v="2019-10-15T00:00:00"/>
    <m/>
    <m/>
    <m/>
    <m/>
    <m/>
    <m/>
    <m/>
    <m/>
    <m/>
    <x v="6"/>
    <d v="2019-10-21T00:00:00"/>
    <s v="Pending HOC"/>
    <d v="2019-09-15T00:00:00"/>
    <d v="2019-12-12T00:00:00"/>
    <s v="W2-Dec"/>
    <s v="W3-Oct"/>
    <s v="Non-Private"/>
    <x v="2"/>
    <s v="Amanah Ahsa"/>
    <s v="NA"/>
    <n v="0"/>
    <n v="0"/>
    <s v="GF"/>
    <s v="FBP Not Issued"/>
    <s v="Above"/>
    <s v="Salah"/>
    <s v="تم تسليم الموقع بدون رخصة كما تم الاتفاق مع توال"/>
  </r>
  <r>
    <x v="50"/>
    <s v="Macro"/>
    <s v="Aspiration"/>
    <s v="Eastern"/>
    <x v="6"/>
    <s v="2020 Scope"/>
    <s v="الاحساء"/>
    <n v="25.304490000000001"/>
    <n v="49.532829999999997"/>
    <s v="Huawei"/>
    <x v="0"/>
    <s v="New Location"/>
    <s v="NA"/>
    <s v="NA"/>
    <s v="Macro"/>
    <s v="Doable"/>
    <m/>
    <s v="Approved"/>
    <d v="2019-03-13T00:00:00"/>
    <d v="2019-03-14T00:00:00"/>
    <s v="Approved"/>
    <d v="2019-05-02T15:09:33"/>
    <d v="2019-05-03T15:09:33"/>
    <s v="IGATE"/>
    <s v="04/05/2019 15:09:33"/>
    <s v="SNR1010045"/>
    <s v="SNR_O"/>
    <s v="Technical Procurement Section Manager"/>
    <d v="2019-03-17T00:00:00"/>
    <d v="2019-04-10T00:00:00"/>
    <d v="2019-04-10T00:00:00"/>
    <d v="2019-04-10T00:00:00"/>
    <s v="NA"/>
    <s v="NA"/>
    <d v="2019-04-16T00:00:00"/>
    <d v="2019-10-10T00:00:00"/>
    <d v="2019-10-10T00:00:00"/>
    <d v="2019-10-13T00:00:00"/>
    <d v="2019-10-14T00:00:00"/>
    <m/>
    <s v="NA"/>
    <s v="NA"/>
    <d v="2019-10-15T00:00:00"/>
    <m/>
    <m/>
    <m/>
    <m/>
    <m/>
    <m/>
    <m/>
    <m/>
    <m/>
    <x v="6"/>
    <d v="2019-10-21T00:00:00"/>
    <s v="Pending HOC"/>
    <d v="2019-10-15T00:00:00"/>
    <d v="2019-12-12T00:00:00"/>
    <s v="W2-Dec"/>
    <s v="W3-Oct"/>
    <s v="Non-Private"/>
    <x v="2"/>
    <s v="Amanah Ahsa"/>
    <s v="NA"/>
    <n v="0"/>
    <n v="0"/>
    <s v="GF"/>
    <s v="FBP Not Issued"/>
    <s v="Above"/>
    <s v="Salah"/>
    <s v="تم تسليم الموقع بدون رخصة كما تم الاتفاق مع توال"/>
  </r>
  <r>
    <x v="51"/>
    <s v="Macro"/>
    <s v="Aspiration"/>
    <s v="Eastern"/>
    <x v="6"/>
    <s v="2020 Scope"/>
    <s v="الاحساء"/>
    <n v="25.440539999999999"/>
    <n v="49.561590000000002"/>
    <s v="Huawei"/>
    <x v="1"/>
    <s v="New Location"/>
    <s v="NA"/>
    <s v="NA"/>
    <s v="Macro"/>
    <s v="Not Doable"/>
    <s v="under remove form Scope"/>
    <s v="Approved"/>
    <d v="2019-03-13T00:00:00"/>
    <d v="2019-03-14T00:00:00"/>
    <s v="Approved"/>
    <d v="2019-05-03T11:40:13"/>
    <d v="2019-05-04T11:40:13"/>
    <s v="IGATE"/>
    <s v="05/05/2019 11:40:13"/>
    <s v="SNR1010062"/>
    <s v="NOBODY"/>
    <s v="REJECTED"/>
    <d v="2019-03-17T00:00:00"/>
    <d v="2019-04-10T00:00:00"/>
    <d v="2019-04-10T00:00:00"/>
    <d v="2019-04-14T00:00:00"/>
    <s v="NA"/>
    <s v="NA"/>
    <d v="2019-06-18T00:00:00"/>
    <m/>
    <m/>
    <m/>
    <m/>
    <m/>
    <m/>
    <m/>
    <m/>
    <m/>
    <m/>
    <m/>
    <m/>
    <m/>
    <m/>
    <m/>
    <m/>
    <m/>
    <x v="0"/>
    <m/>
    <m/>
    <d v="2019-11-15T00:00:00"/>
    <d v="2019-12-15T00:00:00"/>
    <s v="W3-Dec"/>
    <m/>
    <s v="Non-Private"/>
    <x v="2"/>
    <s v="Amanah Ahsa"/>
    <s v="NA"/>
    <n v="0"/>
    <n v="0"/>
    <s v="GF"/>
    <s v="IBP Not Issued"/>
    <s v="Above"/>
    <s v="Salah"/>
    <s v="Removed from Scope"/>
  </r>
  <r>
    <x v="52"/>
    <s v="Macro"/>
    <s v="Aspiration"/>
    <s v="Eastern"/>
    <x v="6"/>
    <s v="2020 Scope"/>
    <s v="الاحساء"/>
    <n v="25.439730000000001"/>
    <n v="49.587899999999998"/>
    <s v="Huawei"/>
    <x v="0"/>
    <s v="New Location"/>
    <s v="NA"/>
    <s v="NA"/>
    <s v="Macro"/>
    <s v="Doable"/>
    <m/>
    <s v="Approved"/>
    <d v="2019-03-15T00:00:00"/>
    <d v="2019-03-16T00:00:00"/>
    <s v="Approved"/>
    <d v="2019-05-02T15:26:49"/>
    <d v="2019-05-03T15:26:49"/>
    <s v="IGATE"/>
    <s v="04/05/2019 15:26:49"/>
    <s v="SNR1010047"/>
    <s v="SNR_I"/>
    <s v="District Support"/>
    <d v="2019-03-19T00:00:00"/>
    <d v="2019-04-10T00:00:00"/>
    <d v="2019-04-10T00:00:00"/>
    <d v="2019-04-14T00:00:00"/>
    <s v="NA"/>
    <s v="NA"/>
    <d v="2019-04-16T00:00:00"/>
    <m/>
    <m/>
    <m/>
    <m/>
    <m/>
    <m/>
    <m/>
    <m/>
    <m/>
    <m/>
    <m/>
    <m/>
    <m/>
    <m/>
    <m/>
    <m/>
    <m/>
    <x v="0"/>
    <m/>
    <s v="Pending HOC"/>
    <d v="2019-10-15T00:00:00"/>
    <d v="2019-12-15T00:00:00"/>
    <s v="W3-Dec"/>
    <m/>
    <s v="Non-Private"/>
    <x v="2"/>
    <s v="Amanah Ahsa"/>
    <s v="NA"/>
    <n v="0"/>
    <n v="0"/>
    <s v="GF"/>
    <s v="IBP Not Issued"/>
    <s v="Above"/>
    <s v="Salah"/>
    <s v="تحت التخطيط بالبلدية  بانتظار موافقتهم - يحتاج ما يقارب 2 اسبوع  لاصدار العقد "/>
  </r>
  <r>
    <x v="53"/>
    <s v="Macro"/>
    <s v="Aspiration"/>
    <s v="Eastern"/>
    <x v="6"/>
    <s v="2020 Scope"/>
    <s v="الاحساء"/>
    <n v="25.29937"/>
    <n v="49.71819"/>
    <s v="Huawei"/>
    <x v="0"/>
    <s v="New Location"/>
    <s v="NA"/>
    <s v="NA"/>
    <s v="Macro"/>
    <s v="Doable"/>
    <m/>
    <s v="Approved"/>
    <d v="2019-03-13T00:00:00"/>
    <d v="2019-03-14T00:00:00"/>
    <s v="Approved"/>
    <d v="2019-05-19T17:21:47"/>
    <d v="2019-05-20T17:21:47"/>
    <s v="IGATE"/>
    <s v="21/05/2019 17:21:47"/>
    <s v="SNR1010315"/>
    <s v="NOBODY"/>
    <s v="ACCEPTED"/>
    <d v="2019-03-17T00:00:00"/>
    <d v="2019-04-10T00:00:00"/>
    <d v="2019-04-10T00:00:00"/>
    <d v="2019-04-10T00:00:00"/>
    <d v="2019-04-24T00:00:00"/>
    <d v="2019-06-20T00:00:00"/>
    <s v="NA"/>
    <s v="NA"/>
    <s v="NA"/>
    <s v="NA"/>
    <s v="NA"/>
    <s v="NA"/>
    <d v="2019-06-20T00:00:00"/>
    <d v="2019-07-02T00:00:00"/>
    <d v="2019-07-02T00:00:00"/>
    <d v="2019-10-22T00:00:00"/>
    <d v="2019-06-25T00:00:00"/>
    <n v="25.299659999999999"/>
    <n v="49.72007"/>
    <d v="2019-06-24T00:00:00"/>
    <d v="2019-08-29T00:00:00"/>
    <s v="ZHF205"/>
    <m/>
    <m/>
    <x v="2"/>
    <d v="2019-10-17T00:00:00"/>
    <s v="Pending HOC"/>
    <d v="2019-09-15T00:00:00"/>
    <d v="2019-10-20T00:00:00"/>
    <s v="W3-Oct"/>
    <s v="W2-Oct"/>
    <s v="Private"/>
    <x v="1"/>
    <s v="ميدان الفروسيه بالاحساء"/>
    <s v="0504921821"/>
    <s v="30,000.00"/>
    <s v="20 M * 20 M"/>
    <s v="GF"/>
    <s v="HO to CW Done"/>
    <s v="Below BM"/>
    <s v="Salah"/>
    <s v="تم تسليم الموقع بدون رخصة كما تم الاتفاق مع توال"/>
  </r>
  <r>
    <x v="54"/>
    <s v="Macro"/>
    <s v="Aspiration"/>
    <s v="Central"/>
    <x v="7"/>
    <s v="2020 Scope"/>
    <s v=" جلاجل"/>
    <n v="25.70626"/>
    <n v="45.46322"/>
    <s v="Huawei"/>
    <x v="0"/>
    <s v="New Location"/>
    <s v="NA"/>
    <s v="NA"/>
    <s v="Macro"/>
    <s v="Doable"/>
    <m/>
    <s v="Approved"/>
    <d v="2019-03-06T00:00:00"/>
    <d v="2019-03-07T00:00:00"/>
    <s v="Approved"/>
    <d v="2019-05-20T11:07:35"/>
    <d v="2019-05-21T11:07:35"/>
    <s v="IGATE"/>
    <s v="22/05/2019 11:07:35"/>
    <s v="SNR1010355"/>
    <s v="NOBODY"/>
    <s v="ACCEPTED"/>
    <d v="2019-03-10T00:00:00"/>
    <d v="2019-04-10T00:00:00"/>
    <d v="2019-04-10T00:00:00"/>
    <d v="2019-04-10T00:00:00"/>
    <s v="NA"/>
    <s v="NA"/>
    <d v="2019-04-14T00:00:00"/>
    <d v="2019-07-02T00:00:00"/>
    <d v="2019-07-02T00:00:00"/>
    <d v="2019-07-03T00:00:00"/>
    <d v="2019-07-11T00:00:00"/>
    <d v="2019-07-21T00:00:00"/>
    <s v="NA"/>
    <s v="NA"/>
    <d v="2019-07-14T00:00:00"/>
    <d v="2019-07-14T00:00:00"/>
    <d v="2019-07-03T00:00:00"/>
    <s v="25.706440°"/>
    <s v="45.462950°"/>
    <d v="2019-07-10T00:00:00"/>
    <d v="2019-07-17T00:00:00"/>
    <s v="686-45-000"/>
    <m/>
    <m/>
    <x v="11"/>
    <d v="2019-07-18T00:00:00"/>
    <s v="FDED Not Approved"/>
    <d v="2019-10-15T00:00:00"/>
    <s v="Done"/>
    <s v="HOC Done"/>
    <m/>
    <s v="Non-Private"/>
    <x v="2"/>
    <s v="Baladiyah Jalajl"/>
    <s v="NA"/>
    <s v="24,750.00"/>
    <s v="15*15"/>
    <s v="GF"/>
    <s v="HO to CW Done"/>
    <s v="HO Done"/>
    <s v="Ghamdi"/>
    <s v="تم تسليم الموقع "/>
  </r>
  <r>
    <x v="55"/>
    <s v="Macro"/>
    <s v="Aspiration"/>
    <s v="Central"/>
    <x v="7"/>
    <s v="2020 Scope"/>
    <s v=" جلاجل"/>
    <n v="25.682200000000002"/>
    <n v="45.451999999999998"/>
    <s v="Huawei"/>
    <x v="0"/>
    <s v="New Location"/>
    <s v="NA"/>
    <s v="NA"/>
    <s v="Macro"/>
    <s v="Doable"/>
    <m/>
    <s v="Approved"/>
    <d v="2019-03-06T00:00:00"/>
    <d v="2019-03-07T00:00:00"/>
    <s v="Approved"/>
    <d v="2019-05-20T11:16:45"/>
    <d v="2019-05-21T11:16:45"/>
    <s v="IGATE"/>
    <s v="22/05/2019 11:16:45"/>
    <s v="SNR1010356"/>
    <s v="NOBODY"/>
    <s v="ACCEPTED"/>
    <d v="2019-03-10T00:00:00"/>
    <d v="2019-04-10T00:00:00"/>
    <d v="2019-04-10T00:00:00"/>
    <d v="2019-04-10T00:00:00"/>
    <s v="NA"/>
    <s v="NA"/>
    <d v="2019-04-14T00:00:00"/>
    <d v="2019-07-02T00:00:00"/>
    <d v="2019-07-02T00:00:00"/>
    <d v="2019-07-03T00:00:00"/>
    <d v="2019-07-11T00:00:00"/>
    <d v="2019-07-21T00:00:00"/>
    <s v="NA"/>
    <s v="NA"/>
    <d v="2019-07-14T00:00:00"/>
    <d v="2019-07-14T00:00:00"/>
    <d v="2019-07-03T00:00:00"/>
    <s v="25.682370°"/>
    <s v="45.452800°"/>
    <d v="2019-07-10T00:00:00"/>
    <d v="2019-08-04T00:00:00"/>
    <s v="ZJLA999"/>
    <m/>
    <m/>
    <x v="11"/>
    <d v="2019-07-18T00:00:00"/>
    <s v="FDED Not Approved"/>
    <d v="2019-10-15T00:00:00"/>
    <s v="Done"/>
    <s v="HOC Done"/>
    <m/>
    <s v="Non-Private"/>
    <x v="2"/>
    <s v="Baladiyah Jalajl"/>
    <s v="NA"/>
    <s v="29,250.00"/>
    <s v="15*15"/>
    <s v="GF"/>
    <s v="HO to CW Done"/>
    <s v="HO Done"/>
    <s v="Ghamdi"/>
    <s v="تم تسليم الموقع "/>
  </r>
  <r>
    <x v="56"/>
    <s v="Macro"/>
    <s v="Aspiration"/>
    <s v="Southern"/>
    <x v="1"/>
    <s v="2020 Scope"/>
    <s v="بيشة"/>
    <n v="19.896789999999999"/>
    <n v="42.598820000000003"/>
    <s v="Huawei"/>
    <x v="0"/>
    <s v="New Location"/>
    <s v="NA"/>
    <s v="NA"/>
    <s v="Macro"/>
    <s v="Doable"/>
    <m/>
    <s v="Approved"/>
    <d v="2019-03-08T00:00:00"/>
    <d v="2019-03-09T00:00:00"/>
    <s v="Approved"/>
    <d v="2019-06-11T11:29:16"/>
    <d v="2019-06-12T11:29:16"/>
    <s v="IGATE"/>
    <s v="13/06/2019 11:29:16"/>
    <s v="SNR1010512"/>
    <s v="SNR_O"/>
    <s v="Technical Procurement Section Manager"/>
    <d v="2019-03-12T00:00:00"/>
    <d v="2019-04-10T00:00:00"/>
    <d v="2019-04-10T00:00:00"/>
    <d v="2019-04-14T00:00:00"/>
    <s v="NA"/>
    <s v="NA"/>
    <d v="2019-04-23T00:00:00"/>
    <d v="2019-07-07T00:00:00"/>
    <d v="2019-07-07T00:00:00"/>
    <d v="2019-09-30T00:00:00"/>
    <d v="2019-10-21T00:00:00"/>
    <d v="2019-10-27T00:00:00"/>
    <s v="NA"/>
    <s v="NA"/>
    <m/>
    <m/>
    <d v="2019-10-08T00:00:00"/>
    <n v="19.896979999999999"/>
    <n v="42.598820000000003"/>
    <d v="2019-10-20T00:00:00"/>
    <d v="2019-10-24T00:00:00"/>
    <s v="Z90014"/>
    <m/>
    <m/>
    <x v="6"/>
    <d v="2019-10-21T00:00:00"/>
    <s v="Pending HOC"/>
    <d v="2019-07-20T00:00:00"/>
    <d v="2019-10-23T00:00:00"/>
    <s v="W3-Oct"/>
    <s v="W3-Oct"/>
    <s v="Non-Private"/>
    <x v="2"/>
    <s v="Bisha Municipality"/>
    <s v="NA"/>
    <s v="30,000.00"/>
    <s v="20x20"/>
    <s v="GF"/>
    <s v="FBP Not Applied"/>
    <s v="Below BM"/>
    <s v="Ali Asiri"/>
    <s v="تم تسليم الموقع بدون رخصة كما تم الاتفاق مع توال"/>
  </r>
  <r>
    <x v="57"/>
    <s v="Macro"/>
    <s v="Aspiration"/>
    <s v="Northern"/>
    <x v="8"/>
    <s v="2020 Scope"/>
    <s v="حرس الحدود بمنطقة تبوك"/>
    <n v="28.028199999999998"/>
    <n v="34.631480000000003"/>
    <s v="Huawei"/>
    <x v="0"/>
    <s v="New Location"/>
    <s v="NA"/>
    <s v="NA"/>
    <s v="Macro"/>
    <s v="Long process"/>
    <m/>
    <s v="Approved"/>
    <d v="2019-04-18T00:00:00"/>
    <d v="2019-04-19T00:00:00"/>
    <s v="Approved"/>
    <d v="2019-06-11T10:40:39"/>
    <d v="2019-06-12T10:40:39"/>
    <s v="IGATE"/>
    <s v="13/06/2019 10:40:39"/>
    <s v="SNR1010511"/>
    <s v="SNR_I"/>
    <s v="District Support"/>
    <d v="2019-04-22T00:00:00"/>
    <d v="2019-06-17T00:00:00"/>
    <d v="2019-06-17T00:00:00"/>
    <d v="2019-06-17T00:00:00"/>
    <s v="NA"/>
    <s v="NA"/>
    <d v="2019-04-18T00:00:00"/>
    <m/>
    <m/>
    <m/>
    <m/>
    <m/>
    <m/>
    <m/>
    <m/>
    <m/>
    <m/>
    <m/>
    <m/>
    <m/>
    <m/>
    <m/>
    <m/>
    <m/>
    <x v="0"/>
    <m/>
    <s v="Pending HOC"/>
    <d v="2019-12-18T00:00:00"/>
    <d v="2019-11-20T00:00:00"/>
    <s v="W3-Nov"/>
    <m/>
    <s v="Non-Private"/>
    <x v="0"/>
    <s v="Border Guard in Tabuk"/>
    <s v="NA"/>
    <n v="0"/>
    <n v="0"/>
    <s v="GF"/>
    <s v="IBP Not Issued"/>
    <s v="Above"/>
    <s v="Hatem"/>
    <s v="بانتظار اصدار العقد من حرس الحدود  "/>
  </r>
  <r>
    <x v="58"/>
    <s v="Macro"/>
    <s v="Aspiration"/>
    <s v="Eastern"/>
    <x v="6"/>
    <s v="2020 Scope"/>
    <s v="الحرس الوطني"/>
    <n v="25.47513"/>
    <n v="49.509970000000003"/>
    <s v="Huawei"/>
    <x v="0"/>
    <s v="New Location"/>
    <s v="NA"/>
    <s v="NA"/>
    <s v="Macro"/>
    <s v="Long process"/>
    <m/>
    <s v="Approved"/>
    <d v="2019-04-06T00:00:00"/>
    <d v="2019-04-07T00:00:00"/>
    <s v="Approved"/>
    <d v="2019-07-08T18:23:58"/>
    <d v="2019-07-09T18:23:58"/>
    <s v="IGATE"/>
    <s v="10/07/2019 18:23:58"/>
    <s v="SNR1011232"/>
    <s v="SNR_I"/>
    <s v="District Support"/>
    <d v="2019-04-10T00:00:00"/>
    <d v="2019-07-04T00:00:00"/>
    <d v="2019-07-04T00:00:00"/>
    <d v="2019-07-04T00:00:00"/>
    <s v="NA"/>
    <s v="NA"/>
    <d v="2019-05-05T00:00:00"/>
    <m/>
    <m/>
    <m/>
    <m/>
    <m/>
    <m/>
    <m/>
    <m/>
    <m/>
    <m/>
    <m/>
    <m/>
    <m/>
    <m/>
    <m/>
    <m/>
    <m/>
    <x v="0"/>
    <m/>
    <s v="Pending HOC"/>
    <d v="2019-11-15T00:00:00"/>
    <d v="2019-11-20T00:00:00"/>
    <s v="W3-Nov"/>
    <m/>
    <s v="Non-Private"/>
    <x v="0"/>
    <s v="NG"/>
    <s v="NA"/>
    <n v="0"/>
    <n v="0"/>
    <s v="GF"/>
    <s v="IBP Not Issued"/>
    <s v="Above"/>
    <s v="M. Ramadan"/>
    <s v="بانتظار محضر المعاينة من الحرس الوطني  وتحتاج ما يقارب 3 اسابيع -مع التاكيد بتعديل الفقرة 11 "/>
  </r>
  <r>
    <x v="59"/>
    <s v="Macro"/>
    <s v="Aspiration"/>
    <s v="Eastern"/>
    <x v="6"/>
    <s v="2020 Scope"/>
    <s v="الحرس الوطني"/>
    <n v="25.453530000000001"/>
    <n v="49.503920000000001"/>
    <s v="Huawei"/>
    <x v="0"/>
    <s v="New Location"/>
    <s v="NA"/>
    <s v="NA"/>
    <s v="Macro"/>
    <s v="Long process"/>
    <m/>
    <s v="Approved"/>
    <d v="2019-04-06T00:00:00"/>
    <d v="2019-04-07T00:00:00"/>
    <s v="Approved"/>
    <d v="2019-07-08T18:21:02"/>
    <d v="2019-07-09T18:21:02"/>
    <s v="IGATE"/>
    <s v="10/07/2019 18:21:02"/>
    <s v="SNR1011231"/>
    <s v="SNR_I"/>
    <s v="District Support"/>
    <d v="2019-04-10T00:00:00"/>
    <d v="2019-07-04T00:00:00"/>
    <d v="2019-07-04T00:00:00"/>
    <d v="2019-07-04T00:00:00"/>
    <s v="NA"/>
    <s v="NA"/>
    <d v="2019-05-05T00:00:00"/>
    <m/>
    <m/>
    <m/>
    <m/>
    <m/>
    <m/>
    <m/>
    <m/>
    <m/>
    <m/>
    <m/>
    <m/>
    <m/>
    <m/>
    <m/>
    <m/>
    <m/>
    <x v="0"/>
    <m/>
    <s v="Pending HOC"/>
    <d v="2019-11-15T00:00:00"/>
    <d v="2019-11-20T00:00:00"/>
    <s v="W3-Nov"/>
    <m/>
    <s v="Non-Private"/>
    <x v="0"/>
    <s v="NG"/>
    <s v="NA"/>
    <n v="0"/>
    <n v="0"/>
    <s v="GF"/>
    <s v="IBP Not Issued"/>
    <s v="Above"/>
    <s v="M. Ramadan"/>
    <s v="بانتظار محضر المعاينة من الحرس الوطني  وتحتاج ما يقارب 3 اسابيع -مع التاكيد بتعديل الفقرة 11 "/>
  </r>
  <r>
    <x v="60"/>
    <s v="Macro"/>
    <s v="Aspiration"/>
    <s v="Eastern"/>
    <x v="0"/>
    <s v="2019 Scope"/>
    <s v="أرامكو"/>
    <s v="25.932131"/>
    <s v="49.662954"/>
    <s v="Huawei"/>
    <x v="2"/>
    <s v="New Location"/>
    <s v="SHARING/MOBILY"/>
    <s v="GF"/>
    <s v="Macro"/>
    <s v="Doable"/>
    <m/>
    <s v="Approved"/>
    <d v="2019-06-30T00:00:00"/>
    <d v="2019-07-01T00:00:00"/>
    <s v="Approved"/>
    <d v="2019-07-09T10:43:05"/>
    <d v="2019-07-10T10:43:05"/>
    <s v="IGATE"/>
    <s v="11/07/2019 10:43:05"/>
    <s v="SNR1011248"/>
    <s v="SNR_I"/>
    <s v="District Support"/>
    <d v="2019-07-04T00:00:00"/>
    <d v="2019-07-04T00:00:00"/>
    <d v="2019-07-04T00:00:00"/>
    <d v="2019-07-04T00:00:00"/>
    <s v="NA"/>
    <s v="NA"/>
    <d v="2019-07-01T00:00:00"/>
    <m/>
    <m/>
    <m/>
    <m/>
    <m/>
    <m/>
    <m/>
    <m/>
    <m/>
    <m/>
    <m/>
    <m/>
    <m/>
    <m/>
    <m/>
    <m/>
    <m/>
    <x v="0"/>
    <m/>
    <s v="FBP Not submitted"/>
    <m/>
    <d v="2019-12-12T00:00:00"/>
    <s v="W2-Dec"/>
    <m/>
    <s v="Non-Private"/>
    <x v="0"/>
    <s v="أرامكو"/>
    <s v="NA"/>
    <n v="0"/>
    <n v="0"/>
    <s v="GF"/>
    <s v="IBP Not Issued"/>
    <m/>
    <s v="Ali"/>
    <m/>
  </r>
  <r>
    <x v="61"/>
    <s v="Macro"/>
    <s v="Aspiration"/>
    <s v="Eastern"/>
    <x v="0"/>
    <s v="2019 Scope"/>
    <s v="غرب الدمام"/>
    <n v="26.41386"/>
    <n v="50.058909999999997"/>
    <s v="Huawei"/>
    <x v="2"/>
    <s v="To Remove as SAFE"/>
    <s v="SHARING/MOBILY"/>
    <s v="GF"/>
    <s v="Macro"/>
    <s v="Doable"/>
    <m/>
    <s v="Approved"/>
    <d v="2019-06-09T00:00:00"/>
    <d v="2019-06-10T00:00:00"/>
    <s v="Approved"/>
    <d v="2019-06-15T11:11:38"/>
    <d v="2019-06-16T11:11:38"/>
    <s v="IGATE"/>
    <s v="17/06/2019 11:11:38"/>
    <s v="SNR1010561"/>
    <s v="SNR_I"/>
    <s v="District Support"/>
    <d v="2019-06-13T00:00:00"/>
    <d v="2019-06-13T00:00:00"/>
    <d v="2019-06-17T00:00:00"/>
    <d v="2019-06-21T00:00:00"/>
    <s v="NA"/>
    <s v="NA"/>
    <d v="2019-06-26T00:00:00"/>
    <m/>
    <m/>
    <m/>
    <m/>
    <m/>
    <m/>
    <m/>
    <m/>
    <m/>
    <m/>
    <m/>
    <m/>
    <m/>
    <m/>
    <m/>
    <m/>
    <m/>
    <x v="0"/>
    <m/>
    <s v="FBP Not submitted"/>
    <m/>
    <d v="2019-11-05T00:00:00"/>
    <s v="W1-Nov"/>
    <m/>
    <s v="Non-Private"/>
    <x v="2"/>
    <s v="West Dammam Baladiyah"/>
    <s v="NA"/>
    <n v="0"/>
    <n v="0"/>
    <s v="GF"/>
    <s v="IBP Not Issued"/>
    <m/>
    <s v="Ali"/>
    <s v="انتظار طباعة العقد من البلدية"/>
  </r>
  <r>
    <x v="62"/>
    <s v="Macro"/>
    <s v="Aspiration"/>
    <s v="Eastern"/>
    <x v="0"/>
    <s v="2019 Scope"/>
    <s v="غرب الدمام"/>
    <s v="26.410673"/>
    <s v="50.026671"/>
    <s v="Huawei"/>
    <x v="2"/>
    <s v="New Location"/>
    <s v="SHARING/MOBILY"/>
    <s v="GF"/>
    <s v="Macro"/>
    <s v="Doable"/>
    <m/>
    <s v="Approved"/>
    <d v="2019-06-09T00:00:00"/>
    <d v="2019-06-10T00:00:00"/>
    <s v="Approved"/>
    <d v="2019-06-15T11:18:19"/>
    <d v="2019-06-16T11:18:19"/>
    <s v="IGATE"/>
    <s v="17/06/2019 11:18:19"/>
    <s v="SNR1010562"/>
    <s v="SNR_I"/>
    <s v="District Support"/>
    <d v="2019-06-13T00:00:00"/>
    <d v="2019-06-13T00:00:00"/>
    <d v="2019-06-17T00:00:00"/>
    <d v="2019-06-21T00:00:00"/>
    <s v="NA"/>
    <s v="NA"/>
    <d v="2019-06-26T00:00:00"/>
    <m/>
    <m/>
    <m/>
    <m/>
    <m/>
    <m/>
    <m/>
    <m/>
    <m/>
    <m/>
    <m/>
    <m/>
    <m/>
    <m/>
    <m/>
    <m/>
    <m/>
    <x v="0"/>
    <m/>
    <s v="No Dependency"/>
    <m/>
    <d v="2019-11-05T00:00:00"/>
    <s v="W1-Nov"/>
    <m/>
    <s v="Non-Private"/>
    <x v="2"/>
    <s v="West Dammam Baladiyah"/>
    <s v="NA"/>
    <n v="0"/>
    <n v="0"/>
    <s v="GF"/>
    <s v="IBP Not Issued"/>
    <m/>
    <s v="Ali"/>
    <s v="انتظار طباعة العقد من البلدية"/>
  </r>
  <r>
    <x v="63"/>
    <s v="Macro"/>
    <s v="Aspiration"/>
    <s v="Eastern"/>
    <x v="0"/>
    <s v="2019 Scope"/>
    <s v="حرس وطني"/>
    <s v="26.356820"/>
    <s v="50.179010"/>
    <s v="Huawei"/>
    <x v="2"/>
    <s v="New Location"/>
    <s v="SHARING/MOBILY"/>
    <s v="GF"/>
    <s v="Macro"/>
    <s v="Doable"/>
    <m/>
    <s v="Approved"/>
    <d v="2019-06-30T00:00:00"/>
    <d v="2019-07-01T00:00:00"/>
    <s v="Approved"/>
    <d v="2019-07-09T15:50:04"/>
    <d v="2019-07-10T15:50:04"/>
    <s v="IGATE"/>
    <s v="11/07/2019 15:50:04"/>
    <s v="SNR1011275"/>
    <s v="SNR_I"/>
    <s v="District Support"/>
    <d v="2019-07-04T00:00:00"/>
    <d v="2019-07-04T00:00:00"/>
    <d v="2019-07-04T00:00:00"/>
    <d v="2019-07-04T00:00:00"/>
    <s v="NA"/>
    <s v="NA"/>
    <d v="2019-07-28T00:00:00"/>
    <m/>
    <m/>
    <m/>
    <m/>
    <m/>
    <m/>
    <m/>
    <m/>
    <m/>
    <m/>
    <m/>
    <m/>
    <m/>
    <m/>
    <m/>
    <m/>
    <m/>
    <x v="0"/>
    <m/>
    <s v="FBP Not submitted"/>
    <m/>
    <d v="2019-12-12T00:00:00"/>
    <s v="W2-Dec"/>
    <m/>
    <s v="Non-Private"/>
    <x v="0"/>
    <s v="NG"/>
    <s v="NA"/>
    <n v="0"/>
    <n v="0"/>
    <s v="GF"/>
    <s v="IBP Not Issued"/>
    <m/>
    <s v="Naser"/>
    <m/>
  </r>
  <r>
    <x v="64"/>
    <s v="Macro"/>
    <s v="Aspiration"/>
    <s v="Eastern"/>
    <x v="2"/>
    <s v="2019 Scope"/>
    <s v="حفر الباطن"/>
    <s v="28.385277"/>
    <s v="45.997500"/>
    <s v="Huawei"/>
    <x v="2"/>
    <s v="New Location"/>
    <s v="SHARING/MOBILY"/>
    <s v="GF"/>
    <s v="Macro"/>
    <s v="Doable"/>
    <m/>
    <s v="Approved"/>
    <d v="2019-06-09T00:00:00"/>
    <d v="2019-06-10T00:00:00"/>
    <s v="Approved"/>
    <d v="2019-06-15T11:54:51"/>
    <d v="2019-06-16T11:54:51"/>
    <s v="IGATE"/>
    <s v="17/06/2019 11:54:51"/>
    <s v="SNR1010567"/>
    <s v="SNR_I"/>
    <s v="District Support"/>
    <d v="2019-06-13T00:00:00"/>
    <d v="2019-06-13T00:00:00"/>
    <d v="2019-06-17T00:00:00"/>
    <d v="2019-06-21T00:00:00"/>
    <s v="NA"/>
    <s v="NA"/>
    <d v="2019-06-26T00:00:00"/>
    <m/>
    <m/>
    <m/>
    <m/>
    <m/>
    <m/>
    <m/>
    <m/>
    <m/>
    <m/>
    <m/>
    <m/>
    <m/>
    <m/>
    <m/>
    <m/>
    <m/>
    <x v="0"/>
    <m/>
    <s v="FBP Not submitted"/>
    <m/>
    <d v="2019-11-18T00:00:00"/>
    <s v="W3-Nov"/>
    <m/>
    <s v="Non-Private"/>
    <x v="2"/>
    <s v="Hafr Al Batin Baladiyah"/>
    <s v="NA"/>
    <n v="0"/>
    <n v="0"/>
    <s v="GF"/>
    <s v="IBP Not Issued"/>
    <m/>
    <s v="Humaidy"/>
    <m/>
  </r>
  <r>
    <x v="65"/>
    <s v="Macro"/>
    <s v="Aspiration"/>
    <s v="Eastern"/>
    <x v="2"/>
    <s v="2019 Scope"/>
    <s v="حفر الباطن"/>
    <s v="28.275540"/>
    <s v="45.948800"/>
    <s v="Huawei"/>
    <x v="2"/>
    <s v="New Location"/>
    <s v="SHARING/MOBILY"/>
    <s v="GF"/>
    <s v="Macro"/>
    <s v="Doable"/>
    <m/>
    <s v="Approved"/>
    <d v="2019-06-09T00:00:00"/>
    <d v="2019-06-10T00:00:00"/>
    <s v="Approved"/>
    <d v="2019-06-15T12:11:43"/>
    <d v="2019-06-16T12:11:43"/>
    <s v="IGATE"/>
    <s v="17/06/2019 12:11:43"/>
    <s v="SNR1010570"/>
    <s v="SNR_O"/>
    <s v="Technical Procurement Section Manager"/>
    <d v="2019-06-13T00:00:00"/>
    <d v="2019-06-13T00:00:00"/>
    <d v="2019-06-17T00:00:00"/>
    <d v="2019-06-21T00:00:00"/>
    <s v="NA"/>
    <s v="NA"/>
    <d v="2019-06-30T00:00:00"/>
    <d v="2019-09-16T00:00:00"/>
    <d v="2019-09-16T00:00:00"/>
    <d v="2019-09-17T00:00:00"/>
    <m/>
    <m/>
    <m/>
    <m/>
    <d v="2019-08-26T00:00:00"/>
    <m/>
    <s v="N/A"/>
    <s v="N/A"/>
    <s v="N/A"/>
    <s v="N/A"/>
    <s v="N/A"/>
    <s v="N/A"/>
    <m/>
    <m/>
    <x v="0"/>
    <m/>
    <s v="No Dependency"/>
    <m/>
    <d v="2019-11-18T00:00:00"/>
    <s v="W3-Nov"/>
    <m/>
    <s v="Non-Private"/>
    <x v="2"/>
    <s v="Hafr Al Batin Baladiyah"/>
    <s v="NA"/>
    <n v="0"/>
    <n v="0"/>
    <s v="GF"/>
    <s v="Contract Not Signed by TAWAL"/>
    <s v="Above"/>
    <s v="Humaidy"/>
    <m/>
  </r>
  <r>
    <x v="66"/>
    <s v="Macro"/>
    <s v="Aspiration"/>
    <s v="Eastern"/>
    <x v="2"/>
    <s v="2019 Scope"/>
    <s v="حفر الباطن"/>
    <n v="28.3782"/>
    <n v="45.981079999999999"/>
    <s v="Huawei"/>
    <x v="2"/>
    <s v="To Remove as SAFE"/>
    <s v="SHARING/MOBILY"/>
    <s v="GF"/>
    <s v="Macro"/>
    <s v="Doable"/>
    <m/>
    <s v="Approved"/>
    <d v="2019-06-12T00:00:00"/>
    <d v="2019-06-13T00:00:00"/>
    <s v="Approved"/>
    <d v="2019-06-30T11:54:01"/>
    <d v="2019-07-01T11:54:01"/>
    <s v="IGATE"/>
    <s v="02/07/2019 11:54:01"/>
    <s v="SNR1010926"/>
    <s v="NOBODY"/>
    <s v="REJECTED"/>
    <d v="2019-06-16T00:00:00"/>
    <d v="2019-06-16T00:00:00"/>
    <d v="2019-06-20T00:00:00"/>
    <d v="2019-06-20T00:00:00"/>
    <d v="2019-07-03T00:00:00"/>
    <d v="2019-08-28T00:00:00"/>
    <s v="NA"/>
    <s v="NA"/>
    <s v="NA"/>
    <s v="NA"/>
    <s v="NA"/>
    <s v="NA"/>
    <d v="2019-08-28T00:00:00"/>
    <d v="2019-09-08T00:00:00"/>
    <d v="2019-09-11T00:00:00"/>
    <m/>
    <d v="2019-09-07T00:00:00"/>
    <n v="28.37886"/>
    <n v="45.986159999999998"/>
    <d v="2019-09-29T00:00:00"/>
    <d v="2019-10-06T00:00:00"/>
    <s v="ZHB005"/>
    <m/>
    <m/>
    <x v="0"/>
    <m/>
    <s v="FBP Not submitted"/>
    <m/>
    <d v="2019-11-18T00:00:00"/>
    <s v="W3-Nov"/>
    <m/>
    <s v="Private"/>
    <x v="1"/>
    <m/>
    <s v="NA"/>
    <s v="0.00"/>
    <s v="20x20"/>
    <s v="GF"/>
    <s v="FBP Not Issued"/>
    <m/>
    <s v="Humaidy"/>
    <m/>
  </r>
  <r>
    <x v="67"/>
    <s v="Macro"/>
    <s v="Aspiration"/>
    <s v="Eastern"/>
    <x v="6"/>
    <s v="2019 Scope"/>
    <s v="أرامكو"/>
    <s v="24.110910"/>
    <s v="49.208219"/>
    <s v="Huawei"/>
    <x v="2"/>
    <s v="New Location"/>
    <s v="SHARING/MOBILY"/>
    <s v="GF"/>
    <s v="Macro"/>
    <s v="Doable"/>
    <m/>
    <s v="Approved"/>
    <d v="2019-06-30T00:00:00"/>
    <d v="2019-07-01T00:00:00"/>
    <s v="Approved"/>
    <d v="2019-07-09T11:04:57"/>
    <d v="2019-07-10T11:04:57"/>
    <s v="IGATE"/>
    <s v="11/07/2019 11:04:57"/>
    <s v="SNR1011251"/>
    <s v="SNR_I"/>
    <s v="District Support"/>
    <d v="2019-07-04T00:00:00"/>
    <d v="2019-07-04T00:00:00"/>
    <d v="2019-07-04T00:00:00"/>
    <d v="2019-07-04T00:00:00"/>
    <s v="NA"/>
    <s v="NA"/>
    <d v="2019-07-01T00:00:00"/>
    <m/>
    <m/>
    <m/>
    <m/>
    <m/>
    <m/>
    <m/>
    <m/>
    <m/>
    <m/>
    <m/>
    <m/>
    <m/>
    <m/>
    <m/>
    <m/>
    <m/>
    <x v="0"/>
    <m/>
    <s v="FBP Not submitted"/>
    <m/>
    <d v="2019-12-12T00:00:00"/>
    <s v="W2-Dec"/>
    <m/>
    <s v="Non-Private"/>
    <x v="0"/>
    <s v="أرامكو"/>
    <s v="NA"/>
    <n v="0"/>
    <n v="0"/>
    <s v="GF"/>
    <s v="IBP Not Issued"/>
    <m/>
    <s v="Salah"/>
    <m/>
  </r>
  <r>
    <x v="68"/>
    <s v="Macro"/>
    <s v="Aspiration"/>
    <s v="Eastern"/>
    <x v="6"/>
    <s v="2019 Scope"/>
    <s v="الهفوف"/>
    <s v="25.407500"/>
    <s v="49.468333"/>
    <s v="Huawei"/>
    <x v="2"/>
    <s v="New Location"/>
    <s v="SHARING/MOBILY"/>
    <s v="GF"/>
    <s v="Macro"/>
    <s v="Doable"/>
    <m/>
    <s v="Approved"/>
    <d v="2019-06-12T00:00:00"/>
    <d v="2019-06-13T00:00:00"/>
    <s v="Approved"/>
    <d v="2019-06-15T12:29:23"/>
    <d v="2019-06-16T12:29:23"/>
    <s v="IGATE"/>
    <s v="17/06/2019 12:29:23"/>
    <s v="SNR1010577"/>
    <s v="SNR_I"/>
    <s v="District Support"/>
    <d v="2019-06-16T00:00:00"/>
    <d v="2019-06-16T00:00:00"/>
    <d v="2019-06-20T00:00:00"/>
    <d v="2019-06-24T00:00:00"/>
    <s v="NA"/>
    <s v="NA"/>
    <d v="2019-06-26T00:00:00"/>
    <m/>
    <m/>
    <m/>
    <m/>
    <m/>
    <m/>
    <m/>
    <m/>
    <m/>
    <m/>
    <m/>
    <m/>
    <m/>
    <m/>
    <m/>
    <m/>
    <m/>
    <x v="0"/>
    <m/>
    <s v="No Dependency"/>
    <m/>
    <d v="2019-12-12T00:00:00"/>
    <s v="W2-Dec"/>
    <m/>
    <s v="Non-Private"/>
    <x v="2"/>
    <s v="Al Ehsa Amanah"/>
    <s v="NA"/>
    <n v="0"/>
    <n v="0"/>
    <s v="GF"/>
    <s v="IBP Not Issued"/>
    <m/>
    <s v="Salah"/>
    <m/>
  </r>
  <r>
    <x v="69"/>
    <s v="Macro"/>
    <s v="Aspiration"/>
    <s v="Eastern"/>
    <x v="6"/>
    <s v="2019 Scope"/>
    <s v="وزارة البيئة والزراعة"/>
    <s v="25.461000"/>
    <s v="49.562100"/>
    <s v="Huawei"/>
    <x v="2"/>
    <s v="New Location"/>
    <s v="SHARING/MOBILY"/>
    <s v="GF"/>
    <s v="Macro"/>
    <s v="Doable"/>
    <m/>
    <s v="Approved"/>
    <d v="2019-08-02T00:00:00"/>
    <d v="2019-08-03T00:00:00"/>
    <s v="Approved"/>
    <d v="2019-08-04T20:05:54"/>
    <d v="2019-08-05T20:05:54"/>
    <s v="IGATE"/>
    <s v="06/08/2019 20:05:54"/>
    <s v="SNR1011600"/>
    <s v="SNR_I"/>
    <s v="District Support"/>
    <d v="2019-08-06T00:00:00"/>
    <m/>
    <m/>
    <m/>
    <m/>
    <m/>
    <d v="2019-06-25T00:00:00"/>
    <m/>
    <m/>
    <m/>
    <m/>
    <m/>
    <m/>
    <m/>
    <m/>
    <m/>
    <m/>
    <m/>
    <m/>
    <m/>
    <m/>
    <m/>
    <m/>
    <m/>
    <x v="0"/>
    <m/>
    <s v="ISR not Approved"/>
    <m/>
    <d v="2019-12-12T00:00:00"/>
    <s v="W2-Dec"/>
    <m/>
    <s v="Non-Private"/>
    <x v="2"/>
    <m/>
    <n v="0"/>
    <n v="0"/>
    <n v="0"/>
    <s v="GF"/>
    <s v="ISR Not Sub to RF"/>
    <m/>
    <s v="Salah"/>
    <m/>
  </r>
  <r>
    <x v="70"/>
    <s v="Macro"/>
    <s v="Aspiration"/>
    <s v="Eastern"/>
    <x v="6"/>
    <s v="2019 Scope"/>
    <s v="الهفوف"/>
    <n v="25.621549999999999"/>
    <n v="49.562060000000002"/>
    <s v="Huawei"/>
    <x v="2"/>
    <s v="To Remove as SAFE"/>
    <s v="SHARING/MOBILY"/>
    <s v="GF"/>
    <s v="Macro"/>
    <s v="Doable"/>
    <m/>
    <s v="Approved"/>
    <d v="2019-06-12T00:00:00"/>
    <d v="2019-06-13T00:00:00"/>
    <s v="Approved"/>
    <d v="2019-06-22T10:56:56"/>
    <d v="2019-06-23T10:56:56"/>
    <s v="IGATE"/>
    <s v="24/06/2019 10:56:56"/>
    <s v="SNR1010773"/>
    <s v="SNR_I"/>
    <s v="District Support"/>
    <d v="2019-06-16T00:00:00"/>
    <d v="2019-06-16T00:00:00"/>
    <d v="2019-06-20T00:00:00"/>
    <d v="2019-06-24T00:00:00"/>
    <s v="NA"/>
    <s v="NA"/>
    <d v="2019-06-30T00:00:00"/>
    <m/>
    <m/>
    <m/>
    <m/>
    <m/>
    <m/>
    <m/>
    <m/>
    <m/>
    <m/>
    <m/>
    <m/>
    <m/>
    <m/>
    <m/>
    <m/>
    <m/>
    <x v="0"/>
    <m/>
    <s v="FBP Not submitted"/>
    <m/>
    <d v="2019-12-12T00:00:00"/>
    <s v="W2-Dec"/>
    <m/>
    <s v="Non-Private"/>
    <x v="2"/>
    <s v="Al Ehsa Amanah"/>
    <s v="NA"/>
    <n v="0"/>
    <n v="0"/>
    <s v="GF"/>
    <s v="IBP Not Issued"/>
    <m/>
    <s v="Salah"/>
    <m/>
  </r>
  <r>
    <x v="71"/>
    <s v="Macro"/>
    <s v="Aspiration"/>
    <s v="Eastern"/>
    <x v="6"/>
    <s v="2019 Scope"/>
    <s v="الهفوف"/>
    <n v="25.338259999999998"/>
    <n v="49.605699999999999"/>
    <s v="Huawei"/>
    <x v="2"/>
    <s v="To Remove as SAFE"/>
    <s v="SHARING/MOBILY"/>
    <s v="GF"/>
    <s v="Macro"/>
    <s v="Doable"/>
    <m/>
    <s v="Approved"/>
    <d v="2019-06-12T00:00:00"/>
    <d v="2019-06-13T00:00:00"/>
    <s v="Approved"/>
    <d v="2019-06-15T15:50:12"/>
    <d v="2019-06-16T15:50:12"/>
    <s v="IGATE"/>
    <s v="17/06/2019 15:50:12"/>
    <s v="SNR1010606"/>
    <s v="SNR_I"/>
    <s v="District Support"/>
    <d v="2019-06-16T00:00:00"/>
    <d v="2019-06-16T00:00:00"/>
    <d v="2019-06-20T00:00:00"/>
    <d v="2019-06-24T00:00:00"/>
    <m/>
    <m/>
    <s v="NA"/>
    <s v="NA"/>
    <s v="NA"/>
    <s v="NA"/>
    <s v="NA"/>
    <s v="NA"/>
    <m/>
    <m/>
    <m/>
    <m/>
    <m/>
    <m/>
    <m/>
    <m/>
    <m/>
    <m/>
    <m/>
    <m/>
    <x v="0"/>
    <m/>
    <s v="No Dependency"/>
    <m/>
    <d v="2019-12-12T00:00:00"/>
    <s v="W2-Dec"/>
    <m/>
    <s v="Private"/>
    <x v="1"/>
    <s v="نادي هجر  - سامي القنيان"/>
    <s v="0505922615"/>
    <s v="50,000.00"/>
    <s v="20*20"/>
    <s v="GF"/>
    <s v="Priv. Contract Not Issued From TAWAL"/>
    <m/>
    <s v="Salah"/>
    <m/>
  </r>
  <r>
    <x v="72"/>
    <s v="Macro"/>
    <s v="Aspiration"/>
    <s v="Eastern"/>
    <x v="6"/>
    <s v="2019 Scope"/>
    <s v="الهفوف"/>
    <s v="25.341480"/>
    <s v="49.723390"/>
    <s v="Huawei"/>
    <x v="2"/>
    <s v="New Location"/>
    <s v="SHARING/MOBILY"/>
    <s v="GF"/>
    <s v="Macro"/>
    <s v="Doable"/>
    <m/>
    <s v="Approved"/>
    <d v="2019-06-11T00:00:00"/>
    <d v="2019-06-12T00:00:00"/>
    <s v="Approved"/>
    <d v="2019-06-15T15:57:07"/>
    <d v="2019-06-16T15:57:07"/>
    <s v="IGATE"/>
    <s v="17/06/2019 15:57:07"/>
    <s v="SNR1010607"/>
    <s v="SNR_I"/>
    <s v="District Support"/>
    <d v="2019-06-15T00:00:00"/>
    <d v="2019-06-15T00:00:00"/>
    <d v="2019-06-19T00:00:00"/>
    <d v="2019-06-23T00:00:00"/>
    <s v="NA"/>
    <s v="NA"/>
    <d v="2019-06-30T00:00:00"/>
    <m/>
    <m/>
    <m/>
    <m/>
    <m/>
    <m/>
    <m/>
    <m/>
    <m/>
    <m/>
    <m/>
    <m/>
    <m/>
    <m/>
    <m/>
    <m/>
    <m/>
    <x v="0"/>
    <m/>
    <s v="No Dependency"/>
    <m/>
    <d v="2019-12-12T00:00:00"/>
    <s v="W2-Dec"/>
    <m/>
    <s v="Non-Private"/>
    <x v="0"/>
    <s v="STC"/>
    <s v="0506945819"/>
    <n v="0"/>
    <n v="0"/>
    <s v="GF"/>
    <s v="IBP Not Issued"/>
    <m/>
    <s v="Salah"/>
    <m/>
  </r>
  <r>
    <x v="73"/>
    <s v="Macro"/>
    <s v="Aspiration"/>
    <s v="Eastern"/>
    <x v="0"/>
    <s v="2019 Scope"/>
    <s v="محطة الكهرباء"/>
    <s v="25.830622"/>
    <s v="50.132686"/>
    <s v="Huawei"/>
    <x v="2"/>
    <s v="New Location"/>
    <s v="SHARING/MOBILY"/>
    <s v="GF"/>
    <s v="Macro"/>
    <s v="Doable"/>
    <m/>
    <s v="Approved"/>
    <d v="2019-06-30T00:00:00"/>
    <d v="2019-07-01T00:00:00"/>
    <s v="Approved"/>
    <d v="2019-07-09T11:00:32"/>
    <d v="2019-07-10T11:00:32"/>
    <s v="IGATE"/>
    <s v="11/07/2019 11:00:32"/>
    <s v="SNR1011250"/>
    <s v="SNR_I"/>
    <s v="District Support"/>
    <d v="2019-07-04T00:00:00"/>
    <d v="2019-07-04T00:00:00"/>
    <d v="2019-07-04T00:00:00"/>
    <d v="2019-07-04T00:00:00"/>
    <s v="NA"/>
    <s v="NA"/>
    <d v="2019-06-26T00:00:00"/>
    <m/>
    <m/>
    <m/>
    <m/>
    <m/>
    <m/>
    <m/>
    <m/>
    <m/>
    <m/>
    <m/>
    <m/>
    <m/>
    <m/>
    <m/>
    <m/>
    <m/>
    <x v="0"/>
    <m/>
    <s v="FBP Not submitted"/>
    <m/>
    <d v="2019-12-12T00:00:00"/>
    <s v="W2-Dec"/>
    <m/>
    <s v="Non-Private"/>
    <x v="0"/>
    <s v="Aramco"/>
    <s v="NA"/>
    <n v="0"/>
    <n v="0"/>
    <s v="GF"/>
    <s v="IBP Not Issued"/>
    <m/>
    <s v="Ali"/>
    <m/>
  </r>
  <r>
    <x v="74"/>
    <s v="Macro"/>
    <s v="Aspiration"/>
    <s v="Southern"/>
    <x v="1"/>
    <s v="2020 Scope"/>
    <s v="الباحة"/>
    <n v="20.104030000000002"/>
    <n v="42.59881"/>
    <s v="Huawei"/>
    <x v="0"/>
    <s v="New Location"/>
    <s v="NA"/>
    <s v="NA"/>
    <s v="Macro"/>
    <s v="Doable"/>
    <m/>
    <s v="Approved"/>
    <d v="2019-03-08T00:00:00"/>
    <d v="2019-03-09T00:00:00"/>
    <s v="Approved"/>
    <d v="2019-05-14T13:59:14"/>
    <d v="2019-05-15T13:59:14"/>
    <s v="IGATE"/>
    <s v="16/05/2019 13:59:14"/>
    <s v="SNR1010281"/>
    <s v="NOBODY"/>
    <s v="ACCEPTED"/>
    <d v="2019-03-12T00:00:00"/>
    <d v="2019-04-10T00:00:00"/>
    <d v="2019-04-10T00:00:00"/>
    <d v="2019-04-10T00:00:00"/>
    <d v="2019-04-16T00:00:00"/>
    <d v="2019-04-30T00:00:00"/>
    <s v="NA"/>
    <s v="NA"/>
    <s v="NA"/>
    <s v="NA"/>
    <s v="NA"/>
    <s v="NA"/>
    <d v="2019-07-18T00:00:00"/>
    <d v="2019-07-18T00:00:00"/>
    <d v="2019-07-31T00:00:00"/>
    <d v="2019-07-31T00:00:00"/>
    <d v="2019-07-06T00:00:00"/>
    <n v="20.10473"/>
    <n v="42.598300000000002"/>
    <d v="2019-07-08T00:00:00"/>
    <d v="2019-07-10T00:00:00"/>
    <s v="ZBSA004"/>
    <m/>
    <m/>
    <x v="12"/>
    <d v="2019-08-07T00:00:00"/>
    <s v="FDED Not Approved"/>
    <d v="2019-07-20T00:00:00"/>
    <s v="Done"/>
    <s v="HOC Done"/>
    <m/>
    <s v="Private"/>
    <x v="1"/>
    <s v="عبد الله الغامدي"/>
    <s v="0580058880"/>
    <s v="25,000.00"/>
    <s v="20x20"/>
    <s v="GF"/>
    <s v="HO to CW Done"/>
    <s v="HO Done"/>
    <s v="Done"/>
    <s v="تم تسليم الموقع "/>
  </r>
  <r>
    <x v="75"/>
    <s v="Macro"/>
    <s v="Aspiration"/>
    <s v="Southern"/>
    <x v="3"/>
    <s v="2020 Scope"/>
    <s v="جازان"/>
    <n v="16.609819999999999"/>
    <n v="42.9298"/>
    <s v="Huawei"/>
    <x v="0"/>
    <s v="New Location"/>
    <s v="NA"/>
    <s v="NA"/>
    <s v="Macro"/>
    <s v="Doable"/>
    <m/>
    <s v="Approved"/>
    <d v="2019-03-10T00:00:00"/>
    <d v="2019-03-11T00:00:00"/>
    <s v="Approved"/>
    <d v="2019-05-19T19:46:43"/>
    <d v="2019-05-20T19:46:43"/>
    <s v="IGATE"/>
    <s v="21/05/2019 19:46:43"/>
    <s v="SNR1010324"/>
    <s v="REQUESTER"/>
    <s v="REQUESTER"/>
    <d v="2019-03-14T00:00:00"/>
    <d v="2019-04-10T00:00:00"/>
    <d v="2019-04-10T00:00:00"/>
    <d v="2019-04-10T00:00:00"/>
    <d v="2019-04-14T00:00:00"/>
    <d v="2019-05-16T00:00:00"/>
    <d v="2019-04-23T00:00:00"/>
    <m/>
    <m/>
    <m/>
    <m/>
    <m/>
    <m/>
    <m/>
    <m/>
    <m/>
    <m/>
    <m/>
    <m/>
    <m/>
    <m/>
    <m/>
    <m/>
    <m/>
    <x v="0"/>
    <m/>
    <s v="Pending HOC"/>
    <d v="2019-06-03T00:00:00"/>
    <d v="2019-11-14T00:00:00"/>
    <s v="W2-Nov"/>
    <m/>
    <s v="Non-Private"/>
    <x v="2"/>
    <s v="عبدالعزيز شعلي"/>
    <s v="0532584440"/>
    <n v="0"/>
    <s v="0"/>
    <s v="GF"/>
    <s v="IBP Not Issued"/>
    <s v="Below BM"/>
    <s v="Fahad Allam"/>
    <s v="RF not doable "/>
  </r>
  <r>
    <x v="76"/>
    <s v="Macro"/>
    <s v="Aspiration"/>
    <s v="Southern"/>
    <x v="9"/>
    <s v="2020 Scope"/>
    <s v="نجران"/>
    <n v="17.57865"/>
    <n v="44.450989999999997"/>
    <s v="Huawei"/>
    <x v="0"/>
    <s v="New Location"/>
    <s v="NA"/>
    <s v="NA"/>
    <s v="Macro"/>
    <s v="Doable"/>
    <m/>
    <s v="Approved"/>
    <d v="2019-03-14T00:00:00"/>
    <d v="2019-03-15T00:00:00"/>
    <s v="Approved"/>
    <d v="2019-06-29T11:59:31"/>
    <d v="2019-06-30T11:59:31"/>
    <s v="IGATE"/>
    <s v="01/07/2019 11:59:31"/>
    <s v="SNR1010891"/>
    <s v="NOBODY"/>
    <s v="ACCEPTED"/>
    <d v="2019-03-18T00:00:00"/>
    <d v="2019-04-10T00:00:00"/>
    <d v="2019-04-10T00:00:00"/>
    <d v="2019-04-10T00:00:00"/>
    <d v="2019-04-02T00:00:00"/>
    <d v="2019-04-30T00:00:00"/>
    <s v="NA"/>
    <s v="NA"/>
    <s v="NA"/>
    <s v="NA"/>
    <s v="NA"/>
    <s v="NA"/>
    <d v="2019-07-03T00:00:00"/>
    <d v="2019-07-03T00:00:00"/>
    <d v="2019-07-23T00:00:00"/>
    <d v="2019-07-31T00:00:00"/>
    <d v="2019-07-06T00:00:00"/>
    <n v="17.579367000000001"/>
    <n v="44.450209999999998"/>
    <d v="2019-07-08T00:00:00"/>
    <d v="2019-07-10T00:00:00"/>
    <s v="ZNNA007"/>
    <m/>
    <m/>
    <x v="13"/>
    <d v="2019-08-07T00:00:00"/>
    <s v="FDED Not Approved"/>
    <d v="2019-06-03T00:00:00"/>
    <s v="Done"/>
    <s v="HOC Done"/>
    <m/>
    <s v="Private"/>
    <x v="1"/>
    <s v="حسن عبدالرحمن ابوساق"/>
    <s v="0504561646"/>
    <s v="20,000.00"/>
    <s v="20x20"/>
    <s v="GF"/>
    <s v="HO to CW Done"/>
    <s v="HO Done"/>
    <s v="Done"/>
    <s v="تم تسليم الموقع "/>
  </r>
  <r>
    <x v="77"/>
    <s v="Macro"/>
    <s v="Aspiration"/>
    <s v="Southern"/>
    <x v="3"/>
    <s v="2020 Scope"/>
    <s v="جازان"/>
    <n v="16.873989999999999"/>
    <n v="42.582569999999997"/>
    <s v="Huawei"/>
    <x v="0"/>
    <s v="New Location"/>
    <s v="NA"/>
    <s v="NA"/>
    <s v="Macro"/>
    <s v="Doable"/>
    <m/>
    <s v="Approved"/>
    <d v="2019-03-16T00:00:00"/>
    <d v="2019-03-17T00:00:00"/>
    <s v="Approved"/>
    <d v="2019-05-02T13:01:09"/>
    <d v="2019-05-03T13:01:09"/>
    <s v="IGATE"/>
    <s v="04/05/2019 13:01:09"/>
    <s v="SNR1010037"/>
    <s v="SNR_O"/>
    <s v="Technical Procurement Section Manager"/>
    <d v="2019-03-20T00:00:00"/>
    <d v="2019-04-10T00:00:00"/>
    <d v="2019-04-10T00:00:00"/>
    <d v="2019-04-14T00:00:00"/>
    <s v="NA"/>
    <s v="NA"/>
    <d v="2019-04-28T00:00:00"/>
    <d v="2019-09-23T00:00:00"/>
    <d v="2019-09-23T00:00:00"/>
    <d v="2019-10-30T00:00:00"/>
    <d v="2019-10-30T00:00:00"/>
    <m/>
    <m/>
    <m/>
    <m/>
    <m/>
    <m/>
    <n v="16.873629999999999"/>
    <n v="42.581580000000002"/>
    <d v="2019-10-20T00:00:00"/>
    <d v="2019-10-23T00:00:00"/>
    <s v="ZJZA017"/>
    <m/>
    <m/>
    <x v="1"/>
    <d v="2019-11-03T00:00:00"/>
    <s v="Pending HOC"/>
    <d v="2019-07-20T00:00:00"/>
    <d v="2019-11-14T00:00:00"/>
    <s v="W2-Nov"/>
    <m/>
    <s v="Non-Private"/>
    <x v="2"/>
    <s v="Amanah Jizan"/>
    <s v="NA"/>
    <n v="0"/>
    <s v="17*17"/>
    <s v="GF"/>
    <s v="Priv. Contract Not Issued From TAWAL"/>
    <s v="Above"/>
    <s v="Fahad Allam"/>
    <s v="تم تسليم الموقع بدون رخصة كما تم الاتفاق مع توال"/>
  </r>
  <r>
    <x v="78"/>
    <s v="Macro"/>
    <s v="Aspiration"/>
    <s v="Central"/>
    <x v="7"/>
    <s v="2020 Scope"/>
    <s v=" نادي الابل/بلدية الرماح"/>
    <n v="25.633199999999999"/>
    <n v="46.82"/>
    <s v="Huawei"/>
    <x v="0"/>
    <s v="New Location"/>
    <s v="NA"/>
    <s v="NA"/>
    <s v="Macro"/>
    <s v="Long process"/>
    <m/>
    <s v="Approved"/>
    <d v="2019-04-18T00:00:00"/>
    <d v="2019-04-19T00:00:00"/>
    <s v="Approved"/>
    <d v="2019-06-16T17:35:26"/>
    <d v="2019-06-17T17:35:26"/>
    <s v="IGATE"/>
    <s v="18/06/2019 17:35:26"/>
    <s v="SNR1010675"/>
    <s v="SNR_I"/>
    <s v="District Support"/>
    <d v="2019-04-22T00:00:00"/>
    <d v="2019-06-16T00:00:00"/>
    <d v="2019-06-20T00:00:00"/>
    <d v="2019-06-24T00:00:00"/>
    <s v="NA"/>
    <s v="NA"/>
    <d v="2019-05-07T00:00:00"/>
    <m/>
    <m/>
    <m/>
    <m/>
    <m/>
    <m/>
    <m/>
    <m/>
    <m/>
    <m/>
    <m/>
    <m/>
    <d v="2019-10-20T00:00:00"/>
    <m/>
    <m/>
    <m/>
    <m/>
    <x v="0"/>
    <m/>
    <s v="Pending HOC"/>
    <d v="2019-09-15T00:00:00"/>
    <d v="2019-10-28T00:00:00"/>
    <s v="W4-Oct"/>
    <m/>
    <s v="Non-Private"/>
    <x v="0"/>
    <s v="Camel Club"/>
    <s v="0504101110"/>
    <n v="0"/>
    <n v="0"/>
    <s v="GF"/>
    <s v="IBP Not Issued"/>
    <s v="Above"/>
    <s v="Ghamdi"/>
    <s v="بانتظار اصدار العقد من نادي الابل - حسب افادة راشد العجمي يحتاج من اسبوعين الى شهر "/>
  </r>
  <r>
    <x v="79"/>
    <s v="Macro"/>
    <s v="Aspiration"/>
    <s v="Southern"/>
    <x v="9"/>
    <s v="2020 Scope"/>
    <s v="نجران"/>
    <n v="17.546050000000001"/>
    <n v="44.276699999999998"/>
    <s v="Huawei"/>
    <x v="0"/>
    <s v="New Location"/>
    <s v="NA"/>
    <s v="NA"/>
    <s v="Macro"/>
    <s v="Doable"/>
    <m/>
    <s v="Approved"/>
    <d v="2019-03-15T00:00:00"/>
    <d v="2019-03-16T00:00:00"/>
    <s v="Approved"/>
    <d v="2019-05-02T13:52:05"/>
    <d v="2019-05-03T13:52:05"/>
    <s v="IGATE"/>
    <s v="04/05/2019 13:52:05"/>
    <s v="SNR1010040"/>
    <s v="NOBODY"/>
    <s v="ACCEPTED"/>
    <d v="2019-03-19T00:00:00"/>
    <d v="2019-04-10T00:00:00"/>
    <d v="2019-04-10T00:00:00"/>
    <d v="2019-04-14T00:00:00"/>
    <d v="2019-06-17T00:00:00"/>
    <d v="2019-06-20T00:00:00"/>
    <s v="NA"/>
    <s v="NA"/>
    <s v="NA"/>
    <s v="NA"/>
    <s v="NA"/>
    <s v="NA"/>
    <d v="2019-06-20T00:00:00"/>
    <d v="2019-07-02T00:00:00"/>
    <d v="2019-07-02T00:00:00"/>
    <d v="2019-08-28T00:00:00"/>
    <d v="2019-07-01T00:00:00"/>
    <n v="17.546479999999999"/>
    <n v="44.279130000000002"/>
    <d v="2019-07-03T00:00:00"/>
    <d v="2019-07-05T00:00:00"/>
    <s v="MW2151"/>
    <m/>
    <m/>
    <x v="14"/>
    <d v="2019-08-28T00:00:00"/>
    <s v="FDED Not Approved"/>
    <d v="2019-06-03T00:00:00"/>
    <s v="Done"/>
    <s v="HOC Done"/>
    <m/>
    <s v="Private"/>
    <x v="1"/>
    <s v="ياسين علي سالم ال ساري"/>
    <s v="0500568080"/>
    <s v="20,000.00"/>
    <s v="20x20"/>
    <s v="GF"/>
    <s v="HO to CW Done"/>
    <s v="HO Done"/>
    <s v="Done"/>
    <s v="تم تسليم الموقع "/>
  </r>
  <r>
    <x v="80"/>
    <s v="Macro"/>
    <s v="Aspiration"/>
    <s v="Southern"/>
    <x v="9"/>
    <s v="2020 Scope"/>
    <s v="نجران"/>
    <n v="17.489000000000001"/>
    <n v="44.171199999999999"/>
    <s v="Huawei"/>
    <x v="0"/>
    <s v="New Location"/>
    <s v="NA"/>
    <s v="NA"/>
    <s v="Macro"/>
    <s v="Not Doable"/>
    <s v="No Deed Area"/>
    <s v="Approved"/>
    <d v="2019-04-18T00:00:00"/>
    <d v="2019-04-19T00:00:00"/>
    <s v="Approved"/>
    <d v="2019-08-04T19:16:11"/>
    <d v="2019-08-05T19:16:11"/>
    <s v="IGATE"/>
    <s v="06/08/2019 19:16:11"/>
    <s v="SNR1011596"/>
    <s v="NOBODY"/>
    <s v="REJECTED"/>
    <d v="2019-04-22T00:00:00"/>
    <d v="2019-09-03T00:00:00"/>
    <d v="2019-09-03T00:00:00"/>
    <d v="2019-09-03T00:00:00"/>
    <s v="NA"/>
    <s v="NA"/>
    <d v="2019-04-16T00:00:00"/>
    <m/>
    <m/>
    <m/>
    <m/>
    <m/>
    <m/>
    <m/>
    <m/>
    <m/>
    <m/>
    <m/>
    <m/>
    <m/>
    <m/>
    <m/>
    <m/>
    <m/>
    <x v="0"/>
    <m/>
    <s v="Pending HOC"/>
    <d v="2019-10-15T00:00:00"/>
    <d v="2019-12-12T00:00:00"/>
    <s v="W2-Dec"/>
    <m/>
    <s v="Non-Private"/>
    <x v="2"/>
    <s v="Amanah Najran"/>
    <s v="0556899918"/>
    <n v="0"/>
    <s v="0"/>
    <s v="GF"/>
    <s v="IBP Not Issued"/>
    <s v="Above"/>
    <s v="Nawaf"/>
    <s v="تم اصدار العقود "/>
  </r>
  <r>
    <x v="81"/>
    <s v="Macro"/>
    <s v="Aspiration"/>
    <s v="Southern"/>
    <x v="9"/>
    <s v="2020 Scope"/>
    <s v="نجران"/>
    <n v="17.585100000000001"/>
    <n v="44.223210000000002"/>
    <s v="Huawei"/>
    <x v="0"/>
    <s v="New Location"/>
    <s v="NA"/>
    <s v="NA"/>
    <s v="Macro"/>
    <s v="Doable"/>
    <m/>
    <s v="Approved"/>
    <d v="2019-03-16T00:00:00"/>
    <d v="2019-03-17T00:00:00"/>
    <s v="Approved"/>
    <d v="2019-07-01T11:02:16"/>
    <d v="2019-07-02T11:02:16"/>
    <s v="IGATE"/>
    <s v="03/07/2019 11:02:16"/>
    <s v="SNR1010974"/>
    <s v="SNR_I"/>
    <s v="District Support"/>
    <d v="2019-03-20T00:00:00"/>
    <d v="2019-04-10T00:00:00"/>
    <d v="2019-04-10T00:00:00"/>
    <d v="2019-04-10T00:00:00"/>
    <s v="NA"/>
    <s v="NA"/>
    <d v="2019-04-16T00:00:00"/>
    <m/>
    <m/>
    <m/>
    <m/>
    <m/>
    <m/>
    <m/>
    <m/>
    <m/>
    <m/>
    <m/>
    <m/>
    <m/>
    <m/>
    <m/>
    <m/>
    <m/>
    <x v="0"/>
    <m/>
    <s v="Pending HOC"/>
    <d v="2019-07-20T00:00:00"/>
    <d v="2019-12-12T00:00:00"/>
    <s v="W2-Dec"/>
    <m/>
    <s v="Non-Private"/>
    <x v="2"/>
    <s v="Amanah Najran"/>
    <s v="NA"/>
    <n v="0"/>
    <n v="0"/>
    <s v="GF"/>
    <s v="IBP Not Issued"/>
    <s v="Above"/>
    <s v="Nawaf"/>
    <s v="موقع جديد بانتظار ال RF"/>
  </r>
  <r>
    <x v="82"/>
    <s v="Macro"/>
    <s v="Aspiration"/>
    <s v="Southern"/>
    <x v="9"/>
    <s v="2020 Scope"/>
    <s v="نجران"/>
    <n v="17.456140000000001"/>
    <n v="44.102849999999997"/>
    <s v="Huawei"/>
    <x v="0"/>
    <s v="New Location"/>
    <s v="NA"/>
    <s v="NA"/>
    <s v="Macro"/>
    <s v="Doable"/>
    <m/>
    <s v="Approved"/>
    <d v="2019-03-14T00:00:00"/>
    <d v="2019-03-15T00:00:00"/>
    <s v="Approved"/>
    <d v="2019-07-01T11:08:16"/>
    <d v="2019-07-02T11:08:16"/>
    <s v="IGATE"/>
    <s v="03/07/2019 11:08:16"/>
    <s v="SNR1010976"/>
    <s v="NOBODY"/>
    <s v="ACCEPTED"/>
    <d v="2019-03-18T00:00:00"/>
    <d v="2019-04-10T00:00:00"/>
    <d v="2019-04-10T00:00:00"/>
    <d v="2019-04-10T00:00:00"/>
    <d v="2019-08-05T00:00:00"/>
    <d v="2019-08-05T00:00:00"/>
    <s v="NA"/>
    <s v="NA"/>
    <s v="NA"/>
    <s v="NA"/>
    <s v="NA"/>
    <s v="NA"/>
    <d v="2019-08-28T00:00:00"/>
    <d v="2019-09-04T00:00:00"/>
    <d v="2019-09-08T00:00:00"/>
    <d v="2019-10-16T00:00:00"/>
    <d v="2019-08-27T00:00:00"/>
    <n v="17.455072999999999"/>
    <n v="44.106175999999998"/>
    <d v="2019-08-29T00:00:00"/>
    <d v="2019-08-31T00:00:00"/>
    <s v="ZNNA968"/>
    <m/>
    <m/>
    <x v="15"/>
    <d v="2019-10-20T00:00:00"/>
    <s v="Pending HOC"/>
    <d v="2019-07-20T00:00:00"/>
    <d v="2019-10-17T00:00:00"/>
    <s v="W2-Oct"/>
    <s v="W2-Oct"/>
    <s v="Private"/>
    <x v="1"/>
    <s v="صالح سالم حميسي"/>
    <s v="0504566330"/>
    <s v="20,000.00"/>
    <s v="20x20"/>
    <s v="GF"/>
    <s v="HO to CW Done"/>
    <s v="Below BM"/>
    <s v="Nawaf"/>
    <s v="تم تسليم الموقع "/>
  </r>
  <r>
    <x v="83"/>
    <s v="Macro"/>
    <s v="Aspiration"/>
    <s v="Southern"/>
    <x v="9"/>
    <s v="2020 Scope"/>
    <s v="نجران"/>
    <n v="17.547730000000001"/>
    <n v="44.248440000000002"/>
    <s v="Huawei"/>
    <x v="0"/>
    <s v="New Location"/>
    <s v="NA"/>
    <s v="NA"/>
    <s v="Macro"/>
    <s v="Doable"/>
    <m/>
    <s v="Approved"/>
    <d v="2019-03-14T00:00:00"/>
    <d v="2019-03-15T00:00:00"/>
    <s v="Approved"/>
    <d v="2019-05-25T09:36:05"/>
    <d v="2019-05-26T09:36:05"/>
    <s v="IGATE"/>
    <s v="28/10/2019 11:08:02"/>
    <s v="SNR1012221"/>
    <s v="SNR_K"/>
    <s v="Procurement Department Employee"/>
    <d v="2019-03-18T00:00:00"/>
    <d v="2019-04-10T00:00:00"/>
    <d v="2019-04-10T00:00:00"/>
    <d v="2019-04-10T00:00:00"/>
    <s v="NA"/>
    <s v="NA"/>
    <d v="2019-04-16T00:00:00"/>
    <m/>
    <m/>
    <m/>
    <m/>
    <m/>
    <m/>
    <m/>
    <m/>
    <m/>
    <m/>
    <m/>
    <m/>
    <m/>
    <m/>
    <m/>
    <m/>
    <m/>
    <x v="0"/>
    <m/>
    <s v="Pending HOC"/>
    <d v="2019-07-20T00:00:00"/>
    <d v="2019-12-12T00:00:00"/>
    <s v="W2-Dec"/>
    <m/>
    <s v="Private"/>
    <x v="1"/>
    <s v="Private"/>
    <s v="NA"/>
    <n v="0"/>
    <s v="0"/>
    <s v="GF"/>
    <s v="IBP Not Issued"/>
    <s v="Above"/>
    <s v="Nawaf"/>
    <s v="تحت العقد - تحت التثمين "/>
  </r>
  <r>
    <x v="84"/>
    <s v="Macro"/>
    <s v="Aspiration"/>
    <s v="Southern"/>
    <x v="9"/>
    <s v="2020 Scope"/>
    <s v="نجران"/>
    <n v="17.579419999999999"/>
    <n v="44.22842"/>
    <s v="Huawei"/>
    <x v="0"/>
    <s v="New Location"/>
    <s v="NA"/>
    <s v="NA"/>
    <s v="Macro"/>
    <s v="Doable"/>
    <m/>
    <s v="Approved"/>
    <d v="2019-03-14T00:00:00"/>
    <d v="2019-03-15T00:00:00"/>
    <s v="Approved"/>
    <d v="2019-06-15T16:31:18"/>
    <d v="2019-06-16T16:31:18"/>
    <s v="IGATE"/>
    <s v="17/06/2019 16:31:18"/>
    <s v="SNR1010613"/>
    <s v="SNR_O"/>
    <s v="Technical Procurement Section Manager"/>
    <d v="2019-03-18T00:00:00"/>
    <d v="2019-04-10T00:00:00"/>
    <d v="2019-04-10T00:00:00"/>
    <d v="2019-04-10T00:00:00"/>
    <s v="NA"/>
    <s v="NA"/>
    <d v="2019-04-16T00:00:00"/>
    <d v="2019-10-10T00:00:00"/>
    <d v="2019-10-10T00:00:00"/>
    <d v="2019-10-10T00:00:00"/>
    <d v="2019-10-14T00:00:00"/>
    <m/>
    <s v="NA"/>
    <s v="NA"/>
    <d v="2019-10-15T00:00:00"/>
    <m/>
    <d v="2019-10-17T00:00:00"/>
    <n v="17.577795999999999"/>
    <n v="44.229301"/>
    <d v="2019-10-20T00:00:00"/>
    <d v="2019-10-22T00:00:00"/>
    <s v="715-13-000"/>
    <m/>
    <m/>
    <x v="6"/>
    <d v="2019-10-21T00:00:00"/>
    <s v="Pending HOC"/>
    <d v="2019-07-20T00:00:00"/>
    <d v="2019-10-28T00:00:00"/>
    <s v="W4-Oct"/>
    <s v="W3-Oct"/>
    <s v="Non-Private"/>
    <x v="2"/>
    <s v="Amanah Najran"/>
    <s v="NA"/>
    <n v="0"/>
    <n v="0"/>
    <s v="GF"/>
    <s v="FBP Not Issued"/>
    <s v="Above"/>
    <s v="Nawaf"/>
    <s v="تم تسليم الموقع بدون رخصة كما تم الاتفاق مع توال"/>
  </r>
  <r>
    <x v="85"/>
    <s v="Macro"/>
    <s v="Aspiration"/>
    <s v="Southern"/>
    <x v="9"/>
    <s v="2019 Scope"/>
    <s v="نجران"/>
    <n v="17.577729999999999"/>
    <n v="44.382069999999999"/>
    <s v="Huawei"/>
    <x v="0"/>
    <s v="New Location"/>
    <s v="NA"/>
    <s v="NA"/>
    <s v="Macro"/>
    <s v="Doable"/>
    <m/>
    <s v="Approved"/>
    <d v="2019-07-10T00:00:00"/>
    <d v="2019-07-11T00:00:00"/>
    <s v="Approved"/>
    <d v="2019-08-04T19:01:54"/>
    <d v="2019-08-05T19:01:54"/>
    <s v="IGATE"/>
    <s v="23/10/2019 17:13:05"/>
    <s v="SNR1012175"/>
    <s v="SNR_L"/>
    <s v="Real Estate Evaluator"/>
    <d v="2019-07-14T00:00:00"/>
    <d v="2019-07-14T00:00:00"/>
    <d v="2019-09-03T00:00:00"/>
    <d v="2019-09-03T00:00:00"/>
    <s v="NA"/>
    <s v="NA"/>
    <d v="2019-08-05T00:00:00"/>
    <m/>
    <m/>
    <m/>
    <m/>
    <m/>
    <m/>
    <m/>
    <m/>
    <m/>
    <d v="2019-10-17T00:00:00"/>
    <n v="17.58004"/>
    <n v="44.380780000000001"/>
    <d v="2019-10-17T00:00:00"/>
    <m/>
    <m/>
    <m/>
    <m/>
    <x v="0"/>
    <m/>
    <s v="FDED Not Approved"/>
    <m/>
    <d v="2019-12-12T00:00:00"/>
    <s v="W2-Dec"/>
    <m/>
    <s v="Private"/>
    <x v="1"/>
    <s v="Private"/>
    <s v="0555364015"/>
    <n v="0"/>
    <s v="0"/>
    <s v="GF"/>
    <s v="IBP Not Issued"/>
    <s v="Above"/>
    <s v="Nawaf"/>
    <s v="تحت العقد - تحت التثمين "/>
  </r>
  <r>
    <x v="86"/>
    <s v="Macro"/>
    <s v="Aspiration"/>
    <s v="Southern"/>
    <x v="3"/>
    <s v="2020 Scope"/>
    <s v="الدرب"/>
    <n v="17.77094"/>
    <n v="42.324120000000001"/>
    <s v="Huawei"/>
    <x v="0"/>
    <s v="New Location"/>
    <s v="NA"/>
    <s v="NA"/>
    <s v="Macro"/>
    <s v="Not Doable"/>
    <s v="No Deed Area"/>
    <s v="Approved"/>
    <d v="2019-04-18T00:00:00"/>
    <d v="2019-04-19T00:00:00"/>
    <s v="Approved"/>
    <d v="2019-08-04T19:25:33"/>
    <d v="2019-08-05T19:25:33"/>
    <s v="IGATE"/>
    <s v="06/08/2019 19:25:33"/>
    <s v="SNR1011597"/>
    <s v="NOBODY"/>
    <s v="REJECTED"/>
    <d v="2019-04-22T00:00:00"/>
    <d v="2019-09-03T00:00:00"/>
    <d v="2019-09-03T00:00:00"/>
    <d v="2019-09-03T00:00:00"/>
    <s v="NA"/>
    <s v="NA"/>
    <d v="2019-04-15T00:00:00"/>
    <m/>
    <m/>
    <m/>
    <m/>
    <m/>
    <m/>
    <m/>
    <m/>
    <m/>
    <m/>
    <m/>
    <m/>
    <m/>
    <m/>
    <m/>
    <m/>
    <m/>
    <x v="0"/>
    <m/>
    <s v="Pending HOC"/>
    <d v="2019-07-20T00:00:00"/>
    <d v="2019-11-14T00:00:00"/>
    <s v="W2-Nov"/>
    <m/>
    <s v="Non-Private"/>
    <x v="2"/>
    <s v="Baladiya Darb"/>
    <s v="0505751959"/>
    <n v="0"/>
    <s v="0"/>
    <s v="GF"/>
    <s v="IBP Not Issued"/>
    <s v="Above"/>
    <s v="Fahad Allam"/>
    <s v="no deed "/>
  </r>
  <r>
    <x v="87"/>
    <s v="Macro"/>
    <s v="Aspiration"/>
    <s v="Central"/>
    <x v="7"/>
    <s v="2020 Scope"/>
    <s v=" نادي الابل/بلدية الرماح"/>
    <n v="25.643799999999999"/>
    <n v="46.829900000000002"/>
    <s v="Huawei"/>
    <x v="0"/>
    <s v="New Location"/>
    <s v="NA"/>
    <s v="NA"/>
    <s v="Macro"/>
    <s v="Long process"/>
    <m/>
    <s v="Approved"/>
    <d v="2019-04-18T00:00:00"/>
    <d v="2019-04-19T00:00:00"/>
    <s v="Approved"/>
    <d v="2019-06-16T17:52:30"/>
    <d v="2019-06-17T17:52:30"/>
    <s v="IGATE"/>
    <s v="18/06/2019 17:52:30"/>
    <s v="SNR1010676"/>
    <s v="SNR_I"/>
    <s v="District Support"/>
    <d v="2019-04-22T00:00:00"/>
    <d v="2019-05-25T00:00:00"/>
    <d v="2019-05-25T00:00:00"/>
    <d v="2019-05-29T00:00:00"/>
    <s v="NA"/>
    <s v="NA"/>
    <d v="2019-05-07T00:00:00"/>
    <m/>
    <m/>
    <m/>
    <m/>
    <m/>
    <m/>
    <m/>
    <m/>
    <m/>
    <m/>
    <m/>
    <m/>
    <d v="2019-10-20T00:00:00"/>
    <m/>
    <m/>
    <m/>
    <m/>
    <x v="0"/>
    <m/>
    <s v="Pending HOC"/>
    <d v="2019-09-15T00:00:00"/>
    <d v="2019-10-28T00:00:00"/>
    <s v="W4-Oct"/>
    <m/>
    <s v="Non-Private"/>
    <x v="0"/>
    <s v="Camel Club"/>
    <s v="0504101110"/>
    <n v="0"/>
    <n v="0"/>
    <s v="GF"/>
    <s v="IBP Not Issued"/>
    <s v="Above"/>
    <s v="Ghamdi"/>
    <s v="بانتظار اصدار العقد من نادي الابل - حسب افادة راشد العجمي يحتاج من اسبوعين الى شهر "/>
  </r>
  <r>
    <x v="88"/>
    <s v="Macro"/>
    <s v="Aspiration"/>
    <s v="Southern"/>
    <x v="1"/>
    <s v="2020 Scope"/>
    <s v="العقيق"/>
    <n v="20.264489999999999"/>
    <n v="41.654760000000003"/>
    <s v="Huawei"/>
    <x v="0"/>
    <s v="New Location"/>
    <s v="NA"/>
    <s v="NA"/>
    <s v="Macro"/>
    <s v="Doable"/>
    <m/>
    <s v="Approved"/>
    <d v="2019-03-10T00:00:00"/>
    <d v="2019-03-11T00:00:00"/>
    <s v="Approved"/>
    <d v="2019-05-23T12:57:22"/>
    <d v="2019-05-24T12:57:22"/>
    <s v="IGATE"/>
    <s v="16/10/2019 11:26:59"/>
    <s v="SNR1012115"/>
    <s v="SNR_O"/>
    <s v="Technical Procurement Section Manager"/>
    <d v="2019-03-14T00:00:00"/>
    <d v="2019-04-10T00:00:00"/>
    <d v="2019-05-25T00:00:00"/>
    <m/>
    <s v="NA"/>
    <s v="NA"/>
    <d v="2019-07-11T00:00:00"/>
    <d v="2019-07-11T00:00:00"/>
    <s v="NA"/>
    <s v="NA"/>
    <s v="NA"/>
    <s v="NA"/>
    <d v="2019-11-09T00:00:00"/>
    <m/>
    <d v="2019-11-09T00:00:00"/>
    <m/>
    <d v="2019-10-17T00:00:00"/>
    <n v="20.264690000000002"/>
    <n v="41.654040000000002"/>
    <d v="2019-10-16T00:00:00"/>
    <d v="2019-11-10T00:00:00"/>
    <s v="712-11-000"/>
    <s v="45M"/>
    <s v="400M"/>
    <x v="0"/>
    <m/>
    <s v="Pending HOC"/>
    <d v="2019-12-15T00:00:00"/>
    <d v="2019-11-14T00:00:00"/>
    <s v="W2-Nov"/>
    <m/>
    <s v="Private"/>
    <x v="1"/>
    <s v="Al Aqeq Baladiyah"/>
    <n v="0"/>
    <n v="0"/>
    <n v="0"/>
    <s v="GF"/>
    <s v="Priv. Contract Not Signed by Owner"/>
    <s v="Above"/>
    <s v="Ali Asiri"/>
    <s v="تم توقيع العقد المبدئي وتم رفعها بالاي قيت لاصدار العقد "/>
  </r>
  <r>
    <x v="89"/>
    <s v="Macro"/>
    <s v="Aspiration"/>
    <s v="Southern"/>
    <x v="1"/>
    <s v="2020 Scope"/>
    <s v="المخواه"/>
    <n v="19.744199999999999"/>
    <n v="41.441769999999998"/>
    <s v="Huawei"/>
    <x v="0"/>
    <s v="New Location"/>
    <s v="NA"/>
    <s v="NA"/>
    <s v="Macro"/>
    <s v="Doable"/>
    <m/>
    <s v="Approved"/>
    <d v="2019-03-10T00:00:00"/>
    <d v="2019-03-11T00:00:00"/>
    <s v="Approved"/>
    <d v="2019-05-02T14:23:47"/>
    <d v="2019-05-03T14:23:47"/>
    <s v="IGATE"/>
    <s v="04/05/2019 14:23:47"/>
    <s v="SNR1010043"/>
    <s v="NOBODY"/>
    <s v="ACCEPTED"/>
    <d v="2019-03-14T00:00:00"/>
    <d v="2019-04-10T00:00:00"/>
    <d v="2019-04-10T00:00:00"/>
    <d v="2019-04-10T00:00:00"/>
    <s v="NA"/>
    <s v="NA"/>
    <d v="2019-04-15T00:00:00"/>
    <d v="2019-04-15T00:00:00"/>
    <d v="2019-06-16T00:00:00"/>
    <d v="2019-06-16T00:00:00"/>
    <d v="2019-06-20T00:00:00"/>
    <d v="2019-06-30T00:00:00"/>
    <s v="NA"/>
    <s v="NA"/>
    <d v="2019-06-20T00:00:00"/>
    <d v="2019-07-10T00:00:00"/>
    <d v="2019-07-01T00:00:00"/>
    <n v="19.744260000000001"/>
    <n v="41.441789999999997"/>
    <d v="2019-07-03T00:00:00"/>
    <d v="2019-07-05T00:00:00"/>
    <s v="ZBHA006"/>
    <m/>
    <m/>
    <x v="16"/>
    <d v="2019-07-11T00:00:00"/>
    <s v="CW Issue (Underground Utilities, etc,..)"/>
    <d v="2019-06-03T00:00:00"/>
    <s v="Done"/>
    <s v="HOC Done"/>
    <m/>
    <s v="Non-Private"/>
    <x v="2"/>
    <s v="Baladiya Mekhwah"/>
    <s v="NA"/>
    <s v="34,800.00"/>
    <s v="20x20"/>
    <s v="GF"/>
    <s v="HO to CW Done"/>
    <s v="HO Done"/>
    <s v="Done"/>
    <s v="تم تسليم الموقع "/>
  </r>
  <r>
    <x v="90"/>
    <s v="Macro"/>
    <s v="Aspiration"/>
    <s v="Southern"/>
    <x v="1"/>
    <s v="2020 Scope"/>
    <s v="المخواه"/>
    <n v="19.779319999999998"/>
    <n v="41.429479999999998"/>
    <s v="Huawei"/>
    <x v="0"/>
    <s v="New Location"/>
    <s v="NA"/>
    <s v="NA"/>
    <s v="Macro"/>
    <s v="Doable"/>
    <m/>
    <s v="Approved"/>
    <d v="2019-03-10T00:00:00"/>
    <d v="2019-03-11T00:00:00"/>
    <s v="Approved"/>
    <d v="2019-05-02T12:34:24"/>
    <d v="2019-05-03T12:34:24"/>
    <s v="IGATE"/>
    <s v="04/05/2019 12:34:24"/>
    <s v="SNR1010035"/>
    <s v="NOBODY"/>
    <s v="ACCEPTED"/>
    <d v="2019-03-14T00:00:00"/>
    <d v="2019-04-10T00:00:00"/>
    <d v="2019-04-10T00:00:00"/>
    <d v="2019-04-14T00:00:00"/>
    <s v="NA"/>
    <s v="NA"/>
    <d v="2019-04-15T00:00:00"/>
    <d v="2019-04-15T00:00:00"/>
    <d v="2019-04-18T00:00:00"/>
    <d v="2019-06-26T00:00:00"/>
    <d v="2019-07-14T00:00:00"/>
    <d v="2019-07-24T00:00:00"/>
    <s v="NA"/>
    <s v="NA"/>
    <d v="2019-07-14T00:00:00"/>
    <d v="2019-07-15T00:00:00"/>
    <d v="2019-07-01T00:00:00"/>
    <n v="19.77909"/>
    <n v="41.429302999999997"/>
    <d v="2019-07-03T00:00:00"/>
    <d v="2019-07-05T00:00:00"/>
    <s v="712-31-000"/>
    <m/>
    <m/>
    <x v="17"/>
    <d v="2019-07-18T00:00:00"/>
    <s v="FDED Not Approved"/>
    <d v="2019-06-03T00:00:00"/>
    <s v="Done"/>
    <s v="HOC Done"/>
    <m/>
    <s v="Non-Private"/>
    <x v="2"/>
    <s v="Baladiya Mekhwah"/>
    <s v="NA"/>
    <s v="34,800.00"/>
    <s v="20x20"/>
    <s v="GF"/>
    <s v="HO to CW Done"/>
    <s v="HO Done"/>
    <s v="Done"/>
    <s v="تم تسليم الموقع "/>
  </r>
  <r>
    <x v="91"/>
    <s v="Macro"/>
    <s v="Aspiration"/>
    <s v="Southern"/>
    <x v="1"/>
    <s v="2020 Scope"/>
    <s v="النماص"/>
    <n v="19.247399999999999"/>
    <n v="42.066490000000002"/>
    <s v="Huawei"/>
    <x v="0"/>
    <s v="New Location"/>
    <s v="NA"/>
    <s v="NA"/>
    <s v="Macro"/>
    <s v="Doable"/>
    <m/>
    <s v="Approved"/>
    <d v="2019-03-08T00:00:00"/>
    <d v="2019-03-09T00:00:00"/>
    <s v="Approved"/>
    <d v="2019-05-25T09:26:14"/>
    <d v="2019-05-26T09:26:14"/>
    <s v="IGATE"/>
    <s v="27/05/2019 09:26:14"/>
    <s v="SNR1010411"/>
    <s v="SNR_I"/>
    <s v="District Support"/>
    <d v="2019-03-12T00:00:00"/>
    <d v="2019-04-10T00:00:00"/>
    <d v="2019-04-10T00:00:00"/>
    <d v="2019-09-03T00:00:00"/>
    <s v="NA"/>
    <s v="NA"/>
    <d v="2019-04-15T00:00:00"/>
    <m/>
    <m/>
    <m/>
    <m/>
    <m/>
    <m/>
    <m/>
    <m/>
    <m/>
    <m/>
    <m/>
    <m/>
    <m/>
    <m/>
    <m/>
    <m/>
    <m/>
    <x v="0"/>
    <m/>
    <s v="Pending HOC"/>
    <d v="2019-07-20T00:00:00"/>
    <d v="2019-12-12T00:00:00"/>
    <s v="W2-Dec"/>
    <m/>
    <s v="Non-Private"/>
    <x v="0"/>
    <s v="MOA"/>
    <s v="NA"/>
    <n v="0"/>
    <n v="0"/>
    <s v="GF"/>
    <s v="IBP Not Issued"/>
    <s v="Below BM"/>
    <s v="Ali Asiri"/>
    <s v="تم زيارة الموقع من قبل لجنة الزراعة وتم تحويل المعاملة للتقدير من المالية ، تحتاج اسبوعين"/>
  </r>
  <r>
    <x v="92"/>
    <s v="Macro"/>
    <s v="Aspiration"/>
    <s v="Southern"/>
    <x v="3"/>
    <s v="2020 Scope"/>
    <s v="أحد المسارحة"/>
    <n v="16.69961"/>
    <n v="42.941369999999999"/>
    <s v="Huawei"/>
    <x v="0"/>
    <s v="New Location"/>
    <s v="NA"/>
    <s v="NA"/>
    <s v="Macro"/>
    <s v="Doable"/>
    <m/>
    <s v="Approved"/>
    <d v="2019-03-08T00:00:00"/>
    <d v="2019-03-09T00:00:00"/>
    <s v="Approved"/>
    <d v="2019-05-02T13:34:22"/>
    <d v="2019-05-03T13:34:22"/>
    <s v="IGATE"/>
    <s v="04/05/2019 13:34:22"/>
    <s v="SNR1010039"/>
    <s v="REQUESTER"/>
    <s v="REQUESTER"/>
    <d v="2019-03-12T00:00:00"/>
    <d v="2019-04-10T00:00:00"/>
    <d v="2019-04-10T00:00:00"/>
    <d v="2019-04-14T00:00:00"/>
    <d v="2019-04-24T00:00:00"/>
    <m/>
    <d v="2019-09-16T00:00:00"/>
    <m/>
    <m/>
    <m/>
    <m/>
    <m/>
    <m/>
    <m/>
    <m/>
    <m/>
    <m/>
    <m/>
    <m/>
    <m/>
    <m/>
    <m/>
    <m/>
    <m/>
    <x v="0"/>
    <m/>
    <s v="Pending HOC"/>
    <d v="2019-07-20T00:00:00"/>
    <d v="2019-11-28T00:00:00"/>
    <s v="W4-Nov"/>
    <m/>
    <s v="Non-Private"/>
    <x v="2"/>
    <s v="علي عسيري"/>
    <s v="0506788182"/>
    <s v="40,000.00"/>
    <s v="20x20"/>
    <s v="GF"/>
    <s v="IBP Not Issued"/>
    <s v="Above"/>
    <s v="Fahad Allam"/>
    <s v="كل المنطقة تتبع للبلدية "/>
  </r>
  <r>
    <x v="93"/>
    <s v="Macro"/>
    <s v="Aspiration"/>
    <s v="Central"/>
    <x v="7"/>
    <s v="2020 Scope"/>
    <s v=" نادي الابل/بلدية الرماح"/>
    <n v="25.613299999999999"/>
    <n v="46.8249"/>
    <s v="Huawei"/>
    <x v="0"/>
    <s v="New Location"/>
    <s v="NA"/>
    <s v="NA"/>
    <s v="Macro"/>
    <s v="Long process"/>
    <m/>
    <s v="Approved"/>
    <d v="2019-04-18T00:00:00"/>
    <d v="2019-04-19T00:00:00"/>
    <s v="Approved"/>
    <d v="2019-06-16T18:02:59"/>
    <d v="2019-06-17T18:02:59"/>
    <s v="IGATE"/>
    <s v="18/06/2019 18:02:59"/>
    <s v="SNR1010677"/>
    <s v="SNR_I"/>
    <s v="District Support"/>
    <d v="2019-04-22T00:00:00"/>
    <d v="2019-06-16T00:00:00"/>
    <d v="2019-06-20T00:00:00"/>
    <d v="2019-06-24T00:00:00"/>
    <s v="NA"/>
    <s v="NA"/>
    <d v="2019-05-07T00:00:00"/>
    <m/>
    <m/>
    <m/>
    <m/>
    <m/>
    <m/>
    <m/>
    <m/>
    <m/>
    <m/>
    <m/>
    <m/>
    <d v="2019-10-20T00:00:00"/>
    <m/>
    <m/>
    <m/>
    <m/>
    <x v="0"/>
    <m/>
    <s v="Pending HOC"/>
    <d v="2019-09-15T00:00:00"/>
    <d v="2019-10-28T00:00:00"/>
    <s v="W4-Oct"/>
    <m/>
    <s v="Non-Private"/>
    <x v="0"/>
    <s v="Camel Club"/>
    <s v="0504101110"/>
    <n v="0"/>
    <n v="0"/>
    <s v="GF"/>
    <s v="IBP Not Issued"/>
    <s v="Above"/>
    <s v="Ghamdi"/>
    <s v="بانتظار اصدار العقد من نادي الابل - حسب افادة راشد العجمي يحتاج من اسبوعين الى شهر "/>
  </r>
  <r>
    <x v="94"/>
    <s v="Macro"/>
    <s v="Aspiration"/>
    <s v="Southern"/>
    <x v="1"/>
    <s v="2020 Scope"/>
    <s v="بيشة"/>
    <n v="20.159549999999999"/>
    <n v="42.625500000000002"/>
    <s v="Huawei"/>
    <x v="0"/>
    <s v="New Location"/>
    <s v="NA"/>
    <s v="NA"/>
    <s v="Macro"/>
    <s v="Doable"/>
    <m/>
    <s v="Approved"/>
    <d v="2019-03-08T00:00:00"/>
    <d v="2019-03-09T00:00:00"/>
    <s v="Approved"/>
    <d v="2019-07-01T10:53:02"/>
    <d v="2019-07-02T10:53:02"/>
    <s v="IGATE"/>
    <s v="03/07/2019 10:53:02"/>
    <s v="SNR1010971"/>
    <s v="NOBODY"/>
    <s v="ACCEPTED"/>
    <d v="2019-03-12T00:00:00"/>
    <d v="2019-04-10T00:00:00"/>
    <d v="2019-04-10T00:00:00"/>
    <d v="2019-04-10T00:00:00"/>
    <d v="2019-07-03T00:00:00"/>
    <d v="2019-08-28T00:00:00"/>
    <s v="NA"/>
    <s v="NA"/>
    <s v="NA"/>
    <s v="NA"/>
    <s v="NA"/>
    <s v="NA"/>
    <d v="2019-08-28T00:00:00"/>
    <d v="2019-09-24T00:00:00"/>
    <d v="2019-09-12T00:00:00"/>
    <d v="2019-09-18T00:00:00"/>
    <d v="2019-09-18T00:00:00"/>
    <n v="20.155670000000001"/>
    <n v="42.627719999999997"/>
    <d v="2019-09-20T00:00:00"/>
    <d v="2019-09-22T00:00:00"/>
    <s v="ZBSA004"/>
    <m/>
    <m/>
    <x v="18"/>
    <d v="2019-09-19T00:00:00"/>
    <s v="Pending HOC"/>
    <d v="2019-12-15T00:00:00"/>
    <s v="Done"/>
    <s v="HOC Done"/>
    <m/>
    <s v="Private"/>
    <x v="1"/>
    <s v="محمد العتيبي"/>
    <s v="0506757034"/>
    <s v="0.00"/>
    <s v="20x20"/>
    <s v="GF"/>
    <s v="HO to CW Done"/>
    <s v="Below BM"/>
    <s v="Done"/>
    <s v="تم تسليم الموقع "/>
  </r>
  <r>
    <x v="95"/>
    <s v="Macro"/>
    <s v="Aspiration"/>
    <s v="Eastern"/>
    <x v="6"/>
    <s v="2020 Scope"/>
    <s v="الحرس الوطني"/>
    <n v="25.466560000000001"/>
    <n v="49.51885"/>
    <s v="Huawei"/>
    <x v="0"/>
    <s v="New Location"/>
    <s v="NA"/>
    <s v="NA"/>
    <s v="Macro"/>
    <s v="Long process"/>
    <m/>
    <s v="Approved"/>
    <d v="2019-04-06T00:00:00"/>
    <d v="2019-04-07T00:00:00"/>
    <s v="Approved"/>
    <d v="2019-07-20T13:36:50"/>
    <d v="2019-07-21T13:36:50"/>
    <s v="IGATE"/>
    <s v="22/07/2019 13:36:50"/>
    <s v="SNR1011415"/>
    <s v="SNR_I"/>
    <s v="District Support"/>
    <d v="2019-04-10T00:00:00"/>
    <d v="2019-07-04T00:00:00"/>
    <d v="2019-07-28T00:00:00"/>
    <d v="2019-08-05T00:00:00"/>
    <s v="NA"/>
    <s v="NA"/>
    <d v="2019-05-05T00:00:00"/>
    <m/>
    <m/>
    <m/>
    <m/>
    <m/>
    <m/>
    <m/>
    <m/>
    <m/>
    <m/>
    <m/>
    <m/>
    <m/>
    <m/>
    <m/>
    <m/>
    <m/>
    <x v="0"/>
    <m/>
    <s v="Pending HOC"/>
    <d v="2019-11-15T00:00:00"/>
    <d v="2019-11-20T00:00:00"/>
    <s v="W3-Nov"/>
    <m/>
    <s v="Non-Private"/>
    <x v="0"/>
    <s v="NG"/>
    <s v="NA"/>
    <n v="0"/>
    <n v="0"/>
    <s v="GF"/>
    <s v="IBP Not Issued"/>
    <s v="Above"/>
    <s v="M. Ramadan"/>
    <s v="بانتظار محضر المعاينة من الحرس الوطني  وتحتاج ما يقارب 3 اسابيع -مع التاكيد بتعديل الفقرة 11 "/>
  </r>
  <r>
    <x v="96"/>
    <s v="Macro"/>
    <s v="Aspiration"/>
    <s v="Southern"/>
    <x v="1"/>
    <s v="2020 Scope"/>
    <s v="ثنية وتبالة"/>
    <n v="20.024290000000001"/>
    <n v="42.238939999999999"/>
    <s v="Huawei"/>
    <x v="0"/>
    <s v="New Location"/>
    <s v="NA"/>
    <s v="NA"/>
    <s v="Macro"/>
    <s v="Doable"/>
    <m/>
    <s v="Approved"/>
    <d v="2019-03-08T00:00:00"/>
    <d v="2019-03-09T00:00:00"/>
    <s v="Approved"/>
    <d v="2019-05-02T17:49:01"/>
    <d v="2019-05-03T17:49:01"/>
    <s v="IGATE"/>
    <s v="04/05/2019 17:49:01"/>
    <s v="SNR1010058"/>
    <s v="SNR_O"/>
    <s v="Technical Procurement Section Manager"/>
    <d v="2019-03-12T00:00:00"/>
    <d v="2019-04-10T00:00:00"/>
    <d v="2019-04-10T00:00:00"/>
    <d v="2019-04-10T00:00:00"/>
    <s v="NA"/>
    <s v="NA"/>
    <d v="2019-04-16T00:00:00"/>
    <d v="2019-04-16T00:00:00"/>
    <d v="2019-04-21T00:00:00"/>
    <d v="2019-09-30T00:00:00"/>
    <d v="2019-10-10T00:00:00"/>
    <d v="2019-10-14T00:00:00"/>
    <s v="NA"/>
    <s v="NA"/>
    <d v="2019-10-12T00:00:00"/>
    <d v="2019-10-27T00:00:00"/>
    <d v="2019-10-08T00:00:00"/>
    <n v="20.024660000000001"/>
    <n v="42.238930000000003"/>
    <d v="2019-10-17T00:00:00"/>
    <d v="2019-10-21T00:00:00"/>
    <s v="Z9C005"/>
    <m/>
    <m/>
    <x v="5"/>
    <d v="2019-10-20T00:00:00"/>
    <s v="Pending HOC"/>
    <d v="2019-06-03T00:00:00"/>
    <d v="2019-10-17T00:00:00"/>
    <s v="W2-Oct"/>
    <s v="W3-Oct"/>
    <s v="Non-Private"/>
    <x v="2"/>
    <s v="Baladiya Thenya W Tebala"/>
    <s v="NA"/>
    <s v="40,000.00"/>
    <s v="15X15"/>
    <s v="GF"/>
    <s v="HO to CW Done"/>
    <s v="Below BM"/>
    <s v="Ali Asiri"/>
    <s v="تم تسليم الموقع "/>
  </r>
  <r>
    <x v="97"/>
    <s v="Macro"/>
    <s v="Aspiration"/>
    <s v="Southern"/>
    <x v="9"/>
    <s v="2020 Scope"/>
    <s v="حبونا"/>
    <n v="17.82995"/>
    <n v="44.03642"/>
    <s v="Huawei"/>
    <x v="0"/>
    <s v="New Location"/>
    <s v="NA"/>
    <s v="NA"/>
    <s v="Macro"/>
    <s v="Doable"/>
    <m/>
    <s v="Approved"/>
    <d v="2019-03-15T00:00:00"/>
    <d v="2019-03-16T00:00:00"/>
    <s v="Approved"/>
    <d v="2019-05-02T13:10:00"/>
    <d v="2019-05-03T13:10:00"/>
    <s v="IGATE"/>
    <s v="04/05/2019 13:10:00"/>
    <s v="SNR1010038"/>
    <s v="SNR_U"/>
    <s v="District Director"/>
    <d v="2019-03-19T00:00:00"/>
    <d v="2019-04-10T00:00:00"/>
    <d v="2019-04-10T00:00:00"/>
    <d v="2019-04-24T00:00:00"/>
    <s v="NA"/>
    <s v="NA"/>
    <d v="2019-04-28T00:00:00"/>
    <d v="2019-05-21T00:00:00"/>
    <d v="2019-08-28T00:00:00"/>
    <d v="2019-08-28T00:00:00"/>
    <d v="2019-09-04T00:00:00"/>
    <d v="2019-09-15T00:00:00"/>
    <s v="NA"/>
    <s v="NA"/>
    <d v="2019-08-28T00:00:00"/>
    <d v="2019-08-28T00:00:00"/>
    <d v="2019-07-01T00:00:00"/>
    <s v="17.830115°"/>
    <s v="44.036053°"/>
    <d v="2019-07-03T00:00:00"/>
    <d v="2019-07-05T00:00:00"/>
    <s v="ZNN991"/>
    <m/>
    <m/>
    <x v="19"/>
    <d v="2019-09-16T00:00:00"/>
    <s v="Pending HOC"/>
    <d v="2019-09-15T00:00:00"/>
    <s v="Done"/>
    <s v="HOC Done"/>
    <m/>
    <s v="Non-Private"/>
    <x v="2"/>
    <s v="Baladiya Habona"/>
    <s v="NA"/>
    <s v="25,000.00"/>
    <s v="15X15"/>
    <s v="GF"/>
    <s v="HO to CW Done"/>
    <s v="HO Done"/>
    <s v="Done"/>
    <s v="تم تسليم الموقع "/>
  </r>
  <r>
    <x v="98"/>
    <s v="Macro"/>
    <s v="Aspiration"/>
    <s v="Southern"/>
    <x v="1"/>
    <s v="2020 Scope"/>
    <s v="رجال المع"/>
    <n v="18.073540000000001"/>
    <n v="42.222360000000002"/>
    <s v="Huawei"/>
    <x v="0"/>
    <s v="New Location"/>
    <s v="NA"/>
    <s v="NA"/>
    <s v="Macro"/>
    <s v="Doable"/>
    <m/>
    <s v="Approved"/>
    <d v="2019-03-08T00:00:00"/>
    <d v="2019-03-09T00:00:00"/>
    <s v="Approved"/>
    <d v="2019-05-02T14:06:51"/>
    <d v="2019-05-03T14:06:51"/>
    <s v="IGATE"/>
    <s v="04/05/2019 14:06:51"/>
    <s v="SNR1010041"/>
    <s v="NOBODY"/>
    <s v="ACCEPTED"/>
    <d v="2019-03-12T00:00:00"/>
    <d v="2019-04-10T00:00:00"/>
    <d v="2019-04-10T00:00:00"/>
    <d v="2019-04-10T00:00:00"/>
    <s v="NA"/>
    <s v="NA"/>
    <d v="2019-04-16T00:00:00"/>
    <d v="2019-04-17T00:00:00"/>
    <d v="2019-08-28T00:00:00"/>
    <d v="2019-09-08T00:00:00"/>
    <d v="2019-09-26T00:00:00"/>
    <d v="2019-10-01T00:00:00"/>
    <s v="NA"/>
    <s v="NA"/>
    <d v="2019-09-11T00:00:00"/>
    <d v="2019-10-01T00:00:00"/>
    <d v="2019-09-02T00:00:00"/>
    <n v="18.073720000000002"/>
    <n v="42.222662"/>
    <d v="2019-09-04T00:00:00"/>
    <d v="2019-09-06T00:00:00"/>
    <s v="ZABA965"/>
    <m/>
    <m/>
    <x v="20"/>
    <d v="2019-10-02T00:00:00"/>
    <s v="Pending HOC"/>
    <d v="2019-06-03T00:00:00"/>
    <s v="Done"/>
    <s v="HOC Done"/>
    <m/>
    <s v="Non-Private"/>
    <x v="2"/>
    <s v="Baladiya Rejal Almaa"/>
    <s v="NA"/>
    <s v="25,000.00"/>
    <s v="20x20"/>
    <s v="GF"/>
    <s v="HO to CW Done"/>
    <s v="Below BM"/>
    <s v="Ali Asiri"/>
    <s v="تم تسليم الموقع "/>
  </r>
  <r>
    <x v="99"/>
    <s v="Macro"/>
    <s v="Aspiration"/>
    <s v="Southern"/>
    <x v="9"/>
    <s v="2020 Scope"/>
    <s v="شرورة"/>
    <n v="17.50169"/>
    <n v="47.080840000000002"/>
    <s v="Huawei"/>
    <x v="0"/>
    <s v="New Location"/>
    <s v="NA"/>
    <s v="NA"/>
    <s v="Macro"/>
    <s v="Doable"/>
    <m/>
    <s v="Approved"/>
    <d v="2019-03-14T00:00:00"/>
    <d v="2019-03-15T00:00:00"/>
    <s v="Approved"/>
    <d v="2019-07-01T11:12:59"/>
    <d v="2019-07-02T11:12:59"/>
    <s v="IGATE"/>
    <s v="03/07/2019 11:12:59"/>
    <s v="SNR1010977"/>
    <s v="SNR_Q"/>
    <s v="GM Technical Procurement"/>
    <d v="2019-03-18T00:00:00"/>
    <d v="2019-04-10T00:00:00"/>
    <d v="2019-04-10T00:00:00"/>
    <d v="2019-04-14T00:00:00"/>
    <s v="NA"/>
    <s v="NA"/>
    <d v="2019-04-23T00:00:00"/>
    <d v="2019-07-17T00:00:00"/>
    <d v="2019-09-26T00:00:00"/>
    <d v="2019-09-29T00:00:00"/>
    <d v="2019-10-17T00:00:00"/>
    <d v="2019-10-17T00:00:00"/>
    <s v="NA"/>
    <s v="NA"/>
    <d v="2019-07-30T00:00:00"/>
    <m/>
    <d v="2019-10-08T00:00:00"/>
    <n v="17.501639999999998"/>
    <n v="47.081009999999999"/>
    <d v="2019-10-10T00:00:00"/>
    <d v="2019-10-12T00:00:00"/>
    <s v="ZSRA001"/>
    <m/>
    <m/>
    <x v="5"/>
    <d v="2019-10-20T00:00:00"/>
    <s v="Pending HOC"/>
    <d v="2019-06-14T00:00:00"/>
    <d v="2019-10-23T00:00:00"/>
    <s v="W3-Oct"/>
    <s v="W3-Oct"/>
    <s v="Non-Private"/>
    <x v="2"/>
    <s v="Baladiya Sharorah"/>
    <s v="NA"/>
    <s v="40,000.00"/>
    <s v="15*15"/>
    <s v="GF"/>
    <s v="FBP Not Issued"/>
    <s v="Below/…"/>
    <s v="Nawaf"/>
    <s v="تم تسليم الموقع بدون رخصة كما تم الاتفاق مع توال"/>
  </r>
  <r>
    <x v="100"/>
    <s v="Macro"/>
    <s v="Aspiration"/>
    <s v="Southern"/>
    <x v="9"/>
    <s v="2020 Scope"/>
    <s v="شرورة"/>
    <n v="17.489419999999999"/>
    <n v="47.076610000000002"/>
    <s v="Huawei"/>
    <x v="0"/>
    <s v="New Location"/>
    <s v="NA"/>
    <s v="NA"/>
    <s v="Macro"/>
    <s v="Doable"/>
    <m/>
    <s v="Approved"/>
    <d v="2019-03-14T00:00:00"/>
    <d v="2019-03-15T00:00:00"/>
    <s v="Approved"/>
    <d v="2019-07-01T11:18:09"/>
    <d v="2019-07-02T11:18:09"/>
    <s v="IGATE"/>
    <s v="03/07/2019 11:18:09"/>
    <s v="SNR1010978"/>
    <s v="SNR_V"/>
    <s v="Technical Procurement Section Manager"/>
    <d v="2019-03-18T00:00:00"/>
    <d v="2019-04-10T00:00:00"/>
    <d v="2019-04-10T00:00:00"/>
    <d v="2019-04-10T00:00:00"/>
    <d v="2019-07-03T00:00:00"/>
    <d v="2019-08-28T00:00:00"/>
    <d v="2019-04-23T00:00:00"/>
    <d v="2019-07-17T00:00:00"/>
    <d v="2019-09-26T00:00:00"/>
    <d v="2019-09-29T00:00:00"/>
    <d v="2019-10-14T00:00:00"/>
    <d v="2019-10-17T00:00:00"/>
    <s v="NA"/>
    <s v="NA"/>
    <d v="2019-07-30T00:00:00"/>
    <m/>
    <d v="2019-08-27T00:00:00"/>
    <n v="17.490939999999998"/>
    <n v="47.073999999999998"/>
    <d v="2019-08-29T00:00:00"/>
    <d v="2019-08-31T00:00:00"/>
    <s v="798-00-000"/>
    <m/>
    <m/>
    <x v="2"/>
    <d v="2019-10-17T00:00:00"/>
    <s v="Pending HOC"/>
    <d v="2019-08-15T00:00:00"/>
    <d v="2019-10-23T00:00:00"/>
    <s v="W3-Oct"/>
    <s v="W2-Oct"/>
    <s v="Non-Private"/>
    <x v="2"/>
    <s v="Baladiya Sharorah"/>
    <s v="NA"/>
    <s v="0.00"/>
    <s v="20X15"/>
    <s v="GF"/>
    <s v="FBP Not Issued"/>
    <s v="Below/…"/>
    <s v="Nawaf"/>
    <s v="تم تسليم الموقع بدون رخصة كما تم الاتفاق مع توال"/>
  </r>
  <r>
    <x v="101"/>
    <s v="Macro"/>
    <s v="Aspiration"/>
    <s v="Southern"/>
    <x v="1"/>
    <s v="2020 Scope"/>
    <s v="مركز شمرخ "/>
    <n v="20.434349999999998"/>
    <n v="41.271079999999998"/>
    <s v="Huawei"/>
    <x v="0"/>
    <s v="New Location"/>
    <s v="NA"/>
    <s v="NA"/>
    <s v="Macro"/>
    <s v="Long process"/>
    <m/>
    <s v="Approved"/>
    <d v="2019-04-18T00:00:00"/>
    <d v="2019-04-19T00:00:00"/>
    <s v="Approved"/>
    <d v="2019-07-09T10:39:40"/>
    <d v="2019-07-10T10:39:40"/>
    <s v="IGATE"/>
    <s v="11/07/2019 10:39:40"/>
    <s v="SNR1011247"/>
    <s v="SNR_I"/>
    <s v="District Support"/>
    <d v="2019-04-22T00:00:00"/>
    <d v="2019-07-04T00:00:00"/>
    <d v="2019-07-04T00:00:00"/>
    <d v="2019-07-04T00:00:00"/>
    <s v="NA"/>
    <s v="NA"/>
    <d v="2019-05-23T00:00:00"/>
    <m/>
    <m/>
    <m/>
    <m/>
    <m/>
    <m/>
    <m/>
    <m/>
    <m/>
    <m/>
    <m/>
    <m/>
    <m/>
    <m/>
    <m/>
    <m/>
    <m/>
    <x v="0"/>
    <m/>
    <s v="Pending HOC"/>
    <d v="2019-12-15T00:00:00"/>
    <d v="2019-12-12T00:00:00"/>
    <s v="W2-Dec"/>
    <m/>
    <s v="Non-Private"/>
    <x v="0"/>
    <s v="Military Center Shamrakh"/>
    <s v="NA"/>
    <n v="0"/>
    <n v="0"/>
    <s v="GF"/>
    <s v="IBP Not Issued"/>
    <s v="Above"/>
    <s v="Ali Asiri"/>
    <s v="شمرخ  - انتظار العقد منهم"/>
  </r>
  <r>
    <x v="102"/>
    <s v="Macro"/>
    <s v="Aspiration"/>
    <s v="Southern"/>
    <x v="3"/>
    <s v="2020 Scope"/>
    <s v="جازان"/>
    <n v="16.813880000000001"/>
    <n v="42.908439999999999"/>
    <s v="Huawei"/>
    <x v="0"/>
    <s v="New Location"/>
    <s v="NA"/>
    <s v="NA"/>
    <s v="Macro"/>
    <s v="Long process"/>
    <m/>
    <s v="Approved"/>
    <d v="2019-04-18T00:00:00"/>
    <d v="2019-04-19T00:00:00"/>
    <s v="Approved"/>
    <d v="2019-05-10T16:32:54"/>
    <d v="2019-05-11T16:32:54"/>
    <s v="IGATE"/>
    <s v="12/05/2019 16:32:54"/>
    <s v="SNR1010222"/>
    <s v="NOBODY"/>
    <s v="ACCEPTED"/>
    <d v="2019-04-22T00:00:00"/>
    <d v="2019-04-23T00:00:00"/>
    <d v="2019-05-19T00:00:00"/>
    <d v="2019-05-23T00:00:00"/>
    <s v="NA"/>
    <s v="NA"/>
    <d v="2019-04-14T00:00:00"/>
    <d v="2019-06-13T00:00:00"/>
    <d v="2019-04-23T00:00:00"/>
    <d v="2019-05-28T00:00:00"/>
    <d v="2019-06-20T00:00:00"/>
    <d v="2019-06-30T00:00:00"/>
    <s v="NA"/>
    <s v="NA"/>
    <d v="2019-07-03T00:00:00"/>
    <d v="2019-07-03T00:00:00"/>
    <d v="2019-07-01T00:00:00"/>
    <n v="16.81439"/>
    <n v="42.906759999999998"/>
    <d v="2019-07-03T00:00:00"/>
    <d v="2019-07-05T00:00:00"/>
    <s v="718-00-000"/>
    <n v="60"/>
    <m/>
    <x v="21"/>
    <d v="2019-07-07T00:00:00"/>
    <s v="FDED Not Approved"/>
    <d v="2019-06-11T00:00:00"/>
    <s v="Done"/>
    <s v="HOC Done"/>
    <m/>
    <s v="Non-Private"/>
    <x v="0"/>
    <s v="Armed Forces in Jazan Region"/>
    <s v="NA"/>
    <s v="30,000.00"/>
    <s v="20x20"/>
    <s v="GF"/>
    <s v="HO to CW Done"/>
    <s v="HO Done"/>
    <s v="Done"/>
    <s v="تم تسليم الموقع "/>
  </r>
  <r>
    <x v="103"/>
    <s v="Macro"/>
    <s v="Aspiration"/>
    <s v="Southern"/>
    <x v="3"/>
    <s v="2020 Scope"/>
    <s v="الهيئة الملكية بالجبيل وينبع"/>
    <n v="17.312840000000001"/>
    <n v="42.365679999999998"/>
    <s v="Huawei"/>
    <x v="0"/>
    <s v="New Location"/>
    <s v="NA"/>
    <s v="NA"/>
    <s v="Macro"/>
    <s v="Long process"/>
    <m/>
    <s v="Approved"/>
    <d v="2019-06-30T00:00:00"/>
    <d v="2019-07-01T00:00:00"/>
    <s v="Approved"/>
    <d v="2019-07-16T19:28:32"/>
    <d v="2019-07-17T19:28:32"/>
    <s v="IGATE"/>
    <s v="18/07/2019 19:28:32"/>
    <s v="SNR1011393"/>
    <s v="SNR_I"/>
    <s v="District Support"/>
    <d v="2019-07-04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12-21T00:00:00"/>
    <d v="2019-12-05T00:00:00"/>
    <s v="W1-Dec"/>
    <m/>
    <s v="Non-Private"/>
    <x v="0"/>
    <s v="RC Jazan"/>
    <s v="NA"/>
    <n v="0"/>
    <n v="0"/>
    <s v="GF"/>
    <s v="IBP Not Issued"/>
    <s v="Below BM"/>
    <s v="Fahad Allam"/>
    <s v="RC- Jazan(Long process), arrangging meeting"/>
  </r>
  <r>
    <x v="104"/>
    <s v="Macro"/>
    <s v="Aspiration"/>
    <s v="Southern"/>
    <x v="3"/>
    <s v="2020 Scope"/>
    <s v="الهيئة الملكية بالجبيل وينبع"/>
    <n v="17.28988"/>
    <n v="42.385980000000004"/>
    <s v="Huawei"/>
    <x v="0"/>
    <s v="New Location"/>
    <s v="NA"/>
    <s v="NA"/>
    <s v="Macro"/>
    <s v="Long process"/>
    <m/>
    <s v="Approved"/>
    <d v="2019-06-30T00:00:00"/>
    <d v="2019-07-01T00:00:00"/>
    <s v="Approved"/>
    <d v="2019-07-08T17:47:00"/>
    <d v="2019-07-09T17:47:00"/>
    <s v="IGATE"/>
    <s v="10/07/2019 17:47:00"/>
    <s v="SNR1011229"/>
    <s v="SNR_I"/>
    <s v="District Support"/>
    <d v="2019-07-04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12-21T00:00:00"/>
    <d v="2019-12-05T00:00:00"/>
    <s v="W1-Dec"/>
    <m/>
    <s v="Non-Private"/>
    <x v="0"/>
    <s v="RC Jazan"/>
    <s v="NA"/>
    <n v="0"/>
    <n v="0"/>
    <s v="GF"/>
    <s v="IBP Not Issued"/>
    <s v="Below BM"/>
    <s v="Fahad Allam"/>
    <s v="RC- Jazan(Long process), arrangging meeting"/>
  </r>
  <r>
    <x v="105"/>
    <s v="Macro"/>
    <s v="Aspiration"/>
    <s v="Southern"/>
    <x v="3"/>
    <s v="2020 Scope"/>
    <s v="الهيئة الملكية بالجبيل وينبع"/>
    <n v="17.28736"/>
    <n v="42.343530000000001"/>
    <s v="Huawei"/>
    <x v="0"/>
    <s v="New Location"/>
    <s v="NA"/>
    <s v="NA"/>
    <s v="Macro"/>
    <s v="Long process"/>
    <m/>
    <s v="Approved"/>
    <d v="2019-06-30T00:00:00"/>
    <d v="2019-07-01T00:00:00"/>
    <s v="Approved"/>
    <d v="2019-07-08T17:44:14"/>
    <d v="2019-07-09T17:44:14"/>
    <s v="IGATE"/>
    <s v="10/07/2019 17:44:14"/>
    <s v="SNR1011228"/>
    <s v="SNR_I"/>
    <s v="District Support"/>
    <d v="2019-07-04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12-21T00:00:00"/>
    <d v="2019-12-05T00:00:00"/>
    <s v="W1-Dec"/>
    <m/>
    <s v="Non-Private"/>
    <x v="0"/>
    <s v="RC Jazan"/>
    <s v="NA"/>
    <n v="0"/>
    <n v="0"/>
    <s v="GF"/>
    <s v="IBP Not Issued"/>
    <s v="Below BM"/>
    <s v="Fahad Allam"/>
    <s v="RC- Jazan(Long process), arrangging meeting"/>
  </r>
  <r>
    <x v="106"/>
    <s v="Macro"/>
    <s v="Aspiration"/>
    <s v="Southern"/>
    <x v="3"/>
    <s v="2020 Scope"/>
    <s v="الهيئة الملكية بالجبيل وينبع"/>
    <n v="17.27974"/>
    <n v="42.356029999999997"/>
    <s v="Huawei"/>
    <x v="0"/>
    <s v="New Location"/>
    <s v="NA"/>
    <s v="NA"/>
    <s v="Macro"/>
    <s v="Long process"/>
    <m/>
    <s v="Approved"/>
    <d v="2019-06-30T00:00:00"/>
    <d v="2019-07-01T00:00:00"/>
    <s v="Approved"/>
    <d v="2019-07-08T17:41:12"/>
    <d v="2019-07-09T17:41:12"/>
    <s v="IGATE"/>
    <s v="10/07/2019 17:41:12"/>
    <s v="SNR1011227"/>
    <s v="SNR_I"/>
    <s v="District Support"/>
    <d v="2019-07-04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12-21T00:00:00"/>
    <d v="2019-12-05T00:00:00"/>
    <s v="W1-Dec"/>
    <m/>
    <s v="Non-Private"/>
    <x v="0"/>
    <s v="RC Jazan"/>
    <s v="NA"/>
    <n v="0"/>
    <n v="0"/>
    <s v="GF"/>
    <s v="IBP Not Issued"/>
    <s v="Below BM"/>
    <s v="Fahad Allam"/>
    <s v="RC- Jazan(Long process), arrangging meeting"/>
  </r>
  <r>
    <x v="107"/>
    <s v="Macro"/>
    <s v="Aspiration"/>
    <s v="Southern"/>
    <x v="3"/>
    <s v="2020 Scope"/>
    <s v="الهيئة الملكية بالجبيل وينبع"/>
    <n v="17.346129999999999"/>
    <n v="42.383510000000001"/>
    <s v="Huawei"/>
    <x v="0"/>
    <s v="New Location"/>
    <s v="NA"/>
    <s v="NA"/>
    <s v="Macro"/>
    <s v="Long process"/>
    <m/>
    <s v="Approved"/>
    <d v="2019-06-30T00:00:00"/>
    <d v="2019-07-01T00:00:00"/>
    <s v="Approved"/>
    <d v="2019-08-21T00:00:00"/>
    <d v="2019-08-21T00:00:00"/>
    <s v="IGATE"/>
    <e v="#N/A"/>
    <e v="#N/A"/>
    <e v="#N/A"/>
    <e v="#N/A"/>
    <d v="2019-07-04T00:00:00"/>
    <d v="2019-07-04T00:00:00"/>
    <m/>
    <m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12-21T00:00:00"/>
    <d v="2019-12-05T00:00:00"/>
    <s v="W1-Dec"/>
    <m/>
    <s v="Non-Private"/>
    <x v="0"/>
    <s v="RC Jazan"/>
    <s v="NA"/>
    <s v="NA"/>
    <s v="NA"/>
    <s v="GF"/>
    <e v="#N/A"/>
    <s v="Below BM"/>
    <s v="Fahad Allam"/>
    <s v="RC- Jazan(Long process), arrangging meeting"/>
  </r>
  <r>
    <x v="108"/>
    <s v="Macro"/>
    <s v="Aspiration"/>
    <s v="Northern"/>
    <x v="10"/>
    <s v="2020 Scope"/>
    <s v="اسكان قوى الامن بعرعر"/>
    <n v="30.962230000000002"/>
    <n v="41.026479999999999"/>
    <s v="Huawei"/>
    <x v="0"/>
    <s v="New Location"/>
    <s v="NA"/>
    <s v="NA"/>
    <s v="Macro"/>
    <s v="Long process"/>
    <m/>
    <s v="Approved"/>
    <d v="2019-04-18T00:00:00"/>
    <d v="2019-04-19T00:00:00"/>
    <s v="Approved"/>
    <d v="2019-06-24T18:43:20"/>
    <d v="2019-06-25T18:43:20"/>
    <s v="IGATE"/>
    <s v="26/06/2019 18:43:20"/>
    <s v="SNR1010858"/>
    <s v="NOBODY"/>
    <s v="ACCEPTED"/>
    <d v="2019-04-22T00:00:00"/>
    <d v="2019-06-24T00:00:00"/>
    <d v="2019-06-28T00:00:00"/>
    <d v="2019-07-02T00:00:00"/>
    <s v="NA"/>
    <s v="NA"/>
    <d v="2019-04-29T00:00:00"/>
    <d v="2019-07-09T00:00:00"/>
    <d v="2019-07-30T00:00:00"/>
    <d v="2019-09-01T00:00:00"/>
    <d v="2019-09-04T00:00:00"/>
    <d v="2019-09-16T00:00:00"/>
    <s v="NA"/>
    <s v="NA"/>
    <d v="2019-08-29T00:00:00"/>
    <d v="2019-08-29T00:00:00"/>
    <d v="2019-08-28T00:00:00"/>
    <s v="30.960693°"/>
    <s v="41.026979°"/>
    <d v="2019-08-29T00:00:00"/>
    <d v="2019-09-15T00:00:00"/>
    <s v="ZRRA003"/>
    <m/>
    <m/>
    <x v="22"/>
    <d v="2019-09-17T00:00:00"/>
    <s v="FDED Not Approved"/>
    <d v="2019-12-24T00:00:00"/>
    <s v="Done"/>
    <s v="HOC Done"/>
    <m/>
    <s v="Non-Private"/>
    <x v="0"/>
    <s v="Housing security forces in Arar"/>
    <s v="NA"/>
    <s v="30,000.00"/>
    <s v="10X10"/>
    <s v="GF"/>
    <s v="HO to CW Done"/>
    <s v="HO Done"/>
    <s v="Sultan"/>
    <s v="تم تسليم الموقع "/>
  </r>
  <r>
    <x v="109"/>
    <s v="Macro"/>
    <s v="Aspiration"/>
    <s v="Southern"/>
    <x v="9"/>
    <s v="2020 Scope"/>
    <s v="وزارة الاسكان في منطقة نجران"/>
    <n v="17.63804"/>
    <n v="44.497129999999999"/>
    <s v="Huawei"/>
    <x v="0"/>
    <s v="New Location"/>
    <s v="NA"/>
    <s v="NA"/>
    <s v="Macro"/>
    <s v="Long process"/>
    <m/>
    <s v="Approved"/>
    <d v="2019-03-14T00:00:00"/>
    <d v="2019-03-15T00:00:00"/>
    <s v="Approved"/>
    <d v="2019-06-17T16:32:31"/>
    <d v="2019-06-18T16:32:31"/>
    <s v="IGATE"/>
    <s v="19/06/2019 16:32:31"/>
    <s v="SNR1010700"/>
    <s v="SNR_O"/>
    <s v="Technical Procurement Section Manager"/>
    <d v="2019-03-18T00:00:00"/>
    <d v="2019-04-10T00:00:00"/>
    <d v="2019-04-10T00:00:00"/>
    <d v="2019-04-10T00:00:00"/>
    <s v="NA"/>
    <s v="NA"/>
    <d v="2019-06-19T00:00:00"/>
    <d v="2019-10-10T00:00:00"/>
    <d v="2019-10-10T00:00:00"/>
    <d v="2019-10-10T00:00:00"/>
    <d v="2019-10-17T00:00:00"/>
    <m/>
    <s v="NA"/>
    <s v="NA"/>
    <m/>
    <m/>
    <d v="2019-10-16T00:00:00"/>
    <n v="17.638020000000001"/>
    <n v="44.497120000000002"/>
    <d v="2019-10-16T00:00:00"/>
    <d v="2019-10-22T00:00:00"/>
    <s v="ZNNA985"/>
    <m/>
    <m/>
    <x v="6"/>
    <d v="2019-10-21T00:00:00"/>
    <s v="Pending HOC"/>
    <d v="2019-08-15T00:00:00"/>
    <d v="2019-10-28T00:00:00"/>
    <s v="W4-Oct"/>
    <s v="W3-Oct"/>
    <s v="Non-Private"/>
    <x v="2"/>
    <s v="Najran Amanah"/>
    <s v="NA"/>
    <n v="0"/>
    <n v="0"/>
    <s v="GF"/>
    <s v="FBP Not Applied"/>
    <s v="Below BM"/>
    <s v="Nawaf"/>
    <s v="تم تسليم الموقع بدون رخصة كما تم الاتفاق مع توال"/>
  </r>
  <r>
    <x v="110"/>
    <s v="Macro"/>
    <s v="Aspiration"/>
    <s v="Northern"/>
    <x v="8"/>
    <s v="2020 Scope"/>
    <s v="مدينة الملك عبدالعزيز العسكرية"/>
    <n v="28.373429999999999"/>
    <n v="36.570169999999997"/>
    <s v="Huawei"/>
    <x v="1"/>
    <s v="New Location"/>
    <s v="NA"/>
    <s v="NA"/>
    <s v="Macro"/>
    <s v="Long process"/>
    <m/>
    <s v="Approved"/>
    <d v="2019-03-17T00:00:00"/>
    <d v="2019-03-18T00:00:00"/>
    <s v="Approved"/>
    <d v="2019-05-20T11:24:18"/>
    <d v="2019-05-21T11:24:18"/>
    <s v="IGATE"/>
    <e v="#N/A"/>
    <e v="#N/A"/>
    <e v="#N/A"/>
    <e v="#N/A"/>
    <d v="2019-03-21T00:00:00"/>
    <d v="2019-04-10T00:00:00"/>
    <d v="2019-04-10T00:00:00"/>
    <d v="2019-05-13T00:00:00"/>
    <s v="NA"/>
    <s v="NA"/>
    <d v="2019-04-17T00:00:00"/>
    <m/>
    <m/>
    <m/>
    <m/>
    <m/>
    <m/>
    <m/>
    <m/>
    <m/>
    <m/>
    <m/>
    <m/>
    <m/>
    <m/>
    <m/>
    <m/>
    <m/>
    <x v="0"/>
    <m/>
    <m/>
    <d v="2019-11-15T00:00:00"/>
    <s v="Out"/>
    <s v="Out"/>
    <m/>
    <s v="Non-Private"/>
    <x v="0"/>
    <s v="King Abdulaziz Military City for Operation and Maintenance"/>
    <s v="NA"/>
    <n v="0"/>
    <s v="20*20"/>
    <s v="GF"/>
    <e v="#N/A"/>
    <s v="Above"/>
    <s v="Hatem"/>
    <s v="Removed from Scope"/>
  </r>
  <r>
    <x v="111"/>
    <s v="Macro"/>
    <s v="Aspiration"/>
    <s v="Central"/>
    <x v="5"/>
    <s v="2020 Scope"/>
    <s v=" القصيم"/>
    <n v="26.394120000000001"/>
    <n v="43.904640000000001"/>
    <s v="Huawei"/>
    <x v="0"/>
    <s v="New Location"/>
    <s v="NA"/>
    <s v="NA"/>
    <s v="Macro"/>
    <s v="Long process"/>
    <m/>
    <s v="Approved"/>
    <d v="2019-04-06T00:00:00"/>
    <d v="2019-04-07T00:00:00"/>
    <s v="Approved"/>
    <d v="2019-08-18T00:00:00"/>
    <m/>
    <s v="IGATE"/>
    <s v="29/10/2019 17:21:41"/>
    <s v="SNR1012257"/>
    <s v="REQUESTER"/>
    <s v="REQUESTER"/>
    <d v="2019-04-10T00:00:00"/>
    <m/>
    <m/>
    <m/>
    <s v="NA"/>
    <s v="NA"/>
    <d v="2019-04-15T00:00:00"/>
    <m/>
    <m/>
    <m/>
    <m/>
    <m/>
    <m/>
    <m/>
    <m/>
    <m/>
    <m/>
    <m/>
    <m/>
    <m/>
    <m/>
    <m/>
    <m/>
    <m/>
    <x v="0"/>
    <m/>
    <s v="Pending HOC"/>
    <d v="2019-09-15T00:00:00"/>
    <d v="2019-11-14T00:00:00"/>
    <s v="W2-Nov"/>
    <m/>
    <s v="Non-Private"/>
    <x v="2"/>
    <s v="Amanh AlQasim"/>
    <s v="NA"/>
    <s v="NA"/>
    <s v="NA"/>
    <s v="GF"/>
    <s v="ISR Not Sub to RF"/>
    <s v="Above"/>
    <s v="A Sughair"/>
    <s v="تم اصدار العقد من الامانة بسعر مرتفع  (60الف ) "/>
  </r>
  <r>
    <x v="112"/>
    <s v="Macro"/>
    <s v="Aspiration"/>
    <s v="Central"/>
    <x v="5"/>
    <s v="2020 Scope"/>
    <s v=" القصيم"/>
    <n v="26.37302"/>
    <n v="43.860460000000003"/>
    <s v="Huawei"/>
    <x v="0"/>
    <s v="New Location"/>
    <s v="NA"/>
    <s v="NA"/>
    <s v="Macro"/>
    <s v="Doable"/>
    <m/>
    <s v="Approved"/>
    <d v="2019-04-06T00:00:00"/>
    <d v="2019-04-07T00:00:00"/>
    <s v="Approved"/>
    <d v="2019-05-23T13:19:40"/>
    <d v="2019-05-24T13:19:40"/>
    <s v="IGATE"/>
    <s v="05/11/2019 15:26:35"/>
    <s v="SNR1012315"/>
    <s v="SNR_I"/>
    <s v="District Support"/>
    <d v="2019-04-10T00:00:00"/>
    <d v="2019-04-10T00:00:00"/>
    <d v="2019-04-10T00:00:00"/>
    <d v="2019-04-14T00:00:00"/>
    <m/>
    <m/>
    <s v="NA"/>
    <s v="NA"/>
    <s v="NA"/>
    <s v="NA"/>
    <s v="NA"/>
    <s v="NA"/>
    <m/>
    <m/>
    <m/>
    <m/>
    <m/>
    <m/>
    <m/>
    <m/>
    <m/>
    <m/>
    <m/>
    <m/>
    <x v="0"/>
    <m/>
    <s v="Pending HOC"/>
    <d v="2019-09-15T00:00:00"/>
    <d v="2019-11-14T00:00:00"/>
    <s v="W2-Nov"/>
    <m/>
    <s v="Private"/>
    <x v="1"/>
    <s v="Amanh AlQasim"/>
    <s v="NA"/>
    <n v="0"/>
    <s v="0"/>
    <s v="GF"/>
    <s v="Priv. Contract Not Issued From TAWAL"/>
    <s v="Above"/>
    <s v="A Sughair"/>
    <s v="تم توقيع العقد المبدئي وبانتظار رفعها بالاي قيت لاصدار العقد "/>
  </r>
  <r>
    <x v="113"/>
    <s v="Macro"/>
    <s v="Aspiration"/>
    <s v="Central"/>
    <x v="5"/>
    <s v="2020 Scope"/>
    <s v=" القصيم"/>
    <n v="26.38862"/>
    <n v="43.98603"/>
    <s v="Huawei"/>
    <x v="0"/>
    <s v="New Location"/>
    <s v="NA"/>
    <s v="NA"/>
    <s v="Macro"/>
    <s v="Doable"/>
    <m/>
    <s v="Approved"/>
    <d v="2019-03-12T00:00:00"/>
    <d v="2019-03-13T00:00:00"/>
    <s v="Approved"/>
    <d v="2019-06-16T17:26:43"/>
    <d v="2019-06-17T17:26:43"/>
    <s v="IGATE"/>
    <s v="02/10/2019 10:19:00"/>
    <s v="SNR1011990"/>
    <s v="SNR_F"/>
    <s v="District Director"/>
    <d v="2019-03-16T00:00:00"/>
    <d v="2019-04-10T00:00:00"/>
    <d v="2019-04-14T00:00:00"/>
    <d v="2019-04-18T00:00:00"/>
    <s v="NA"/>
    <s v="NA"/>
    <d v="2019-04-15T00:00:00"/>
    <d v="2019-07-14T00:00:00"/>
    <d v="2019-07-30T00:00:00"/>
    <d v="2019-09-17T00:00:00"/>
    <m/>
    <m/>
    <m/>
    <m/>
    <m/>
    <m/>
    <m/>
    <m/>
    <m/>
    <m/>
    <m/>
    <m/>
    <m/>
    <m/>
    <x v="0"/>
    <m/>
    <s v="Pending HOC"/>
    <d v="2019-09-15T00:00:00"/>
    <d v="2019-11-05T00:00:00"/>
    <s v="W1-Nov"/>
    <m/>
    <s v="Non-Private"/>
    <x v="2"/>
    <s v="Amanh AlQasim"/>
    <s v="0555147965"/>
    <s v="65,000.00"/>
    <s v="289m"/>
    <s v="GF"/>
    <s v="Contract Not Signed by TAWAL"/>
    <s v="Above"/>
    <s v="A Sughair"/>
    <s v="بانتظار توقيع العقد من المشتريات  "/>
  </r>
  <r>
    <x v="114"/>
    <s v="Macro"/>
    <s v="Aspiration"/>
    <s v="Central"/>
    <x v="5"/>
    <s v="2020 Scope"/>
    <s v="بريدة"/>
    <n v="26.412610000000001"/>
    <n v="43.924349999999997"/>
    <s v="Huawei"/>
    <x v="0"/>
    <s v="New Location"/>
    <s v="NA"/>
    <s v="NA"/>
    <s v="Macro"/>
    <s v="Doable"/>
    <m/>
    <s v="Approved"/>
    <d v="2019-03-14T00:00:00"/>
    <d v="2019-03-15T00:00:00"/>
    <s v="Approved"/>
    <d v="2019-05-11T14:59:49"/>
    <d v="2019-05-12T14:59:49"/>
    <s v="IGATE"/>
    <s v="13/05/2019 14:59:49"/>
    <s v="SNR1010230"/>
    <s v="NOBODY"/>
    <s v="ACCEPTED"/>
    <d v="2019-03-18T00:00:00"/>
    <d v="2019-04-10T00:00:00"/>
    <d v="2019-04-10T00:00:00"/>
    <d v="2019-04-28T00:00:00"/>
    <d v="2019-05-14T00:00:00"/>
    <d v="2019-07-07T00:00:00"/>
    <s v="NA"/>
    <s v="NA"/>
    <s v="NA"/>
    <s v="NA"/>
    <s v="NA"/>
    <s v="NA"/>
    <d v="2019-07-07T00:00:00"/>
    <d v="2019-07-18T00:00:00"/>
    <d v="2019-07-18T00:00:00"/>
    <d v="2019-10-16T00:00:00"/>
    <d v="2019-07-09T00:00:00"/>
    <s v="26.412720°"/>
    <s v="43.924634°"/>
    <d v="2019-07-17T00:00:00"/>
    <d v="2019-09-02T00:00:00"/>
    <s v="615-41-000"/>
    <m/>
    <m/>
    <x v="15"/>
    <d v="2019-10-20T00:00:00"/>
    <s v="Pending HOC"/>
    <d v="2019-09-15T00:00:00"/>
    <d v="2019-10-21T00:00:00"/>
    <s v="W3-Oct"/>
    <s v="W2-Oct"/>
    <s v="Private"/>
    <x v="1"/>
    <s v="خالد عجلان العجلان"/>
    <s v="0543835338"/>
    <s v="40,000.00"/>
    <s v="20*20"/>
    <s v="RT"/>
    <s v="HO to CW Done"/>
    <s v="Below BM"/>
    <s v="A Sughair"/>
    <s v="تم تسليم الموقع "/>
  </r>
  <r>
    <x v="115"/>
    <s v="Macro"/>
    <s v="Aspiration"/>
    <s v="Central"/>
    <x v="5"/>
    <s v="2020 Scope"/>
    <s v=" القصيم"/>
    <n v="26.302019999999999"/>
    <n v="44.037759999999999"/>
    <s v="Huawei"/>
    <x v="0"/>
    <s v="New Location"/>
    <s v="NA"/>
    <s v="NA"/>
    <s v="Macro"/>
    <s v="Doable"/>
    <m/>
    <s v="Approved"/>
    <d v="2019-03-16T00:00:00"/>
    <d v="2019-03-17T00:00:00"/>
    <s v="Approved"/>
    <d v="2019-05-23T13:30:08"/>
    <d v="2019-05-24T13:30:08"/>
    <s v="IGATE"/>
    <s v="25/05/2019 13:30:08"/>
    <s v="SNR1010374"/>
    <s v="SNR_O"/>
    <s v="Technical Procurement Section Manager"/>
    <d v="2019-03-20T00:00:00"/>
    <d v="2019-04-10T00:00:00"/>
    <d v="2019-04-10T00:00:00"/>
    <d v="2019-04-14T00:00:00"/>
    <m/>
    <m/>
    <s v="NA"/>
    <s v="NA"/>
    <s v="NA"/>
    <s v="NA"/>
    <s v="NA"/>
    <s v="NA"/>
    <d v="2019-10-15T00:00:00"/>
    <d v="2019-10-15T00:00:00"/>
    <d v="2019-10-15T00:00:00"/>
    <m/>
    <d v="2019-10-15T00:00:00"/>
    <n v="26.302289999999999"/>
    <n v="44.039090000000002"/>
    <d v="2019-10-16T00:00:00"/>
    <d v="2019-10-17T00:00:00"/>
    <s v="601-11-000"/>
    <m/>
    <m/>
    <x v="5"/>
    <d v="2019-10-20T00:00:00"/>
    <s v="Pending HOC"/>
    <d v="2019-09-15T00:00:00"/>
    <d v="2019-11-05T00:00:00"/>
    <s v="W1-Nov"/>
    <s v="W3-Oct"/>
    <s v="Private"/>
    <x v="1"/>
    <s v="Amanh AlQasim"/>
    <s v="0555151224"/>
    <s v="25,000.00"/>
    <s v="225m2"/>
    <s v="GF"/>
    <s v="FBP Not Issued"/>
    <s v="Above"/>
    <s v="A Sughair"/>
    <s v="تم تسليم الموقع بدون رخصة كما تم الاتفاق مع توال"/>
  </r>
  <r>
    <x v="116"/>
    <s v="Macro"/>
    <s v="Aspiration"/>
    <s v="Central"/>
    <x v="5"/>
    <s v="2020 Scope"/>
    <s v="معهد طيران القوات البرية بالقصيم"/>
    <n v="26.309460000000001"/>
    <n v="43.757779999999997"/>
    <s v="Huawei"/>
    <x v="0"/>
    <s v="New Location"/>
    <s v="NA"/>
    <s v="NA"/>
    <s v="Macro"/>
    <s v="Long process"/>
    <m/>
    <s v="Approved"/>
    <d v="2019-04-06T00:00:00"/>
    <d v="2019-04-07T00:00:00"/>
    <s v="Approved"/>
    <d v="2019-05-25T15:25:59"/>
    <d v="2019-05-26T15:25:59"/>
    <s v="IGATE"/>
    <s v="27/05/2019 15:25:59"/>
    <s v="SNR1010421"/>
    <s v="NOBODY"/>
    <s v="ACCEPTED"/>
    <d v="2019-04-10T00:00:00"/>
    <d v="2019-05-12T00:00:00"/>
    <d v="2019-06-17T00:00:00"/>
    <d v="2019-06-17T00:00:00"/>
    <s v="NA"/>
    <s v="NA"/>
    <d v="2019-04-30T00:00:00"/>
    <d v="2019-06-18T00:00:00"/>
    <d v="2019-06-18T00:00:00"/>
    <d v="2019-06-18T00:00:00"/>
    <d v="2019-06-20T00:00:00"/>
    <d v="2019-06-30T00:00:00"/>
    <s v="NA"/>
    <s v="NA"/>
    <d v="2019-06-20T00:00:00"/>
    <d v="2019-06-30T00:00:00"/>
    <d v="2019-06-17T00:00:00"/>
    <s v="26.309973°"/>
    <s v="43.758174°"/>
    <d v="2019-06-19T00:00:00"/>
    <d v="2019-07-03T00:00:00"/>
    <s v="ZBRA052"/>
    <m/>
    <m/>
    <x v="23"/>
    <d v="2019-07-01T00:00:00"/>
    <s v="No Dependency"/>
    <d v="2019-11-15T00:00:00"/>
    <s v="Done"/>
    <s v="HOC Done"/>
    <m/>
    <s v="Non-Private"/>
    <x v="0"/>
    <s v="Ground Military Forces"/>
    <s v="NA"/>
    <s v="36,000.00"/>
    <s v="15X15"/>
    <s v="GF"/>
    <s v="HO to CW Done"/>
    <s v="HO Done"/>
    <s v="A Sughair"/>
    <s v="تم تسليم الموقع "/>
  </r>
  <r>
    <x v="117"/>
    <s v="Macro"/>
    <s v="Aspiration"/>
    <s v="Central"/>
    <x v="5"/>
    <s v="2020 Scope"/>
    <s v=" الحرس الوطني"/>
    <n v="26.327210000000001"/>
    <n v="43.778080000000003"/>
    <s v="Huawei"/>
    <x v="0"/>
    <s v="New Location"/>
    <s v="NA"/>
    <s v="NA"/>
    <s v="Macro"/>
    <s v="Long process"/>
    <m/>
    <s v="Approved"/>
    <d v="2019-05-15T00:00:00"/>
    <d v="2019-05-16T00:00:00"/>
    <s v="Approved"/>
    <d v="2019-07-05T18:19:55"/>
    <d v="2019-07-06T18:19:55"/>
    <s v="IGATE"/>
    <s v="07/07/2019 18:19:55"/>
    <s v="SNR1011111"/>
    <s v="SNR_I"/>
    <s v="District Support"/>
    <d v="2019-05-19T00:00:00"/>
    <d v="2019-07-04T00:00:00"/>
    <d v="2019-07-04T00:00:00"/>
    <d v="2019-07-04T00:00:00"/>
    <s v="NA"/>
    <s v="NA"/>
    <d v="2019-05-05T00:00:00"/>
    <m/>
    <m/>
    <m/>
    <m/>
    <m/>
    <m/>
    <m/>
    <m/>
    <m/>
    <m/>
    <m/>
    <m/>
    <m/>
    <m/>
    <m/>
    <m/>
    <m/>
    <x v="0"/>
    <m/>
    <s v="Pending HOC"/>
    <d v="2019-12-14T00:00:00"/>
    <d v="2019-11-14T00:00:00"/>
    <s v="W2-Nov"/>
    <m/>
    <s v="Non-Private"/>
    <x v="0"/>
    <s v="NG"/>
    <s v="NA"/>
    <n v="0"/>
    <n v="0"/>
    <s v="GF"/>
    <s v="IBP Not Issued"/>
    <s v="Above"/>
    <s v="A Sughair"/>
    <s v="بانتظار محضر المعاينة من الحرس الوطني  وتحتاج ما يقارب 3 اسابيع -مع التاكيد بتعديل الفقرة 11 "/>
  </r>
  <r>
    <x v="118"/>
    <s v="Macro"/>
    <s v="Aspiration"/>
    <s v="Central"/>
    <x v="5"/>
    <s v="2020 Scope"/>
    <s v="ملك خاص"/>
    <n v="26.364999999999998"/>
    <n v="44.021099999999997"/>
    <s v="Huawei"/>
    <x v="0"/>
    <s v="New Location"/>
    <s v="NA"/>
    <s v="NA"/>
    <s v="Macro"/>
    <s v="Long process"/>
    <m/>
    <s v="Approved"/>
    <d v="2019-03-16T00:00:00"/>
    <d v="2019-03-17T00:00:00"/>
    <s v="Approved"/>
    <d v="2019-05-18T15:30:31"/>
    <d v="2019-05-19T15:30:31"/>
    <s v="IGATE"/>
    <s v="20/05/2019 15:30:31"/>
    <s v="SNR1010303"/>
    <s v="NOBODY"/>
    <s v="ACCEPTED"/>
    <d v="2019-03-20T00:00:00"/>
    <d v="2019-04-10T00:00:00"/>
    <d v="2019-04-10T00:00:00"/>
    <d v="2019-04-28T00:00:00"/>
    <d v="2019-05-14T00:00:00"/>
    <d v="2019-06-20T00:00:00"/>
    <s v="NA"/>
    <s v="NA"/>
    <s v="NA"/>
    <s v="NA"/>
    <s v="NA"/>
    <s v="NA"/>
    <d v="2019-06-20T00:00:00"/>
    <d v="2019-06-25T00:00:00"/>
    <d v="2019-06-25T00:00:00"/>
    <m/>
    <d v="2019-06-25T00:00:00"/>
    <s v="26.364950°"/>
    <s v="44.021920°"/>
    <d v="2019-06-26T00:00:00"/>
    <s v="NA"/>
    <s v="NA"/>
    <m/>
    <m/>
    <x v="0"/>
    <m/>
    <s v="Pending HOC"/>
    <d v="2019-10-15T00:00:00"/>
    <d v="2019-10-31T00:00:00"/>
    <s v="W4-Oct"/>
    <m/>
    <s v="Private"/>
    <x v="1"/>
    <s v="عبدالرحمن فوزان المطرودي/علي سلمان"/>
    <s v="0555146966"/>
    <s v="40,000.00"/>
    <s v="20*20"/>
    <s v="GF"/>
    <s v="FBP Not Issued"/>
    <s v="Below BM"/>
    <s v="A Sughair"/>
    <s v="بانتظار اصدار الرخصة - نحتاج صك الالكتروني من المالك "/>
  </r>
  <r>
    <x v="119"/>
    <s v="Macro"/>
    <s v="Aspiration"/>
    <s v="Central"/>
    <x v="4"/>
    <s v="2020 Scope"/>
    <s v="حائل"/>
    <n v="27.520879999999998"/>
    <n v="41.718490000000003"/>
    <s v="Huawei"/>
    <x v="0"/>
    <s v="New Location"/>
    <s v="NA"/>
    <s v="NA"/>
    <s v="Macro"/>
    <s v="Doable"/>
    <m/>
    <s v="Approved"/>
    <d v="2019-03-17T00:00:00"/>
    <d v="2019-03-18T00:00:00"/>
    <s v="Approved"/>
    <d v="2019-06-09T18:58:29"/>
    <d v="2019-06-10T18:58:29"/>
    <s v="IGATE"/>
    <s v="02/10/2019 10:10:03"/>
    <s v="SNR1011988"/>
    <s v="SNR_I"/>
    <s v="District Support"/>
    <d v="2019-03-21T00:00:00"/>
    <d v="2019-04-10T00:00:00"/>
    <d v="2019-04-10T00:00:00"/>
    <d v="2019-04-14T00:00:00"/>
    <d v="2019-04-24T00:00:00"/>
    <m/>
    <d v="2019-09-10T00:00:00"/>
    <m/>
    <m/>
    <m/>
    <m/>
    <m/>
    <m/>
    <m/>
    <m/>
    <m/>
    <m/>
    <m/>
    <m/>
    <m/>
    <m/>
    <m/>
    <m/>
    <m/>
    <x v="0"/>
    <m/>
    <s v="Pending HOC"/>
    <d v="2019-07-20T00:00:00"/>
    <d v="2019-11-25T00:00:00"/>
    <s v="W4-Nov"/>
    <m/>
    <s v="Non-Private"/>
    <x v="2"/>
    <s v="Hail "/>
    <s v="0555150377"/>
    <s v="25,000.00"/>
    <s v="20x20"/>
    <s v="GF"/>
    <s v="IBP Not Issued"/>
    <s v="Above"/>
    <s v="Abdulaziz"/>
    <s v="بانتظار توقيع العقد من المشتريات - افادة دعم المنطقة سيتم تخفيض سعر العقد "/>
  </r>
  <r>
    <x v="120"/>
    <s v="Macro"/>
    <s v="Aspiration"/>
    <s v="Northern"/>
    <x v="8"/>
    <s v="2020 Scope"/>
    <s v=" وزارة الاسكان"/>
    <n v="28.484300000000001"/>
    <n v="36.464799999999997"/>
    <s v="Huawei"/>
    <x v="0"/>
    <s v="New Location"/>
    <s v="NA"/>
    <s v="NA"/>
    <s v="Macro"/>
    <s v="Long process"/>
    <m/>
    <s v="Approved"/>
    <d v="2019-04-06T00:00:00"/>
    <d v="2019-04-07T00:00:00"/>
    <s v="Approved"/>
    <d v="2019-06-10T12:21:21"/>
    <d v="2019-06-11T12:21:21"/>
    <s v="IGATE"/>
    <s v="12/06/2019 12:21:21"/>
    <s v="SNR1010488"/>
    <s v="SNR_I"/>
    <s v="District Support"/>
    <d v="2019-04-10T00:00:00"/>
    <d v="2019-06-17T00:00:00"/>
    <d v="2019-06-17T00:00:00"/>
    <d v="2019-06-21T00:00:00"/>
    <s v="NA"/>
    <s v="NA"/>
    <d v="2019-04-16T00:00:00"/>
    <m/>
    <m/>
    <m/>
    <m/>
    <m/>
    <m/>
    <m/>
    <m/>
    <m/>
    <m/>
    <m/>
    <m/>
    <m/>
    <m/>
    <m/>
    <m/>
    <m/>
    <x v="0"/>
    <m/>
    <s v="Pending HOC"/>
    <d v="2019-10-15T00:00:00"/>
    <d v="2019-12-15T00:00:00"/>
    <s v="W3-Dec"/>
    <m/>
    <s v="Non-Private"/>
    <x v="0"/>
    <s v="MOH in Tabuk"/>
    <s v="NA"/>
    <n v="0"/>
    <n v="0"/>
    <s v="GF"/>
    <s v="IBP Not Issued"/>
    <s v="Above"/>
    <s v="Hatem"/>
    <s v="بانتظار رد من وزارة الاسكان "/>
  </r>
  <r>
    <x v="121"/>
    <s v="Macro"/>
    <s v="Aspiration"/>
    <s v="Central"/>
    <x v="4"/>
    <s v="2020 Scope"/>
    <s v=" حائل"/>
    <n v="27.583210000000001"/>
    <n v="41.715240000000001"/>
    <s v="Huawei"/>
    <x v="0"/>
    <s v="New Location"/>
    <s v="NA"/>
    <s v="NA"/>
    <s v="Macro"/>
    <s v="Doable"/>
    <m/>
    <s v="Approved"/>
    <d v="2019-03-17T00:00:00"/>
    <d v="2019-03-18T00:00:00"/>
    <s v="Approved"/>
    <d v="2019-07-28T16:26:29"/>
    <d v="2019-07-29T16:26:29"/>
    <s v="IGATE"/>
    <s v="30/07/2019 16:26:29"/>
    <s v="SNR1011511"/>
    <s v="SNR_I"/>
    <s v="District Support"/>
    <d v="2019-03-21T00:00:00"/>
    <d v="2019-04-10T00:00:00"/>
    <d v="2019-04-10T00:00:00"/>
    <d v="2019-04-14T00:00:00"/>
    <d v="2019-04-23T00:00:00"/>
    <m/>
    <d v="2019-08-20T00:00:00"/>
    <m/>
    <m/>
    <m/>
    <m/>
    <m/>
    <m/>
    <m/>
    <m/>
    <m/>
    <m/>
    <m/>
    <m/>
    <m/>
    <m/>
    <m/>
    <m/>
    <m/>
    <x v="0"/>
    <m/>
    <s v="Pending HOC"/>
    <d v="2019-08-15T00:00:00"/>
    <d v="2019-11-25T00:00:00"/>
    <s v="W4-Nov"/>
    <m/>
    <s v="Non-Private"/>
    <x v="2"/>
    <s v="Hail "/>
    <s v="NA"/>
    <n v="0"/>
    <n v="0"/>
    <s v="GF / RT"/>
    <s v="IBP Not Issued"/>
    <s v="Above"/>
    <s v="Abdulaziz"/>
    <s v="بانتظار توقيع العقد من المشتريات - افادة دعم المنطقة سيتم تخفيض سعر العقد "/>
  </r>
  <r>
    <x v="122"/>
    <s v="Macro"/>
    <s v="Aspiration"/>
    <s v="Central"/>
    <x v="4"/>
    <s v="2020 Scope"/>
    <s v=" حائل"/>
    <n v="27.461500000000001"/>
    <n v="41.640439999999998"/>
    <s v="Huawei"/>
    <x v="0"/>
    <s v="New Location"/>
    <s v="NA"/>
    <s v="NA"/>
    <s v="Macro"/>
    <s v="Doable"/>
    <m/>
    <s v="Approved"/>
    <d v="2019-04-06T00:00:00"/>
    <d v="2019-04-07T00:00:00"/>
    <s v="Approved"/>
    <d v="2019-07-05T18:55:43"/>
    <d v="2019-07-06T18:55:43"/>
    <s v="IGATE"/>
    <s v="07/07/2019 18:55:43"/>
    <s v="SNR1011116"/>
    <s v="SNR_Q"/>
    <s v="GM Technical Procurement"/>
    <d v="2019-04-10T00:00:00"/>
    <d v="2019-06-20T00:00:00"/>
    <d v="2019-06-20T00:00:00"/>
    <d v="2019-06-20T00:00:00"/>
    <s v="NA"/>
    <s v="NA"/>
    <d v="2019-07-11T00:00:00"/>
    <d v="2019-09-02T00:00:00"/>
    <d v="2019-09-02T00:00:00"/>
    <d v="2019-09-05T00:00:00"/>
    <d v="2019-10-17T00:00:00"/>
    <m/>
    <s v="NA"/>
    <s v="NA"/>
    <m/>
    <m/>
    <d v="2019-09-12T00:00:00"/>
    <n v="27.46219"/>
    <n v="41.641559999999998"/>
    <d v="2019-09-15T00:00:00"/>
    <d v="2019-09-26T00:00:00"/>
    <s v="ZHAA021"/>
    <m/>
    <m/>
    <x v="5"/>
    <d v="2019-10-20T00:00:00"/>
    <s v="Pending HOC"/>
    <d v="2019-12-15T00:00:00"/>
    <d v="2019-10-28T00:00:00"/>
    <s v="W4-Oct"/>
    <s v="W3-Oct"/>
    <s v="Non-Private"/>
    <x v="2"/>
    <s v="Amanh Hail"/>
    <s v="NA"/>
    <s v="30,000.00"/>
    <s v="4*14"/>
    <s v="GF"/>
    <s v="FBP Not Applied"/>
    <s v="Above"/>
    <s v="Abdulaziz"/>
    <s v="تم تسليم الموقع بدون رخصة كما تم الاتفاق مع توال"/>
  </r>
  <r>
    <x v="123"/>
    <s v="Macro"/>
    <s v="Aspiration"/>
    <s v="Central"/>
    <x v="4"/>
    <s v="2020 Scope"/>
    <s v="وزارة الاسكان بمنطفة حائل"/>
    <n v="27.50705"/>
    <n v="41.766649999999998"/>
    <s v="Huawei"/>
    <x v="0"/>
    <s v="New Location"/>
    <s v="NA"/>
    <s v="NA"/>
    <s v="Macro"/>
    <s v="Long process"/>
    <m/>
    <s v="Approved"/>
    <d v="2019-03-17T00:00:00"/>
    <d v="2019-03-18T00:00:00"/>
    <s v="Approved"/>
    <d v="2019-07-23T14:41:03"/>
    <d v="2019-07-24T14:41:03"/>
    <s v="IGATE"/>
    <s v="25/07/2019 14:41:03"/>
    <s v="SNR1011463"/>
    <s v="SNR_I"/>
    <s v="District Support"/>
    <d v="2019-03-21T00:00:00"/>
    <d v="2019-07-28T00:00:00"/>
    <d v="2019-07-28T00:00:00"/>
    <d v="2019-08-05T00:00:00"/>
    <s v="NA"/>
    <s v="NA"/>
    <d v="2019-04-14T00:00:00"/>
    <m/>
    <m/>
    <m/>
    <m/>
    <m/>
    <m/>
    <m/>
    <m/>
    <m/>
    <m/>
    <m/>
    <m/>
    <m/>
    <m/>
    <m/>
    <m/>
    <m/>
    <x v="0"/>
    <m/>
    <s v="Pending HOC"/>
    <d v="2019-10-15T00:00:00"/>
    <d v="2019-11-28T00:00:00"/>
    <s v="W4-Nov"/>
    <m/>
    <s v="Non-Private"/>
    <x v="0"/>
    <s v="MOH in Hail"/>
    <s v="NA"/>
    <n v="0"/>
    <n v="0"/>
    <s v="GF"/>
    <s v="IBP Not Issued"/>
    <s v="Above"/>
    <s v="Abdulaziz"/>
    <s v="بانتظار رد من وزارة الاسكان "/>
  </r>
  <r>
    <x v="124"/>
    <s v="Macro/Replacement"/>
    <s v="Aspiration"/>
    <s v="Southern"/>
    <x v="9"/>
    <s v="2019 Scope-Replacement"/>
    <s v="حرس الحدود"/>
    <n v="18.894659999999998"/>
    <n v="51.17069"/>
    <s v="Huawei"/>
    <x v="0"/>
    <s v="New Location"/>
    <s v="NA"/>
    <s v="NA"/>
    <s v="Macro"/>
    <s v="Doable"/>
    <m/>
    <s v="Approved"/>
    <d v="2019-06-13T00:00:00"/>
    <d v="2019-06-14T00:00:00"/>
    <s v="Approved"/>
    <d v="2019-06-11T11:42:12"/>
    <d v="2019-06-12T11:42:12"/>
    <s v="IGATE"/>
    <s v="13/06/2019 11:42:12"/>
    <s v="SNR1010514"/>
    <s v="SNR_I"/>
    <s v="District Support"/>
    <d v="2019-06-17T00:00:00"/>
    <d v="2019-06-18T00:00:00"/>
    <d v="2019-06-18T00:00:00"/>
    <d v="2019-06-18T00:00:00"/>
    <s v="NA"/>
    <s v="NA"/>
    <d v="2019-06-18T00:00:00"/>
    <m/>
    <m/>
    <m/>
    <m/>
    <m/>
    <m/>
    <m/>
    <m/>
    <m/>
    <m/>
    <m/>
    <m/>
    <d v="2019-10-20T00:00:00"/>
    <m/>
    <m/>
    <m/>
    <m/>
    <x v="0"/>
    <m/>
    <s v="Pending HOC"/>
    <d v="2020-01-04T00:00:00"/>
    <d v="2019-10-28T00:00:00"/>
    <s v="W4-Oct"/>
    <m/>
    <s v="Non-Private"/>
    <x v="0"/>
    <s v="NG"/>
    <s v="NA"/>
    <n v="0"/>
    <n v="0"/>
    <s v="GF"/>
    <s v="IBP Not Issued"/>
    <s v="Above"/>
    <s v="Nawaf"/>
    <s v="خرخير - انتظار العقد لدى المالية "/>
  </r>
  <r>
    <x v="125"/>
    <s v="Macro"/>
    <s v="Aspiration"/>
    <s v="Central"/>
    <x v="4"/>
    <s v="2020 Scope"/>
    <s v=" حائل"/>
    <n v="27.53058"/>
    <n v="41.767229999999998"/>
    <s v="Huawei"/>
    <x v="0"/>
    <s v="New Location"/>
    <s v="NA"/>
    <s v="NA"/>
    <s v="Macro"/>
    <s v="Doable"/>
    <m/>
    <s v="Approved"/>
    <d v="2019-03-17T00:00:00"/>
    <d v="2019-03-18T00:00:00"/>
    <s v="Approved"/>
    <d v="2019-07-09T15:47:31"/>
    <d v="2019-07-10T15:47:31"/>
    <s v="IGATE"/>
    <s v="11/07/2019 15:47:31"/>
    <s v="SNR1011274"/>
    <s v="SNR_O"/>
    <s v="Technical Procurement Section Manager"/>
    <d v="2019-03-21T00:00:00"/>
    <d v="2019-04-10T00:00:00"/>
    <d v="2019-04-10T00:00:00"/>
    <d v="2019-04-10T00:00:00"/>
    <s v="NA"/>
    <s v="NA"/>
    <d v="2019-04-30T00:00:00"/>
    <d v="2019-09-04T00:00:00"/>
    <d v="2019-09-10T00:00:00"/>
    <d v="2019-09-26T00:00:00"/>
    <d v="2019-10-17T00:00:00"/>
    <m/>
    <s v="NA"/>
    <s v="NA"/>
    <m/>
    <m/>
    <d v="2019-09-11T00:00:00"/>
    <n v="27.534220000000001"/>
    <n v="41.764980000000001"/>
    <d v="2019-09-19T00:00:00"/>
    <d v="2019-10-14T00:00:00"/>
    <s v="ZHAA018"/>
    <m/>
    <m/>
    <x v="5"/>
    <d v="2019-10-20T00:00:00"/>
    <s v="Pending HOC"/>
    <d v="2019-09-15T00:00:00"/>
    <d v="2019-10-28T00:00:00"/>
    <s v="W4-Oct"/>
    <s v="W3-Oct"/>
    <s v="Non-Private"/>
    <x v="2"/>
    <s v="Amanh Hail"/>
    <s v="NA"/>
    <n v="0"/>
    <s v="300M"/>
    <s v="GF"/>
    <s v="FBP Not Applied"/>
    <s v="Above"/>
    <s v="Abdulaziz"/>
    <s v="تم تسليم الموقع بدون رخصة كما تم الاتفاق مع توال"/>
  </r>
  <r>
    <x v="126"/>
    <s v="Macro"/>
    <s v="Aspiration"/>
    <s v="Central"/>
    <x v="4"/>
    <s v="2020 Scope"/>
    <s v=" حائل"/>
    <n v="27.407859999999999"/>
    <n v="41.717759999999998"/>
    <s v="Huawei"/>
    <x v="0"/>
    <s v="New Location"/>
    <s v="NA"/>
    <s v="NA"/>
    <s v="Macro"/>
    <s v="Doable"/>
    <m/>
    <s v="Approved"/>
    <d v="2019-03-17T00:00:00"/>
    <d v="2019-03-18T00:00:00"/>
    <s v="Approved"/>
    <d v="2019-05-23T14:30:26"/>
    <d v="2019-05-24T14:30:26"/>
    <s v="IGATE"/>
    <s v="25/05/2019 14:30:26"/>
    <s v="SNR1010379"/>
    <s v="SNR_Q"/>
    <s v="GM Technical Procurement"/>
    <d v="2019-03-21T00:00:00"/>
    <d v="2019-04-10T00:00:00"/>
    <d v="2019-04-10T00:00:00"/>
    <d v="2019-04-14T00:00:00"/>
    <s v="NA"/>
    <s v="NA"/>
    <d v="2019-04-30T00:00:00"/>
    <d v="2019-08-25T00:00:00"/>
    <d v="2019-09-02T00:00:00"/>
    <d v="2019-09-05T00:00:00"/>
    <d v="2019-10-17T00:00:00"/>
    <m/>
    <s v="NA"/>
    <s v="NA"/>
    <m/>
    <m/>
    <d v="2019-09-11T00:00:00"/>
    <n v="27.40767"/>
    <n v="41.715699999999998"/>
    <d v="2019-09-15T00:00:00"/>
    <d v="2019-10-03T00:00:00"/>
    <s v="ZHAA021"/>
    <m/>
    <m/>
    <x v="5"/>
    <d v="2019-10-20T00:00:00"/>
    <s v="Pending HOC"/>
    <d v="2019-09-15T00:00:00"/>
    <d v="2019-10-28T00:00:00"/>
    <s v="W4-Oct"/>
    <s v="W3-Oct"/>
    <s v="Non-Private"/>
    <x v="2"/>
    <s v="Amanh Hail"/>
    <s v="NA"/>
    <s v="45,000.00"/>
    <s v="15*20"/>
    <s v="GF"/>
    <s v="FBP Not Applied"/>
    <s v="Above"/>
    <s v="Abdulaziz"/>
    <s v="تم تسليم الموقع بدون رخصة كما تم الاتفاق مع توال"/>
  </r>
  <r>
    <x v="127"/>
    <s v="Macro"/>
    <s v="Aspiration"/>
    <s v="Central"/>
    <x v="4"/>
    <s v="2020 Scope"/>
    <s v="ملك خاص"/>
    <n v="27.49766"/>
    <n v="41.699420000000003"/>
    <s v="Huawei"/>
    <x v="0"/>
    <s v="New Location"/>
    <s v="NA"/>
    <s v="NA"/>
    <s v="Macro"/>
    <s v="Doable"/>
    <m/>
    <s v="Approved"/>
    <d v="2019-03-17T00:00:00"/>
    <d v="2019-03-18T00:00:00"/>
    <s v="Approved"/>
    <d v="2019-05-20T10:46:15"/>
    <d v="2019-05-21T10:46:15"/>
    <s v="IGATE"/>
    <s v="02/10/2019 10:30:51"/>
    <s v="SNR1011992"/>
    <s v="SNR_O"/>
    <s v="Technical Procurement Section Manager"/>
    <d v="2019-03-21T00:00:00"/>
    <d v="2019-04-10T00:00:00"/>
    <d v="2019-04-10T00:00:00"/>
    <d v="2019-04-10T00:00:00"/>
    <d v="2019-04-03T00:00:00"/>
    <d v="2019-05-16T00:00:00"/>
    <s v="NA"/>
    <s v="NA"/>
    <s v="NA"/>
    <s v="NA"/>
    <s v="NA"/>
    <s v="NA"/>
    <d v="2019-10-20T00:00:00"/>
    <d v="2019-10-06T00:00:00"/>
    <d v="2019-10-20T00:00:00"/>
    <d v="2019-10-29T00:00:00"/>
    <d v="2019-10-01T00:00:00"/>
    <n v="27.497640000000001"/>
    <n v="41.699330000000003"/>
    <d v="2019-10-06T00:00:00"/>
    <s v="NA"/>
    <s v="NA"/>
    <m/>
    <m/>
    <x v="5"/>
    <d v="2019-10-20T00:00:00"/>
    <s v="Pending HOC"/>
    <d v="2019-07-20T00:00:00"/>
    <d v="2019-10-21T00:00:00"/>
    <s v="W3-Oct"/>
    <s v="W3-Oct"/>
    <s v="Private"/>
    <x v="1"/>
    <s v="نايف الجربوع"/>
    <s v="0552277405"/>
    <s v="50,000.00"/>
    <s v="0"/>
    <s v="RT"/>
    <s v="HO to CW Done"/>
    <s v="Below BM"/>
    <s v="Abdulaziz"/>
    <s v="تم تسليم الموقع "/>
  </r>
  <r>
    <x v="128"/>
    <s v="Macro"/>
    <s v="Aspiration"/>
    <s v="Southern"/>
    <x v="1"/>
    <s v="2020 Scope"/>
    <s v="تحفيظ القرأن في محافظة المظيلف"/>
    <n v="19.543949999999999"/>
    <n v="41.038490000000003"/>
    <s v="Huawei"/>
    <x v="0"/>
    <s v="New Location"/>
    <s v="NA"/>
    <s v="NA"/>
    <s v="Macro"/>
    <s v="Long process"/>
    <m/>
    <s v="Approved"/>
    <d v="2019-03-10T00:00:00"/>
    <d v="2019-03-11T00:00:00"/>
    <s v="Approved"/>
    <d v="2019-05-25T09:17:56"/>
    <d v="2019-05-26T09:17:56"/>
    <s v="IGATE"/>
    <s v="27/05/2019 09:17:56"/>
    <s v="SNR1010410"/>
    <s v="SNR_B"/>
    <s v="RF Team Leader"/>
    <d v="2019-03-14T00:00:00"/>
    <d v="2019-04-10T00:00:00"/>
    <d v="2019-04-10T00:00:00"/>
    <d v="2019-04-10T00:00:00"/>
    <s v="NA"/>
    <s v="NA"/>
    <d v="2019-06-18T00:00:00"/>
    <m/>
    <m/>
    <m/>
    <m/>
    <m/>
    <m/>
    <m/>
    <m/>
    <m/>
    <m/>
    <m/>
    <m/>
    <m/>
    <m/>
    <m/>
    <m/>
    <m/>
    <x v="0"/>
    <m/>
    <s v="Pending HOC"/>
    <d v="2019-11-15T00:00:00"/>
    <d v="2019-11-14T00:00:00"/>
    <s v="W2-Nov"/>
    <m/>
    <s v="Private"/>
    <x v="1"/>
    <s v="Private"/>
    <s v="0504303088"/>
    <s v="50,000.00"/>
    <s v="20x20"/>
    <s v="GF"/>
    <s v="IBP Not Issued"/>
    <s v="Above"/>
    <s v="Ali Asiri"/>
    <s v="تم الاتفاق مع ال RF ، وتم رفعه على الاي جيت "/>
  </r>
  <r>
    <x v="129"/>
    <s v="Macro"/>
    <s v="Aspiration"/>
    <s v="Central"/>
    <x v="4"/>
    <s v="2020 Scope"/>
    <s v=" حائل"/>
    <n v="27.468219999999999"/>
    <n v="41.681170000000002"/>
    <s v="Huawei"/>
    <x v="0"/>
    <s v="New Location"/>
    <s v="NA"/>
    <s v="NA"/>
    <s v="Macro"/>
    <s v="Doable"/>
    <m/>
    <s v="Approved"/>
    <d v="2019-03-17T00:00:00"/>
    <d v="2019-03-18T00:00:00"/>
    <s v="Approved"/>
    <d v="2019-07-08T18:26:51"/>
    <d v="2019-07-09T18:26:51"/>
    <s v="IGATE"/>
    <s v="10/07/2019 18:26:51"/>
    <s v="SNR1011233"/>
    <s v="SNR_Q"/>
    <s v="GM Technical Procurement"/>
    <d v="2019-03-21T00:00:00"/>
    <d v="2019-04-10T00:00:00"/>
    <d v="2019-04-10T00:00:00"/>
    <d v="2019-05-23T00:00:00"/>
    <s v="NA"/>
    <s v="NA"/>
    <d v="2019-06-19T00:00:00"/>
    <d v="2019-09-04T00:00:00"/>
    <d v="2019-09-10T00:00:00"/>
    <d v="2019-09-11T00:00:00"/>
    <d v="2019-10-17T00:00:00"/>
    <m/>
    <s v="NA"/>
    <s v="NA"/>
    <m/>
    <m/>
    <d v="2019-09-11T00:00:00"/>
    <n v="27.46575"/>
    <n v="41.680610000000001"/>
    <d v="2019-09-19T00:00:00"/>
    <d v="2019-09-26T00:00:00"/>
    <s v="ZHAA002"/>
    <m/>
    <m/>
    <x v="5"/>
    <d v="2019-10-20T00:00:00"/>
    <s v="Pending HOC"/>
    <d v="2019-08-15T00:00:00"/>
    <d v="2019-10-28T00:00:00"/>
    <s v="W4-Oct"/>
    <s v="W3-Oct"/>
    <s v="Non-Private"/>
    <x v="2"/>
    <s v="Amanh Hail"/>
    <s v="NA"/>
    <s v="50,000.00"/>
    <s v="300M"/>
    <s v="GF"/>
    <s v="FBP Not Applied"/>
    <s v="Above"/>
    <s v="Abdulaziz"/>
    <s v="تم تسليم الموقع بدون رخصة كما تم الاتفاق مع توال"/>
  </r>
  <r>
    <x v="130"/>
    <s v="Macro"/>
    <s v="Aspiration"/>
    <s v="Eastern"/>
    <x v="6"/>
    <s v="2019 Scope"/>
    <s v="أمانة الإحساء"/>
    <n v="25.350059999999999"/>
    <n v="49.54101"/>
    <s v="Huawei"/>
    <x v="0"/>
    <s v="New Location"/>
    <s v="NA"/>
    <s v="NA"/>
    <s v="Macro"/>
    <s v="Doable"/>
    <m/>
    <s v="Approved"/>
    <d v="2019-07-19T00:00:00"/>
    <d v="2019-07-20T00:00:00"/>
    <s v="Approved"/>
    <d v="2019-07-08T18:17:14"/>
    <d v="2019-07-09T18:17:14"/>
    <s v="IGATE"/>
    <s v="10/07/2019 18:17:14"/>
    <s v="SNR1011230"/>
    <s v="SNR_I"/>
    <s v="District Support"/>
    <d v="2019-07-23T00:00:00"/>
    <d v="2019-07-23T00:00:00"/>
    <d v="2019-07-23T00:00:00"/>
    <d v="2019-07-23T00:00:00"/>
    <s v="NA"/>
    <s v="NA"/>
    <d v="2019-07-21T00:00:00"/>
    <m/>
    <m/>
    <m/>
    <m/>
    <m/>
    <m/>
    <m/>
    <m/>
    <m/>
    <m/>
    <m/>
    <m/>
    <m/>
    <m/>
    <m/>
    <m/>
    <m/>
    <x v="0"/>
    <m/>
    <s v="Pending HOC"/>
    <m/>
    <d v="2019-12-15T00:00:00"/>
    <s v="W3-Dec"/>
    <m/>
    <s v="Non-Private"/>
    <x v="2"/>
    <s v="AlAhsa Amana"/>
    <s v="13 5825000"/>
    <n v="0"/>
    <n v="0"/>
    <s v="GF"/>
    <s v="IBP Not Issued"/>
    <s v="Above"/>
    <s v="Salah"/>
    <s v="تحت التخطيط بالبلدية  بانتظار موافقتهم - يحتاج ما يقارب 2 اسبوع  لاصدار العقد "/>
  </r>
  <r>
    <x v="131"/>
    <s v="Macro"/>
    <s v="Aspiration"/>
    <s v="Eastern"/>
    <x v="6"/>
    <s v="2019 Scope"/>
    <s v="حرس وطني"/>
    <n v="25.433479999999999"/>
    <n v="49.511139999999997"/>
    <s v="Huawei"/>
    <x v="0"/>
    <s v="New Location"/>
    <s v="NA"/>
    <s v="NA"/>
    <s v="Macro"/>
    <s v="Doable"/>
    <m/>
    <s v="Approved"/>
    <d v="2019-06-30T00:00:00"/>
    <d v="2019-07-01T00:00:00"/>
    <s v="Approved"/>
    <d v="2019-07-20T13:43:16"/>
    <d v="2019-07-21T13:43:16"/>
    <s v="IGATE"/>
    <s v="22/07/2019 13:43:16"/>
    <s v="SNR1011416"/>
    <s v="SNR_I"/>
    <s v="District Support"/>
    <d v="2019-07-04T00:00:00"/>
    <d v="2019-07-04T00:00:00"/>
    <d v="2019-07-28T00:00:00"/>
    <d v="2019-08-05T00:00:00"/>
    <s v="NA"/>
    <s v="NA"/>
    <d v="2019-08-05T00:00:00"/>
    <m/>
    <m/>
    <m/>
    <m/>
    <m/>
    <m/>
    <m/>
    <m/>
    <m/>
    <m/>
    <m/>
    <m/>
    <m/>
    <m/>
    <m/>
    <m/>
    <m/>
    <x v="0"/>
    <m/>
    <s v="Pending HOC"/>
    <m/>
    <d v="2019-11-20T00:00:00"/>
    <s v="W3-Nov"/>
    <m/>
    <s v="Non-Private"/>
    <x v="0"/>
    <s v="NG"/>
    <s v="NA"/>
    <n v="0"/>
    <n v="0"/>
    <s v="GF"/>
    <s v="IBP Not Issued"/>
    <s v="Above"/>
    <s v="Naser"/>
    <s v="بانتظار محضر المعاينة من الحرس الوطني  وتحتاج ما يقارب 3 اسابيع -مع التاكيد بتعديل الفقرة 11 "/>
  </r>
  <r>
    <x v="132"/>
    <s v="Macro"/>
    <s v="Aspiration"/>
    <s v="Eastern"/>
    <x v="6"/>
    <s v="2019 Scope"/>
    <s v="حرس وطني"/>
    <n v="25.462980000000002"/>
    <n v="49.507089999999998"/>
    <s v="Huawei"/>
    <x v="0"/>
    <s v="New Location"/>
    <s v="NA"/>
    <s v="NA"/>
    <s v="Macro"/>
    <s v="Doable"/>
    <m/>
    <s v="Approved"/>
    <d v="2019-06-30T00:00:00"/>
    <d v="2019-07-01T00:00:00"/>
    <s v="Approved"/>
    <d v="2019-07-05T18:39:12"/>
    <d v="2019-07-06T18:39:12"/>
    <s v="IGATE"/>
    <s v="07/07/2019 18:39:12"/>
    <s v="SNR1011115"/>
    <s v="SNR_I"/>
    <s v="District Support"/>
    <d v="2019-07-04T00:00:00"/>
    <d v="2019-07-04T00:00:00"/>
    <d v="2019-07-04T00:00:00"/>
    <d v="2019-07-04T00:00:00"/>
    <s v="NA"/>
    <s v="NA"/>
    <d v="2019-07-11T00:00:00"/>
    <m/>
    <m/>
    <m/>
    <m/>
    <m/>
    <m/>
    <m/>
    <m/>
    <m/>
    <m/>
    <m/>
    <m/>
    <m/>
    <m/>
    <m/>
    <m/>
    <m/>
    <x v="0"/>
    <m/>
    <s v="Pending HOC"/>
    <m/>
    <d v="2019-11-20T00:00:00"/>
    <s v="W3-Nov"/>
    <m/>
    <s v="Non-Private"/>
    <x v="0"/>
    <s v="NG"/>
    <s v="NA"/>
    <n v="0"/>
    <n v="0"/>
    <s v="GF"/>
    <s v="IBP Not Issued"/>
    <s v="Above"/>
    <s v="Naser"/>
    <s v="بانتظار محضر المعاينة من الحرس الوطني  وتحتاج ما يقارب 3 اسابيع -مع التاكيد بتعديل الفقرة 11 "/>
  </r>
  <r>
    <x v="133"/>
    <s v="Macro"/>
    <s v="Aspiration"/>
    <s v="Northern"/>
    <x v="8"/>
    <s v="2020 Scope"/>
    <s v="المدينة العسكرية بتبوك"/>
    <n v="28.344280000000001"/>
    <n v="36.579970000000003"/>
    <s v="Huawei"/>
    <x v="0"/>
    <s v="New Location"/>
    <s v="NA"/>
    <s v="NA"/>
    <s v="Macro"/>
    <s v="Long process"/>
    <m/>
    <s v="Approved"/>
    <d v="2019-04-06T00:00:00"/>
    <d v="2019-04-07T00:00:00"/>
    <s v="Approved"/>
    <d v="2019-05-20T16:53:52"/>
    <d v="2019-05-21T16:53:52"/>
    <s v="IGATE"/>
    <s v="22/05/2019 16:53:52"/>
    <s v="SNR1010366"/>
    <s v="SNR_U"/>
    <s v="District Director"/>
    <d v="2019-04-10T00:00:00"/>
    <d v="2019-05-14T00:00:00"/>
    <d v="2019-05-14T00:00:00"/>
    <d v="2019-05-13T00:00:00"/>
    <s v="NA"/>
    <s v="NA"/>
    <d v="2019-04-17T00:00:00"/>
    <d v="2019-05-29T00:00:00"/>
    <d v="2019-06-16T00:00:00"/>
    <d v="2019-06-18T00:00:00"/>
    <d v="2019-06-20T00:00:00"/>
    <d v="2019-06-30T00:00:00"/>
    <s v="NA"/>
    <s v="NA"/>
    <d v="2019-07-01T00:00:00"/>
    <d v="2019-07-03T00:00:00"/>
    <d v="2019-07-15T00:00:00"/>
    <n v="28.34497"/>
    <n v="36.581629999999997"/>
    <d v="2019-06-27T00:00:00"/>
    <d v="2019-07-11T00:00:00"/>
    <s v="ZTBA013"/>
    <n v="35"/>
    <m/>
    <x v="21"/>
    <d v="2019-07-08T00:00:00"/>
    <s v="Pending RFI"/>
    <d v="2019-11-15T00:00:00"/>
    <s v="Done"/>
    <s v="HOC Done"/>
    <m/>
    <s v="Non-Private"/>
    <x v="0"/>
    <s v="Military city of Tabuk"/>
    <s v="NA"/>
    <s v="22,500.00"/>
    <s v="15*15"/>
    <s v="GF"/>
    <s v="HO to CW Done"/>
    <s v="HO Done"/>
    <s v="Hatem"/>
    <s v="تم تسليم الموقع "/>
  </r>
  <r>
    <x v="134"/>
    <s v="Macro"/>
    <s v="Aspiration"/>
    <s v="Northern"/>
    <x v="8"/>
    <s v="2020 Scope"/>
    <s v=" تبوك"/>
    <n v="28.360009999999999"/>
    <n v="36.476309999999998"/>
    <s v="Huawei"/>
    <x v="0"/>
    <s v="New Location"/>
    <s v="NA"/>
    <s v="NA"/>
    <s v="Macro"/>
    <s v="Doable"/>
    <m/>
    <s v="Approved"/>
    <d v="2019-04-06T00:00:00"/>
    <d v="2019-04-07T00:00:00"/>
    <s v="Approved"/>
    <d v="2019-05-23T17:00:41"/>
    <d v="2019-05-24T17:00:41"/>
    <s v="IGATE"/>
    <s v="25/05/2019 17:00:41"/>
    <s v="SNR1010394"/>
    <s v="SNR_I"/>
    <s v="District Support"/>
    <d v="2019-04-10T00:00:00"/>
    <d v="2019-04-23T00:00:00"/>
    <d v="2019-05-25T00:00:00"/>
    <d v="2019-05-29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10-15T00:00:00"/>
    <d v="2019-12-19T00:00:00"/>
    <s v="W3-Dec"/>
    <m/>
    <s v="Non-Private"/>
    <x v="2"/>
    <s v="Amanah Tabuk"/>
    <s v="NA"/>
    <n v="0"/>
    <n v="0"/>
    <s v="GF"/>
    <s v="IBP Not Issued"/>
    <s v="Above"/>
    <s v="Hatem"/>
    <s v="تم الاجتماع مع الامانة وتم الاتفاق لاصدار العقود خلال اسبوعين"/>
  </r>
  <r>
    <x v="135"/>
    <s v="Macro"/>
    <s v="Aspiration"/>
    <s v="Northern"/>
    <x v="8"/>
    <s v="2020 Scope"/>
    <s v="قاعدة الملك فيصل الجوية"/>
    <n v="28.394649999999999"/>
    <n v="36.615299999999998"/>
    <s v="Huawei"/>
    <x v="0"/>
    <s v="New Location"/>
    <s v="NA"/>
    <s v="NA"/>
    <s v="Macro"/>
    <s v="Long process"/>
    <m/>
    <s v="Approved"/>
    <d v="2019-04-06T00:00:00"/>
    <d v="2019-04-07T00:00:00"/>
    <s v="Approved"/>
    <d v="2019-05-23T16:10:56"/>
    <d v="2019-05-24T16:10:56"/>
    <s v="IGATE"/>
    <s v="25/05/2019 16:10:56"/>
    <s v="SNR1010389"/>
    <s v="NOBODY"/>
    <s v="ACCEPTED"/>
    <d v="2019-04-10T00:00:00"/>
    <d v="2019-05-14T00:00:00"/>
    <d v="2019-05-19T00:00:00"/>
    <d v="2019-05-20T00:00:00"/>
    <s v="NA"/>
    <s v="NA"/>
    <d v="2019-04-17T00:00:00"/>
    <d v="2019-05-13T00:00:00"/>
    <d v="2019-05-27T00:00:00"/>
    <d v="2019-05-27T00:00:00"/>
    <d v="2019-07-03T00:00:00"/>
    <d v="2019-07-13T00:00:00"/>
    <s v="NA"/>
    <s v="NA"/>
    <d v="2019-06-20T00:00:00"/>
    <d v="2019-07-10T00:00:00"/>
    <d v="2019-07-01T00:00:00"/>
    <s v="28.39683°"/>
    <n v="36.61495"/>
    <d v="2019-06-25T00:00:00"/>
    <d v="2019-07-11T00:00:00"/>
    <s v="ZTBA004"/>
    <m/>
    <m/>
    <x v="16"/>
    <d v="2019-07-11T00:00:00"/>
    <s v="FDED Not Approved"/>
    <d v="2019-11-15T00:00:00"/>
    <s v="Done"/>
    <s v="HOC Done"/>
    <m/>
    <s v="Non-Private"/>
    <x v="0"/>
    <s v="King Faisal Air force Base"/>
    <s v="NA"/>
    <s v="25,000.00"/>
    <s v="15X15"/>
    <s v="GF"/>
    <s v="HO to CW Done"/>
    <s v="HO Done"/>
    <s v="Hatem"/>
    <s v="تم تسليم الموقع "/>
  </r>
  <r>
    <x v="136"/>
    <s v="Macro"/>
    <s v="Aspiration"/>
    <s v="Northern"/>
    <x v="8"/>
    <s v="2020 Scope"/>
    <s v="جامعة تبوك "/>
    <n v="28.38889"/>
    <n v="36.488349999999997"/>
    <s v="Huawei"/>
    <x v="0"/>
    <s v="New Location"/>
    <s v="NA"/>
    <s v="NA"/>
    <s v="Macro"/>
    <s v="Long process"/>
    <m/>
    <s v="Approved"/>
    <d v="2019-03-16T00:00:00"/>
    <d v="2019-03-17T00:00:00"/>
    <s v="Approved"/>
    <d v="2019-05-02T16:02:37"/>
    <d v="2019-05-03T16:02:37"/>
    <s v="IGATE"/>
    <s v="04/05/2019 16:02:37"/>
    <s v="SNR1010051"/>
    <s v="SNR_O"/>
    <s v="Technical Procurement Section Manager"/>
    <d v="2019-03-20T00:00:00"/>
    <d v="2019-04-10T00:00:00"/>
    <d v="2019-04-10T00:00:00"/>
    <d v="2019-04-28T00:00:00"/>
    <s v="NA"/>
    <s v="NA"/>
    <d v="2019-04-16T00:00:00"/>
    <d v="2019-10-01T00:00:00"/>
    <d v="2019-10-01T00:00:00"/>
    <d v="2019-10-01T00:00:00"/>
    <d v="2019-10-30T00:00:00"/>
    <d v="2019-11-10T00:00:00"/>
    <s v="NA"/>
    <s v="NA"/>
    <d v="2019-10-30T00:00:00"/>
    <d v="2019-11-10T00:00:00"/>
    <m/>
    <m/>
    <m/>
    <d v="2019-10-20T00:00:00"/>
    <m/>
    <m/>
    <m/>
    <m/>
    <x v="1"/>
    <d v="2019-11-03T00:00:00"/>
    <s v="Pending HOC"/>
    <d v="2019-10-15T00:00:00"/>
    <d v="2019-10-21T00:00:00"/>
    <s v="W3-Oct"/>
    <m/>
    <s v="Non-Private"/>
    <x v="0"/>
    <s v="Tabuk university"/>
    <s v="NA"/>
    <n v="0"/>
    <s v="15*15"/>
    <s v="GF"/>
    <s v="HO to CW Done"/>
    <s v="Above"/>
    <s v="Hatem"/>
    <s v="تم تسليم الموقع بدون رخصة كما تم الاتفاق مع توال"/>
  </r>
  <r>
    <x v="137"/>
    <s v="Macro"/>
    <s v="Aspiration"/>
    <s v="Northern"/>
    <x v="8"/>
    <s v="2020 Scope"/>
    <s v="ملك خاص"/>
    <n v="28.41328"/>
    <n v="36.44760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5-02T17:09:13"/>
    <d v="2019-05-03T17:09:13"/>
    <s v="IGATE"/>
    <s v="04/05/2019 17:09:13"/>
    <s v="SNR1010057"/>
    <s v="SNR_Q"/>
    <s v="GM Technical Procurement"/>
    <d v="2019-03-21T00:00:00"/>
    <d v="2019-04-10T00:00:00"/>
    <d v="2019-04-10T00:00:00"/>
    <d v="2019-04-14T00:00:00"/>
    <d v="2019-07-11T00:00:00"/>
    <d v="2019-08-05T00:00:00"/>
    <s v="NA"/>
    <s v="NA"/>
    <s v="NA"/>
    <s v="NA"/>
    <s v="NA"/>
    <s v="NA"/>
    <d v="2019-07-28T00:00:00"/>
    <d v="2019-08-05T00:00:00"/>
    <d v="2019-08-05T00:00:00"/>
    <d v="2019-09-15T00:00:00"/>
    <d v="2019-08-21T00:00:00"/>
    <s v="28.412933°"/>
    <s v="36.448997°"/>
    <d v="2019-08-22T00:00:00"/>
    <d v="2019-08-26T00:00:00"/>
    <s v="ZTBA012"/>
    <m/>
    <m/>
    <x v="19"/>
    <d v="2019-09-15T00:00:00"/>
    <s v="FDED Not Approved"/>
    <d v="2019-09-15T00:00:00"/>
    <s v="Done"/>
    <s v="HOC Done"/>
    <m/>
    <s v="Private"/>
    <x v="1"/>
    <s v="منصور عبدالله غضيان"/>
    <s v="0555361165"/>
    <s v="30,000.00"/>
    <s v="20*20"/>
    <s v="GF"/>
    <s v="HO to CW Done"/>
    <s v="HO Done"/>
    <s v="Hatem"/>
    <s v="تم تسليم الموقع "/>
  </r>
  <r>
    <x v="138"/>
    <s v="Macro"/>
    <s v="Aspiration"/>
    <s v="Northern"/>
    <x v="8"/>
    <s v="2020 Scope"/>
    <s v="ملك خاص"/>
    <n v="28.470510000000001"/>
    <n v="36.559179999999998"/>
    <s v="Huawei"/>
    <x v="0"/>
    <s v="New Location"/>
    <s v="NA"/>
    <s v="NA"/>
    <s v="Macro"/>
    <s v="Doable"/>
    <m/>
    <s v="Approved"/>
    <d v="2019-03-17T00:00:00"/>
    <d v="2019-03-18T00:00:00"/>
    <s v="Approved"/>
    <d v="2019-05-20T11:41:28"/>
    <d v="2019-05-21T11:41:28"/>
    <s v="IGATE"/>
    <s v="22/05/2019 11:41:28"/>
    <s v="SNR1010358"/>
    <s v="NOBODY"/>
    <s v="ACCEPTED"/>
    <d v="2019-03-21T00:00:00"/>
    <d v="2019-04-10T00:00:00"/>
    <d v="2019-05-19T00:00:00"/>
    <d v="2019-06-17T00:00:00"/>
    <d v="2019-06-17T00:00:00"/>
    <d v="2019-06-20T00:00:00"/>
    <s v="NA"/>
    <s v="NA"/>
    <s v="NA"/>
    <s v="NA"/>
    <s v="NA"/>
    <s v="NA"/>
    <d v="2019-06-20T00:00:00"/>
    <d v="2019-06-25T00:00:00"/>
    <d v="2019-07-01T00:00:00"/>
    <d v="2019-07-17T00:00:00"/>
    <d v="2019-06-25T00:00:00"/>
    <n v="28.4713666"/>
    <n v="36.560910100000001"/>
    <d v="2019-06-30T00:00:00"/>
    <d v="2019-07-11T00:00:00"/>
    <s v="ZTBA005"/>
    <m/>
    <m/>
    <x v="24"/>
    <d v="2019-07-18T00:00:00"/>
    <s v="No Dependency"/>
    <d v="2019-08-15T00:00:00"/>
    <s v="Done"/>
    <s v="HOC Done"/>
    <m/>
    <s v="Private"/>
    <x v="1"/>
    <s v="فهد الحربي "/>
    <s v="NA"/>
    <s v="0.00"/>
    <s v="15*15"/>
    <s v="GF"/>
    <s v="HO to CW Done"/>
    <s v="HO Done"/>
    <s v="Hatem"/>
    <s v="تم تسليم الموقع "/>
  </r>
  <r>
    <x v="139"/>
    <s v="Macro"/>
    <s v="Aspiration"/>
    <s v="Northern"/>
    <x v="8"/>
    <s v="2020 Scope"/>
    <s v=" تبوك"/>
    <n v="28.435749999999999"/>
    <n v="36.53226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5-02T16:20:18"/>
    <d v="2019-05-03T16:20:18"/>
    <s v="IGATE"/>
    <s v="04/05/2019 16:20:18"/>
    <s v="SNR1010053"/>
    <s v="SNR_I"/>
    <s v="District Support"/>
    <d v="2019-03-21T00:00:00"/>
    <d v="2019-04-10T00:00:00"/>
    <d v="2019-04-10T00:00:00"/>
    <d v="2019-04-14T00:00:00"/>
    <s v="NA"/>
    <s v="NA"/>
    <d v="2019-04-15T00:00:00"/>
    <m/>
    <m/>
    <m/>
    <m/>
    <m/>
    <m/>
    <m/>
    <m/>
    <m/>
    <m/>
    <m/>
    <m/>
    <m/>
    <m/>
    <m/>
    <m/>
    <m/>
    <x v="0"/>
    <m/>
    <s v="Pending HOC"/>
    <d v="2019-10-15T00:00:00"/>
    <d v="2019-12-19T00:00:00"/>
    <s v="W3-Dec"/>
    <m/>
    <s v="Non-Private"/>
    <x v="2"/>
    <s v="Amanah Tabuk"/>
    <s v="NA"/>
    <n v="0"/>
    <n v="0"/>
    <s v="GF"/>
    <s v="IBP Not Issued"/>
    <s v="Above"/>
    <s v="Hatem"/>
    <s v="تم الاجتماع مع الامانة وتم الاتفاق لاصدار العقود خلال اسبوعين"/>
  </r>
  <r>
    <x v="140"/>
    <s v="Macro"/>
    <s v="Aspiration"/>
    <s v="Northern"/>
    <x v="8"/>
    <s v="2020 Scope"/>
    <s v=" تبوك"/>
    <n v="28.463950000000001"/>
    <n v="36.56595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5-20T11:54:16"/>
    <d v="2019-05-21T11:54:16"/>
    <s v="IGATE"/>
    <s v="22/05/2019 11:54:16"/>
    <s v="SNR1010359"/>
    <s v="SNR_I"/>
    <s v="District Support"/>
    <d v="2019-03-21T00:00:00"/>
    <d v="2019-04-10T00:00:00"/>
    <d v="2019-05-19T00:00:00"/>
    <d v="2019-05-23T00:00:00"/>
    <s v="NA"/>
    <s v="NA"/>
    <d v="2019-04-15T00:00:00"/>
    <m/>
    <m/>
    <m/>
    <m/>
    <m/>
    <m/>
    <m/>
    <m/>
    <m/>
    <m/>
    <m/>
    <m/>
    <m/>
    <m/>
    <m/>
    <m/>
    <m/>
    <x v="0"/>
    <m/>
    <s v="Pending HOC"/>
    <d v="2019-10-15T00:00:00"/>
    <d v="2019-12-19T00:00:00"/>
    <s v="W3-Dec"/>
    <m/>
    <s v="Non-Private"/>
    <x v="2"/>
    <s v="Amanah Tabuk"/>
    <s v="NA"/>
    <n v="0"/>
    <n v="0"/>
    <s v="GF"/>
    <s v="IBP Not Issued"/>
    <s v="Above"/>
    <s v="Hatem"/>
    <s v="تم الاجتماع مع الامانة وتم الاتفاق لاصدار العقود خلال اسبوعين"/>
  </r>
  <r>
    <x v="141"/>
    <s v="Macro"/>
    <s v="Aspiration"/>
    <s v="Northern"/>
    <x v="8"/>
    <s v="2020 Scope"/>
    <s v="جامعة تبوك "/>
    <n v="28.385680000000001"/>
    <n v="36.463569999999997"/>
    <s v="Huawei"/>
    <x v="0"/>
    <s v="New Location"/>
    <s v="NA"/>
    <s v="NA"/>
    <s v="Macro"/>
    <s v="Long process"/>
    <m/>
    <s v="Approved"/>
    <d v="2019-03-16T00:00:00"/>
    <d v="2019-03-17T00:00:00"/>
    <s v="Approved"/>
    <d v="2019-05-23T16:06:21"/>
    <d v="2019-05-24T16:06:21"/>
    <s v="IGATE"/>
    <s v="25/05/2019 16:06:21"/>
    <s v="SNR1010388"/>
    <s v="SNR_O"/>
    <s v="Technical Procurement Section Manager"/>
    <d v="2019-03-20T00:00:00"/>
    <d v="2019-04-10T00:00:00"/>
    <d v="2019-05-25T00:00:00"/>
    <d v="2019-06-17T00:00:00"/>
    <s v="NA"/>
    <s v="NA"/>
    <d v="2019-04-16T00:00:00"/>
    <d v="2019-10-01T00:00:00"/>
    <d v="2019-10-01T00:00:00"/>
    <d v="2019-10-01T00:00:00"/>
    <d v="2019-10-30T00:00:00"/>
    <d v="2019-11-10T00:00:00"/>
    <s v="NA"/>
    <s v="NA"/>
    <d v="2019-10-30T00:00:00"/>
    <d v="2019-11-10T00:00:00"/>
    <m/>
    <m/>
    <m/>
    <d v="2019-10-20T00:00:00"/>
    <m/>
    <m/>
    <m/>
    <m/>
    <x v="1"/>
    <d v="2019-11-03T00:00:00"/>
    <s v="Pending HOC"/>
    <d v="2019-10-15T00:00:00"/>
    <d v="2019-10-21T00:00:00"/>
    <s v="W3-Oct"/>
    <m/>
    <s v="Non-Private"/>
    <x v="0"/>
    <s v="Tabuk university"/>
    <s v="NA"/>
    <n v="0"/>
    <s v="15*15"/>
    <s v="GF"/>
    <s v="HO to CW Done"/>
    <s v="Above"/>
    <s v="Hatem"/>
    <s v="تم تسليم الموقع بدون رخصة كما تم الاتفاق مع توال"/>
  </r>
  <r>
    <x v="142"/>
    <s v="Macro"/>
    <s v="Aspiration"/>
    <s v="Northern"/>
    <x v="8"/>
    <s v="2020 Scope"/>
    <s v=" تبوك"/>
    <n v="28.4041"/>
    <n v="36.53188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5-23T17:08:26"/>
    <d v="2019-05-24T17:08:26"/>
    <s v="IGATE"/>
    <s v="25/05/2019 17:08:26"/>
    <s v="SNR1010395"/>
    <s v="SNR_I"/>
    <s v="District Support"/>
    <d v="2019-03-21T00:00:00"/>
    <d v="2019-04-10T00:00:00"/>
    <d v="2019-05-25T00:00:00"/>
    <d v="2019-05-29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08-15T00:00:00"/>
    <d v="2019-12-19T00:00:00"/>
    <s v="W3-Dec"/>
    <m/>
    <s v="Non-Private"/>
    <x v="2"/>
    <s v="Amanah Tabuk"/>
    <s v="NA"/>
    <n v="0"/>
    <n v="0"/>
    <s v="GF"/>
    <s v="IBP Not Issued"/>
    <s v="Above"/>
    <s v="Hatem"/>
    <s v="تم الاجتماع مع الامانة وتم الاتفاق لاصدار العقود خلال اسبوعين"/>
  </r>
  <r>
    <x v="143"/>
    <s v="Macro"/>
    <s v="Aspiration"/>
    <s v="Northern"/>
    <x v="8"/>
    <s v="2020 Scope"/>
    <s v=" تبوك"/>
    <n v="28.44763"/>
    <n v="36.50645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7-20T13:09:50"/>
    <d v="2019-07-21T13:09:50"/>
    <s v="IGATE"/>
    <s v="22/07/2019 13:09:50"/>
    <s v="SNR1011412"/>
    <s v="SNR_B"/>
    <s v="RF Team Leader"/>
    <d v="2019-03-21T00:00:00"/>
    <d v="2019-04-10T00:00:00"/>
    <d v="2019-04-10T00:00:00"/>
    <d v="2019-04-14T00:00:00"/>
    <d v="2019-04-25T00:00:00"/>
    <m/>
    <s v="NA"/>
    <s v="NA"/>
    <s v="NA"/>
    <s v="NA"/>
    <s v="NA"/>
    <s v="NA"/>
    <m/>
    <m/>
    <m/>
    <m/>
    <m/>
    <m/>
    <m/>
    <m/>
    <m/>
    <m/>
    <m/>
    <m/>
    <x v="0"/>
    <m/>
    <s v="Pending HOC"/>
    <d v="2019-08-15T00:00:00"/>
    <d v="2019-12-10T00:00:00"/>
    <s v="W2-Dec"/>
    <m/>
    <s v="Private"/>
    <x v="1"/>
    <s v="وكيل شرعي : جرير عبد الرحمن الاسمري "/>
    <s v="0569454122"/>
    <n v="0"/>
    <n v="0"/>
    <s v="GF"/>
    <s v="Priv. Contract Not Issued From TAWAL"/>
    <s v="Below BM"/>
    <s v="Hatem"/>
    <s v="تم رفض الموقع المقترح من المالك وRF - وجاري تقديم ISR جديد "/>
  </r>
  <r>
    <x v="144"/>
    <s v="Macro"/>
    <s v="Aspiration"/>
    <s v="Northern"/>
    <x v="8"/>
    <s v="2020 Scope"/>
    <s v="سعادة أمين أمانة تبوك"/>
    <n v="28.371739999999999"/>
    <n v="36.548569999999998"/>
    <s v="Huawei"/>
    <x v="0"/>
    <s v="New Location"/>
    <s v="NA"/>
    <s v="NA"/>
    <s v="Macro"/>
    <s v="Doable"/>
    <m/>
    <s v="Approved"/>
    <d v="2019-03-17T00:00:00"/>
    <d v="2019-03-18T00:00:00"/>
    <s v="Approved"/>
    <d v="2019-08-21T00:00:00"/>
    <d v="2019-08-21T00:00:00"/>
    <s v="IGATE"/>
    <s v="07/08/2019 17:35:27"/>
    <s v="SNR1011614"/>
    <s v="SNR_I"/>
    <s v="District Support"/>
    <d v="2019-03-21T00:00:00"/>
    <d v="2019-04-10T00:00:00"/>
    <d v="2019-04-10T00:00:00"/>
    <d v="2019-09-03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08-15T00:00:00"/>
    <d v="2019-12-19T00:00:00"/>
    <s v="W3-Dec"/>
    <m/>
    <s v="Non-Private"/>
    <x v="2"/>
    <s v="Amanah Tabuk"/>
    <s v="0504787540"/>
    <n v="0"/>
    <n v="0"/>
    <s v="GF"/>
    <s v="IBP Not Issued"/>
    <s v="Above"/>
    <s v="Hatem"/>
    <s v="تم الاجتماع مع الامانة وتم الاتفاق لاصدار العقود خلال اسبوعين"/>
  </r>
  <r>
    <x v="145"/>
    <s v="Macro"/>
    <s v="Aspiration"/>
    <s v="Northern"/>
    <x v="8"/>
    <s v="2020 Scope"/>
    <s v="تبوك"/>
    <n v="28.43206"/>
    <n v="36.51162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5-11T15:22:00"/>
    <d v="2019-05-12T15:22:00"/>
    <s v="IGATE"/>
    <s v="13/05/2019 15:22:00"/>
    <s v="SNR1010232"/>
    <s v="NOBODY"/>
    <s v="ACCEPTED"/>
    <d v="2019-03-21T00:00:00"/>
    <d v="2019-04-10T00:00:00"/>
    <d v="2019-04-10T00:00:00"/>
    <d v="2019-04-14T00:00:00"/>
    <d v="2019-05-20T00:00:00"/>
    <d v="2019-05-20T00:00:00"/>
    <s v="NA"/>
    <s v="NA"/>
    <s v="NA"/>
    <s v="NA"/>
    <s v="NA"/>
    <s v="NA"/>
    <d v="2019-07-11T00:00:00"/>
    <d v="2019-07-18T00:00:00"/>
    <d v="2019-07-24T00:00:00"/>
    <d v="2019-08-26T00:00:00"/>
    <d v="2019-07-18T00:00:00"/>
    <n v="28.432666000000001"/>
    <n v="36.510849999999998"/>
    <d v="2019-07-29T00:00:00"/>
    <d v="2019-08-05T00:00:00"/>
    <s v="ZTBA012"/>
    <m/>
    <m/>
    <x v="25"/>
    <d v="2019-08-27T00:00:00"/>
    <s v="FDED Not Approved"/>
    <d v="2019-08-15T00:00:00"/>
    <s v="Done"/>
    <s v="HOC Done"/>
    <m/>
    <s v="Private"/>
    <x v="1"/>
    <s v="خالد دعيع العنزي"/>
    <s v="0545176200"/>
    <s v="30,000.00"/>
    <s v="All RT"/>
    <s v="RT"/>
    <s v="HO to CW Done"/>
    <s v="HO Done"/>
    <s v="Hatem"/>
    <s v="تم تسليم الموقع "/>
  </r>
  <r>
    <x v="146"/>
    <s v="Macro"/>
    <s v="Aspiration"/>
    <s v="Northern"/>
    <x v="8"/>
    <s v="2020 Scope"/>
    <s v="قاعدة الملك فيصل الجوية"/>
    <n v="28.3629"/>
    <n v="36.627899999999997"/>
    <s v="Huawei"/>
    <x v="0"/>
    <s v="New Location"/>
    <s v="NA"/>
    <s v="NA"/>
    <s v="Macro"/>
    <s v="Long process"/>
    <m/>
    <s v="Approved"/>
    <d v="2019-04-06T00:00:00"/>
    <d v="2019-04-07T00:00:00"/>
    <s v="Approved"/>
    <d v="2019-05-23T17:17:54"/>
    <d v="2019-05-24T17:17:54"/>
    <s v="IGATE"/>
    <s v="25/05/2019 17:17:54"/>
    <s v="SNR1010396"/>
    <s v="SNR_I"/>
    <s v="District Support"/>
    <d v="2019-04-10T00:00:00"/>
    <d v="2019-05-01T00:00:00"/>
    <d v="2019-05-25T00:00:00"/>
    <d v="2019-05-29T00:00:00"/>
    <s v="NA"/>
    <s v="NA"/>
    <d v="2019-04-17T00:00:00"/>
    <d v="2019-05-13T00:00:00"/>
    <m/>
    <m/>
    <m/>
    <m/>
    <m/>
    <m/>
    <m/>
    <m/>
    <m/>
    <m/>
    <m/>
    <m/>
    <m/>
    <m/>
    <m/>
    <m/>
    <x v="0"/>
    <m/>
    <s v="Pending HOC"/>
    <d v="2019-12-22T00:00:00"/>
    <d v="2019-11-20T00:00:00"/>
    <s v="W3-Nov"/>
    <m/>
    <s v="Non-Private"/>
    <x v="0"/>
    <s v="King Faisal Air force Base"/>
    <s v="NA"/>
    <n v="0"/>
    <n v="0"/>
    <s v="GF"/>
    <s v="Contract Not Issued"/>
    <s v="Above"/>
    <s v="Hatem"/>
    <s v="RF رفض الموقع المقدم من القاعدة الجوية "/>
  </r>
  <r>
    <x v="147"/>
    <s v="Macro"/>
    <s v="Aspiration"/>
    <s v="Central"/>
    <x v="5"/>
    <s v="2020 Scope"/>
    <s v=" عنيزة"/>
    <n v="26.02458"/>
    <n v="43.965400000000002"/>
    <s v="Huawei"/>
    <x v="0"/>
    <s v="New Location"/>
    <s v="NA"/>
    <s v="NA"/>
    <s v="Macro"/>
    <s v="Doable"/>
    <m/>
    <s v="Approved"/>
    <d v="2019-03-16T00:00:00"/>
    <d v="2019-03-17T00:00:00"/>
    <s v="Approved"/>
    <d v="2019-05-20T14:31:22"/>
    <d v="2019-05-21T14:31:22"/>
    <s v="IGATE"/>
    <s v="22/05/2019 14:31:22"/>
    <s v="SNR1010362"/>
    <s v="SNR_U"/>
    <s v="District Director"/>
    <d v="2019-03-20T00:00:00"/>
    <d v="2019-04-10T00:00:00"/>
    <d v="2019-04-10T00:00:00"/>
    <d v="2019-04-10T00:00:00"/>
    <m/>
    <m/>
    <s v="NA"/>
    <s v="NA"/>
    <s v="NA"/>
    <s v="NA"/>
    <s v="NA"/>
    <s v="NA"/>
    <m/>
    <m/>
    <m/>
    <m/>
    <m/>
    <m/>
    <m/>
    <d v="2019-10-20T00:00:00"/>
    <m/>
    <m/>
    <m/>
    <m/>
    <x v="0"/>
    <m/>
    <s v="Pending HOC"/>
    <d v="2019-09-15T00:00:00"/>
    <d v="2019-11-25T00:00:00"/>
    <s v="W4-Nov"/>
    <m/>
    <s v="Private"/>
    <x v="1"/>
    <s v="Private"/>
    <s v="NA"/>
    <s v="30,000.00"/>
    <s v="20*20"/>
    <s v="GF"/>
    <s v="Priv. Contract Not Issued From TAWAL"/>
    <s v="Below BM"/>
    <s v="A Sughair"/>
    <s v="تم رفض تسليم الموقع من البلدية - تم عمل ISR جديد بانتظار موافقة RF "/>
  </r>
  <r>
    <x v="148"/>
    <s v="Macro"/>
    <s v="Aspiration"/>
    <s v="Central"/>
    <x v="5"/>
    <s v="2020 Scope"/>
    <s v="ملك خاص"/>
    <n v="26.088909999999998"/>
    <n v="44.019370000000002"/>
    <s v="Huawei"/>
    <x v="0"/>
    <s v="New Location"/>
    <s v="NA"/>
    <s v="NA"/>
    <s v="Macro"/>
    <s v="Doable"/>
    <m/>
    <s v="Approved"/>
    <d v="2019-03-16T00:00:00"/>
    <d v="2019-03-17T00:00:00"/>
    <s v="Approved"/>
    <d v="2019-05-02T17:00:30"/>
    <d v="2019-05-03T17:00:30"/>
    <s v="IGATE"/>
    <s v="04/05/2019 17:00:30"/>
    <s v="SNR1010056"/>
    <s v="NOBODY"/>
    <s v="ACCEPTED"/>
    <d v="2019-03-20T00:00:00"/>
    <d v="2019-04-10T00:00:00"/>
    <d v="2019-04-28T00:00:00"/>
    <d v="2019-04-28T00:00:00"/>
    <d v="2019-05-13T00:00:00"/>
    <d v="2019-06-20T00:00:00"/>
    <s v="NA"/>
    <s v="NA"/>
    <s v="NA"/>
    <s v="NA"/>
    <s v="NA"/>
    <s v="NA"/>
    <d v="2019-06-20T00:00:00"/>
    <d v="2019-06-25T00:00:00"/>
    <d v="2019-06-25T00:00:00"/>
    <d v="2019-07-22T00:00:00"/>
    <d v="2019-06-25T00:00:00"/>
    <s v="26.087860°"/>
    <s v="44.017506°"/>
    <d v="2019-06-30T00:00:00"/>
    <d v="2019-07-15T00:00:00"/>
    <s v="ZUZA001"/>
    <m/>
    <m/>
    <x v="26"/>
    <d v="2019-07-29T00:00:00"/>
    <s v="FDED Not Approved"/>
    <d v="2019-10-15T00:00:00"/>
    <s v="Done"/>
    <s v="HOC Done"/>
    <m/>
    <s v="Private"/>
    <x v="1"/>
    <s v="عبيد مطر المطيري"/>
    <s v="0505138340"/>
    <s v="35,000.00"/>
    <s v="20*20"/>
    <s v="RT"/>
    <s v="HO to CW Done"/>
    <s v="HO Done"/>
    <s v="A Sughair"/>
    <s v="تم تسليم الموقع "/>
  </r>
  <r>
    <x v="149"/>
    <s v="Macro"/>
    <s v="Aspiration"/>
    <s v="Central"/>
    <x v="5"/>
    <s v="2020 Scope"/>
    <s v="ملك خاص"/>
    <n v="26.102039999999999"/>
    <n v="44.018810000000002"/>
    <s v="Huawei"/>
    <x v="0"/>
    <s v="New Location"/>
    <s v="NA"/>
    <s v="NA"/>
    <s v="Macro"/>
    <s v="Doable"/>
    <m/>
    <s v="Approved"/>
    <d v="2019-04-07T00:00:00"/>
    <d v="2019-04-08T00:00:00"/>
    <s v="Approved"/>
    <d v="2019-05-12T15:53:21"/>
    <d v="2019-05-13T15:53:21"/>
    <s v="IGATE"/>
    <s v="14/05/2019 15:53:21"/>
    <s v="SNR1010239"/>
    <s v="NOBODY"/>
    <s v="ACCEPTED"/>
    <d v="2019-04-11T00:00:00"/>
    <d v="2019-04-11T00:00:00"/>
    <d v="2019-05-19T00:00:00"/>
    <d v="2019-05-20T00:00:00"/>
    <d v="2019-05-20T00:00:00"/>
    <d v="2019-06-20T00:00:00"/>
    <s v="NA"/>
    <s v="NA"/>
    <s v="NA"/>
    <s v="NA"/>
    <s v="NA"/>
    <s v="NA"/>
    <d v="2019-06-20T00:00:00"/>
    <d v="2019-06-25T00:00:00"/>
    <d v="2019-06-25T00:00:00"/>
    <d v="2019-07-29T00:00:00"/>
    <d v="2019-06-25T00:00:00"/>
    <s v="26.100836°"/>
    <s v="44.018894°"/>
    <d v="2019-06-30T00:00:00"/>
    <d v="2019-07-10T00:00:00"/>
    <s v="ZUZA008"/>
    <m/>
    <m/>
    <x v="27"/>
    <d v="2019-07-30T00:00:00"/>
    <s v="No Dependency"/>
    <d v="2019-08-15T00:00:00"/>
    <s v="Done"/>
    <s v="HOC Done"/>
    <m/>
    <s v="Private"/>
    <x v="1"/>
    <s v="ابراهيم عبدالله ابراهيم الصليخان /مضاوي حمد السلوم"/>
    <s v="0561919944"/>
    <s v="20,000.00"/>
    <s v="20*20"/>
    <s v="GF"/>
    <s v="HO to CW Done"/>
    <s v="HO Done"/>
    <s v="A Sughair"/>
    <s v="تم تسليم الموقع "/>
  </r>
  <r>
    <x v="150"/>
    <s v="Macro"/>
    <s v="Aspiration"/>
    <s v="Central"/>
    <x v="5"/>
    <s v="2020 Scope"/>
    <s v="ملك خاص"/>
    <n v="25.831240000000001"/>
    <n v="43.569119999999998"/>
    <s v="Huawei"/>
    <x v="0"/>
    <s v="New Location"/>
    <s v="NA"/>
    <s v="NA"/>
    <s v="Macro"/>
    <s v="Doable"/>
    <m/>
    <s v="Approved"/>
    <d v="2019-03-16T00:00:00"/>
    <d v="2019-03-17T00:00:00"/>
    <s v="Approved"/>
    <d v="2019-05-18T15:57:45"/>
    <d v="2019-05-19T15:57:45"/>
    <s v="IGATE"/>
    <s v="20/05/2019 15:57:45"/>
    <s v="SNR1010304"/>
    <s v="NOBODY"/>
    <s v="ACCEPTED"/>
    <d v="2019-03-20T00:00:00"/>
    <d v="2019-04-10T00:00:00"/>
    <d v="2019-04-10T00:00:00"/>
    <d v="2019-05-06T00:00:00"/>
    <d v="2019-05-20T00:00:00"/>
    <d v="2019-06-20T00:00:00"/>
    <s v="NA"/>
    <s v="NA"/>
    <s v="NA"/>
    <s v="NA"/>
    <s v="NA"/>
    <s v="NA"/>
    <d v="2019-06-20T00:00:00"/>
    <d v="2019-06-25T00:00:00"/>
    <d v="2019-06-25T00:00:00"/>
    <m/>
    <d v="2019-06-25T00:00:00"/>
    <s v="25.831937°"/>
    <s v="43.565736°"/>
    <d v="2019-06-30T00:00:00"/>
    <s v="NA"/>
    <s v="NA"/>
    <m/>
    <m/>
    <x v="2"/>
    <d v="2019-10-17T00:00:00"/>
    <s v="Pending HOC"/>
    <d v="2019-08-15T00:00:00"/>
    <d v="2019-10-21T00:00:00"/>
    <s v="W3-Oct"/>
    <s v="W2-Oct"/>
    <s v="Private"/>
    <x v="1"/>
    <s v="ابراهيم عليان صالح العليان / حامد سعود العتيبي"/>
    <s v="0561010001"/>
    <s v="30,000.00"/>
    <s v="20*20"/>
    <s v="GF"/>
    <s v="FBP Not Issued"/>
    <s v="Below BM"/>
    <s v="A Sughair"/>
    <s v="تم تسليم الموقع بدون رخصة كما تم الاتفاق مع توال"/>
  </r>
  <r>
    <x v="151"/>
    <s v="Macro"/>
    <s v="Aspiration"/>
    <s v="Central"/>
    <x v="7"/>
    <s v="2020 Scope"/>
    <s v=" روضة سدير"/>
    <n v="25.624420000000001"/>
    <n v="45.58108"/>
    <s v="Huawei"/>
    <x v="0"/>
    <s v="New Location"/>
    <s v="NA"/>
    <s v="NA"/>
    <s v="Macro"/>
    <s v="Doable"/>
    <m/>
    <s v="Approved"/>
    <d v="2019-03-06T00:00:00"/>
    <d v="2019-03-07T00:00:00"/>
    <s v="Approved"/>
    <d v="2019-05-12T16:07:08"/>
    <d v="2019-05-13T16:07:08"/>
    <s v="IGATE"/>
    <s v="14/05/2019 16:07:08"/>
    <s v="SNR1010240"/>
    <s v="SNR_U"/>
    <s v="District Director"/>
    <d v="2019-03-10T00:00:00"/>
    <d v="2019-04-10T00:00:00"/>
    <d v="2019-04-10T00:00:00"/>
    <d v="2019-04-10T00:00:00"/>
    <d v="2019-04-22T00:00:00"/>
    <d v="2019-06-20T00:00:00"/>
    <s v="NA"/>
    <s v="NA"/>
    <s v="NA"/>
    <s v="NA"/>
    <s v="NA"/>
    <s v="NA"/>
    <d v="2019-06-20T00:00:00"/>
    <d v="2019-07-04T00:00:00"/>
    <d v="2019-07-08T00:00:00"/>
    <d v="2019-07-10T00:00:00"/>
    <d v="2019-06-25T00:00:00"/>
    <s v="25.624339°"/>
    <s v="45.579970°"/>
    <d v="2019-06-30T00:00:00"/>
    <d v="2019-07-11T00:00:00"/>
    <s v="686-00-000"/>
    <m/>
    <m/>
    <x v="16"/>
    <d v="2019-07-11T00:00:00"/>
    <s v="No Dependency"/>
    <d v="2019-09-15T00:00:00"/>
    <s v="Done"/>
    <s v="HOC Done"/>
    <m/>
    <s v="Private"/>
    <x v="1"/>
    <s v="عبدالعزيز عبد المحسن"/>
    <s v="0504299632"/>
    <s v="30,000.00"/>
    <s v="20*20"/>
    <s v="GF"/>
    <s v="HO to CW Done"/>
    <s v="HO Done"/>
    <s v="Ghamdi"/>
    <s v="تم تسليم الموقع "/>
  </r>
  <r>
    <x v="152"/>
    <s v="Macro"/>
    <s v="Aspiration"/>
    <s v="Central"/>
    <x v="7"/>
    <s v="2020 Scope"/>
    <s v="ملك خاص"/>
    <n v="26.264140000000001"/>
    <n v="44.808799999999998"/>
    <s v="Huawei"/>
    <x v="0"/>
    <s v="New Location"/>
    <s v="NA"/>
    <s v="NA"/>
    <s v="Macro"/>
    <s v="Doable"/>
    <m/>
    <s v="Approved"/>
    <d v="2019-03-07T00:00:00"/>
    <d v="2019-03-08T00:00:00"/>
    <s v="Approved"/>
    <d v="2019-05-11T16:19:46"/>
    <d v="2019-05-12T16:19:46"/>
    <s v="IGATE"/>
    <s v="13/05/2019 16:19:46"/>
    <s v="SNR1010236"/>
    <s v="SNR_Q"/>
    <s v="GM Technical Procurement"/>
    <d v="2019-03-11T00:00:00"/>
    <d v="2019-04-10T00:00:00"/>
    <d v="2019-04-10T00:00:00"/>
    <d v="2019-04-10T00:00:00"/>
    <d v="2019-04-02T00:00:00"/>
    <d v="2019-04-28T00:00:00"/>
    <s v="NA"/>
    <s v="NA"/>
    <s v="NA"/>
    <s v="NA"/>
    <s v="NA"/>
    <s v="NA"/>
    <d v="2019-05-13T00:00:00"/>
    <d v="2019-05-15T00:00:00"/>
    <d v="2019-05-27T00:00:00"/>
    <d v="2019-07-14T00:00:00"/>
    <d v="2019-05-09T00:00:00"/>
    <s v="26.264030°"/>
    <s v="44.810130°"/>
    <d v="2019-06-13T00:00:00"/>
    <d v="2019-07-14T00:00:00"/>
    <s v="609-00-000"/>
    <m/>
    <m/>
    <x v="10"/>
    <d v="2019-07-23T00:00:00"/>
    <s v="No Dependency"/>
    <d v="2019-06-05T00:00:00"/>
    <s v="Done"/>
    <s v="HOC Done"/>
    <m/>
    <s v="Private"/>
    <x v="1"/>
    <s v="احمد سليمان عبيد"/>
    <s v="0505154298"/>
    <s v="25,000.00"/>
    <s v="20*20"/>
    <s v="GF"/>
    <s v="HO to CW Done"/>
    <s v="HO Done"/>
    <s v="Ghamdi"/>
    <s v="تم تسليم الموقع "/>
  </r>
  <r>
    <x v="153"/>
    <s v="Macro"/>
    <s v="Aspiration"/>
    <s v="Central"/>
    <x v="7"/>
    <s v="2020 Scope"/>
    <s v=" الزلفي"/>
    <n v="26.314609999999998"/>
    <n v="44.853209999999997"/>
    <s v="Huawei"/>
    <x v="0"/>
    <s v="New Location"/>
    <s v="NA"/>
    <s v="NA"/>
    <s v="Macro"/>
    <s v="Doable"/>
    <m/>
    <s v="Approved"/>
    <d v="2019-03-17T00:00:00"/>
    <d v="2019-03-18T00:00:00"/>
    <s v="Approved"/>
    <d v="2019-05-23T12:50:11"/>
    <d v="2019-05-24T12:50:11"/>
    <s v="IGATE"/>
    <s v="25/05/2019 12:50:11"/>
    <s v="SNR1010370"/>
    <s v="SNR_I"/>
    <s v="District Support"/>
    <d v="2019-03-21T00:00:00"/>
    <d v="2019-04-10T00:00:00"/>
    <d v="2019-05-25T00:00:00"/>
    <d v="2019-05-29T00:00:00"/>
    <s v="NA"/>
    <s v="NA"/>
    <d v="2019-05-01T00:00:00"/>
    <m/>
    <m/>
    <m/>
    <m/>
    <m/>
    <m/>
    <m/>
    <m/>
    <m/>
    <m/>
    <m/>
    <m/>
    <m/>
    <m/>
    <m/>
    <m/>
    <m/>
    <x v="0"/>
    <m/>
    <s v="Pending HOC"/>
    <d v="2019-12-15T00:00:00"/>
    <d v="2019-11-10T00:00:00"/>
    <s v="W2-Nov"/>
    <m/>
    <s v="Non-Private"/>
    <x v="2"/>
    <s v="Baladiah Zulfi"/>
    <s v="NA"/>
    <n v="0"/>
    <n v="0"/>
    <s v="GF"/>
    <s v="IBP Not Issued"/>
    <s v="Below BM"/>
    <s v="Ghamdi"/>
    <s v="تم الاتفاق مع المؤسسة العامة وتم عمل  اليوم ISR بانتظار موافقة RF "/>
  </r>
  <r>
    <x v="154"/>
    <s v="Macro"/>
    <s v="Aspiration"/>
    <s v="Central"/>
    <x v="7"/>
    <s v="2020 Scope"/>
    <s v=" الزلفي"/>
    <n v="26.307300000000001"/>
    <n v="44.916600000000003"/>
    <s v="Huawei"/>
    <x v="0"/>
    <s v="New Location"/>
    <s v="NA"/>
    <s v="NA"/>
    <s v="Macro"/>
    <s v="Doable"/>
    <m/>
    <s v="Approved"/>
    <d v="2019-04-18T00:00:00"/>
    <d v="2019-04-19T00:00:00"/>
    <s v="Approved"/>
    <d v="2019-05-12T16:17:42"/>
    <d v="2019-05-13T16:17:42"/>
    <s v="IGATE"/>
    <s v="14/05/2019 16:17:42"/>
    <s v="SNR1010241"/>
    <s v="NOBODY"/>
    <s v="ACCEPTED"/>
    <d v="2019-04-22T00:00:00"/>
    <d v="2019-04-28T00:00:00"/>
    <d v="2019-05-19T00:00:00"/>
    <d v="2019-05-20T00:00:00"/>
    <s v="NA"/>
    <s v="NA"/>
    <d v="2019-04-14T00:00:00"/>
    <d v="2019-04-22T00:00:00"/>
    <d v="2019-04-22T00:00:00"/>
    <d v="2019-09-01T00:00:00"/>
    <d v="2019-09-15T00:00:00"/>
    <d v="2019-09-15T00:00:00"/>
    <s v="NA"/>
    <s v="NA"/>
    <d v="2019-09-15T00:00:00"/>
    <d v="2019-09-17T00:00:00"/>
    <d v="2019-06-22T00:00:00"/>
    <s v="26.307583°"/>
    <s v="44.917548°"/>
    <d v="2019-06-25T00:00:00"/>
    <d v="2019-09-03T00:00:00"/>
    <s v="ZAZA988"/>
    <m/>
    <m/>
    <x v="28"/>
    <d v="2019-09-17T00:00:00"/>
    <s v="Pending HOC"/>
    <d v="2019-08-15T00:00:00"/>
    <s v="Done"/>
    <s v="HOC Done"/>
    <m/>
    <s v="Non-Private"/>
    <x v="2"/>
    <s v="Baladiah Zulfi"/>
    <s v="NA"/>
    <s v="25,000.00"/>
    <s v="15*15"/>
    <s v="GF"/>
    <s v="HO to CW Done"/>
    <s v="Below BM"/>
    <s v="Ghamdi"/>
    <s v="تم تسليم الموقع "/>
  </r>
  <r>
    <x v="155"/>
    <s v="Macro"/>
    <s v="Aspiration"/>
    <s v="Central"/>
    <x v="7"/>
    <s v="2020 Scope"/>
    <s v=" الزلفي"/>
    <n v="26.32011"/>
    <n v="44.883209999999998"/>
    <s v="Huawei"/>
    <x v="0"/>
    <s v="New Location"/>
    <s v="NA"/>
    <s v="NA"/>
    <s v="Macro"/>
    <s v="Doable"/>
    <m/>
    <s v="Approved"/>
    <d v="2019-03-07T00:00:00"/>
    <d v="2019-03-08T00:00:00"/>
    <s v="Approved"/>
    <d v="2019-05-11T13:22:32"/>
    <d v="2019-05-12T13:22:32"/>
    <s v="IGATE"/>
    <s v="13/05/2019 13:22:32"/>
    <s v="SNR1010227"/>
    <s v="NOBODY"/>
    <s v="ACCEPTED"/>
    <d v="2019-03-11T00:00:00"/>
    <d v="2019-04-10T00:00:00"/>
    <d v="2019-04-10T00:00:00"/>
    <d v="2019-04-10T00:00:00"/>
    <s v="NA"/>
    <s v="NA"/>
    <d v="2019-04-14T00:00:00"/>
    <d v="2019-04-18T00:00:00"/>
    <d v="2019-04-18T00:00:00"/>
    <d v="2019-04-22T00:00:00"/>
    <d v="2019-06-20T00:00:00"/>
    <d v="2019-06-30T00:00:00"/>
    <s v="NA"/>
    <s v="NA"/>
    <d v="2019-06-20T00:00:00"/>
    <d v="2019-07-23T00:00:00"/>
    <d v="2019-06-22T00:00:00"/>
    <s v="26.320049°"/>
    <s v="44.883150°"/>
    <d v="2019-06-24T00:00:00"/>
    <d v="2019-07-24T00:00:00"/>
    <s v="ZAZA988"/>
    <m/>
    <m/>
    <x v="29"/>
    <d v="2019-07-29T00:00:00"/>
    <s v="No Dependency"/>
    <d v="2019-08-15T00:00:00"/>
    <s v="Done"/>
    <s v="HOC Done"/>
    <m/>
    <s v="Non-Private"/>
    <x v="2"/>
    <s v="Baladiah Zulfi"/>
    <s v="NA"/>
    <s v="25,000.00"/>
    <s v="15*15"/>
    <s v="GF"/>
    <s v="HO to CW Done"/>
    <s v="HO Done"/>
    <s v="Ghamdi"/>
    <s v="تم تسليم الموقع "/>
  </r>
  <r>
    <x v="156"/>
    <s v="Macro"/>
    <s v="Aspiration"/>
    <s v="Central"/>
    <x v="5"/>
    <s v="2020 Scope"/>
    <s v="ملك خاص"/>
    <n v="25.973880000000001"/>
    <n v="43.711939999999998"/>
    <s v="Huawei"/>
    <x v="0"/>
    <s v="New Location"/>
    <s v="NA"/>
    <s v="NA"/>
    <s v="Macro"/>
    <s v="Doable"/>
    <m/>
    <s v="Approved"/>
    <d v="2019-03-10T00:00:00"/>
    <d v="2019-03-11T00:00:00"/>
    <s v="Approved"/>
    <d v="2019-05-11T16:41:54"/>
    <d v="2019-05-12T16:41:54"/>
    <s v="IGATE"/>
    <s v="13/05/2019 16:41:54"/>
    <s v="SNR1010238"/>
    <s v="NOBODY"/>
    <s v="ACCEPTED"/>
    <d v="2019-03-14T00:00:00"/>
    <d v="2019-04-10T00:00:00"/>
    <d v="2019-04-10T00:00:00"/>
    <d v="2019-04-18T00:00:00"/>
    <d v="2019-04-15T00:00:00"/>
    <d v="2019-04-28T00:00:00"/>
    <s v="NA"/>
    <s v="NA"/>
    <s v="NA"/>
    <s v="NA"/>
    <s v="NA"/>
    <s v="NA"/>
    <d v="2019-05-13T00:00:00"/>
    <d v="2019-05-14T00:00:00"/>
    <d v="2019-05-17T00:00:00"/>
    <d v="2019-05-22T00:00:00"/>
    <d v="2019-05-26T00:00:00"/>
    <s v="25.972485°"/>
    <s v="43.710975°"/>
    <d v="2019-06-13T00:00:00"/>
    <d v="2019-06-17T00:00:00"/>
    <s v="ZBDA001"/>
    <m/>
    <m/>
    <x v="30"/>
    <d v="2019-06-19T00:00:00"/>
    <s v="No Dependency"/>
    <d v="2019-06-14T00:00:00"/>
    <s v="Done"/>
    <s v="HOC Done"/>
    <m/>
    <s v="Private"/>
    <x v="1"/>
    <s v="متعب بن حمد بن محمد بن بتلاء"/>
    <s v="0561334545"/>
    <s v="18,000.00"/>
    <s v="20*20"/>
    <s v="GF"/>
    <s v="HO to CW Done"/>
    <s v="HO Done"/>
    <s v="A Sughair"/>
    <s v="تم تسليم الموقع "/>
  </r>
  <r>
    <x v="157"/>
    <s v="Macro"/>
    <s v="Aspiration"/>
    <s v="Central"/>
    <x v="5"/>
    <s v="2020 Scope"/>
    <s v="ملك خاص"/>
    <n v="26.16807"/>
    <n v="43.60416"/>
    <s v="Huawei"/>
    <x v="0"/>
    <s v="New Location"/>
    <s v="NA"/>
    <s v="NA"/>
    <s v="Macro"/>
    <s v="Doable"/>
    <m/>
    <s v="Approved"/>
    <d v="2019-03-10T00:00:00"/>
    <d v="2019-03-11T00:00:00"/>
    <s v="Approved"/>
    <d v="2019-05-11T16:27:30"/>
    <d v="2019-05-12T16:27:30"/>
    <s v="IGATE"/>
    <s v="13/05/2019 16:27:30"/>
    <s v="SNR1010237"/>
    <s v="NOBODY"/>
    <s v="ACCEPTED"/>
    <d v="2019-03-14T00:00:00"/>
    <d v="2019-04-10T00:00:00"/>
    <d v="2019-04-10T00:00:00"/>
    <d v="2019-04-14T00:00:00"/>
    <d v="2019-04-22T00:00:00"/>
    <d v="2019-06-20T00:00:00"/>
    <s v="NA"/>
    <s v="NA"/>
    <s v="NA"/>
    <s v="NA"/>
    <s v="NA"/>
    <s v="NA"/>
    <d v="2019-06-20T00:00:00"/>
    <d v="2019-06-25T00:00:00"/>
    <d v="2019-06-25T00:00:00"/>
    <d v="2019-07-22T00:00:00"/>
    <d v="2019-06-25T00:00:00"/>
    <s v="26.168822°"/>
    <s v="43.603444°"/>
    <d v="2019-06-26T00:00:00"/>
    <d v="2019-07-10T00:00:00"/>
    <s v="606-00-000"/>
    <m/>
    <m/>
    <x v="26"/>
    <d v="2019-07-23T00:00:00"/>
    <s v="FDED Not Approved"/>
    <d v="2019-08-15T00:00:00"/>
    <s v="Done"/>
    <s v="HOC Done"/>
    <m/>
    <s v="Private"/>
    <x v="1"/>
    <s v="عبدالرحمن عبدالله القبيشي"/>
    <s v="0554494100"/>
    <s v="20,000.00"/>
    <s v="20*20"/>
    <s v="GF"/>
    <s v="HO to CW Done"/>
    <s v="HO Done"/>
    <s v="A Sughair"/>
    <s v="تم تسليم الموقع "/>
  </r>
  <r>
    <x v="158"/>
    <s v="Macro"/>
    <s v="Aspiration"/>
    <s v="Northern"/>
    <x v="8"/>
    <s v="2020 Scope"/>
    <s v="جامعة تبوك "/>
    <n v="28.411290000000001"/>
    <n v="36.4818"/>
    <s v="Huawei"/>
    <x v="0"/>
    <s v="New Location"/>
    <s v="NA"/>
    <s v="NA"/>
    <s v="Macro"/>
    <s v="Long process"/>
    <m/>
    <s v="Approved"/>
    <d v="2019-03-16T00:00:00"/>
    <d v="2019-03-17T00:00:00"/>
    <s v="Approved"/>
    <d v="2019-05-02T16:11:42"/>
    <d v="2019-05-03T16:11:42"/>
    <s v="IGATE"/>
    <s v="04/05/2019 16:11:42"/>
    <s v="SNR1010052"/>
    <s v="SNR_O"/>
    <s v="Technical Procurement Section Manager"/>
    <d v="2019-03-20T00:00:00"/>
    <d v="2019-04-10T00:00:00"/>
    <d v="2019-04-10T00:00:00"/>
    <d v="2019-04-14T00:00:00"/>
    <s v="NA"/>
    <s v="NA"/>
    <d v="2019-04-16T00:00:00"/>
    <d v="2019-10-01T00:00:00"/>
    <d v="2019-10-01T00:00:00"/>
    <d v="2019-10-01T00:00:00"/>
    <d v="2019-10-30T00:00:00"/>
    <d v="2019-11-10T00:00:00"/>
    <s v="NA"/>
    <s v="NA"/>
    <d v="2019-10-30T00:00:00"/>
    <d v="2019-11-10T00:00:00"/>
    <m/>
    <m/>
    <m/>
    <d v="2019-10-20T00:00:00"/>
    <m/>
    <m/>
    <m/>
    <m/>
    <x v="1"/>
    <d v="2019-11-03T00:00:00"/>
    <s v="Pending HOC"/>
    <d v="2019-10-15T00:00:00"/>
    <d v="2019-10-21T00:00:00"/>
    <s v="W3-Oct"/>
    <m/>
    <s v="Non-Private"/>
    <x v="0"/>
    <s v="Tabuk university"/>
    <s v="NA"/>
    <n v="0"/>
    <s v="15*15"/>
    <s v="GF"/>
    <s v="HO to CW Done"/>
    <s v="Above"/>
    <s v="Hatem"/>
    <s v="تم تسليم الموقع بدون رخصة كما تم الاتفاق مع توال"/>
  </r>
  <r>
    <x v="159"/>
    <s v="Macro"/>
    <s v="Aspiration"/>
    <s v="Northern"/>
    <x v="8"/>
    <s v="2020 Scope"/>
    <s v=" ضباء"/>
    <n v="27.291899999999998"/>
    <n v="35.757370000000002"/>
    <s v="Huawei"/>
    <x v="0"/>
    <s v="New Location"/>
    <s v="NA"/>
    <s v="NA"/>
    <s v="Macro"/>
    <s v="Doable"/>
    <m/>
    <s v="Approved"/>
    <d v="2019-03-17T00:00:00"/>
    <d v="2019-03-18T00:00:00"/>
    <s v="Approved"/>
    <d v="2019-05-20T10:37:57"/>
    <d v="2019-05-21T10:37:57"/>
    <s v="IGATE"/>
    <s v="22/05/2019 10:37:57"/>
    <s v="SNR1010352"/>
    <s v="SNR_I"/>
    <s v="District Support"/>
    <d v="2019-03-21T00:00:00"/>
    <d v="2019-04-10T00:00:00"/>
    <d v="2019-04-10T00:00:00"/>
    <d v="2019-04-14T00:00:00"/>
    <s v="NA"/>
    <s v="NA"/>
    <d v="2019-04-15T00:00:00"/>
    <m/>
    <m/>
    <m/>
    <m/>
    <m/>
    <m/>
    <m/>
    <m/>
    <m/>
    <m/>
    <m/>
    <m/>
    <m/>
    <m/>
    <m/>
    <m/>
    <m/>
    <x v="0"/>
    <m/>
    <s v="Pending HOC"/>
    <d v="2019-10-15T00:00:00"/>
    <d v="2019-12-19T00:00:00"/>
    <s v="W3-Dec"/>
    <m/>
    <s v="Non-Private"/>
    <x v="2"/>
    <s v="Baladiya Deba"/>
    <s v="NA"/>
    <n v="0"/>
    <n v="0"/>
    <s v="GF"/>
    <s v="IBP Not Issued"/>
    <s v="Above"/>
    <s v="Hatem"/>
    <s v="تم الاجتماع مع الامانة وتم الاتفاق لاصدار العقود خلال اسبوعين"/>
  </r>
  <r>
    <x v="160"/>
    <s v="Macro"/>
    <s v="Aspiration"/>
    <s v="Northern"/>
    <x v="10"/>
    <s v="2020 Scope"/>
    <s v="الكلية التقنية بعرعر"/>
    <n v="31.02637"/>
    <n v="40.903210000000001"/>
    <s v="Huawei"/>
    <x v="0"/>
    <s v="New Location"/>
    <s v="NA"/>
    <s v="NA"/>
    <s v="Macro"/>
    <s v="Long process"/>
    <m/>
    <s v="Approved"/>
    <d v="2019-04-18T00:00:00"/>
    <d v="2019-04-19T00:00:00"/>
    <s v="Approved"/>
    <d v="2019-05-25T11:49:23"/>
    <d v="2019-05-26T11:49:23"/>
    <s v="IGATE"/>
    <s v="27/05/2019 11:49:23"/>
    <s v="SNR1010416"/>
    <s v="SNR_I"/>
    <s v="District Support"/>
    <d v="2019-04-22T00:00:00"/>
    <d v="2019-05-12T00:00:00"/>
    <d v="2019-06-17T00:00:00"/>
    <d v="2019-06-17T00:00:00"/>
    <s v="NA"/>
    <s v="NA"/>
    <d v="2019-04-29T00:00:00"/>
    <d v="2019-05-13T00:00:00"/>
    <m/>
    <m/>
    <m/>
    <m/>
    <m/>
    <m/>
    <m/>
    <m/>
    <m/>
    <m/>
    <m/>
    <m/>
    <m/>
    <m/>
    <m/>
    <m/>
    <x v="0"/>
    <m/>
    <s v="Pending HOC"/>
    <d v="2019-10-15T00:00:00"/>
    <d v="2019-11-10T00:00:00"/>
    <s v="W2-Nov"/>
    <m/>
    <s v="Non-Private"/>
    <x v="0"/>
    <s v="Technical College in Arrar"/>
    <s v="NA"/>
    <n v="0"/>
    <s v="15*15"/>
    <s v="GF"/>
    <s v="Contract Not Issued"/>
    <s v="Above"/>
    <s v="Sultan"/>
    <s v="تم الاتفاق مع المؤسسة العامة وتم عمل  اليوم ISR بانتظار موافقة RF "/>
  </r>
  <r>
    <x v="161"/>
    <s v="Macro"/>
    <s v="Aspiration"/>
    <s v="Central"/>
    <x v="4"/>
    <s v="2020 Scope"/>
    <s v="ملك خاص"/>
    <n v="27.847280000000001"/>
    <n v="41.732939999999999"/>
    <s v="Huawei"/>
    <x v="0"/>
    <s v="New Location"/>
    <s v="NA"/>
    <s v="NA"/>
    <s v="Macro"/>
    <s v="Doable"/>
    <m/>
    <s v="Approved"/>
    <d v="2019-03-17T00:00:00"/>
    <d v="2019-03-18T00:00:00"/>
    <s v="Approved"/>
    <d v="2019-05-13T15:31:30"/>
    <d v="2019-05-14T15:31:30"/>
    <s v="IGATE"/>
    <s v="15/05/2019 15:31:30"/>
    <s v="SNR1010268"/>
    <s v="NOBODY"/>
    <s v="ACCEPTED"/>
    <d v="2019-03-21T00:00:00"/>
    <d v="2019-04-10T00:00:00"/>
    <d v="2019-04-10T00:00:00"/>
    <d v="2019-04-14T00:00:00"/>
    <d v="2019-04-16T00:00:00"/>
    <d v="2019-04-30T00:00:00"/>
    <s v="NA"/>
    <s v="NA"/>
    <s v="NA"/>
    <s v="NA"/>
    <s v="NA"/>
    <s v="NA"/>
    <d v="2019-05-19T00:00:00"/>
    <d v="2019-05-20T00:00:00"/>
    <d v="2019-05-27T00:00:00"/>
    <d v="2019-06-16T00:00:00"/>
    <d v="2019-05-21T00:00:00"/>
    <n v="27.84788"/>
    <n v="41.733359999999998"/>
    <d v="2019-06-13T00:00:00"/>
    <d v="2019-06-17T00:00:00"/>
    <d v="2019-06-13T00:00:00"/>
    <m/>
    <m/>
    <x v="30"/>
    <d v="2019-06-18T00:00:00"/>
    <s v="No Dependency"/>
    <d v="2019-06-08T00:00:00"/>
    <s v="Done"/>
    <s v="HOC Done"/>
    <m/>
    <s v="Private"/>
    <x v="1"/>
    <s v="ممدوح الرمالي"/>
    <s v="541019089"/>
    <s v="25,000.00"/>
    <s v="20*20"/>
    <s v="GF"/>
    <s v="HO to CW Done"/>
    <s v="HO Done"/>
    <s v="Abdulaziz"/>
    <s v="تم تسليم الموقع "/>
  </r>
  <r>
    <x v="162"/>
    <s v="Macro"/>
    <s v="Aspiration"/>
    <s v="Central"/>
    <x v="4"/>
    <s v="2020 Scope"/>
    <s v=" الخطة"/>
    <n v="27.8292"/>
    <n v="41.7196"/>
    <s v="Huawei"/>
    <x v="0"/>
    <s v="New Location"/>
    <s v="NA"/>
    <s v="NA"/>
    <s v="Macro"/>
    <s v="Doable"/>
    <m/>
    <s v="Approved"/>
    <d v="2019-03-17T00:00:00"/>
    <d v="2019-03-18T00:00:00"/>
    <s v="Approved"/>
    <d v="2019-05-18T17:04:44"/>
    <d v="2019-05-19T17:04:44"/>
    <s v="IGATE"/>
    <s v="20/05/2019 17:04:44"/>
    <s v="SNR1010305"/>
    <s v="NOBODY"/>
    <s v="ACCEPTED"/>
    <d v="2019-03-21T00:00:00"/>
    <d v="2019-04-10T00:00:00"/>
    <d v="2019-04-10T00:00:00"/>
    <d v="2019-04-10T00:00:00"/>
    <d v="2019-04-03T00:00:00"/>
    <d v="2019-04-28T00:00:00"/>
    <s v="NA"/>
    <s v="NA"/>
    <s v="NA"/>
    <s v="NA"/>
    <s v="NA"/>
    <s v="NA"/>
    <d v="2019-04-28T00:00:00"/>
    <d v="2019-05-01T00:00:00"/>
    <d v="2019-05-17T00:00:00"/>
    <d v="2019-06-16T00:00:00"/>
    <d v="2019-06-13T00:00:00"/>
    <n v="27.829650000000001"/>
    <n v="41.720149999999997"/>
    <d v="2019-05-13T00:00:00"/>
    <d v="2019-06-17T00:00:00"/>
    <s v="611-14-000"/>
    <n v="45"/>
    <s v="400M"/>
    <x v="30"/>
    <d v="2019-06-18T00:00:00"/>
    <s v="No Dependency"/>
    <d v="2019-06-05T00:00:00"/>
    <s v="Done"/>
    <s v="HOC Done"/>
    <m/>
    <s v="Private"/>
    <x v="1"/>
    <s v="خويلد دراج الشمري"/>
    <s v="0504977502"/>
    <s v="25,000.00"/>
    <s v="20*20"/>
    <s v="GF"/>
    <s v="HO to CW Done"/>
    <s v="HO Done"/>
    <s v="Abdulaziz"/>
    <s v="تم تسليم الموقع "/>
  </r>
  <r>
    <x v="163"/>
    <s v="Macro"/>
    <s v="Aspiration"/>
    <s v="Central"/>
    <x v="4"/>
    <s v="2020 Scope"/>
    <s v="جامعه حائل"/>
    <n v="27.669060000000002"/>
    <n v="41.712449999999997"/>
    <s v="Huawei"/>
    <x v="0"/>
    <s v="New Location"/>
    <s v="NA"/>
    <s v="NA"/>
    <s v="Macro"/>
    <s v="Long process"/>
    <m/>
    <s v="Approved"/>
    <d v="2019-04-06T00:00:00"/>
    <d v="2019-04-07T00:00:00"/>
    <s v="Approved"/>
    <d v="2019-05-25T11:30:04"/>
    <d v="2019-05-26T11:30:04"/>
    <s v="IGATE"/>
    <s v="15/10/2019 11:47:14"/>
    <s v="SNR1012106"/>
    <s v="SNR_O"/>
    <s v="Technical Procurement Section Manager"/>
    <d v="2019-04-10T00:00:00"/>
    <d v="2019-05-20T00:00:00"/>
    <d v="2019-06-17T00:00:00"/>
    <d v="2019-06-17T00:00:00"/>
    <s v="NA"/>
    <s v="NA"/>
    <d v="2019-04-15T00:00:00"/>
    <d v="2019-09-15T00:00:00"/>
    <d v="2019-09-15T00:00:00"/>
    <d v="2019-09-15T00:00:00"/>
    <d v="2019-10-24T00:00:00"/>
    <d v="2019-11-10T00:00:00"/>
    <s v="NA"/>
    <s v="NA"/>
    <d v="2019-10-24T00:00:00"/>
    <d v="2019-11-10T00:00:00"/>
    <d v="2019-10-01T00:00:00"/>
    <n v="27.67126"/>
    <n v="41.709150000000001"/>
    <d v="2019-10-03T00:00:00"/>
    <d v="2019-10-23T00:00:00"/>
    <s v="Z43013"/>
    <m/>
    <m/>
    <x v="31"/>
    <d v="2019-10-24T00:00:00"/>
    <s v="Pending HOC"/>
    <d v="2019-10-15T00:00:00"/>
    <d v="2019-10-21T00:00:00"/>
    <s v="W3-Oct"/>
    <m/>
    <s v="Non-Private"/>
    <x v="0"/>
    <s v="University of Hail"/>
    <s v="NA"/>
    <s v="40,000.00"/>
    <s v="440"/>
    <s v="GF"/>
    <s v="HO to CW Done"/>
    <s v="Above"/>
    <s v="Abdulaziz"/>
    <s v="تم تسليم الموقع بدون رخصة كما تم الاتفاق مع توال"/>
  </r>
  <r>
    <x v="164"/>
    <s v="Macro"/>
    <s v="Aspiration"/>
    <s v="Eastern"/>
    <x v="6"/>
    <s v="2019 Scope"/>
    <s v="الهفوف"/>
    <n v="25.404669999999999"/>
    <n v="49.548400000000001"/>
    <s v="Huawei"/>
    <x v="0"/>
    <s v="New Location"/>
    <s v="NA"/>
    <s v="NA"/>
    <s v="Macro"/>
    <s v="Doable"/>
    <m/>
    <s v="Approved"/>
    <d v="2019-06-30T00:00:00"/>
    <d v="2019-07-01T00:00:00"/>
    <s v="Approved"/>
    <d v="2019-07-06T10:51:44"/>
    <d v="2019-07-07T10:51:44"/>
    <s v="IGATE"/>
    <s v="08/07/2019 10:51:44"/>
    <s v="SNR1011133"/>
    <s v="SNR_I"/>
    <s v="District Support"/>
    <d v="2019-07-04T00:00:00"/>
    <d v="2019-07-04T00:00:00"/>
    <d v="2019-07-04T00:00:00"/>
    <d v="2019-07-04T00:00:00"/>
    <s v="NA"/>
    <s v="NA"/>
    <d v="2019-07-11T00:00:00"/>
    <m/>
    <m/>
    <m/>
    <m/>
    <m/>
    <m/>
    <m/>
    <m/>
    <m/>
    <m/>
    <m/>
    <m/>
    <m/>
    <m/>
    <m/>
    <m/>
    <m/>
    <x v="0"/>
    <m/>
    <s v="Pending HOC"/>
    <m/>
    <d v="2019-12-15T00:00:00"/>
    <s v="W3-Dec"/>
    <m/>
    <s v="Non-Private"/>
    <x v="2"/>
    <s v="AlAhsa Amana"/>
    <s v="0502910009"/>
    <n v="0"/>
    <n v="0"/>
    <s v="GF"/>
    <s v="IBP Not Issued"/>
    <s v="Above"/>
    <s v="Salah"/>
    <s v="تحت التخطيط بالبلدية  بانتظار موافقتهم - يحتاج ما يقارب 2 اسبوع  لاصدار العقد "/>
  </r>
  <r>
    <x v="165"/>
    <s v="Macro"/>
    <s v="Aspiration"/>
    <s v="Central"/>
    <x v="7"/>
    <s v="2020 Scope"/>
    <s v=" المجمعة"/>
    <n v="25.91292"/>
    <n v="45.351869999999998"/>
    <s v="Huawei"/>
    <x v="0"/>
    <s v="New Location"/>
    <s v="NA"/>
    <s v="NA"/>
    <s v="Macro"/>
    <s v="Doable"/>
    <m/>
    <s v="Approved"/>
    <d v="2019-03-16T00:00:00"/>
    <d v="2019-03-17T00:00:00"/>
    <s v="Approved"/>
    <d v="2019-05-23T17:45:19"/>
    <d v="2019-05-24T17:45:19"/>
    <s v="IGATE"/>
    <s v="25/05/2019 17:45:19"/>
    <s v="SNR1010399"/>
    <s v="NOBODY"/>
    <s v="ACCEPTED"/>
    <d v="2019-03-20T00:00:00"/>
    <d v="2019-04-10T00:00:00"/>
    <d v="2019-04-10T00:00:00"/>
    <d v="2019-04-14T00:00:00"/>
    <s v="NA"/>
    <s v="NA"/>
    <d v="2019-04-14T00:00:00"/>
    <d v="2019-04-25T00:00:00"/>
    <d v="2019-04-25T00:00:00"/>
    <d v="2019-05-27T00:00:00"/>
    <d v="2019-06-20T00:00:00"/>
    <d v="2019-06-30T00:00:00"/>
    <s v="NA"/>
    <s v="NA"/>
    <d v="2019-06-20T00:00:00"/>
    <d v="2019-07-29T00:00:00"/>
    <d v="2019-06-23T00:00:00"/>
    <s v="25.910141°"/>
    <s v="45.352017°"/>
    <d v="2019-06-24T00:00:00"/>
    <d v="2019-06-30T00:00:00"/>
    <s v="610-00-000"/>
    <m/>
    <m/>
    <x v="27"/>
    <d v="2019-07-30T00:00:00"/>
    <s v="FDED Not Approved"/>
    <d v="2019-08-15T00:00:00"/>
    <s v="Done"/>
    <s v="HOC Done"/>
    <m/>
    <s v="Non-Private"/>
    <x v="2"/>
    <s v="Baladiyah Almajmah"/>
    <s v="NA"/>
    <s v="36,000.00"/>
    <s v="17*17"/>
    <s v="GF"/>
    <s v="HO to CW Done"/>
    <s v="HO Done"/>
    <s v="Ghamdi"/>
    <s v="تم تسليم الموقع "/>
  </r>
  <r>
    <x v="166"/>
    <s v="Macro"/>
    <s v="Aspiration"/>
    <s v="Central"/>
    <x v="7"/>
    <s v="2020 Scope"/>
    <s v=" المجمعة"/>
    <n v="25.904820000000001"/>
    <n v="45.40278"/>
    <s v="Huawei"/>
    <x v="0"/>
    <s v="New Location"/>
    <s v="NA"/>
    <s v="NA"/>
    <s v="Macro"/>
    <s v="Doable"/>
    <m/>
    <s v="Approved"/>
    <d v="2019-03-09T00:00:00"/>
    <d v="2019-03-10T00:00:00"/>
    <s v="Approved"/>
    <d v="2019-05-12T16:57:20"/>
    <d v="2019-05-13T16:57:20"/>
    <s v="IGATE"/>
    <s v="14/05/2019 16:57:20"/>
    <s v="SNR1010243"/>
    <s v="NOBODY"/>
    <s v="ACCEPTED"/>
    <d v="2019-03-13T00:00:00"/>
    <d v="2019-04-10T00:00:00"/>
    <d v="2019-04-10T00:00:00"/>
    <d v="2019-04-10T00:00:00"/>
    <s v="NA"/>
    <s v="NA"/>
    <d v="2019-04-14T00:00:00"/>
    <d v="2019-04-25T00:00:00"/>
    <d v="2019-04-25T00:00:00"/>
    <d v="2019-07-30T00:00:00"/>
    <d v="2019-08-28T00:00:00"/>
    <d v="2019-08-29T00:00:00"/>
    <s v="NA"/>
    <s v="NA"/>
    <d v="2019-06-20T00:00:00"/>
    <d v="2019-07-29T00:00:00"/>
    <d v="2019-06-22T00:00:00"/>
    <s v="25.905175°"/>
    <s v="45.403365°"/>
    <d v="2019-06-24T00:00:00"/>
    <d v="2019-06-30T00:00:00"/>
    <s v="ZMAA042"/>
    <m/>
    <m/>
    <x v="14"/>
    <d v="2019-08-29T00:00:00"/>
    <s v="FDED Not Approved"/>
    <d v="2019-08-15T00:00:00"/>
    <s v="Done"/>
    <s v="HOC Done"/>
    <m/>
    <s v="Non-Private"/>
    <x v="2"/>
    <s v="Baladiyah Almajmah"/>
    <s v="NA"/>
    <s v="34,000.00"/>
    <s v="15X15"/>
    <s v="GF"/>
    <s v="HO to CW Done"/>
    <s v="HO Done"/>
    <s v="Ghamdi"/>
    <s v="تم تسليم الموقع "/>
  </r>
  <r>
    <x v="167"/>
    <s v="Macro"/>
    <s v="Aspiration"/>
    <s v="Central"/>
    <x v="7"/>
    <s v="2020 Scope"/>
    <s v=" المجمعة"/>
    <n v="25.92642"/>
    <n v="45.399419999999999"/>
    <s v="Huawei"/>
    <x v="0"/>
    <s v="New Location"/>
    <s v="NA"/>
    <s v="NA"/>
    <s v="Macro"/>
    <s v="Doable"/>
    <m/>
    <s v="Approved"/>
    <d v="2019-03-12T00:00:00"/>
    <d v="2019-03-13T00:00:00"/>
    <s v="Approved"/>
    <d v="2019-05-12T17:11:23"/>
    <d v="2019-05-13T17:11:23"/>
    <s v="IGATE"/>
    <s v="14/05/2019 17:11:23"/>
    <s v="SNR1010244"/>
    <s v="NOBODY"/>
    <s v="ACCEPTED"/>
    <d v="2019-03-16T00:00:00"/>
    <d v="2019-04-10T00:00:00"/>
    <d v="2019-05-14T00:00:00"/>
    <d v="2019-05-13T00:00:00"/>
    <d v="2019-05-14T00:00:00"/>
    <d v="2019-06-20T00:00:00"/>
    <s v="NA"/>
    <s v="NA"/>
    <s v="NA"/>
    <s v="NA"/>
    <s v="NA"/>
    <s v="NA"/>
    <d v="2019-06-20T00:00:00"/>
    <d v="2019-06-25T00:00:00"/>
    <d v="2019-07-03T00:00:00"/>
    <d v="2019-07-03T00:00:00"/>
    <d v="2019-07-03T00:00:00"/>
    <s v="25.924400°"/>
    <s v="45.399370°"/>
    <d v="2019-06-30T00:00:00"/>
    <d v="2019-07-02T00:00:00"/>
    <s v="ZMAA034"/>
    <n v="35"/>
    <m/>
    <x v="21"/>
    <d v="2019-07-07T00:00:00"/>
    <s v="No Dependency"/>
    <d v="2019-08-15T00:00:00"/>
    <s v="Done"/>
    <s v="HOC Done"/>
    <m/>
    <s v="Private"/>
    <x v="1"/>
    <s v="مرزوق حمد"/>
    <s v="0503027404"/>
    <s v="30,000.00"/>
    <s v="20*20"/>
    <s v="GF"/>
    <s v="HO to CW Done"/>
    <s v="HO Done"/>
    <s v="Ghamdi"/>
    <s v="تم تسليم الموقع "/>
  </r>
  <r>
    <x v="168"/>
    <s v="Macro"/>
    <s v="Aspiration"/>
    <s v="Central"/>
    <x v="7"/>
    <s v="2020 Scope"/>
    <s v="ملك خاص"/>
    <n v="25.923249999999999"/>
    <n v="45.387450000000001"/>
    <s v="Huawei"/>
    <x v="0"/>
    <s v="New Location"/>
    <s v="NA"/>
    <s v="NA"/>
    <s v="Macro"/>
    <s v="Doable"/>
    <m/>
    <s v="Approved"/>
    <d v="2019-03-09T00:00:00"/>
    <d v="2019-03-10T00:00:00"/>
    <s v="Approved"/>
    <d v="2019-05-13T12:48:10"/>
    <d v="2019-05-14T12:48:10"/>
    <s v="IGATE"/>
    <s v="15/05/2019 12:48:10"/>
    <s v="SNR1010263"/>
    <s v="NOBODY"/>
    <s v="ACCEPTED"/>
    <d v="2019-03-13T00:00:00"/>
    <d v="2019-04-10T00:00:00"/>
    <d v="2019-04-10T00:00:00"/>
    <d v="2019-04-10T00:00:00"/>
    <d v="2019-04-02T00:00:00"/>
    <d v="2019-04-28T00:00:00"/>
    <s v="NA"/>
    <s v="NA"/>
    <s v="NA"/>
    <s v="NA"/>
    <s v="NA"/>
    <s v="NA"/>
    <d v="2019-04-28T00:00:00"/>
    <d v="2019-04-29T00:00:00"/>
    <d v="2019-05-19T00:00:00"/>
    <d v="2019-06-26T00:00:00"/>
    <d v="2019-05-09T00:00:00"/>
    <s v="25.922975°"/>
    <s v="45.386924°"/>
    <d v="2019-06-13T00:00:00"/>
    <d v="2019-06-17T00:00:00"/>
    <s v="610-00-000"/>
    <m/>
    <m/>
    <x v="32"/>
    <d v="2019-06-27T00:00:00"/>
    <s v="FDED Not Approved"/>
    <d v="2019-06-07T00:00:00"/>
    <s v="Done"/>
    <s v="HOC Done"/>
    <m/>
    <s v="Private"/>
    <x v="1"/>
    <s v="سلطانة بنت احمد العمار"/>
    <s v="0555261358"/>
    <s v="23,000.00"/>
    <s v="20*20"/>
    <s v="RT"/>
    <s v="HO to CW Done"/>
    <s v="HO Done"/>
    <s v="Ghamdi"/>
    <s v="تم تسليم الموقع "/>
  </r>
  <r>
    <x v="169"/>
    <s v="Macro"/>
    <s v="Aspiration"/>
    <s v="Central"/>
    <x v="5"/>
    <s v="2020 Scope"/>
    <s v=" القصيم"/>
    <n v="25.81165"/>
    <n v="42.960949999999997"/>
    <s v="Huawei"/>
    <x v="0"/>
    <s v="New Location"/>
    <s v="NA"/>
    <s v="NA"/>
    <s v="Macro"/>
    <s v="Long process"/>
    <m/>
    <s v="Approved"/>
    <d v="2019-04-18T00:00:00"/>
    <d v="2019-04-19T00:00:00"/>
    <s v="Submitted"/>
    <d v="2019-08-18T00:00:00"/>
    <m/>
    <s v="IGATE"/>
    <e v="#N/A"/>
    <e v="#N/A"/>
    <e v="#N/A"/>
    <e v="#N/A"/>
    <d v="2019-04-22T00:00:00"/>
    <m/>
    <m/>
    <m/>
    <s v="NA"/>
    <s v="NA"/>
    <m/>
    <m/>
    <m/>
    <m/>
    <m/>
    <m/>
    <m/>
    <m/>
    <m/>
    <m/>
    <m/>
    <m/>
    <m/>
    <m/>
    <m/>
    <m/>
    <m/>
    <m/>
    <x v="0"/>
    <m/>
    <s v="Pending HOC"/>
    <d v="2019-12-15T00:00:00"/>
    <d v="2019-10-23T00:00:00"/>
    <s v="W3-Oct"/>
    <m/>
    <s v="Non-Private"/>
    <x v="2"/>
    <s v="Amanh AlQasim"/>
    <s v="NA"/>
    <s v="NA"/>
    <s v="NA"/>
    <s v="GF"/>
    <s v=",ISR  IN GAT"/>
    <s v="Above"/>
    <s v="A Sughair"/>
    <s v="trying to get access to Compound to found location"/>
  </r>
  <r>
    <x v="170"/>
    <s v="Macro"/>
    <s v="Aspiration"/>
    <s v="Central"/>
    <x v="5"/>
    <s v="Removed"/>
    <s v="الاسياح"/>
    <n v="26.767579999999999"/>
    <n v="44.199509999999997"/>
    <s v="Huawei"/>
    <x v="1"/>
    <s v="New Location"/>
    <m/>
    <m/>
    <s v="Macro"/>
    <s v="Doable"/>
    <m/>
    <s v="Approved"/>
    <d v="2019-04-18T00:00:00"/>
    <d v="2019-04-19T00:00:00"/>
    <s v="Submitted"/>
    <d v="2019-08-22T00:00:00"/>
    <m/>
    <s v="IGATE"/>
    <e v="#N/A"/>
    <e v="#N/A"/>
    <e v="#N/A"/>
    <e v="#N/A"/>
    <d v="2019-04-22T00:00:00"/>
    <d v="2019-06-16T00:00:00"/>
    <m/>
    <m/>
    <m/>
    <m/>
    <s v="NA"/>
    <s v="NA"/>
    <s v="NA"/>
    <s v="NA"/>
    <s v="NA"/>
    <s v="NA"/>
    <m/>
    <m/>
    <m/>
    <m/>
    <m/>
    <m/>
    <m/>
    <m/>
    <m/>
    <m/>
    <m/>
    <m/>
    <x v="0"/>
    <m/>
    <m/>
    <d v="2019-12-15T00:00:00"/>
    <s v="Out"/>
    <s v="Out"/>
    <m/>
    <s v="Private"/>
    <x v="1"/>
    <s v="محمد الفهيد"/>
    <s v="NA"/>
    <s v="NA"/>
    <s v="NA"/>
    <s v="GF"/>
    <s v=",ISR  IN GAT"/>
    <m/>
    <s v="A Sughair"/>
    <s v="Out"/>
  </r>
  <r>
    <x v="171"/>
    <s v="Macro"/>
    <s v="Aspiration"/>
    <s v="Northern"/>
    <x v="11"/>
    <s v="2020 Scope"/>
    <s v=" القريات "/>
    <n v="31.25366"/>
    <n v="37.43074"/>
    <s v="Huawei"/>
    <x v="0"/>
    <s v="New Location"/>
    <s v="NA"/>
    <s v="NA"/>
    <s v="Macro"/>
    <s v="Long process"/>
    <m/>
    <s v="Approved"/>
    <d v="2019-04-18T00:00:00"/>
    <d v="2019-04-19T00:00:00"/>
    <s v="Approved"/>
    <d v="2019-08-05T13:11:21"/>
    <d v="2019-08-06T13:11:21"/>
    <s v="IGATE"/>
    <s v="07/08/2019 13:11:21"/>
    <s v="SNR1011604"/>
    <s v="SNR_V"/>
    <s v="Technical Procurement Section Manager"/>
    <d v="2019-04-22T00:00:00"/>
    <d v="2019-09-03T00:00:00"/>
    <d v="2019-09-03T00:00:00"/>
    <d v="2019-09-03T00:00:00"/>
    <s v="NA"/>
    <s v="NA"/>
    <s v="NA"/>
    <s v="NA"/>
    <s v="NA"/>
    <s v="NA"/>
    <s v="NA"/>
    <s v="NA"/>
    <d v="2019-09-04T00:00:00"/>
    <d v="2019-09-05T00:00:00"/>
    <d v="2019-09-04T00:00:00"/>
    <d v="2019-09-05T00:00:00"/>
    <d v="2019-08-28T00:00:00"/>
    <s v="31.256036°"/>
    <s v="37.431813°"/>
    <d v="2019-08-29T00:00:00"/>
    <d v="2019-09-02T00:00:00"/>
    <s v="ZQUA994"/>
    <m/>
    <m/>
    <x v="33"/>
    <d v="2019-09-05T00:00:00"/>
    <s v="FDED Not Approved"/>
    <d v="2019-10-15T00:00:00"/>
    <s v="Done"/>
    <s v="HOC Done"/>
    <m/>
    <s v="Private"/>
    <x v="1"/>
    <s v="ناصر الشراري"/>
    <s v="0503125160"/>
    <s v="25,000.00"/>
    <s v="20*20"/>
    <s v="GF"/>
    <s v="HO to CW Done"/>
    <s v="HO Done"/>
    <s v="Sultan"/>
    <s v="تم تسليم الموقع "/>
  </r>
  <r>
    <x v="172"/>
    <s v="Macro"/>
    <s v="Aspiration"/>
    <s v="Northern"/>
    <x v="11"/>
    <s v="2020 Scope"/>
    <s v=" القريات "/>
    <n v="31.348680000000002"/>
    <n v="37.394120000000001"/>
    <s v="Huawei"/>
    <x v="0"/>
    <s v="New Location"/>
    <s v="NA"/>
    <s v="NA"/>
    <s v="Macro"/>
    <s v="Doable"/>
    <m/>
    <s v="Approved"/>
    <d v="2019-03-17T00:00:00"/>
    <d v="2019-03-18T00:00:00"/>
    <s v="Approved"/>
    <d v="2019-05-23T16:16:36"/>
    <d v="2019-05-24T16:16:36"/>
    <s v="IGATE"/>
    <s v="25/05/2019 16:16:36"/>
    <s v="SNR1010390"/>
    <s v="SNR_I"/>
    <s v="District Support"/>
    <d v="2019-03-21T00:00:00"/>
    <d v="2019-04-10T00:00:00"/>
    <d v="2019-04-10T00:00:00"/>
    <d v="2019-04-14T00:00:00"/>
    <s v="NA"/>
    <s v="NA"/>
    <d v="2019-04-16T00:00:00"/>
    <m/>
    <m/>
    <m/>
    <m/>
    <m/>
    <m/>
    <m/>
    <m/>
    <m/>
    <m/>
    <m/>
    <m/>
    <m/>
    <m/>
    <m/>
    <m/>
    <m/>
    <x v="0"/>
    <m/>
    <s v="Pending HOC"/>
    <d v="2019-10-15T00:00:00"/>
    <d v="2019-12-05T00:00:00"/>
    <s v="W1-Dec"/>
    <m/>
    <s v="Non-Private"/>
    <x v="2"/>
    <s v="Baladiyah Qurayat"/>
    <s v="NA"/>
    <n v="0"/>
    <n v="0"/>
    <s v="GF"/>
    <s v="IBP Not Issued"/>
    <s v="Above"/>
    <s v="Sultan"/>
    <s v="بانتظار موافقة RF للمواقع الجديدة "/>
  </r>
  <r>
    <x v="173"/>
    <s v="Macro"/>
    <s v="Aspiration"/>
    <s v="Northern"/>
    <x v="11"/>
    <s v="2020 Scope"/>
    <s v="ملك خاص"/>
    <n v="31.364820000000002"/>
    <n v="37.29072"/>
    <s v="Huawei"/>
    <x v="0"/>
    <s v="New Location"/>
    <s v="NA"/>
    <s v="NA"/>
    <s v="Macro"/>
    <s v="Doable"/>
    <m/>
    <s v="Approved"/>
    <d v="2019-03-14T00:00:00"/>
    <d v="2019-03-15T00:00:00"/>
    <s v="Approved"/>
    <d v="2019-05-03T11:16:36"/>
    <d v="2019-05-04T11:16:36"/>
    <s v="IGATE"/>
    <s v="05/05/2019 11:16:36"/>
    <s v="SNR1010060"/>
    <s v="NOBODY"/>
    <s v="ACCEPTED"/>
    <d v="2019-03-18T00:00:00"/>
    <d v="2019-04-10T00:00:00"/>
    <d v="2019-04-10T00:00:00"/>
    <d v="2019-04-14T00:00:00"/>
    <d v="2019-05-14T00:00:00"/>
    <d v="2019-06-20T00:00:00"/>
    <s v="NA"/>
    <s v="NA"/>
    <s v="NA"/>
    <s v="NA"/>
    <s v="NA"/>
    <s v="NA"/>
    <d v="2019-06-20T00:00:00"/>
    <d v="2019-06-30T00:00:00"/>
    <d v="2019-07-01T00:00:00"/>
    <d v="2019-07-28T00:00:00"/>
    <d v="2019-06-25T00:00:00"/>
    <n v="31.36242"/>
    <n v="37.290886999999998"/>
    <d v="2019-06-30T00:00:00"/>
    <d v="2019-07-10T00:00:00"/>
    <s v="411-00-000"/>
    <m/>
    <m/>
    <x v="34"/>
    <d v="2019-07-29T00:00:00"/>
    <s v="No Dependency"/>
    <d v="2019-08-15T00:00:00"/>
    <s v="Done"/>
    <s v="HOC Done"/>
    <m/>
    <s v="Private"/>
    <x v="1"/>
    <s v="معاشي صبيح العنزي"/>
    <s v="0555390617"/>
    <s v="30,000.00"/>
    <s v="20*20"/>
    <s v="GF"/>
    <s v="HO to CW Done"/>
    <s v="HO Done"/>
    <s v="Sultan"/>
    <s v="تم تسليم الموقع "/>
  </r>
  <r>
    <x v="174"/>
    <s v="Macro"/>
    <s v="Aspiration"/>
    <s v="Northern"/>
    <x v="11"/>
    <s v="2020 Scope"/>
    <s v="ملك خاص"/>
    <n v="31.330570000000002"/>
    <n v="37.366109999999999"/>
    <s v="Huawei"/>
    <x v="0"/>
    <s v="New Location"/>
    <s v="NA"/>
    <s v="NA"/>
    <s v="Macro"/>
    <s v="Doable"/>
    <m/>
    <s v="Approved"/>
    <d v="2019-03-17T00:00:00"/>
    <d v="2019-03-18T00:00:00"/>
    <s v="Approved"/>
    <d v="2019-05-26T16:47:55"/>
    <d v="2019-05-27T16:47:55"/>
    <s v="IGATE"/>
    <s v="17/10/2019 14:57:02"/>
    <s v="SNR1012142"/>
    <s v="SNR_O"/>
    <s v="Technical Procurement Section Manager"/>
    <d v="2019-03-21T00:00:00"/>
    <d v="2019-04-10T00:00:00"/>
    <d v="2019-04-10T00:00:00"/>
    <d v="2019-04-14T00:00:00"/>
    <d v="2019-06-12T00:00:00"/>
    <d v="2019-09-11T00:00:00"/>
    <s v="NA"/>
    <s v="NA"/>
    <s v="NA"/>
    <s v="NA"/>
    <s v="NA"/>
    <s v="NA"/>
    <d v="2019-09-17T00:00:00"/>
    <d v="2019-09-24T00:00:00"/>
    <d v="2019-09-15T00:00:00"/>
    <d v="2019-11-03T00:00:00"/>
    <d v="2019-09-01T00:00:00"/>
    <s v="31.330777°"/>
    <s v="37.365896°"/>
    <d v="2019-09-01T00:00:00"/>
    <d v="2019-09-02T00:00:00"/>
    <s v="411-00-000"/>
    <m/>
    <m/>
    <x v="2"/>
    <d v="2019-10-17T00:00:00"/>
    <s v="Pending HOC"/>
    <d v="2019-09-15T00:00:00"/>
    <d v="2019-12-05T00:00:00"/>
    <s v="W1-Dec"/>
    <s v="W2-Oct"/>
    <s v="Private"/>
    <x v="1"/>
    <s v="عوض بن حضيري العنزي "/>
    <s v="0503392539"/>
    <s v="20,000.00"/>
    <s v="All Roof top"/>
    <s v="RT"/>
    <s v="HO to CW Done"/>
    <s v="Below BM"/>
    <s v="Sultan"/>
    <s v="تم تسليم الموقع بدون رخصة كما تم الاتفاق مع توال"/>
  </r>
  <r>
    <x v="175"/>
    <s v="Macro"/>
    <s v="Aspiration"/>
    <s v="Northern"/>
    <x v="11"/>
    <s v="2020 Scope"/>
    <s v=" القريات "/>
    <n v="31.3521"/>
    <n v="37.3337"/>
    <s v="Huawei"/>
    <x v="0"/>
    <s v="New Location"/>
    <s v="NA"/>
    <s v="NA"/>
    <s v="Macro"/>
    <s v="Doable"/>
    <m/>
    <s v="Approved"/>
    <d v="2019-03-17T00:00:00"/>
    <d v="2019-03-18T00:00:00"/>
    <s v="Approved"/>
    <d v="2019-05-23T16:20:56"/>
    <d v="2019-05-24T16:20:56"/>
    <s v="IGATE"/>
    <s v="25/05/2019 16:20:56"/>
    <s v="SNR1010391"/>
    <s v="SNR_I"/>
    <s v="District Support"/>
    <d v="2019-03-21T00:00:00"/>
    <d v="2019-04-10T00:00:00"/>
    <d v="2019-04-10T00:00:00"/>
    <d v="2019-04-14T00:00:00"/>
    <s v="NA"/>
    <s v="NA"/>
    <d v="2019-04-16T00:00:00"/>
    <m/>
    <m/>
    <m/>
    <m/>
    <m/>
    <m/>
    <m/>
    <m/>
    <m/>
    <m/>
    <m/>
    <m/>
    <m/>
    <m/>
    <m/>
    <m/>
    <m/>
    <x v="0"/>
    <m/>
    <s v="Pending HOC"/>
    <d v="2019-10-15T00:00:00"/>
    <d v="2019-12-05T00:00:00"/>
    <s v="W1-Dec"/>
    <m/>
    <s v="Non-Private"/>
    <x v="2"/>
    <s v="Baladiyah Qurayat"/>
    <s v="NA"/>
    <n v="0"/>
    <n v="0"/>
    <s v="GF"/>
    <s v="IBP Not Issued"/>
    <s v="Above"/>
    <s v="Sultan"/>
    <s v="بانتظار موافقة RF للمواقع الجديدة "/>
  </r>
  <r>
    <x v="176"/>
    <s v="Macro"/>
    <s v="Aspiration"/>
    <s v="Central"/>
    <x v="5"/>
    <s v="2020 Scope"/>
    <s v="ملك خاص"/>
    <n v="26.07957"/>
    <n v="43.60284"/>
    <s v="Huawei"/>
    <x v="0"/>
    <s v="New Location"/>
    <s v="NA"/>
    <s v="NA"/>
    <s v="Macro"/>
    <s v="Doable"/>
    <m/>
    <s v="Approved"/>
    <d v="2019-03-10T00:00:00"/>
    <d v="2019-03-11T00:00:00"/>
    <s v="Approved"/>
    <d v="2019-05-23T16:30:34"/>
    <d v="2019-05-24T16:30:34"/>
    <s v="IGATE"/>
    <s v="25/05/2019 16:30:34"/>
    <s v="SNR1010392"/>
    <s v="NOBODY"/>
    <s v="ACCEPTED"/>
    <d v="2019-03-14T00:00:00"/>
    <d v="2019-04-10T00:00:00"/>
    <d v="2019-04-10T00:00:00"/>
    <d v="2019-04-10T00:00:00"/>
    <d v="2019-04-22T00:00:00"/>
    <d v="2019-08-05T00:00:00"/>
    <s v="NA"/>
    <s v="NA"/>
    <s v="NA"/>
    <s v="NA"/>
    <s v="NA"/>
    <s v="NA"/>
    <d v="2019-07-28T00:00:00"/>
    <d v="2019-08-20T00:00:00"/>
    <d v="2019-08-01T00:00:00"/>
    <d v="2019-08-20T00:00:00"/>
    <d v="2019-08-01T00:00:00"/>
    <s v="26.080139°"/>
    <s v="43.603929°"/>
    <d v="2019-08-20T00:00:00"/>
    <d v="2019-08-22T00:00:00"/>
    <s v="612-00-000"/>
    <m/>
    <m/>
    <x v="35"/>
    <d v="2019-08-25T00:00:00"/>
    <s v="FDED Not Approved"/>
    <d v="2019-07-20T00:00:00"/>
    <s v="Done"/>
    <s v="HOC Done"/>
    <m/>
    <s v="Private"/>
    <x v="1"/>
    <s v="عبدالعزيز المهوس"/>
    <s v="0553550777"/>
    <s v="23,000.00"/>
    <s v="20*20"/>
    <s v="GF"/>
    <s v="HO to CW Done"/>
    <s v="HO Done"/>
    <s v="A Sughair"/>
    <s v="تم تسليم الموقع "/>
  </r>
  <r>
    <x v="177"/>
    <s v="Macro"/>
    <s v="Aspiration"/>
    <s v="Central"/>
    <x v="5"/>
    <s v="2020 Scope"/>
    <s v="ملك خاص"/>
    <n v="26.066849999999999"/>
    <n v="43.537100000000002"/>
    <s v="Huawei"/>
    <x v="0"/>
    <s v="New Location"/>
    <s v="NA"/>
    <s v="NA"/>
    <s v="Macro"/>
    <s v="Doable"/>
    <m/>
    <s v="Approved"/>
    <d v="2019-03-10T00:00:00"/>
    <d v="2019-03-11T00:00:00"/>
    <s v="Approved"/>
    <d v="2019-05-13T13:40:36"/>
    <d v="2019-05-14T13:40:36"/>
    <s v="IGATE"/>
    <s v="15/05/2019 13:40:36"/>
    <s v="SNR1010264"/>
    <s v="NOBODY"/>
    <s v="ACCEPTED"/>
    <d v="2019-03-14T00:00:00"/>
    <d v="2019-04-10T00:00:00"/>
    <d v="2019-04-10T00:00:00"/>
    <d v="2019-04-10T00:00:00"/>
    <d v="2019-04-02T00:00:00"/>
    <d v="2019-06-20T00:00:00"/>
    <s v="NA"/>
    <s v="NA"/>
    <s v="NA"/>
    <s v="NA"/>
    <s v="NA"/>
    <s v="NA"/>
    <d v="2019-06-20T00:00:00"/>
    <d v="2019-06-25T00:00:00"/>
    <d v="2019-06-25T00:00:00"/>
    <d v="2019-07-23T00:00:00"/>
    <d v="2019-06-25T00:00:00"/>
    <s v="26.067015°"/>
    <s v="43.536506°"/>
    <d v="2019-06-26T00:00:00"/>
    <d v="2019-07-10T00:00:00"/>
    <s v="605-00-000"/>
    <m/>
    <m/>
    <x v="29"/>
    <d v="2019-07-24T00:00:00"/>
    <s v="FDED Not Approved"/>
    <d v="2019-06-06T00:00:00"/>
    <s v="Done"/>
    <s v="HOC Done"/>
    <m/>
    <s v="Private"/>
    <x v="1"/>
    <s v="الوكيل/ صالح ناصر الخميس"/>
    <s v="0504154056"/>
    <s v="20,000.00"/>
    <s v="20*20"/>
    <s v="GF"/>
    <s v="HO to CW Done"/>
    <s v="HO Done"/>
    <s v="A Sughair"/>
    <s v="تم تسليم الموقع "/>
  </r>
  <r>
    <x v="178"/>
    <s v="Macro"/>
    <s v="Aspiration"/>
    <s v="Central"/>
    <x v="5"/>
    <s v="2020 Scope"/>
    <s v="رياض الخبرا"/>
    <n v="26.053229999999999"/>
    <n v="43.570149999999998"/>
    <s v="Huawei"/>
    <x v="0"/>
    <s v="New Location"/>
    <s v="NA"/>
    <s v="NA"/>
    <s v="Macro"/>
    <s v="Doable"/>
    <m/>
    <s v="Approved"/>
    <d v="2019-04-18T00:00:00"/>
    <d v="2019-04-19T00:00:00"/>
    <s v="Approved"/>
    <d v="2019-06-23T09:39:20"/>
    <d v="2019-06-24T09:39:20"/>
    <s v="IGATE"/>
    <s v="25/06/2019 09:39:20"/>
    <s v="SNR1010788"/>
    <s v="NOBODY"/>
    <s v="ACCEPTED"/>
    <d v="2019-04-22T00:00:00"/>
    <d v="2019-04-28T00:00:00"/>
    <d v="2019-05-02T00:00:00"/>
    <d v="2019-05-06T00:00:00"/>
    <s v="NA"/>
    <s v="NA"/>
    <d v="2019-04-15T00:00:00"/>
    <d v="2019-06-12T00:00:00"/>
    <d v="2019-05-12T00:00:00"/>
    <d v="2019-05-27T00:00:00"/>
    <d v="2019-07-18T00:00:00"/>
    <d v="2019-07-28T00:00:00"/>
    <s v="NA"/>
    <s v="NA"/>
    <d v="2019-08-05T00:00:00"/>
    <d v="2019-09-15T00:00:00"/>
    <d v="2019-09-10T00:00:00"/>
    <s v="26.054068°"/>
    <s v="43.570580°"/>
    <d v="2019-09-09T00:00:00"/>
    <d v="2019-09-10T00:00:00"/>
    <s v="605-00-000"/>
    <m/>
    <m/>
    <x v="19"/>
    <d v="2019-09-16T00:00:00"/>
    <s v="FDED Not Approved"/>
    <d v="2019-10-15T00:00:00"/>
    <s v="Done"/>
    <s v="HOC Done"/>
    <m/>
    <s v="Non-Private"/>
    <x v="2"/>
    <s v="Baladiyah Riyadh Alkoubra"/>
    <s v="NA"/>
    <s v="20,250.00"/>
    <s v="ok"/>
    <s v="GF"/>
    <s v="HO to CW Done"/>
    <s v="HO Done"/>
    <s v="A Sughair"/>
    <s v="تم تسليم الموقع "/>
  </r>
  <r>
    <x v="179"/>
    <s v="Macro"/>
    <s v="Aspiration"/>
    <s v="Northern"/>
    <x v="10"/>
    <s v="2020 Scope"/>
    <s v=" رفحاء"/>
    <n v="29.595980000000001"/>
    <n v="43.552860000000003"/>
    <s v="Huawei"/>
    <x v="0"/>
    <s v="New Location"/>
    <s v="NA"/>
    <s v="NA"/>
    <s v="Macro"/>
    <s v="Doable"/>
    <m/>
    <s v="Approved"/>
    <d v="2019-03-17T00:00:00"/>
    <d v="2019-03-18T00:00:00"/>
    <s v="Approved"/>
    <d v="2019-05-13T15:03:37"/>
    <d v="2019-05-14T15:03:37"/>
    <s v="IGATE"/>
    <s v="15/05/2019 15:03:37"/>
    <s v="SNR1010267"/>
    <s v="NOBODY"/>
    <s v="ACCEPTED"/>
    <d v="2019-03-21T00:00:00"/>
    <d v="2019-04-10T00:00:00"/>
    <d v="2019-04-10T00:00:00"/>
    <d v="2019-04-14T00:00:00"/>
    <d v="2019-05-14T00:00:00"/>
    <d v="2019-06-20T00:00:00"/>
    <s v="NA"/>
    <s v="NA"/>
    <s v="NA"/>
    <s v="NA"/>
    <s v="NA"/>
    <s v="NA"/>
    <d v="2019-06-20T00:00:00"/>
    <d v="2019-06-30T00:00:00"/>
    <d v="2019-07-01T00:00:00"/>
    <d v="2019-07-17T00:00:00"/>
    <d v="2019-06-25T00:00:00"/>
    <n v="29.596177999999998"/>
    <n v="43.551887999999998"/>
    <d v="2019-06-30T00:00:00"/>
    <d v="2019-07-10T00:00:00"/>
    <s v="484-00-000"/>
    <m/>
    <m/>
    <x v="24"/>
    <d v="2019-07-24T00:00:00"/>
    <s v="Pending RFI"/>
    <d v="2019-08-15T00:00:00"/>
    <s v="Done"/>
    <s v="HOC Done"/>
    <m/>
    <s v="Private"/>
    <x v="1"/>
    <s v="نشمي الشمري"/>
    <s v="0539999909"/>
    <s v="25,000.00"/>
    <s v="20*20"/>
    <s v="GF"/>
    <s v="HO to CW Done"/>
    <s v="HO Done"/>
    <s v="Sultan"/>
    <s v="تم تسليم الموقع "/>
  </r>
  <r>
    <x v="180"/>
    <s v="Macro"/>
    <s v="Aspiration"/>
    <s v="Eastern"/>
    <x v="6"/>
    <s v="2020 Scope"/>
    <s v="أمانة الإحساء"/>
    <n v="25.319520000000001"/>
    <n v="49.565489999999997"/>
    <s v="Huawei"/>
    <x v="0"/>
    <s v="New Location"/>
    <s v="NA"/>
    <s v="NA"/>
    <s v="Macro"/>
    <s v="Doable"/>
    <m/>
    <s v="Approved"/>
    <d v="2019-07-24T00:00:00"/>
    <d v="2019-07-25T00:00:00"/>
    <s v="Approved"/>
    <d v="2019-07-23T14:51:25"/>
    <d v="2019-07-24T14:51:25"/>
    <s v="IGATE"/>
    <s v="25/07/2019 14:51:25"/>
    <s v="SNR1011465"/>
    <s v="SNR_I"/>
    <s v="District Support"/>
    <d v="2019-07-28T00:00:00"/>
    <d v="2019-07-28T00:00:00"/>
    <d v="2019-07-28T00:00:00"/>
    <d v="2019-08-05T00:00:00"/>
    <s v="NA"/>
    <s v="NA"/>
    <d v="2019-08-05T00:00:00"/>
    <m/>
    <m/>
    <m/>
    <m/>
    <m/>
    <m/>
    <m/>
    <m/>
    <m/>
    <m/>
    <m/>
    <m/>
    <m/>
    <m/>
    <m/>
    <m/>
    <m/>
    <x v="0"/>
    <m/>
    <s v="FBP Not submitted"/>
    <m/>
    <d v="2019-12-15T00:00:00"/>
    <s v="W3-Dec"/>
    <m/>
    <s v="Non-Private"/>
    <x v="2"/>
    <s v="AlAhsa Amana"/>
    <s v="NA"/>
    <n v="0"/>
    <n v="0"/>
    <s v="GF"/>
    <s v="IBP Not Issued"/>
    <s v="Above"/>
    <s v="Salah"/>
    <s v="تحت التخطيط بالبلدية  بانتظار موافقتهم - يحتاج ما يقارب 2 اسبوع  لاصدار العقد "/>
  </r>
  <r>
    <x v="181"/>
    <s v="Macro"/>
    <s v="Aspiration"/>
    <s v="Eastern"/>
    <x v="6"/>
    <s v="2019 Scope"/>
    <s v="الهفوف"/>
    <n v="25.311779999999999"/>
    <n v="49.578870000000002"/>
    <s v="Huawei"/>
    <x v="0"/>
    <s v="New Location"/>
    <s v="NA"/>
    <s v="NA"/>
    <s v="Macro"/>
    <s v="Doable"/>
    <m/>
    <s v="Approved"/>
    <d v="2019-06-30T00:00:00"/>
    <d v="2019-07-01T00:00:00"/>
    <s v="Approved"/>
    <d v="2019-07-06T10:57:31"/>
    <d v="2019-07-07T10:57:31"/>
    <s v="IGATE"/>
    <s v="08/07/2019 10:57:31"/>
    <s v="SNR1011135"/>
    <s v="SNR_O"/>
    <s v="Technical Procurement Section Manager"/>
    <d v="2019-07-04T00:00:00"/>
    <d v="2019-07-04T00:00:00"/>
    <d v="2019-07-04T00:00:00"/>
    <d v="2019-07-04T00:00:00"/>
    <s v="NA"/>
    <s v="NA"/>
    <d v="2019-07-11T00:00:00"/>
    <d v="2019-11-06T00:00:00"/>
    <d v="2019-11-06T00:00:00"/>
    <d v="2019-11-06T00:00:00"/>
    <m/>
    <m/>
    <m/>
    <m/>
    <m/>
    <m/>
    <m/>
    <m/>
    <m/>
    <m/>
    <m/>
    <m/>
    <m/>
    <m/>
    <x v="0"/>
    <m/>
    <s v="Pending HOC"/>
    <m/>
    <d v="2019-12-15T00:00:00"/>
    <s v="W3-Dec"/>
    <m/>
    <s v="Non-Private"/>
    <x v="2"/>
    <s v="AlAhsa Amana"/>
    <s v="NA"/>
    <n v="0"/>
    <n v="0"/>
    <s v="GF"/>
    <s v="Contract Not Signed by TAWAL"/>
    <s v="Above"/>
    <s v="Salah"/>
    <s v="بانتظار اصدار العقد من الامانة"/>
  </r>
  <r>
    <x v="182"/>
    <s v="Macro"/>
    <s v="Aspiration"/>
    <s v="Eastern"/>
    <x v="6"/>
    <s v="2020 Scope"/>
    <s v="أمانة الإحساء"/>
    <n v="25.316079999999999"/>
    <n v="49.592730000000003"/>
    <s v="Huawei"/>
    <x v="0"/>
    <s v="New Location"/>
    <s v="NA"/>
    <s v="NA"/>
    <s v="Macro"/>
    <s v="Doable"/>
    <m/>
    <s v="Approved"/>
    <d v="2019-07-24T00:00:00"/>
    <d v="2019-07-25T00:00:00"/>
    <s v="Approved"/>
    <d v="2019-07-20T13:31:47"/>
    <d v="2019-07-21T13:31:47"/>
    <s v="IGATE"/>
    <s v="22/07/2019 13:31:47"/>
    <s v="SNR1011414"/>
    <s v="SNR_O"/>
    <s v="Technical Procurement Section Manager"/>
    <d v="2019-07-28T00:00:00"/>
    <d v="2019-07-28T00:00:00"/>
    <d v="2019-07-28T00:00:00"/>
    <d v="2019-08-05T00:00:00"/>
    <s v="NA"/>
    <s v="NA"/>
    <d v="2019-08-05T00:00:00"/>
    <d v="2019-10-10T00:00:00"/>
    <d v="2019-10-10T00:00:00"/>
    <d v="2019-10-13T00:00:00"/>
    <d v="2019-10-14T00:00:00"/>
    <m/>
    <s v="NA"/>
    <s v="NA"/>
    <d v="2019-10-15T00:00:00"/>
    <m/>
    <m/>
    <m/>
    <m/>
    <m/>
    <m/>
    <m/>
    <m/>
    <m/>
    <x v="6"/>
    <d v="2019-10-21T00:00:00"/>
    <s v="FBP Not submitted"/>
    <m/>
    <d v="2019-12-12T00:00:00"/>
    <s v="W2-Dec"/>
    <s v="W3-Oct"/>
    <s v="Non-Private"/>
    <x v="2"/>
    <s v="AlAhsa Amana"/>
    <s v="NA"/>
    <n v="0"/>
    <n v="0"/>
    <s v="GF"/>
    <s v="FBP Not Issued"/>
    <s v="Above"/>
    <s v="Salah"/>
    <s v="تم تسليم الموقع بدون رخصة كما تم الاتفاق مع توال"/>
  </r>
  <r>
    <x v="183"/>
    <s v="Macro"/>
    <s v="Aspiration"/>
    <s v="Eastern"/>
    <x v="12"/>
    <s v="2020 Scope"/>
    <s v="الهيئة الملكية بالجبيل "/>
    <n v="27.106300000000001"/>
    <n v="49.510100000000001"/>
    <s v="Huawei"/>
    <x v="0"/>
    <s v="New Location"/>
    <s v="NA"/>
    <s v="NA"/>
    <s v="Macro"/>
    <s v="Long process"/>
    <m/>
    <s v="Approved"/>
    <d v="2019-05-15T00:00:00"/>
    <d v="2019-05-16T00:00:00"/>
    <s v="Approved"/>
    <d v="2019-07-23T14:55:17"/>
    <d v="2019-07-24T14:55:17"/>
    <s v="IGATE"/>
    <s v="29/10/2019 13:10:52"/>
    <s v="SNR1012246"/>
    <s v="SNR_D"/>
    <s v="Vendor SA"/>
    <d v="2019-05-19T00:00:00"/>
    <d v="2019-07-04T00:00:00"/>
    <d v="2019-07-28T00:00:00"/>
    <d v="2019-08-05T00:00:00"/>
    <s v="NA"/>
    <s v="NA"/>
    <d v="2019-05-07T00:00:00"/>
    <m/>
    <m/>
    <m/>
    <m/>
    <m/>
    <m/>
    <m/>
    <m/>
    <m/>
    <m/>
    <m/>
    <m/>
    <m/>
    <m/>
    <m/>
    <m/>
    <m/>
    <x v="0"/>
    <m/>
    <s v="Pending HOC"/>
    <d v="2019-11-15T00:00:00"/>
    <d v="2019-12-05T00:00:00"/>
    <s v="W1-Dec"/>
    <m/>
    <s v="Non-Private"/>
    <x v="0"/>
    <s v="RC"/>
    <s v="NA"/>
    <n v="0"/>
    <s v="0"/>
    <s v="GF"/>
    <s v="IBP Not Issued"/>
    <s v="Below BM"/>
    <s v="Faris"/>
    <s v="بانتظار ارسال موافقة للهيئة الملكية "/>
  </r>
  <r>
    <x v="184"/>
    <s v="Macro"/>
    <s v="Aspiration"/>
    <s v="Northern"/>
    <x v="10"/>
    <s v="2020 Scope"/>
    <s v="ملك خاص"/>
    <n v="31.00385"/>
    <n v="41.067480000000003"/>
    <s v="Huawei"/>
    <x v="0"/>
    <s v="New Location"/>
    <s v="NA"/>
    <s v="NA"/>
    <s v="Macro"/>
    <s v="Doable"/>
    <m/>
    <s v="Approved"/>
    <d v="2019-03-14T00:00:00"/>
    <d v="2019-03-15T00:00:00"/>
    <s v="Approved"/>
    <d v="2019-05-02T15:45:36"/>
    <d v="2019-05-03T15:45:36"/>
    <s v="IGATE"/>
    <s v="04/05/2019 15:45:36"/>
    <s v="SNR1010049"/>
    <s v="NOBODY"/>
    <s v="ACCEPTED"/>
    <d v="2019-03-18T00:00:00"/>
    <d v="2019-04-10T00:00:00"/>
    <d v="2019-04-10T00:00:00"/>
    <d v="2019-04-14T00:00:00"/>
    <d v="2019-05-13T00:00:00"/>
    <d v="2019-06-20T00:00:00"/>
    <s v="NA"/>
    <s v="NA"/>
    <s v="NA"/>
    <s v="NA"/>
    <s v="NA"/>
    <s v="NA"/>
    <d v="2019-06-20T00:00:00"/>
    <d v="2019-06-30T00:00:00"/>
    <d v="2019-07-01T00:00:00"/>
    <d v="2019-07-15T00:00:00"/>
    <d v="2019-06-25T00:00:00"/>
    <n v="31.003260999999998"/>
    <n v="41.065747000000002"/>
    <d v="2019-06-30T00:00:00"/>
    <d v="2019-07-09T00:00:00"/>
    <s v="ZRRA005"/>
    <m/>
    <m/>
    <x v="24"/>
    <d v="2019-07-16T00:00:00"/>
    <s v="No Dependency"/>
    <d v="2019-11-15T00:00:00"/>
    <s v="Done"/>
    <s v="HOC Done"/>
    <m/>
    <s v="Private"/>
    <x v="1"/>
    <s v="جعيف العنزي"/>
    <s v="0503382000"/>
    <s v="30,000.00"/>
    <s v="20*20"/>
    <s v="GF"/>
    <s v="HO to CW Done"/>
    <s v="HO Done"/>
    <s v="Sultan"/>
    <s v="تم تسليم الموقع "/>
  </r>
  <r>
    <x v="185"/>
    <s v="Macro"/>
    <s v="Aspiration"/>
    <s v="Northern"/>
    <x v="10"/>
    <s v="2020 Scope"/>
    <s v="جامعة الحدود الشمالية"/>
    <n v="30.842199999999998"/>
    <n v="41.193300000000001"/>
    <s v="Huawei"/>
    <x v="0"/>
    <s v="New Location"/>
    <s v="NA"/>
    <s v="NA"/>
    <s v="Macro"/>
    <s v="Long process"/>
    <m/>
    <s v="Approved"/>
    <d v="2019-04-27T00:00:00"/>
    <d v="2019-04-28T00:00:00"/>
    <s v="Approved"/>
    <d v="2019-06-23T17:46:41"/>
    <d v="2019-06-24T17:46:41"/>
    <s v="IGATE"/>
    <s v="25/06/2019 17:46:41"/>
    <s v="SNR1010830"/>
    <s v="NOBODY"/>
    <s v="ACCEPTED"/>
    <d v="2019-05-01T00:00:00"/>
    <d v="2019-05-19T00:00:00"/>
    <d v="2019-05-25T00:00:00"/>
    <d v="2019-05-29T00:00:00"/>
    <s v="NA"/>
    <s v="NA"/>
    <d v="2019-04-22T00:00:00"/>
    <d v="2019-05-13T00:00:00"/>
    <d v="2019-05-29T00:00:00"/>
    <d v="2019-06-13T00:00:00"/>
    <d v="2019-07-11T00:00:00"/>
    <d v="2019-07-21T00:00:00"/>
    <s v="NA"/>
    <s v="NA"/>
    <d v="2019-07-11T00:00:00"/>
    <d v="2019-07-17T00:00:00"/>
    <d v="2019-06-24T00:00:00"/>
    <s v="30.846601°"/>
    <s v="41.18995°"/>
    <d v="2019-06-25T00:00:00"/>
    <d v="2019-07-11T00:00:00"/>
    <s v="ZRRA978"/>
    <m/>
    <m/>
    <x v="24"/>
    <d v="2019-07-29T00:00:00"/>
    <s v="FDED Not Approved"/>
    <d v="2019-10-15T00:00:00"/>
    <s v="Done"/>
    <s v="HOC Done"/>
    <m/>
    <s v="Non-Private"/>
    <x v="0"/>
    <s v="Northern borders university"/>
    <s v="NA"/>
    <s v="20,000.00"/>
    <s v="15X15"/>
    <s v="GF"/>
    <s v="HO to CW Done"/>
    <s v="HO Done"/>
    <s v="Sultan"/>
    <s v="تم تسليم الموقع "/>
  </r>
  <r>
    <x v="186"/>
    <s v="Macro"/>
    <s v="Aspiration"/>
    <s v="Eastern"/>
    <x v="12"/>
    <s v="2020 Scope"/>
    <s v="الهيئة الملكية بالجبيل "/>
    <n v="27.0962"/>
    <n v="49.520499999999998"/>
    <s v="Huawei"/>
    <x v="0"/>
    <s v="New Location"/>
    <s v="NA"/>
    <s v="NA"/>
    <s v="Macro"/>
    <s v="Long process"/>
    <m/>
    <s v="Approved"/>
    <d v="2019-03-08T00:00:00"/>
    <d v="2019-03-09T00:00:00"/>
    <s v="Approved"/>
    <d v="2019-08-03T18:17:30"/>
    <d v="2019-08-04T18:17:30"/>
    <s v="IGATE"/>
    <s v="05/08/2019 18:17:30"/>
    <s v="SNR1011585"/>
    <s v="SNR_I"/>
    <s v="District Support"/>
    <d v="2019-03-12T00:00:00"/>
    <d v="2019-04-10T00:00:00"/>
    <d v="2019-04-10T00:00:00"/>
    <d v="2019-05-01T00:00:00"/>
    <s v="NA"/>
    <s v="NA"/>
    <d v="2019-05-07T00:00:00"/>
    <m/>
    <m/>
    <m/>
    <m/>
    <m/>
    <m/>
    <m/>
    <m/>
    <m/>
    <m/>
    <m/>
    <m/>
    <m/>
    <m/>
    <m/>
    <m/>
    <m/>
    <x v="0"/>
    <m/>
    <s v="Pending HOC"/>
    <d v="2019-11-15T00:00:00"/>
    <d v="2019-12-05T00:00:00"/>
    <s v="W1-Dec"/>
    <m/>
    <s v="Non-Private"/>
    <x v="0"/>
    <s v="RC"/>
    <s v="NA"/>
    <n v="0"/>
    <s v="0"/>
    <s v="GF"/>
    <s v="IBP Not Issued"/>
    <s v="Below BM"/>
    <s v="Faris"/>
    <s v="تم رفض المواقع المقترحة من الهيئة الملكية "/>
  </r>
  <r>
    <x v="187"/>
    <s v="Macro"/>
    <s v="Aspiration"/>
    <s v="Northern"/>
    <x v="10"/>
    <s v="2020 Scope"/>
    <s v="ملك خاص"/>
    <n v="31.008949999999999"/>
    <n v="41.08334"/>
    <s v="Huawei"/>
    <x v="0"/>
    <s v="New Location"/>
    <s v="NA"/>
    <s v="NA"/>
    <s v="Macro"/>
    <s v="Doable"/>
    <m/>
    <s v="Approved"/>
    <d v="2019-03-17T00:00:00"/>
    <d v="2019-03-18T00:00:00"/>
    <s v="Approved"/>
    <d v="2019-05-12T17:36:27"/>
    <d v="2019-05-13T17:36:27"/>
    <s v="IGATE"/>
    <s v="14/05/2019 17:36:27"/>
    <s v="SNR1010247"/>
    <s v="NOBODY"/>
    <s v="ACCEPTED"/>
    <d v="2019-03-21T00:00:00"/>
    <d v="2019-04-10T00:00:00"/>
    <d v="2019-04-10T00:00:00"/>
    <d v="2019-04-14T00:00:00"/>
    <d v="2019-05-14T00:00:00"/>
    <d v="2019-06-20T00:00:00"/>
    <s v="NA"/>
    <s v="NA"/>
    <s v="NA"/>
    <s v="NA"/>
    <s v="NA"/>
    <s v="NA"/>
    <d v="2019-06-20T00:00:00"/>
    <d v="2019-06-30T00:00:00"/>
    <d v="2019-07-01T00:00:00"/>
    <d v="2019-07-15T00:00:00"/>
    <d v="2019-06-25T00:00:00"/>
    <s v="31.009525°"/>
    <s v="41.08133°"/>
    <d v="2019-07-01T00:00:00"/>
    <d v="2019-07-17T00:00:00"/>
    <s v="413-00-000"/>
    <m/>
    <m/>
    <x v="11"/>
    <d v="2019-07-29T00:00:00"/>
    <s v="No Dependency"/>
    <d v="2019-10-15T00:00:00"/>
    <s v="Done"/>
    <s v="HOC Done"/>
    <m/>
    <s v="Private"/>
    <x v="1"/>
    <s v="جعيف العنزي"/>
    <s v="0503382000"/>
    <s v="30,000.00"/>
    <s v="20x20 m"/>
    <s v="GF"/>
    <s v="HO to CW Done"/>
    <s v="HO Done"/>
    <s v="Sultan"/>
    <s v="تم تسليم الموقع "/>
  </r>
  <r>
    <x v="188"/>
    <s v="Macro"/>
    <s v="Aspiration"/>
    <s v="Central"/>
    <x v="7"/>
    <s v="2020 Scope"/>
    <s v=" روضة سدير"/>
    <n v="25.649940000000001"/>
    <n v="45.554380000000002"/>
    <s v="Huawei"/>
    <x v="0"/>
    <s v="New Location"/>
    <s v="NA"/>
    <s v="NA"/>
    <s v="Macro"/>
    <s v="Doable"/>
    <m/>
    <s v="Approved"/>
    <d v="2019-03-06T00:00:00"/>
    <d v="2019-03-07T00:00:00"/>
    <s v="Approved"/>
    <d v="2019-05-13T15:43:23"/>
    <d v="2019-05-14T15:43:23"/>
    <s v="IGATE"/>
    <s v="15/05/2019 15:43:23"/>
    <s v="SNR1010269"/>
    <s v="NOBODY"/>
    <s v="ACCEPTED"/>
    <d v="2019-03-10T00:00:00"/>
    <d v="2019-04-10T00:00:00"/>
    <d v="2019-04-10T00:00:00"/>
    <d v="2019-04-10T00:00:00"/>
    <s v="NA"/>
    <s v="NA"/>
    <d v="2019-04-14T00:00:00"/>
    <d v="2019-06-13T00:00:00"/>
    <d v="2019-04-24T00:00:00"/>
    <d v="2019-04-24T00:00:00"/>
    <d v="2019-06-20T00:00:00"/>
    <d v="2019-06-30T00:00:00"/>
    <s v="NA"/>
    <s v="NA"/>
    <d v="2019-06-20T00:00:00"/>
    <d v="2019-07-08T00:00:00"/>
    <d v="2019-06-22T00:00:00"/>
    <s v="25.649788°"/>
    <s v="45.554983°"/>
    <d v="2019-06-25T00:00:00"/>
    <d v="2019-07-10T00:00:00"/>
    <s v="FRB05"/>
    <m/>
    <s v="15X15"/>
    <x v="16"/>
    <d v="2019-07-11T00:00:00"/>
    <s v="FDED Not Approved"/>
    <d v="2019-09-15T00:00:00"/>
    <s v="Done"/>
    <s v="HOC Done"/>
    <m/>
    <s v="Non-Private"/>
    <x v="2"/>
    <s v="Baladiya Rodet Sder"/>
    <s v="NA"/>
    <s v="33,750.00"/>
    <s v="15*15"/>
    <s v="GF"/>
    <s v="HO to CW Done"/>
    <s v="HO Done"/>
    <s v="Ghamdi"/>
    <s v="تم تسليم الموقع "/>
  </r>
  <r>
    <x v="189"/>
    <s v="Macro"/>
    <s v="Aspiration"/>
    <s v="Northern"/>
    <x v="10"/>
    <s v="2020 Scope"/>
    <s v="مستشفى الملك عبدالعزيز التخصصي"/>
    <n v="29.939019999999999"/>
    <n v="40.188400000000001"/>
    <s v="Huawei"/>
    <x v="0"/>
    <s v="New Location"/>
    <s v="NA"/>
    <s v="NA"/>
    <s v="Macro"/>
    <s v="Doable"/>
    <m/>
    <s v="Approved"/>
    <d v="2019-03-10T00:00:00"/>
    <d v="2019-03-11T00:00:00"/>
    <s v="Approved"/>
    <d v="2019-07-28T16:29:14"/>
    <d v="2019-07-29T16:29:14"/>
    <s v="IGATE"/>
    <s v="30/07/2019 16:29:14"/>
    <s v="SNR1011512"/>
    <s v="NOBODY"/>
    <s v="ACCEPTED"/>
    <d v="2019-03-14T00:00:00"/>
    <d v="2019-04-10T00:00:00"/>
    <d v="2019-05-25T00:00:00"/>
    <d v="2019-08-05T00:00:00"/>
    <s v="NA"/>
    <s v="NA"/>
    <s v="NA"/>
    <s v="NA"/>
    <s v="NA"/>
    <s v="NA"/>
    <s v="NA"/>
    <s v="NA"/>
    <d v="2019-09-15T00:00:00"/>
    <d v="2019-09-23T00:00:00"/>
    <d v="2019-09-23T00:00:00"/>
    <d v="2019-09-23T00:00:00"/>
    <d v="2019-09-09T00:00:00"/>
    <s v="29.942904°"/>
    <s v="40.183968°"/>
    <d v="2019-09-11T00:00:00"/>
    <d v="2019-09-19T00:00:00"/>
    <s v="ZSKA005"/>
    <m/>
    <m/>
    <x v="36"/>
    <d v="2019-10-10T00:00:00"/>
    <s v="Pending HOC"/>
    <d v="2019-12-15T00:00:00"/>
    <s v="Done"/>
    <s v="HOC Done"/>
    <m/>
    <s v="Private"/>
    <x v="1"/>
    <s v="عبدالله سعد"/>
    <s v="0505391500"/>
    <s v="30,000.00"/>
    <s v="20x20"/>
    <s v="GF"/>
    <s v="HO to CW Done"/>
    <s v="Below BM"/>
    <s v="Sultan"/>
    <s v="تم تسليم الموقع "/>
  </r>
  <r>
    <x v="190"/>
    <s v="Macro"/>
    <s v="Aspiration"/>
    <s v="Northern"/>
    <x v="10"/>
    <s v="2020 Scope"/>
    <s v=" الجوف"/>
    <n v="29.984660000000002"/>
    <n v="40.227930000000001"/>
    <s v="Huawei"/>
    <x v="0"/>
    <s v="New Location"/>
    <s v="NA"/>
    <s v="NA"/>
    <s v="Macro"/>
    <s v="Doable"/>
    <m/>
    <s v="Approved"/>
    <d v="2019-03-10T00:00:00"/>
    <d v="2019-03-11T00:00:00"/>
    <s v="Approved"/>
    <d v="2019-05-02T15:54:10"/>
    <d v="2019-05-03T15:54:10"/>
    <s v="IGATE"/>
    <s v="10/11/2019 16:44:33"/>
    <s v="SNR1012328"/>
    <s v="SNR_B"/>
    <s v="RF Team Leader"/>
    <d v="2019-03-14T00:00:00"/>
    <d v="2019-04-10T00:00:00"/>
    <d v="2019-04-10T00:00:00"/>
    <m/>
    <s v="NA"/>
    <s v="NA"/>
    <d v="2019-05-02T00:00:00"/>
    <m/>
    <m/>
    <m/>
    <m/>
    <m/>
    <m/>
    <m/>
    <m/>
    <m/>
    <m/>
    <m/>
    <m/>
    <m/>
    <m/>
    <m/>
    <m/>
    <m/>
    <x v="0"/>
    <m/>
    <s v="Pending HOC"/>
    <d v="2019-09-15T00:00:00"/>
    <d v="2019-12-15T00:00:00"/>
    <s v="W3-Dec"/>
    <m/>
    <s v="Non-Private"/>
    <x v="2"/>
    <s v="Amanah Jouf"/>
    <n v="0"/>
    <n v="0"/>
    <n v="0"/>
    <s v="GF"/>
    <s v="IBP Not Issued"/>
    <s v="Below BM"/>
    <s v="Sultan"/>
    <s v="تم رفع الاقرار المساحي وبانتظار العقد من البلدية "/>
  </r>
  <r>
    <x v="191"/>
    <s v="Macro"/>
    <s v="Aspiration"/>
    <s v="Central"/>
    <x v="5"/>
    <s v="2020 Scope"/>
    <s v=" الشماسية"/>
    <n v="26.319489999999998"/>
    <n v="44.238990000000001"/>
    <s v="Huawei"/>
    <x v="0"/>
    <s v="New Location"/>
    <s v="NA"/>
    <s v="NA"/>
    <s v="Macro"/>
    <s v="Doable"/>
    <m/>
    <s v="Approved"/>
    <d v="2019-04-06T00:00:00"/>
    <d v="2019-04-07T00:00:00"/>
    <s v="Approved"/>
    <d v="2019-05-13T14:15:50"/>
    <d v="2019-05-14T14:15:50"/>
    <s v="IGATE"/>
    <s v="15/05/2019 14:15:50"/>
    <s v="SNR1010265"/>
    <s v="NOBODY"/>
    <s v="ACCEPTED"/>
    <d v="2019-04-10T00:00:00"/>
    <d v="2019-04-10T00:00:00"/>
    <d v="2019-04-10T00:00:00"/>
    <d v="2019-04-10T00:00:00"/>
    <d v="2019-04-23T00:00:00"/>
    <d v="2019-06-20T00:00:00"/>
    <s v="NA"/>
    <s v="NA"/>
    <s v="NA"/>
    <s v="NA"/>
    <s v="NA"/>
    <s v="NA"/>
    <d v="2019-06-20T00:00:00"/>
    <d v="2019-07-02T00:00:00"/>
    <d v="2019-07-02T00:00:00"/>
    <d v="2019-08-21T00:00:00"/>
    <d v="2019-06-25T00:00:00"/>
    <s v="26.319420°"/>
    <s v="44.238820°"/>
    <d v="2019-06-24T00:00:00"/>
    <d v="2019-07-29T00:00:00"/>
    <s v="FRB11"/>
    <m/>
    <m/>
    <x v="37"/>
    <d v="2019-08-21T00:00:00"/>
    <s v="Pending HOC"/>
    <d v="2019-09-15T00:00:00"/>
    <s v="Done"/>
    <s v="HOC Done"/>
    <m/>
    <s v="Private"/>
    <x v="1"/>
    <s v="عمر عبدالرحمن صالح"/>
    <s v="564336999"/>
    <s v="25,000.00"/>
    <s v="20*20"/>
    <s v="GF"/>
    <s v="HO to CW Done"/>
    <s v="HO Done"/>
    <s v="A Sughair"/>
    <s v="تم تسليم الموقع "/>
  </r>
  <r>
    <x v="192"/>
    <s v="Macro"/>
    <s v="Aspiration"/>
    <s v="Eastern"/>
    <x v="12"/>
    <s v="2020 Scope"/>
    <s v="الهيئة الملكية بالجبيل "/>
    <n v="27.104990000000001"/>
    <n v="49.52901"/>
    <s v="Huawei"/>
    <x v="0"/>
    <s v="New Location"/>
    <s v="NA"/>
    <s v="NA"/>
    <s v="Macro"/>
    <s v="Long process"/>
    <m/>
    <s v="Approved"/>
    <d v="2019-05-15T00:00:00"/>
    <d v="2019-05-16T00:00:00"/>
    <s v="Approved"/>
    <d v="2019-07-05T18:29:19"/>
    <d v="2019-07-06T18:29:19"/>
    <s v="IGATE"/>
    <s v="07/07/2019 18:29:19"/>
    <s v="SNR1011113"/>
    <s v="SNR_F"/>
    <s v="District Director"/>
    <d v="2019-05-19T00:00:00"/>
    <d v="2019-07-04T00:00:00"/>
    <d v="2019-07-04T00:00:00"/>
    <d v="2019-07-04T00:00:00"/>
    <s v="NA"/>
    <s v="NA"/>
    <d v="2019-05-07T00:00:00"/>
    <m/>
    <m/>
    <m/>
    <m/>
    <m/>
    <m/>
    <m/>
    <m/>
    <m/>
    <m/>
    <m/>
    <m/>
    <m/>
    <m/>
    <m/>
    <m/>
    <m/>
    <x v="0"/>
    <m/>
    <s v="Pending HOC"/>
    <d v="2019-11-15T00:00:00"/>
    <d v="2019-12-05T00:00:00"/>
    <s v="W1-Dec"/>
    <m/>
    <s v="Non-Private"/>
    <x v="0"/>
    <s v="RC"/>
    <s v="NA"/>
    <n v="0"/>
    <s v="0"/>
    <s v="GF"/>
    <s v="IBP Not Issued"/>
    <s v="Below BM"/>
    <s v="Faris"/>
    <s v="تم رفض المواقع المقترحة من الهيئة الملكية "/>
  </r>
  <r>
    <x v="193"/>
    <s v="Macro"/>
    <s v="Aspiration"/>
    <s v="Central"/>
    <x v="7"/>
    <s v="2020 Scope"/>
    <s v=" ثادق"/>
    <n v="25.254940000000001"/>
    <n v="45.865400000000001"/>
    <s v="Huawei"/>
    <x v="0"/>
    <s v="New Location"/>
    <s v="NA"/>
    <s v="NA"/>
    <s v="Macro"/>
    <s v="Doable"/>
    <m/>
    <s v="Approved"/>
    <d v="2019-03-06T00:00:00"/>
    <d v="2019-03-07T00:00:00"/>
    <s v="Approved"/>
    <d v="2019-05-13T14:42:26"/>
    <d v="2019-05-14T14:42:26"/>
    <s v="IGATE"/>
    <s v="15/05/2019 14:42:26"/>
    <s v="SNR1010266"/>
    <s v="NOBODY"/>
    <s v="ACCEPTED"/>
    <d v="2019-03-10T00:00:00"/>
    <d v="2019-04-10T00:00:00"/>
    <d v="2019-04-10T00:00:00"/>
    <d v="2019-04-10T00:00:00"/>
    <s v="NA"/>
    <s v="NA"/>
    <d v="2019-04-14T00:00:00"/>
    <d v="2019-04-25T00:00:00"/>
    <d v="2019-04-29T00:00:00"/>
    <d v="2019-05-27T00:00:00"/>
    <d v="2019-06-20T00:00:00"/>
    <d v="2019-06-30T00:00:00"/>
    <s v="NA"/>
    <s v="NA"/>
    <d v="2019-06-20T00:00:00"/>
    <d v="2019-10-28T00:00:00"/>
    <d v="2019-06-22T00:00:00"/>
    <s v="25.254255°"/>
    <s v="45.866773°"/>
    <d v="2019-06-25T00:00:00"/>
    <d v="2019-09-19T00:00:00"/>
    <s v="686-21-000"/>
    <m/>
    <m/>
    <x v="5"/>
    <d v="2019-10-20T00:00:00"/>
    <s v="Pending HOC"/>
    <d v="2019-11-15T00:00:00"/>
    <d v="2019-10-16T00:00:00"/>
    <s v="W2-Oct"/>
    <s v="W3-Oct"/>
    <s v="Non-Private"/>
    <x v="2"/>
    <s v="Baladiya Thadig"/>
    <s v="NA"/>
    <s v="27,000.00"/>
    <s v="15*15"/>
    <s v="GF"/>
    <s v="HO to CW Done"/>
    <s v="Below BM"/>
    <s v="Ghamdi"/>
    <s v="تم تسليم الموقع بدون رخصة كما تم الاتفاق مع توال"/>
  </r>
  <r>
    <x v="194"/>
    <s v="Macro"/>
    <s v="Aspiration"/>
    <s v="Northern"/>
    <x v="11"/>
    <s v="2020 Scope"/>
    <s v="هيئة مدن "/>
    <n v="31.652380000000001"/>
    <n v="38.863289999999999"/>
    <s v="Huawei"/>
    <x v="0"/>
    <s v="New Location"/>
    <s v="NA"/>
    <s v="NA"/>
    <s v="Macro"/>
    <s v="Long process"/>
    <m/>
    <s v="Approved"/>
    <d v="2019-06-16T00:00:00"/>
    <d v="2019-06-17T00:00:00"/>
    <s v="Approved"/>
    <d v="2019-07-08T17:19:33"/>
    <d v="2019-07-09T17:19:33"/>
    <s v="IGATE"/>
    <s v="10/07/2019 17:19:33"/>
    <s v="SNR1011224"/>
    <s v="SNR_I"/>
    <s v="District Support"/>
    <d v="2019-06-20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11-15T00:00:00"/>
    <d v="2019-12-05T00:00:00"/>
    <s v="W1-Dec"/>
    <m/>
    <s v="Non-Private"/>
    <x v="0"/>
    <s v="Modon"/>
    <s v="0504866803"/>
    <n v="0"/>
    <n v="0"/>
    <s v="GF"/>
    <s v="IBP Not Issued"/>
    <s v="Above"/>
    <s v="M. Ramadan"/>
    <s v="New Location received from MODON, under RF to check"/>
  </r>
  <r>
    <x v="195"/>
    <s v="Macro"/>
    <s v="Aspiration"/>
    <s v="Northern"/>
    <x v="11"/>
    <s v="2020 Scope"/>
    <s v="هيئة مدن "/>
    <n v="31.66215"/>
    <n v="38.952100000000002"/>
    <s v="Huawei"/>
    <x v="0"/>
    <s v="New Location"/>
    <s v="NA"/>
    <s v="NA"/>
    <s v="Macro"/>
    <s v="Long process"/>
    <m/>
    <s v="Approved"/>
    <d v="2019-06-16T00:00:00"/>
    <d v="2019-06-17T00:00:00"/>
    <s v="Approved"/>
    <d v="2019-07-05T18:10:32"/>
    <d v="2019-07-06T18:10:32"/>
    <s v="IGATE"/>
    <s v="07/07/2019 18:10:32"/>
    <s v="SNR1011108"/>
    <s v="SNR_I"/>
    <s v="District Support"/>
    <d v="2019-06-20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12-09T00:00:00"/>
    <d v="2019-12-05T00:00:00"/>
    <s v="W1-Dec"/>
    <m/>
    <s v="Non-Private"/>
    <x v="0"/>
    <s v="Modon"/>
    <s v="NA"/>
    <n v="0"/>
    <n v="0"/>
    <s v="GF"/>
    <s v="IBP Not Issued"/>
    <s v="Above"/>
    <s v="M. Ramadan"/>
    <s v="New Location received from MODON, under RF to check"/>
  </r>
  <r>
    <x v="196"/>
    <s v="Macro"/>
    <s v="Aspiration"/>
    <s v="Northern"/>
    <x v="11"/>
    <s v="2020 Scope"/>
    <s v="هيئة مدن "/>
    <n v="31.74353"/>
    <n v="38.976970000000001"/>
    <s v="Huawei"/>
    <x v="0"/>
    <s v="New Location"/>
    <s v="NA"/>
    <s v="NA"/>
    <s v="Macro"/>
    <s v="Long process"/>
    <m/>
    <s v="Approved"/>
    <d v="2019-06-16T00:00:00"/>
    <d v="2019-06-17T00:00:00"/>
    <s v="Approved"/>
    <d v="2019-07-23T15:21:40"/>
    <d v="2019-07-24T15:21:40"/>
    <s v="IGATE"/>
    <s v="25/07/2019 15:21:40"/>
    <s v="SNR1011470"/>
    <s v="SNR_I"/>
    <s v="District Support"/>
    <d v="2019-06-20T00:00:00"/>
    <d v="2019-07-04T00:00:00"/>
    <d v="2019-07-28T00:00:00"/>
    <d v="2019-08-05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12-09T00:00:00"/>
    <d v="2019-12-05T00:00:00"/>
    <s v="W1-Dec"/>
    <m/>
    <s v="Non-Private"/>
    <x v="0"/>
    <s v="Modon"/>
    <s v="NA"/>
    <n v="0"/>
    <n v="0"/>
    <s v="GF"/>
    <s v="IBP Not Issued"/>
    <s v="Above"/>
    <s v="M. Ramadan"/>
    <s v="New Location received from MODON, under RF to check"/>
  </r>
  <r>
    <x v="197"/>
    <s v="Macro"/>
    <s v="Aspiration"/>
    <s v="Northern"/>
    <x v="11"/>
    <s v="2020 Scope"/>
    <s v="هيئة مدن "/>
    <n v="31.74164"/>
    <n v="39.019629999999999"/>
    <s v="Huawei"/>
    <x v="0"/>
    <s v="New Location"/>
    <s v="NA"/>
    <s v="NA"/>
    <s v="Macro"/>
    <s v="Long process"/>
    <m/>
    <s v="Approved"/>
    <d v="2019-06-30T00:00:00"/>
    <d v="2019-07-01T00:00:00"/>
    <s v="Approved"/>
    <d v="2019-07-23T15:32:23"/>
    <d v="2019-07-24T15:32:23"/>
    <s v="IGATE"/>
    <s v="25/07/2019 15:32:23"/>
    <s v="SNR1011471"/>
    <s v="SNR_I"/>
    <s v="District Support"/>
    <d v="2019-07-04T00:00:00"/>
    <d v="2019-07-04T00:00:00"/>
    <d v="2019-07-28T00:00:00"/>
    <d v="2019-08-05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12-09T00:00:00"/>
    <d v="2019-12-05T00:00:00"/>
    <s v="W1-Dec"/>
    <m/>
    <s v="Non-Private"/>
    <x v="0"/>
    <s v="Modon"/>
    <s v="NA"/>
    <n v="0"/>
    <n v="0"/>
    <s v="GF"/>
    <s v="IBP Not Issued"/>
    <s v="Above"/>
    <s v="M. Ramadan"/>
    <s v="New Location received from MODON, under RF to check"/>
  </r>
  <r>
    <x v="198"/>
    <s v="Macro"/>
    <s v="Aspiration"/>
    <s v="Northern"/>
    <x v="11"/>
    <s v="2020 Scope"/>
    <s v="هيئة مدن "/>
    <n v="31.727630000000001"/>
    <n v="38.953530000000001"/>
    <s v="Huawei"/>
    <x v="0"/>
    <s v="New Location"/>
    <s v="NA"/>
    <s v="NA"/>
    <s v="Macro"/>
    <s v="Long process"/>
    <m/>
    <s v="Approved"/>
    <d v="2019-06-16T00:00:00"/>
    <d v="2019-06-17T00:00:00"/>
    <s v="Approved"/>
    <d v="2019-07-05T18:17:20"/>
    <d v="2019-07-06T18:17:20"/>
    <s v="IGATE"/>
    <s v="07/07/2019 18:17:20"/>
    <s v="SNR1011110"/>
    <s v="SNR_I"/>
    <s v="District Support"/>
    <d v="2019-06-20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12-09T00:00:00"/>
    <d v="2019-12-05T00:00:00"/>
    <s v="W1-Dec"/>
    <m/>
    <s v="Non-Private"/>
    <x v="0"/>
    <s v="Modon"/>
    <s v="NA"/>
    <n v="0"/>
    <n v="0"/>
    <s v="GF"/>
    <s v="IBP Not Issued"/>
    <s v="Above"/>
    <s v="M. Ramadan"/>
    <s v="New Location received from MODON, under RF to check"/>
  </r>
  <r>
    <x v="199"/>
    <s v="Macro"/>
    <s v="Aspiration"/>
    <s v="Northern"/>
    <x v="11"/>
    <s v="2020 Scope"/>
    <s v="هيئة مدن "/>
    <n v="31.775770000000001"/>
    <n v="39.019930000000002"/>
    <s v="Huawei"/>
    <x v="0"/>
    <s v="New Location"/>
    <s v="NA"/>
    <s v="NA"/>
    <s v="Macro"/>
    <s v="Long process"/>
    <m/>
    <s v="Approved"/>
    <d v="2019-06-16T00:00:00"/>
    <d v="2019-06-17T00:00:00"/>
    <s v="Approved"/>
    <d v="2019-07-23T15:48:03"/>
    <d v="2019-07-24T15:48:03"/>
    <s v="IGATE"/>
    <s v="25/07/2019 15:48:03"/>
    <s v="SNR1011474"/>
    <s v="SNR_I"/>
    <s v="District Support"/>
    <d v="2019-06-20T00:00:00"/>
    <d v="2019-07-04T00:00:00"/>
    <d v="2019-07-28T00:00:00"/>
    <d v="2019-08-05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12-09T00:00:00"/>
    <d v="2019-12-05T00:00:00"/>
    <s v="W1-Dec"/>
    <m/>
    <s v="Non-Private"/>
    <x v="0"/>
    <s v="Modon"/>
    <s v="NA"/>
    <n v="0"/>
    <n v="0"/>
    <s v="GF"/>
    <s v="IBP Not Issued"/>
    <s v="Above"/>
    <s v="M. Ramadan"/>
    <s v="New Location received from MODON, under RF to check"/>
  </r>
  <r>
    <x v="200"/>
    <s v="Macro"/>
    <s v="Aspiration"/>
    <s v="Northern"/>
    <x v="11"/>
    <s v="2020 Scope"/>
    <s v="هيئة مدن "/>
    <n v="31.793749999999999"/>
    <n v="39.021070000000002"/>
    <s v="Huawei"/>
    <x v="0"/>
    <s v="New Location"/>
    <s v="NA"/>
    <s v="NA"/>
    <s v="Macro"/>
    <s v="Long process"/>
    <m/>
    <s v="Approved"/>
    <d v="2019-06-16T00:00:00"/>
    <d v="2019-06-17T00:00:00"/>
    <s v="Approved"/>
    <d v="2019-07-23T15:36:49"/>
    <d v="2019-07-24T15:36:49"/>
    <s v="IGATE"/>
    <s v="25/07/2019 15:36:49"/>
    <s v="SNR1011472"/>
    <s v="SNR_I"/>
    <s v="District Support"/>
    <d v="2019-06-20T00:00:00"/>
    <d v="2019-07-04T00:00:00"/>
    <d v="2019-07-28T00:00:00"/>
    <d v="2019-08-05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12-09T00:00:00"/>
    <d v="2019-12-05T00:00:00"/>
    <s v="W1-Dec"/>
    <m/>
    <s v="Non-Private"/>
    <x v="0"/>
    <s v="Modon"/>
    <s v="NA"/>
    <n v="0"/>
    <n v="0"/>
    <s v="GF"/>
    <s v="IBP Not Issued"/>
    <s v="Above"/>
    <s v="M. Ramadan"/>
    <s v="New Location received from MODON, under RF to check"/>
  </r>
  <r>
    <x v="201"/>
    <s v="Macro"/>
    <s v="Aspiration"/>
    <s v="Northern"/>
    <x v="11"/>
    <s v="2020 Scope"/>
    <s v="هيئة مدن "/>
    <n v="31.832809999999998"/>
    <n v="39.037619999999997"/>
    <s v="Huawei"/>
    <x v="0"/>
    <s v="New Location"/>
    <s v="NA"/>
    <s v="NA"/>
    <s v="Macro"/>
    <s v="Long process"/>
    <m/>
    <s v="Approved"/>
    <d v="2019-06-16T00:00:00"/>
    <d v="2019-06-17T00:00:00"/>
    <s v="Approved"/>
    <d v="2019-07-23T15:39:39"/>
    <d v="2019-07-24T15:39:39"/>
    <s v="IGATE"/>
    <s v="25/07/2019 15:39:39"/>
    <s v="SNR1011473"/>
    <s v="SNR_I"/>
    <s v="District Support"/>
    <d v="2019-06-20T00:00:00"/>
    <d v="2019-07-04T00:00:00"/>
    <d v="2019-07-28T00:00:00"/>
    <d v="2019-08-05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12-09T00:00:00"/>
    <d v="2019-12-05T00:00:00"/>
    <s v="W1-Dec"/>
    <m/>
    <s v="Non-Private"/>
    <x v="0"/>
    <s v="Modon"/>
    <s v="NA"/>
    <n v="0"/>
    <n v="0"/>
    <s v="GF"/>
    <s v="IBP Not Issued"/>
    <s v="Above"/>
    <s v="M. Ramadan"/>
    <s v="New Location received from MODON, under RF to check"/>
  </r>
  <r>
    <x v="202"/>
    <s v="Macro"/>
    <s v="Aspiration"/>
    <s v="Northern"/>
    <x v="11"/>
    <s v="2020 Scope"/>
    <s v="هيئة مدن "/>
    <n v="31.65943"/>
    <n v="38.875920000000001"/>
    <s v="Huawei"/>
    <x v="0"/>
    <s v="New Location"/>
    <s v="NA"/>
    <s v="NA"/>
    <s v="Macro"/>
    <s v="Long process"/>
    <m/>
    <s v="Approved"/>
    <d v="2019-06-16T00:00:00"/>
    <d v="2019-06-17T00:00:00"/>
    <s v="Approved"/>
    <d v="2019-07-08T17:15:42"/>
    <d v="2019-07-09T17:15:42"/>
    <s v="IGATE"/>
    <s v="10/07/2019 17:15:42"/>
    <s v="SNR1011223"/>
    <s v="SNR_I"/>
    <s v="District Support"/>
    <d v="2019-06-20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12-09T00:00:00"/>
    <d v="2019-12-05T00:00:00"/>
    <s v="W1-Dec"/>
    <m/>
    <s v="Non-Private"/>
    <x v="0"/>
    <s v="Modon"/>
    <s v="0504866803"/>
    <n v="0"/>
    <n v="0"/>
    <s v="GF"/>
    <s v="IBP Not Issued"/>
    <s v="Above"/>
    <s v="M. Ramadan"/>
    <s v="New Location received from MODON, under RF to check"/>
  </r>
  <r>
    <x v="203"/>
    <s v="Macro"/>
    <s v="Aspiration"/>
    <s v="Northern"/>
    <x v="11"/>
    <s v="2020 Scope"/>
    <s v="هيئة مدن "/>
    <n v="31.756229999999999"/>
    <n v="38.902880000000003"/>
    <s v="Huawei"/>
    <x v="0"/>
    <s v="New Location"/>
    <s v="NA"/>
    <s v="NA"/>
    <s v="Macro"/>
    <s v="Long process"/>
    <m/>
    <s v="Approved"/>
    <d v="2019-06-16T00:00:00"/>
    <d v="2019-06-17T00:00:00"/>
    <s v="Approved"/>
    <d v="2019-07-05T18:13:57"/>
    <d v="2019-07-06T18:13:57"/>
    <s v="IGATE"/>
    <s v="07/07/2019 18:13:57"/>
    <s v="SNR1011109"/>
    <s v="SNR_I"/>
    <s v="District Support"/>
    <d v="2019-06-20T00:00:00"/>
    <d v="2019-07-04T00:00:00"/>
    <d v="2019-07-04T00:00:00"/>
    <d v="2019-07-04T00:00:00"/>
    <s v="NA"/>
    <s v="NA"/>
    <d v="2019-06-19T00:00:00"/>
    <m/>
    <m/>
    <m/>
    <m/>
    <m/>
    <m/>
    <m/>
    <m/>
    <m/>
    <m/>
    <m/>
    <m/>
    <m/>
    <m/>
    <m/>
    <m/>
    <m/>
    <x v="0"/>
    <m/>
    <s v="Pending HOC"/>
    <d v="2019-12-09T00:00:00"/>
    <d v="2019-12-05T00:00:00"/>
    <s v="W1-Dec"/>
    <m/>
    <s v="Non-Private"/>
    <x v="0"/>
    <s v="Modon"/>
    <s v="NA"/>
    <n v="0"/>
    <n v="0"/>
    <s v="GF"/>
    <s v="IBP Not Issued"/>
    <s v="Above"/>
    <s v="M. Ramadan"/>
    <s v="New Location received from MODON, under RF to check"/>
  </r>
  <r>
    <x v="204"/>
    <s v="Macro"/>
    <s v="Aspiration"/>
    <s v="Northern"/>
    <x v="11"/>
    <s v="2020 Scope"/>
    <s v=" طريف"/>
    <n v="31.654060000000001"/>
    <n v="38.632040000000003"/>
    <s v="Huawei"/>
    <x v="0"/>
    <s v="New Location"/>
    <s v="NA"/>
    <s v="NA"/>
    <s v="Macro"/>
    <s v="Doable"/>
    <m/>
    <s v="Approved"/>
    <d v="2019-03-17T00:00:00"/>
    <d v="2019-03-18T00:00:00"/>
    <s v="Approved"/>
    <d v="2019-05-20T12:03:32"/>
    <d v="2019-05-21T12:03:32"/>
    <s v="IGATE"/>
    <s v="22/05/2019 12:03:32"/>
    <s v="SNR1010360"/>
    <s v="SNR_Q"/>
    <s v="GM Technical Procurement"/>
    <d v="2019-03-21T00:00:00"/>
    <d v="2019-04-10T00:00:00"/>
    <d v="2019-04-10T00:00:00"/>
    <d v="2019-04-14T00:00:00"/>
    <s v="NA"/>
    <s v="NA"/>
    <d v="2019-04-23T00:00:00"/>
    <d v="2019-05-28T00:00:00"/>
    <d v="2019-05-28T00:00:00"/>
    <d v="2019-05-28T00:00:00"/>
    <d v="2019-10-06T00:00:00"/>
    <d v="2019-10-14T00:00:00"/>
    <s v="NA"/>
    <s v="NA"/>
    <d v="2019-10-06T00:00:00"/>
    <d v="2019-10-21T00:00:00"/>
    <d v="2019-08-28T00:00:00"/>
    <n v="31.654081000000001"/>
    <n v="38.632072999999998"/>
    <d v="2019-09-09T00:00:00"/>
    <d v="2019-09-02T00:00:00"/>
    <s v="ZTRA001"/>
    <m/>
    <m/>
    <x v="2"/>
    <d v="2019-10-17T00:00:00"/>
    <s v="Pending HOC"/>
    <d v="2019-10-15T00:00:00"/>
    <d v="2019-10-16T00:00:00"/>
    <s v="W2-Oct"/>
    <s v="W2-Oct"/>
    <s v="Non-Private"/>
    <x v="2"/>
    <s v="Baladiya Tref"/>
    <s v="NA"/>
    <s v="30,000.00"/>
    <s v="15*15"/>
    <s v="GF"/>
    <s v="HO to CW Done"/>
    <s v="Below BM"/>
    <s v="Sultan"/>
    <s v="تم تسليم الموقع "/>
  </r>
  <r>
    <x v="205"/>
    <s v="Macro"/>
    <s v="Aspiration"/>
    <s v="Northern"/>
    <x v="8"/>
    <s v="2020 Scope"/>
    <s v="الكلية التقنية العالمية بأملج"/>
    <n v="25.17568"/>
    <n v="37.276009999999999"/>
    <s v="Huawei"/>
    <x v="0"/>
    <s v="New Location"/>
    <s v="NA"/>
    <s v="NA"/>
    <s v="Macro"/>
    <s v="Long process"/>
    <m/>
    <s v="Approved"/>
    <d v="2019-03-17T00:00:00"/>
    <d v="2019-03-18T00:00:00"/>
    <s v="Approved"/>
    <d v="2019-05-20T14:19:34"/>
    <d v="2019-05-21T14:19:34"/>
    <s v="IGATE"/>
    <s v="22/05/2019 14:19:34"/>
    <s v="SNR1010361"/>
    <s v="SNR_I"/>
    <s v="District Support"/>
    <d v="2019-03-21T00:00:00"/>
    <d v="2019-04-10T00:00:00"/>
    <d v="2019-05-19T00:00:00"/>
    <d v="2019-05-23T00:00:00"/>
    <s v="NA"/>
    <s v="NA"/>
    <d v="2019-04-18T00:00:00"/>
    <m/>
    <m/>
    <m/>
    <m/>
    <m/>
    <m/>
    <m/>
    <m/>
    <m/>
    <m/>
    <m/>
    <m/>
    <m/>
    <m/>
    <m/>
    <m/>
    <m/>
    <x v="0"/>
    <m/>
    <s v="Pending HOC"/>
    <d v="2019-10-15T00:00:00"/>
    <d v="2019-11-10T00:00:00"/>
    <s v="W2-Nov"/>
    <m/>
    <s v="Non-Private"/>
    <x v="0"/>
    <s v="Technical College in Umluj"/>
    <s v="NA"/>
    <n v="0"/>
    <n v="0"/>
    <s v="GF"/>
    <s v="IBP Not Issued"/>
    <s v="Above"/>
    <s v="Hatem"/>
    <s v="مدن بانتظار الاجتماع - تم اعادة  تقديم الطلب بالنظام وتحتاج دراسة سيتم تحديد الاجتماع بعد  انتهاء الدراسة "/>
  </r>
  <r>
    <x v="206"/>
    <s v="Macro"/>
    <s v="Aspiration"/>
    <s v="Northern"/>
    <x v="8"/>
    <s v="2020 Scope"/>
    <s v=" الوجه"/>
    <n v="26.255800000000001"/>
    <n v="36.470140000000001"/>
    <s v="Huawei"/>
    <x v="0"/>
    <s v="New Location"/>
    <s v="NA"/>
    <s v="NA"/>
    <s v="Macro"/>
    <s v="Doable"/>
    <m/>
    <s v="Approved"/>
    <d v="2019-03-17T00:00:00"/>
    <d v="2019-03-18T00:00:00"/>
    <s v="Approved"/>
    <d v="2019-05-12T17:20:19"/>
    <d v="2019-05-13T17:20:19"/>
    <s v="IGATE"/>
    <s v="14/05/2019 17:20:19"/>
    <s v="SNR1010245"/>
    <s v="NOBODY"/>
    <s v="ACCEPTED"/>
    <d v="2019-03-21T00:00:00"/>
    <d v="2019-04-10T00:00:00"/>
    <d v="2019-05-19T00:00:00"/>
    <d v="2019-05-23T00:00:00"/>
    <s v="NA"/>
    <s v="NA"/>
    <d v="2019-04-15T00:00:00"/>
    <d v="2019-05-09T00:00:00"/>
    <d v="2019-05-09T00:00:00"/>
    <d v="2019-06-18T00:00:00"/>
    <d v="2019-06-20T00:00:00"/>
    <d v="2019-06-30T00:00:00"/>
    <s v="NA"/>
    <s v="NA"/>
    <d v="2019-06-20T00:00:00"/>
    <d v="2019-07-17T00:00:00"/>
    <d v="2019-06-25T00:00:00"/>
    <n v="26.257280999999999"/>
    <n v="36.469897000000003"/>
    <d v="2019-06-30T00:00:00"/>
    <d v="2019-07-09T00:00:00"/>
    <s v="407-00-000"/>
    <m/>
    <m/>
    <x v="24"/>
    <d v="2019-07-29T00:00:00"/>
    <s v="FDED Not Approved"/>
    <d v="2019-12-15T00:00:00"/>
    <s v="Done"/>
    <s v="HOC Done"/>
    <m/>
    <s v="Non-Private"/>
    <x v="2"/>
    <s v="Baladiyah Wajh"/>
    <s v="NA"/>
    <s v="30,000.00"/>
    <s v="15*15"/>
    <s v="GF"/>
    <s v="HO to CW Done"/>
    <s v="HO Done"/>
    <s v="Hatem"/>
    <s v="تم تسليم الموقع "/>
  </r>
  <r>
    <x v="207"/>
    <s v="Macro"/>
    <s v="Aspiration"/>
    <s v="Northern"/>
    <x v="8"/>
    <s v="2020 Scope"/>
    <s v=" الوجه"/>
    <n v="26.26482"/>
    <n v="36.464910000000003"/>
    <s v="Huawei"/>
    <x v="0"/>
    <s v="New Location"/>
    <s v="NA"/>
    <s v="NA"/>
    <s v="Macro"/>
    <s v="Doable"/>
    <m/>
    <s v="Approved"/>
    <d v="2019-03-17T00:00:00"/>
    <d v="2019-03-18T00:00:00"/>
    <s v="Approved"/>
    <d v="2019-05-12T17:24:25"/>
    <d v="2019-05-13T17:24:25"/>
    <s v="IGATE"/>
    <s v="14/05/2019 17:24:25"/>
    <s v="SNR1010246"/>
    <s v="NOBODY"/>
    <s v="ACCEPTED"/>
    <d v="2019-03-21T00:00:00"/>
    <d v="2019-04-10T00:00:00"/>
    <d v="2019-05-19T00:00:00"/>
    <d v="2019-05-23T00:00:00"/>
    <s v="NA"/>
    <s v="NA"/>
    <d v="2019-04-15T00:00:00"/>
    <d v="2019-05-09T00:00:00"/>
    <d v="2019-05-09T00:00:00"/>
    <d v="2019-06-18T00:00:00"/>
    <d v="2019-06-20T00:00:00"/>
    <d v="2019-06-30T00:00:00"/>
    <s v="NA"/>
    <s v="NA"/>
    <d v="2019-07-01T00:00:00"/>
    <d v="2019-07-17T00:00:00"/>
    <d v="2019-06-25T00:00:00"/>
    <n v="26.266618000000001"/>
    <n v="36.465150999999999"/>
    <d v="2019-06-30T00:00:00"/>
    <d v="2019-07-09T00:00:00"/>
    <s v="407-00-000"/>
    <m/>
    <m/>
    <x v="24"/>
    <d v="2019-07-23T00:00:00"/>
    <s v="No Dependency"/>
    <d v="2019-12-15T00:00:00"/>
    <s v="Done"/>
    <s v="HOC Done"/>
    <m/>
    <s v="Non-Private"/>
    <x v="2"/>
    <s v="Baladiyah Wajh"/>
    <s v="NA"/>
    <s v="30,000.00"/>
    <s v="15*15"/>
    <s v="GF"/>
    <s v="HO to CW Done"/>
    <s v="HO Done"/>
    <s v="Hatem"/>
    <s v="تم تسليم الموقع "/>
  </r>
  <r>
    <x v="208"/>
    <s v="Macro"/>
    <s v="Aspiration"/>
    <s v="Northern"/>
    <x v="8"/>
    <s v="2020 Scope"/>
    <s v=" تيماء"/>
    <n v="27.62032"/>
    <n v="38.506860000000003"/>
    <s v="Huawei"/>
    <x v="0"/>
    <s v="New Location"/>
    <s v="NA"/>
    <s v="NA"/>
    <s v="Macro"/>
    <s v="Doable"/>
    <m/>
    <s v="Approved"/>
    <d v="2019-03-17T00:00:00"/>
    <d v="2019-03-18T00:00:00"/>
    <s v="Approved"/>
    <d v="2019-05-02T16:36:21"/>
    <d v="2019-05-03T16:36:21"/>
    <s v="IGATE"/>
    <s v="04/05/2019 16:36:21"/>
    <s v="SNR1010054"/>
    <s v="SNR_I"/>
    <s v="District Support"/>
    <d v="2019-03-21T00:00:00"/>
    <d v="2019-04-10T00:00:00"/>
    <d v="2019-04-10T00:00:00"/>
    <d v="2019-04-14T00:00:00"/>
    <s v="NA"/>
    <s v="NA"/>
    <d v="2019-05-06T00:00:00"/>
    <m/>
    <m/>
    <m/>
    <m/>
    <m/>
    <m/>
    <m/>
    <m/>
    <m/>
    <m/>
    <m/>
    <m/>
    <m/>
    <m/>
    <m/>
    <m/>
    <m/>
    <x v="0"/>
    <m/>
    <s v="Pending HOC"/>
    <d v="2019-10-15T00:00:00"/>
    <d v="2019-12-05T00:00:00"/>
    <s v="W1-Dec"/>
    <m/>
    <s v="Non-Private"/>
    <x v="2"/>
    <s v="Baladiya Tayma"/>
    <s v="NA"/>
    <n v="0"/>
    <n v="0"/>
    <s v="GF"/>
    <s v="IBP Not Issued"/>
    <s v="Above"/>
    <s v="Hatem"/>
    <s v="تم الاجتماع مع الامانة وتم الاتفاق لاصدار العقود خلال اسبوعين"/>
  </r>
  <r>
    <x v="209"/>
    <s v="Macro/Replacement"/>
    <s v="Aspiration"/>
    <s v="Northern"/>
    <x v="10"/>
    <s v="2020 Scope-Replacement"/>
    <s v=" الجوف"/>
    <n v="29.821370000000002"/>
    <n v="40.195489999999999"/>
    <s v="Huawei"/>
    <x v="0"/>
    <s v="New Location"/>
    <s v="NA"/>
    <s v="NA"/>
    <s v="Macro"/>
    <s v="Doable"/>
    <m/>
    <s v="Approved"/>
    <d v="2019-04-10T00:00:00"/>
    <d v="2019-04-11T00:00:00"/>
    <s v="Approved"/>
    <d v="2019-07-23T14:17:21"/>
    <d v="2019-07-24T14:17:21"/>
    <s v="IGATE"/>
    <s v="25/07/2019 14:17:21"/>
    <s v="SNR1011462"/>
    <s v="SNR_Q"/>
    <s v="GM Technical Procurement"/>
    <d v="2019-04-14T00:00:00"/>
    <d v="2019-04-14T00:00:00"/>
    <d v="2019-05-25T00:00:00"/>
    <d v="2019-08-05T00:00:00"/>
    <d v="2019-09-11T00:00:00"/>
    <d v="2019-09-11T00:00:00"/>
    <s v="NA"/>
    <s v="NA"/>
    <s v="NA"/>
    <s v="NA"/>
    <s v="NA"/>
    <s v="NA"/>
    <d v="2019-09-26T00:00:00"/>
    <d v="2019-10-02T00:00:00"/>
    <d v="2019-09-11T00:00:00"/>
    <d v="2019-11-03T00:00:00"/>
    <d v="2019-09-03T00:00:00"/>
    <n v="29.824276999999999"/>
    <n v="40.191927999999997"/>
    <d v="2019-09-04T00:00:00"/>
    <d v="2019-10-09T00:00:00"/>
    <s v="419-00-000"/>
    <m/>
    <m/>
    <x v="2"/>
    <d v="2019-10-17T00:00:00"/>
    <s v="Pending HOC"/>
    <d v="2019-12-15T00:00:00"/>
    <d v="2019-10-21T00:00:00"/>
    <s v="W3-Oct"/>
    <s v="W2-Oct"/>
    <s v="Private"/>
    <x v="1"/>
    <s v="احمد الدلبة"/>
    <s v="0505415666‬"/>
    <s v="30,000.00"/>
    <s v="20x20"/>
    <s v="GF"/>
    <s v="HO to CW Done"/>
    <s v="Below BM"/>
    <s v="Sultan"/>
    <s v="تم تسليم الموقع بدون رخصة كما تم الاتفاق مع توال"/>
  </r>
  <r>
    <x v="210"/>
    <s v="Macro"/>
    <s v="Aspiration"/>
    <s v="Northern"/>
    <x v="8"/>
    <s v="2019 Scope"/>
    <s v="تبوك"/>
    <n v="28.359770000000001"/>
    <n v="36.542819999999999"/>
    <s v="Huawei"/>
    <x v="0"/>
    <s v="New Location"/>
    <s v="NA"/>
    <s v="NA"/>
    <s v="Macro"/>
    <s v="Doable"/>
    <m/>
    <s v="Approved"/>
    <d v="2019-07-31T00:00:00"/>
    <d v="2019-08-01T00:00:00"/>
    <s v="Approved"/>
    <d v="2019-07-28T16:56:37"/>
    <d v="2019-07-29T16:56:37"/>
    <s v="IGATE"/>
    <s v="30/07/2019 16:56:37"/>
    <s v="SNR1011513"/>
    <s v="SNR_I"/>
    <s v="District Support"/>
    <d v="2019-08-04T00:00:00"/>
    <d v="2019-08-04T00:00:00"/>
    <d v="2019-08-04T00:00:00"/>
    <d v="2019-08-05T00:00:00"/>
    <d v="2019-08-26T00:00:00"/>
    <d v="2019-08-26T00:00:00"/>
    <s v="NA"/>
    <s v="NA"/>
    <s v="NA"/>
    <s v="NA"/>
    <s v="NA"/>
    <s v="NA"/>
    <m/>
    <m/>
    <m/>
    <m/>
    <m/>
    <m/>
    <m/>
    <m/>
    <m/>
    <m/>
    <m/>
    <m/>
    <x v="0"/>
    <m/>
    <s v="Pending HOC"/>
    <d v="2019-12-31T00:00:00"/>
    <d v="2019-10-28T00:00:00"/>
    <s v="W4-Oct"/>
    <m/>
    <s v="Private"/>
    <x v="1"/>
    <s v="Private"/>
    <s v="NA"/>
    <s v="20,000.00"/>
    <s v="20x20"/>
    <s v="GF"/>
    <s v="Priv. Contract Not Issued From TAWAL"/>
    <s v="Below BM"/>
    <s v="Hatem"/>
    <s v="منطقة سكنية بانتظار موافقة البلدية على الرخصة "/>
  </r>
  <r>
    <x v="211"/>
    <s v="Macro"/>
    <s v="Aspiration"/>
    <s v="Central"/>
    <x v="5"/>
    <s v="2020 Scope"/>
    <s v="ملك خاص"/>
    <n v="26.424029999999998"/>
    <n v="43.889600000000002"/>
    <s v="Huawei"/>
    <x v="0"/>
    <s v="New Location"/>
    <s v="NA"/>
    <s v="NA"/>
    <s v="Macro"/>
    <s v="Doable"/>
    <m/>
    <s v="Approved"/>
    <d v="2019-06-30T00:00:00"/>
    <d v="2019-07-01T00:00:00"/>
    <s v="Approved"/>
    <d v="2019-07-23T15:51:24"/>
    <d v="2019-07-24T15:51:24"/>
    <s v="IGATE"/>
    <s v="21/10/2019 11:59:08"/>
    <s v="SNR1012153"/>
    <s v="SNR_L"/>
    <s v="Real Estate Evaluator"/>
    <d v="2019-07-04T00:00:00"/>
    <d v="2019-07-04T00:00:00"/>
    <d v="2019-07-28T00:00:00"/>
    <d v="2019-08-05T00:00:00"/>
    <m/>
    <m/>
    <s v="NA"/>
    <s v="NA"/>
    <s v="NA"/>
    <s v="NA"/>
    <s v="NA"/>
    <s v="NA"/>
    <m/>
    <m/>
    <m/>
    <m/>
    <m/>
    <m/>
    <m/>
    <m/>
    <m/>
    <m/>
    <m/>
    <m/>
    <x v="0"/>
    <m/>
    <s v="FBP Not submitted"/>
    <m/>
    <d v="2019-11-18T00:00:00"/>
    <s v="W3-Nov"/>
    <m/>
    <s v="Private"/>
    <x v="1"/>
    <s v="Private"/>
    <s v="0505559571"/>
    <n v="0"/>
    <n v="0"/>
    <s v="GF"/>
    <s v="Priv. Contract Not Issued From TAWAL"/>
    <s v="Below BM"/>
    <s v="A Sughair"/>
    <s v="يحتاج اعادة تفاوض مع الملاك "/>
  </r>
  <r>
    <x v="212"/>
    <s v="Macro"/>
    <s v="Aspiration"/>
    <s v="Central"/>
    <x v="5"/>
    <s v="2019 Scope"/>
    <s v="البدايع"/>
    <s v="26.055090"/>
    <s v="43.784810"/>
    <s v="Huawei"/>
    <x v="2"/>
    <s v="New Location"/>
    <s v="SHARING/MOBILY"/>
    <s v="GF"/>
    <s v="Macro"/>
    <s v="Doable"/>
    <m/>
    <s v="Approved"/>
    <d v="2019-06-15T00:00:00"/>
    <d v="2019-06-16T00:00:00"/>
    <s v="Approved"/>
    <d v="2019-06-20T14:48:04"/>
    <d v="2019-06-21T14:48:04"/>
    <s v="IGATE"/>
    <s v="22/06/2019 14:48:04"/>
    <s v="SNR1010727"/>
    <s v="NOBODY"/>
    <s v="ACCEPTED"/>
    <d v="2019-06-19T00:00:00"/>
    <d v="2019-06-19T00:00:00"/>
    <d v="2019-06-23T00:00:00"/>
    <d v="2019-06-27T00:00:00"/>
    <d v="2019-06-26T00:00:00"/>
    <d v="2019-08-05T00:00:00"/>
    <s v="NA"/>
    <s v="NA"/>
    <s v="NA"/>
    <s v="NA"/>
    <s v="NA"/>
    <s v="NA"/>
    <d v="2019-07-11T00:00:00"/>
    <d v="2019-08-20T00:00:00"/>
    <d v="2019-09-04T00:00:00"/>
    <d v="2019-09-15T00:00:00"/>
    <d v="2019-07-13T00:00:00"/>
    <s v="26.054354°"/>
    <s v="43.784412°"/>
    <d v="2019-07-17T00:00:00"/>
    <d v="2019-09-15T00:00:00"/>
    <s v="603-00-000"/>
    <m/>
    <m/>
    <x v="19"/>
    <d v="2019-09-16T00:00:00"/>
    <s v="No Dependency"/>
    <m/>
    <s v="Done"/>
    <s v="HOC Done"/>
    <m/>
    <s v="Private"/>
    <x v="1"/>
    <s v="محمد الحبردي "/>
    <s v="0595515555"/>
    <s v="25,000.00"/>
    <s v="20x20"/>
    <s v="GF"/>
    <s v="HO to CW Done"/>
    <s v="HO Done"/>
    <s v="A Sughair"/>
    <s v="تم تسليم الموقع "/>
  </r>
  <r>
    <x v="213"/>
    <s v="Macro"/>
    <s v="Aspiration"/>
    <s v="Central"/>
    <x v="5"/>
    <s v="2019 Scope"/>
    <s v="بكيرية"/>
    <n v="26.157699999999998"/>
    <n v="43.689500000000002"/>
    <s v="Huawei"/>
    <x v="2"/>
    <s v="To Remove as SAFE"/>
    <s v="SHARING/MOBILY"/>
    <s v="GF"/>
    <s v="Macro"/>
    <s v="Doable"/>
    <m/>
    <s v="Approved"/>
    <d v="2019-06-15T00:00:00"/>
    <d v="2019-06-16T00:00:00"/>
    <s v="Approved"/>
    <d v="2019-06-20T15:10:26"/>
    <d v="2019-06-21T15:10:26"/>
    <s v="IGATE"/>
    <s v="22/06/2019 15:10:26"/>
    <s v="SNR1010728"/>
    <s v="NOBODY"/>
    <s v="ACCEPTED"/>
    <d v="2019-06-19T00:00:00"/>
    <d v="2019-06-19T00:00:00"/>
    <d v="2019-06-23T00:00:00"/>
    <d v="2019-06-27T00:00:00"/>
    <d v="2019-06-26T00:00:00"/>
    <d v="2019-08-05T00:00:00"/>
    <s v="NA"/>
    <s v="NA"/>
    <s v="NA"/>
    <s v="NA"/>
    <s v="NA"/>
    <s v="NA"/>
    <d v="2019-07-11T00:00:00"/>
    <d v="2019-07-18T00:00:00"/>
    <d v="2019-07-18T00:00:00"/>
    <d v="2019-08-05T00:00:00"/>
    <d v="2019-07-15T00:00:00"/>
    <s v="26.157575°"/>
    <s v="43.690266°"/>
    <d v="2019-07-17T00:00:00"/>
    <d v="2019-08-06T00:00:00"/>
    <s v="606-00-000"/>
    <m/>
    <m/>
    <x v="37"/>
    <d v="2019-08-07T00:00:00"/>
    <s v="FBP Not submitted"/>
    <m/>
    <s v="Done"/>
    <s v="HOC Done"/>
    <m/>
    <s v="Private"/>
    <x v="1"/>
    <s v="عبدالله محمد الحديثي / محمد عبدالرحمن العيد"/>
    <s v="0505146485"/>
    <s v="35,000.00"/>
    <s v="20x20"/>
    <s v="GF"/>
    <s v="HO to CW Done"/>
    <s v="HO Done"/>
    <s v="A Sughair"/>
    <s v="تم تسليم الموقع "/>
  </r>
  <r>
    <x v="214"/>
    <s v="Macro"/>
    <s v="Aspiration"/>
    <s v="Central"/>
    <x v="5"/>
    <s v="2019 Scope"/>
    <s v="بكيرية"/>
    <n v="26.131959999999999"/>
    <n v="43.670299999999997"/>
    <s v="Huawei"/>
    <x v="2"/>
    <s v="To Remove as SAFE"/>
    <s v="SHARING/MOBILY"/>
    <s v="GF"/>
    <s v="Macro"/>
    <s v="Doable"/>
    <m/>
    <s v="Approved"/>
    <d v="2019-06-15T00:00:00"/>
    <d v="2019-06-16T00:00:00"/>
    <s v="Approved"/>
    <d v="2019-06-20T15:17:50"/>
    <d v="2019-06-21T15:17:50"/>
    <s v="IGATE"/>
    <s v="22/06/2019 15:17:50"/>
    <s v="SNR1010729"/>
    <s v="REQUESTER"/>
    <s v="REQUESTER"/>
    <d v="2019-06-19T00:00:00"/>
    <d v="2019-06-19T00:00:00"/>
    <d v="2019-06-23T00:00:00"/>
    <d v="2019-06-27T00:00:00"/>
    <d v="2019-06-26T00:00:00"/>
    <m/>
    <s v="NA"/>
    <s v="NA"/>
    <s v="NA"/>
    <s v="NA"/>
    <s v="NA"/>
    <s v="NA"/>
    <d v="2019-07-18T00:00:00"/>
    <d v="2019-10-20T00:00:00"/>
    <d v="2019-10-20T00:00:00"/>
    <m/>
    <m/>
    <m/>
    <m/>
    <m/>
    <m/>
    <m/>
    <m/>
    <m/>
    <x v="0"/>
    <m/>
    <s v="Contract Not Signed"/>
    <m/>
    <d v="2019-11-14T00:00:00"/>
    <s v="W2-Nov"/>
    <m/>
    <s v="Private"/>
    <x v="1"/>
    <s v="عبدالرحمن صالح التركي"/>
    <s v="0505146882"/>
    <n v="0"/>
    <s v="20x20"/>
    <s v="GF"/>
    <s v="FBP Not Issued"/>
    <m/>
    <s v="A Sughair"/>
    <m/>
  </r>
  <r>
    <x v="215"/>
    <s v="Macro"/>
    <s v="Aspiration"/>
    <s v="Central"/>
    <x v="5"/>
    <s v="2019 Scope"/>
    <s v="بريدة"/>
    <s v="26.341020"/>
    <s v="44.039010"/>
    <s v="Huawei"/>
    <x v="2"/>
    <s v="New Location"/>
    <s v="SHARING/MOBILY"/>
    <s v="GF"/>
    <s v="Macro"/>
    <s v="Doable"/>
    <m/>
    <s v="Approved"/>
    <d v="2019-06-16T00:00:00"/>
    <d v="2019-06-17T00:00:00"/>
    <s v="Approved"/>
    <d v="2019-06-17T18:06:20"/>
    <d v="2019-06-18T18:06:20"/>
    <s v="IGATE"/>
    <s v="19/06/2019 18:06:20"/>
    <s v="SNR1010703"/>
    <s v="SNR_I"/>
    <s v="District Support"/>
    <d v="2019-06-20T00:00:00"/>
    <d v="2019-06-20T00:00:00"/>
    <d v="2019-06-24T00:00:00"/>
    <d v="2019-06-28T00:00:00"/>
    <m/>
    <m/>
    <s v="NA"/>
    <s v="NA"/>
    <s v="NA"/>
    <s v="NA"/>
    <s v="NA"/>
    <s v="NA"/>
    <m/>
    <m/>
    <m/>
    <m/>
    <m/>
    <m/>
    <m/>
    <m/>
    <m/>
    <m/>
    <m/>
    <m/>
    <x v="0"/>
    <m/>
    <s v="No Dependency"/>
    <m/>
    <d v="2019-12-26T00:00:00"/>
    <s v="W4-Dec"/>
    <m/>
    <s v="Private"/>
    <x v="1"/>
    <s v="عبدالله البديوي"/>
    <s v="597277000"/>
    <n v="0"/>
    <n v="0"/>
    <s v="GF"/>
    <s v="Priv. Contract Not Issued From TAWAL"/>
    <m/>
    <s v="A Sughair"/>
    <m/>
  </r>
  <r>
    <x v="216"/>
    <s v="Macro"/>
    <s v="Aspiration"/>
    <s v="Central"/>
    <x v="5"/>
    <s v="2019 Scope"/>
    <s v="صرف الصحي"/>
    <n v="26.39282"/>
    <n v="44.013759999999998"/>
    <s v="Huawei"/>
    <x v="2"/>
    <s v="To Remove as SAFE"/>
    <s v="SHARING/MOBILY"/>
    <s v="GF"/>
    <s v="Macro"/>
    <s v="Doable"/>
    <m/>
    <s v="Approved"/>
    <d v="2019-06-30T00:00:00"/>
    <d v="2019-07-01T00:00:00"/>
    <s v="Approved"/>
    <d v="2019-07-09T10:46:26"/>
    <d v="2019-07-10T10:46:26"/>
    <s v="IGATE"/>
    <s v="11/07/2019 10:46:26"/>
    <s v="SNR1011249"/>
    <s v="SNR_I"/>
    <s v="District Support"/>
    <d v="2019-07-04T00:00:00"/>
    <d v="2019-07-04T00:00:00"/>
    <d v="2019-07-04T00:00:00"/>
    <d v="2019-07-04T00:00:00"/>
    <s v="NA"/>
    <s v="NA"/>
    <d v="2019-06-26T00:00:00"/>
    <m/>
    <m/>
    <m/>
    <m/>
    <m/>
    <m/>
    <m/>
    <m/>
    <m/>
    <m/>
    <m/>
    <m/>
    <m/>
    <m/>
    <m/>
    <m/>
    <m/>
    <x v="0"/>
    <m/>
    <s v="FBP Not submitted"/>
    <m/>
    <d v="2019-12-12T00:00:00"/>
    <s v="W2-Dec"/>
    <m/>
    <s v="Non-Private"/>
    <x v="0"/>
    <s v="الصرف الصحي"/>
    <s v="NA"/>
    <n v="0"/>
    <n v="0"/>
    <s v="GF"/>
    <s v="IBP Not Issued"/>
    <m/>
    <s v="A Sughair"/>
    <m/>
  </r>
  <r>
    <x v="217"/>
    <s v="Macro"/>
    <s v="Aspiration"/>
    <s v="Central"/>
    <x v="5"/>
    <s v="2019 Scope"/>
    <s v="بريدة"/>
    <n v="26.321798000000001"/>
    <n v="43.78689"/>
    <s v="Huawei"/>
    <x v="2"/>
    <s v="To Remove as SAFE"/>
    <s v="SHARING/MOBILY"/>
    <s v="GF"/>
    <s v="Macro"/>
    <s v="Doable"/>
    <m/>
    <s v="Approved"/>
    <d v="2019-06-12T00:00:00"/>
    <d v="2019-06-13T00:00:00"/>
    <s v="Rejected"/>
    <m/>
    <m/>
    <s v="IGATE"/>
    <e v="#N/A"/>
    <e v="#N/A"/>
    <e v="#N/A"/>
    <e v="#N/A"/>
    <d v="2019-06-16T00:00:00"/>
    <d v="2019-06-16T00:00:00"/>
    <m/>
    <m/>
    <m/>
    <m/>
    <s v="NA"/>
    <s v="NA"/>
    <s v="NA"/>
    <s v="NA"/>
    <s v="NA"/>
    <s v="NA"/>
    <m/>
    <m/>
    <m/>
    <m/>
    <m/>
    <m/>
    <m/>
    <m/>
    <m/>
    <m/>
    <m/>
    <m/>
    <x v="0"/>
    <m/>
    <s v="No Dependency"/>
    <m/>
    <d v="2019-12-26T00:00:00"/>
    <s v="W4-Dec"/>
    <m/>
    <s v="Private"/>
    <x v="1"/>
    <s v="غانم هلال الشلاحي المطيري"/>
    <s v="NA"/>
    <s v="NA"/>
    <s v="NA"/>
    <s v="RT"/>
    <s v=",ISR  IN GAT"/>
    <m/>
    <s v="A Sughair"/>
    <m/>
  </r>
  <r>
    <x v="218"/>
    <s v="Macro"/>
    <s v="Aspiration"/>
    <s v="Central"/>
    <x v="5"/>
    <s v="2019 Scope"/>
    <s v="بريدة"/>
    <s v="26.291000"/>
    <s v="43.975300"/>
    <s v="Huawei"/>
    <x v="2"/>
    <s v="New Location"/>
    <s v="SHARING/MOBILY"/>
    <s v="GF"/>
    <s v="Macro"/>
    <s v="Doable"/>
    <m/>
    <s v="Approved"/>
    <d v="2019-06-12T00:00:00"/>
    <d v="2019-06-13T00:00:00"/>
    <s v="Approved"/>
    <d v="2019-06-16T10:38:51"/>
    <d v="2019-06-17T10:38:51"/>
    <s v="IGATE"/>
    <s v="18/06/2019 10:38:51"/>
    <s v="SNR1010648"/>
    <s v="NOBODY"/>
    <s v="ACCEPTED"/>
    <d v="2019-06-16T00:00:00"/>
    <d v="2019-06-16T00:00:00"/>
    <d v="2019-06-20T00:00:00"/>
    <d v="2019-06-24T00:00:00"/>
    <d v="2019-07-03T00:00:00"/>
    <d v="2019-08-05T00:00:00"/>
    <s v="NA"/>
    <s v="NA"/>
    <s v="NA"/>
    <s v="NA"/>
    <s v="NA"/>
    <s v="NA"/>
    <d v="2019-07-11T00:00:00"/>
    <d v="2019-07-18T00:00:00"/>
    <d v="2019-07-18T00:00:00"/>
    <m/>
    <d v="2019-07-13T00:00:00"/>
    <s v="26.291000°"/>
    <s v="43.975710°"/>
    <d v="2019-07-17T00:00:00"/>
    <s v="NA"/>
    <s v="NA"/>
    <m/>
    <m/>
    <x v="0"/>
    <m/>
    <s v="No Dependency"/>
    <m/>
    <d v="2019-12-26T00:00:00"/>
    <s v="W4-Dec"/>
    <m/>
    <s v="Private"/>
    <x v="1"/>
    <s v="عبدالكريم محمد الحجيلان"/>
    <s v="503139042"/>
    <s v="30,000.00"/>
    <s v="20x20"/>
    <s v="GF"/>
    <s v="FBP Not Issued"/>
    <m/>
    <s v="A Sughair"/>
    <m/>
  </r>
  <r>
    <x v="219"/>
    <s v="Macro"/>
    <s v="Aspiration"/>
    <s v="Central"/>
    <x v="5"/>
    <s v="2019 Scope"/>
    <s v="بريدة"/>
    <n v="26.311499999999999"/>
    <n v="43.998980000000003"/>
    <s v="Huawei"/>
    <x v="2"/>
    <s v="To Remove as SAFE"/>
    <s v="SHARING/MOBILY"/>
    <s v="GF"/>
    <s v="Macro"/>
    <s v="Doable"/>
    <m/>
    <s v="Approved"/>
    <d v="2019-06-13T00:00:00"/>
    <d v="2019-06-14T00:00:00"/>
    <s v="Approved"/>
    <d v="2019-06-17T18:17:44"/>
    <d v="2019-06-18T18:17:44"/>
    <s v="IGATE"/>
    <s v="19/06/2019 18:17:44"/>
    <s v="SNR1010705"/>
    <s v="NOBODY"/>
    <s v="ACCEPTED"/>
    <d v="2019-06-17T00:00:00"/>
    <d v="2019-06-17T00:00:00"/>
    <d v="2019-06-21T00:00:00"/>
    <d v="2019-06-25T00:00:00"/>
    <d v="2019-06-26T00:00:00"/>
    <d v="2019-08-05T00:00:00"/>
    <s v="NA"/>
    <s v="NA"/>
    <s v="NA"/>
    <s v="NA"/>
    <s v="NA"/>
    <s v="NA"/>
    <d v="2019-07-11T00:00:00"/>
    <d v="2019-07-18T00:00:00"/>
    <d v="2019-07-18T00:00:00"/>
    <m/>
    <d v="2019-07-13T00:00:00"/>
    <s v="26.310921°"/>
    <s v="43.998153°"/>
    <d v="2019-07-17T00:00:00"/>
    <s v="NA"/>
    <s v="NA"/>
    <m/>
    <m/>
    <x v="0"/>
    <m/>
    <s v="FBP Not Approved"/>
    <m/>
    <d v="2019-12-26T00:00:00"/>
    <s v="W4-Dec"/>
    <m/>
    <s v="Private"/>
    <x v="1"/>
    <s v="عثمان احمد الفايز"/>
    <s v="0509996564"/>
    <s v="20,000.00"/>
    <s v="20x20"/>
    <s v="GF"/>
    <s v="FBP Not Issued"/>
    <m/>
    <s v="A Sughair"/>
    <m/>
  </r>
  <r>
    <x v="220"/>
    <s v="Macro"/>
    <s v="Aspiration"/>
    <s v="Northern"/>
    <x v="8"/>
    <s v="2019 Scope"/>
    <s v="ضبا"/>
    <n v="27.279163"/>
    <n v="35.773097999999997"/>
    <s v="Huawei"/>
    <x v="2"/>
    <s v="To Remove as SAFE"/>
    <s v="SHARING/MOBILY"/>
    <s v="GF"/>
    <s v="Macro"/>
    <s v="Doable"/>
    <m/>
    <s v="Approved"/>
    <d v="2019-06-12T00:00:00"/>
    <d v="2019-06-13T00:00:00"/>
    <s v="Approved"/>
    <d v="2019-06-15T10:44:49"/>
    <d v="2019-06-16T10:44:49"/>
    <s v="IGATE"/>
    <s v="17/06/2019 10:44:49"/>
    <s v="SNR1010558"/>
    <s v="SNR_I"/>
    <s v="District Support"/>
    <d v="2019-06-16T00:00:00"/>
    <d v="2019-06-16T00:00:00"/>
    <d v="2019-06-20T00:00:00"/>
    <d v="2019-06-20T00:00:00"/>
    <s v="NA"/>
    <s v="NA"/>
    <d v="2019-07-11T00:00:00"/>
    <m/>
    <m/>
    <m/>
    <m/>
    <m/>
    <m/>
    <m/>
    <m/>
    <m/>
    <m/>
    <m/>
    <m/>
    <m/>
    <m/>
    <m/>
    <m/>
    <m/>
    <x v="0"/>
    <m/>
    <s v="FBP Not submitted"/>
    <m/>
    <d v="2019-12-26T00:00:00"/>
    <s v="W4-Dec"/>
    <m/>
    <s v="Non-Private"/>
    <x v="2"/>
    <s v="Baladyah Diba "/>
    <s v="NA"/>
    <n v="0"/>
    <n v="0"/>
    <s v="GF"/>
    <s v="IBP Not Issued"/>
    <m/>
    <s v="Hatem"/>
    <m/>
  </r>
  <r>
    <x v="221"/>
    <s v="Macro"/>
    <s v="Aspiration"/>
    <s v="Northern"/>
    <x v="8"/>
    <s v="2019 Scope"/>
    <s v="ضبا"/>
    <s v="27.372500"/>
    <s v="35.659400"/>
    <s v="Huawei"/>
    <x v="2"/>
    <s v="New Location"/>
    <s v="SHARING/MOBILY"/>
    <s v="GF"/>
    <s v="Macro"/>
    <s v="Doable"/>
    <m/>
    <s v="Approved"/>
    <d v="2019-06-12T00:00:00"/>
    <d v="2019-06-13T00:00:00"/>
    <s v="Approved"/>
    <d v="2019-06-15T10:54:20"/>
    <d v="2019-06-16T10:54:20"/>
    <s v="IGATE"/>
    <s v="17/06/2019 10:54:20"/>
    <s v="SNR1010559"/>
    <s v="SNR_I"/>
    <s v="District Support"/>
    <d v="2019-06-16T00:00:00"/>
    <d v="2019-06-16T00:00:00"/>
    <d v="2019-06-20T00:00:00"/>
    <d v="2019-06-24T00:00:00"/>
    <s v="NA"/>
    <s v="NA"/>
    <d v="2019-06-26T00:00:00"/>
    <m/>
    <m/>
    <m/>
    <m/>
    <m/>
    <m/>
    <m/>
    <m/>
    <m/>
    <m/>
    <m/>
    <m/>
    <m/>
    <m/>
    <m/>
    <m/>
    <m/>
    <x v="0"/>
    <m/>
    <s v="FBP Not submitted"/>
    <m/>
    <d v="2019-12-26T00:00:00"/>
    <s v="W4-Dec"/>
    <m/>
    <s v="Non-Private"/>
    <x v="2"/>
    <s v="Baladyah Diba "/>
    <s v="NA"/>
    <n v="0"/>
    <n v="0"/>
    <s v="GF"/>
    <s v="IBP Not Issued"/>
    <m/>
    <s v="Hatem"/>
    <m/>
  </r>
  <r>
    <x v="222"/>
    <s v="Macro"/>
    <s v="Aspiration"/>
    <s v="Northern"/>
    <x v="8"/>
    <s v="2019 Scope"/>
    <s v="حقل"/>
    <s v="29.273580"/>
    <s v="34.940210"/>
    <s v="Huawei"/>
    <x v="2"/>
    <s v="New Location"/>
    <s v="SHARING/MOBILY"/>
    <s v="GF"/>
    <s v="Macro"/>
    <s v="Doable"/>
    <m/>
    <s v="Approved"/>
    <d v="2019-06-14T00:00:00"/>
    <d v="2019-06-15T00:00:00"/>
    <s v="Approved"/>
    <d v="2019-06-17T19:04:32"/>
    <d v="2019-06-18T19:04:32"/>
    <s v="IGATE"/>
    <s v="19/06/2019 19:04:32"/>
    <s v="SNR1010709"/>
    <s v="SNR_Q"/>
    <s v="GM Technical Procurement"/>
    <d v="2019-06-18T00:00:00"/>
    <d v="2019-06-18T00:00:00"/>
    <d v="2019-06-22T00:00:00"/>
    <d v="2019-06-26T00:00:00"/>
    <d v="2019-08-27T00:00:00"/>
    <d v="2019-08-27T00:00:00"/>
    <s v="NA"/>
    <s v="NA"/>
    <s v="NA"/>
    <s v="NA"/>
    <s v="NA"/>
    <s v="NA"/>
    <d v="2019-09-29T00:00:00"/>
    <d v="2019-10-27T00:00:00"/>
    <d v="2019-10-27T00:00:00"/>
    <d v="2019-11-09T00:00:00"/>
    <m/>
    <m/>
    <m/>
    <d v="2019-10-20T00:00:00"/>
    <m/>
    <m/>
    <m/>
    <m/>
    <x v="38"/>
    <m/>
    <s v="No Dependency"/>
    <m/>
    <d v="2019-10-31T00:00:00"/>
    <s v="W4-Oct"/>
    <m/>
    <s v="Private"/>
    <x v="1"/>
    <s v="أحمد الحبشي / سالم ابو احمد / فؤاد الغريض"/>
    <s v="0506602510"/>
    <s v="30,000.00"/>
    <s v="20*20"/>
    <s v="GF"/>
    <s v="HO Not Done"/>
    <m/>
    <s v="Hatem"/>
    <s v="تم تسليم الموقع "/>
  </r>
  <r>
    <x v="223"/>
    <s v="Macro"/>
    <s v="Aspiration"/>
    <s v="Central"/>
    <x v="4"/>
    <s v="2019 Scope"/>
    <s v=" حائل"/>
    <n v="27.454229999999999"/>
    <n v="41.631599999999999"/>
    <s v="Huawei"/>
    <x v="2"/>
    <s v="To Remove as SAFE"/>
    <s v="SHARING/MOBILY"/>
    <s v="GF"/>
    <s v="Macro"/>
    <s v="Doable"/>
    <m/>
    <s v="Approved"/>
    <d v="2019-06-28T00:00:00"/>
    <d v="2019-06-29T00:00:00"/>
    <s v="Approved"/>
    <d v="2019-06-30T11:36:55"/>
    <d v="2019-07-01T11:36:55"/>
    <s v="IGATE"/>
    <s v="02/07/2019 11:36:55"/>
    <s v="SNR1010924"/>
    <s v="NOBODY"/>
    <s v="REJECTED"/>
    <d v="2019-07-02T00:00:00"/>
    <d v="2019-07-02T00:00:00"/>
    <d v="2019-07-02T00:00:00"/>
    <d v="2019-07-02T00:00:00"/>
    <s v="NA"/>
    <s v="NA"/>
    <d v="2019-07-11T00:00:00"/>
    <d v="2019-09-02T00:00:00"/>
    <d v="2019-09-02T00:00:00"/>
    <d v="2019-09-05T00:00:00"/>
    <d v="2019-10-17T00:00:00"/>
    <m/>
    <s v="NA"/>
    <s v="NA"/>
    <m/>
    <m/>
    <m/>
    <m/>
    <m/>
    <m/>
    <m/>
    <m/>
    <m/>
    <m/>
    <x v="0"/>
    <m/>
    <s v="No Dependency"/>
    <m/>
    <d v="2019-10-31T00:00:00"/>
    <s v="W4-Oct"/>
    <m/>
    <s v="Non-Private"/>
    <x v="2"/>
    <s v="Amanh Hail"/>
    <s v="NA"/>
    <s v="30,000.00"/>
    <s v="4*14"/>
    <s v="GF"/>
    <s v="FBP Not Applied"/>
    <m/>
    <s v="Abdulaziz"/>
    <s v="تم توقيع العقد من المشتريات وانتظار التوقيع من الأمانة"/>
  </r>
  <r>
    <x v="224"/>
    <s v="Macro"/>
    <s v="Aspiration"/>
    <s v="Central"/>
    <x v="4"/>
    <s v="2019 Scope"/>
    <s v=" حائل"/>
    <s v="27.501020"/>
    <s v="41.674070"/>
    <s v="Huawei"/>
    <x v="2"/>
    <s v="New Location"/>
    <s v="SHARING/MOBILY"/>
    <s v="GF"/>
    <s v="Macro"/>
    <s v="Doable"/>
    <m/>
    <s v="Approved"/>
    <d v="2019-06-09T00:00:00"/>
    <d v="2019-06-10T00:00:00"/>
    <s v="Approved"/>
    <d v="2019-06-15T11:43:03"/>
    <d v="2019-06-16T11:43:03"/>
    <s v="IGATE"/>
    <s v="17/06/2019 11:43:03"/>
    <s v="SNR1010564"/>
    <s v="SNR_I"/>
    <s v="District Support"/>
    <d v="2019-06-13T00:00:00"/>
    <d v="2019-06-13T00:00:00"/>
    <d v="2019-06-17T00:00:00"/>
    <d v="2019-06-21T00:00:00"/>
    <s v="NA"/>
    <s v="NA"/>
    <d v="2019-06-26T00:00:00"/>
    <m/>
    <m/>
    <m/>
    <m/>
    <m/>
    <m/>
    <m/>
    <m/>
    <m/>
    <m/>
    <m/>
    <m/>
    <m/>
    <m/>
    <m/>
    <m/>
    <m/>
    <x v="0"/>
    <m/>
    <s v="No Dependency"/>
    <m/>
    <d v="2019-12-26T00:00:00"/>
    <s v="W4-Dec"/>
    <m/>
    <s v="Non-Private"/>
    <x v="2"/>
    <s v="Amanh Hail"/>
    <s v="NA"/>
    <n v="0"/>
    <n v="0"/>
    <s v="GF"/>
    <s v="IBP Not Issued"/>
    <m/>
    <s v="Abdulaziz"/>
    <m/>
  </r>
  <r>
    <x v="225"/>
    <s v="Macro"/>
    <s v="Aspiration"/>
    <s v="Central"/>
    <x v="4"/>
    <s v="2019 Scope"/>
    <s v=" حائل"/>
    <n v="27.424589999999998"/>
    <n v="41.739960000000004"/>
    <s v="Huawei"/>
    <x v="2"/>
    <s v="To Remove as SAFE"/>
    <s v="SHARING/MOBILY"/>
    <s v="GF"/>
    <s v="Macro"/>
    <s v="Doable"/>
    <m/>
    <s v="Approved"/>
    <d v="2019-06-09T00:00:00"/>
    <d v="2019-06-10T00:00:00"/>
    <s v="Approved"/>
    <d v="2019-06-16T11:56:31"/>
    <d v="2019-06-17T11:56:31"/>
    <s v="IGATE"/>
    <s v="18/06/2019 11:56:31"/>
    <s v="SNR1010666"/>
    <s v="SNR_I"/>
    <s v="District Support"/>
    <d v="2019-06-13T00:00:00"/>
    <d v="2019-06-13T00:00:00"/>
    <d v="2019-06-17T00:00:00"/>
    <d v="2019-06-21T00:00:00"/>
    <s v="NA"/>
    <s v="NA"/>
    <d v="2019-06-26T00:00:00"/>
    <m/>
    <m/>
    <m/>
    <m/>
    <m/>
    <m/>
    <m/>
    <m/>
    <m/>
    <m/>
    <m/>
    <m/>
    <m/>
    <m/>
    <m/>
    <m/>
    <m/>
    <x v="0"/>
    <m/>
    <s v="No Dependency"/>
    <m/>
    <d v="2019-12-26T00:00:00"/>
    <s v="W4-Dec"/>
    <m/>
    <s v="Non-Private"/>
    <x v="2"/>
    <s v="Amanh Hail"/>
    <s v="NA"/>
    <n v="0"/>
    <n v="0"/>
    <s v="GF"/>
    <s v="IBP Not Issued"/>
    <m/>
    <s v="Abdulaziz"/>
    <m/>
  </r>
  <r>
    <x v="226"/>
    <s v="Macro"/>
    <s v="Aspiration"/>
    <s v="Eastern"/>
    <x v="12"/>
    <s v="2020 Scope"/>
    <s v="قاعدة الملك عبدالعزيز البحرية بالجبيل"/>
    <n v="27.003070000000001"/>
    <n v="49.394759999999998"/>
    <s v="Huawei"/>
    <x v="0"/>
    <s v="New Location"/>
    <s v="NA"/>
    <s v="NA"/>
    <s v="Macro"/>
    <s v="Long process"/>
    <m/>
    <s v="Approved"/>
    <d v="2019-04-06T00:00:00"/>
    <d v="2019-04-07T00:00:00"/>
    <s v="Approved"/>
    <d v="2019-07-09T15:44:18"/>
    <d v="2019-07-10T15:44:18"/>
    <s v="IGATE"/>
    <s v="11/07/2019 15:44:18"/>
    <s v="SNR1011273"/>
    <s v="SNR_I"/>
    <s v="District Support"/>
    <d v="2019-04-10T00:00:00"/>
    <d v="2019-07-04T00:00:00"/>
    <d v="2019-07-04T00:00:00"/>
    <d v="2019-07-04T00:00:00"/>
    <s v="NA"/>
    <s v="NA"/>
    <d v="2019-04-15T00:00:00"/>
    <m/>
    <m/>
    <m/>
    <m/>
    <m/>
    <m/>
    <m/>
    <m/>
    <m/>
    <m/>
    <m/>
    <m/>
    <m/>
    <m/>
    <m/>
    <m/>
    <m/>
    <x v="0"/>
    <m/>
    <s v="Pending HOC"/>
    <d v="2019-12-29T00:00:00"/>
    <d v="2019-11-20T00:00:00"/>
    <s v="W3-Nov"/>
    <m/>
    <s v="Non-Private"/>
    <x v="0"/>
    <s v="NB (Navel Base)"/>
    <s v="NA"/>
    <n v="0"/>
    <n v="0"/>
    <s v="GF"/>
    <s v="IBP Not Issued"/>
    <s v="Above"/>
    <s v="Faris"/>
    <s v="بانتظار العقد من البحرية - (الموقع يحتاج موافقة الهيئة الملكية ورافضه تقديمها للبحرية )"/>
  </r>
  <r>
    <x v="227"/>
    <s v="Macro"/>
    <s v="Aspiration"/>
    <s v="Eastern"/>
    <x v="12"/>
    <s v="2020 Scope"/>
    <s v="ملك خاص"/>
    <n v="26.882100000000001"/>
    <n v="49.466909999999999"/>
    <s v="Huawei"/>
    <x v="0"/>
    <s v="New Location"/>
    <s v="NA"/>
    <s v="NA"/>
    <s v="Macro"/>
    <s v="Doable"/>
    <m/>
    <s v="Approved"/>
    <d v="2019-04-06T00:00:00"/>
    <d v="2019-04-07T00:00:00"/>
    <s v="Approved"/>
    <d v="2019-05-19T17:08:45"/>
    <d v="2019-05-20T17:08:45"/>
    <s v="IGATE"/>
    <s v="21/05/2019 17:08:45"/>
    <s v="SNR1010313"/>
    <s v="NOBODY"/>
    <s v="ACCEPTED"/>
    <d v="2019-04-10T00:00:00"/>
    <d v="2019-04-10T00:00:00"/>
    <d v="2019-04-23T00:00:00"/>
    <d v="2019-06-17T00:00:00"/>
    <d v="2019-07-11T00:00:00"/>
    <d v="2019-08-26T00:00:00"/>
    <s v="NA"/>
    <s v="NA"/>
    <s v="NA"/>
    <s v="NA"/>
    <s v="NA"/>
    <s v="NA"/>
    <d v="2019-09-04T00:00:00"/>
    <d v="2019-09-11T00:00:00"/>
    <d v="2019-09-11T00:00:00"/>
    <d v="2019-10-31T00:00:00"/>
    <d v="2019-09-07T00:00:00"/>
    <n v="26.881430000000002"/>
    <n v="49.464469999999999"/>
    <d v="2019-09-09T00:00:00"/>
    <d v="2019-10-11T00:00:00"/>
    <s v="ZJB987"/>
    <m/>
    <m/>
    <x v="2"/>
    <d v="2019-10-17T00:00:00"/>
    <s v="Pending HOC"/>
    <d v="2019-12-29T00:00:00"/>
    <d v="2019-10-20T00:00:00"/>
    <s v="W3-Oct"/>
    <s v="W2-Oct"/>
    <s v="Private"/>
    <x v="1"/>
    <s v="حسن راشد حسن الخاطر  /  نبأ القحطاني"/>
    <s v="0555901239"/>
    <s v="25,000.00"/>
    <s v="20 * 20"/>
    <s v="GF"/>
    <s v="HO to CW Done"/>
    <s v="Below BM"/>
    <s v="Faris"/>
    <s v="تم تسليم الموقع بدون رخصة كما تم الاتفاق مع توال"/>
  </r>
  <r>
    <x v="228"/>
    <s v="Macro"/>
    <s v="Aspiration"/>
    <s v="Eastern"/>
    <x v="12"/>
    <s v="2020 Scope"/>
    <s v="ارامكو  بالمنطقة الشرقية"/>
    <n v="27.106819999999999"/>
    <n v="49.031570000000002"/>
    <s v="Huawei"/>
    <x v="0"/>
    <s v="New Location"/>
    <s v="NA"/>
    <s v="NA"/>
    <s v="Macro"/>
    <s v="Long process"/>
    <m/>
    <s v="Approved"/>
    <d v="2019-03-16T00:00:00"/>
    <d v="2019-03-17T00:00:00"/>
    <s v="Approved"/>
    <d v="2019-05-23T14:53:08"/>
    <d v="2019-05-24T14:53:08"/>
    <s v="IGATE"/>
    <s v="25/05/2019 14:53:08"/>
    <s v="SNR1010383"/>
    <s v="SNR_I"/>
    <s v="District Support"/>
    <d v="2019-03-20T00:00:00"/>
    <d v="2019-04-10T00:00:00"/>
    <d v="2019-04-10T00:00:00"/>
    <d v="2019-05-01T00:00:00"/>
    <s v="NA"/>
    <s v="NA"/>
    <d v="2019-06-18T00:00:00"/>
    <m/>
    <m/>
    <m/>
    <m/>
    <m/>
    <m/>
    <m/>
    <m/>
    <m/>
    <m/>
    <m/>
    <m/>
    <m/>
    <m/>
    <m/>
    <m/>
    <m/>
    <x v="0"/>
    <m/>
    <s v="Pending HOC"/>
    <d v="2019-11-15T00:00:00"/>
    <d v="2019-11-10T00:00:00"/>
    <s v="W2-Nov"/>
    <m/>
    <s v="Non-Private"/>
    <x v="0"/>
    <s v="Aramco"/>
    <s v="NA"/>
    <n v="0"/>
    <n v="0"/>
    <s v="GF"/>
    <s v="IBP Not Issued"/>
    <s v="Above"/>
    <s v="Ali"/>
    <s v="تم تقديم  خطاب رد لارامكو - بانتظار اصدار العقد من ارامكو "/>
  </r>
  <r>
    <x v="229"/>
    <s v="Macro"/>
    <s v="Aspiration"/>
    <s v="Eastern"/>
    <x v="12"/>
    <s v="2020 Scope"/>
    <s v="ارامكو  بالمنطقة الشرقية"/>
    <n v="27.091750000000001"/>
    <n v="49.088740000000001"/>
    <s v="Huawei"/>
    <x v="0"/>
    <s v="New Location"/>
    <s v="NA"/>
    <s v="NA"/>
    <s v="Macro"/>
    <s v="Long process"/>
    <m/>
    <s v="Approved"/>
    <d v="2019-03-16T00:00:00"/>
    <d v="2019-03-17T00:00:00"/>
    <s v="Approved"/>
    <d v="2019-05-25T11:37:17"/>
    <d v="2019-05-26T11:37:17"/>
    <s v="IGATE"/>
    <s v="27/05/2019 11:37:17"/>
    <s v="SNR1010414"/>
    <s v="SNR_I"/>
    <s v="District Support"/>
    <d v="2019-03-20T00:00:00"/>
    <d v="2019-04-10T00:00:00"/>
    <d v="2019-04-10T00:00:00"/>
    <d v="2019-05-01T00:00:00"/>
    <s v="NA"/>
    <s v="NA"/>
    <d v="2019-06-18T00:00:00"/>
    <m/>
    <m/>
    <m/>
    <m/>
    <m/>
    <m/>
    <m/>
    <m/>
    <m/>
    <m/>
    <m/>
    <m/>
    <m/>
    <m/>
    <m/>
    <m/>
    <m/>
    <x v="0"/>
    <m/>
    <s v="Pending HOC"/>
    <d v="2019-11-15T00:00:00"/>
    <d v="2019-11-10T00:00:00"/>
    <s v="W2-Nov"/>
    <m/>
    <s v="Non-Private"/>
    <x v="0"/>
    <s v="Aramco"/>
    <s v="NA"/>
    <n v="0"/>
    <n v="0"/>
    <s v="GF"/>
    <s v="IBP Not Issued"/>
    <s v="Above"/>
    <s v="Ali"/>
    <s v="تم تقديم  خطاب رد لارامكو - بانتظار اصدار العقد من ارامكو "/>
  </r>
  <r>
    <x v="230"/>
    <s v="Macro"/>
    <s v="Aspiration"/>
    <s v="Eastern"/>
    <x v="12"/>
    <s v="2020 Scope"/>
    <s v=" الجبيل"/>
    <n v="26.862079999999999"/>
    <n v="49.777360000000002"/>
    <s v="Huawei"/>
    <x v="0"/>
    <s v="New Location"/>
    <s v="NA"/>
    <s v="NA"/>
    <s v="Macro"/>
    <s v="Doable"/>
    <m/>
    <s v="Approved"/>
    <d v="2019-03-17T00:00:00"/>
    <d v="2019-03-18T00:00:00"/>
    <s v="Approved"/>
    <d v="2019-05-19T19:23:27"/>
    <d v="2019-05-20T19:23:27"/>
    <s v="IGATE"/>
    <s v="21/05/2019 19:23:27"/>
    <s v="SNR1010322"/>
    <s v="SNR_I"/>
    <s v="District Support"/>
    <d v="2019-03-21T00:00:00"/>
    <d v="2019-04-10T00:00:00"/>
    <d v="2019-04-10T00:00:00"/>
    <d v="2019-04-10T00:00:00"/>
    <s v="NA"/>
    <s v="NA"/>
    <d v="2019-04-14T00:00:00"/>
    <m/>
    <m/>
    <m/>
    <m/>
    <m/>
    <m/>
    <m/>
    <m/>
    <m/>
    <m/>
    <m/>
    <m/>
    <d v="2019-10-20T00:00:00"/>
    <m/>
    <m/>
    <m/>
    <m/>
    <x v="0"/>
    <m/>
    <s v="Pending HOC"/>
    <d v="2019-09-15T00:00:00"/>
    <d v="2019-11-28T00:00:00"/>
    <s v="W4-Nov"/>
    <m/>
    <s v="Non-Private"/>
    <x v="2"/>
    <s v="Baladiya Jubail"/>
    <s v="NA"/>
    <n v="0"/>
    <n v="0"/>
    <s v="GF"/>
    <s v="IBP Not Issued"/>
    <s v="Above"/>
    <s v="Faris"/>
    <s v="بانتظار توقيع المالية على محضر التقدير -  واصدار العقد"/>
  </r>
  <r>
    <x v="231"/>
    <s v="Macro"/>
    <s v="Aspiration"/>
    <s v="Eastern"/>
    <x v="12"/>
    <s v="2020 Scope"/>
    <s v=" الخفجي"/>
    <n v="28.386800000000001"/>
    <n v="48.450400000000002"/>
    <s v="Huawei"/>
    <x v="0"/>
    <s v="New Location"/>
    <s v="NA"/>
    <s v="NA"/>
    <s v="Macro"/>
    <s v="Doable"/>
    <m/>
    <s v="Approved"/>
    <d v="2019-03-10T00:00:00"/>
    <d v="2019-03-11T00:00:00"/>
    <s v="Approved"/>
    <d v="2019-05-03T10:59:45"/>
    <d v="2019-05-04T10:59:45"/>
    <s v="IGATE"/>
    <s v="05/05/2019 10:59:45"/>
    <s v="SNR1010059"/>
    <s v="SNR_O"/>
    <s v="Technical Procurement Section Manager"/>
    <d v="2019-03-14T00:00:00"/>
    <d v="2019-04-10T00:00:00"/>
    <d v="2019-04-10T00:00:00"/>
    <d v="2019-04-14T00:00:00"/>
    <s v="NA"/>
    <s v="NA"/>
    <d v="2019-04-15T00:00:00"/>
    <d v="2019-10-09T00:00:00"/>
    <d v="2019-10-09T00:00:00"/>
    <d v="2019-10-15T00:00:00"/>
    <d v="2019-10-17T00:00:00"/>
    <m/>
    <s v="NA"/>
    <s v="NA"/>
    <m/>
    <m/>
    <m/>
    <m/>
    <m/>
    <m/>
    <m/>
    <m/>
    <m/>
    <m/>
    <x v="7"/>
    <d v="2019-10-22T00:00:00"/>
    <s v="Pending HOC"/>
    <d v="2019-09-15T00:00:00"/>
    <d v="2019-11-17T00:00:00"/>
    <s v="W3-Nov"/>
    <m/>
    <s v="Non-Private"/>
    <x v="2"/>
    <s v="Baladiya Khafji"/>
    <s v="NA"/>
    <n v="0"/>
    <n v="0"/>
    <s v="GF"/>
    <s v="FBP Not Applied"/>
    <s v="Above"/>
    <s v="Faris"/>
    <s v="تم تسليم الموقع بدون رخصة كما تم الاتفاق مع توال"/>
  </r>
  <r>
    <x v="232"/>
    <s v="Macro"/>
    <s v="Aspiration"/>
    <s v="Eastern"/>
    <x v="12"/>
    <s v="2020 Scope"/>
    <s v=" الخفجي"/>
    <n v="28.393630000000002"/>
    <n v="48.456580000000002"/>
    <s v="Huawei"/>
    <x v="0"/>
    <s v="New Location"/>
    <s v="NA"/>
    <s v="NA"/>
    <s v="Macro"/>
    <s v="Doable"/>
    <m/>
    <s v="Approved"/>
    <d v="2019-03-10T00:00:00"/>
    <d v="2019-03-11T00:00:00"/>
    <s v="Approved"/>
    <d v="2019-05-03T11:30:16"/>
    <d v="2019-05-04T11:30:16"/>
    <s v="IGATE"/>
    <s v="05/05/2019 11:30:16"/>
    <s v="SNR1010061"/>
    <s v="SNR_I"/>
    <s v="District Support"/>
    <d v="2019-03-14T00:00:00"/>
    <d v="2019-04-10T00:00:00"/>
    <d v="2019-04-10T00:00:00"/>
    <d v="2019-04-14T00:00:00"/>
    <s v="NA"/>
    <s v="NA"/>
    <d v="2019-05-13T00:00:00"/>
    <d v="2019-10-09T00:00:00"/>
    <d v="2019-10-09T00:00:00"/>
    <m/>
    <m/>
    <m/>
    <m/>
    <m/>
    <m/>
    <m/>
    <m/>
    <m/>
    <m/>
    <m/>
    <m/>
    <m/>
    <m/>
    <m/>
    <x v="0"/>
    <m/>
    <s v="Pending HOC"/>
    <d v="2019-12-29T00:00:00"/>
    <d v="2019-11-17T00:00:00"/>
    <s v="W3-Nov"/>
    <m/>
    <s v="Non-Private"/>
    <x v="2"/>
    <s v="Baladiya Khafji"/>
    <s v="NA"/>
    <n v="0"/>
    <n v="0"/>
    <s v="GF"/>
    <s v="Contract Not Submitted to TAWAL"/>
    <s v="Above"/>
    <s v="Faris"/>
    <s v="بانتظار العقود من البلدية"/>
  </r>
  <r>
    <x v="233"/>
    <s v="Macro"/>
    <s v="Aspiration"/>
    <s v="Eastern"/>
    <x v="12"/>
    <s v="2020 Scope"/>
    <s v=" الخفجي"/>
    <n v="28.48556"/>
    <n v="48.479930000000003"/>
    <s v="Huawei"/>
    <x v="0"/>
    <s v="New Location"/>
    <s v="NA"/>
    <s v="NA"/>
    <s v="Macro"/>
    <s v="Doable"/>
    <m/>
    <s v="Approved"/>
    <d v="2019-03-10T00:00:00"/>
    <d v="2019-03-11T00:00:00"/>
    <s v="Approved"/>
    <d v="2019-05-25T15:44:38"/>
    <d v="2019-05-26T15:44:38"/>
    <s v="IGATE"/>
    <s v="27/05/2019 15:44:38"/>
    <s v="SNR1010426"/>
    <s v="SNR_O"/>
    <s v="Technical Procurement Section Manager"/>
    <d v="2019-03-14T00:00:00"/>
    <d v="2019-04-10T00:00:00"/>
    <d v="2019-04-10T00:00:00"/>
    <d v="2019-04-10T00:00:00"/>
    <s v="NA"/>
    <s v="NA"/>
    <d v="2019-04-15T00:00:00"/>
    <d v="2019-10-09T00:00:00"/>
    <d v="2019-10-09T00:00:00"/>
    <d v="2019-10-15T00:00:00"/>
    <d v="2019-10-17T00:00:00"/>
    <m/>
    <s v="NA"/>
    <s v="NA"/>
    <m/>
    <m/>
    <m/>
    <m/>
    <m/>
    <m/>
    <m/>
    <m/>
    <m/>
    <m/>
    <x v="7"/>
    <d v="2019-10-22T00:00:00"/>
    <s v="Pending HOC"/>
    <d v="2019-09-15T00:00:00"/>
    <d v="2019-11-17T00:00:00"/>
    <s v="W3-Nov"/>
    <m/>
    <s v="Non-Private"/>
    <x v="2"/>
    <s v="Baladiya Khafji"/>
    <s v="NA"/>
    <n v="0"/>
    <n v="0"/>
    <s v="GF"/>
    <s v="FBP Not Applied"/>
    <s v="Above"/>
    <s v="Faris"/>
    <s v="تم تسليم الموقع بدون رخصة كما تم الاتفاق مع توال"/>
  </r>
  <r>
    <x v="234"/>
    <s v="Macro"/>
    <s v="Aspiration"/>
    <s v="Eastern"/>
    <x v="12"/>
    <s v="2020 Scope"/>
    <s v="الهيئة الملكية بالجبيل "/>
    <n v="27.148199999999999"/>
    <n v="49.535200000000003"/>
    <s v="Huawei"/>
    <x v="0"/>
    <s v="New Location"/>
    <s v="NA"/>
    <s v="NA"/>
    <s v="Macro"/>
    <s v="Long process"/>
    <m/>
    <s v="Approved"/>
    <d v="2019-03-05T00:00:00"/>
    <d v="2019-03-06T00:00:00"/>
    <s v="Approved"/>
    <d v="2019-05-02T15:18:59"/>
    <d v="2019-05-03T15:18:59"/>
    <s v="IGATE"/>
    <s v="04/05/2019 15:18:59"/>
    <s v="SNR1010046"/>
    <s v="SNR_F"/>
    <s v="District Director"/>
    <d v="2019-03-09T00:00:00"/>
    <d v="2019-04-10T00:00:00"/>
    <d v="2019-04-10T00:00:00"/>
    <d v="2019-04-14T00:00:00"/>
    <s v="NA"/>
    <s v="NA"/>
    <d v="2019-05-07T00:00:00"/>
    <m/>
    <m/>
    <m/>
    <m/>
    <m/>
    <m/>
    <m/>
    <m/>
    <m/>
    <m/>
    <m/>
    <m/>
    <m/>
    <m/>
    <m/>
    <m/>
    <m/>
    <x v="0"/>
    <m/>
    <s v="Pending HOC"/>
    <d v="2019-11-15T00:00:00"/>
    <d v="2019-12-05T00:00:00"/>
    <s v="W1-Dec"/>
    <m/>
    <s v="Non-Private"/>
    <x v="0"/>
    <s v="RC"/>
    <s v="NA"/>
    <n v="0"/>
    <s v="0"/>
    <s v="GF"/>
    <s v="IBP Not Issued"/>
    <s v="Below BM"/>
    <s v="Faris"/>
    <s v="تم رفض المواقع المقترحة من الهيئة الملكية "/>
  </r>
  <r>
    <x v="235"/>
    <s v="Macro"/>
    <s v="Aspiration"/>
    <s v="Eastern"/>
    <x v="12"/>
    <s v="2020 Scope"/>
    <s v="الهيئة الملكية بالجبيل "/>
    <n v="27.1677"/>
    <n v="49.516800000000003"/>
    <s v="Huawei"/>
    <x v="0"/>
    <s v="New Location"/>
    <s v="NA"/>
    <s v="NA"/>
    <s v="Macro"/>
    <s v="Long process"/>
    <m/>
    <s v="Approved"/>
    <d v="2019-03-05T00:00:00"/>
    <d v="2019-03-06T00:00:00"/>
    <s v="Approved"/>
    <d v="2019-05-23T14:44:33"/>
    <d v="2019-05-24T14:44:33"/>
    <s v="IGATE"/>
    <s v="25/05/2019 14:49:01"/>
    <s v="SNR1010382"/>
    <s v="REQUESTER"/>
    <s v="REQUESTER"/>
    <d v="2019-03-09T00:00:00"/>
    <d v="2019-04-10T00:00:00"/>
    <d v="2019-05-25T00:00:00"/>
    <d v="2019-06-17T00:00:00"/>
    <s v="NA"/>
    <s v="NA"/>
    <d v="2019-05-07T00:00:00"/>
    <m/>
    <m/>
    <m/>
    <m/>
    <m/>
    <m/>
    <m/>
    <m/>
    <m/>
    <m/>
    <m/>
    <m/>
    <m/>
    <m/>
    <m/>
    <m/>
    <m/>
    <x v="0"/>
    <m/>
    <s v="Pending HOC"/>
    <d v="2019-11-15T00:00:00"/>
    <d v="2019-12-05T00:00:00"/>
    <s v="W1-Dec"/>
    <m/>
    <s v="Non-Private"/>
    <x v="0"/>
    <s v="RC"/>
    <n v="0"/>
    <n v="0"/>
    <n v="0"/>
    <s v="GF"/>
    <s v="IBP Not Issued"/>
    <s v="Below BM"/>
    <s v="Faris"/>
    <s v="تم رفض المواقع المقترحة من الهيئة الملكية "/>
  </r>
  <r>
    <x v="236"/>
    <s v="Macro"/>
    <s v="Aspiration"/>
    <s v="Eastern"/>
    <x v="12"/>
    <s v="2020 Scope"/>
    <s v="الهيئة الملكية بالجبيل "/>
    <n v="27.172999999999998"/>
    <n v="49.523719999999997"/>
    <s v="Huawei"/>
    <x v="0"/>
    <s v="New Location"/>
    <s v="NA"/>
    <s v="NA"/>
    <s v="Macro"/>
    <s v="Long process"/>
    <m/>
    <s v="Approved"/>
    <d v="2019-03-05T00:00:00"/>
    <d v="2019-03-06T00:00:00"/>
    <s v="Approved"/>
    <d v="2019-05-02T15:37:12"/>
    <d v="2019-05-03T15:37:12"/>
    <s v="IGATE"/>
    <s v="29/10/2019 17:13:39"/>
    <s v="SNR1012255"/>
    <s v="SNR_D"/>
    <s v="Vendor SA"/>
    <d v="2019-03-09T00:00:00"/>
    <d v="2019-04-10T00:00:00"/>
    <d v="2019-04-10T00:00:00"/>
    <d v="2019-04-14T00:00:00"/>
    <s v="NA"/>
    <s v="NA"/>
    <d v="2019-05-07T00:00:00"/>
    <m/>
    <m/>
    <m/>
    <m/>
    <m/>
    <m/>
    <m/>
    <m/>
    <m/>
    <m/>
    <m/>
    <m/>
    <m/>
    <m/>
    <m/>
    <m/>
    <m/>
    <x v="0"/>
    <m/>
    <s v="Pending HOC"/>
    <d v="2019-11-15T00:00:00"/>
    <d v="2019-12-05T00:00:00"/>
    <s v="W1-Dec"/>
    <m/>
    <s v="Non-Private"/>
    <x v="0"/>
    <s v="RC"/>
    <s v="NA"/>
    <n v="0"/>
    <s v="0"/>
    <s v="GF"/>
    <s v="IBP Not Issued"/>
    <s v="Below BM"/>
    <s v="Faris"/>
    <s v="تم رفض المواقع المقترحة من الهيئة الملكية "/>
  </r>
  <r>
    <x v="237"/>
    <s v="Macro"/>
    <s v="Aspiration"/>
    <s v="Eastern"/>
    <x v="12"/>
    <s v="2019 Scope"/>
    <s v="الهيئة الملكية"/>
    <n v="27.167760000000001"/>
    <n v="49.540649999999999"/>
    <s v="Huawei"/>
    <x v="0"/>
    <s v="New Location"/>
    <s v="NA"/>
    <s v="NA"/>
    <s v="Macro"/>
    <s v="Doable"/>
    <m/>
    <s v="Approved"/>
    <d v="2019-06-30T00:00:00"/>
    <d v="2019-07-01T00:00:00"/>
    <s v="Approved"/>
    <d v="2019-08-05T12:39:15"/>
    <d v="2019-08-06T12:39:15"/>
    <s v="IGATE"/>
    <s v="07/08/2019 12:39:15"/>
    <s v="SNR1011603"/>
    <s v="SNR_I"/>
    <s v="District Support"/>
    <d v="2019-07-04T00:00:00"/>
    <d v="2019-07-04T00:00:00"/>
    <d v="2019-09-03T00:00:00"/>
    <d v="2019-09-03T00:00:00"/>
    <s v="NA"/>
    <s v="NA"/>
    <d v="2019-08-05T00:00:00"/>
    <m/>
    <m/>
    <m/>
    <m/>
    <m/>
    <m/>
    <m/>
    <m/>
    <m/>
    <m/>
    <m/>
    <m/>
    <m/>
    <m/>
    <m/>
    <m/>
    <m/>
    <x v="0"/>
    <m/>
    <s v="Pending HOC"/>
    <m/>
    <d v="2019-12-20T00:00:00"/>
    <s v="W3-Dec"/>
    <m/>
    <s v="Non-Private"/>
    <x v="0"/>
    <s v="RC"/>
    <s v="NA"/>
    <n v="0"/>
    <s v="0"/>
    <s v="GF"/>
    <s v="IBP Not Issued"/>
    <s v="Below BM"/>
    <s v="Faris"/>
    <s v="تم رفض المواقع المقترحة من الهيئة الملكية "/>
  </r>
  <r>
    <x v="238"/>
    <s v="Macro"/>
    <s v="Aspiration"/>
    <s v="Eastern"/>
    <x v="12"/>
    <s v="2019 Scope"/>
    <s v="ملك خاص"/>
    <n v="26.97625"/>
    <n v="49.662210000000002"/>
    <s v="Huawei"/>
    <x v="0"/>
    <s v="New Location"/>
    <s v="NA"/>
    <s v="NA"/>
    <s v="Macro"/>
    <s v="Doable"/>
    <m/>
    <s v="Approved"/>
    <d v="2019-08-03T00:00:00"/>
    <d v="2019-08-04T00:00:00"/>
    <s v="Approved"/>
    <d v="2019-08-05T13:28:49"/>
    <d v="2019-08-06T13:28:49"/>
    <s v="IGATE"/>
    <s v="07/08/2019 13:28:49"/>
    <s v="SNR1011607"/>
    <s v="SNR_I"/>
    <s v="District Support"/>
    <d v="2019-08-07T00:00:00"/>
    <d v="2019-08-07T00:00:00"/>
    <d v="2019-08-07T00:00:00"/>
    <d v="2019-09-03T00:00:00"/>
    <m/>
    <m/>
    <s v="NA"/>
    <s v="NA"/>
    <s v="NA"/>
    <s v="NA"/>
    <s v="NA"/>
    <s v="NA"/>
    <m/>
    <m/>
    <m/>
    <m/>
    <m/>
    <m/>
    <m/>
    <m/>
    <m/>
    <m/>
    <m/>
    <m/>
    <x v="0"/>
    <m/>
    <s v="Pending HOC"/>
    <m/>
    <d v="2019-12-25T00:00:00"/>
    <s v="W4-Dec"/>
    <m/>
    <s v="Private"/>
    <x v="1"/>
    <s v="مجمع قرية الجود(حمدي يونس)"/>
    <s v="0113641115/0133641676"/>
    <n v="0"/>
    <n v="0"/>
    <s v="GF"/>
    <s v="Priv. Contract Not Issued From TAWAL"/>
    <s v="Below BM"/>
    <s v="Faris"/>
    <s v="تم رفض التاجير من مجمع الجود (سيتم اعادة التفاوض معهم او الحصول على رفض بخطاب رسمي )"/>
  </r>
  <r>
    <x v="239"/>
    <s v="Macro"/>
    <s v="Aspiration"/>
    <s v="Eastern"/>
    <x v="12"/>
    <s v="2019 Scope"/>
    <s v="الهيئة الملكية"/>
    <n v="27.137250000000002"/>
    <n v="49.536439999999999"/>
    <s v="Huawei"/>
    <x v="0"/>
    <s v="New Location"/>
    <s v="NA"/>
    <s v="NA"/>
    <s v="Macro"/>
    <s v="Doable"/>
    <m/>
    <s v="Approved"/>
    <d v="2019-07-24T00:00:00"/>
    <d v="2019-07-25T00:00:00"/>
    <s v="Approved"/>
    <d v="2019-07-23T15:10:02"/>
    <d v="2019-07-24T15:10:02"/>
    <s v="IGATE"/>
    <s v="25/07/2019 15:10:02"/>
    <s v="SNR1011469"/>
    <s v="SNR_I"/>
    <s v="District Support"/>
    <d v="2019-07-28T00:00:00"/>
    <d v="2019-07-28T00:00:00"/>
    <d v="2019-07-28T00:00:00"/>
    <d v="2019-08-05T00:00:00"/>
    <s v="NA"/>
    <s v="NA"/>
    <d v="2019-08-05T00:00:00"/>
    <m/>
    <m/>
    <m/>
    <m/>
    <m/>
    <m/>
    <m/>
    <m/>
    <m/>
    <m/>
    <m/>
    <m/>
    <m/>
    <m/>
    <m/>
    <m/>
    <m/>
    <x v="0"/>
    <m/>
    <s v="Pending HOC"/>
    <m/>
    <d v="2019-12-25T00:00:00"/>
    <s v="W4-Dec"/>
    <m/>
    <s v="Non-Private"/>
    <x v="0"/>
    <s v="RC"/>
    <s v="NA"/>
    <n v="0"/>
    <n v="0"/>
    <s v="GF"/>
    <s v="IBP Not Issued"/>
    <s v="Below BM"/>
    <s v="Faris"/>
    <s v="تم رفض المواقع المقترحة من الهيئة الملكية "/>
  </r>
  <r>
    <x v="240"/>
    <s v="Macro"/>
    <s v="Aspiration"/>
    <s v="Southern"/>
    <x v="1"/>
    <s v="2020 Scope"/>
    <s v="العقيق"/>
    <n v="20.244800000000001"/>
    <n v="41.682090000000002"/>
    <s v="Huawei"/>
    <x v="0"/>
    <s v="New Location"/>
    <s v="NA"/>
    <s v="NA"/>
    <s v="Macro"/>
    <s v="Doable"/>
    <m/>
    <s v="Approved"/>
    <d v="2019-06-20T00:00:00"/>
    <d v="2019-06-21T00:00:00"/>
    <s v="Approved"/>
    <d v="2019-07-20T14:09:10"/>
    <d v="2019-07-21T14:09:10"/>
    <s v="IGATE"/>
    <s v="22/07/2019 14:09:10"/>
    <s v="SNR1011417"/>
    <s v="REQUESTER"/>
    <s v="REQUESTER"/>
    <d v="2019-06-24T00:00:00"/>
    <d v="2019-06-24T00:00:00"/>
    <m/>
    <m/>
    <s v="NA"/>
    <s v="NA"/>
    <d v="2019-07-11T00:00:00"/>
    <d v="2019-07-11T00:00:00"/>
    <m/>
    <m/>
    <m/>
    <m/>
    <m/>
    <m/>
    <m/>
    <m/>
    <m/>
    <m/>
    <m/>
    <m/>
    <m/>
    <m/>
    <m/>
    <m/>
    <x v="0"/>
    <m/>
    <s v="Pending HOC"/>
    <m/>
    <d v="2019-11-14T00:00:00"/>
    <s v="W2-Nov"/>
    <m/>
    <s v="Non-Private"/>
    <x v="2"/>
    <s v="Al Aqeq Baladiyah"/>
    <n v="0"/>
    <n v="0"/>
    <n v="0"/>
    <s v="GF"/>
    <s v="ISR Not Approved By RF"/>
    <s v="Above"/>
    <s v="Ali Asiri"/>
    <s v="no deed, Searching for Private can issue FBP"/>
  </r>
  <r>
    <x v="241"/>
    <s v="Macro"/>
    <s v="Aspiration"/>
    <s v="Southern"/>
    <x v="3"/>
    <s v="2019 Scope"/>
    <s v="جازان"/>
    <n v="16.95092"/>
    <n v="42.561869999999999"/>
    <s v="Huawei"/>
    <x v="0"/>
    <s v="New Location"/>
    <s v="NA"/>
    <s v="NA"/>
    <s v="Macro"/>
    <s v="Doable"/>
    <m/>
    <s v="Approved"/>
    <d v="2019-06-20T00:00:00"/>
    <d v="2019-06-21T00:00:00"/>
    <s v="Approved"/>
    <d v="2019-07-01T10:56:03"/>
    <d v="2019-07-02T10:56:03"/>
    <s v="IGATE"/>
    <s v="03/07/2019 10:56:03"/>
    <s v="SNR1010972"/>
    <s v="SNR_O"/>
    <s v="Technical Procurement Section Manager"/>
    <d v="2019-06-24T00:00:00"/>
    <d v="2019-06-24T00:00:00"/>
    <d v="2019-06-24T00:00:00"/>
    <d v="2019-06-24T00:00:00"/>
    <s v="NA"/>
    <s v="NA"/>
    <d v="2019-06-09T00:00:00"/>
    <d v="2019-09-23T00:00:00"/>
    <d v="2019-09-23T00:00:00"/>
    <d v="2019-10-30T00:00:00"/>
    <d v="2019-10-30T00:00:00"/>
    <m/>
    <m/>
    <m/>
    <m/>
    <m/>
    <d v="2019-10-08T00:00:00"/>
    <n v="16.950839999999999"/>
    <n v="42.56185"/>
    <d v="2019-10-20T00:00:00"/>
    <d v="2019-10-22T00:00:00"/>
    <s v="ZJZA001"/>
    <m/>
    <m/>
    <x v="1"/>
    <d v="2019-11-03T00:00:00"/>
    <s v="FDED Not Approved"/>
    <m/>
    <d v="2019-11-14T00:00:00"/>
    <s v="W2-Nov"/>
    <m/>
    <s v="Non-Private"/>
    <x v="2"/>
    <s v="Jazan Amanah"/>
    <s v="NA"/>
    <n v="0"/>
    <s v="17*17"/>
    <s v="GF"/>
    <s v="Priv. Contract Not Issued From TAWAL"/>
    <s v="Above"/>
    <s v="Fahad Allam"/>
    <s v="تم تسليم الموقع بدون رخصة كما تم الاتفاق مع توال"/>
  </r>
  <r>
    <x v="242"/>
    <s v="Macro"/>
    <s v="Aspiration"/>
    <s v="Southern"/>
    <x v="3"/>
    <s v="2019 Scope"/>
    <s v="أماننة جازان"/>
    <n v="17.720490000000002"/>
    <n v="42.253439999999998"/>
    <s v="Huawei"/>
    <x v="0"/>
    <s v="New Location"/>
    <s v="NA"/>
    <s v="NA"/>
    <s v="Macro"/>
    <s v="Doable"/>
    <s v="On Hold by STC RF"/>
    <s v="Approved"/>
    <d v="2019-06-30T00:00:00"/>
    <d v="2019-07-01T00:00:00"/>
    <s v="Approved"/>
    <d v="2019-08-04T19:33:21"/>
    <d v="2019-08-05T19:33:21"/>
    <s v="IGATE"/>
    <s v="06/08/2019 19:33:21"/>
    <s v="SNR1011598"/>
    <s v="SNR_I"/>
    <s v="District Support"/>
    <d v="2019-07-04T00:00:00"/>
    <d v="2019-07-04T00:00:00"/>
    <d v="2019-09-03T00:00:00"/>
    <d v="2019-09-03T00:00:00"/>
    <m/>
    <m/>
    <d v="2019-08-01T00:00:00"/>
    <m/>
    <m/>
    <m/>
    <m/>
    <m/>
    <m/>
    <m/>
    <m/>
    <m/>
    <m/>
    <m/>
    <m/>
    <m/>
    <m/>
    <m/>
    <m/>
    <m/>
    <x v="0"/>
    <m/>
    <s v="FDED Not Approved"/>
    <m/>
    <d v="2019-11-14T00:00:00"/>
    <s v="W2-Nov"/>
    <m/>
    <s v="Non-Private"/>
    <x v="2"/>
    <s v="Jazan Amanah"/>
    <s v="0504577009"/>
    <n v="0"/>
    <n v="0"/>
    <s v="GF"/>
    <s v="IBP Not Issued"/>
    <s v="Above"/>
    <s v="Fahad Allam"/>
    <s v="no deed "/>
  </r>
  <r>
    <x v="243"/>
    <s v="Macro/Replacement"/>
    <s v="Aspiration"/>
    <s v="Northern"/>
    <x v="8"/>
    <s v="2019 Scope-Replacement"/>
    <s v="تبوك"/>
    <n v="28.386399999999998"/>
    <n v="36.533999999999999"/>
    <s v="Huawei"/>
    <x v="0"/>
    <s v="New Location"/>
    <s v="NA"/>
    <s v="NA"/>
    <s v="Macro"/>
    <s v="Doable"/>
    <m/>
    <s v="Approved"/>
    <d v="2019-07-31T00:00:00"/>
    <d v="2019-08-01T00:00:00"/>
    <s v="Approved"/>
    <d v="2019-07-01T11:27:51"/>
    <d v="2019-07-02T11:27:51"/>
    <s v="IGATE"/>
    <s v="03/07/2019 11:27:51"/>
    <s v="SNR1010981"/>
    <s v="SNR_O"/>
    <s v="Technical Procurement Section Manager"/>
    <d v="2019-08-04T00:00:00"/>
    <d v="2019-08-04T00:00:00"/>
    <d v="2019-08-04T00:00:00"/>
    <d v="2019-08-04T00:00:00"/>
    <d v="2019-08-26T00:00:00"/>
    <d v="2019-08-26T00:00:00"/>
    <s v="NA"/>
    <s v="NA"/>
    <s v="NA"/>
    <s v="NA"/>
    <s v="NA"/>
    <s v="NA"/>
    <d v="2019-10-30T00:00:00"/>
    <d v="2019-11-07T00:00:00"/>
    <d v="2019-10-30T00:00:00"/>
    <d v="2019-11-07T00:00:00"/>
    <m/>
    <m/>
    <m/>
    <m/>
    <m/>
    <m/>
    <m/>
    <m/>
    <x v="1"/>
    <d v="2019-11-03T00:00:00"/>
    <s v="Pending HOC"/>
    <m/>
    <d v="2019-10-21T00:00:00"/>
    <s v="W3-Oct"/>
    <m/>
    <s v="Private"/>
    <x v="1"/>
    <s v="Private"/>
    <s v="0505372647"/>
    <s v="40,000.00"/>
    <s v="سطح مبنى"/>
    <s v="GF"/>
    <s v="HO to CW Done"/>
    <s v="Below BM"/>
    <s v="Hatem"/>
    <s v="تم تسليم الموقع بدون رخصة كما تم الاتفاق مع توال"/>
  </r>
  <r>
    <x v="244"/>
    <s v="Macro"/>
    <s v="Aspiration"/>
    <s v="Central"/>
    <x v="5"/>
    <s v="2019 Scope"/>
    <s v="وزارة الاسكان"/>
    <n v="26.059200000000001"/>
    <n v="44.094900000000003"/>
    <s v="Huawei"/>
    <x v="0"/>
    <s v="New Location"/>
    <s v="NA"/>
    <s v="NA"/>
    <s v="Macro"/>
    <s v="Doable"/>
    <m/>
    <s v="Approved"/>
    <d v="2019-06-27T00:00:00"/>
    <d v="2019-06-28T00:00:00"/>
    <s v="Approved"/>
    <d v="2019-06-23T18:09:37"/>
    <d v="2019-06-24T18:09:37"/>
    <s v="IGATE"/>
    <s v="25/06/2019 18:09:37"/>
    <s v="SNR1010831"/>
    <s v="SNR_I"/>
    <s v="District Support"/>
    <d v="2019-07-01T00:00:00"/>
    <d v="2019-07-01T00:00:00"/>
    <d v="2019-07-01T00:00:00"/>
    <d v="2019-07-01T00:00:00"/>
    <s v="NA"/>
    <s v="NA"/>
    <d v="2019-07-02T00:00:00"/>
    <m/>
    <m/>
    <m/>
    <m/>
    <m/>
    <m/>
    <m/>
    <m/>
    <m/>
    <m/>
    <m/>
    <m/>
    <m/>
    <m/>
    <m/>
    <m/>
    <m/>
    <x v="0"/>
    <m/>
    <s v="Pending HOC"/>
    <m/>
    <d v="2019-11-28T00:00:00"/>
    <s v="W4-Nov"/>
    <m/>
    <s v="Non-Private"/>
    <x v="0"/>
    <s v="MOH"/>
    <s v="NA"/>
    <n v="0"/>
    <n v="0"/>
    <s v="GF"/>
    <s v="IBP Not Issued"/>
    <s v="Above"/>
    <s v="A Sughair"/>
    <s v="بانتظار رد من وزارة الاسكان "/>
  </r>
  <r>
    <x v="245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FDED Not Approved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46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FDED Not Approved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47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No Dependency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48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FDED Not Approved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49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6-30T00:00:00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No Dependency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50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FDED Not Approved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51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FDED Not Approved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52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No Dependency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53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FDED Not Approved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54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FDED Not Approved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55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FDED Not Approved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56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FDED Not Approved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57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No Dependency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58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No Dependency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59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FDED Not Approved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60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FDED Not Approved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61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FDED Not Approved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62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FDED Not Approved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63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6-30T00:00:00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FDED Not Approved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64"/>
    <s v="Macro"/>
    <s v="Aspiration"/>
    <s v="COW"/>
    <x v="13"/>
    <s v="2020 Scope"/>
    <s v="COW"/>
    <n v="26.385000000000002"/>
    <n v="50.128509999999999"/>
    <s v="Huawei"/>
    <x v="3"/>
    <s v="New Location"/>
    <m/>
    <m/>
    <s v="COW"/>
    <s v="Doable"/>
    <m/>
    <s v="Approved"/>
    <d v="2019-06-30T00:00:00"/>
    <d v="2019-07-01T00:00:00"/>
    <s v="Approved"/>
    <d v="2019-07-05T18:23:26"/>
    <d v="2019-07-01T00:00:00"/>
    <s v="Non IGATE"/>
    <s v="NA"/>
    <s v="NA"/>
    <s v="NA"/>
    <s v="NA"/>
    <d v="2019-07-04T00:00:00"/>
    <d v="2019-07-04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d v="2019-07-08T00:00:00"/>
    <s v="NA"/>
    <s v="NA"/>
    <d v="2019-07-08T00:00:00"/>
    <d v="2019-07-08T00:00:00"/>
    <m/>
    <m/>
    <m/>
    <d v="2019-07-08T00:00:00"/>
    <m/>
    <m/>
    <m/>
    <m/>
    <x v="39"/>
    <d v="2019-07-08T00:00:00"/>
    <s v="FDED Not Approved"/>
    <m/>
    <s v="Done"/>
    <s v="HOC Done"/>
    <m/>
    <s v="Non-Private"/>
    <x v="3"/>
    <m/>
    <s v="NA"/>
    <s v="NA"/>
    <s v="NA"/>
    <s v="COW"/>
    <s v="HO to CW Done"/>
    <s v="HO Done"/>
    <s v="Done"/>
    <s v="تم تسليم الموقع "/>
  </r>
  <r>
    <x v="265"/>
    <s v="Macro/Replacement"/>
    <s v="Aspiration"/>
    <s v="Eastern"/>
    <x v="0"/>
    <s v="2020 Scope"/>
    <s v="الدمام"/>
    <n v="26.39781"/>
    <n v="50.026600000000002"/>
    <s v="Huawei"/>
    <x v="0"/>
    <s v="New Location"/>
    <s v="NA"/>
    <s v="NA"/>
    <s v="Macro"/>
    <s v="Doable"/>
    <m/>
    <s v="Approved"/>
    <d v="2019-06-30T00:00:00"/>
    <d v="2019-07-01T00:00:00"/>
    <s v="Approved"/>
    <d v="2019-08-05T13:42:36"/>
    <d v="2019-08-06T13:42:36"/>
    <s v="IGATE"/>
    <s v="07/08/2019 13:42:36"/>
    <s v="SNR1011609"/>
    <s v="SNR_I"/>
    <s v="District Support"/>
    <d v="2019-07-04T00:00:00"/>
    <d v="2019-07-04T00:00:00"/>
    <d v="2019-09-03T00:00:00"/>
    <d v="2019-09-03T00:00:00"/>
    <m/>
    <m/>
    <d v="2019-09-04T00:00:00"/>
    <m/>
    <m/>
    <m/>
    <m/>
    <m/>
    <m/>
    <m/>
    <m/>
    <m/>
    <m/>
    <m/>
    <m/>
    <m/>
    <m/>
    <m/>
    <m/>
    <m/>
    <x v="0"/>
    <m/>
    <s v="Pending HOC"/>
    <m/>
    <d v="2019-11-10T00:00:00"/>
    <s v="W2-Nov"/>
    <m/>
    <s v="Non-Private"/>
    <x v="2"/>
    <s v="Western Dammam"/>
    <s v="NA"/>
    <n v="0"/>
    <n v="0"/>
    <s v="GF"/>
    <s v="IBP Not Issued"/>
    <s v="Above"/>
    <s v="Ali"/>
    <s v="بانتظار العقد من البلدية - يحتاج اسبوع "/>
  </r>
  <r>
    <x v="266"/>
    <s v="Macro/Replacement"/>
    <s v="Aspiration"/>
    <s v="Eastern"/>
    <x v="12"/>
    <s v="2019 Scope-Replacement"/>
    <s v="الهيئة الملكية"/>
    <n v="27.499020000000002"/>
    <n v="49.192"/>
    <s v="Huawei"/>
    <x v="0"/>
    <s v="New Location"/>
    <s v="NA"/>
    <s v="NA"/>
    <s v="Macro"/>
    <s v="Doable"/>
    <m/>
    <s v="Approved"/>
    <d v="2019-06-27T00:00:00"/>
    <d v="2019-06-28T00:00:00"/>
    <s v="Approved"/>
    <d v="2019-06-24T18:36:49"/>
    <d v="2019-06-25T18:36:49"/>
    <s v="IGATE"/>
    <s v="26/06/2019 18:36:49"/>
    <s v="SNR1010857"/>
    <s v="SNR_I"/>
    <s v="District Support"/>
    <d v="2019-07-01T00:00:00"/>
    <d v="2019-07-01T00:00:00"/>
    <d v="2019-07-01T00:00:00"/>
    <d v="2019-07-01T00:00:00"/>
    <s v="NA"/>
    <s v="NA"/>
    <d v="2019-07-04T00:00:00"/>
    <m/>
    <m/>
    <m/>
    <m/>
    <m/>
    <m/>
    <m/>
    <m/>
    <m/>
    <m/>
    <m/>
    <m/>
    <d v="2019-10-20T00:00:00"/>
    <m/>
    <m/>
    <m/>
    <m/>
    <x v="0"/>
    <m/>
    <s v="Pending HOC"/>
    <m/>
    <d v="2019-12-25T00:00:00"/>
    <s v="W4-Dec"/>
    <m/>
    <s v="Non-Private"/>
    <x v="0"/>
    <s v="RC"/>
    <s v="NA"/>
    <n v="0"/>
    <n v="0"/>
    <s v="GF"/>
    <s v="IBP Not Issued"/>
    <s v="Below BM"/>
    <s v="Faris"/>
    <s v="عقد الموقع المتواجد ينتهي ب 2020"/>
  </r>
  <r>
    <x v="267"/>
    <s v="Macro/Replacement"/>
    <s v="Aspiration"/>
    <s v="Southern"/>
    <x v="3"/>
    <s v="2019 Scope-Replacement"/>
    <s v="ملك خاص"/>
    <n v="17.372689999999999"/>
    <n v="42.534210000000002"/>
    <s v="Huawei"/>
    <x v="0"/>
    <s v="New Location"/>
    <s v="NA"/>
    <s v="NA"/>
    <s v="Macro"/>
    <s v="Doable"/>
    <m/>
    <s v="Approved"/>
    <d v="2019-06-30T00:00:00"/>
    <d v="2019-07-01T00:00:00"/>
    <s v="Approved"/>
    <d v="2019-08-05T15:10:07"/>
    <d v="2019-08-06T15:10:07"/>
    <s v="IGATE"/>
    <s v="07/08/2019 15:10:07"/>
    <s v="SNR1011611"/>
    <s v="SNR_O"/>
    <s v="Technical Procurement Section Manager"/>
    <d v="2019-07-04T00:00:00"/>
    <d v="2019-07-04T00:00:00"/>
    <m/>
    <m/>
    <m/>
    <m/>
    <s v="NA"/>
    <s v="NA"/>
    <s v="NA"/>
    <s v="NA"/>
    <s v="NA"/>
    <s v="NA"/>
    <d v="2019-11-06T00:00:00"/>
    <d v="2019-11-06T00:00:00"/>
    <d v="2019-10-23T00:00:00"/>
    <d v="2019-10-24T00:00:00"/>
    <d v="2019-10-17T00:00:00"/>
    <n v="17.37294"/>
    <n v="42.533340000000003"/>
    <d v="2019-10-17T00:00:00"/>
    <d v="2019-10-20T00:00:00"/>
    <s v="707-00-000"/>
    <m/>
    <m/>
    <x v="40"/>
    <m/>
    <s v="FDED Not Approved"/>
    <m/>
    <d v="2019-11-14T00:00:00"/>
    <s v="W2-Nov"/>
    <m/>
    <s v="Private"/>
    <x v="1"/>
    <s v="Private"/>
    <n v="0"/>
    <n v="0"/>
    <n v="0"/>
    <s v="GF"/>
    <s v="ISR Not Approved By RF"/>
    <s v="Below BM"/>
    <s v="Fahad Allam"/>
    <s v="تم تسليم الموقع "/>
  </r>
  <r>
    <x v="268"/>
    <s v="Macro"/>
    <s v="Aspiration"/>
    <s v="Northern"/>
    <x v="8"/>
    <s v="2020 Scope"/>
    <s v="مطار خليج نيوم"/>
    <n v="27.917657999999999"/>
    <n v="35.291170000000001"/>
    <s v="Huawei"/>
    <x v="0"/>
    <s v="New Location"/>
    <s v="NA"/>
    <s v="NA"/>
    <s v="Macro"/>
    <s v="Doable"/>
    <m/>
    <s v="Approved"/>
    <d v="2019-06-30T00:00:00"/>
    <d v="2019-07-01T00:00:00"/>
    <s v="Approved"/>
    <d v="2019-07-14T14:35:44"/>
    <d v="2019-07-15T14:35:44"/>
    <s v="IGATE"/>
    <s v="16/07/2019 14:35:44"/>
    <s v="SNR1011355"/>
    <s v="SNR_O"/>
    <s v="Technical Procurement Section Manager"/>
    <d v="2019-07-04T00:00:00"/>
    <d v="2019-07-04T00:00:00"/>
    <d v="2019-07-04T00:00:00"/>
    <d v="2019-08-05T00:00:00"/>
    <s v="NA"/>
    <s v="NA"/>
    <d v="2019-08-05T00:00:00"/>
    <d v="2019-10-01T00:00:00"/>
    <d v="2019-10-01T00:00:00"/>
    <d v="2019-10-01T00:00:00"/>
    <m/>
    <m/>
    <m/>
    <m/>
    <m/>
    <m/>
    <m/>
    <m/>
    <m/>
    <d v="2019-10-20T00:00:00"/>
    <m/>
    <m/>
    <m/>
    <m/>
    <x v="0"/>
    <m/>
    <s v="FBP Not submitted"/>
    <m/>
    <d v="2019-10-28T00:00:00"/>
    <s v="W4-Oct"/>
    <m/>
    <s v="Non-Private"/>
    <x v="0"/>
    <s v="Neum Airport"/>
    <s v="NA"/>
    <s v="65,000.00"/>
    <s v="10*10"/>
    <s v="GF"/>
    <s v="Contract Not Signed by TAWAL"/>
    <s v="Above"/>
    <s v="Hatem"/>
    <s v="بانتظار توقيع العقد من المشتريات - وسيتم  ارسال ايميل بالملاحظات بالعقد لهيئة الطيران المدني "/>
  </r>
  <r>
    <x v="269"/>
    <s v="Macro/Replacement"/>
    <s v="Aspiration"/>
    <s v="Eastern"/>
    <x v="0"/>
    <s v="2020 Scope-Replacement"/>
    <s v="ملك خاص"/>
    <n v="26.591390000000001"/>
    <n v="41.739960000000004"/>
    <s v="Huawei"/>
    <x v="0"/>
    <s v="New Location"/>
    <s v="NA"/>
    <s v="NA"/>
    <s v="Macro"/>
    <s v="Doable"/>
    <m/>
    <s v="Approved"/>
    <d v="2019-07-21T00:00:00"/>
    <d v="2019-07-22T00:00:00"/>
    <s v="Approved"/>
    <d v="2019-08-22T00:00:00"/>
    <d v="2019-10-02T00:00:00"/>
    <s v="IGATE"/>
    <s v="29/10/2019 17:26:16"/>
    <s v="SNR1012258"/>
    <s v="SNR_F"/>
    <s v="District Director"/>
    <d v="2019-07-25T00:00:00"/>
    <m/>
    <m/>
    <m/>
    <m/>
    <m/>
    <s v="NA"/>
    <s v="NA"/>
    <s v="NA"/>
    <s v="NA"/>
    <s v="NA"/>
    <s v="NA"/>
    <m/>
    <m/>
    <m/>
    <m/>
    <m/>
    <m/>
    <m/>
    <m/>
    <m/>
    <m/>
    <m/>
    <m/>
    <x v="0"/>
    <m/>
    <s v="FBP Not submitted"/>
    <m/>
    <d v="2019-11-15T00:00:00"/>
    <s v="W2-Nov"/>
    <m/>
    <s v="Private"/>
    <x v="1"/>
    <s v="Private"/>
    <s v="NA"/>
    <s v="NA"/>
    <s v="NA"/>
    <s v="GF"/>
    <s v="ISR Not Sub to RF"/>
    <s v="Below BM"/>
    <s v="Ali"/>
    <s v="انتظار العقد من البلدية للعربة المتحركة"/>
  </r>
  <r>
    <x v="270"/>
    <s v="Macro"/>
    <s v="Aspiration"/>
    <s v="Southern"/>
    <x v="3"/>
    <s v="2019 Scope"/>
    <s v="وزارة الصحة"/>
    <n v="16.80536"/>
    <n v="42.654800000000002"/>
    <s v="Huawei"/>
    <x v="0"/>
    <s v="New Location"/>
    <s v="NA"/>
    <s v="NA"/>
    <s v="Macro"/>
    <s v="Doable"/>
    <m/>
    <s v="Approved"/>
    <d v="2019-07-24T00:00:00"/>
    <d v="2019-07-25T00:00:00"/>
    <s v="Approved"/>
    <d v="2019-08-05T15:35:32"/>
    <d v="2019-08-06T15:35:32"/>
    <s v="IGATE"/>
    <s v="07/08/2019 15:35:32"/>
    <s v="SNR1011613"/>
    <s v="SNR_I"/>
    <s v="District Support"/>
    <d v="2019-07-28T00:00:00"/>
    <d v="2019-08-07T00:00:00"/>
    <d v="2019-08-22T00:00:00"/>
    <d v="2019-09-03T00:00:00"/>
    <m/>
    <m/>
    <d v="2019-08-01T00:00:00"/>
    <m/>
    <m/>
    <m/>
    <m/>
    <m/>
    <m/>
    <m/>
    <m/>
    <m/>
    <m/>
    <m/>
    <m/>
    <m/>
    <m/>
    <m/>
    <m/>
    <m/>
    <x v="0"/>
    <m/>
    <s v="FDED Not Approved"/>
    <m/>
    <d v="2019-11-28T00:00:00"/>
    <s v="W4-Nov"/>
    <m/>
    <s v="Non-Private"/>
    <x v="0"/>
    <s v="Ministry of health"/>
    <s v="NA"/>
    <n v="0"/>
    <n v="0"/>
    <s v="GF"/>
    <s v="IBP Not Issued"/>
    <s v="Below BM"/>
    <s v="Fahad Allam"/>
    <s v="بانتظار العقد لدى البلدية لتخفيض العقد "/>
  </r>
  <r>
    <x v="271"/>
    <s v="Macro"/>
    <s v="Aspiration"/>
    <s v="GRD"/>
    <x v="12"/>
    <s v="2019 Scope"/>
    <s v="GRD"/>
    <s v="26.863608"/>
    <s v="49.454874"/>
    <s v="Huawei"/>
    <x v="2"/>
    <s v="New Location"/>
    <s v="COW"/>
    <s v="GRD"/>
    <s v="GRD"/>
    <m/>
    <m/>
    <s v="Approved"/>
    <s v="Done"/>
    <s v="Done"/>
    <s v="Approved"/>
    <s v="Done"/>
    <s v="Done"/>
    <s v="Non IGATE"/>
    <s v="NA"/>
    <s v="NA"/>
    <s v="NA"/>
    <s v="NA"/>
    <m/>
    <m/>
    <m/>
    <m/>
    <m/>
    <m/>
    <m/>
    <m/>
    <m/>
    <m/>
    <m/>
    <m/>
    <m/>
    <m/>
    <m/>
    <m/>
    <m/>
    <m/>
    <m/>
    <m/>
    <m/>
    <m/>
    <m/>
    <m/>
    <x v="0"/>
    <m/>
    <s v="FDED Not Approved"/>
    <m/>
    <d v="2019-12-26T00:00:00"/>
    <s v="W4-Dec"/>
    <m/>
    <s v="Non-Private"/>
    <x v="4"/>
    <m/>
    <s v="NA"/>
    <s v="NA"/>
    <s v="NA"/>
    <s v="GRD"/>
    <s v="ISR Not Sub to RF"/>
    <m/>
    <s v="Faris"/>
    <m/>
  </r>
  <r>
    <x v="272"/>
    <s v="Macro"/>
    <s v="Aspiration"/>
    <s v="GRD"/>
    <x v="0"/>
    <s v="2019 Scope"/>
    <s v="GRD"/>
    <s v="26.332571"/>
    <s v="50.165691"/>
    <s v="Huawei"/>
    <x v="2"/>
    <s v="New Location"/>
    <s v="COW"/>
    <s v="GRD"/>
    <s v="GRD"/>
    <m/>
    <m/>
    <s v="Approved"/>
    <s v="Done"/>
    <s v="Done"/>
    <s v="Approved"/>
    <s v="Done"/>
    <s v="Done"/>
    <s v="Non IGATE"/>
    <s v="NA"/>
    <s v="NA"/>
    <s v="NA"/>
    <s v="NA"/>
    <m/>
    <m/>
    <m/>
    <m/>
    <m/>
    <m/>
    <m/>
    <m/>
    <m/>
    <m/>
    <m/>
    <m/>
    <m/>
    <m/>
    <m/>
    <m/>
    <m/>
    <m/>
    <m/>
    <m/>
    <m/>
    <m/>
    <m/>
    <m/>
    <x v="0"/>
    <m/>
    <s v="FDED Not Approved"/>
    <m/>
    <d v="2019-11-28T00:00:00"/>
    <s v="W4-Nov"/>
    <m/>
    <s v="Non-Private"/>
    <x v="4"/>
    <m/>
    <s v="NA"/>
    <s v="NA"/>
    <s v="NA"/>
    <s v="GRD"/>
    <s v="ISR Not Sub to RF"/>
    <m/>
    <s v="Ali"/>
    <m/>
  </r>
  <r>
    <x v="273"/>
    <s v="Macro/Replacement"/>
    <s v="Aspiration"/>
    <s v="Central"/>
    <x v="5"/>
    <s v="2020 Scope-Replacement"/>
    <s v="بريدة"/>
    <n v="26.342030000000001"/>
    <n v="44.002580000000002"/>
    <s v="Huawei"/>
    <x v="0"/>
    <s v="New Location"/>
    <s v="NA"/>
    <s v="NA"/>
    <s v="Macro"/>
    <s v="Doable"/>
    <m/>
    <s v="Approved"/>
    <d v="2019-08-07T00:00:00"/>
    <d v="2019-08-07T00:00:00"/>
    <s v="Approved"/>
    <d v="2019-08-07T00:00:00"/>
    <d v="2019-08-18T00:00:00"/>
    <s v="IGATE"/>
    <s v="07/08/2019 17:58:12"/>
    <s v="SNR1011616"/>
    <s v="SNR_I"/>
    <s v="District Support"/>
    <d v="2019-08-20T00:00:00"/>
    <d v="2019-08-20T00:00:00"/>
    <d v="2019-08-20T00:00:00"/>
    <d v="2019-09-03T00:00:00"/>
    <m/>
    <m/>
    <d v="2019-08-01T00:00:00"/>
    <m/>
    <m/>
    <m/>
    <m/>
    <m/>
    <m/>
    <m/>
    <m/>
    <m/>
    <m/>
    <m/>
    <m/>
    <m/>
    <m/>
    <m/>
    <m/>
    <m/>
    <x v="0"/>
    <m/>
    <s v="FBP Not submitted"/>
    <m/>
    <d v="2019-11-25T00:00:00"/>
    <s v="Out"/>
    <m/>
    <s v="Non-Private"/>
    <x v="2"/>
    <s v="Qassem Amanah"/>
    <s v="NA"/>
    <n v="0"/>
    <n v="0"/>
    <s v="GF"/>
    <s v="IBP Not Issued"/>
    <s v="Above"/>
    <s v="A Sughair"/>
    <s v="تم احاله المعاملة من الاراضي الى ادارة الحدائق بالامانة "/>
  </r>
  <r>
    <x v="274"/>
    <s v="Macro"/>
    <s v="Aspiration"/>
    <s v="Southern"/>
    <x v="3"/>
    <s v="Removed"/>
    <s v="جازان"/>
    <n v="17.762"/>
    <n v="42.400419999999997"/>
    <s v="Huawei"/>
    <x v="1"/>
    <s v="New Location"/>
    <m/>
    <m/>
    <s v="Macro"/>
    <s v="Cancelled"/>
    <m/>
    <s v="Approved"/>
    <d v="2019-08-03T00:00:00"/>
    <d v="2019-08-04T00:00:00"/>
    <s v="Approved"/>
    <d v="2019-08-05T15:24:39"/>
    <d v="2019-08-06T15:24:39"/>
    <s v="IGATE"/>
    <s v="07/08/2019 15:24:39"/>
    <s v="SNR1011612"/>
    <s v="REQUESTER"/>
    <s v="REQUESTER"/>
    <d v="2019-08-07T00:00:00"/>
    <m/>
    <m/>
    <m/>
    <m/>
    <m/>
    <m/>
    <m/>
    <m/>
    <m/>
    <m/>
    <m/>
    <m/>
    <m/>
    <m/>
    <m/>
    <m/>
    <m/>
    <m/>
    <m/>
    <m/>
    <m/>
    <m/>
    <m/>
    <x v="0"/>
    <m/>
    <m/>
    <m/>
    <s v="Out"/>
    <s v="Out"/>
    <m/>
    <s v="Non-Private"/>
    <x v="2"/>
    <m/>
    <n v="0"/>
    <n v="0"/>
    <n v="0"/>
    <s v="GF"/>
    <s v="ISR Not Sub to RF"/>
    <m/>
    <s v="Fahad Allam"/>
    <s v="Out"/>
  </r>
  <r>
    <x v="275"/>
    <s v="COW"/>
    <s v="Aspiration"/>
    <s v="COW"/>
    <x v="13"/>
    <s v="Same Location"/>
    <s v="COW"/>
    <s v="27.559497"/>
    <s v="47.710185"/>
    <s v="Huawei"/>
    <x v="2"/>
    <s v="Same Location"/>
    <s v="COW"/>
    <s v="COW"/>
    <s v="COW"/>
    <s v="Doable"/>
    <m/>
    <s v="Approved"/>
    <d v="2019-07-09T00:00:00"/>
    <d v="2019-07-10T00:00:00"/>
    <s v="Approved"/>
    <d v="2019-07-09T00:00:00"/>
    <d v="2019-07-10T00:00:00"/>
    <s v="Non IGATE"/>
    <s v="NA"/>
    <s v="NA"/>
    <s v="NA"/>
    <s v="NA"/>
    <d v="2019-07-13T00:00:00"/>
    <d v="2019-07-13T00:00:00"/>
    <d v="2019-07-13T00:00:00"/>
    <d v="2019-07-13T00:00:00"/>
    <s v="NA"/>
    <s v="NA"/>
    <d v="2019-07-13T00:00:00"/>
    <d v="2019-07-13T00:00:00"/>
    <d v="2019-07-13T00:00:00"/>
    <d v="2019-07-13T00:00:00"/>
    <d v="2019-07-13T00:00:00"/>
    <d v="2019-07-13T00:00:00"/>
    <s v="NA"/>
    <s v="NA"/>
    <d v="2019-07-13T00:00:00"/>
    <d v="2019-07-13T00:00:00"/>
    <m/>
    <m/>
    <m/>
    <m/>
    <m/>
    <m/>
    <d v="2019-07-13T00:00:00"/>
    <d v="2019-07-13T00:00:00"/>
    <x v="41"/>
    <d v="2019-07-11T00:00:00"/>
    <s v="No Dependency"/>
    <m/>
    <s v="Done"/>
    <s v="HOC Done"/>
    <m/>
    <s v="Non-Private"/>
    <x v="3"/>
    <s v="COW"/>
    <s v="NA"/>
    <s v="NA"/>
    <s v="NA"/>
    <s v="COW"/>
    <s v="HO to CW Done"/>
    <s v="HO Done"/>
    <s v="Done"/>
    <s v="تم تسليم الموقع "/>
  </r>
  <r>
    <x v="276"/>
    <s v="COW"/>
    <s v="Aspiration"/>
    <s v="COW"/>
    <x v="13"/>
    <s v="Same Location"/>
    <s v="COW"/>
    <s v="17.386220"/>
    <s v="42.379530"/>
    <s v="Huawei"/>
    <x v="2"/>
    <s v="Same Location"/>
    <s v="COW"/>
    <s v="COW"/>
    <s v="COW"/>
    <s v="Doable"/>
    <m/>
    <s v="Approved"/>
    <d v="2019-07-09T00:00:00"/>
    <d v="2019-07-10T00:00:00"/>
    <s v="Approved"/>
    <d v="2019-07-05T18:23:26"/>
    <d v="2019-07-10T00:00:00"/>
    <s v="Non IGATE"/>
    <s v="NA"/>
    <s v="NA"/>
    <s v="NA"/>
    <s v="NA"/>
    <d v="2019-07-13T00:00:00"/>
    <d v="2019-07-13T00:00:00"/>
    <d v="2019-07-13T00:00:00"/>
    <d v="2019-07-13T00:00:00"/>
    <s v="NA"/>
    <s v="NA"/>
    <d v="2019-07-13T00:00:00"/>
    <d v="2019-07-13T00:00:00"/>
    <d v="2019-07-13T00:00:00"/>
    <d v="2019-07-13T00:00:00"/>
    <d v="2019-07-13T00:00:00"/>
    <d v="2019-07-13T00:00:00"/>
    <s v="NA"/>
    <s v="NA"/>
    <d v="2019-07-13T00:00:00"/>
    <d v="2019-07-13T00:00:00"/>
    <m/>
    <m/>
    <m/>
    <m/>
    <m/>
    <m/>
    <d v="2019-07-13T00:00:00"/>
    <d v="2019-07-13T00:00:00"/>
    <x v="41"/>
    <d v="2019-07-11T00:00:00"/>
    <s v="No Dependency"/>
    <m/>
    <s v="Done"/>
    <s v="HOC Done"/>
    <m/>
    <s v="Non-Private"/>
    <x v="3"/>
    <s v="COW"/>
    <s v="NA"/>
    <s v="NA"/>
    <s v="NA"/>
    <s v="COW"/>
    <s v="HO to CW Done"/>
    <s v="HO Done"/>
    <s v="Done"/>
    <s v="تم تسليم الموقع "/>
  </r>
  <r>
    <x v="277"/>
    <s v="COW"/>
    <s v="Aspiration"/>
    <s v="COW"/>
    <x v="13"/>
    <s v="Same Location"/>
    <s v="COW"/>
    <s v="16.920632"/>
    <s v="42.549327"/>
    <s v="Huawei"/>
    <x v="2"/>
    <s v="Same Location"/>
    <s v="COW"/>
    <s v="COW"/>
    <s v="COW"/>
    <s v="Doable"/>
    <m/>
    <s v="Approved"/>
    <d v="2019-07-09T00:00:00"/>
    <d v="2019-07-10T00:00:00"/>
    <s v="Approved"/>
    <d v="2019-07-05T18:23:26"/>
    <d v="2019-07-10T00:00:00"/>
    <s v="Non IGATE"/>
    <s v="NA"/>
    <s v="NA"/>
    <s v="NA"/>
    <s v="NA"/>
    <d v="2019-07-13T00:00:00"/>
    <d v="2019-07-13T00:00:00"/>
    <d v="2019-07-13T00:00:00"/>
    <d v="2019-07-13T00:00:00"/>
    <s v="NA"/>
    <s v="NA"/>
    <d v="2019-07-13T00:00:00"/>
    <d v="2019-07-13T00:00:00"/>
    <d v="2019-07-13T00:00:00"/>
    <d v="2019-07-13T00:00:00"/>
    <d v="2019-07-13T00:00:00"/>
    <d v="2019-07-13T00:00:00"/>
    <s v="NA"/>
    <s v="NA"/>
    <d v="2019-07-13T00:00:00"/>
    <d v="2019-07-13T00:00:00"/>
    <m/>
    <m/>
    <m/>
    <m/>
    <m/>
    <m/>
    <d v="2019-07-13T00:00:00"/>
    <d v="2019-07-13T00:00:00"/>
    <x v="41"/>
    <d v="2019-07-11T00:00:00"/>
    <s v="No Dependency"/>
    <m/>
    <s v="Done"/>
    <s v="HOC Done"/>
    <m/>
    <s v="Non-Private"/>
    <x v="3"/>
    <s v="COW"/>
    <s v="NA"/>
    <s v="NA"/>
    <s v="NA"/>
    <s v="COW"/>
    <s v="HO to CW Done"/>
    <s v="HO Done"/>
    <s v="Done"/>
    <s v="تم تسليم الموقع "/>
  </r>
  <r>
    <x v="278"/>
    <s v="COW"/>
    <s v="Aspiration"/>
    <s v="COW"/>
    <x v="13"/>
    <s v="Same Location"/>
    <s v="COW"/>
    <s v="28.432764"/>
    <s v="36.575677"/>
    <s v="Huawei"/>
    <x v="2"/>
    <s v="Same Location"/>
    <s v="COW"/>
    <s v="COW"/>
    <s v="COW"/>
    <s v="Doable"/>
    <m/>
    <s v="Approved"/>
    <d v="2019-07-09T00:00:00"/>
    <d v="2019-07-10T00:00:00"/>
    <s v="Approved"/>
    <d v="2019-07-05T18:23:26"/>
    <d v="2019-07-10T00:00:00"/>
    <s v="Non IGATE"/>
    <s v="NA"/>
    <s v="NA"/>
    <s v="NA"/>
    <s v="NA"/>
    <d v="2019-07-13T00:00:00"/>
    <d v="2019-07-13T00:00:00"/>
    <d v="2019-07-13T00:00:00"/>
    <d v="2019-07-13T00:00:00"/>
    <s v="NA"/>
    <s v="NA"/>
    <d v="2019-07-13T00:00:00"/>
    <d v="2019-07-13T00:00:00"/>
    <d v="2019-07-13T00:00:00"/>
    <d v="2019-07-13T00:00:00"/>
    <d v="2019-07-13T00:00:00"/>
    <d v="2019-07-13T00:00:00"/>
    <s v="NA"/>
    <s v="NA"/>
    <d v="2019-07-13T00:00:00"/>
    <d v="2019-07-13T00:00:00"/>
    <m/>
    <m/>
    <m/>
    <m/>
    <m/>
    <m/>
    <d v="2019-07-13T00:00:00"/>
    <d v="2019-07-13T00:00:00"/>
    <x v="41"/>
    <d v="2019-07-11T00:00:00"/>
    <s v="No Dependency"/>
    <m/>
    <s v="Done"/>
    <s v="HOC Done"/>
    <m/>
    <s v="Non-Private"/>
    <x v="3"/>
    <s v="COW"/>
    <s v="NA"/>
    <s v="NA"/>
    <s v="NA"/>
    <s v="COW"/>
    <s v="HO to CW Done"/>
    <s v="HO Done"/>
    <s v="Done"/>
    <s v="تم تسليم الموقع "/>
  </r>
  <r>
    <x v="279"/>
    <s v="COW"/>
    <s v="Aspiration"/>
    <s v="COW"/>
    <x v="13"/>
    <s v="Same Location"/>
    <s v="COW"/>
    <s v="28.123086"/>
    <s v="45.672542"/>
    <s v="Huawei"/>
    <x v="2"/>
    <s v="Same Location"/>
    <s v="COW"/>
    <s v="COW"/>
    <s v="COW"/>
    <s v="Doable"/>
    <m/>
    <s v="Approved"/>
    <d v="2019-07-09T00:00:00"/>
    <d v="2019-07-10T00:00:00"/>
    <s v="Approved"/>
    <d v="2019-07-05T18:23:26"/>
    <d v="2019-07-10T00:00:00"/>
    <s v="Non IGATE"/>
    <s v="NA"/>
    <s v="NA"/>
    <s v="NA"/>
    <s v="NA"/>
    <d v="2019-07-13T00:00:00"/>
    <d v="2019-07-13T00:00:00"/>
    <d v="2019-07-13T00:00:00"/>
    <d v="2019-07-13T00:00:00"/>
    <s v="NA"/>
    <s v="NA"/>
    <d v="2019-07-13T00:00:00"/>
    <d v="2019-07-13T00:00:00"/>
    <d v="2019-07-13T00:00:00"/>
    <d v="2019-07-13T00:00:00"/>
    <d v="2019-07-13T00:00:00"/>
    <d v="2019-07-13T00:00:00"/>
    <s v="NA"/>
    <s v="NA"/>
    <d v="2019-07-13T00:00:00"/>
    <d v="2019-07-13T00:00:00"/>
    <m/>
    <m/>
    <m/>
    <m/>
    <m/>
    <m/>
    <d v="2019-07-13T00:00:00"/>
    <d v="2019-07-13T00:00:00"/>
    <x v="41"/>
    <d v="2019-07-11T00:00:00"/>
    <s v="No Dependency"/>
    <m/>
    <s v="Done"/>
    <s v="HOC Done"/>
    <m/>
    <s v="Non-Private"/>
    <x v="3"/>
    <s v="COW"/>
    <s v="NA"/>
    <s v="NA"/>
    <s v="NA"/>
    <s v="COW"/>
    <s v="HO to CW Done"/>
    <s v="HO Done"/>
    <s v="Done"/>
    <s v="تم تسليم الموقع "/>
  </r>
  <r>
    <x v="280"/>
    <s v="COW"/>
    <s v="Aspiration"/>
    <s v="COW"/>
    <x v="13"/>
    <s v="Same Location"/>
    <s v="COW"/>
    <s v="26.902278"/>
    <s v="49.485427"/>
    <s v="Huawei"/>
    <x v="2"/>
    <s v="Same Location"/>
    <s v="COW"/>
    <s v="COW"/>
    <s v="COW"/>
    <s v="Doable"/>
    <m/>
    <s v="Approved"/>
    <d v="2019-07-09T00:00:00"/>
    <d v="2019-07-10T00:00:00"/>
    <s v="Approved"/>
    <d v="2019-07-05T18:23:26"/>
    <d v="2019-07-10T00:00:00"/>
    <s v="Non IGATE"/>
    <s v="NA"/>
    <s v="NA"/>
    <s v="NA"/>
    <s v="NA"/>
    <d v="2019-07-13T00:00:00"/>
    <d v="2019-07-13T00:00:00"/>
    <d v="2019-07-13T00:00:00"/>
    <d v="2019-07-13T00:00:00"/>
    <s v="NA"/>
    <s v="NA"/>
    <d v="2019-07-13T00:00:00"/>
    <d v="2019-07-13T00:00:00"/>
    <d v="2019-07-13T00:00:00"/>
    <d v="2019-07-13T00:00:00"/>
    <d v="2019-07-13T00:00:00"/>
    <d v="2019-07-13T00:00:00"/>
    <s v="NA"/>
    <s v="NA"/>
    <d v="2019-07-13T00:00:00"/>
    <d v="2019-07-13T00:00:00"/>
    <m/>
    <m/>
    <m/>
    <m/>
    <m/>
    <m/>
    <d v="2019-07-13T00:00:00"/>
    <d v="2019-07-13T00:00:00"/>
    <x v="41"/>
    <d v="2019-07-11T00:00:00"/>
    <s v="No Dependency"/>
    <m/>
    <s v="Done"/>
    <s v="HOC Done"/>
    <m/>
    <s v="Non-Private"/>
    <x v="3"/>
    <s v="COW"/>
    <s v="NA"/>
    <s v="NA"/>
    <s v="NA"/>
    <s v="COW"/>
    <s v="HO to CW Done"/>
    <s v="HO Done"/>
    <s v="Done"/>
    <s v="تم تسليم الموقع "/>
  </r>
  <r>
    <x v="281"/>
    <s v="COW"/>
    <s v="Aspiration"/>
    <s v="COW"/>
    <x v="13"/>
    <s v="Same Location"/>
    <s v="COW"/>
    <s v="26.472800"/>
    <s v="50.029570"/>
    <s v="Huawei"/>
    <x v="2"/>
    <s v="Same Location"/>
    <s v="COW"/>
    <s v="COW"/>
    <s v="COW"/>
    <s v="Doable"/>
    <m/>
    <s v="Approved"/>
    <d v="2019-07-09T00:00:00"/>
    <d v="2019-07-10T00:00:00"/>
    <s v="Approved"/>
    <d v="2019-07-05T18:23:26"/>
    <d v="2019-07-10T00:00:00"/>
    <s v="Non IGATE"/>
    <s v="NA"/>
    <s v="NA"/>
    <s v="NA"/>
    <s v="NA"/>
    <d v="2019-07-13T00:00:00"/>
    <d v="2019-07-13T00:00:00"/>
    <d v="2019-07-13T00:00:00"/>
    <d v="2019-07-13T00:00:00"/>
    <s v="NA"/>
    <s v="NA"/>
    <d v="2019-07-13T00:00:00"/>
    <d v="2019-07-13T00:00:00"/>
    <d v="2019-07-13T00:00:00"/>
    <d v="2019-07-13T00:00:00"/>
    <d v="2019-07-13T00:00:00"/>
    <d v="2019-07-13T00:00:00"/>
    <s v="NA"/>
    <s v="NA"/>
    <d v="2019-07-13T00:00:00"/>
    <d v="2019-07-13T00:00:00"/>
    <m/>
    <m/>
    <m/>
    <m/>
    <m/>
    <m/>
    <d v="2019-07-13T00:00:00"/>
    <d v="2019-07-13T00:00:00"/>
    <x v="41"/>
    <d v="2019-07-11T00:00:00"/>
    <s v="No Dependency"/>
    <m/>
    <s v="Done"/>
    <s v="HOC Done"/>
    <m/>
    <s v="Non-Private"/>
    <x v="3"/>
    <s v="COW"/>
    <s v="NA"/>
    <s v="NA"/>
    <s v="NA"/>
    <s v="COW"/>
    <s v="HO to CW Done"/>
    <s v="HO Done"/>
    <s v="Done"/>
    <s v="تم تسليم الموقع "/>
  </r>
  <r>
    <x v="282"/>
    <s v="COW"/>
    <s v="Aspiration"/>
    <s v="COW"/>
    <x v="13"/>
    <s v="Same Location"/>
    <s v="COW"/>
    <s v="16.975067"/>
    <s v="42.556888"/>
    <s v="Huawei"/>
    <x v="2"/>
    <s v="Same Location"/>
    <s v="COW"/>
    <s v="COW"/>
    <s v="COW"/>
    <s v="Doable"/>
    <m/>
    <s v="Approved"/>
    <d v="2019-07-09T00:00:00"/>
    <d v="2019-07-10T00:00:00"/>
    <s v="Approved"/>
    <d v="2019-07-05T18:23:26"/>
    <d v="2019-07-10T00:00:00"/>
    <s v="Non IGATE"/>
    <s v="NA"/>
    <s v="NA"/>
    <s v="NA"/>
    <s v="NA"/>
    <d v="2019-07-13T00:00:00"/>
    <d v="2019-07-13T00:00:00"/>
    <d v="2019-07-13T00:00:00"/>
    <d v="2019-07-13T00:00:00"/>
    <s v="NA"/>
    <s v="NA"/>
    <d v="2019-07-13T00:00:00"/>
    <d v="2019-07-13T00:00:00"/>
    <d v="2019-07-13T00:00:00"/>
    <d v="2019-07-13T00:00:00"/>
    <d v="2019-07-13T00:00:00"/>
    <d v="2019-07-13T00:00:00"/>
    <s v="NA"/>
    <s v="NA"/>
    <d v="2019-07-13T00:00:00"/>
    <d v="2019-07-13T00:00:00"/>
    <m/>
    <m/>
    <m/>
    <m/>
    <m/>
    <m/>
    <d v="2019-07-13T00:00:00"/>
    <d v="2019-07-13T00:00:00"/>
    <x v="41"/>
    <d v="2019-07-11T00:00:00"/>
    <s v="No Dependency"/>
    <m/>
    <s v="Done"/>
    <s v="HOC Done"/>
    <m/>
    <s v="Non-Private"/>
    <x v="3"/>
    <s v="COW"/>
    <s v="NA"/>
    <s v="NA"/>
    <s v="NA"/>
    <s v="COW"/>
    <s v="HO to CW Done"/>
    <s v="HO Done"/>
    <s v="Done"/>
    <s v="تم تسليم الموقع "/>
  </r>
  <r>
    <x v="283"/>
    <s v="Macro"/>
    <s v="Aspiration"/>
    <s v="COW"/>
    <x v="13"/>
    <s v="Same Location"/>
    <s v="COW"/>
    <s v="19.815960"/>
    <s v="42.615530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284"/>
    <s v="Macro"/>
    <s v="Aspiration"/>
    <s v="COW"/>
    <x v="13"/>
    <s v="Same Location"/>
    <s v="COW"/>
    <s v="27.600390"/>
    <s v="46.310030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285"/>
    <s v="Macro"/>
    <s v="Aspiration"/>
    <s v="COW"/>
    <x v="13"/>
    <s v="Same Location"/>
    <s v="COW"/>
    <s v="24.582100"/>
    <s v="47.988840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286"/>
    <s v="Macro"/>
    <s v="Aspiration"/>
    <s v="COW"/>
    <x v="13"/>
    <s v="Same Location"/>
    <s v="COW"/>
    <s v="26.422798"/>
    <s v="49.977105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287"/>
    <s v="Macro"/>
    <s v="Aspiration"/>
    <s v="RT"/>
    <x v="5"/>
    <s v="Same Location"/>
    <s v="RT"/>
    <s v="26.369146"/>
    <s v="43.959432"/>
    <s v="Huawei"/>
    <x v="2"/>
    <s v="Same Location"/>
    <s v="RT"/>
    <s v="RT"/>
    <s v="RT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NA"/>
    <s v="NA"/>
    <s v="NA"/>
    <s v="NA"/>
    <s v="NA"/>
    <s v="NA"/>
    <s v="Done"/>
    <s v="Done"/>
    <s v="Done"/>
    <s v="Done"/>
    <m/>
    <m/>
    <m/>
    <m/>
    <m/>
    <m/>
    <s v="Done"/>
    <s v="Done"/>
    <x v="29"/>
    <m/>
    <s v="No Dependency"/>
    <m/>
    <s v="Done"/>
    <s v="HOC Done"/>
    <m/>
    <s v="Private"/>
    <x v="5"/>
    <m/>
    <s v="NA"/>
    <s v="NA"/>
    <s v="NA"/>
    <s v="RT"/>
    <s v="HO Not Done"/>
    <s v="HO Done"/>
    <s v="Done"/>
    <s v="تم تسليم الموقع "/>
  </r>
  <r>
    <x v="288"/>
    <s v="Macro"/>
    <s v="Aspiration"/>
    <s v="COW"/>
    <x v="13"/>
    <s v="Same Location"/>
    <s v="COW"/>
    <s v="27.115830"/>
    <s v="49.286620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289"/>
    <s v="Macro"/>
    <s v="Aspiration"/>
    <s v="COW"/>
    <x v="13"/>
    <s v="Same Location"/>
    <s v="COW"/>
    <s v="27.355738"/>
    <s v="49.219924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290"/>
    <s v="Macro"/>
    <s v="Aspiration"/>
    <s v="COW"/>
    <x v="13"/>
    <s v="Same Location"/>
    <s v="COW"/>
    <s v="28.402500"/>
    <s v="45.938800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291"/>
    <s v="Macro"/>
    <s v="Aspiration"/>
    <s v="COW"/>
    <x v="13"/>
    <s v="Same Location"/>
    <s v="COW"/>
    <s v="27.474450"/>
    <s v="49.194850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292"/>
    <s v="Macro"/>
    <s v="Aspiration"/>
    <s v="COW"/>
    <x v="13"/>
    <s v="Same Location"/>
    <s v="COW"/>
    <s v="27.537300"/>
    <s v="49.117178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293"/>
    <s v="Macro"/>
    <s v="Aspiration"/>
    <s v="COW"/>
    <x v="13"/>
    <s v="Same Location"/>
    <s v="COW"/>
    <s v="27.122144"/>
    <s v="49.551362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294"/>
    <s v="Macro"/>
    <s v="Aspiration"/>
    <s v="COW"/>
    <x v="13"/>
    <s v="Same Location"/>
    <s v="COW"/>
    <s v="25.475355"/>
    <s v="49.510221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295"/>
    <s v="Macro"/>
    <s v="Aspiration"/>
    <s v="COW"/>
    <x v="13"/>
    <s v="Same Location"/>
    <s v="COW"/>
    <s v="31.757854"/>
    <s v="39.014080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296"/>
    <s v="Macro"/>
    <s v="Aspiration"/>
    <s v="COW"/>
    <x v="13"/>
    <s v="Same Location"/>
    <s v="COW"/>
    <s v="27.466080"/>
    <s v="48.625570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297"/>
    <s v="Macro"/>
    <s v="Aspiration"/>
    <s v="RT"/>
    <x v="0"/>
    <s v="Same Location"/>
    <s v="RT"/>
    <s v="26.377870"/>
    <s v="50.187760"/>
    <s v="Huawei"/>
    <x v="2"/>
    <s v="Same Location"/>
    <s v="RT"/>
    <s v="RT"/>
    <s v="RT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NA"/>
    <s v="NA"/>
    <s v="NA"/>
    <s v="NA"/>
    <s v="NA"/>
    <s v="NA"/>
    <s v="Done"/>
    <s v="Done"/>
    <s v="Done"/>
    <s v="Done"/>
    <m/>
    <m/>
    <m/>
    <m/>
    <m/>
    <m/>
    <s v="Done"/>
    <s v="Done"/>
    <x v="29"/>
    <m/>
    <s v="No Dependency"/>
    <m/>
    <s v="Done"/>
    <s v="HOC Done"/>
    <m/>
    <s v="Private"/>
    <x v="5"/>
    <m/>
    <s v="NA"/>
    <s v="NA"/>
    <s v="NA"/>
    <s v="RT"/>
    <s v="HO Not Done"/>
    <s v="HO Done"/>
    <s v="Done"/>
    <s v="تم تسليم الموقع "/>
  </r>
  <r>
    <x v="298"/>
    <s v="Macro"/>
    <s v="Aspiration"/>
    <s v="COW"/>
    <x v="13"/>
    <s v="Same Location"/>
    <s v="COW"/>
    <s v="26.342600"/>
    <s v="50.134500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299"/>
    <s v="Macro"/>
    <s v="Aspiration"/>
    <s v="COW"/>
    <x v="13"/>
    <s v="Same Location"/>
    <s v="COW"/>
    <s v="26.487380"/>
    <s v="50.120354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300"/>
    <s v="Macro"/>
    <s v="Aspiration"/>
    <s v="RT"/>
    <x v="6"/>
    <s v="Same Location"/>
    <s v="RT"/>
    <s v="22.510606"/>
    <s v="53.952473"/>
    <s v="Huawei"/>
    <x v="2"/>
    <s v="Same Location"/>
    <s v="RT"/>
    <s v="RT"/>
    <s v="RT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NA"/>
    <s v="NA"/>
    <s v="NA"/>
    <s v="NA"/>
    <s v="NA"/>
    <s v="NA"/>
    <s v="Done"/>
    <s v="Done"/>
    <s v="Done"/>
    <s v="Done"/>
    <m/>
    <m/>
    <m/>
    <m/>
    <m/>
    <m/>
    <s v="Done"/>
    <s v="Done"/>
    <x v="29"/>
    <m/>
    <s v="No Dependency"/>
    <m/>
    <s v="Done"/>
    <s v="HOC Done"/>
    <m/>
    <s v="Private"/>
    <x v="5"/>
    <m/>
    <s v="NA"/>
    <s v="NA"/>
    <s v="NA"/>
    <s v="RT"/>
    <s v="HO Not Done"/>
    <s v="HO Done"/>
    <s v="Done"/>
    <s v="تم تسليم الموقع "/>
  </r>
  <r>
    <x v="301"/>
    <s v="COW"/>
    <s v="Aspiration"/>
    <s v="COW"/>
    <x v="13"/>
    <s v="Same Location"/>
    <s v="COW"/>
    <s v="16.755750"/>
    <s v="43.125830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42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302"/>
    <s v="COW"/>
    <s v="Aspiration"/>
    <s v="COW"/>
    <x v="13"/>
    <s v="Same Location"/>
    <s v="COW"/>
    <s v="17.711588"/>
    <s v="42.215851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42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303"/>
    <s v="COW"/>
    <s v="Aspiration"/>
    <s v="COW"/>
    <x v="13"/>
    <s v="Same Location"/>
    <s v="COW"/>
    <s v="28.438170"/>
    <s v="45.954590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42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304"/>
    <s v="Macro"/>
    <s v="Aspiration"/>
    <s v="Central"/>
    <x v="5"/>
    <s v="2020 Scope"/>
    <s v="بريدة"/>
    <n v="26.270790000000002"/>
    <n v="44.034239999999997"/>
    <s v="Huawei"/>
    <x v="0"/>
    <s v="New Location"/>
    <s v="NA"/>
    <s v="NA"/>
    <s v="Macro"/>
    <s v="Doable"/>
    <m/>
    <s v="Approved"/>
    <d v="2019-09-01T00:00:00"/>
    <d v="2019-09-01T00:00:00"/>
    <s v="Approved"/>
    <d v="2019-09-03T00:00:00"/>
    <d v="2019-10-02T00:00:00"/>
    <s v="IGATE"/>
    <s v="29/10/2019 17:31:10"/>
    <s v="SNR1012259"/>
    <s v="SNR_K"/>
    <s v="Procurement Department Employee"/>
    <m/>
    <m/>
    <m/>
    <m/>
    <m/>
    <m/>
    <s v="NA"/>
    <s v="NA"/>
    <s v="NA"/>
    <s v="NA"/>
    <s v="NA"/>
    <s v="NA"/>
    <m/>
    <m/>
    <m/>
    <m/>
    <m/>
    <m/>
    <m/>
    <m/>
    <m/>
    <m/>
    <m/>
    <m/>
    <x v="0"/>
    <m/>
    <s v="FDED Not Approved"/>
    <m/>
    <d v="2019-11-28T00:00:00"/>
    <s v="W4-Nov"/>
    <m/>
    <s v="Non-Private"/>
    <x v="0"/>
    <s v="Hospital"/>
    <s v="NA"/>
    <s v="NA"/>
    <s v="NA"/>
    <s v="GF"/>
    <s v="ISR Not Sub to RF"/>
    <s v="Below BM"/>
    <s v="A Sughair"/>
    <s v="بانتظار موافقة RF على موقع المستشفى FOC"/>
  </r>
  <r>
    <x v="305"/>
    <s v="Macro/Replacement"/>
    <s v="Aspiration"/>
    <s v="Eastern"/>
    <x v="0"/>
    <s v="2019 Scope-Replacement"/>
    <s v="Aramco"/>
    <n v="26.250150000000001"/>
    <n v="50.047820000000002"/>
    <s v="Huawei"/>
    <x v="0"/>
    <s v="New Location"/>
    <s v="NA"/>
    <s v="NA"/>
    <s v="Macro"/>
    <s v="Doable"/>
    <m/>
    <s v="Approved"/>
    <d v="2019-10-07T00:00:00"/>
    <d v="2019-10-13T00:00:00"/>
    <m/>
    <m/>
    <m/>
    <s v="IGATE"/>
    <s v="10/11/2019 17:33:29"/>
    <s v="SNR1012330"/>
    <s v="SNR_B"/>
    <s v="RF Team Leader"/>
    <m/>
    <m/>
    <m/>
    <m/>
    <m/>
    <m/>
    <m/>
    <m/>
    <m/>
    <m/>
    <m/>
    <m/>
    <m/>
    <m/>
    <m/>
    <m/>
    <m/>
    <m/>
    <m/>
    <m/>
    <m/>
    <m/>
    <m/>
    <m/>
    <x v="0"/>
    <m/>
    <s v="Pending HOC"/>
    <m/>
    <d v="2019-12-25T00:00:00"/>
    <s v="W4-Dec"/>
    <m/>
    <s v="Non-Private"/>
    <x v="0"/>
    <s v="Aramco"/>
    <s v="NA"/>
    <s v="NA"/>
    <s v="NA"/>
    <s v="GF"/>
    <s v=",ISR  IN GAT"/>
    <s v="Below BM"/>
    <s v="NA"/>
    <s v="تمت اضافته جديد تم مسح مبدئي -الموقع غير قابل للحيازة لا نستطيع استخراج رخصة"/>
  </r>
  <r>
    <x v="306"/>
    <s v="Macro"/>
    <s v="Aspiration"/>
    <s v="Eastern"/>
    <x v="12"/>
    <m/>
    <s v="GRD"/>
    <s v="26.953392"/>
    <s v="49.351409"/>
    <s v="Huawei"/>
    <x v="2"/>
    <s v="New Location"/>
    <s v="COW"/>
    <s v="GF"/>
    <s v="GRD"/>
    <s v="Doable"/>
    <m/>
    <s v="Approved"/>
    <d v="2019-10-07T00:00:00"/>
    <d v="2019-10-13T00:00:00"/>
    <s v="Approved"/>
    <d v="2019-10-13T00:00:00"/>
    <d v="2019-10-13T00:00:00"/>
    <s v="IGATE"/>
    <s v="25/07/2019 15:04:28"/>
    <s v="SNR1011468"/>
    <s v="SNR_I"/>
    <s v="District Support"/>
    <m/>
    <m/>
    <m/>
    <m/>
    <m/>
    <m/>
    <m/>
    <m/>
    <m/>
    <m/>
    <m/>
    <m/>
    <m/>
    <m/>
    <m/>
    <m/>
    <m/>
    <m/>
    <m/>
    <m/>
    <m/>
    <m/>
    <m/>
    <m/>
    <x v="0"/>
    <m/>
    <s v="FDED Not Approved"/>
    <m/>
    <d v="2019-12-26T00:00:00"/>
    <s v="W4-Dec"/>
    <m/>
    <m/>
    <x v="6"/>
    <m/>
    <s v="NA"/>
    <s v="NA"/>
    <s v="NA"/>
    <s v="GRD"/>
    <s v="ISR Not Sub to RF"/>
    <m/>
    <s v="NA"/>
    <m/>
  </r>
  <r>
    <x v="307"/>
    <s v="Macro"/>
    <s v="Aspiration"/>
    <s v="Eastern"/>
    <x v="0"/>
    <m/>
    <s v="GRD"/>
    <s v="26.396290"/>
    <s v="50.142700"/>
    <s v="Huawei"/>
    <x v="2"/>
    <s v="New Location"/>
    <s v="COW"/>
    <s v="GRD"/>
    <s v="GRD"/>
    <s v="Doable"/>
    <m/>
    <s v="Approved"/>
    <d v="2019-10-07T00:00:00"/>
    <d v="2019-10-13T00:00:00"/>
    <m/>
    <m/>
    <m/>
    <s v="IGATE"/>
    <e v="#N/A"/>
    <e v="#N/A"/>
    <e v="#N/A"/>
    <e v="#N/A"/>
    <m/>
    <m/>
    <m/>
    <m/>
    <m/>
    <m/>
    <m/>
    <m/>
    <m/>
    <m/>
    <m/>
    <m/>
    <m/>
    <m/>
    <m/>
    <m/>
    <m/>
    <m/>
    <m/>
    <m/>
    <m/>
    <m/>
    <m/>
    <m/>
    <x v="0"/>
    <m/>
    <s v="FDED Not Approved"/>
    <m/>
    <d v="2019-12-26T00:00:00"/>
    <s v="W4-Dec"/>
    <m/>
    <m/>
    <x v="6"/>
    <m/>
    <s v="NA"/>
    <s v="NA"/>
    <s v="NA"/>
    <s v="GRD"/>
    <s v=",ISR  IN GAT"/>
    <m/>
    <s v="NA"/>
    <m/>
  </r>
  <r>
    <x v="308"/>
    <s v="Macro"/>
    <s v="Aspiration"/>
    <s v="Northern"/>
    <x v="8"/>
    <m/>
    <s v="GRD"/>
    <s v="28.790529"/>
    <s v="36.447902"/>
    <s v="Huawei"/>
    <x v="2"/>
    <s v="New Location"/>
    <s v="COW"/>
    <s v="GRD"/>
    <s v="GRD"/>
    <s v="Doable"/>
    <m/>
    <s v="Approved"/>
    <d v="2019-10-07T00:00:00"/>
    <d v="2019-10-13T00:00:00"/>
    <s v="Approved"/>
    <d v="2019-10-13T00:00:00"/>
    <d v="2019-10-13T00:00:00"/>
    <s v="IGATE"/>
    <e v="#N/A"/>
    <e v="#N/A"/>
    <e v="#N/A"/>
    <e v="#N/A"/>
    <m/>
    <m/>
    <m/>
    <m/>
    <m/>
    <m/>
    <m/>
    <m/>
    <m/>
    <m/>
    <m/>
    <m/>
    <m/>
    <m/>
    <m/>
    <m/>
    <m/>
    <m/>
    <m/>
    <m/>
    <m/>
    <m/>
    <m/>
    <m/>
    <x v="0"/>
    <m/>
    <s v="FBP Not submitted"/>
    <m/>
    <d v="2019-12-26T00:00:00"/>
    <s v="W4-Dec"/>
    <m/>
    <m/>
    <x v="6"/>
    <m/>
    <s v="NA"/>
    <s v="NA"/>
    <s v="NA"/>
    <s v="GRD"/>
    <e v="#N/A"/>
    <m/>
    <s v="NA"/>
    <m/>
  </r>
  <r>
    <x v="309"/>
    <s v="Macro"/>
    <s v="Aspiration"/>
    <s v="Northern"/>
    <x v="11"/>
    <m/>
    <s v="GRD"/>
    <s v="31.374400"/>
    <s v="37.298200"/>
    <s v="Huawei"/>
    <x v="2"/>
    <s v="New Location"/>
    <s v="COW"/>
    <s v="GRD"/>
    <s v="GRD"/>
    <s v="Doable"/>
    <m/>
    <s v="Approved"/>
    <d v="2019-10-07T00:00:00"/>
    <d v="2019-10-13T00:00:00"/>
    <m/>
    <m/>
    <m/>
    <s v="IGATE"/>
    <e v="#N/A"/>
    <e v="#N/A"/>
    <e v="#N/A"/>
    <e v="#N/A"/>
    <m/>
    <m/>
    <m/>
    <m/>
    <m/>
    <m/>
    <m/>
    <m/>
    <m/>
    <m/>
    <m/>
    <m/>
    <m/>
    <m/>
    <m/>
    <m/>
    <m/>
    <m/>
    <m/>
    <m/>
    <m/>
    <m/>
    <m/>
    <m/>
    <x v="0"/>
    <m/>
    <s v="FBP Not submitted"/>
    <m/>
    <d v="2019-12-26T00:00:00"/>
    <s v="W4-Dec"/>
    <m/>
    <m/>
    <x v="6"/>
    <m/>
    <s v="NA"/>
    <s v="NA"/>
    <s v="NA"/>
    <s v="GRD"/>
    <s v=",ISR  IN GAT"/>
    <m/>
    <s v="NA"/>
    <m/>
  </r>
  <r>
    <x v="310"/>
    <s v="Macro"/>
    <s v="Aspiration"/>
    <s v="Northern"/>
    <x v="8"/>
    <s v="2019 Scope"/>
    <s v="تبوك"/>
    <n v="28.419540000000001"/>
    <n v="36.469819999999999"/>
    <s v="Huawei"/>
    <x v="0"/>
    <s v="New Location"/>
    <s v="NA"/>
    <s v="NA"/>
    <s v="Macro"/>
    <s v="Doable"/>
    <m/>
    <s v="Approved"/>
    <d v="2019-10-27T00:00:00"/>
    <d v="2019-10-28T00:00:00"/>
    <s v="Approved"/>
    <d v="2019-11-05T00:00:00"/>
    <d v="2019-11-05T00:00:00"/>
    <s v="IGATE"/>
    <s v="07/11/2019 12:23:41"/>
    <s v="SNR1012321"/>
    <s v="SNR_F"/>
    <s v="District Director"/>
    <s v="Done"/>
    <s v="Done"/>
    <s v="Done"/>
    <s v="Done"/>
    <s v="Done"/>
    <s v="Done"/>
    <d v="2019-11-09T00:00:00"/>
    <s v="NA"/>
    <m/>
    <m/>
    <m/>
    <m/>
    <m/>
    <m/>
    <m/>
    <m/>
    <m/>
    <m/>
    <m/>
    <m/>
    <m/>
    <m/>
    <m/>
    <m/>
    <x v="0"/>
    <m/>
    <s v="Pending HOC"/>
    <m/>
    <d v="2019-12-26T00:00:00"/>
    <s v="W4-Dec"/>
    <m/>
    <s v="Private"/>
    <x v="1"/>
    <m/>
    <m/>
    <m/>
    <m/>
    <m/>
    <s v="Contract Not Issued"/>
    <m/>
    <m/>
    <m/>
  </r>
  <r>
    <x v="311"/>
    <s v="Macro"/>
    <s v="Aspiration"/>
    <s v="Eastern"/>
    <x v="6"/>
    <s v="2019 Scope"/>
    <s v="الهفوف"/>
    <n v="25.388500000000001"/>
    <n v="49.545180000000002"/>
    <s v="Huawei"/>
    <x v="0"/>
    <s v="New Location"/>
    <s v="NA"/>
    <s v="NA"/>
    <s v="Macro"/>
    <s v="Doable"/>
    <m/>
    <s v="Approved"/>
    <d v="2019-10-27T00:00:00"/>
    <d v="2019-10-28T00:00:00"/>
    <m/>
    <m/>
    <m/>
    <s v="IGATE"/>
    <s v="10/11/2019 16:53:35"/>
    <s v="SNR1012329"/>
    <s v="SNR_B"/>
    <s v="RF Team Leader"/>
    <m/>
    <m/>
    <m/>
    <m/>
    <m/>
    <m/>
    <m/>
    <m/>
    <m/>
    <m/>
    <m/>
    <m/>
    <m/>
    <m/>
    <m/>
    <m/>
    <m/>
    <m/>
    <m/>
    <m/>
    <m/>
    <m/>
    <m/>
    <m/>
    <x v="0"/>
    <m/>
    <s v="Pending HOC"/>
    <m/>
    <d v="2019-12-26T00:00:00"/>
    <s v="W4-Dec"/>
    <m/>
    <s v="Non-Private"/>
    <x v="2"/>
    <s v="Al Ahsa Amanah"/>
    <m/>
    <m/>
    <m/>
    <m/>
    <s v=",ISR  IN GAT"/>
    <s v="Above"/>
    <m/>
    <m/>
  </r>
  <r>
    <x v="312"/>
    <s v="Macro"/>
    <s v="Aspiration"/>
    <s v="COW"/>
    <x v="13"/>
    <s v="Same Location"/>
    <s v="COW"/>
    <s v="26.313300"/>
    <s v="50.226570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313"/>
    <s v="Macro"/>
    <s v="Aspiration"/>
    <s v="COW"/>
    <x v="13"/>
    <s v="Same Location"/>
    <s v="COW"/>
    <n v="0"/>
    <n v="0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314"/>
    <s v="Macro"/>
    <s v="Aspiration"/>
    <s v="COW"/>
    <x v="13"/>
    <s v="Same Location"/>
    <s v="COW"/>
    <s v="25.630113"/>
    <s v="46.818825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315"/>
    <s v="Macro"/>
    <s v="Aspiration"/>
    <s v="COW"/>
    <x v="13"/>
    <s v="Same Location"/>
    <s v="COW"/>
    <s v="28.453600"/>
    <s v="46.023570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316"/>
    <s v="Macro"/>
    <s v="Aspiration"/>
    <s v="COW"/>
    <x v="13"/>
    <s v="Same Location"/>
    <s v="COW"/>
    <s v="26.367213"/>
    <s v="50.137514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317"/>
    <s v="Macro"/>
    <s v="Aspiration"/>
    <s v="COW"/>
    <x v="13"/>
    <s v="Same Location"/>
    <s v="COW"/>
    <n v="0"/>
    <n v="0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318"/>
    <s v="Macro"/>
    <s v="Aspiration"/>
    <s v="COW"/>
    <x v="13"/>
    <s v="Same Location"/>
    <s v="COW"/>
    <n v="0"/>
    <n v="0"/>
    <s v="Huawei"/>
    <x v="2"/>
    <s v="Same Location"/>
    <s v="COW"/>
    <s v="COW"/>
    <s v="COW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319"/>
    <s v="Macro"/>
    <s v="Aspiration"/>
    <s v="GF-Palm Tree"/>
    <x v="14"/>
    <s v="Same Location"/>
    <s v="GF-Palm Tree"/>
    <s v="26.400920"/>
    <s v="49.886430"/>
    <s v="Huawei"/>
    <x v="2"/>
    <s v="Same Location"/>
    <s v="GF-Palm Tree"/>
    <s v="GF-Palm Tree"/>
    <s v="GF-Palm Tree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320"/>
    <s v="Macro"/>
    <s v="Aspiration"/>
    <s v="GF-Palm Tree"/>
    <x v="14"/>
    <s v="Same Location"/>
    <s v="GF-Palm Tree"/>
    <s v="25.343900"/>
    <s v="49.595100"/>
    <s v="Huawei"/>
    <x v="2"/>
    <s v="Same Location"/>
    <s v="GF-Palm Tree"/>
    <s v="GF-Palm Tree"/>
    <s v="GF-Palm Tree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m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321"/>
    <s v="Macro"/>
    <s v="Aspiration"/>
    <s v="GF-Palm Tree"/>
    <x v="14"/>
    <s v="Same Location"/>
    <s v="GF-Palm Tree"/>
    <s v="25.455240"/>
    <s v="49.517980"/>
    <s v="Huawei"/>
    <x v="2"/>
    <s v="Same Location"/>
    <s v="GF-Palm Tree"/>
    <s v="GF-Palm Tree"/>
    <s v="GF-Palm Tree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m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  <r>
    <x v="322"/>
    <s v="Macro"/>
    <s v="Aspiration"/>
    <s v="GF-Palm Tree"/>
    <x v="14"/>
    <s v="Same Location"/>
    <s v="GF-Palm Tree"/>
    <s v="26.377870"/>
    <s v="50.187760"/>
    <s v="Huawei"/>
    <x v="2"/>
    <s v="Same Location"/>
    <s v="GF-Palm Tree"/>
    <s v="GF-Palm Tree"/>
    <s v="GF-Palm Tree"/>
    <s v="Doable"/>
    <m/>
    <s v="Approved"/>
    <s v="Done"/>
    <s v="Done"/>
    <s v="Approved"/>
    <s v="Done"/>
    <s v="Done"/>
    <s v="Non IGATE"/>
    <s v="NA"/>
    <s v="NA"/>
    <s v="NA"/>
    <s v="NA"/>
    <s v="Done"/>
    <s v="Done"/>
    <s v="Done"/>
    <s v="Done"/>
    <s v="Done"/>
    <s v="Done"/>
    <s v="Done"/>
    <s v="Done"/>
    <s v="Done"/>
    <s v="Done"/>
    <s v="Done"/>
    <s v="Done"/>
    <s v="NA"/>
    <s v="NA"/>
    <s v="Done"/>
    <s v="Done"/>
    <m/>
    <m/>
    <m/>
    <m/>
    <m/>
    <m/>
    <s v="Done"/>
    <s v="Done"/>
    <x v="29"/>
    <m/>
    <s v="No Dependency"/>
    <m/>
    <s v="Done"/>
    <s v="HOC Done"/>
    <m/>
    <s v="Non-Private"/>
    <x v="3"/>
    <m/>
    <s v="NA"/>
    <s v="NA"/>
    <s v="NA"/>
    <s v="COW"/>
    <s v="HO Not Done"/>
    <s v="HO Done"/>
    <s v="Done"/>
    <s v="تم تسليم الموقع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pageOverThenDown="1" itemPrintTitles="1" createdVersion="6" indent="0" outline="1" outlineData="1" multipleFieldFilters="0">
  <location ref="A5:C59" firstHeaderRow="0" firstDataRow="1" firstDataCol="1" rowPageCount="1" colPageCount="1"/>
  <pivotFields count="71">
    <pivotField dataField="1" showAll="0">
      <items count="324">
        <item x="312"/>
        <item x="275"/>
        <item x="313"/>
        <item x="279"/>
        <item x="281"/>
        <item x="289"/>
        <item x="314"/>
        <item x="294"/>
        <item x="286"/>
        <item x="285"/>
        <item x="315"/>
        <item x="298"/>
        <item x="316"/>
        <item x="299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301"/>
        <item x="282"/>
        <item x="302"/>
        <item x="283"/>
        <item x="317"/>
        <item x="277"/>
        <item x="276"/>
        <item x="318"/>
        <item x="288"/>
        <item x="296"/>
        <item x="278"/>
        <item x="284"/>
        <item x="292"/>
        <item x="291"/>
        <item x="280"/>
        <item x="293"/>
        <item x="303"/>
        <item x="290"/>
        <item x="295"/>
        <item x="265"/>
        <item x="98"/>
        <item x="38"/>
        <item x="4"/>
        <item x="60"/>
        <item x="150"/>
        <item x="151"/>
        <item x="152"/>
        <item x="153"/>
        <item x="154"/>
        <item x="155"/>
        <item x="156"/>
        <item x="212"/>
        <item x="101"/>
        <item x="89"/>
        <item x="1"/>
        <item x="88"/>
        <item x="90"/>
        <item x="240"/>
        <item x="157"/>
        <item x="35"/>
        <item x="213"/>
        <item x="214"/>
        <item x="111"/>
        <item x="112"/>
        <item x="113"/>
        <item x="114"/>
        <item x="304"/>
        <item x="115"/>
        <item x="116"/>
        <item x="117"/>
        <item x="211"/>
        <item x="215"/>
        <item x="216"/>
        <item x="217"/>
        <item x="218"/>
        <item x="219"/>
        <item x="273"/>
        <item x="118"/>
        <item x="287"/>
        <item x="96"/>
        <item x="74"/>
        <item x="94"/>
        <item x="56"/>
        <item x="159"/>
        <item x="220"/>
        <item x="221"/>
        <item x="268"/>
        <item x="5"/>
        <item x="6"/>
        <item x="319"/>
        <item x="305"/>
        <item x="272"/>
        <item x="21"/>
        <item x="7"/>
        <item x="0"/>
        <item x="13"/>
        <item x="14"/>
        <item x="2"/>
        <item x="15"/>
        <item x="16"/>
        <item x="12"/>
        <item x="3"/>
        <item x="11"/>
        <item x="61"/>
        <item x="62"/>
        <item x="63"/>
        <item x="269"/>
        <item x="25"/>
        <item x="119"/>
        <item x="161"/>
        <item x="28"/>
        <item x="121"/>
        <item x="122"/>
        <item x="123"/>
        <item x="162"/>
        <item x="29"/>
        <item x="125"/>
        <item x="126"/>
        <item x="223"/>
        <item x="224"/>
        <item x="225"/>
        <item x="127"/>
        <item x="163"/>
        <item x="129"/>
        <item x="44"/>
        <item x="39"/>
        <item x="40"/>
        <item x="23"/>
        <item x="32"/>
        <item x="33"/>
        <item x="26"/>
        <item x="27"/>
        <item x="34"/>
        <item x="36"/>
        <item x="30"/>
        <item x="64"/>
        <item x="65"/>
        <item x="66"/>
        <item x="31"/>
        <item x="37"/>
        <item x="42"/>
        <item x="300"/>
        <item x="131"/>
        <item x="132"/>
        <item x="45"/>
        <item x="53"/>
        <item x="46"/>
        <item x="47"/>
        <item x="164"/>
        <item x="58"/>
        <item x="311"/>
        <item x="48"/>
        <item x="49"/>
        <item x="59"/>
        <item x="95"/>
        <item x="50"/>
        <item x="180"/>
        <item x="181"/>
        <item x="182"/>
        <item x="67"/>
        <item x="68"/>
        <item x="69"/>
        <item x="70"/>
        <item x="71"/>
        <item x="72"/>
        <item x="51"/>
        <item x="320"/>
        <item x="52"/>
        <item x="130"/>
        <item x="321"/>
        <item x="222"/>
        <item x="234"/>
        <item x="235"/>
        <item x="236"/>
        <item x="183"/>
        <item x="186"/>
        <item x="192"/>
        <item x="230"/>
        <item x="226"/>
        <item x="227"/>
        <item x="228"/>
        <item x="229"/>
        <item x="266"/>
        <item x="306"/>
        <item x="271"/>
        <item x="237"/>
        <item x="238"/>
        <item x="239"/>
        <item x="54"/>
        <item x="55"/>
        <item x="274"/>
        <item x="267"/>
        <item x="102"/>
        <item x="92"/>
        <item x="75"/>
        <item x="77"/>
        <item x="24"/>
        <item x="103"/>
        <item x="241"/>
        <item x="270"/>
        <item x="104"/>
        <item x="105"/>
        <item x="86"/>
        <item x="242"/>
        <item x="106"/>
        <item x="107"/>
        <item x="231"/>
        <item x="232"/>
        <item x="233"/>
        <item x="73"/>
        <item x="165"/>
        <item x="166"/>
        <item x="167"/>
        <item x="168"/>
        <item x="128"/>
        <item x="169"/>
        <item x="9"/>
        <item x="17"/>
        <item x="10"/>
        <item x="18"/>
        <item x="19"/>
        <item x="22"/>
        <item x="307"/>
        <item x="20"/>
        <item x="322"/>
        <item x="8"/>
        <item x="297"/>
        <item x="91"/>
        <item x="85"/>
        <item x="97"/>
        <item x="79"/>
        <item x="81"/>
        <item x="124"/>
        <item x="83"/>
        <item x="82"/>
        <item x="76"/>
        <item x="84"/>
        <item x="109"/>
        <item x="80"/>
        <item x="41"/>
        <item x="43"/>
        <item x="170"/>
        <item x="171"/>
        <item x="172"/>
        <item x="173"/>
        <item x="174"/>
        <item x="175"/>
        <item x="176"/>
        <item x="177"/>
        <item x="178"/>
        <item x="179"/>
        <item x="78"/>
        <item x="87"/>
        <item x="93"/>
        <item x="108"/>
        <item x="184"/>
        <item x="185"/>
        <item x="160"/>
        <item x="187"/>
        <item x="188"/>
        <item x="189"/>
        <item x="190"/>
        <item x="209"/>
        <item x="99"/>
        <item x="100"/>
        <item x="191"/>
        <item x="110"/>
        <item x="136"/>
        <item x="141"/>
        <item x="210"/>
        <item x="133"/>
        <item x="134"/>
        <item x="135"/>
        <item x="158"/>
        <item x="310"/>
        <item x="137"/>
        <item x="138"/>
        <item x="139"/>
        <item x="140"/>
        <item x="57"/>
        <item x="308"/>
        <item x="120"/>
        <item x="142"/>
        <item x="143"/>
        <item x="144"/>
        <item x="145"/>
        <item x="243"/>
        <item x="146"/>
        <item x="193"/>
        <item x="194"/>
        <item x="309"/>
        <item x="195"/>
        <item x="196"/>
        <item x="197"/>
        <item x="198"/>
        <item x="199"/>
        <item x="200"/>
        <item x="201"/>
        <item x="202"/>
        <item x="203"/>
        <item x="204"/>
        <item x="208"/>
        <item x="205"/>
        <item x="147"/>
        <item x="148"/>
        <item x="149"/>
        <item x="244"/>
        <item x="206"/>
        <item x="207"/>
        <item t="default"/>
      </items>
    </pivotField>
    <pivotField showAll="0"/>
    <pivotField showAll="0"/>
    <pivotField showAll="0"/>
    <pivotField axis="axisRow" showAll="0">
      <items count="16">
        <item x="10"/>
        <item x="1"/>
        <item x="13"/>
        <item x="0"/>
        <item x="14"/>
        <item x="2"/>
        <item x="4"/>
        <item x="6"/>
        <item x="3"/>
        <item x="12"/>
        <item x="9"/>
        <item x="11"/>
        <item x="5"/>
        <item x="7"/>
        <item x="8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5">
        <item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2"/>
        <item x="3"/>
        <item x="0"/>
        <item x="4"/>
        <item x="1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4"/>
    <field x="60"/>
  </rowFields>
  <rowItems count="54">
    <i>
      <x/>
    </i>
    <i r="1">
      <x/>
    </i>
    <i r="1">
      <x v="2"/>
    </i>
    <i r="1">
      <x v="4"/>
    </i>
    <i>
      <x v="1"/>
    </i>
    <i r="1">
      <x/>
    </i>
    <i r="1">
      <x v="2"/>
    </i>
    <i r="1">
      <x v="4"/>
    </i>
    <i>
      <x v="2"/>
    </i>
    <i r="1">
      <x v="1"/>
    </i>
    <i>
      <x v="3"/>
    </i>
    <i r="1">
      <x/>
    </i>
    <i r="1">
      <x v="2"/>
    </i>
    <i r="1">
      <x v="4"/>
    </i>
    <i>
      <x v="5"/>
    </i>
    <i r="1">
      <x/>
    </i>
    <i r="1">
      <x v="4"/>
    </i>
    <i>
      <x v="6"/>
    </i>
    <i r="1">
      <x/>
    </i>
    <i r="1">
      <x v="2"/>
    </i>
    <i r="1">
      <x v="4"/>
    </i>
    <i>
      <x v="7"/>
    </i>
    <i r="1">
      <x/>
    </i>
    <i r="1">
      <x v="2"/>
    </i>
    <i r="1">
      <x v="4"/>
    </i>
    <i>
      <x v="8"/>
    </i>
    <i r="1">
      <x/>
    </i>
    <i r="1">
      <x v="2"/>
    </i>
    <i r="1">
      <x v="4"/>
    </i>
    <i>
      <x v="9"/>
    </i>
    <i r="1">
      <x/>
    </i>
    <i r="1">
      <x v="2"/>
    </i>
    <i r="1">
      <x v="4"/>
    </i>
    <i>
      <x v="10"/>
    </i>
    <i r="1">
      <x/>
    </i>
    <i r="1">
      <x v="2"/>
    </i>
    <i r="1">
      <x v="4"/>
    </i>
    <i>
      <x v="11"/>
    </i>
    <i r="1">
      <x/>
    </i>
    <i r="1">
      <x v="2"/>
    </i>
    <i r="1">
      <x v="4"/>
    </i>
    <i>
      <x v="12"/>
    </i>
    <i r="1">
      <x/>
    </i>
    <i r="1">
      <x v="2"/>
    </i>
    <i r="1">
      <x v="4"/>
    </i>
    <i>
      <x v="13"/>
    </i>
    <i r="1">
      <x/>
    </i>
    <i r="1">
      <x v="2"/>
    </i>
    <i r="1">
      <x v="4"/>
    </i>
    <i>
      <x v="14"/>
    </i>
    <i r="1">
      <x/>
    </i>
    <i r="1">
      <x v="2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Count of Site ID" fld="0" subtotal="count" baseField="0" baseItem="0"/>
    <dataField name="Count of HO Submission date" fld="52" subtotal="count" baseField="0" baseItem="0"/>
  </dataFields>
  <formats count="2">
    <format dxfId="16">
      <pivotArea dataOnly="0" labelOnly="1" fieldPosition="0">
        <references count="1">
          <reference field="60" count="0"/>
        </references>
      </pivotArea>
    </format>
    <format dxfId="15">
      <pivotArea dataOnly="0" labelOnly="1" fieldPosition="0">
        <references count="1">
          <reference field="6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4:F19" firstHeaderRow="1" firstDataRow="1" firstDataCol="1" rowPageCount="1" colPageCount="1"/>
  <pivotFields count="3">
    <pivotField dataField="1" showAll="0"/>
    <pivotField axis="axisRow" showAll="0">
      <items count="16">
        <item x="13"/>
        <item x="2"/>
        <item x="6"/>
        <item x="0"/>
        <item x="14"/>
        <item x="4"/>
        <item x="9"/>
        <item x="5"/>
        <item x="3"/>
        <item x="8"/>
        <item x="12"/>
        <item x="1"/>
        <item x="11"/>
        <item x="10"/>
        <item x="7"/>
        <item t="default"/>
      </items>
    </pivotField>
    <pivotField axis="axisPage" multipleItemSelectionAllowed="1" showAll="0" defaultSubtotal="0">
      <items count="8">
        <item h="1" x="3"/>
        <item h="1" x="1"/>
        <item h="1" x="4"/>
        <item h="1" x="7"/>
        <item h="1" x="2"/>
        <item h="1" x="6"/>
        <item h="1" x="5"/>
        <item x="0"/>
      </items>
    </pivotField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rowItems>
  <colItems count="1">
    <i/>
  </colItems>
  <pageFields count="1">
    <pageField fld="2" hier="-1"/>
  </pageFields>
  <dataFields count="1">
    <dataField name="Count of Site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B5:P20" firstHeaderRow="1" firstDataRow="2" firstDataCol="1" rowPageCount="2" colPageCount="1"/>
  <pivotFields count="70"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4">
        <item x="11"/>
        <item x="1"/>
        <item x="13"/>
        <item x="0"/>
        <item x="2"/>
        <item x="4"/>
        <item x="6"/>
        <item x="3"/>
        <item x="9"/>
        <item x="10"/>
        <item x="12"/>
        <item x="5"/>
        <item x="7"/>
        <item x="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4">
        <item h="1" x="3"/>
        <item h="1" x="2"/>
        <item x="0"/>
        <item h="1"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9">
        <item x="6"/>
        <item x="11"/>
        <item m="1" x="15"/>
        <item x="7"/>
        <item x="1"/>
        <item x="5"/>
        <item x="2"/>
        <item x="4"/>
        <item m="1" x="14"/>
        <item m="1" x="13"/>
        <item x="0"/>
        <item x="3"/>
        <item x="9"/>
        <item m="1" x="18"/>
        <item x="10"/>
        <item m="1" x="17"/>
        <item m="1" x="16"/>
        <item x="8"/>
        <item x="12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8">
        <item x="1"/>
        <item x="3"/>
        <item h="1" x="0"/>
        <item x="4"/>
        <item x="2"/>
        <item x="6"/>
        <item x="5"/>
        <item x="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4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7"/>
  </colFields>
  <colItems count="14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4"/>
    </i>
    <i>
      <x v="17"/>
    </i>
    <i>
      <x v="18"/>
    </i>
    <i t="grand">
      <x/>
    </i>
  </colItems>
  <pageFields count="2">
    <pageField fld="10" hier="-1"/>
    <pageField fld="60" hier="-1"/>
  </pageFields>
  <dataFields count="1">
    <dataField name="Count of Site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saqhua@stc.com.sa" TargetMode="External"/><Relationship Id="rId13" Type="http://schemas.openxmlformats.org/officeDocument/2006/relationships/hyperlink" Target="mailto:saqhua@stc.com.sa" TargetMode="External"/><Relationship Id="rId3" Type="http://schemas.openxmlformats.org/officeDocument/2006/relationships/hyperlink" Target="mailto:saqhua@stc.com.sa" TargetMode="External"/><Relationship Id="rId7" Type="http://schemas.openxmlformats.org/officeDocument/2006/relationships/hyperlink" Target="mailto:saqhua@stc.com.sa" TargetMode="External"/><Relationship Id="rId12" Type="http://schemas.openxmlformats.org/officeDocument/2006/relationships/hyperlink" Target="mailto:saqhua@stc.com.sa" TargetMode="External"/><Relationship Id="rId2" Type="http://schemas.openxmlformats.org/officeDocument/2006/relationships/hyperlink" Target="mailto:saqhua@stc.com.sa" TargetMode="External"/><Relationship Id="rId16" Type="http://schemas.openxmlformats.org/officeDocument/2006/relationships/vmlDrawing" Target="../drawings/vmlDrawing11.vml"/><Relationship Id="rId1" Type="http://schemas.openxmlformats.org/officeDocument/2006/relationships/hyperlink" Target="mailto:saqhua@stc.com.sa" TargetMode="External"/><Relationship Id="rId6" Type="http://schemas.openxmlformats.org/officeDocument/2006/relationships/hyperlink" Target="mailto:saqhua@stc.com.sa" TargetMode="External"/><Relationship Id="rId11" Type="http://schemas.openxmlformats.org/officeDocument/2006/relationships/hyperlink" Target="mailto:saqhua@stc.com.sa" TargetMode="External"/><Relationship Id="rId5" Type="http://schemas.openxmlformats.org/officeDocument/2006/relationships/hyperlink" Target="mailto:saqhua@stc.com.sa" TargetMode="External"/><Relationship Id="rId15" Type="http://schemas.openxmlformats.org/officeDocument/2006/relationships/printerSettings" Target="../printerSettings/printerSettings13.bin"/><Relationship Id="rId10" Type="http://schemas.openxmlformats.org/officeDocument/2006/relationships/hyperlink" Target="mailto:saqhua@stc.com.sa" TargetMode="External"/><Relationship Id="rId4" Type="http://schemas.openxmlformats.org/officeDocument/2006/relationships/hyperlink" Target="mailto:saqhua@stc.com.sa" TargetMode="External"/><Relationship Id="rId9" Type="http://schemas.openxmlformats.org/officeDocument/2006/relationships/hyperlink" Target="mailto:saqhua@stc.com.sa" TargetMode="External"/><Relationship Id="rId14" Type="http://schemas.openxmlformats.org/officeDocument/2006/relationships/hyperlink" Target="mailto:saqhua@stc.com.s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26"/>
  <sheetViews>
    <sheetView tabSelected="1" zoomScale="85" zoomScaleNormal="85" workbookViewId="0">
      <pane xSplit="4" ySplit="3" topLeftCell="AQ4" activePane="bottomRight" state="frozen"/>
      <selection activeCell="B2" sqref="B2:B3"/>
      <selection pane="topRight" activeCell="B2" sqref="B2:B3"/>
      <selection pane="bottomLeft" activeCell="B2" sqref="B2:B3"/>
      <selection pane="bottomRight" activeCell="AQ52" sqref="AQ52:AQ55"/>
    </sheetView>
  </sheetViews>
  <sheetFormatPr defaultColWidth="10.265625" defaultRowHeight="17.25"/>
  <cols>
    <col min="1" max="1" width="15" style="1" customWidth="1"/>
    <col min="2" max="2" width="24.3984375" style="1" bestFit="1" customWidth="1"/>
    <col min="3" max="3" width="15.86328125" style="1" bestFit="1" customWidth="1"/>
    <col min="4" max="4" width="15.3984375" style="1" bestFit="1" customWidth="1"/>
    <col min="5" max="5" width="19.86328125" style="1" bestFit="1" customWidth="1"/>
    <col min="6" max="6" width="30" style="1" bestFit="1" customWidth="1"/>
    <col min="7" max="7" width="36.3984375" style="1" bestFit="1" customWidth="1"/>
    <col min="8" max="8" width="17.265625" style="1" bestFit="1" customWidth="1"/>
    <col min="9" max="9" width="19.1328125" style="1" bestFit="1" customWidth="1"/>
    <col min="10" max="10" width="16.265625" style="1" bestFit="1" customWidth="1"/>
    <col min="11" max="11" width="25.1328125" style="1" bestFit="1" customWidth="1"/>
    <col min="12" max="12" width="22.86328125" style="1" bestFit="1" customWidth="1"/>
    <col min="13" max="13" width="30.73046875" style="1" bestFit="1" customWidth="1"/>
    <col min="14" max="14" width="32.59765625" style="1" bestFit="1" customWidth="1"/>
    <col min="15" max="15" width="17.86328125" style="1" bestFit="1" customWidth="1"/>
    <col min="16" max="16" width="30" style="1" bestFit="1" customWidth="1"/>
    <col min="17" max="17" width="34" style="1" bestFit="1" customWidth="1"/>
    <col min="18" max="18" width="25" style="1" bestFit="1" customWidth="1"/>
    <col min="19" max="19" width="26.86328125" style="1" bestFit="1" customWidth="1"/>
    <col min="20" max="20" width="30.1328125" style="1" bestFit="1" customWidth="1"/>
    <col min="21" max="21" width="24" style="1" bestFit="1" customWidth="1"/>
    <col min="22" max="22" width="31.1328125" style="1" bestFit="1" customWidth="1"/>
    <col min="23" max="23" width="34.3984375" style="1" bestFit="1" customWidth="1"/>
    <col min="24" max="24" width="27.265625" style="1" bestFit="1" customWidth="1"/>
    <col min="25" max="25" width="29.73046875" style="1" bestFit="1" customWidth="1"/>
    <col min="26" max="26" width="37.265625" style="1" bestFit="1" customWidth="1"/>
    <col min="27" max="27" width="24.86328125" style="1" bestFit="1" customWidth="1"/>
    <col min="28" max="28" width="47.86328125" style="1" bestFit="1" customWidth="1"/>
    <col min="29" max="29" width="16.86328125" style="1" bestFit="1" customWidth="1"/>
    <col min="30" max="30" width="30.265625" style="1" bestFit="1" customWidth="1"/>
    <col min="31" max="31" width="30" style="1" bestFit="1" customWidth="1"/>
    <col min="32" max="32" width="30.73046875" style="1" bestFit="1" customWidth="1"/>
    <col min="33" max="33" width="31.73046875" style="1" bestFit="1" customWidth="1"/>
    <col min="34" max="34" width="31.1328125" style="1" bestFit="1" customWidth="1"/>
    <col min="35" max="35" width="20" style="1" bestFit="1" customWidth="1"/>
    <col min="36" max="36" width="14" style="1" bestFit="1" customWidth="1"/>
    <col min="37" max="37" width="35.265625" style="1" bestFit="1" customWidth="1"/>
    <col min="38" max="38" width="50.73046875" style="1" bestFit="1" customWidth="1"/>
    <col min="39" max="39" width="46.265625" style="1" bestFit="1" customWidth="1"/>
    <col min="40" max="40" width="57.86328125" style="1" bestFit="1" customWidth="1"/>
    <col min="41" max="41" width="46.73046875" style="1" bestFit="1" customWidth="1"/>
    <col min="42" max="42" width="48.265625" style="1" bestFit="1" customWidth="1"/>
    <col min="43" max="43" width="26.3984375" style="1" bestFit="1" customWidth="1"/>
    <col min="44" max="44" width="24" style="1" bestFit="1" customWidth="1"/>
    <col min="45" max="45" width="18.86328125" style="1" bestFit="1" customWidth="1"/>
    <col min="46" max="46" width="17.73046875" style="1" bestFit="1" customWidth="1"/>
    <col min="47" max="47" width="19.59765625" style="1" bestFit="1" customWidth="1"/>
    <col min="48" max="49" width="17.86328125" style="1" bestFit="1" customWidth="1"/>
    <col min="50" max="50" width="18.1328125" style="1" bestFit="1" customWidth="1"/>
    <col min="51" max="51" width="25.3984375" style="1" bestFit="1" customWidth="1"/>
    <col min="52" max="53" width="30.59765625" style="1" bestFit="1" customWidth="1"/>
    <col min="54" max="54" width="16" style="1" bestFit="1" customWidth="1"/>
    <col min="55" max="55" width="45.86328125" style="1" bestFit="1" customWidth="1"/>
    <col min="56" max="56" width="31" style="1" bestFit="1" customWidth="1"/>
    <col min="57" max="57" width="16.3984375" style="1" bestFit="1" customWidth="1"/>
    <col min="58" max="58" width="17.73046875" style="1" bestFit="1" customWidth="1"/>
    <col min="59" max="59" width="14.86328125" style="1" bestFit="1" customWidth="1"/>
    <col min="60" max="60" width="31" style="1" bestFit="1" customWidth="1"/>
    <col min="61" max="61" width="34" style="1" bestFit="1" customWidth="1"/>
    <col min="62" max="62" width="70.73046875" style="1" bestFit="1" customWidth="1"/>
    <col min="63" max="63" width="40.59765625" style="1" bestFit="1" customWidth="1"/>
    <col min="64" max="64" width="20.1328125" style="1" bestFit="1" customWidth="1"/>
    <col min="65" max="65" width="15.86328125" style="1" bestFit="1" customWidth="1"/>
    <col min="66" max="66" width="27.265625" style="1" bestFit="1" customWidth="1"/>
    <col min="67" max="67" width="44.86328125" style="1" bestFit="1" customWidth="1"/>
    <col min="68" max="68" width="19.1328125" style="1" bestFit="1" customWidth="1"/>
    <col min="69" max="69" width="29.1328125" style="1" bestFit="1" customWidth="1"/>
    <col min="70" max="70" width="116.265625" style="1" bestFit="1" customWidth="1"/>
    <col min="71" max="71" width="60.3984375" style="1" bestFit="1" customWidth="1"/>
    <col min="72" max="16384" width="10.265625" style="1"/>
  </cols>
  <sheetData>
    <row r="1" spans="1:70" s="66" customFormat="1" ht="18">
      <c r="A1" s="65">
        <f t="shared" ref="A1:AF1" si="0">COUNTIFS(A4:A326,"*")-COUNTIFS(A4:A326,"NA")</f>
        <v>323</v>
      </c>
      <c r="B1" s="65">
        <f t="shared" si="0"/>
        <v>323</v>
      </c>
      <c r="C1" s="65">
        <f t="shared" si="0"/>
        <v>323</v>
      </c>
      <c r="D1" s="65">
        <f t="shared" si="0"/>
        <v>323</v>
      </c>
      <c r="E1" s="65">
        <f t="shared" si="0"/>
        <v>323</v>
      </c>
      <c r="F1" s="65">
        <f t="shared" si="0"/>
        <v>319</v>
      </c>
      <c r="G1" s="65">
        <f t="shared" si="0"/>
        <v>323</v>
      </c>
      <c r="H1" s="65">
        <f t="shared" si="0"/>
        <v>59</v>
      </c>
      <c r="I1" s="65">
        <f t="shared" si="0"/>
        <v>59</v>
      </c>
      <c r="J1" s="65">
        <f t="shared" si="0"/>
        <v>323</v>
      </c>
      <c r="K1" s="65">
        <f t="shared" si="0"/>
        <v>323</v>
      </c>
      <c r="L1" s="65">
        <f t="shared" si="0"/>
        <v>323</v>
      </c>
      <c r="M1" s="65">
        <f t="shared" si="0"/>
        <v>74</v>
      </c>
      <c r="N1" s="65">
        <f t="shared" si="0"/>
        <v>74</v>
      </c>
      <c r="O1" s="65">
        <f t="shared" si="0"/>
        <v>323</v>
      </c>
      <c r="P1" s="65">
        <f t="shared" si="0"/>
        <v>321</v>
      </c>
      <c r="Q1" s="65">
        <f t="shared" si="0"/>
        <v>4</v>
      </c>
      <c r="R1" s="65">
        <f t="shared" si="0"/>
        <v>323</v>
      </c>
      <c r="S1" s="65">
        <f t="shared" si="0"/>
        <v>34</v>
      </c>
      <c r="T1" s="65">
        <f t="shared" si="0"/>
        <v>34</v>
      </c>
      <c r="U1" s="65">
        <f t="shared" si="0"/>
        <v>319</v>
      </c>
      <c r="V1" s="65">
        <f t="shared" si="0"/>
        <v>34</v>
      </c>
      <c r="W1" s="65">
        <f t="shared" si="0"/>
        <v>34</v>
      </c>
      <c r="X1" s="65">
        <f t="shared" si="0"/>
        <v>323</v>
      </c>
      <c r="Y1" s="65">
        <f t="shared" si="0"/>
        <v>253</v>
      </c>
      <c r="Z1" s="65">
        <f t="shared" si="0"/>
        <v>253</v>
      </c>
      <c r="AA1" s="65">
        <f t="shared" si="0"/>
        <v>253</v>
      </c>
      <c r="AB1" s="65">
        <f t="shared" si="0"/>
        <v>253</v>
      </c>
      <c r="AC1" s="65">
        <f t="shared" si="0"/>
        <v>33</v>
      </c>
      <c r="AD1" s="65">
        <f t="shared" si="0"/>
        <v>33</v>
      </c>
      <c r="AE1" s="65">
        <f t="shared" si="0"/>
        <v>33</v>
      </c>
      <c r="AF1" s="65">
        <f t="shared" si="0"/>
        <v>33</v>
      </c>
      <c r="AG1" s="65">
        <f t="shared" ref="AG1:BL1" si="1">COUNTIFS(AG4:AG326,"*")-COUNTIFS(AG4:AG326,"NA")</f>
        <v>33</v>
      </c>
      <c r="AH1" s="65">
        <f t="shared" si="1"/>
        <v>33</v>
      </c>
      <c r="AI1" s="65">
        <f t="shared" si="1"/>
        <v>29</v>
      </c>
      <c r="AJ1" s="65">
        <f t="shared" si="1"/>
        <v>29</v>
      </c>
      <c r="AK1" s="65">
        <f t="shared" si="1"/>
        <v>29</v>
      </c>
      <c r="AL1" s="65">
        <f t="shared" si="1"/>
        <v>29</v>
      </c>
      <c r="AM1" s="65">
        <f t="shared" si="1"/>
        <v>29</v>
      </c>
      <c r="AN1" s="65">
        <f t="shared" si="1"/>
        <v>29</v>
      </c>
      <c r="AO1" s="65">
        <f t="shared" si="1"/>
        <v>3</v>
      </c>
      <c r="AP1" s="65">
        <f t="shared" si="1"/>
        <v>3</v>
      </c>
      <c r="AQ1" s="65">
        <f t="shared" si="1"/>
        <v>32</v>
      </c>
      <c r="AR1" s="65">
        <f t="shared" si="1"/>
        <v>32</v>
      </c>
      <c r="AS1" s="65">
        <f t="shared" si="1"/>
        <v>1</v>
      </c>
      <c r="AT1" s="65">
        <f t="shared" si="1"/>
        <v>39</v>
      </c>
      <c r="AU1" s="65">
        <f t="shared" si="1"/>
        <v>38</v>
      </c>
      <c r="AV1" s="65">
        <f t="shared" si="1"/>
        <v>2</v>
      </c>
      <c r="AW1" s="65">
        <f t="shared" si="1"/>
        <v>4</v>
      </c>
      <c r="AX1" s="65">
        <f t="shared" si="1"/>
        <v>88</v>
      </c>
      <c r="AY1" s="65">
        <f t="shared" si="1"/>
        <v>33</v>
      </c>
      <c r="AZ1" s="65">
        <f t="shared" si="1"/>
        <v>35</v>
      </c>
      <c r="BA1" s="65">
        <f t="shared" si="1"/>
        <v>0</v>
      </c>
      <c r="BB1" s="65">
        <f t="shared" si="1"/>
        <v>0</v>
      </c>
      <c r="BC1" s="65">
        <f t="shared" si="1"/>
        <v>317</v>
      </c>
      <c r="BD1" s="65">
        <f t="shared" si="1"/>
        <v>0</v>
      </c>
      <c r="BE1" s="65">
        <f t="shared" si="1"/>
        <v>116</v>
      </c>
      <c r="BF1" s="65">
        <f t="shared" si="1"/>
        <v>323</v>
      </c>
      <c r="BG1" s="65">
        <f t="shared" si="1"/>
        <v>42</v>
      </c>
      <c r="BH1" s="65">
        <f t="shared" si="1"/>
        <v>319</v>
      </c>
      <c r="BI1" s="65">
        <f t="shared" si="1"/>
        <v>319</v>
      </c>
      <c r="BJ1" s="65">
        <f t="shared" si="1"/>
        <v>261</v>
      </c>
      <c r="BK1" s="65">
        <f t="shared" si="1"/>
        <v>72</v>
      </c>
      <c r="BL1" s="65">
        <f t="shared" si="1"/>
        <v>98</v>
      </c>
      <c r="BM1" s="65">
        <f t="shared" ref="BM1:BR1" si="2">COUNTIFS(BM4:BM326,"*")-COUNTIFS(BM4:BM326,"NA")</f>
        <v>127</v>
      </c>
      <c r="BN1" s="65">
        <f t="shared" si="2"/>
        <v>321</v>
      </c>
      <c r="BO1" s="65">
        <f t="shared" si="2"/>
        <v>320</v>
      </c>
      <c r="BP1" s="65">
        <f t="shared" si="2"/>
        <v>289</v>
      </c>
      <c r="BQ1" s="65">
        <f t="shared" si="2"/>
        <v>316</v>
      </c>
      <c r="BR1" s="65">
        <f t="shared" si="2"/>
        <v>293</v>
      </c>
    </row>
    <row r="2" spans="1:70" s="66" customFormat="1" ht="18">
      <c r="A2" s="65">
        <f t="shared" ref="A2:AF2" si="3">SUBTOTAL(3,A4:A326)</f>
        <v>323</v>
      </c>
      <c r="B2" s="65">
        <f t="shared" si="3"/>
        <v>323</v>
      </c>
      <c r="C2" s="65">
        <f t="shared" si="3"/>
        <v>323</v>
      </c>
      <c r="D2" s="65">
        <f t="shared" si="3"/>
        <v>323</v>
      </c>
      <c r="E2" s="65">
        <f t="shared" si="3"/>
        <v>323</v>
      </c>
      <c r="F2" s="65">
        <f t="shared" si="3"/>
        <v>319</v>
      </c>
      <c r="G2" s="65">
        <f t="shared" si="3"/>
        <v>323</v>
      </c>
      <c r="H2" s="65">
        <f t="shared" si="3"/>
        <v>323</v>
      </c>
      <c r="I2" s="65">
        <f t="shared" si="3"/>
        <v>323</v>
      </c>
      <c r="J2" s="65">
        <f t="shared" si="3"/>
        <v>323</v>
      </c>
      <c r="K2" s="65">
        <f t="shared" si="3"/>
        <v>323</v>
      </c>
      <c r="L2" s="65">
        <f t="shared" si="3"/>
        <v>323</v>
      </c>
      <c r="M2" s="65">
        <f t="shared" si="3"/>
        <v>301</v>
      </c>
      <c r="N2" s="65">
        <f t="shared" si="3"/>
        <v>301</v>
      </c>
      <c r="O2" s="65">
        <f t="shared" si="3"/>
        <v>323</v>
      </c>
      <c r="P2" s="65">
        <f t="shared" si="3"/>
        <v>321</v>
      </c>
      <c r="Q2" s="65">
        <f t="shared" si="3"/>
        <v>4</v>
      </c>
      <c r="R2" s="65">
        <f t="shared" si="3"/>
        <v>323</v>
      </c>
      <c r="S2" s="65">
        <f t="shared" si="3"/>
        <v>323</v>
      </c>
      <c r="T2" s="65">
        <f t="shared" si="3"/>
        <v>323</v>
      </c>
      <c r="U2" s="65">
        <f t="shared" si="3"/>
        <v>319</v>
      </c>
      <c r="V2" s="65">
        <f t="shared" si="3"/>
        <v>318</v>
      </c>
      <c r="W2" s="65">
        <f t="shared" si="3"/>
        <v>315</v>
      </c>
      <c r="X2" s="65">
        <f t="shared" si="3"/>
        <v>323</v>
      </c>
      <c r="Y2" s="65">
        <f t="shared" si="3"/>
        <v>323</v>
      </c>
      <c r="Z2" s="65">
        <f t="shared" si="3"/>
        <v>323</v>
      </c>
      <c r="AA2" s="65">
        <f t="shared" si="3"/>
        <v>323</v>
      </c>
      <c r="AB2" s="65">
        <f t="shared" si="3"/>
        <v>323</v>
      </c>
      <c r="AC2" s="65">
        <f t="shared" si="3"/>
        <v>314</v>
      </c>
      <c r="AD2" s="65">
        <f t="shared" si="3"/>
        <v>309</v>
      </c>
      <c r="AE2" s="65">
        <f t="shared" si="3"/>
        <v>304</v>
      </c>
      <c r="AF2" s="65">
        <f t="shared" si="3"/>
        <v>301</v>
      </c>
      <c r="AG2" s="65">
        <f t="shared" ref="AG2:BM2" si="4">SUBTOTAL(3,AG4:AG326)</f>
        <v>294</v>
      </c>
      <c r="AH2" s="65">
        <f t="shared" si="4"/>
        <v>289</v>
      </c>
      <c r="AI2" s="65">
        <f t="shared" si="4"/>
        <v>313</v>
      </c>
      <c r="AJ2" s="65">
        <f t="shared" si="4"/>
        <v>209</v>
      </c>
      <c r="AK2" s="65">
        <f t="shared" si="4"/>
        <v>203</v>
      </c>
      <c r="AL2" s="65">
        <f t="shared" si="4"/>
        <v>202</v>
      </c>
      <c r="AM2" s="65">
        <f t="shared" si="4"/>
        <v>199</v>
      </c>
      <c r="AN2" s="65">
        <f t="shared" si="4"/>
        <v>160</v>
      </c>
      <c r="AO2" s="65">
        <f t="shared" si="4"/>
        <v>179</v>
      </c>
      <c r="AP2" s="65">
        <f t="shared" si="4"/>
        <v>178</v>
      </c>
      <c r="AQ2" s="65">
        <f t="shared" si="4"/>
        <v>172</v>
      </c>
      <c r="AR2" s="65">
        <f t="shared" si="4"/>
        <v>145</v>
      </c>
      <c r="AS2" s="65">
        <f t="shared" si="4"/>
        <v>94</v>
      </c>
      <c r="AT2" s="65">
        <f t="shared" si="4"/>
        <v>95</v>
      </c>
      <c r="AU2" s="65">
        <f t="shared" si="4"/>
        <v>95</v>
      </c>
      <c r="AV2" s="65">
        <f t="shared" si="4"/>
        <v>139</v>
      </c>
      <c r="AW2" s="65">
        <f t="shared" si="4"/>
        <v>94</v>
      </c>
      <c r="AX2" s="65">
        <f t="shared" si="4"/>
        <v>94</v>
      </c>
      <c r="AY2" s="65">
        <f t="shared" si="4"/>
        <v>45</v>
      </c>
      <c r="AZ2" s="65">
        <f t="shared" si="4"/>
        <v>43</v>
      </c>
      <c r="BA2" s="65">
        <f t="shared" si="4"/>
        <v>181</v>
      </c>
      <c r="BB2" s="65">
        <f t="shared" si="4"/>
        <v>139</v>
      </c>
      <c r="BC2" s="65">
        <f t="shared" si="4"/>
        <v>317</v>
      </c>
      <c r="BD2" s="65">
        <f t="shared" si="4"/>
        <v>196</v>
      </c>
      <c r="BE2" s="65">
        <f t="shared" si="4"/>
        <v>323</v>
      </c>
      <c r="BF2" s="65">
        <f t="shared" si="4"/>
        <v>323</v>
      </c>
      <c r="BG2" s="65">
        <f t="shared" si="4"/>
        <v>42</v>
      </c>
      <c r="BH2" s="65">
        <f t="shared" si="4"/>
        <v>319</v>
      </c>
      <c r="BI2" s="65">
        <f t="shared" si="4"/>
        <v>319</v>
      </c>
      <c r="BJ2" s="65">
        <f t="shared" si="4"/>
        <v>261</v>
      </c>
      <c r="BK2" s="65">
        <f t="shared" si="4"/>
        <v>321</v>
      </c>
      <c r="BL2" s="65">
        <f t="shared" si="4"/>
        <v>321</v>
      </c>
      <c r="BM2" s="65">
        <f t="shared" si="4"/>
        <v>321</v>
      </c>
      <c r="BN2" s="65">
        <f>SUBTOTAL(3,BN4:BN326)</f>
        <v>321</v>
      </c>
      <c r="BO2" s="65">
        <f>SUBTOTAL(3,BO4:BO326)</f>
        <v>323</v>
      </c>
      <c r="BP2" s="65">
        <f>SUBTOTAL(3,BP4:BP326)</f>
        <v>289</v>
      </c>
      <c r="BQ2" s="65">
        <f>SUBTOTAL(3,BQ4:BQ326)</f>
        <v>321</v>
      </c>
      <c r="BR2" s="65">
        <f>SUBTOTAL(3,BR4:BR326)</f>
        <v>293</v>
      </c>
    </row>
    <row r="3" spans="1:70" s="115" customFormat="1" ht="36">
      <c r="A3" s="67" t="s">
        <v>0</v>
      </c>
      <c r="B3" s="67" t="s">
        <v>1</v>
      </c>
      <c r="C3" s="67" t="s">
        <v>2</v>
      </c>
      <c r="D3" s="67" t="s">
        <v>3</v>
      </c>
      <c r="E3" s="67" t="s">
        <v>4</v>
      </c>
      <c r="F3" s="114" t="s">
        <v>1290</v>
      </c>
      <c r="G3" s="67" t="s">
        <v>5</v>
      </c>
      <c r="H3" s="67" t="s">
        <v>6</v>
      </c>
      <c r="I3" s="67" t="s">
        <v>7</v>
      </c>
      <c r="J3" s="67" t="s">
        <v>8</v>
      </c>
      <c r="K3" s="67" t="s">
        <v>9</v>
      </c>
      <c r="L3" s="67" t="s">
        <v>1197</v>
      </c>
      <c r="M3" s="67" t="s">
        <v>1283</v>
      </c>
      <c r="N3" s="67" t="s">
        <v>1284</v>
      </c>
      <c r="O3" s="67" t="s">
        <v>1188</v>
      </c>
      <c r="P3" s="67" t="s">
        <v>10</v>
      </c>
      <c r="Q3" s="67" t="s">
        <v>11</v>
      </c>
      <c r="R3" s="67" t="s">
        <v>12</v>
      </c>
      <c r="S3" s="67" t="s">
        <v>1181</v>
      </c>
      <c r="T3" s="67" t="s">
        <v>1182</v>
      </c>
      <c r="U3" s="67" t="s">
        <v>13</v>
      </c>
      <c r="V3" s="67" t="s">
        <v>1183</v>
      </c>
      <c r="W3" s="67" t="s">
        <v>1184</v>
      </c>
      <c r="X3" s="67" t="s">
        <v>14</v>
      </c>
      <c r="Y3" s="67" t="s">
        <v>15</v>
      </c>
      <c r="Z3" s="67" t="s">
        <v>16</v>
      </c>
      <c r="AA3" s="67" t="s">
        <v>17</v>
      </c>
      <c r="AB3" s="67" t="s">
        <v>18</v>
      </c>
      <c r="AC3" s="67" t="s">
        <v>19</v>
      </c>
      <c r="AD3" s="67" t="s">
        <v>20</v>
      </c>
      <c r="AE3" s="67" t="s">
        <v>21</v>
      </c>
      <c r="AF3" s="67" t="s">
        <v>22</v>
      </c>
      <c r="AG3" s="67" t="s">
        <v>23</v>
      </c>
      <c r="AH3" s="67" t="s">
        <v>24</v>
      </c>
      <c r="AI3" s="67" t="s">
        <v>25</v>
      </c>
      <c r="AJ3" s="67" t="s">
        <v>26</v>
      </c>
      <c r="AK3" s="67" t="s">
        <v>27</v>
      </c>
      <c r="AL3" s="67" t="s">
        <v>28</v>
      </c>
      <c r="AM3" s="67" t="s">
        <v>745</v>
      </c>
      <c r="AN3" s="67" t="s">
        <v>1185</v>
      </c>
      <c r="AO3" s="67" t="s">
        <v>1186</v>
      </c>
      <c r="AP3" s="67" t="s">
        <v>1187</v>
      </c>
      <c r="AQ3" s="67" t="s">
        <v>30</v>
      </c>
      <c r="AR3" s="67" t="s">
        <v>31</v>
      </c>
      <c r="AS3" s="67" t="s">
        <v>29</v>
      </c>
      <c r="AT3" s="67" t="s">
        <v>1535</v>
      </c>
      <c r="AU3" s="67" t="s">
        <v>1536</v>
      </c>
      <c r="AV3" s="67" t="s">
        <v>1311</v>
      </c>
      <c r="AW3" s="67" t="s">
        <v>1312</v>
      </c>
      <c r="AX3" s="67" t="s">
        <v>1537</v>
      </c>
      <c r="AY3" s="67" t="s">
        <v>32</v>
      </c>
      <c r="AZ3" s="67" t="s">
        <v>33</v>
      </c>
      <c r="BA3" s="67" t="s">
        <v>1277</v>
      </c>
      <c r="BB3" s="67" t="s">
        <v>1141</v>
      </c>
      <c r="BC3" s="67" t="s">
        <v>1274</v>
      </c>
      <c r="BD3" s="67" t="s">
        <v>34</v>
      </c>
      <c r="BE3" s="106" t="s">
        <v>1670</v>
      </c>
      <c r="BF3" s="106" t="s">
        <v>1671</v>
      </c>
      <c r="BG3" s="106" t="s">
        <v>753</v>
      </c>
      <c r="BH3" s="67" t="s">
        <v>1189</v>
      </c>
      <c r="BI3" s="67" t="s">
        <v>35</v>
      </c>
      <c r="BJ3" s="67" t="s">
        <v>36</v>
      </c>
      <c r="BK3" s="67" t="s">
        <v>1384</v>
      </c>
      <c r="BL3" s="67" t="s">
        <v>1385</v>
      </c>
      <c r="BM3" s="67" t="s">
        <v>1386</v>
      </c>
      <c r="BN3" s="67" t="s">
        <v>37</v>
      </c>
      <c r="BO3" s="106" t="s">
        <v>1117</v>
      </c>
      <c r="BP3" s="106" t="s">
        <v>1289</v>
      </c>
      <c r="BQ3" s="106" t="s">
        <v>1332</v>
      </c>
      <c r="BR3" s="106" t="s">
        <v>1383</v>
      </c>
    </row>
    <row r="4" spans="1:70" ht="18">
      <c r="A4" s="68" t="s">
        <v>38</v>
      </c>
      <c r="B4" s="68" t="s">
        <v>39</v>
      </c>
      <c r="C4" s="68" t="s">
        <v>40</v>
      </c>
      <c r="D4" s="68" t="s">
        <v>41</v>
      </c>
      <c r="E4" s="68" t="s">
        <v>42</v>
      </c>
      <c r="F4" s="68" t="s">
        <v>1293</v>
      </c>
      <c r="G4" s="68" t="s">
        <v>43</v>
      </c>
      <c r="H4" s="68">
        <v>26.33249</v>
      </c>
      <c r="I4" s="68">
        <v>49.960549999999998</v>
      </c>
      <c r="J4" s="68" t="s">
        <v>44</v>
      </c>
      <c r="K4" s="68" t="s">
        <v>888</v>
      </c>
      <c r="L4" s="68" t="s">
        <v>1198</v>
      </c>
      <c r="M4" s="68" t="s">
        <v>1119</v>
      </c>
      <c r="N4" s="68" t="s">
        <v>1119</v>
      </c>
      <c r="O4" s="68" t="s">
        <v>39</v>
      </c>
      <c r="P4" s="68" t="s">
        <v>45</v>
      </c>
      <c r="Q4" s="68"/>
      <c r="R4" s="68" t="s">
        <v>46</v>
      </c>
      <c r="S4" s="69">
        <v>43632</v>
      </c>
      <c r="T4" s="69">
        <v>43633</v>
      </c>
      <c r="U4" s="68" t="s">
        <v>46</v>
      </c>
      <c r="V4" s="70">
        <v>43651.766273148147</v>
      </c>
      <c r="W4" s="70">
        <v>43652.766273148147</v>
      </c>
      <c r="X4" s="68" t="s">
        <v>47</v>
      </c>
      <c r="Y4" s="113" t="s">
        <v>1295</v>
      </c>
      <c r="Z4" s="68" t="s">
        <v>964</v>
      </c>
      <c r="AA4" s="68" t="s">
        <v>56</v>
      </c>
      <c r="AB4" s="68" t="s">
        <v>57</v>
      </c>
      <c r="AC4" s="69">
        <v>43636</v>
      </c>
      <c r="AD4" s="69">
        <v>43650</v>
      </c>
      <c r="AE4" s="69">
        <v>43650</v>
      </c>
      <c r="AF4" s="69">
        <v>43650</v>
      </c>
      <c r="AG4" s="69" t="s">
        <v>1119</v>
      </c>
      <c r="AH4" s="69" t="s">
        <v>1119</v>
      </c>
      <c r="AI4" s="69">
        <v>43635</v>
      </c>
      <c r="AJ4" s="69"/>
      <c r="AK4" s="69"/>
      <c r="AL4" s="69"/>
      <c r="AM4" s="69"/>
      <c r="AN4" s="69"/>
      <c r="AO4" s="69" t="s">
        <v>1119</v>
      </c>
      <c r="AP4" s="69" t="s">
        <v>1119</v>
      </c>
      <c r="AQ4" s="69"/>
      <c r="AR4" s="69"/>
      <c r="AS4" s="69"/>
      <c r="AT4" s="69"/>
      <c r="AU4" s="69"/>
      <c r="AV4" s="69"/>
      <c r="AW4" s="69"/>
      <c r="AX4" s="69"/>
      <c r="AY4" s="69"/>
      <c r="AZ4" s="68"/>
      <c r="BA4" s="70"/>
      <c r="BB4" s="70"/>
      <c r="BC4" s="70" t="str">
        <f>VLOOKUP(A:A,'[1]NPTS-Export'!$C:$P,14,0)</f>
        <v>Pending HOC</v>
      </c>
      <c r="BD4" s="69">
        <v>43738</v>
      </c>
      <c r="BE4" s="70">
        <v>43794</v>
      </c>
      <c r="BF4" s="70" t="s">
        <v>1320</v>
      </c>
      <c r="BG4" s="70"/>
      <c r="BH4" s="69" t="s">
        <v>1190</v>
      </c>
      <c r="BI4" s="68" t="s">
        <v>48</v>
      </c>
      <c r="BJ4" s="68" t="s">
        <v>49</v>
      </c>
      <c r="BK4" s="68" t="s">
        <v>1119</v>
      </c>
      <c r="BL4" s="68">
        <v>0</v>
      </c>
      <c r="BM4" s="68">
        <v>0</v>
      </c>
      <c r="BN4" s="68" t="s">
        <v>50</v>
      </c>
      <c r="BO4" s="70" t="str">
        <f t="shared" ref="BO4:BO67" si="5">CONCATENATE(IF(R4="Approved",IF(U4="Approved",IF(AA4="","NA in IGATE", IF(AD4="","ISR Not Sub to RF",IF(AD4="","ISR Not Sub to RF",IF(AE4="","ISR Not Approved By RF",IF(AE4="","ISR Not Approved By SA",IF(AI4="","IBP not Applied",IF(AJ4="","IBP Not Issued",IF(AK4="","Contract Not Issued",IF(AL4="","Contract Not Submitted to TAWAL",IF(AM4="","Contract Not Signed by TAWAL",IF(AO4="","Priv. Contract Not Issued From TAWAL",IF(AP4="","Priv. Contract Not Signed by Owner",IF(AQ4="","FBP Not Applied",IF(AR4="","FBP Not Issued",IF(BB4="","HO Not Done","HO to CW Done"))))))))))))))),",ISR  IN GAT"),"SSO"))</f>
        <v>IBP Not Issued</v>
      </c>
      <c r="BP4" s="70" t="s">
        <v>1282</v>
      </c>
      <c r="BQ4" s="70" t="s">
        <v>1530</v>
      </c>
      <c r="BR4" s="70" t="s">
        <v>1730</v>
      </c>
    </row>
    <row r="5" spans="1:70" ht="18">
      <c r="A5" s="68" t="s">
        <v>275</v>
      </c>
      <c r="B5" s="68" t="s">
        <v>39</v>
      </c>
      <c r="C5" s="68" t="s">
        <v>40</v>
      </c>
      <c r="D5" s="68" t="s">
        <v>249</v>
      </c>
      <c r="E5" s="68" t="s">
        <v>276</v>
      </c>
      <c r="F5" s="68" t="s">
        <v>1294</v>
      </c>
      <c r="G5" s="68" t="s">
        <v>277</v>
      </c>
      <c r="H5" s="68">
        <v>20.284880000000001</v>
      </c>
      <c r="I5" s="68">
        <v>41.661200000000001</v>
      </c>
      <c r="J5" s="68" t="s">
        <v>44</v>
      </c>
      <c r="K5" s="68" t="s">
        <v>888</v>
      </c>
      <c r="L5" s="68" t="s">
        <v>1198</v>
      </c>
      <c r="M5" s="68" t="s">
        <v>1119</v>
      </c>
      <c r="N5" s="68" t="s">
        <v>1119</v>
      </c>
      <c r="O5" s="68" t="s">
        <v>39</v>
      </c>
      <c r="P5" s="68" t="s">
        <v>53</v>
      </c>
      <c r="Q5" s="68"/>
      <c r="R5" s="68" t="s">
        <v>46</v>
      </c>
      <c r="S5" s="69">
        <v>43534</v>
      </c>
      <c r="T5" s="69">
        <v>43535</v>
      </c>
      <c r="U5" s="68" t="s">
        <v>46</v>
      </c>
      <c r="V5" s="70">
        <v>43604.836944444447</v>
      </c>
      <c r="W5" s="70">
        <v>43605.836944444447</v>
      </c>
      <c r="X5" s="68" t="s">
        <v>47</v>
      </c>
      <c r="Y5" s="113" t="s">
        <v>278</v>
      </c>
      <c r="Z5" s="68" t="s">
        <v>279</v>
      </c>
      <c r="AA5" s="68" t="s">
        <v>1533</v>
      </c>
      <c r="AB5" s="68" t="s">
        <v>784</v>
      </c>
      <c r="AC5" s="69">
        <v>43538</v>
      </c>
      <c r="AD5" s="69">
        <v>43565</v>
      </c>
      <c r="AE5" s="69">
        <v>43604</v>
      </c>
      <c r="AF5" s="69">
        <v>43633</v>
      </c>
      <c r="AG5" s="69" t="s">
        <v>1119</v>
      </c>
      <c r="AH5" s="69" t="s">
        <v>1119</v>
      </c>
      <c r="AI5" s="69" t="s">
        <v>1119</v>
      </c>
      <c r="AJ5" s="69"/>
      <c r="AK5" s="69"/>
      <c r="AL5" s="69"/>
      <c r="AM5" s="69"/>
      <c r="AN5" s="69"/>
      <c r="AO5" s="69"/>
      <c r="AP5" s="69"/>
      <c r="AQ5" s="70"/>
      <c r="AR5" s="69"/>
      <c r="AS5" s="69"/>
      <c r="AT5" s="163"/>
      <c r="AU5" s="163"/>
      <c r="AV5" s="69"/>
      <c r="AW5" s="69"/>
      <c r="AX5" s="69"/>
      <c r="AY5" s="68"/>
      <c r="AZ5" s="68"/>
      <c r="BA5" s="70"/>
      <c r="BB5" s="70"/>
      <c r="BC5" s="70" t="s">
        <v>1374</v>
      </c>
      <c r="BD5" s="69">
        <v>43814</v>
      </c>
      <c r="BE5" s="70">
        <v>43766</v>
      </c>
      <c r="BF5" s="70" t="s">
        <v>1315</v>
      </c>
      <c r="BG5" s="70"/>
      <c r="BH5" s="69" t="s">
        <v>101</v>
      </c>
      <c r="BI5" s="69" t="s">
        <v>101</v>
      </c>
      <c r="BJ5" s="68" t="s">
        <v>280</v>
      </c>
      <c r="BK5" s="68" t="s">
        <v>1119</v>
      </c>
      <c r="BL5" s="68" t="s">
        <v>1387</v>
      </c>
      <c r="BM5" s="68" t="s">
        <v>1355</v>
      </c>
      <c r="BN5" s="68" t="s">
        <v>50</v>
      </c>
      <c r="BO5" s="70" t="str">
        <f t="shared" si="5"/>
        <v>IBP Not Issued</v>
      </c>
      <c r="BP5" s="70" t="s">
        <v>1288</v>
      </c>
      <c r="BQ5" s="70" t="s">
        <v>1338</v>
      </c>
      <c r="BR5" s="70" t="s">
        <v>1731</v>
      </c>
    </row>
    <row r="6" spans="1:70" ht="18">
      <c r="A6" s="68" t="s">
        <v>680</v>
      </c>
      <c r="B6" s="68" t="s">
        <v>39</v>
      </c>
      <c r="C6" s="68" t="s">
        <v>40</v>
      </c>
      <c r="D6" s="68" t="s">
        <v>41</v>
      </c>
      <c r="E6" s="68" t="s">
        <v>42</v>
      </c>
      <c r="F6" s="68" t="s">
        <v>1294</v>
      </c>
      <c r="G6" s="68" t="s">
        <v>52</v>
      </c>
      <c r="H6" s="68">
        <v>26.20243</v>
      </c>
      <c r="I6" s="68">
        <v>49.938789999999997</v>
      </c>
      <c r="J6" s="68" t="s">
        <v>44</v>
      </c>
      <c r="K6" s="68" t="s">
        <v>888</v>
      </c>
      <c r="L6" s="68" t="s">
        <v>1198</v>
      </c>
      <c r="M6" s="68" t="s">
        <v>1119</v>
      </c>
      <c r="N6" s="68" t="s">
        <v>1119</v>
      </c>
      <c r="O6" s="68" t="s">
        <v>39</v>
      </c>
      <c r="P6" s="68" t="s">
        <v>53</v>
      </c>
      <c r="Q6" s="68"/>
      <c r="R6" s="68" t="s">
        <v>46</v>
      </c>
      <c r="S6" s="69">
        <v>43532</v>
      </c>
      <c r="T6" s="69">
        <v>43533</v>
      </c>
      <c r="U6" s="68" t="s">
        <v>46</v>
      </c>
      <c r="V6" s="70">
        <v>43654.771226851852</v>
      </c>
      <c r="W6" s="70">
        <v>43655.771226851852</v>
      </c>
      <c r="X6" s="68" t="s">
        <v>47</v>
      </c>
      <c r="Y6" s="113" t="s">
        <v>1010</v>
      </c>
      <c r="Z6" s="68" t="s">
        <v>1011</v>
      </c>
      <c r="AA6" s="68" t="s">
        <v>1266</v>
      </c>
      <c r="AB6" s="68" t="s">
        <v>112</v>
      </c>
      <c r="AC6" s="69">
        <v>43536</v>
      </c>
      <c r="AD6" s="69">
        <v>43565</v>
      </c>
      <c r="AE6" s="69">
        <v>43565</v>
      </c>
      <c r="AF6" s="69">
        <v>43565</v>
      </c>
      <c r="AG6" s="69" t="s">
        <v>1119</v>
      </c>
      <c r="AH6" s="69" t="s">
        <v>1119</v>
      </c>
      <c r="AI6" s="69">
        <v>43635</v>
      </c>
      <c r="AJ6" s="69">
        <v>43765</v>
      </c>
      <c r="AK6" s="69">
        <v>43765</v>
      </c>
      <c r="AL6" s="69">
        <v>43765</v>
      </c>
      <c r="AM6" s="69">
        <v>43768</v>
      </c>
      <c r="AN6" s="69"/>
      <c r="AO6" s="69" t="s">
        <v>1119</v>
      </c>
      <c r="AP6" s="69" t="s">
        <v>1119</v>
      </c>
      <c r="AQ6" s="69">
        <v>43765</v>
      </c>
      <c r="AR6" s="69">
        <v>43765</v>
      </c>
      <c r="AS6" s="69"/>
      <c r="AT6" s="69"/>
      <c r="AU6" s="69"/>
      <c r="AV6" s="69"/>
      <c r="AW6" s="69"/>
      <c r="AX6" s="69"/>
      <c r="AY6" s="68"/>
      <c r="AZ6" s="68"/>
      <c r="BA6" s="70">
        <v>43768</v>
      </c>
      <c r="BB6" s="70">
        <f>VLOOKUP(A:A,'[1]NPTS-Export'!$C:$K,9,0)</f>
        <v>43772</v>
      </c>
      <c r="BC6" s="70" t="s">
        <v>1374</v>
      </c>
      <c r="BD6" s="69">
        <v>43828</v>
      </c>
      <c r="BE6" s="70">
        <v>43766</v>
      </c>
      <c r="BF6" s="70" t="s">
        <v>1315</v>
      </c>
      <c r="BG6" s="70"/>
      <c r="BH6" s="69" t="s">
        <v>1190</v>
      </c>
      <c r="BI6" s="68" t="s">
        <v>58</v>
      </c>
      <c r="BJ6" s="68" t="s">
        <v>59</v>
      </c>
      <c r="BK6" s="68" t="s">
        <v>1388</v>
      </c>
      <c r="BL6" s="68">
        <v>0</v>
      </c>
      <c r="BM6" s="68">
        <v>0</v>
      </c>
      <c r="BN6" s="68" t="s">
        <v>50</v>
      </c>
      <c r="BO6" s="70" t="str">
        <f t="shared" si="5"/>
        <v>HO to CW Done</v>
      </c>
      <c r="BP6" s="70" t="s">
        <v>1282</v>
      </c>
      <c r="BQ6" s="70" t="s">
        <v>1227</v>
      </c>
      <c r="BR6" s="70" t="s">
        <v>1493</v>
      </c>
    </row>
    <row r="7" spans="1:70" ht="18">
      <c r="A7" s="68" t="s">
        <v>74</v>
      </c>
      <c r="B7" s="68" t="s">
        <v>39</v>
      </c>
      <c r="C7" s="68" t="s">
        <v>40</v>
      </c>
      <c r="D7" s="68" t="s">
        <v>41</v>
      </c>
      <c r="E7" s="68" t="s">
        <v>42</v>
      </c>
      <c r="F7" s="68" t="s">
        <v>1293</v>
      </c>
      <c r="G7" s="68" t="s">
        <v>75</v>
      </c>
      <c r="H7" s="68">
        <v>26.42681</v>
      </c>
      <c r="I7" s="68">
        <v>50.173560000000002</v>
      </c>
      <c r="J7" s="68" t="s">
        <v>44</v>
      </c>
      <c r="K7" s="68" t="s">
        <v>888</v>
      </c>
      <c r="L7" s="68" t="s">
        <v>1198</v>
      </c>
      <c r="M7" s="68" t="s">
        <v>1119</v>
      </c>
      <c r="N7" s="68" t="s">
        <v>1119</v>
      </c>
      <c r="O7" s="68" t="s">
        <v>39</v>
      </c>
      <c r="P7" s="68" t="s">
        <v>45</v>
      </c>
      <c r="Q7" s="68"/>
      <c r="R7" s="68" t="s">
        <v>46</v>
      </c>
      <c r="S7" s="69">
        <v>43529</v>
      </c>
      <c r="T7" s="69">
        <v>43530</v>
      </c>
      <c r="U7" s="68" t="s">
        <v>46</v>
      </c>
      <c r="V7" s="70">
        <v>43604.697847222225</v>
      </c>
      <c r="W7" s="70">
        <v>43605.697847222225</v>
      </c>
      <c r="X7" s="68" t="s">
        <v>47</v>
      </c>
      <c r="Y7" s="113" t="s">
        <v>76</v>
      </c>
      <c r="Z7" s="68" t="s">
        <v>77</v>
      </c>
      <c r="AA7" s="68" t="s">
        <v>56</v>
      </c>
      <c r="AB7" s="68" t="s">
        <v>57</v>
      </c>
      <c r="AC7" s="69">
        <v>43533</v>
      </c>
      <c r="AD7" s="69">
        <v>43565</v>
      </c>
      <c r="AE7" s="69">
        <v>43604</v>
      </c>
      <c r="AF7" s="69"/>
      <c r="AG7" s="69" t="s">
        <v>1119</v>
      </c>
      <c r="AH7" s="69" t="s">
        <v>1119</v>
      </c>
      <c r="AI7" s="69">
        <v>43570</v>
      </c>
      <c r="AJ7" s="69">
        <v>43716</v>
      </c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68"/>
      <c r="AZ7" s="68"/>
      <c r="BA7" s="70"/>
      <c r="BB7" s="70"/>
      <c r="BC7" s="70" t="s">
        <v>1374</v>
      </c>
      <c r="BD7" s="69">
        <v>43738</v>
      </c>
      <c r="BE7" s="70">
        <v>43784</v>
      </c>
      <c r="BF7" s="70" t="s">
        <v>1318</v>
      </c>
      <c r="BG7" s="70"/>
      <c r="BH7" s="69" t="s">
        <v>1190</v>
      </c>
      <c r="BI7" s="68" t="s">
        <v>48</v>
      </c>
      <c r="BJ7" s="68" t="s">
        <v>79</v>
      </c>
      <c r="BK7" s="68">
        <v>0</v>
      </c>
      <c r="BL7" s="68">
        <v>0</v>
      </c>
      <c r="BM7" s="68">
        <v>0</v>
      </c>
      <c r="BN7" s="68" t="s">
        <v>50</v>
      </c>
      <c r="BO7" s="70" t="str">
        <f t="shared" si="5"/>
        <v>Contract Not Issued</v>
      </c>
      <c r="BP7" s="70" t="s">
        <v>1282</v>
      </c>
      <c r="BQ7" s="70" t="s">
        <v>1227</v>
      </c>
      <c r="BR7" s="70" t="s">
        <v>1489</v>
      </c>
    </row>
    <row r="8" spans="1:70" ht="18">
      <c r="A8" s="68" t="s">
        <v>182</v>
      </c>
      <c r="B8" s="68" t="s">
        <v>39</v>
      </c>
      <c r="C8" s="68" t="s">
        <v>40</v>
      </c>
      <c r="D8" s="68" t="s">
        <v>41</v>
      </c>
      <c r="E8" s="68" t="s">
        <v>42</v>
      </c>
      <c r="F8" s="68" t="s">
        <v>1294</v>
      </c>
      <c r="G8" s="68" t="s">
        <v>174</v>
      </c>
      <c r="H8" s="68">
        <v>25.884730000000001</v>
      </c>
      <c r="I8" s="68">
        <v>49.599919999999997</v>
      </c>
      <c r="J8" s="68" t="s">
        <v>44</v>
      </c>
      <c r="K8" s="68" t="s">
        <v>888</v>
      </c>
      <c r="L8" s="68" t="s">
        <v>1198</v>
      </c>
      <c r="M8" s="68" t="s">
        <v>1119</v>
      </c>
      <c r="N8" s="68" t="s">
        <v>1119</v>
      </c>
      <c r="O8" s="68" t="s">
        <v>39</v>
      </c>
      <c r="P8" s="68" t="s">
        <v>53</v>
      </c>
      <c r="Q8" s="68"/>
      <c r="R8" s="68" t="s">
        <v>46</v>
      </c>
      <c r="S8" s="69">
        <v>43537</v>
      </c>
      <c r="T8" s="69">
        <v>43538</v>
      </c>
      <c r="U8" s="68" t="s">
        <v>46</v>
      </c>
      <c r="V8" s="70">
        <v>43604.796134259261</v>
      </c>
      <c r="W8" s="70">
        <v>43605.796134259261</v>
      </c>
      <c r="X8" s="68" t="s">
        <v>47</v>
      </c>
      <c r="Y8" s="113" t="s">
        <v>183</v>
      </c>
      <c r="Z8" s="68" t="s">
        <v>184</v>
      </c>
      <c r="AA8" s="68" t="s">
        <v>56</v>
      </c>
      <c r="AB8" s="68" t="s">
        <v>57</v>
      </c>
      <c r="AC8" s="69">
        <v>43541</v>
      </c>
      <c r="AD8" s="69">
        <v>43565</v>
      </c>
      <c r="AE8" s="69">
        <v>43565</v>
      </c>
      <c r="AF8" s="69">
        <v>43569</v>
      </c>
      <c r="AG8" s="69" t="s">
        <v>1119</v>
      </c>
      <c r="AH8" s="69" t="s">
        <v>1119</v>
      </c>
      <c r="AI8" s="69">
        <v>43569</v>
      </c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8"/>
      <c r="AZ8" s="68"/>
      <c r="BA8" s="70"/>
      <c r="BB8" s="70"/>
      <c r="BC8" s="70" t="s">
        <v>1374</v>
      </c>
      <c r="BD8" s="69">
        <v>43723</v>
      </c>
      <c r="BE8" s="70">
        <v>43779</v>
      </c>
      <c r="BF8" s="70" t="s">
        <v>1318</v>
      </c>
      <c r="BG8" s="70"/>
      <c r="BH8" s="69" t="s">
        <v>1190</v>
      </c>
      <c r="BI8" s="68" t="s">
        <v>48</v>
      </c>
      <c r="BJ8" s="68" t="s">
        <v>175</v>
      </c>
      <c r="BK8" s="68" t="s">
        <v>1119</v>
      </c>
      <c r="BL8" s="68">
        <v>0</v>
      </c>
      <c r="BM8" s="68">
        <v>0</v>
      </c>
      <c r="BN8" s="68" t="s">
        <v>50</v>
      </c>
      <c r="BO8" s="70" t="str">
        <f t="shared" si="5"/>
        <v>IBP Not Issued</v>
      </c>
      <c r="BP8" s="70" t="s">
        <v>1288</v>
      </c>
      <c r="BQ8" s="70" t="s">
        <v>1227</v>
      </c>
      <c r="BR8" s="70" t="s">
        <v>1732</v>
      </c>
    </row>
    <row r="9" spans="1:70" ht="18">
      <c r="A9" s="68" t="s">
        <v>173</v>
      </c>
      <c r="B9" s="68" t="s">
        <v>39</v>
      </c>
      <c r="C9" s="68" t="s">
        <v>40</v>
      </c>
      <c r="D9" s="68" t="s">
        <v>41</v>
      </c>
      <c r="E9" s="68" t="s">
        <v>42</v>
      </c>
      <c r="F9" s="68" t="s">
        <v>1293</v>
      </c>
      <c r="G9" s="68" t="s">
        <v>174</v>
      </c>
      <c r="H9" s="68">
        <v>26.264810000000001</v>
      </c>
      <c r="I9" s="68">
        <v>50.067990000000002</v>
      </c>
      <c r="J9" s="68" t="s">
        <v>44</v>
      </c>
      <c r="K9" s="68" t="s">
        <v>888</v>
      </c>
      <c r="L9" s="68" t="s">
        <v>1198</v>
      </c>
      <c r="M9" s="68" t="s">
        <v>1119</v>
      </c>
      <c r="N9" s="68" t="s">
        <v>1119</v>
      </c>
      <c r="O9" s="68" t="s">
        <v>39</v>
      </c>
      <c r="P9" s="68" t="s">
        <v>45</v>
      </c>
      <c r="Q9" s="68"/>
      <c r="R9" s="68" t="s">
        <v>46</v>
      </c>
      <c r="S9" s="69">
        <v>43632</v>
      </c>
      <c r="T9" s="69">
        <v>43633</v>
      </c>
      <c r="U9" s="68" t="s">
        <v>46</v>
      </c>
      <c r="V9" s="70">
        <v>43654.775729166664</v>
      </c>
      <c r="W9" s="70">
        <v>43655.775729166664</v>
      </c>
      <c r="X9" s="68" t="s">
        <v>47</v>
      </c>
      <c r="Y9" s="113" t="s">
        <v>1012</v>
      </c>
      <c r="Z9" s="68" t="s">
        <v>1013</v>
      </c>
      <c r="AA9" s="68" t="s">
        <v>56</v>
      </c>
      <c r="AB9" s="68" t="s">
        <v>57</v>
      </c>
      <c r="AC9" s="69">
        <v>43636</v>
      </c>
      <c r="AD9" s="69">
        <v>43650</v>
      </c>
      <c r="AE9" s="69">
        <v>43650</v>
      </c>
      <c r="AF9" s="69">
        <v>43650</v>
      </c>
      <c r="AG9" s="69" t="s">
        <v>1119</v>
      </c>
      <c r="AH9" s="69" t="s">
        <v>1119</v>
      </c>
      <c r="AI9" s="69">
        <v>43635</v>
      </c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8"/>
      <c r="AZ9" s="68"/>
      <c r="BA9" s="70"/>
      <c r="BB9" s="70"/>
      <c r="BC9" s="70" t="s">
        <v>1374</v>
      </c>
      <c r="BD9" s="69">
        <v>43738</v>
      </c>
      <c r="BE9" s="70">
        <v>43804</v>
      </c>
      <c r="BF9" s="70" t="s">
        <v>1702</v>
      </c>
      <c r="BG9" s="70"/>
      <c r="BH9" s="69" t="s">
        <v>1190</v>
      </c>
      <c r="BI9" s="68" t="s">
        <v>48</v>
      </c>
      <c r="BJ9" s="68" t="s">
        <v>175</v>
      </c>
      <c r="BK9" s="68" t="s">
        <v>1119</v>
      </c>
      <c r="BL9" s="68">
        <v>0</v>
      </c>
      <c r="BM9" s="68">
        <v>0</v>
      </c>
      <c r="BN9" s="68" t="s">
        <v>50</v>
      </c>
      <c r="BO9" s="70" t="str">
        <f t="shared" si="5"/>
        <v>IBP Not Issued</v>
      </c>
      <c r="BP9" s="70" t="s">
        <v>1288</v>
      </c>
      <c r="BQ9" s="70" t="s">
        <v>1227</v>
      </c>
      <c r="BR9" s="70" t="s">
        <v>1732</v>
      </c>
    </row>
    <row r="10" spans="1:70" ht="18">
      <c r="A10" s="68" t="s">
        <v>176</v>
      </c>
      <c r="B10" s="68" t="s">
        <v>39</v>
      </c>
      <c r="C10" s="68" t="s">
        <v>40</v>
      </c>
      <c r="D10" s="68" t="s">
        <v>41</v>
      </c>
      <c r="E10" s="68" t="s">
        <v>42</v>
      </c>
      <c r="F10" s="68" t="s">
        <v>1293</v>
      </c>
      <c r="G10" s="68" t="s">
        <v>174</v>
      </c>
      <c r="H10" s="68">
        <v>26.25676</v>
      </c>
      <c r="I10" s="68">
        <v>50.070889999999999</v>
      </c>
      <c r="J10" s="68" t="s">
        <v>44</v>
      </c>
      <c r="K10" s="68" t="s">
        <v>888</v>
      </c>
      <c r="L10" s="68" t="s">
        <v>1198</v>
      </c>
      <c r="M10" s="68" t="s">
        <v>1119</v>
      </c>
      <c r="N10" s="68" t="s">
        <v>1119</v>
      </c>
      <c r="O10" s="68" t="s">
        <v>39</v>
      </c>
      <c r="P10" s="68" t="s">
        <v>45</v>
      </c>
      <c r="Q10" s="68"/>
      <c r="R10" s="68" t="s">
        <v>46</v>
      </c>
      <c r="S10" s="69">
        <v>43532</v>
      </c>
      <c r="T10" s="69">
        <v>43533</v>
      </c>
      <c r="U10" s="68" t="s">
        <v>46</v>
      </c>
      <c r="V10" s="70">
        <v>43604.753819444442</v>
      </c>
      <c r="W10" s="70">
        <v>43605.753819444442</v>
      </c>
      <c r="X10" s="68" t="s">
        <v>47</v>
      </c>
      <c r="Y10" s="113" t="s">
        <v>177</v>
      </c>
      <c r="Z10" s="68" t="s">
        <v>178</v>
      </c>
      <c r="AA10" s="68" t="s">
        <v>56</v>
      </c>
      <c r="AB10" s="68" t="s">
        <v>57</v>
      </c>
      <c r="AC10" s="69">
        <v>43536</v>
      </c>
      <c r="AD10" s="69">
        <v>43565</v>
      </c>
      <c r="AE10" s="69">
        <v>43565</v>
      </c>
      <c r="AF10" s="69">
        <v>43577</v>
      </c>
      <c r="AG10" s="69" t="s">
        <v>1119</v>
      </c>
      <c r="AH10" s="69" t="s">
        <v>1119</v>
      </c>
      <c r="AI10" s="69">
        <v>43635</v>
      </c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68"/>
      <c r="AZ10" s="68"/>
      <c r="BA10" s="70"/>
      <c r="BB10" s="70"/>
      <c r="BC10" s="70" t="s">
        <v>1374</v>
      </c>
      <c r="BD10" s="69">
        <v>43738</v>
      </c>
      <c r="BE10" s="70">
        <v>43804</v>
      </c>
      <c r="BF10" s="70" t="s">
        <v>1702</v>
      </c>
      <c r="BG10" s="70"/>
      <c r="BH10" s="69" t="s">
        <v>1190</v>
      </c>
      <c r="BI10" s="68" t="s">
        <v>48</v>
      </c>
      <c r="BJ10" s="68" t="s">
        <v>175</v>
      </c>
      <c r="BK10" s="68" t="s">
        <v>1119</v>
      </c>
      <c r="BL10" s="68">
        <v>0</v>
      </c>
      <c r="BM10" s="68">
        <v>0</v>
      </c>
      <c r="BN10" s="68" t="s">
        <v>50</v>
      </c>
      <c r="BO10" s="70" t="str">
        <f t="shared" si="5"/>
        <v>IBP Not Issued</v>
      </c>
      <c r="BP10" s="70" t="s">
        <v>1288</v>
      </c>
      <c r="BQ10" s="70" t="s">
        <v>1227</v>
      </c>
      <c r="BR10" s="70" t="s">
        <v>1732</v>
      </c>
    </row>
    <row r="11" spans="1:70" ht="18">
      <c r="A11" s="68" t="s">
        <v>179</v>
      </c>
      <c r="B11" s="68" t="s">
        <v>39</v>
      </c>
      <c r="C11" s="68" t="s">
        <v>40</v>
      </c>
      <c r="D11" s="68" t="s">
        <v>41</v>
      </c>
      <c r="E11" s="68" t="s">
        <v>42</v>
      </c>
      <c r="F11" s="68" t="s">
        <v>1293</v>
      </c>
      <c r="G11" s="68" t="s">
        <v>121</v>
      </c>
      <c r="H11" s="68">
        <v>26.368849999999998</v>
      </c>
      <c r="I11" s="68">
        <v>50.159790000000001</v>
      </c>
      <c r="J11" s="68" t="s">
        <v>44</v>
      </c>
      <c r="K11" s="68" t="s">
        <v>888</v>
      </c>
      <c r="L11" s="68" t="s">
        <v>1198</v>
      </c>
      <c r="M11" s="68" t="s">
        <v>1119</v>
      </c>
      <c r="N11" s="68" t="s">
        <v>1119</v>
      </c>
      <c r="O11" s="68" t="s">
        <v>39</v>
      </c>
      <c r="P11" s="68" t="s">
        <v>45</v>
      </c>
      <c r="Q11" s="68"/>
      <c r="R11" s="68" t="s">
        <v>46</v>
      </c>
      <c r="S11" s="69">
        <v>43582</v>
      </c>
      <c r="T11" s="69">
        <v>43583</v>
      </c>
      <c r="U11" s="68" t="s">
        <v>46</v>
      </c>
      <c r="V11" s="70">
        <v>43651.773287037038</v>
      </c>
      <c r="W11" s="70">
        <v>43652.773287037038</v>
      </c>
      <c r="X11" s="68" t="s">
        <v>47</v>
      </c>
      <c r="Y11" s="113" t="s">
        <v>965</v>
      </c>
      <c r="Z11" s="68" t="s">
        <v>966</v>
      </c>
      <c r="AA11" s="68" t="s">
        <v>56</v>
      </c>
      <c r="AB11" s="68" t="s">
        <v>57</v>
      </c>
      <c r="AC11" s="69">
        <v>43586</v>
      </c>
      <c r="AD11" s="69">
        <v>43650</v>
      </c>
      <c r="AE11" s="69">
        <v>43650</v>
      </c>
      <c r="AF11" s="69">
        <v>43650</v>
      </c>
      <c r="AG11" s="69" t="s">
        <v>1119</v>
      </c>
      <c r="AH11" s="69" t="s">
        <v>1119</v>
      </c>
      <c r="AI11" s="69">
        <v>43590</v>
      </c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68"/>
      <c r="AZ11" s="68"/>
      <c r="BA11" s="70"/>
      <c r="BB11" s="70"/>
      <c r="BC11" s="70" t="s">
        <v>1374</v>
      </c>
      <c r="BD11" s="69">
        <v>43738</v>
      </c>
      <c r="BE11" s="70">
        <v>43789</v>
      </c>
      <c r="BF11" s="70" t="s">
        <v>1319</v>
      </c>
      <c r="BG11" s="70"/>
      <c r="BH11" s="69" t="s">
        <v>1190</v>
      </c>
      <c r="BI11" s="68" t="s">
        <v>48</v>
      </c>
      <c r="BJ11" s="68" t="s">
        <v>122</v>
      </c>
      <c r="BK11" s="68" t="s">
        <v>1119</v>
      </c>
      <c r="BL11" s="68">
        <v>0</v>
      </c>
      <c r="BM11" s="68">
        <v>0</v>
      </c>
      <c r="BN11" s="68" t="s">
        <v>50</v>
      </c>
      <c r="BO11" s="70" t="str">
        <f t="shared" si="5"/>
        <v>IBP Not Issued</v>
      </c>
      <c r="BP11" s="70" t="s">
        <v>1282</v>
      </c>
      <c r="BQ11" s="70" t="s">
        <v>1530</v>
      </c>
      <c r="BR11" s="70" t="s">
        <v>1490</v>
      </c>
    </row>
    <row r="12" spans="1:70" ht="18">
      <c r="A12" s="68" t="s">
        <v>180</v>
      </c>
      <c r="B12" s="68" t="s">
        <v>39</v>
      </c>
      <c r="C12" s="68" t="s">
        <v>40</v>
      </c>
      <c r="D12" s="68" t="s">
        <v>41</v>
      </c>
      <c r="E12" s="68" t="s">
        <v>42</v>
      </c>
      <c r="F12" s="68" t="s">
        <v>1293</v>
      </c>
      <c r="G12" s="68" t="s">
        <v>181</v>
      </c>
      <c r="H12" s="68">
        <v>26.36805</v>
      </c>
      <c r="I12" s="68">
        <v>50.168979999999998</v>
      </c>
      <c r="J12" s="68" t="s">
        <v>44</v>
      </c>
      <c r="K12" s="68" t="s">
        <v>888</v>
      </c>
      <c r="L12" s="68" t="s">
        <v>1198</v>
      </c>
      <c r="M12" s="68" t="s">
        <v>1119</v>
      </c>
      <c r="N12" s="68" t="s">
        <v>1119</v>
      </c>
      <c r="O12" s="68" t="s">
        <v>39</v>
      </c>
      <c r="P12" s="68" t="s">
        <v>45</v>
      </c>
      <c r="Q12" s="68"/>
      <c r="R12" s="68" t="s">
        <v>46</v>
      </c>
      <c r="S12" s="69">
        <v>43582</v>
      </c>
      <c r="T12" s="69">
        <v>43583</v>
      </c>
      <c r="U12" s="68" t="s">
        <v>46</v>
      </c>
      <c r="V12" s="70">
        <v>43654.732060185182</v>
      </c>
      <c r="W12" s="70">
        <v>43655.732060185182</v>
      </c>
      <c r="X12" s="68" t="s">
        <v>47</v>
      </c>
      <c r="Y12" s="113" t="s">
        <v>1014</v>
      </c>
      <c r="Z12" s="68" t="s">
        <v>1015</v>
      </c>
      <c r="AA12" s="68" t="s">
        <v>56</v>
      </c>
      <c r="AB12" s="68" t="s">
        <v>57</v>
      </c>
      <c r="AC12" s="69">
        <v>43586</v>
      </c>
      <c r="AD12" s="69">
        <v>43650</v>
      </c>
      <c r="AE12" s="69">
        <v>43650</v>
      </c>
      <c r="AF12" s="69">
        <v>43650</v>
      </c>
      <c r="AG12" s="69" t="s">
        <v>1119</v>
      </c>
      <c r="AH12" s="69" t="s">
        <v>1119</v>
      </c>
      <c r="AI12" s="69">
        <v>43590</v>
      </c>
      <c r="AJ12" s="69">
        <v>43705</v>
      </c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>
        <v>43758</v>
      </c>
      <c r="AW12" s="69"/>
      <c r="AX12" s="69"/>
      <c r="AY12" s="68"/>
      <c r="AZ12" s="68"/>
      <c r="BA12" s="161"/>
      <c r="BB12" s="70"/>
      <c r="BC12" s="70" t="s">
        <v>1374</v>
      </c>
      <c r="BD12" s="69">
        <v>43738</v>
      </c>
      <c r="BE12" s="70">
        <v>43774</v>
      </c>
      <c r="BF12" s="70" t="s">
        <v>1317</v>
      </c>
      <c r="BG12" s="70"/>
      <c r="BH12" s="69" t="s">
        <v>1190</v>
      </c>
      <c r="BI12" s="68" t="s">
        <v>48</v>
      </c>
      <c r="BJ12" s="68" t="s">
        <v>122</v>
      </c>
      <c r="BK12" s="68" t="s">
        <v>1119</v>
      </c>
      <c r="BL12" s="68">
        <v>0</v>
      </c>
      <c r="BM12" s="68">
        <v>0</v>
      </c>
      <c r="BN12" s="68" t="s">
        <v>50</v>
      </c>
      <c r="BO12" s="70" t="str">
        <f t="shared" si="5"/>
        <v>Contract Not Issued</v>
      </c>
      <c r="BP12" s="70" t="s">
        <v>1282</v>
      </c>
      <c r="BQ12" s="70" t="s">
        <v>1530</v>
      </c>
      <c r="BR12" s="70" t="s">
        <v>1491</v>
      </c>
    </row>
    <row r="13" spans="1:70" ht="18">
      <c r="A13" s="68" t="s">
        <v>215</v>
      </c>
      <c r="B13" s="68" t="s">
        <v>39</v>
      </c>
      <c r="C13" s="68" t="s">
        <v>40</v>
      </c>
      <c r="D13" s="68" t="s">
        <v>41</v>
      </c>
      <c r="E13" s="68" t="s">
        <v>42</v>
      </c>
      <c r="F13" s="68" t="s">
        <v>1294</v>
      </c>
      <c r="G13" s="68" t="s">
        <v>216</v>
      </c>
      <c r="H13" s="68">
        <v>26.598479999999999</v>
      </c>
      <c r="I13" s="68">
        <v>50.014240000000001</v>
      </c>
      <c r="J13" s="68" t="s">
        <v>44</v>
      </c>
      <c r="K13" s="68" t="s">
        <v>888</v>
      </c>
      <c r="L13" s="68" t="s">
        <v>1198</v>
      </c>
      <c r="M13" s="68" t="s">
        <v>1119</v>
      </c>
      <c r="N13" s="68" t="s">
        <v>1119</v>
      </c>
      <c r="O13" s="68" t="s">
        <v>39</v>
      </c>
      <c r="P13" s="68" t="s">
        <v>53</v>
      </c>
      <c r="Q13" s="68"/>
      <c r="R13" s="68" t="s">
        <v>46</v>
      </c>
      <c r="S13" s="69">
        <v>43529</v>
      </c>
      <c r="T13" s="69">
        <v>43530</v>
      </c>
      <c r="U13" s="68" t="s">
        <v>46</v>
      </c>
      <c r="V13" s="70">
        <v>43608.743333333332</v>
      </c>
      <c r="W13" s="70">
        <v>43609.743333333332</v>
      </c>
      <c r="X13" s="68" t="s">
        <v>47</v>
      </c>
      <c r="Y13" s="113" t="s">
        <v>217</v>
      </c>
      <c r="Z13" s="68" t="s">
        <v>218</v>
      </c>
      <c r="AA13" s="68" t="s">
        <v>960</v>
      </c>
      <c r="AB13" s="68" t="s">
        <v>961</v>
      </c>
      <c r="AC13" s="69">
        <v>43533</v>
      </c>
      <c r="AD13" s="69">
        <v>43565</v>
      </c>
      <c r="AE13" s="69">
        <v>43565</v>
      </c>
      <c r="AF13" s="69">
        <v>43569</v>
      </c>
      <c r="AG13" s="69" t="s">
        <v>1119</v>
      </c>
      <c r="AH13" s="69" t="s">
        <v>1119</v>
      </c>
      <c r="AI13" s="69">
        <v>43569</v>
      </c>
      <c r="AJ13" s="69">
        <v>43727</v>
      </c>
      <c r="AK13" s="69">
        <v>43727</v>
      </c>
      <c r="AL13" s="69">
        <v>43734</v>
      </c>
      <c r="AM13" s="69">
        <v>43748</v>
      </c>
      <c r="AN13" s="69">
        <v>43752</v>
      </c>
      <c r="AO13" s="69" t="s">
        <v>1119</v>
      </c>
      <c r="AP13" s="69" t="s">
        <v>1119</v>
      </c>
      <c r="AQ13" s="70">
        <v>43737</v>
      </c>
      <c r="AR13" s="69">
        <v>43781</v>
      </c>
      <c r="AS13" s="69">
        <v>43648</v>
      </c>
      <c r="AT13" s="162">
        <v>26.59723</v>
      </c>
      <c r="AU13" s="162">
        <v>50.014299999999999</v>
      </c>
      <c r="AV13" s="69">
        <v>43676</v>
      </c>
      <c r="AW13" s="69">
        <v>43723</v>
      </c>
      <c r="AX13" s="69" t="s">
        <v>1647</v>
      </c>
      <c r="AY13" s="68"/>
      <c r="AZ13" s="68"/>
      <c r="BA13" s="70">
        <v>43755</v>
      </c>
      <c r="BB13" s="70">
        <v>43755</v>
      </c>
      <c r="BC13" s="70" t="s">
        <v>1374</v>
      </c>
      <c r="BD13" s="69">
        <v>43784</v>
      </c>
      <c r="BE13" s="70">
        <v>43765</v>
      </c>
      <c r="BF13" s="70" t="s">
        <v>1315</v>
      </c>
      <c r="BG13" s="70" t="s">
        <v>1314</v>
      </c>
      <c r="BH13" s="69" t="s">
        <v>1190</v>
      </c>
      <c r="BI13" s="68" t="s">
        <v>58</v>
      </c>
      <c r="BJ13" s="68" t="s">
        <v>219</v>
      </c>
      <c r="BK13" s="68" t="s">
        <v>1119</v>
      </c>
      <c r="BL13" s="68" t="s">
        <v>1389</v>
      </c>
      <c r="BM13" s="68" t="s">
        <v>1365</v>
      </c>
      <c r="BN13" s="68" t="s">
        <v>50</v>
      </c>
      <c r="BO13" s="70" t="str">
        <f t="shared" si="5"/>
        <v>HO to CW Done</v>
      </c>
      <c r="BP13" s="70" t="s">
        <v>1282</v>
      </c>
      <c r="BQ13" s="70" t="s">
        <v>1227</v>
      </c>
      <c r="BR13" s="70" t="s">
        <v>1686</v>
      </c>
    </row>
    <row r="14" spans="1:70" ht="18">
      <c r="A14" s="68" t="s">
        <v>220</v>
      </c>
      <c r="B14" s="68" t="s">
        <v>39</v>
      </c>
      <c r="C14" s="68" t="s">
        <v>40</v>
      </c>
      <c r="D14" s="68" t="s">
        <v>41</v>
      </c>
      <c r="E14" s="68" t="s">
        <v>42</v>
      </c>
      <c r="F14" s="68" t="s">
        <v>1294</v>
      </c>
      <c r="G14" s="68" t="s">
        <v>216</v>
      </c>
      <c r="H14" s="68">
        <v>26.525169999999999</v>
      </c>
      <c r="I14" s="68">
        <v>49.98</v>
      </c>
      <c r="J14" s="68" t="s">
        <v>44</v>
      </c>
      <c r="K14" s="68" t="s">
        <v>888</v>
      </c>
      <c r="L14" s="68" t="s">
        <v>1198</v>
      </c>
      <c r="M14" s="68" t="s">
        <v>1119</v>
      </c>
      <c r="N14" s="68" t="s">
        <v>1119</v>
      </c>
      <c r="O14" s="68" t="s">
        <v>39</v>
      </c>
      <c r="P14" s="68" t="s">
        <v>53</v>
      </c>
      <c r="Q14" s="68"/>
      <c r="R14" s="68" t="s">
        <v>46</v>
      </c>
      <c r="S14" s="69">
        <v>43539</v>
      </c>
      <c r="T14" s="69">
        <v>43540</v>
      </c>
      <c r="U14" s="68" t="s">
        <v>46</v>
      </c>
      <c r="V14" s="70">
        <v>43608.634918981479</v>
      </c>
      <c r="W14" s="70">
        <v>43609.634918981479</v>
      </c>
      <c r="X14" s="68" t="s">
        <v>47</v>
      </c>
      <c r="Y14" s="113" t="s">
        <v>221</v>
      </c>
      <c r="Z14" s="68" t="s">
        <v>222</v>
      </c>
      <c r="AA14" s="68" t="s">
        <v>960</v>
      </c>
      <c r="AB14" s="68" t="s">
        <v>961</v>
      </c>
      <c r="AC14" s="69">
        <v>43543</v>
      </c>
      <c r="AD14" s="69">
        <v>43565</v>
      </c>
      <c r="AE14" s="69">
        <v>43565</v>
      </c>
      <c r="AF14" s="69">
        <v>43565</v>
      </c>
      <c r="AG14" s="69" t="s">
        <v>1119</v>
      </c>
      <c r="AH14" s="69" t="s">
        <v>1119</v>
      </c>
      <c r="AI14" s="69">
        <v>43569</v>
      </c>
      <c r="AJ14" s="69">
        <v>43727</v>
      </c>
      <c r="AK14" s="69">
        <v>43727</v>
      </c>
      <c r="AL14" s="69">
        <v>43734</v>
      </c>
      <c r="AM14" s="69">
        <v>43748</v>
      </c>
      <c r="AN14" s="69">
        <v>43752</v>
      </c>
      <c r="AO14" s="69" t="s">
        <v>1119</v>
      </c>
      <c r="AP14" s="69" t="s">
        <v>1119</v>
      </c>
      <c r="AQ14" s="70">
        <v>43737</v>
      </c>
      <c r="AR14" s="69">
        <v>43781</v>
      </c>
      <c r="AS14" s="69">
        <v>43648</v>
      </c>
      <c r="AT14" s="162">
        <v>26.52628</v>
      </c>
      <c r="AU14" s="162">
        <v>49.979100000000003</v>
      </c>
      <c r="AV14" s="69">
        <v>43725</v>
      </c>
      <c r="AW14" s="69">
        <v>43744</v>
      </c>
      <c r="AX14" s="69" t="s">
        <v>1648</v>
      </c>
      <c r="AY14" s="68"/>
      <c r="AZ14" s="68"/>
      <c r="BA14" s="70">
        <v>43755</v>
      </c>
      <c r="BB14" s="70">
        <v>43755</v>
      </c>
      <c r="BC14" s="70" t="s">
        <v>1374</v>
      </c>
      <c r="BD14" s="69">
        <v>43784</v>
      </c>
      <c r="BE14" s="70">
        <v>43765</v>
      </c>
      <c r="BF14" s="70" t="s">
        <v>1315</v>
      </c>
      <c r="BG14" s="70" t="s">
        <v>1314</v>
      </c>
      <c r="BH14" s="69" t="s">
        <v>1190</v>
      </c>
      <c r="BI14" s="68" t="s">
        <v>58</v>
      </c>
      <c r="BJ14" s="68" t="s">
        <v>219</v>
      </c>
      <c r="BK14" s="68" t="s">
        <v>1119</v>
      </c>
      <c r="BL14" s="68" t="s">
        <v>1389</v>
      </c>
      <c r="BM14" s="68" t="s">
        <v>1365</v>
      </c>
      <c r="BN14" s="68" t="s">
        <v>50</v>
      </c>
      <c r="BO14" s="70" t="str">
        <f t="shared" si="5"/>
        <v>HO to CW Done</v>
      </c>
      <c r="BP14" s="70" t="s">
        <v>1282</v>
      </c>
      <c r="BQ14" s="70" t="s">
        <v>1227</v>
      </c>
      <c r="BR14" s="70" t="s">
        <v>1686</v>
      </c>
    </row>
    <row r="15" spans="1:70" ht="18">
      <c r="A15" s="68" t="s">
        <v>687</v>
      </c>
      <c r="B15" s="68" t="s">
        <v>874</v>
      </c>
      <c r="C15" s="68" t="s">
        <v>40</v>
      </c>
      <c r="D15" s="68" t="s">
        <v>41</v>
      </c>
      <c r="E15" s="68" t="s">
        <v>42</v>
      </c>
      <c r="F15" s="68" t="s">
        <v>1296</v>
      </c>
      <c r="G15" s="68" t="s">
        <v>962</v>
      </c>
      <c r="H15" s="68">
        <v>26.56869</v>
      </c>
      <c r="I15" s="68">
        <v>50.072240000000001</v>
      </c>
      <c r="J15" s="68" t="s">
        <v>44</v>
      </c>
      <c r="K15" s="68" t="s">
        <v>888</v>
      </c>
      <c r="L15" s="68" t="s">
        <v>1198</v>
      </c>
      <c r="M15" s="68" t="s">
        <v>1119</v>
      </c>
      <c r="N15" s="68" t="s">
        <v>1119</v>
      </c>
      <c r="O15" s="68" t="s">
        <v>39</v>
      </c>
      <c r="P15" s="68" t="s">
        <v>53</v>
      </c>
      <c r="Q15" s="68"/>
      <c r="R15" s="68" t="s">
        <v>46</v>
      </c>
      <c r="S15" s="69">
        <v>43573</v>
      </c>
      <c r="T15" s="69">
        <v>43574</v>
      </c>
      <c r="U15" s="68" t="s">
        <v>46</v>
      </c>
      <c r="V15" s="70">
        <v>43604.839745370373</v>
      </c>
      <c r="W15" s="70">
        <v>43605.839745370373</v>
      </c>
      <c r="X15" s="68" t="s">
        <v>47</v>
      </c>
      <c r="Y15" s="113" t="s">
        <v>688</v>
      </c>
      <c r="Z15" s="68" t="s">
        <v>689</v>
      </c>
      <c r="AA15" s="68" t="s">
        <v>1199</v>
      </c>
      <c r="AB15" s="68" t="s">
        <v>1267</v>
      </c>
      <c r="AC15" s="69">
        <v>43577</v>
      </c>
      <c r="AD15" s="69">
        <v>43585</v>
      </c>
      <c r="AE15" s="69">
        <v>43599</v>
      </c>
      <c r="AF15" s="69">
        <v>43604</v>
      </c>
      <c r="AG15" s="69">
        <v>43646</v>
      </c>
      <c r="AH15" s="69">
        <v>43682</v>
      </c>
      <c r="AI15" s="69" t="s">
        <v>1119</v>
      </c>
      <c r="AJ15" s="69" t="s">
        <v>1119</v>
      </c>
      <c r="AK15" s="69" t="s">
        <v>1119</v>
      </c>
      <c r="AL15" s="69" t="s">
        <v>1119</v>
      </c>
      <c r="AM15" s="69" t="s">
        <v>1119</v>
      </c>
      <c r="AN15" s="69" t="s">
        <v>1119</v>
      </c>
      <c r="AO15" s="69">
        <v>43712</v>
      </c>
      <c r="AP15" s="69">
        <v>43719</v>
      </c>
      <c r="AQ15" s="69">
        <v>43705</v>
      </c>
      <c r="AR15" s="69">
        <v>43705</v>
      </c>
      <c r="AS15" s="69">
        <v>43680</v>
      </c>
      <c r="AT15" s="162">
        <v>26.567830000000001</v>
      </c>
      <c r="AU15" s="162">
        <v>50.072200000000002</v>
      </c>
      <c r="AV15" s="69">
        <v>43697</v>
      </c>
      <c r="AW15" s="69">
        <v>43709</v>
      </c>
      <c r="AX15" s="69" t="s">
        <v>1649</v>
      </c>
      <c r="AY15" s="68"/>
      <c r="AZ15" s="68"/>
      <c r="BA15" s="70">
        <v>43719</v>
      </c>
      <c r="BB15" s="70">
        <v>43720</v>
      </c>
      <c r="BC15" s="70" t="s">
        <v>1375</v>
      </c>
      <c r="BD15" s="69">
        <v>43828</v>
      </c>
      <c r="BE15" s="70" t="s">
        <v>890</v>
      </c>
      <c r="BF15" s="70" t="s">
        <v>1672</v>
      </c>
      <c r="BG15" s="70"/>
      <c r="BH15" s="68" t="s">
        <v>101</v>
      </c>
      <c r="BI15" s="68" t="s">
        <v>101</v>
      </c>
      <c r="BJ15" s="68" t="s">
        <v>690</v>
      </c>
      <c r="BK15" s="68" t="s">
        <v>1390</v>
      </c>
      <c r="BL15" s="68" t="s">
        <v>1391</v>
      </c>
      <c r="BM15" s="68" t="s">
        <v>1355</v>
      </c>
      <c r="BN15" s="68" t="s">
        <v>50</v>
      </c>
      <c r="BO15" s="70" t="str">
        <f t="shared" si="5"/>
        <v>HO to CW Done</v>
      </c>
      <c r="BP15" s="70" t="s">
        <v>1264</v>
      </c>
      <c r="BQ15" s="70" t="s">
        <v>1227</v>
      </c>
      <c r="BR15" s="70" t="s">
        <v>1493</v>
      </c>
    </row>
    <row r="16" spans="1:70" ht="18">
      <c r="A16" s="68" t="s">
        <v>69</v>
      </c>
      <c r="B16" s="68" t="s">
        <v>39</v>
      </c>
      <c r="C16" s="68" t="s">
        <v>40</v>
      </c>
      <c r="D16" s="68" t="s">
        <v>41</v>
      </c>
      <c r="E16" s="68" t="s">
        <v>42</v>
      </c>
      <c r="F16" s="68" t="s">
        <v>1293</v>
      </c>
      <c r="G16" s="68" t="s">
        <v>70</v>
      </c>
      <c r="H16" s="68">
        <v>26.38674</v>
      </c>
      <c r="I16" s="68">
        <v>50.171759999999999</v>
      </c>
      <c r="J16" s="68" t="s">
        <v>44</v>
      </c>
      <c r="K16" s="68" t="s">
        <v>888</v>
      </c>
      <c r="L16" s="68" t="s">
        <v>1198</v>
      </c>
      <c r="M16" s="68" t="s">
        <v>1119</v>
      </c>
      <c r="N16" s="68" t="s">
        <v>1119</v>
      </c>
      <c r="O16" s="68" t="s">
        <v>39</v>
      </c>
      <c r="P16" s="68" t="s">
        <v>53</v>
      </c>
      <c r="Q16" s="68"/>
      <c r="R16" s="68" t="s">
        <v>46</v>
      </c>
      <c r="S16" s="69">
        <v>43529</v>
      </c>
      <c r="T16" s="69">
        <v>43530</v>
      </c>
      <c r="U16" s="68" t="s">
        <v>46</v>
      </c>
      <c r="V16" s="70">
        <v>43581.758611111109</v>
      </c>
      <c r="W16" s="70">
        <v>43582.758611111109</v>
      </c>
      <c r="X16" s="68" t="s">
        <v>47</v>
      </c>
      <c r="Y16" s="113" t="s">
        <v>71</v>
      </c>
      <c r="Z16" s="68" t="s">
        <v>72</v>
      </c>
      <c r="AA16" s="68" t="s">
        <v>1266</v>
      </c>
      <c r="AB16" s="68" t="s">
        <v>112</v>
      </c>
      <c r="AC16" s="69">
        <v>43533</v>
      </c>
      <c r="AD16" s="69">
        <v>43565</v>
      </c>
      <c r="AE16" s="69">
        <v>43565</v>
      </c>
      <c r="AF16" s="69">
        <v>43569</v>
      </c>
      <c r="AG16" s="69" t="s">
        <v>1119</v>
      </c>
      <c r="AH16" s="69" t="s">
        <v>1119</v>
      </c>
      <c r="AI16" s="69">
        <v>43570</v>
      </c>
      <c r="AJ16" s="69">
        <v>43748</v>
      </c>
      <c r="AK16" s="69">
        <v>43748</v>
      </c>
      <c r="AL16" s="69">
        <v>43751</v>
      </c>
      <c r="AM16" s="69">
        <v>43752</v>
      </c>
      <c r="AN16" s="69"/>
      <c r="AO16" s="69" t="s">
        <v>1119</v>
      </c>
      <c r="AP16" s="69" t="s">
        <v>1119</v>
      </c>
      <c r="AQ16" s="69">
        <v>43748</v>
      </c>
      <c r="AR16" s="69">
        <v>43748</v>
      </c>
      <c r="AS16" s="69"/>
      <c r="AT16" s="69"/>
      <c r="AU16" s="69"/>
      <c r="AV16" s="69">
        <v>43758</v>
      </c>
      <c r="AW16" s="69"/>
      <c r="AX16" s="69"/>
      <c r="AY16" s="68"/>
      <c r="AZ16" s="68"/>
      <c r="BA16" s="70">
        <v>43753</v>
      </c>
      <c r="BB16" s="70">
        <v>43753</v>
      </c>
      <c r="BC16" s="70" t="s">
        <v>1374</v>
      </c>
      <c r="BD16" s="69">
        <v>43650</v>
      </c>
      <c r="BE16" s="70">
        <v>43760</v>
      </c>
      <c r="BF16" s="70" t="s">
        <v>1316</v>
      </c>
      <c r="BG16" s="70" t="s">
        <v>1314</v>
      </c>
      <c r="BH16" s="69" t="s">
        <v>1190</v>
      </c>
      <c r="BI16" s="68" t="s">
        <v>58</v>
      </c>
      <c r="BJ16" s="68" t="s">
        <v>73</v>
      </c>
      <c r="BK16" s="68" t="s">
        <v>1119</v>
      </c>
      <c r="BL16" s="68">
        <v>0</v>
      </c>
      <c r="BM16" s="68">
        <v>0</v>
      </c>
      <c r="BN16" s="68" t="s">
        <v>50</v>
      </c>
      <c r="BO16" s="70" t="str">
        <f t="shared" si="5"/>
        <v>HO to CW Done</v>
      </c>
      <c r="BP16" s="70" t="s">
        <v>1282</v>
      </c>
      <c r="BQ16" s="70" t="s">
        <v>1227</v>
      </c>
      <c r="BR16" s="70" t="s">
        <v>1493</v>
      </c>
    </row>
    <row r="17" spans="1:71" ht="18">
      <c r="A17" s="68" t="s">
        <v>51</v>
      </c>
      <c r="B17" s="68" t="s">
        <v>39</v>
      </c>
      <c r="C17" s="68" t="s">
        <v>40</v>
      </c>
      <c r="D17" s="68" t="s">
        <v>41</v>
      </c>
      <c r="E17" s="68" t="s">
        <v>42</v>
      </c>
      <c r="F17" s="68" t="s">
        <v>1293</v>
      </c>
      <c r="G17" s="68" t="s">
        <v>52</v>
      </c>
      <c r="H17" s="68">
        <v>26.365539999999999</v>
      </c>
      <c r="I17" s="68">
        <v>49.97072</v>
      </c>
      <c r="J17" s="68" t="s">
        <v>44</v>
      </c>
      <c r="K17" s="68" t="s">
        <v>888</v>
      </c>
      <c r="L17" s="68" t="s">
        <v>1198</v>
      </c>
      <c r="M17" s="68" t="s">
        <v>1119</v>
      </c>
      <c r="N17" s="68" t="s">
        <v>1119</v>
      </c>
      <c r="O17" s="68" t="s">
        <v>39</v>
      </c>
      <c r="P17" s="68" t="s">
        <v>53</v>
      </c>
      <c r="Q17" s="68"/>
      <c r="R17" s="68" t="s">
        <v>46</v>
      </c>
      <c r="S17" s="69">
        <v>43529</v>
      </c>
      <c r="T17" s="69">
        <v>43530</v>
      </c>
      <c r="U17" s="68" t="s">
        <v>46</v>
      </c>
      <c r="V17" s="70">
        <v>43581.704062500001</v>
      </c>
      <c r="W17" s="70">
        <v>43582.704062500001</v>
      </c>
      <c r="X17" s="68" t="s">
        <v>47</v>
      </c>
      <c r="Y17" s="113" t="s">
        <v>54</v>
      </c>
      <c r="Z17" s="68" t="s">
        <v>55</v>
      </c>
      <c r="AA17" s="68" t="s">
        <v>1266</v>
      </c>
      <c r="AB17" s="68" t="s">
        <v>112</v>
      </c>
      <c r="AC17" s="69">
        <v>43533</v>
      </c>
      <c r="AD17" s="69">
        <v>43565</v>
      </c>
      <c r="AE17" s="69">
        <v>43565</v>
      </c>
      <c r="AF17" s="69">
        <v>43569</v>
      </c>
      <c r="AG17" s="69" t="s">
        <v>1119</v>
      </c>
      <c r="AH17" s="69" t="s">
        <v>1119</v>
      </c>
      <c r="AI17" s="69">
        <v>43570</v>
      </c>
      <c r="AJ17" s="69">
        <v>43755</v>
      </c>
      <c r="AK17" s="69">
        <v>43755</v>
      </c>
      <c r="AL17" s="69">
        <v>43758</v>
      </c>
      <c r="AM17" s="69">
        <v>43758</v>
      </c>
      <c r="AN17" s="69"/>
      <c r="AO17" s="69" t="s">
        <v>1119</v>
      </c>
      <c r="AP17" s="69" t="s">
        <v>1119</v>
      </c>
      <c r="AQ17" s="69">
        <v>43758</v>
      </c>
      <c r="AR17" s="69">
        <v>43758</v>
      </c>
      <c r="AS17" s="69"/>
      <c r="AT17" s="69"/>
      <c r="AU17" s="69"/>
      <c r="AV17" s="69">
        <v>43758</v>
      </c>
      <c r="AW17" s="69"/>
      <c r="AX17" s="69"/>
      <c r="AY17" s="68"/>
      <c r="AZ17" s="68"/>
      <c r="BA17" s="70">
        <v>43758</v>
      </c>
      <c r="BB17" s="70">
        <v>43758</v>
      </c>
      <c r="BC17" s="70" t="s">
        <v>1374</v>
      </c>
      <c r="BD17" s="69">
        <v>43650</v>
      </c>
      <c r="BE17" s="70">
        <v>43766</v>
      </c>
      <c r="BF17" s="70" t="s">
        <v>1315</v>
      </c>
      <c r="BG17" s="70" t="s">
        <v>1316</v>
      </c>
      <c r="BH17" s="69" t="s">
        <v>1190</v>
      </c>
      <c r="BI17" s="68" t="s">
        <v>58</v>
      </c>
      <c r="BJ17" s="68" t="s">
        <v>59</v>
      </c>
      <c r="BK17" s="68" t="s">
        <v>1119</v>
      </c>
      <c r="BL17" s="68" t="s">
        <v>1392</v>
      </c>
      <c r="BM17" s="68" t="s">
        <v>1393</v>
      </c>
      <c r="BN17" s="68" t="s">
        <v>50</v>
      </c>
      <c r="BO17" s="70" t="str">
        <f t="shared" si="5"/>
        <v>HO to CW Done</v>
      </c>
      <c r="BP17" s="70" t="s">
        <v>1282</v>
      </c>
      <c r="BQ17" s="70" t="s">
        <v>1227</v>
      </c>
      <c r="BR17" s="70" t="s">
        <v>1493</v>
      </c>
    </row>
    <row r="18" spans="1:71" ht="18">
      <c r="A18" s="68" t="s">
        <v>60</v>
      </c>
      <c r="B18" s="68" t="s">
        <v>39</v>
      </c>
      <c r="C18" s="68" t="s">
        <v>40</v>
      </c>
      <c r="D18" s="68" t="s">
        <v>41</v>
      </c>
      <c r="E18" s="68" t="s">
        <v>42</v>
      </c>
      <c r="F18" s="68" t="s">
        <v>1293</v>
      </c>
      <c r="G18" s="68" t="s">
        <v>52</v>
      </c>
      <c r="H18" s="68">
        <v>26.37199</v>
      </c>
      <c r="I18" s="68">
        <v>50.053800000000003</v>
      </c>
      <c r="J18" s="68" t="s">
        <v>44</v>
      </c>
      <c r="K18" s="68" t="s">
        <v>888</v>
      </c>
      <c r="L18" s="68" t="s">
        <v>1198</v>
      </c>
      <c r="M18" s="68" t="s">
        <v>1119</v>
      </c>
      <c r="N18" s="68" t="s">
        <v>1119</v>
      </c>
      <c r="O18" s="68" t="s">
        <v>39</v>
      </c>
      <c r="P18" s="68" t="s">
        <v>53</v>
      </c>
      <c r="Q18" s="68"/>
      <c r="R18" s="68" t="s">
        <v>46</v>
      </c>
      <c r="S18" s="69">
        <v>43529</v>
      </c>
      <c r="T18" s="69">
        <v>43530</v>
      </c>
      <c r="U18" s="68" t="s">
        <v>46</v>
      </c>
      <c r="V18" s="70">
        <v>43581.717361111114</v>
      </c>
      <c r="W18" s="70">
        <v>43582.717361111114</v>
      </c>
      <c r="X18" s="68" t="s">
        <v>47</v>
      </c>
      <c r="Y18" s="113" t="s">
        <v>61</v>
      </c>
      <c r="Z18" s="68" t="s">
        <v>62</v>
      </c>
      <c r="AA18" s="68" t="s">
        <v>783</v>
      </c>
      <c r="AB18" s="68" t="s">
        <v>784</v>
      </c>
      <c r="AC18" s="69">
        <v>43533</v>
      </c>
      <c r="AD18" s="69">
        <v>43565</v>
      </c>
      <c r="AE18" s="69">
        <v>43565</v>
      </c>
      <c r="AF18" s="69">
        <v>43565</v>
      </c>
      <c r="AG18" s="69" t="s">
        <v>1119</v>
      </c>
      <c r="AH18" s="69" t="s">
        <v>1119</v>
      </c>
      <c r="AI18" s="69">
        <v>43570</v>
      </c>
      <c r="AJ18" s="69">
        <v>43755</v>
      </c>
      <c r="AK18" s="69">
        <v>43755</v>
      </c>
      <c r="AL18" s="69">
        <v>43758</v>
      </c>
      <c r="AM18" s="69">
        <v>43758</v>
      </c>
      <c r="AN18" s="69"/>
      <c r="AO18" s="69" t="s">
        <v>1119</v>
      </c>
      <c r="AP18" s="69" t="s">
        <v>1119</v>
      </c>
      <c r="AQ18" s="69">
        <v>43758</v>
      </c>
      <c r="AR18" s="69">
        <v>43758</v>
      </c>
      <c r="AS18" s="69"/>
      <c r="AT18" s="69"/>
      <c r="AU18" s="69"/>
      <c r="AV18" s="69">
        <v>43758</v>
      </c>
      <c r="AW18" s="69"/>
      <c r="AX18" s="69"/>
      <c r="AY18" s="68"/>
      <c r="AZ18" s="68"/>
      <c r="BA18" s="70">
        <v>43758</v>
      </c>
      <c r="BB18" s="70">
        <v>43758</v>
      </c>
      <c r="BC18" s="70" t="s">
        <v>1374</v>
      </c>
      <c r="BD18" s="69">
        <v>43650</v>
      </c>
      <c r="BE18" s="70">
        <v>43766</v>
      </c>
      <c r="BF18" s="70" t="s">
        <v>1315</v>
      </c>
      <c r="BG18" s="70" t="s">
        <v>1316</v>
      </c>
      <c r="BH18" s="69" t="s">
        <v>1190</v>
      </c>
      <c r="BI18" s="68" t="s">
        <v>58</v>
      </c>
      <c r="BJ18" s="68" t="s">
        <v>59</v>
      </c>
      <c r="BK18" s="68" t="s">
        <v>1119</v>
      </c>
      <c r="BL18" s="68" t="s">
        <v>1392</v>
      </c>
      <c r="BM18" s="68" t="s">
        <v>1393</v>
      </c>
      <c r="BN18" s="68" t="s">
        <v>50</v>
      </c>
      <c r="BO18" s="70" t="str">
        <f t="shared" si="5"/>
        <v>HO to CW Done</v>
      </c>
      <c r="BP18" s="70" t="s">
        <v>1282</v>
      </c>
      <c r="BQ18" s="70" t="s">
        <v>1227</v>
      </c>
      <c r="BR18" s="70" t="s">
        <v>1493</v>
      </c>
    </row>
    <row r="19" spans="1:71" ht="18">
      <c r="A19" s="68" t="s">
        <v>63</v>
      </c>
      <c r="B19" s="68" t="s">
        <v>39</v>
      </c>
      <c r="C19" s="68" t="s">
        <v>40</v>
      </c>
      <c r="D19" s="68" t="s">
        <v>41</v>
      </c>
      <c r="E19" s="68" t="s">
        <v>42</v>
      </c>
      <c r="F19" s="68" t="s">
        <v>1293</v>
      </c>
      <c r="G19" s="68" t="s">
        <v>52</v>
      </c>
      <c r="H19" s="68">
        <v>26.443069999999999</v>
      </c>
      <c r="I19" s="68">
        <v>49.977519999999998</v>
      </c>
      <c r="J19" s="68" t="s">
        <v>44</v>
      </c>
      <c r="K19" s="68" t="s">
        <v>888</v>
      </c>
      <c r="L19" s="68" t="s">
        <v>1198</v>
      </c>
      <c r="M19" s="68" t="s">
        <v>1119</v>
      </c>
      <c r="N19" s="68" t="s">
        <v>1119</v>
      </c>
      <c r="O19" s="68" t="s">
        <v>39</v>
      </c>
      <c r="P19" s="68" t="s">
        <v>53</v>
      </c>
      <c r="Q19" s="68"/>
      <c r="R19" s="68" t="s">
        <v>46</v>
      </c>
      <c r="S19" s="69">
        <v>43529</v>
      </c>
      <c r="T19" s="69">
        <v>43530</v>
      </c>
      <c r="U19" s="68" t="s">
        <v>46</v>
      </c>
      <c r="V19" s="70">
        <v>43581.722546296296</v>
      </c>
      <c r="W19" s="70">
        <v>43582.722546296296</v>
      </c>
      <c r="X19" s="68" t="s">
        <v>47</v>
      </c>
      <c r="Y19" s="113" t="s">
        <v>64</v>
      </c>
      <c r="Z19" s="68" t="s">
        <v>65</v>
      </c>
      <c r="AA19" s="68" t="s">
        <v>1266</v>
      </c>
      <c r="AB19" s="68" t="s">
        <v>112</v>
      </c>
      <c r="AC19" s="69">
        <v>43533</v>
      </c>
      <c r="AD19" s="69">
        <v>43565</v>
      </c>
      <c r="AE19" s="69">
        <v>43565</v>
      </c>
      <c r="AF19" s="69">
        <v>43565</v>
      </c>
      <c r="AG19" s="69" t="s">
        <v>1119</v>
      </c>
      <c r="AH19" s="69" t="s">
        <v>1119</v>
      </c>
      <c r="AI19" s="69">
        <v>43570</v>
      </c>
      <c r="AJ19" s="69">
        <v>43765</v>
      </c>
      <c r="AK19" s="69">
        <v>43765</v>
      </c>
      <c r="AL19" s="69">
        <v>43765</v>
      </c>
      <c r="AM19" s="69">
        <v>43768</v>
      </c>
      <c r="AN19" s="69"/>
      <c r="AO19" s="69" t="s">
        <v>1119</v>
      </c>
      <c r="AP19" s="69" t="s">
        <v>1119</v>
      </c>
      <c r="AQ19" s="69">
        <v>43765</v>
      </c>
      <c r="AR19" s="69">
        <v>43765</v>
      </c>
      <c r="AS19" s="69"/>
      <c r="AT19" s="69"/>
      <c r="AU19" s="69"/>
      <c r="AV19" s="69">
        <v>43758</v>
      </c>
      <c r="AW19" s="69"/>
      <c r="AX19" s="69"/>
      <c r="AY19" s="68"/>
      <c r="AZ19" s="68"/>
      <c r="BA19" s="70">
        <v>43768</v>
      </c>
      <c r="BB19" s="70">
        <f>VLOOKUP(A:A,'[1]NPTS-Export'!$C:$K,9,0)</f>
        <v>43772</v>
      </c>
      <c r="BC19" s="70" t="s">
        <v>1374</v>
      </c>
      <c r="BD19" s="69">
        <v>43650</v>
      </c>
      <c r="BE19" s="70">
        <v>43766</v>
      </c>
      <c r="BF19" s="70" t="s">
        <v>1315</v>
      </c>
      <c r="BG19" s="70"/>
      <c r="BH19" s="69" t="s">
        <v>1190</v>
      </c>
      <c r="BI19" s="68" t="s">
        <v>58</v>
      </c>
      <c r="BJ19" s="68" t="s">
        <v>59</v>
      </c>
      <c r="BK19" s="68" t="s">
        <v>1119</v>
      </c>
      <c r="BL19" s="68">
        <v>0</v>
      </c>
      <c r="BM19" s="68">
        <v>0</v>
      </c>
      <c r="BN19" s="68" t="s">
        <v>50</v>
      </c>
      <c r="BO19" s="70" t="str">
        <f t="shared" si="5"/>
        <v>HO to CW Done</v>
      </c>
      <c r="BP19" s="70" t="s">
        <v>1282</v>
      </c>
      <c r="BQ19" s="70" t="s">
        <v>1227</v>
      </c>
      <c r="BR19" s="70" t="s">
        <v>1493</v>
      </c>
    </row>
    <row r="20" spans="1:71" ht="18">
      <c r="A20" s="68" t="s">
        <v>66</v>
      </c>
      <c r="B20" s="68" t="s">
        <v>39</v>
      </c>
      <c r="C20" s="68" t="s">
        <v>40</v>
      </c>
      <c r="D20" s="68" t="s">
        <v>41</v>
      </c>
      <c r="E20" s="68" t="s">
        <v>42</v>
      </c>
      <c r="F20" s="68" t="s">
        <v>1293</v>
      </c>
      <c r="G20" s="68" t="s">
        <v>52</v>
      </c>
      <c r="H20" s="68">
        <v>26.459150000000001</v>
      </c>
      <c r="I20" s="68">
        <v>49.988140000000001</v>
      </c>
      <c r="J20" s="68" t="s">
        <v>44</v>
      </c>
      <c r="K20" s="68" t="s">
        <v>888</v>
      </c>
      <c r="L20" s="68" t="s">
        <v>1198</v>
      </c>
      <c r="M20" s="68" t="s">
        <v>1119</v>
      </c>
      <c r="N20" s="68" t="s">
        <v>1119</v>
      </c>
      <c r="O20" s="68" t="s">
        <v>39</v>
      </c>
      <c r="P20" s="68" t="s">
        <v>53</v>
      </c>
      <c r="Q20" s="68"/>
      <c r="R20" s="68" t="s">
        <v>46</v>
      </c>
      <c r="S20" s="69">
        <v>43529</v>
      </c>
      <c r="T20" s="69">
        <v>43530</v>
      </c>
      <c r="U20" s="68" t="s">
        <v>46</v>
      </c>
      <c r="V20" s="70">
        <v>43581.739803240744</v>
      </c>
      <c r="W20" s="70">
        <v>43582.739803240744</v>
      </c>
      <c r="X20" s="68" t="s">
        <v>47</v>
      </c>
      <c r="Y20" s="113" t="s">
        <v>67</v>
      </c>
      <c r="Z20" s="68" t="s">
        <v>68</v>
      </c>
      <c r="AA20" s="68" t="s">
        <v>1266</v>
      </c>
      <c r="AB20" s="68" t="s">
        <v>112</v>
      </c>
      <c r="AC20" s="69">
        <v>43533</v>
      </c>
      <c r="AD20" s="69">
        <v>43565</v>
      </c>
      <c r="AE20" s="69">
        <v>43565</v>
      </c>
      <c r="AF20" s="69">
        <v>43569</v>
      </c>
      <c r="AG20" s="69" t="s">
        <v>1119</v>
      </c>
      <c r="AH20" s="69" t="s">
        <v>1119</v>
      </c>
      <c r="AI20" s="69">
        <v>43570</v>
      </c>
      <c r="AJ20" s="69">
        <v>43765</v>
      </c>
      <c r="AK20" s="69">
        <v>43765</v>
      </c>
      <c r="AL20" s="69">
        <v>43765</v>
      </c>
      <c r="AM20" s="69">
        <v>43768</v>
      </c>
      <c r="AN20" s="69"/>
      <c r="AO20" s="69" t="s">
        <v>1119</v>
      </c>
      <c r="AP20" s="69" t="s">
        <v>1119</v>
      </c>
      <c r="AQ20" s="69">
        <v>43765</v>
      </c>
      <c r="AR20" s="69">
        <v>43765</v>
      </c>
      <c r="AS20" s="69"/>
      <c r="AT20" s="69"/>
      <c r="AU20" s="69"/>
      <c r="AV20" s="69">
        <v>43758</v>
      </c>
      <c r="AW20" s="69"/>
      <c r="AX20" s="69"/>
      <c r="AY20" s="68"/>
      <c r="AZ20" s="68"/>
      <c r="BA20" s="70">
        <v>43768</v>
      </c>
      <c r="BB20" s="70">
        <f>VLOOKUP(A:A,'[1]NPTS-Export'!$C:$K,9,0)</f>
        <v>43772</v>
      </c>
      <c r="BC20" s="70" t="s">
        <v>1374</v>
      </c>
      <c r="BD20" s="69">
        <v>43650</v>
      </c>
      <c r="BE20" s="70">
        <v>43766</v>
      </c>
      <c r="BF20" s="70" t="s">
        <v>1315</v>
      </c>
      <c r="BG20" s="70"/>
      <c r="BH20" s="69" t="s">
        <v>1190</v>
      </c>
      <c r="BI20" s="68" t="s">
        <v>58</v>
      </c>
      <c r="BJ20" s="68" t="s">
        <v>59</v>
      </c>
      <c r="BK20" s="68" t="s">
        <v>1119</v>
      </c>
      <c r="BL20" s="68">
        <v>0</v>
      </c>
      <c r="BM20" s="68">
        <v>0</v>
      </c>
      <c r="BN20" s="68" t="s">
        <v>50</v>
      </c>
      <c r="BO20" s="70" t="str">
        <f t="shared" si="5"/>
        <v>HO to CW Done</v>
      </c>
      <c r="BP20" s="70" t="s">
        <v>1282</v>
      </c>
      <c r="BQ20" s="70" t="s">
        <v>1227</v>
      </c>
      <c r="BR20" s="70" t="s">
        <v>1493</v>
      </c>
    </row>
    <row r="21" spans="1:71" ht="18">
      <c r="A21" s="68" t="s">
        <v>681</v>
      </c>
      <c r="B21" s="68" t="s">
        <v>39</v>
      </c>
      <c r="C21" s="68" t="s">
        <v>40</v>
      </c>
      <c r="D21" s="68" t="s">
        <v>41</v>
      </c>
      <c r="E21" s="68" t="s">
        <v>42</v>
      </c>
      <c r="F21" s="68" t="s">
        <v>1294</v>
      </c>
      <c r="G21" s="68" t="s">
        <v>52</v>
      </c>
      <c r="H21" s="68">
        <v>26.220210000000002</v>
      </c>
      <c r="I21" s="68">
        <v>49.930959999999999</v>
      </c>
      <c r="J21" s="68" t="s">
        <v>44</v>
      </c>
      <c r="K21" s="68" t="s">
        <v>888</v>
      </c>
      <c r="L21" s="68" t="s">
        <v>1198</v>
      </c>
      <c r="M21" s="68" t="s">
        <v>1119</v>
      </c>
      <c r="N21" s="68" t="s">
        <v>1119</v>
      </c>
      <c r="O21" s="68" t="s">
        <v>39</v>
      </c>
      <c r="P21" s="68" t="s">
        <v>53</v>
      </c>
      <c r="Q21" s="68"/>
      <c r="R21" s="68" t="s">
        <v>46</v>
      </c>
      <c r="S21" s="69">
        <v>43538</v>
      </c>
      <c r="T21" s="69">
        <v>43539</v>
      </c>
      <c r="U21" s="68" t="s">
        <v>46</v>
      </c>
      <c r="V21" s="70">
        <v>43608.751898148148</v>
      </c>
      <c r="W21" s="70">
        <v>43609.751898148148</v>
      </c>
      <c r="X21" s="68" t="s">
        <v>47</v>
      </c>
      <c r="Y21" s="113" t="s">
        <v>682</v>
      </c>
      <c r="Z21" s="68" t="s">
        <v>683</v>
      </c>
      <c r="AA21" s="68" t="s">
        <v>1266</v>
      </c>
      <c r="AB21" s="68" t="s">
        <v>112</v>
      </c>
      <c r="AC21" s="69">
        <v>43542</v>
      </c>
      <c r="AD21" s="69">
        <v>43565</v>
      </c>
      <c r="AE21" s="69">
        <v>43565</v>
      </c>
      <c r="AF21" s="69">
        <v>43569</v>
      </c>
      <c r="AG21" s="69" t="s">
        <v>1119</v>
      </c>
      <c r="AH21" s="69" t="s">
        <v>1119</v>
      </c>
      <c r="AI21" s="69">
        <v>43570</v>
      </c>
      <c r="AJ21" s="69">
        <v>43748</v>
      </c>
      <c r="AK21" s="69">
        <v>43748</v>
      </c>
      <c r="AL21" s="69">
        <v>43751</v>
      </c>
      <c r="AM21" s="69">
        <v>43752</v>
      </c>
      <c r="AN21" s="69"/>
      <c r="AO21" s="69" t="s">
        <v>1119</v>
      </c>
      <c r="AP21" s="69" t="s">
        <v>1119</v>
      </c>
      <c r="AQ21" s="69">
        <v>43748</v>
      </c>
      <c r="AR21" s="69">
        <v>43748</v>
      </c>
      <c r="AS21" s="69"/>
      <c r="AT21" s="69"/>
      <c r="AU21" s="69"/>
      <c r="AV21" s="69">
        <v>43758</v>
      </c>
      <c r="AW21" s="69"/>
      <c r="AX21" s="69"/>
      <c r="AY21" s="68"/>
      <c r="AZ21" s="68"/>
      <c r="BA21" s="70">
        <v>43753</v>
      </c>
      <c r="BB21" s="70">
        <v>43753</v>
      </c>
      <c r="BC21" s="70" t="s">
        <v>1374</v>
      </c>
      <c r="BD21" s="69">
        <v>43784</v>
      </c>
      <c r="BE21" s="70">
        <v>43760</v>
      </c>
      <c r="BF21" s="70" t="s">
        <v>1316</v>
      </c>
      <c r="BG21" s="70" t="s">
        <v>1314</v>
      </c>
      <c r="BH21" s="69" t="s">
        <v>1190</v>
      </c>
      <c r="BI21" s="68" t="s">
        <v>58</v>
      </c>
      <c r="BJ21" s="68" t="s">
        <v>59</v>
      </c>
      <c r="BK21" s="68" t="s">
        <v>1119</v>
      </c>
      <c r="BL21" s="68">
        <v>0</v>
      </c>
      <c r="BM21" s="68">
        <v>0</v>
      </c>
      <c r="BN21" s="68" t="s">
        <v>50</v>
      </c>
      <c r="BO21" s="70" t="str">
        <f t="shared" si="5"/>
        <v>HO to CW Done</v>
      </c>
      <c r="BP21" s="70" t="s">
        <v>1282</v>
      </c>
      <c r="BQ21" s="70" t="s">
        <v>1227</v>
      </c>
      <c r="BR21" s="70" t="s">
        <v>1493</v>
      </c>
    </row>
    <row r="22" spans="1:71" ht="18">
      <c r="A22" s="68" t="s">
        <v>80</v>
      </c>
      <c r="B22" s="68" t="s">
        <v>39</v>
      </c>
      <c r="C22" s="68" t="s">
        <v>40</v>
      </c>
      <c r="D22" s="68" t="s">
        <v>41</v>
      </c>
      <c r="E22" s="68" t="s">
        <v>42</v>
      </c>
      <c r="F22" s="68" t="s">
        <v>1293</v>
      </c>
      <c r="G22" s="68" t="s">
        <v>52</v>
      </c>
      <c r="H22" s="68">
        <v>26.44462</v>
      </c>
      <c r="I22" s="68">
        <v>50.028759999999998</v>
      </c>
      <c r="J22" s="68" t="s">
        <v>44</v>
      </c>
      <c r="K22" s="68" t="s">
        <v>888</v>
      </c>
      <c r="L22" s="68" t="s">
        <v>1198</v>
      </c>
      <c r="M22" s="68" t="s">
        <v>1119</v>
      </c>
      <c r="N22" s="68" t="s">
        <v>1119</v>
      </c>
      <c r="O22" s="68" t="s">
        <v>39</v>
      </c>
      <c r="P22" s="68" t="s">
        <v>53</v>
      </c>
      <c r="Q22" s="68"/>
      <c r="R22" s="68" t="s">
        <v>46</v>
      </c>
      <c r="S22" s="69">
        <v>43532</v>
      </c>
      <c r="T22" s="69">
        <v>43533</v>
      </c>
      <c r="U22" s="68" t="s">
        <v>46</v>
      </c>
      <c r="V22" s="70">
        <v>43581.774317129632</v>
      </c>
      <c r="W22" s="70">
        <v>43582.774317129632</v>
      </c>
      <c r="X22" s="68" t="s">
        <v>47</v>
      </c>
      <c r="Y22" s="113" t="s">
        <v>81</v>
      </c>
      <c r="Z22" s="68" t="s">
        <v>82</v>
      </c>
      <c r="AA22" s="68" t="s">
        <v>1266</v>
      </c>
      <c r="AB22" s="68" t="s">
        <v>112</v>
      </c>
      <c r="AC22" s="69">
        <v>43536</v>
      </c>
      <c r="AD22" s="69">
        <v>43565</v>
      </c>
      <c r="AE22" s="69">
        <v>43565</v>
      </c>
      <c r="AF22" s="69">
        <v>43565</v>
      </c>
      <c r="AG22" s="69" t="s">
        <v>1119</v>
      </c>
      <c r="AH22" s="69" t="s">
        <v>1119</v>
      </c>
      <c r="AI22" s="69">
        <v>43580</v>
      </c>
      <c r="AJ22" s="69">
        <v>43755</v>
      </c>
      <c r="AK22" s="69">
        <v>43755</v>
      </c>
      <c r="AL22" s="69">
        <v>43758</v>
      </c>
      <c r="AM22" s="69">
        <v>43758</v>
      </c>
      <c r="AN22" s="69"/>
      <c r="AO22" s="69" t="s">
        <v>1119</v>
      </c>
      <c r="AP22" s="69" t="s">
        <v>1119</v>
      </c>
      <c r="AQ22" s="69">
        <v>43758</v>
      </c>
      <c r="AR22" s="69">
        <v>43758</v>
      </c>
      <c r="AS22" s="69"/>
      <c r="AT22" s="69"/>
      <c r="AU22" s="69"/>
      <c r="AV22" s="69">
        <v>43758</v>
      </c>
      <c r="AW22" s="69"/>
      <c r="AX22" s="69"/>
      <c r="AY22" s="68"/>
      <c r="AZ22" s="68"/>
      <c r="BA22" s="70">
        <v>43758</v>
      </c>
      <c r="BB22" s="70">
        <v>43758</v>
      </c>
      <c r="BC22" s="70" t="s">
        <v>1374</v>
      </c>
      <c r="BD22" s="69">
        <v>43666</v>
      </c>
      <c r="BE22" s="70">
        <v>43766</v>
      </c>
      <c r="BF22" s="70" t="s">
        <v>1315</v>
      </c>
      <c r="BG22" s="70" t="s">
        <v>1316</v>
      </c>
      <c r="BH22" s="69" t="s">
        <v>1190</v>
      </c>
      <c r="BI22" s="68" t="s">
        <v>58</v>
      </c>
      <c r="BJ22" s="68" t="s">
        <v>59</v>
      </c>
      <c r="BK22" s="68" t="s">
        <v>1119</v>
      </c>
      <c r="BL22" s="68" t="s">
        <v>1392</v>
      </c>
      <c r="BM22" s="68" t="s">
        <v>1394</v>
      </c>
      <c r="BN22" s="68" t="s">
        <v>50</v>
      </c>
      <c r="BO22" s="70" t="str">
        <f t="shared" si="5"/>
        <v>HO to CW Done</v>
      </c>
      <c r="BP22" s="70" t="s">
        <v>1282</v>
      </c>
      <c r="BQ22" s="70" t="s">
        <v>1227</v>
      </c>
      <c r="BR22" s="70" t="s">
        <v>1493</v>
      </c>
    </row>
    <row r="23" spans="1:71" ht="18">
      <c r="A23" s="68" t="s">
        <v>684</v>
      </c>
      <c r="B23" s="68" t="s">
        <v>39</v>
      </c>
      <c r="C23" s="68" t="s">
        <v>40</v>
      </c>
      <c r="D23" s="68" t="s">
        <v>41</v>
      </c>
      <c r="E23" s="68" t="s">
        <v>42</v>
      </c>
      <c r="F23" s="68" t="s">
        <v>1294</v>
      </c>
      <c r="G23" s="68" t="s">
        <v>52</v>
      </c>
      <c r="H23" s="68">
        <v>26.193300000000001</v>
      </c>
      <c r="I23" s="68">
        <v>49.9236</v>
      </c>
      <c r="J23" s="68" t="s">
        <v>44</v>
      </c>
      <c r="K23" s="68" t="s">
        <v>888</v>
      </c>
      <c r="L23" s="68" t="s">
        <v>1198</v>
      </c>
      <c r="M23" s="68" t="s">
        <v>1119</v>
      </c>
      <c r="N23" s="68" t="s">
        <v>1119</v>
      </c>
      <c r="O23" s="68" t="s">
        <v>39</v>
      </c>
      <c r="P23" s="68" t="s">
        <v>53</v>
      </c>
      <c r="Q23" s="68"/>
      <c r="R23" s="68" t="s">
        <v>46</v>
      </c>
      <c r="S23" s="69">
        <v>43534</v>
      </c>
      <c r="T23" s="69">
        <v>43535</v>
      </c>
      <c r="U23" s="68" t="s">
        <v>46</v>
      </c>
      <c r="V23" s="70">
        <v>43610.489201388889</v>
      </c>
      <c r="W23" s="70">
        <v>43611.489201388889</v>
      </c>
      <c r="X23" s="68" t="s">
        <v>47</v>
      </c>
      <c r="Y23" s="113" t="s">
        <v>685</v>
      </c>
      <c r="Z23" s="68" t="s">
        <v>686</v>
      </c>
      <c r="AA23" s="68" t="s">
        <v>1266</v>
      </c>
      <c r="AB23" s="68" t="s">
        <v>112</v>
      </c>
      <c r="AC23" s="69">
        <v>43538</v>
      </c>
      <c r="AD23" s="69">
        <v>43565</v>
      </c>
      <c r="AE23" s="69">
        <v>43565</v>
      </c>
      <c r="AF23" s="69">
        <v>43565</v>
      </c>
      <c r="AG23" s="69" t="s">
        <v>1119</v>
      </c>
      <c r="AH23" s="69" t="s">
        <v>1119</v>
      </c>
      <c r="AI23" s="69">
        <v>43580</v>
      </c>
      <c r="AJ23" s="69">
        <v>43748</v>
      </c>
      <c r="AK23" s="69">
        <v>43748</v>
      </c>
      <c r="AL23" s="69">
        <v>43751</v>
      </c>
      <c r="AM23" s="69">
        <v>43752</v>
      </c>
      <c r="AN23" s="69"/>
      <c r="AO23" s="69"/>
      <c r="AP23" s="69"/>
      <c r="AQ23" s="69">
        <v>43748</v>
      </c>
      <c r="AR23" s="69">
        <v>43748</v>
      </c>
      <c r="AS23" s="69"/>
      <c r="AT23" s="69"/>
      <c r="AU23" s="69"/>
      <c r="AV23" s="69">
        <v>43758</v>
      </c>
      <c r="AW23" s="69"/>
      <c r="AX23" s="69"/>
      <c r="AY23" s="68"/>
      <c r="AZ23" s="68"/>
      <c r="BA23" s="70">
        <v>43759</v>
      </c>
      <c r="BB23" s="70">
        <v>43759</v>
      </c>
      <c r="BC23" s="70" t="s">
        <v>1374</v>
      </c>
      <c r="BD23" s="69">
        <v>43828</v>
      </c>
      <c r="BE23" s="70">
        <v>43760</v>
      </c>
      <c r="BF23" s="70" t="s">
        <v>1316</v>
      </c>
      <c r="BG23" s="70" t="s">
        <v>1316</v>
      </c>
      <c r="BH23" s="69" t="s">
        <v>1190</v>
      </c>
      <c r="BI23" s="68" t="s">
        <v>58</v>
      </c>
      <c r="BJ23" s="68" t="s">
        <v>59</v>
      </c>
      <c r="BK23" s="68" t="s">
        <v>1119</v>
      </c>
      <c r="BL23" s="68">
        <v>0</v>
      </c>
      <c r="BM23" s="68">
        <v>0</v>
      </c>
      <c r="BN23" s="68" t="s">
        <v>50</v>
      </c>
      <c r="BO23" s="70" t="str">
        <f t="shared" si="5"/>
        <v>Priv. Contract Not Issued From TAWAL</v>
      </c>
      <c r="BP23" s="70" t="s">
        <v>1282</v>
      </c>
      <c r="BQ23" s="70" t="s">
        <v>1227</v>
      </c>
      <c r="BR23" s="70" t="s">
        <v>1493</v>
      </c>
    </row>
    <row r="24" spans="1:71" ht="18">
      <c r="A24" s="68" t="s">
        <v>664</v>
      </c>
      <c r="B24" s="68" t="s">
        <v>39</v>
      </c>
      <c r="C24" s="68" t="s">
        <v>40</v>
      </c>
      <c r="D24" s="68" t="s">
        <v>41</v>
      </c>
      <c r="E24" s="68" t="s">
        <v>42</v>
      </c>
      <c r="F24" s="68" t="s">
        <v>1293</v>
      </c>
      <c r="G24" s="68" t="s">
        <v>1301</v>
      </c>
      <c r="H24" s="68">
        <v>26.331430000000001</v>
      </c>
      <c r="I24" s="68">
        <v>50.204740000000001</v>
      </c>
      <c r="J24" s="68" t="s">
        <v>44</v>
      </c>
      <c r="K24" s="68" t="s">
        <v>888</v>
      </c>
      <c r="L24" s="68" t="s">
        <v>1198</v>
      </c>
      <c r="M24" s="68" t="s">
        <v>1119</v>
      </c>
      <c r="N24" s="68" t="s">
        <v>1119</v>
      </c>
      <c r="O24" s="68" t="s">
        <v>39</v>
      </c>
      <c r="P24" s="68" t="s">
        <v>53</v>
      </c>
      <c r="Q24" s="68"/>
      <c r="R24" s="68" t="s">
        <v>46</v>
      </c>
      <c r="S24" s="69">
        <v>43645</v>
      </c>
      <c r="T24" s="69">
        <v>43646</v>
      </c>
      <c r="U24" s="68" t="s">
        <v>46</v>
      </c>
      <c r="V24" s="70">
        <v>43674.683275462965</v>
      </c>
      <c r="W24" s="70">
        <v>43675.683275462965</v>
      </c>
      <c r="X24" s="68" t="s">
        <v>47</v>
      </c>
      <c r="Y24" s="113" t="s">
        <v>1145</v>
      </c>
      <c r="Z24" s="68" t="s">
        <v>1146</v>
      </c>
      <c r="AA24" s="68" t="s">
        <v>56</v>
      </c>
      <c r="AB24" s="68" t="s">
        <v>57</v>
      </c>
      <c r="AC24" s="69">
        <v>43649</v>
      </c>
      <c r="AD24" s="69">
        <v>43649</v>
      </c>
      <c r="AE24" s="69">
        <v>43681</v>
      </c>
      <c r="AF24" s="69">
        <v>43682</v>
      </c>
      <c r="AG24" s="69"/>
      <c r="AH24" s="69"/>
      <c r="AI24" s="69" t="s">
        <v>1119</v>
      </c>
      <c r="AJ24" s="69" t="s">
        <v>1119</v>
      </c>
      <c r="AK24" s="69" t="s">
        <v>1119</v>
      </c>
      <c r="AL24" s="69" t="s">
        <v>1119</v>
      </c>
      <c r="AM24" s="69" t="s">
        <v>1119</v>
      </c>
      <c r="AN24" s="69" t="s">
        <v>1119</v>
      </c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8"/>
      <c r="AZ24" s="68"/>
      <c r="BA24" s="70"/>
      <c r="BB24" s="70"/>
      <c r="BC24" s="70" t="s">
        <v>1374</v>
      </c>
      <c r="BD24" s="69"/>
      <c r="BE24" s="70">
        <v>43804</v>
      </c>
      <c r="BF24" s="70" t="s">
        <v>1702</v>
      </c>
      <c r="BG24" s="70"/>
      <c r="BH24" s="68" t="s">
        <v>101</v>
      </c>
      <c r="BI24" s="68" t="s">
        <v>101</v>
      </c>
      <c r="BJ24" s="68" t="s">
        <v>1291</v>
      </c>
      <c r="BK24" s="68" t="s">
        <v>1395</v>
      </c>
      <c r="BL24" s="68">
        <v>0</v>
      </c>
      <c r="BM24" s="68">
        <v>0</v>
      </c>
      <c r="BN24" s="68" t="s">
        <v>50</v>
      </c>
      <c r="BO24" s="70" t="str">
        <f t="shared" si="5"/>
        <v>Priv. Contract Not Issued From TAWAL</v>
      </c>
      <c r="BP24" s="70" t="s">
        <v>1288</v>
      </c>
      <c r="BQ24" s="70" t="s">
        <v>1227</v>
      </c>
      <c r="BR24" s="70" t="s">
        <v>1494</v>
      </c>
    </row>
    <row r="25" spans="1:71" ht="18">
      <c r="A25" s="68" t="s">
        <v>665</v>
      </c>
      <c r="B25" s="68" t="s">
        <v>39</v>
      </c>
      <c r="C25" s="68" t="s">
        <v>40</v>
      </c>
      <c r="D25" s="68" t="s">
        <v>41</v>
      </c>
      <c r="E25" s="68" t="s">
        <v>42</v>
      </c>
      <c r="F25" s="68" t="s">
        <v>1293</v>
      </c>
      <c r="G25" s="68" t="s">
        <v>1302</v>
      </c>
      <c r="H25" s="68">
        <v>26.276129999999998</v>
      </c>
      <c r="I25" s="68">
        <v>49.959299999999999</v>
      </c>
      <c r="J25" s="68" t="s">
        <v>44</v>
      </c>
      <c r="K25" s="68" t="s">
        <v>888</v>
      </c>
      <c r="L25" s="68" t="s">
        <v>1198</v>
      </c>
      <c r="M25" s="68" t="s">
        <v>1119</v>
      </c>
      <c r="N25" s="68" t="s">
        <v>1119</v>
      </c>
      <c r="O25" s="68" t="s">
        <v>39</v>
      </c>
      <c r="P25" s="68" t="s">
        <v>53</v>
      </c>
      <c r="Q25" s="68"/>
      <c r="R25" s="68" t="s">
        <v>46</v>
      </c>
      <c r="S25" s="69">
        <v>43680</v>
      </c>
      <c r="T25" s="69">
        <v>43681</v>
      </c>
      <c r="U25" s="68" t="s">
        <v>46</v>
      </c>
      <c r="V25" s="70">
        <v>43682.566979166666</v>
      </c>
      <c r="W25" s="70">
        <v>43683.566979166666</v>
      </c>
      <c r="X25" s="68" t="s">
        <v>47</v>
      </c>
      <c r="Y25" s="113" t="s">
        <v>1156</v>
      </c>
      <c r="Z25" s="68" t="s">
        <v>1157</v>
      </c>
      <c r="AA25" s="68" t="s">
        <v>56</v>
      </c>
      <c r="AB25" s="68" t="s">
        <v>57</v>
      </c>
      <c r="AC25" s="69">
        <v>43684</v>
      </c>
      <c r="AD25" s="69">
        <v>43684</v>
      </c>
      <c r="AE25" s="69">
        <v>43684</v>
      </c>
      <c r="AF25" s="69">
        <v>43711</v>
      </c>
      <c r="AG25" s="69" t="s">
        <v>1119</v>
      </c>
      <c r="AH25" s="69" t="s">
        <v>1119</v>
      </c>
      <c r="AI25" s="69">
        <v>43682</v>
      </c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8"/>
      <c r="AZ25" s="68"/>
      <c r="BA25" s="70"/>
      <c r="BB25" s="70"/>
      <c r="BC25" s="70" t="s">
        <v>1374</v>
      </c>
      <c r="BD25" s="69"/>
      <c r="BE25" s="70">
        <v>43804</v>
      </c>
      <c r="BF25" s="70" t="s">
        <v>1702</v>
      </c>
      <c r="BG25" s="70"/>
      <c r="BH25" s="69" t="s">
        <v>1190</v>
      </c>
      <c r="BI25" s="68" t="s">
        <v>48</v>
      </c>
      <c r="BJ25" s="68" t="s">
        <v>722</v>
      </c>
      <c r="BK25" s="68" t="s">
        <v>1119</v>
      </c>
      <c r="BL25" s="68">
        <v>0</v>
      </c>
      <c r="BM25" s="68">
        <v>0</v>
      </c>
      <c r="BN25" s="68" t="s">
        <v>50</v>
      </c>
      <c r="BO25" s="70" t="str">
        <f t="shared" si="5"/>
        <v>IBP Not Issued</v>
      </c>
      <c r="BP25" s="70" t="s">
        <v>1282</v>
      </c>
      <c r="BQ25" s="70" t="s">
        <v>1227</v>
      </c>
      <c r="BR25" s="70" t="s">
        <v>1495</v>
      </c>
    </row>
    <row r="26" spans="1:71" ht="18">
      <c r="A26" s="68" t="s">
        <v>668</v>
      </c>
      <c r="B26" s="68" t="s">
        <v>39</v>
      </c>
      <c r="C26" s="68" t="s">
        <v>40</v>
      </c>
      <c r="D26" s="68" t="s">
        <v>41</v>
      </c>
      <c r="E26" s="68" t="s">
        <v>42</v>
      </c>
      <c r="F26" s="68" t="s">
        <v>1293</v>
      </c>
      <c r="G26" s="68" t="s">
        <v>1303</v>
      </c>
      <c r="H26" s="68">
        <v>26.586760000000002</v>
      </c>
      <c r="I26" s="68">
        <v>50.045630000000003</v>
      </c>
      <c r="J26" s="68" t="s">
        <v>44</v>
      </c>
      <c r="K26" s="68" t="s">
        <v>888</v>
      </c>
      <c r="L26" s="68" t="s">
        <v>1198</v>
      </c>
      <c r="M26" s="68" t="s">
        <v>1119</v>
      </c>
      <c r="N26" s="68" t="s">
        <v>1119</v>
      </c>
      <c r="O26" s="68" t="s">
        <v>39</v>
      </c>
      <c r="P26" s="68" t="s">
        <v>53</v>
      </c>
      <c r="Q26" s="68"/>
      <c r="R26" s="68" t="s">
        <v>46</v>
      </c>
      <c r="S26" s="69">
        <v>43645</v>
      </c>
      <c r="T26" s="69">
        <v>43646</v>
      </c>
      <c r="U26" s="68" t="s">
        <v>46</v>
      </c>
      <c r="V26" s="70">
        <v>43666.554351851853</v>
      </c>
      <c r="W26" s="70">
        <v>43667.554351851853</v>
      </c>
      <c r="X26" s="68" t="s">
        <v>47</v>
      </c>
      <c r="Y26" s="113" t="s">
        <v>1105</v>
      </c>
      <c r="Z26" s="68" t="s">
        <v>1106</v>
      </c>
      <c r="AA26" s="68" t="s">
        <v>783</v>
      </c>
      <c r="AB26" s="68" t="s">
        <v>784</v>
      </c>
      <c r="AC26" s="69">
        <v>43649</v>
      </c>
      <c r="AD26" s="69">
        <v>43649</v>
      </c>
      <c r="AE26" s="69">
        <v>43674</v>
      </c>
      <c r="AF26" s="69">
        <v>43682</v>
      </c>
      <c r="AG26" s="69"/>
      <c r="AH26" s="69"/>
      <c r="AI26" s="69">
        <v>43712</v>
      </c>
      <c r="AJ26" s="69">
        <v>43779</v>
      </c>
      <c r="AK26" s="69">
        <v>43779</v>
      </c>
      <c r="AL26" s="69">
        <v>43783</v>
      </c>
      <c r="AM26" s="69">
        <v>43783</v>
      </c>
      <c r="AN26" s="69"/>
      <c r="AO26" s="69" t="s">
        <v>1119</v>
      </c>
      <c r="AP26" s="69" t="s">
        <v>1119</v>
      </c>
      <c r="AQ26" s="69">
        <v>43786</v>
      </c>
      <c r="AR26" s="69"/>
      <c r="AS26" s="69"/>
      <c r="AT26" s="69"/>
      <c r="AU26" s="69"/>
      <c r="AV26" s="69"/>
      <c r="AW26" s="69"/>
      <c r="AX26" s="69"/>
      <c r="AY26" s="68"/>
      <c r="AZ26" s="68"/>
      <c r="BA26" s="70">
        <v>43783</v>
      </c>
      <c r="BB26" s="70"/>
      <c r="BC26" s="70" t="s">
        <v>1374</v>
      </c>
      <c r="BD26" s="69"/>
      <c r="BE26" s="70">
        <v>43766</v>
      </c>
      <c r="BF26" s="70" t="s">
        <v>1315</v>
      </c>
      <c r="BG26" s="70"/>
      <c r="BH26" s="68" t="s">
        <v>1190</v>
      </c>
      <c r="BI26" s="68" t="s">
        <v>58</v>
      </c>
      <c r="BJ26" s="68" t="s">
        <v>1280</v>
      </c>
      <c r="BK26" s="68" t="s">
        <v>1119</v>
      </c>
      <c r="BL26" s="68">
        <v>0</v>
      </c>
      <c r="BM26" s="68">
        <v>0</v>
      </c>
      <c r="BN26" s="68" t="s">
        <v>50</v>
      </c>
      <c r="BO26" s="70" t="str">
        <f t="shared" si="5"/>
        <v>FBP Not Issued</v>
      </c>
      <c r="BP26" s="70" t="s">
        <v>1282</v>
      </c>
      <c r="BQ26" s="70" t="s">
        <v>1227</v>
      </c>
      <c r="BR26" s="70" t="s">
        <v>1678</v>
      </c>
    </row>
    <row r="27" spans="1:71" ht="18">
      <c r="A27" s="68" t="s">
        <v>140</v>
      </c>
      <c r="B27" s="68" t="s">
        <v>39</v>
      </c>
      <c r="C27" s="68" t="s">
        <v>40</v>
      </c>
      <c r="D27" s="68" t="s">
        <v>41</v>
      </c>
      <c r="E27" s="68" t="s">
        <v>141</v>
      </c>
      <c r="F27" s="68" t="s">
        <v>1294</v>
      </c>
      <c r="G27" s="68" t="s">
        <v>142</v>
      </c>
      <c r="H27" s="68">
        <v>28.430340000000001</v>
      </c>
      <c r="I27" s="68">
        <v>45.9968</v>
      </c>
      <c r="J27" s="68" t="s">
        <v>44</v>
      </c>
      <c r="K27" s="68" t="s">
        <v>888</v>
      </c>
      <c r="L27" s="68" t="s">
        <v>1198</v>
      </c>
      <c r="M27" s="68" t="s">
        <v>1119</v>
      </c>
      <c r="N27" s="68" t="s">
        <v>1119</v>
      </c>
      <c r="O27" s="68" t="s">
        <v>39</v>
      </c>
      <c r="P27" s="68" t="s">
        <v>53</v>
      </c>
      <c r="Q27" s="68"/>
      <c r="R27" s="68" t="s">
        <v>46</v>
      </c>
      <c r="S27" s="69">
        <v>43538</v>
      </c>
      <c r="T27" s="69">
        <v>43539</v>
      </c>
      <c r="U27" s="68" t="s">
        <v>46</v>
      </c>
      <c r="V27" s="70">
        <v>43604.738495370373</v>
      </c>
      <c r="W27" s="70">
        <v>43605.738495370373</v>
      </c>
      <c r="X27" s="68" t="s">
        <v>47</v>
      </c>
      <c r="Y27" s="113" t="s">
        <v>143</v>
      </c>
      <c r="Z27" s="68" t="s">
        <v>144</v>
      </c>
      <c r="AA27" s="68" t="s">
        <v>1266</v>
      </c>
      <c r="AB27" s="68" t="s">
        <v>112</v>
      </c>
      <c r="AC27" s="69">
        <v>43542</v>
      </c>
      <c r="AD27" s="69">
        <v>43565</v>
      </c>
      <c r="AE27" s="69">
        <v>43565</v>
      </c>
      <c r="AF27" s="69">
        <v>43569</v>
      </c>
      <c r="AG27" s="69" t="s">
        <v>1119</v>
      </c>
      <c r="AH27" s="69" t="s">
        <v>1119</v>
      </c>
      <c r="AI27" s="69">
        <v>43572</v>
      </c>
      <c r="AJ27" s="69">
        <v>43747</v>
      </c>
      <c r="AK27" s="69">
        <v>43747</v>
      </c>
      <c r="AL27" s="69">
        <v>43751</v>
      </c>
      <c r="AM27" s="69">
        <v>43755</v>
      </c>
      <c r="AN27" s="69"/>
      <c r="AO27" s="69" t="s">
        <v>1119</v>
      </c>
      <c r="AP27" s="69" t="s">
        <v>1119</v>
      </c>
      <c r="AQ27" s="69"/>
      <c r="AR27" s="69"/>
      <c r="AS27" s="69"/>
      <c r="AT27" s="69"/>
      <c r="AU27" s="69"/>
      <c r="AV27" s="69"/>
      <c r="AW27" s="69"/>
      <c r="AX27" s="69"/>
      <c r="AY27" s="68"/>
      <c r="AZ27" s="68"/>
      <c r="BA27" s="70">
        <v>43759</v>
      </c>
      <c r="BB27" s="70">
        <v>43759</v>
      </c>
      <c r="BC27" s="70" t="s">
        <v>1374</v>
      </c>
      <c r="BD27" s="69">
        <v>43753</v>
      </c>
      <c r="BE27" s="70">
        <v>43787</v>
      </c>
      <c r="BF27" s="70" t="s">
        <v>1319</v>
      </c>
      <c r="BG27" s="70" t="s">
        <v>1316</v>
      </c>
      <c r="BH27" s="69" t="s">
        <v>1190</v>
      </c>
      <c r="BI27" s="68" t="s">
        <v>58</v>
      </c>
      <c r="BJ27" s="68" t="s">
        <v>145</v>
      </c>
      <c r="BK27" s="68" t="s">
        <v>1119</v>
      </c>
      <c r="BL27" s="68">
        <v>0</v>
      </c>
      <c r="BM27" s="68">
        <v>0</v>
      </c>
      <c r="BN27" s="68" t="s">
        <v>50</v>
      </c>
      <c r="BO27" s="70" t="str">
        <f t="shared" si="5"/>
        <v>FBP Not Applied</v>
      </c>
      <c r="BP27" s="70" t="s">
        <v>1282</v>
      </c>
      <c r="BQ27" s="70" t="s">
        <v>1336</v>
      </c>
      <c r="BR27" s="70" t="s">
        <v>1686</v>
      </c>
    </row>
    <row r="28" spans="1:71" ht="18">
      <c r="A28" s="68" t="s">
        <v>259</v>
      </c>
      <c r="B28" s="68" t="s">
        <v>39</v>
      </c>
      <c r="C28" s="68" t="s">
        <v>40</v>
      </c>
      <c r="D28" s="68" t="s">
        <v>249</v>
      </c>
      <c r="E28" s="68" t="s">
        <v>250</v>
      </c>
      <c r="F28" s="68" t="s">
        <v>1294</v>
      </c>
      <c r="G28" s="68" t="s">
        <v>251</v>
      </c>
      <c r="H28" s="68">
        <v>16.857199999999999</v>
      </c>
      <c r="I28" s="68">
        <v>42.593859999999999</v>
      </c>
      <c r="J28" s="68" t="s">
        <v>44</v>
      </c>
      <c r="K28" s="68" t="s">
        <v>888</v>
      </c>
      <c r="L28" s="68" t="s">
        <v>1198</v>
      </c>
      <c r="M28" s="68" t="s">
        <v>1119</v>
      </c>
      <c r="N28" s="68" t="s">
        <v>1119</v>
      </c>
      <c r="O28" s="68" t="s">
        <v>39</v>
      </c>
      <c r="P28" s="68" t="s">
        <v>53</v>
      </c>
      <c r="Q28" s="68"/>
      <c r="R28" s="68" t="s">
        <v>46</v>
      </c>
      <c r="S28" s="69">
        <v>43534</v>
      </c>
      <c r="T28" s="69">
        <v>43535</v>
      </c>
      <c r="U28" s="68" t="s">
        <v>46</v>
      </c>
      <c r="V28" s="70">
        <v>43610.37841435185</v>
      </c>
      <c r="W28" s="70">
        <v>43611.37841435185</v>
      </c>
      <c r="X28" s="68" t="s">
        <v>47</v>
      </c>
      <c r="Y28" s="113" t="s">
        <v>260</v>
      </c>
      <c r="Z28" s="68" t="s">
        <v>261</v>
      </c>
      <c r="AA28" s="68" t="s">
        <v>1266</v>
      </c>
      <c r="AB28" s="68" t="s">
        <v>112</v>
      </c>
      <c r="AC28" s="69">
        <v>43538</v>
      </c>
      <c r="AD28" s="69">
        <v>43565</v>
      </c>
      <c r="AE28" s="69">
        <v>43565</v>
      </c>
      <c r="AF28" s="69">
        <v>43565</v>
      </c>
      <c r="AG28" s="69" t="s">
        <v>1119</v>
      </c>
      <c r="AH28" s="69" t="s">
        <v>1119</v>
      </c>
      <c r="AI28" s="69">
        <v>43573</v>
      </c>
      <c r="AJ28" s="69">
        <v>43731</v>
      </c>
      <c r="AK28" s="69">
        <v>43731</v>
      </c>
      <c r="AL28" s="69">
        <v>43768</v>
      </c>
      <c r="AM28" s="69">
        <v>43768</v>
      </c>
      <c r="AN28" s="69"/>
      <c r="AO28" s="69"/>
      <c r="AP28" s="69"/>
      <c r="AQ28" s="69"/>
      <c r="AR28" s="69"/>
      <c r="AS28" s="69">
        <v>43746</v>
      </c>
      <c r="AT28" s="187">
        <v>16.85717</v>
      </c>
      <c r="AU28" s="187">
        <v>42.59357</v>
      </c>
      <c r="AV28" s="69">
        <v>43758</v>
      </c>
      <c r="AW28" s="69">
        <v>43761</v>
      </c>
      <c r="AX28" s="69" t="s">
        <v>1945</v>
      </c>
      <c r="AY28" s="68"/>
      <c r="AZ28" s="68"/>
      <c r="BA28" s="70">
        <v>43768</v>
      </c>
      <c r="BB28" s="70">
        <f>VLOOKUP(A:A,'[1]NPTS-Export'!$C:$K,9,0)</f>
        <v>43772</v>
      </c>
      <c r="BC28" s="70" t="s">
        <v>1374</v>
      </c>
      <c r="BD28" s="69">
        <v>43666</v>
      </c>
      <c r="BE28" s="70">
        <v>43783</v>
      </c>
      <c r="BF28" s="70" t="s">
        <v>1318</v>
      </c>
      <c r="BG28" s="70"/>
      <c r="BH28" s="69" t="s">
        <v>1190</v>
      </c>
      <c r="BI28" s="68" t="s">
        <v>58</v>
      </c>
      <c r="BJ28" s="68" t="s">
        <v>258</v>
      </c>
      <c r="BK28" s="68" t="s">
        <v>1119</v>
      </c>
      <c r="BL28" s="68">
        <v>0</v>
      </c>
      <c r="BM28" s="68" t="s">
        <v>1396</v>
      </c>
      <c r="BN28" s="68" t="s">
        <v>50</v>
      </c>
      <c r="BO28" s="70" t="str">
        <f t="shared" si="5"/>
        <v>Priv. Contract Not Issued From TAWAL</v>
      </c>
      <c r="BP28" s="70" t="s">
        <v>1282</v>
      </c>
      <c r="BQ28" s="70" t="s">
        <v>1118</v>
      </c>
      <c r="BR28" s="70" t="s">
        <v>1686</v>
      </c>
      <c r="BS28" s="1" t="s">
        <v>1710</v>
      </c>
    </row>
    <row r="29" spans="1:71" ht="18">
      <c r="A29" s="68" t="s">
        <v>368</v>
      </c>
      <c r="B29" s="68" t="s">
        <v>39</v>
      </c>
      <c r="C29" s="68" t="s">
        <v>40</v>
      </c>
      <c r="D29" s="68" t="s">
        <v>649</v>
      </c>
      <c r="E29" s="68" t="s">
        <v>369</v>
      </c>
      <c r="F29" s="68" t="s">
        <v>1294</v>
      </c>
      <c r="G29" s="68" t="s">
        <v>370</v>
      </c>
      <c r="H29" s="68">
        <v>27.472200000000001</v>
      </c>
      <c r="I29" s="68">
        <v>41.670589999999997</v>
      </c>
      <c r="J29" s="68" t="s">
        <v>44</v>
      </c>
      <c r="K29" s="68" t="s">
        <v>888</v>
      </c>
      <c r="L29" s="68" t="s">
        <v>1198</v>
      </c>
      <c r="M29" s="68" t="s">
        <v>1119</v>
      </c>
      <c r="N29" s="68" t="s">
        <v>1119</v>
      </c>
      <c r="O29" s="68" t="s">
        <v>39</v>
      </c>
      <c r="P29" s="68" t="s">
        <v>53</v>
      </c>
      <c r="Q29" s="68"/>
      <c r="R29" s="68" t="s">
        <v>46</v>
      </c>
      <c r="S29" s="69">
        <v>43541</v>
      </c>
      <c r="T29" s="69">
        <v>43542</v>
      </c>
      <c r="U29" s="68" t="s">
        <v>46</v>
      </c>
      <c r="V29" s="70">
        <v>43605.453148148146</v>
      </c>
      <c r="W29" s="70">
        <v>43606.453148148146</v>
      </c>
      <c r="X29" s="68" t="s">
        <v>47</v>
      </c>
      <c r="Y29" s="113" t="s">
        <v>371</v>
      </c>
      <c r="Z29" s="68" t="s">
        <v>372</v>
      </c>
      <c r="AA29" s="68" t="s">
        <v>960</v>
      </c>
      <c r="AB29" s="68" t="s">
        <v>961</v>
      </c>
      <c r="AC29" s="69">
        <v>43545</v>
      </c>
      <c r="AD29" s="69">
        <v>43565</v>
      </c>
      <c r="AE29" s="69">
        <v>43565</v>
      </c>
      <c r="AF29" s="69">
        <v>43569</v>
      </c>
      <c r="AG29" s="69" t="s">
        <v>1119</v>
      </c>
      <c r="AH29" s="69" t="s">
        <v>1119</v>
      </c>
      <c r="AI29" s="69">
        <v>43569</v>
      </c>
      <c r="AJ29" s="69">
        <v>43712</v>
      </c>
      <c r="AK29" s="69">
        <v>43718</v>
      </c>
      <c r="AL29" s="69">
        <v>43719</v>
      </c>
      <c r="AM29" s="69">
        <v>43755</v>
      </c>
      <c r="AN29" s="69"/>
      <c r="AO29" s="69" t="s">
        <v>1119</v>
      </c>
      <c r="AP29" s="69" t="s">
        <v>1119</v>
      </c>
      <c r="AQ29" s="69"/>
      <c r="AR29" s="69"/>
      <c r="AS29" s="69">
        <v>43719</v>
      </c>
      <c r="AT29" s="164">
        <v>27.471204</v>
      </c>
      <c r="AU29" s="164">
        <v>41.667968000000002</v>
      </c>
      <c r="AV29" s="69">
        <v>43734</v>
      </c>
      <c r="AW29" s="69">
        <v>43739</v>
      </c>
      <c r="AX29" s="69" t="s">
        <v>1724</v>
      </c>
      <c r="AY29" s="68"/>
      <c r="AZ29" s="68"/>
      <c r="BA29" s="70">
        <v>43758</v>
      </c>
      <c r="BB29" s="70">
        <v>43758</v>
      </c>
      <c r="BC29" s="70" t="s">
        <v>1374</v>
      </c>
      <c r="BD29" s="69">
        <v>43723</v>
      </c>
      <c r="BE29" s="70">
        <v>43766</v>
      </c>
      <c r="BF29" s="70" t="s">
        <v>1315</v>
      </c>
      <c r="BG29" s="70" t="s">
        <v>1316</v>
      </c>
      <c r="BH29" s="69" t="s">
        <v>1190</v>
      </c>
      <c r="BI29" s="68" t="s">
        <v>58</v>
      </c>
      <c r="BJ29" s="68" t="s">
        <v>373</v>
      </c>
      <c r="BK29" s="68" t="s">
        <v>1119</v>
      </c>
      <c r="BL29" s="68" t="s">
        <v>1392</v>
      </c>
      <c r="BM29" s="68" t="s">
        <v>1361</v>
      </c>
      <c r="BN29" s="68" t="s">
        <v>50</v>
      </c>
      <c r="BO29" s="70" t="str">
        <f t="shared" si="5"/>
        <v>FBP Not Applied</v>
      </c>
      <c r="BP29" s="70" t="s">
        <v>1282</v>
      </c>
      <c r="BQ29" s="70" t="s">
        <v>1262</v>
      </c>
      <c r="BR29" s="70" t="s">
        <v>1686</v>
      </c>
    </row>
    <row r="30" spans="1:71" ht="18">
      <c r="A30" s="68" t="s">
        <v>151</v>
      </c>
      <c r="B30" s="68" t="s">
        <v>39</v>
      </c>
      <c r="C30" s="68" t="s">
        <v>40</v>
      </c>
      <c r="D30" s="68" t="s">
        <v>41</v>
      </c>
      <c r="E30" s="68" t="s">
        <v>141</v>
      </c>
      <c r="F30" s="68" t="s">
        <v>1294</v>
      </c>
      <c r="G30" s="68" t="s">
        <v>142</v>
      </c>
      <c r="H30" s="68">
        <v>28.358720000000002</v>
      </c>
      <c r="I30" s="68">
        <v>45.988190000000003</v>
      </c>
      <c r="J30" s="68" t="s">
        <v>44</v>
      </c>
      <c r="K30" s="68" t="s">
        <v>888</v>
      </c>
      <c r="L30" s="68" t="s">
        <v>1198</v>
      </c>
      <c r="M30" s="68" t="s">
        <v>1119</v>
      </c>
      <c r="N30" s="68" t="s">
        <v>1119</v>
      </c>
      <c r="O30" s="68" t="s">
        <v>39</v>
      </c>
      <c r="P30" s="68" t="s">
        <v>53</v>
      </c>
      <c r="Q30" s="68"/>
      <c r="R30" s="68" t="s">
        <v>46</v>
      </c>
      <c r="S30" s="69">
        <v>43538</v>
      </c>
      <c r="T30" s="69">
        <v>43539</v>
      </c>
      <c r="U30" s="68" t="s">
        <v>46</v>
      </c>
      <c r="V30" s="70">
        <v>43608.627222222225</v>
      </c>
      <c r="W30" s="70">
        <v>43609.627222222225</v>
      </c>
      <c r="X30" s="68" t="s">
        <v>47</v>
      </c>
      <c r="Y30" s="113" t="s">
        <v>152</v>
      </c>
      <c r="Z30" s="68" t="s">
        <v>153</v>
      </c>
      <c r="AA30" s="68" t="s">
        <v>56</v>
      </c>
      <c r="AB30" s="68" t="s">
        <v>57</v>
      </c>
      <c r="AC30" s="69">
        <v>43542</v>
      </c>
      <c r="AD30" s="69">
        <v>43565</v>
      </c>
      <c r="AE30" s="69">
        <v>43565</v>
      </c>
      <c r="AF30" s="69">
        <v>43571</v>
      </c>
      <c r="AG30" s="69" t="s">
        <v>1119</v>
      </c>
      <c r="AH30" s="69" t="s">
        <v>1119</v>
      </c>
      <c r="AI30" s="69">
        <v>43584</v>
      </c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8"/>
      <c r="AZ30" s="68"/>
      <c r="BA30" s="70"/>
      <c r="BB30" s="70"/>
      <c r="BC30" s="70" t="s">
        <v>1374</v>
      </c>
      <c r="BD30" s="69">
        <v>43784</v>
      </c>
      <c r="BE30" s="70">
        <v>43819</v>
      </c>
      <c r="BF30" s="70" t="s">
        <v>1703</v>
      </c>
      <c r="BG30" s="70"/>
      <c r="BH30" s="69" t="s">
        <v>1190</v>
      </c>
      <c r="BI30" s="68" t="s">
        <v>58</v>
      </c>
      <c r="BJ30" s="68" t="s">
        <v>145</v>
      </c>
      <c r="BK30" s="68" t="s">
        <v>1119</v>
      </c>
      <c r="BL30" s="68">
        <v>0</v>
      </c>
      <c r="BM30" s="68">
        <v>0</v>
      </c>
      <c r="BN30" s="68" t="s">
        <v>50</v>
      </c>
      <c r="BO30" s="70" t="str">
        <f t="shared" si="5"/>
        <v>IBP Not Issued</v>
      </c>
      <c r="BP30" s="70" t="s">
        <v>1282</v>
      </c>
      <c r="BQ30" s="70" t="s">
        <v>1336</v>
      </c>
      <c r="BR30" s="70" t="s">
        <v>1498</v>
      </c>
    </row>
    <row r="31" spans="1:71" ht="18">
      <c r="A31" s="68" t="s">
        <v>154</v>
      </c>
      <c r="B31" s="68" t="s">
        <v>39</v>
      </c>
      <c r="C31" s="68" t="s">
        <v>40</v>
      </c>
      <c r="D31" s="68" t="s">
        <v>41</v>
      </c>
      <c r="E31" s="68" t="s">
        <v>141</v>
      </c>
      <c r="F31" s="68" t="s">
        <v>1294</v>
      </c>
      <c r="G31" s="68" t="s">
        <v>1304</v>
      </c>
      <c r="H31" s="68">
        <v>28.4541</v>
      </c>
      <c r="I31" s="68">
        <v>46.019599999999997</v>
      </c>
      <c r="J31" s="68" t="s">
        <v>44</v>
      </c>
      <c r="K31" s="68" t="s">
        <v>888</v>
      </c>
      <c r="L31" s="68" t="s">
        <v>1198</v>
      </c>
      <c r="M31" s="68" t="s">
        <v>1119</v>
      </c>
      <c r="N31" s="68" t="s">
        <v>1119</v>
      </c>
      <c r="O31" s="68" t="s">
        <v>39</v>
      </c>
      <c r="P31" s="68" t="s">
        <v>53</v>
      </c>
      <c r="Q31" s="68"/>
      <c r="R31" s="68" t="s">
        <v>46</v>
      </c>
      <c r="S31" s="69">
        <v>43538</v>
      </c>
      <c r="T31" s="69">
        <v>43539</v>
      </c>
      <c r="U31" s="68" t="s">
        <v>46</v>
      </c>
      <c r="V31" s="70">
        <v>43608.641342592593</v>
      </c>
      <c r="W31" s="70">
        <v>43609.641342592593</v>
      </c>
      <c r="X31" s="68" t="s">
        <v>47</v>
      </c>
      <c r="Y31" s="113" t="s">
        <v>1346</v>
      </c>
      <c r="Z31" s="68" t="s">
        <v>1347</v>
      </c>
      <c r="AA31" s="68" t="s">
        <v>1266</v>
      </c>
      <c r="AB31" s="68" t="s">
        <v>112</v>
      </c>
      <c r="AC31" s="69">
        <v>43542</v>
      </c>
      <c r="AD31" s="69">
        <v>43565</v>
      </c>
      <c r="AE31" s="69">
        <v>43565</v>
      </c>
      <c r="AF31" s="69">
        <v>43569</v>
      </c>
      <c r="AG31" s="69" t="s">
        <v>1119</v>
      </c>
      <c r="AH31" s="69" t="s">
        <v>1119</v>
      </c>
      <c r="AI31" s="69" t="s">
        <v>1119</v>
      </c>
      <c r="AJ31" s="69" t="s">
        <v>1119</v>
      </c>
      <c r="AK31" s="69" t="s">
        <v>1119</v>
      </c>
      <c r="AL31" s="69" t="s">
        <v>1119</v>
      </c>
      <c r="AM31" s="69" t="s">
        <v>1119</v>
      </c>
      <c r="AN31" s="69" t="s">
        <v>1119</v>
      </c>
      <c r="AO31" s="69">
        <v>43758</v>
      </c>
      <c r="AP31" s="69">
        <v>43765</v>
      </c>
      <c r="AQ31" s="69">
        <v>43765</v>
      </c>
      <c r="AR31" s="69">
        <v>43776</v>
      </c>
      <c r="AS31" s="69"/>
      <c r="AT31" s="69"/>
      <c r="AU31" s="69"/>
      <c r="AV31" s="69"/>
      <c r="AW31" s="69"/>
      <c r="AX31" s="69"/>
      <c r="AY31" s="68"/>
      <c r="AZ31" s="68"/>
      <c r="BA31" s="70">
        <v>43759</v>
      </c>
      <c r="BB31" s="70">
        <v>43759</v>
      </c>
      <c r="BC31" s="70" t="s">
        <v>1374</v>
      </c>
      <c r="BD31" s="69">
        <v>43784</v>
      </c>
      <c r="BE31" s="70">
        <v>43765</v>
      </c>
      <c r="BF31" s="70" t="s">
        <v>1315</v>
      </c>
      <c r="BG31" s="70" t="s">
        <v>1316</v>
      </c>
      <c r="BH31" s="69" t="s">
        <v>101</v>
      </c>
      <c r="BI31" s="69" t="s">
        <v>101</v>
      </c>
      <c r="BJ31" s="68" t="s">
        <v>1676</v>
      </c>
      <c r="BK31" s="68">
        <v>557359239</v>
      </c>
      <c r="BL31" s="161">
        <v>25000</v>
      </c>
      <c r="BM31" s="68" t="s">
        <v>1677</v>
      </c>
      <c r="BN31" s="68" t="s">
        <v>50</v>
      </c>
      <c r="BO31" s="70" t="str">
        <f t="shared" si="5"/>
        <v>HO to CW Done</v>
      </c>
      <c r="BP31" s="70" t="s">
        <v>1282</v>
      </c>
      <c r="BQ31" s="70" t="s">
        <v>1336</v>
      </c>
      <c r="BR31" s="70" t="s">
        <v>1686</v>
      </c>
    </row>
    <row r="32" spans="1:71" ht="18">
      <c r="A32" s="68" t="s">
        <v>375</v>
      </c>
      <c r="B32" s="68" t="s">
        <v>39</v>
      </c>
      <c r="C32" s="68" t="s">
        <v>40</v>
      </c>
      <c r="D32" s="68" t="s">
        <v>649</v>
      </c>
      <c r="E32" s="68" t="s">
        <v>369</v>
      </c>
      <c r="F32" s="68" t="s">
        <v>1294</v>
      </c>
      <c r="G32" s="68" t="s">
        <v>370</v>
      </c>
      <c r="H32" s="68">
        <v>27.567260000000001</v>
      </c>
      <c r="I32" s="68">
        <v>41.664499999999997</v>
      </c>
      <c r="J32" s="68" t="s">
        <v>44</v>
      </c>
      <c r="K32" s="68" t="s">
        <v>888</v>
      </c>
      <c r="L32" s="68" t="s">
        <v>1198</v>
      </c>
      <c r="M32" s="68" t="s">
        <v>1119</v>
      </c>
      <c r="N32" s="68" t="s">
        <v>1119</v>
      </c>
      <c r="O32" s="68" t="s">
        <v>39</v>
      </c>
      <c r="P32" s="68" t="s">
        <v>53</v>
      </c>
      <c r="Q32" s="68"/>
      <c r="R32" s="68" t="s">
        <v>46</v>
      </c>
      <c r="S32" s="69">
        <v>43541</v>
      </c>
      <c r="T32" s="69">
        <v>43542</v>
      </c>
      <c r="U32" s="68" t="s">
        <v>46</v>
      </c>
      <c r="V32" s="70">
        <v>43608.569722222222</v>
      </c>
      <c r="W32" s="70">
        <v>43609.569722222222</v>
      </c>
      <c r="X32" s="68" t="s">
        <v>47</v>
      </c>
      <c r="Y32" s="113" t="s">
        <v>376</v>
      </c>
      <c r="Z32" s="68" t="s">
        <v>377</v>
      </c>
      <c r="AA32" s="68" t="s">
        <v>960</v>
      </c>
      <c r="AB32" s="68" t="s">
        <v>961</v>
      </c>
      <c r="AC32" s="69">
        <v>43545</v>
      </c>
      <c r="AD32" s="69">
        <v>43565</v>
      </c>
      <c r="AE32" s="69">
        <v>43610</v>
      </c>
      <c r="AF32" s="69">
        <v>43633</v>
      </c>
      <c r="AG32" s="69" t="s">
        <v>1119</v>
      </c>
      <c r="AH32" s="69" t="s">
        <v>1119</v>
      </c>
      <c r="AI32" s="69">
        <v>43569</v>
      </c>
      <c r="AJ32" s="69">
        <v>43712</v>
      </c>
      <c r="AK32" s="69">
        <v>43718</v>
      </c>
      <c r="AL32" s="69">
        <v>43719</v>
      </c>
      <c r="AM32" s="69">
        <v>43755</v>
      </c>
      <c r="AN32" s="69"/>
      <c r="AO32" s="69" t="s">
        <v>1119</v>
      </c>
      <c r="AP32" s="69" t="s">
        <v>1119</v>
      </c>
      <c r="AQ32" s="69"/>
      <c r="AR32" s="69"/>
      <c r="AS32" s="69">
        <v>43719</v>
      </c>
      <c r="AT32" s="164">
        <v>27.569939999999999</v>
      </c>
      <c r="AU32" s="164">
        <v>41.662970000000001</v>
      </c>
      <c r="AV32" s="69">
        <v>43723</v>
      </c>
      <c r="AW32" s="69">
        <v>43734</v>
      </c>
      <c r="AX32" s="69" t="s">
        <v>1725</v>
      </c>
      <c r="AY32" s="68"/>
      <c r="AZ32" s="68"/>
      <c r="BA32" s="70">
        <v>43758</v>
      </c>
      <c r="BB32" s="70">
        <v>43758</v>
      </c>
      <c r="BC32" s="70" t="s">
        <v>1374</v>
      </c>
      <c r="BD32" s="69">
        <v>43723</v>
      </c>
      <c r="BE32" s="70">
        <v>43766</v>
      </c>
      <c r="BF32" s="70" t="s">
        <v>1315</v>
      </c>
      <c r="BG32" s="70" t="s">
        <v>1316</v>
      </c>
      <c r="BH32" s="69" t="s">
        <v>1190</v>
      </c>
      <c r="BI32" s="68" t="s">
        <v>58</v>
      </c>
      <c r="BJ32" s="68" t="s">
        <v>373</v>
      </c>
      <c r="BK32" s="68" t="s">
        <v>1119</v>
      </c>
      <c r="BL32" s="68" t="s">
        <v>1392</v>
      </c>
      <c r="BM32" s="68" t="s">
        <v>1361</v>
      </c>
      <c r="BN32" s="68" t="s">
        <v>50</v>
      </c>
      <c r="BO32" s="70" t="str">
        <f t="shared" si="5"/>
        <v>FBP Not Applied</v>
      </c>
      <c r="BP32" s="70" t="s">
        <v>1282</v>
      </c>
      <c r="BQ32" s="70" t="s">
        <v>1262</v>
      </c>
      <c r="BR32" s="70" t="s">
        <v>1686</v>
      </c>
    </row>
    <row r="33" spans="1:70" ht="18">
      <c r="A33" s="68" t="s">
        <v>384</v>
      </c>
      <c r="B33" s="68" t="s">
        <v>39</v>
      </c>
      <c r="C33" s="68" t="s">
        <v>40</v>
      </c>
      <c r="D33" s="68" t="s">
        <v>649</v>
      </c>
      <c r="E33" s="68" t="s">
        <v>369</v>
      </c>
      <c r="F33" s="68" t="s">
        <v>1294</v>
      </c>
      <c r="G33" s="68" t="s">
        <v>370</v>
      </c>
      <c r="H33" s="68">
        <v>27.50366</v>
      </c>
      <c r="I33" s="68">
        <v>41.640180000000001</v>
      </c>
      <c r="J33" s="68" t="s">
        <v>44</v>
      </c>
      <c r="K33" s="68" t="s">
        <v>888</v>
      </c>
      <c r="L33" s="68" t="s">
        <v>1198</v>
      </c>
      <c r="M33" s="68" t="s">
        <v>1119</v>
      </c>
      <c r="N33" s="68" t="s">
        <v>1119</v>
      </c>
      <c r="O33" s="68" t="s">
        <v>39</v>
      </c>
      <c r="P33" s="68" t="s">
        <v>53</v>
      </c>
      <c r="Q33" s="68"/>
      <c r="R33" s="68" t="s">
        <v>46</v>
      </c>
      <c r="S33" s="69">
        <v>43541</v>
      </c>
      <c r="T33" s="69">
        <v>43542</v>
      </c>
      <c r="U33" s="68" t="s">
        <v>46</v>
      </c>
      <c r="V33" s="70">
        <v>43608.573460648149</v>
      </c>
      <c r="W33" s="70">
        <v>43609.573460648149</v>
      </c>
      <c r="X33" s="68" t="s">
        <v>47</v>
      </c>
      <c r="Y33" s="113" t="s">
        <v>1680</v>
      </c>
      <c r="Z33" s="68" t="s">
        <v>1681</v>
      </c>
      <c r="AA33" s="68" t="s">
        <v>1266</v>
      </c>
      <c r="AB33" s="68" t="s">
        <v>112</v>
      </c>
      <c r="AC33" s="69">
        <v>43545</v>
      </c>
      <c r="AD33" s="69">
        <v>43565</v>
      </c>
      <c r="AE33" s="69">
        <v>43565</v>
      </c>
      <c r="AF33" s="69">
        <v>43633</v>
      </c>
      <c r="AG33" s="69" t="s">
        <v>1119</v>
      </c>
      <c r="AH33" s="69" t="s">
        <v>1119</v>
      </c>
      <c r="AI33" s="69">
        <v>43585</v>
      </c>
      <c r="AJ33" s="69">
        <v>43702</v>
      </c>
      <c r="AK33" s="69">
        <v>43710</v>
      </c>
      <c r="AL33" s="69">
        <v>43713</v>
      </c>
      <c r="AM33" s="69">
        <v>43755</v>
      </c>
      <c r="AN33" s="69"/>
      <c r="AO33" s="69" t="s">
        <v>1119</v>
      </c>
      <c r="AP33" s="69" t="s">
        <v>1119</v>
      </c>
      <c r="AQ33" s="69"/>
      <c r="AR33" s="69"/>
      <c r="AS33" s="69">
        <v>43719</v>
      </c>
      <c r="AT33" s="164">
        <v>27.505520000000001</v>
      </c>
      <c r="AU33" s="164">
        <v>41.640419999999999</v>
      </c>
      <c r="AV33" s="69">
        <v>43723</v>
      </c>
      <c r="AW33" s="69">
        <v>43734</v>
      </c>
      <c r="AX33" s="69" t="s">
        <v>1724</v>
      </c>
      <c r="AY33" s="68"/>
      <c r="AZ33" s="68"/>
      <c r="BA33" s="70">
        <v>43758</v>
      </c>
      <c r="BB33" s="70">
        <v>43758</v>
      </c>
      <c r="BC33" s="70" t="s">
        <v>1374</v>
      </c>
      <c r="BD33" s="69">
        <v>43723</v>
      </c>
      <c r="BE33" s="70">
        <v>43766</v>
      </c>
      <c r="BF33" s="70" t="s">
        <v>1315</v>
      </c>
      <c r="BG33" s="70" t="s">
        <v>1316</v>
      </c>
      <c r="BH33" s="69" t="s">
        <v>1190</v>
      </c>
      <c r="BI33" s="68" t="s">
        <v>58</v>
      </c>
      <c r="BJ33" s="68" t="s">
        <v>373</v>
      </c>
      <c r="BK33" s="68" t="s">
        <v>1119</v>
      </c>
      <c r="BL33" s="68">
        <v>0</v>
      </c>
      <c r="BM33" s="68" t="s">
        <v>1362</v>
      </c>
      <c r="BN33" s="68" t="s">
        <v>50</v>
      </c>
      <c r="BO33" s="70" t="str">
        <f t="shared" si="5"/>
        <v>FBP Not Applied</v>
      </c>
      <c r="BP33" s="70" t="s">
        <v>1282</v>
      </c>
      <c r="BQ33" s="70" t="s">
        <v>1262</v>
      </c>
      <c r="BR33" s="70" t="s">
        <v>1686</v>
      </c>
    </row>
    <row r="34" spans="1:70" ht="18">
      <c r="A34" s="68" t="s">
        <v>163</v>
      </c>
      <c r="B34" s="68" t="s">
        <v>39</v>
      </c>
      <c r="C34" s="68" t="s">
        <v>40</v>
      </c>
      <c r="D34" s="68" t="s">
        <v>41</v>
      </c>
      <c r="E34" s="68" t="s">
        <v>141</v>
      </c>
      <c r="F34" s="68" t="s">
        <v>1294</v>
      </c>
      <c r="G34" s="68" t="s">
        <v>142</v>
      </c>
      <c r="H34" s="68">
        <v>28.403449999999999</v>
      </c>
      <c r="I34" s="68">
        <v>45.938549999999999</v>
      </c>
      <c r="J34" s="68" t="s">
        <v>44</v>
      </c>
      <c r="K34" s="68" t="s">
        <v>888</v>
      </c>
      <c r="L34" s="68" t="s">
        <v>1198</v>
      </c>
      <c r="M34" s="68" t="s">
        <v>1119</v>
      </c>
      <c r="N34" s="68" t="s">
        <v>1119</v>
      </c>
      <c r="O34" s="68" t="s">
        <v>39</v>
      </c>
      <c r="P34" s="68" t="s">
        <v>53</v>
      </c>
      <c r="Q34" s="68"/>
      <c r="R34" s="68" t="s">
        <v>46</v>
      </c>
      <c r="S34" s="69">
        <v>43529</v>
      </c>
      <c r="T34" s="69">
        <v>43530</v>
      </c>
      <c r="U34" s="68" t="s">
        <v>46</v>
      </c>
      <c r="V34" s="70">
        <v>43610.652719907404</v>
      </c>
      <c r="W34" s="70">
        <v>43611.652719907404</v>
      </c>
      <c r="X34" s="68" t="s">
        <v>47</v>
      </c>
      <c r="Y34" s="113" t="s">
        <v>164</v>
      </c>
      <c r="Z34" s="68" t="s">
        <v>165</v>
      </c>
      <c r="AA34" s="68" t="s">
        <v>960</v>
      </c>
      <c r="AB34" s="68" t="s">
        <v>961</v>
      </c>
      <c r="AC34" s="69">
        <v>43533</v>
      </c>
      <c r="AD34" s="69">
        <v>43565</v>
      </c>
      <c r="AE34" s="69">
        <v>43565</v>
      </c>
      <c r="AF34" s="69">
        <v>43569</v>
      </c>
      <c r="AG34" s="69" t="s">
        <v>1119</v>
      </c>
      <c r="AH34" s="69" t="s">
        <v>1119</v>
      </c>
      <c r="AI34" s="69">
        <v>43584</v>
      </c>
      <c r="AJ34" s="69">
        <v>43703</v>
      </c>
      <c r="AK34" s="69">
        <v>43724</v>
      </c>
      <c r="AL34" s="69">
        <v>43725</v>
      </c>
      <c r="AM34" s="69">
        <v>43752</v>
      </c>
      <c r="AN34" s="69"/>
      <c r="AO34" s="69" t="s">
        <v>1119</v>
      </c>
      <c r="AP34" s="69" t="s">
        <v>1119</v>
      </c>
      <c r="AQ34" s="70">
        <v>43703</v>
      </c>
      <c r="AR34" s="69"/>
      <c r="AS34" s="69">
        <v>43723</v>
      </c>
      <c r="AT34" s="162">
        <v>28.4023</v>
      </c>
      <c r="AU34" s="162">
        <v>45.939700000000002</v>
      </c>
      <c r="AV34" s="69">
        <v>43746</v>
      </c>
      <c r="AW34" s="69" t="s">
        <v>1650</v>
      </c>
      <c r="AX34" s="69" t="s">
        <v>1650</v>
      </c>
      <c r="AY34" s="68"/>
      <c r="AZ34" s="68"/>
      <c r="BA34" s="70">
        <v>43758</v>
      </c>
      <c r="BB34" s="70">
        <v>43758</v>
      </c>
      <c r="BC34" s="70" t="s">
        <v>1374</v>
      </c>
      <c r="BD34" s="69">
        <v>43784</v>
      </c>
      <c r="BE34" s="70">
        <v>43787</v>
      </c>
      <c r="BF34" s="70" t="s">
        <v>1319</v>
      </c>
      <c r="BG34" s="70" t="s">
        <v>1316</v>
      </c>
      <c r="BH34" s="69" t="s">
        <v>1190</v>
      </c>
      <c r="BI34" s="68" t="s">
        <v>58</v>
      </c>
      <c r="BJ34" s="68" t="s">
        <v>145</v>
      </c>
      <c r="BK34" s="68" t="s">
        <v>1119</v>
      </c>
      <c r="BL34" s="68" t="s">
        <v>1392</v>
      </c>
      <c r="BM34" s="68" t="s">
        <v>1365</v>
      </c>
      <c r="BN34" s="68" t="s">
        <v>50</v>
      </c>
      <c r="BO34" s="70" t="str">
        <f t="shared" si="5"/>
        <v>FBP Not Issued</v>
      </c>
      <c r="BP34" s="70" t="s">
        <v>1313</v>
      </c>
      <c r="BQ34" s="70" t="s">
        <v>1336</v>
      </c>
      <c r="BR34" s="70" t="s">
        <v>1686</v>
      </c>
    </row>
    <row r="35" spans="1:70" ht="18">
      <c r="A35" s="68" t="s">
        <v>166</v>
      </c>
      <c r="B35" s="68" t="s">
        <v>39</v>
      </c>
      <c r="C35" s="68" t="s">
        <v>40</v>
      </c>
      <c r="D35" s="68" t="s">
        <v>41</v>
      </c>
      <c r="E35" s="68" t="s">
        <v>141</v>
      </c>
      <c r="F35" s="68" t="s">
        <v>1294</v>
      </c>
      <c r="G35" s="68" t="s">
        <v>142</v>
      </c>
      <c r="H35" s="68">
        <v>28.409600000000001</v>
      </c>
      <c r="I35" s="68">
        <v>46.036290000000001</v>
      </c>
      <c r="J35" s="68" t="s">
        <v>44</v>
      </c>
      <c r="K35" s="68" t="s">
        <v>888</v>
      </c>
      <c r="L35" s="68" t="s">
        <v>1198</v>
      </c>
      <c r="M35" s="68" t="s">
        <v>1119</v>
      </c>
      <c r="N35" s="68" t="s">
        <v>1119</v>
      </c>
      <c r="O35" s="68" t="s">
        <v>39</v>
      </c>
      <c r="P35" s="68" t="s">
        <v>53</v>
      </c>
      <c r="Q35" s="68"/>
      <c r="R35" s="68" t="s">
        <v>46</v>
      </c>
      <c r="S35" s="69">
        <v>43538</v>
      </c>
      <c r="T35" s="69">
        <v>43539</v>
      </c>
      <c r="U35" s="68" t="s">
        <v>46</v>
      </c>
      <c r="V35" s="70">
        <v>43604.749525462961</v>
      </c>
      <c r="W35" s="70">
        <v>43605.749525462961</v>
      </c>
      <c r="X35" s="68" t="s">
        <v>47</v>
      </c>
      <c r="Y35" s="113" t="s">
        <v>167</v>
      </c>
      <c r="Z35" s="68" t="s">
        <v>168</v>
      </c>
      <c r="AA35" s="68" t="s">
        <v>960</v>
      </c>
      <c r="AB35" s="68" t="s">
        <v>961</v>
      </c>
      <c r="AC35" s="69">
        <v>43542</v>
      </c>
      <c r="AD35" s="69">
        <v>43565</v>
      </c>
      <c r="AE35" s="69">
        <v>43565</v>
      </c>
      <c r="AF35" s="69">
        <v>43569</v>
      </c>
      <c r="AG35" s="69" t="s">
        <v>1119</v>
      </c>
      <c r="AH35" s="69" t="s">
        <v>1119</v>
      </c>
      <c r="AI35" s="69">
        <v>43572</v>
      </c>
      <c r="AJ35" s="69">
        <v>43703</v>
      </c>
      <c r="AK35" s="69">
        <v>43724</v>
      </c>
      <c r="AL35" s="69">
        <v>43725</v>
      </c>
      <c r="AM35" s="69">
        <v>43744</v>
      </c>
      <c r="AN35" s="69">
        <v>43751</v>
      </c>
      <c r="AO35" s="69" t="s">
        <v>1119</v>
      </c>
      <c r="AP35" s="69" t="s">
        <v>1119</v>
      </c>
      <c r="AQ35" s="70">
        <v>43703</v>
      </c>
      <c r="AR35" s="69"/>
      <c r="AS35" s="69">
        <v>43723</v>
      </c>
      <c r="AT35" s="162">
        <v>28.410599999999999</v>
      </c>
      <c r="AU35" s="162">
        <v>46.033700000000003</v>
      </c>
      <c r="AV35" s="69">
        <v>43725</v>
      </c>
      <c r="AW35" s="69" t="s">
        <v>1650</v>
      </c>
      <c r="AX35" s="69" t="s">
        <v>1650</v>
      </c>
      <c r="AY35" s="68"/>
      <c r="AZ35" s="68"/>
      <c r="BA35" s="70">
        <v>43758</v>
      </c>
      <c r="BB35" s="70">
        <v>43758</v>
      </c>
      <c r="BC35" s="70" t="s">
        <v>1374</v>
      </c>
      <c r="BD35" s="69">
        <v>43753</v>
      </c>
      <c r="BE35" s="70">
        <v>43765</v>
      </c>
      <c r="BF35" s="70" t="s">
        <v>1315</v>
      </c>
      <c r="BG35" s="70" t="s">
        <v>1316</v>
      </c>
      <c r="BH35" s="69" t="s">
        <v>1190</v>
      </c>
      <c r="BI35" s="68" t="s">
        <v>58</v>
      </c>
      <c r="BJ35" s="68" t="s">
        <v>145</v>
      </c>
      <c r="BK35" s="68" t="s">
        <v>1119</v>
      </c>
      <c r="BL35" s="68" t="s">
        <v>1392</v>
      </c>
      <c r="BM35" s="68" t="s">
        <v>1365</v>
      </c>
      <c r="BN35" s="68" t="s">
        <v>50</v>
      </c>
      <c r="BO35" s="70" t="str">
        <f t="shared" si="5"/>
        <v>FBP Not Issued</v>
      </c>
      <c r="BP35" s="70" t="s">
        <v>1313</v>
      </c>
      <c r="BQ35" s="70" t="s">
        <v>1336</v>
      </c>
      <c r="BR35" s="70" t="s">
        <v>1686</v>
      </c>
    </row>
    <row r="36" spans="1:70" ht="18">
      <c r="A36" s="68" t="s">
        <v>146</v>
      </c>
      <c r="B36" s="68" t="s">
        <v>39</v>
      </c>
      <c r="C36" s="68" t="s">
        <v>40</v>
      </c>
      <c r="D36" s="68" t="s">
        <v>41</v>
      </c>
      <c r="E36" s="68" t="s">
        <v>141</v>
      </c>
      <c r="F36" s="68" t="s">
        <v>1294</v>
      </c>
      <c r="G36" s="68" t="s">
        <v>142</v>
      </c>
      <c r="H36" s="68">
        <v>28.393699999999999</v>
      </c>
      <c r="I36" s="68">
        <v>45.993099999999998</v>
      </c>
      <c r="J36" s="68" t="s">
        <v>44</v>
      </c>
      <c r="K36" s="68" t="s">
        <v>888</v>
      </c>
      <c r="L36" s="68" t="s">
        <v>1198</v>
      </c>
      <c r="M36" s="68" t="s">
        <v>1119</v>
      </c>
      <c r="N36" s="68" t="s">
        <v>1119</v>
      </c>
      <c r="O36" s="68" t="s">
        <v>39</v>
      </c>
      <c r="P36" s="68" t="s">
        <v>53</v>
      </c>
      <c r="Q36" s="68"/>
      <c r="R36" s="68" t="s">
        <v>46</v>
      </c>
      <c r="S36" s="69">
        <v>43538</v>
      </c>
      <c r="T36" s="69">
        <v>43539</v>
      </c>
      <c r="U36" s="68" t="s">
        <v>46</v>
      </c>
      <c r="V36" s="70">
        <v>43608.610983796294</v>
      </c>
      <c r="W36" s="70">
        <v>43609.610983796294</v>
      </c>
      <c r="X36" s="68" t="s">
        <v>47</v>
      </c>
      <c r="Y36" s="113" t="s">
        <v>147</v>
      </c>
      <c r="Z36" s="68" t="s">
        <v>148</v>
      </c>
      <c r="AA36" s="68" t="s">
        <v>960</v>
      </c>
      <c r="AB36" s="68" t="s">
        <v>961</v>
      </c>
      <c r="AC36" s="69">
        <v>43542</v>
      </c>
      <c r="AD36" s="69">
        <v>43565</v>
      </c>
      <c r="AE36" s="69">
        <v>43565</v>
      </c>
      <c r="AF36" s="69">
        <v>43569</v>
      </c>
      <c r="AG36" s="69" t="s">
        <v>1119</v>
      </c>
      <c r="AH36" s="69" t="s">
        <v>1119</v>
      </c>
      <c r="AI36" s="69">
        <v>43605</v>
      </c>
      <c r="AJ36" s="69">
        <v>43703</v>
      </c>
      <c r="AK36" s="69">
        <v>43724</v>
      </c>
      <c r="AL36" s="69">
        <v>43725</v>
      </c>
      <c r="AM36" s="69">
        <v>43752</v>
      </c>
      <c r="AN36" s="69"/>
      <c r="AO36" s="69" t="s">
        <v>1119</v>
      </c>
      <c r="AP36" s="69" t="s">
        <v>1119</v>
      </c>
      <c r="AQ36" s="70">
        <v>43703</v>
      </c>
      <c r="AR36" s="69"/>
      <c r="AS36" s="69">
        <v>43723</v>
      </c>
      <c r="AT36" s="162">
        <v>28.395329</v>
      </c>
      <c r="AU36" s="162">
        <v>45.991700000000002</v>
      </c>
      <c r="AV36" s="69" t="s">
        <v>1650</v>
      </c>
      <c r="AW36" s="69" t="s">
        <v>1650</v>
      </c>
      <c r="AX36" s="69" t="s">
        <v>1650</v>
      </c>
      <c r="AY36" s="68"/>
      <c r="AZ36" s="68"/>
      <c r="BA36" s="70">
        <v>43760</v>
      </c>
      <c r="BB36" s="70">
        <v>43760</v>
      </c>
      <c r="BC36" s="70" t="s">
        <v>1374</v>
      </c>
      <c r="BD36" s="69">
        <v>43784</v>
      </c>
      <c r="BE36" s="70">
        <v>43787</v>
      </c>
      <c r="BF36" s="70" t="s">
        <v>1319</v>
      </c>
      <c r="BG36" s="70"/>
      <c r="BH36" s="69" t="s">
        <v>1190</v>
      </c>
      <c r="BI36" s="68" t="s">
        <v>58</v>
      </c>
      <c r="BJ36" s="68" t="s">
        <v>145</v>
      </c>
      <c r="BK36" s="68" t="s">
        <v>1119</v>
      </c>
      <c r="BL36" s="68" t="s">
        <v>1392</v>
      </c>
      <c r="BM36" s="68" t="s">
        <v>1365</v>
      </c>
      <c r="BN36" s="68" t="s">
        <v>50</v>
      </c>
      <c r="BO36" s="70" t="str">
        <f t="shared" si="5"/>
        <v>FBP Not Issued</v>
      </c>
      <c r="BP36" s="70" t="s">
        <v>1313</v>
      </c>
      <c r="BQ36" s="70" t="s">
        <v>1336</v>
      </c>
      <c r="BR36" s="70" t="s">
        <v>1686</v>
      </c>
    </row>
    <row r="37" spans="1:70" ht="18">
      <c r="A37" s="68" t="s">
        <v>149</v>
      </c>
      <c r="B37" s="68" t="s">
        <v>39</v>
      </c>
      <c r="C37" s="68" t="s">
        <v>40</v>
      </c>
      <c r="D37" s="68" t="s">
        <v>41</v>
      </c>
      <c r="E37" s="68" t="s">
        <v>141</v>
      </c>
      <c r="F37" s="68" t="s">
        <v>1294</v>
      </c>
      <c r="G37" s="68" t="s">
        <v>142</v>
      </c>
      <c r="H37" s="68">
        <v>28.350560000000002</v>
      </c>
      <c r="I37" s="68">
        <v>45.989829999999998</v>
      </c>
      <c r="J37" s="68" t="s">
        <v>44</v>
      </c>
      <c r="K37" s="68" t="s">
        <v>888</v>
      </c>
      <c r="L37" s="68" t="s">
        <v>1198</v>
      </c>
      <c r="M37" s="68" t="s">
        <v>1119</v>
      </c>
      <c r="N37" s="68" t="s">
        <v>1119</v>
      </c>
      <c r="O37" s="68" t="s">
        <v>39</v>
      </c>
      <c r="P37" s="68" t="s">
        <v>53</v>
      </c>
      <c r="Q37" s="68"/>
      <c r="R37" s="68" t="s">
        <v>46</v>
      </c>
      <c r="S37" s="69">
        <v>43538</v>
      </c>
      <c r="T37" s="69">
        <v>43539</v>
      </c>
      <c r="U37" s="68" t="s">
        <v>46</v>
      </c>
      <c r="V37" s="70">
        <v>43681.822881944441</v>
      </c>
      <c r="W37" s="70">
        <v>43682.822881944441</v>
      </c>
      <c r="X37" s="68" t="s">
        <v>47</v>
      </c>
      <c r="Y37" s="113" t="s">
        <v>1158</v>
      </c>
      <c r="Z37" s="68" t="s">
        <v>1159</v>
      </c>
      <c r="AA37" s="68" t="s">
        <v>1266</v>
      </c>
      <c r="AB37" s="68" t="s">
        <v>112</v>
      </c>
      <c r="AC37" s="69">
        <v>43542</v>
      </c>
      <c r="AD37" s="69">
        <v>43565</v>
      </c>
      <c r="AE37" s="69">
        <v>43565</v>
      </c>
      <c r="AF37" s="69">
        <v>43569</v>
      </c>
      <c r="AG37" s="69" t="s">
        <v>1119</v>
      </c>
      <c r="AH37" s="69" t="s">
        <v>1119</v>
      </c>
      <c r="AI37" s="69">
        <v>43572</v>
      </c>
      <c r="AJ37" s="69">
        <v>43747</v>
      </c>
      <c r="AK37" s="69">
        <v>43747</v>
      </c>
      <c r="AL37" s="69">
        <v>43751</v>
      </c>
      <c r="AM37" s="69">
        <v>43755</v>
      </c>
      <c r="AN37" s="69"/>
      <c r="AO37" s="69" t="s">
        <v>1119</v>
      </c>
      <c r="AP37" s="69" t="s">
        <v>1119</v>
      </c>
      <c r="AQ37" s="69"/>
      <c r="AR37" s="69"/>
      <c r="AS37" s="69"/>
      <c r="AT37" s="69"/>
      <c r="AU37" s="69"/>
      <c r="AV37" s="69"/>
      <c r="AW37" s="69"/>
      <c r="AX37" s="69"/>
      <c r="AY37" s="68"/>
      <c r="AZ37" s="68"/>
      <c r="BA37" s="70">
        <v>43759</v>
      </c>
      <c r="BB37" s="70">
        <v>43759</v>
      </c>
      <c r="BC37" s="70" t="s">
        <v>1374</v>
      </c>
      <c r="BD37" s="69">
        <v>43753</v>
      </c>
      <c r="BE37" s="70">
        <v>43787</v>
      </c>
      <c r="BF37" s="70" t="s">
        <v>1319</v>
      </c>
      <c r="BG37" s="70" t="s">
        <v>1316</v>
      </c>
      <c r="BH37" s="69" t="s">
        <v>1190</v>
      </c>
      <c r="BI37" s="68" t="s">
        <v>58</v>
      </c>
      <c r="BJ37" s="68" t="s">
        <v>145</v>
      </c>
      <c r="BK37" s="68" t="s">
        <v>1119</v>
      </c>
      <c r="BL37" s="68">
        <v>0</v>
      </c>
      <c r="BM37" s="68">
        <v>0</v>
      </c>
      <c r="BN37" s="68" t="s">
        <v>50</v>
      </c>
      <c r="BO37" s="70" t="str">
        <f t="shared" si="5"/>
        <v>FBP Not Applied</v>
      </c>
      <c r="BP37" s="70" t="s">
        <v>1282</v>
      </c>
      <c r="BQ37" s="70" t="s">
        <v>1336</v>
      </c>
      <c r="BR37" s="70" t="s">
        <v>1686</v>
      </c>
    </row>
    <row r="38" spans="1:70" ht="18">
      <c r="A38" s="68" t="s">
        <v>155</v>
      </c>
      <c r="B38" s="68" t="s">
        <v>39</v>
      </c>
      <c r="C38" s="68" t="s">
        <v>40</v>
      </c>
      <c r="D38" s="68" t="s">
        <v>41</v>
      </c>
      <c r="E38" s="68" t="s">
        <v>141</v>
      </c>
      <c r="F38" s="68" t="s">
        <v>1294</v>
      </c>
      <c r="G38" s="68" t="s">
        <v>142</v>
      </c>
      <c r="H38" s="68">
        <v>28.44445</v>
      </c>
      <c r="I38" s="68">
        <v>46.026090000000003</v>
      </c>
      <c r="J38" s="68" t="s">
        <v>44</v>
      </c>
      <c r="K38" s="68" t="s">
        <v>888</v>
      </c>
      <c r="L38" s="68" t="s">
        <v>1198</v>
      </c>
      <c r="M38" s="68" t="s">
        <v>1119</v>
      </c>
      <c r="N38" s="68" t="s">
        <v>1119</v>
      </c>
      <c r="O38" s="68" t="s">
        <v>39</v>
      </c>
      <c r="P38" s="68" t="s">
        <v>53</v>
      </c>
      <c r="Q38" s="68"/>
      <c r="R38" s="68" t="s">
        <v>46</v>
      </c>
      <c r="S38" s="69">
        <v>43561</v>
      </c>
      <c r="T38" s="69">
        <v>43562</v>
      </c>
      <c r="U38" s="68" t="s">
        <v>46</v>
      </c>
      <c r="V38" s="70">
        <v>43608.580775462964</v>
      </c>
      <c r="W38" s="70">
        <v>43609.580775462964</v>
      </c>
      <c r="X38" s="68" t="s">
        <v>47</v>
      </c>
      <c r="Y38" s="113" t="s">
        <v>156</v>
      </c>
      <c r="Z38" s="68" t="s">
        <v>157</v>
      </c>
      <c r="AA38" s="68" t="s">
        <v>1199</v>
      </c>
      <c r="AB38" s="68" t="s">
        <v>1267</v>
      </c>
      <c r="AC38" s="69">
        <v>43565</v>
      </c>
      <c r="AD38" s="69">
        <v>43565</v>
      </c>
      <c r="AE38" s="69">
        <v>43610</v>
      </c>
      <c r="AF38" s="69">
        <v>43633</v>
      </c>
      <c r="AG38" s="69">
        <v>43635</v>
      </c>
      <c r="AH38" s="69">
        <v>43682</v>
      </c>
      <c r="AI38" s="69" t="s">
        <v>1119</v>
      </c>
      <c r="AJ38" s="69" t="s">
        <v>1119</v>
      </c>
      <c r="AK38" s="69" t="s">
        <v>1119</v>
      </c>
      <c r="AL38" s="69" t="s">
        <v>1119</v>
      </c>
      <c r="AM38" s="69" t="s">
        <v>1119</v>
      </c>
      <c r="AN38" s="69" t="s">
        <v>1119</v>
      </c>
      <c r="AO38" s="69">
        <v>43671</v>
      </c>
      <c r="AP38" s="69">
        <v>43681</v>
      </c>
      <c r="AQ38" s="69">
        <v>43682</v>
      </c>
      <c r="AR38" s="69">
        <v>43703</v>
      </c>
      <c r="AS38" s="69">
        <v>43677</v>
      </c>
      <c r="AT38" s="162">
        <v>28.444780000000002</v>
      </c>
      <c r="AU38" s="162">
        <v>46.024299999999997</v>
      </c>
      <c r="AV38" s="69">
        <v>43697</v>
      </c>
      <c r="AW38" s="69">
        <v>43704</v>
      </c>
      <c r="AX38" s="69" t="s">
        <v>1651</v>
      </c>
      <c r="AY38" s="68"/>
      <c r="AZ38" s="68"/>
      <c r="BA38" s="70">
        <v>43703</v>
      </c>
      <c r="BB38" s="70">
        <v>43704</v>
      </c>
      <c r="BC38" s="70" t="s">
        <v>1375</v>
      </c>
      <c r="BD38" s="69">
        <v>43784</v>
      </c>
      <c r="BE38" s="70" t="s">
        <v>890</v>
      </c>
      <c r="BF38" s="70" t="s">
        <v>1672</v>
      </c>
      <c r="BG38" s="70"/>
      <c r="BH38" s="68" t="s">
        <v>101</v>
      </c>
      <c r="BI38" s="68" t="s">
        <v>101</v>
      </c>
      <c r="BJ38" s="68" t="s">
        <v>158</v>
      </c>
      <c r="BK38" s="68" t="s">
        <v>1398</v>
      </c>
      <c r="BL38" s="68" t="s">
        <v>1399</v>
      </c>
      <c r="BM38" s="68" t="s">
        <v>1400</v>
      </c>
      <c r="BN38" s="68" t="s">
        <v>50</v>
      </c>
      <c r="BO38" s="70" t="str">
        <f t="shared" si="5"/>
        <v>HO to CW Done</v>
      </c>
      <c r="BP38" s="70" t="s">
        <v>1264</v>
      </c>
      <c r="BQ38" s="70" t="s">
        <v>1336</v>
      </c>
      <c r="BR38" s="70" t="s">
        <v>1493</v>
      </c>
    </row>
    <row r="39" spans="1:70" ht="18">
      <c r="A39" s="68" t="s">
        <v>503</v>
      </c>
      <c r="B39" s="68" t="s">
        <v>39</v>
      </c>
      <c r="C39" s="68" t="s">
        <v>40</v>
      </c>
      <c r="D39" s="68" t="s">
        <v>649</v>
      </c>
      <c r="E39" s="68" t="s">
        <v>344</v>
      </c>
      <c r="F39" s="68" t="s">
        <v>1294</v>
      </c>
      <c r="G39" s="68" t="s">
        <v>504</v>
      </c>
      <c r="H39" s="68">
        <v>26.14349</v>
      </c>
      <c r="I39" s="68">
        <v>43.59722</v>
      </c>
      <c r="J39" s="68" t="s">
        <v>44</v>
      </c>
      <c r="K39" s="68" t="s">
        <v>888</v>
      </c>
      <c r="L39" s="68" t="s">
        <v>1198</v>
      </c>
      <c r="M39" s="68" t="s">
        <v>1119</v>
      </c>
      <c r="N39" s="68" t="s">
        <v>1119</v>
      </c>
      <c r="O39" s="68" t="s">
        <v>39</v>
      </c>
      <c r="P39" s="68" t="s">
        <v>53</v>
      </c>
      <c r="Q39" s="68"/>
      <c r="R39" s="68" t="s">
        <v>46</v>
      </c>
      <c r="S39" s="69">
        <v>43534</v>
      </c>
      <c r="T39" s="69">
        <v>43535</v>
      </c>
      <c r="U39" s="68" t="s">
        <v>46</v>
      </c>
      <c r="V39" s="70">
        <v>43597.68849537037</v>
      </c>
      <c r="W39" s="70">
        <v>43598.68849537037</v>
      </c>
      <c r="X39" s="68" t="s">
        <v>47</v>
      </c>
      <c r="Y39" s="113" t="s">
        <v>505</v>
      </c>
      <c r="Z39" s="68" t="s">
        <v>506</v>
      </c>
      <c r="AA39" s="68" t="s">
        <v>960</v>
      </c>
      <c r="AB39" s="68" t="s">
        <v>961</v>
      </c>
      <c r="AC39" s="69">
        <v>43538</v>
      </c>
      <c r="AD39" s="69">
        <v>43565</v>
      </c>
      <c r="AE39" s="69">
        <v>43565</v>
      </c>
      <c r="AF39" s="69">
        <v>43576</v>
      </c>
      <c r="AG39" s="69" t="s">
        <v>1119</v>
      </c>
      <c r="AH39" s="69" t="s">
        <v>1119</v>
      </c>
      <c r="AI39" s="69">
        <v>43571</v>
      </c>
      <c r="AJ39" s="70">
        <v>43593</v>
      </c>
      <c r="AK39" s="70">
        <v>43650</v>
      </c>
      <c r="AL39" s="69">
        <v>43737</v>
      </c>
      <c r="AM39" s="69">
        <v>43744</v>
      </c>
      <c r="AN39" s="69">
        <v>43748</v>
      </c>
      <c r="AO39" s="69" t="s">
        <v>1119</v>
      </c>
      <c r="AP39" s="69" t="s">
        <v>1119</v>
      </c>
      <c r="AQ39" s="69">
        <v>43744</v>
      </c>
      <c r="AR39" s="69">
        <v>43748</v>
      </c>
      <c r="AS39" s="69">
        <v>43719</v>
      </c>
      <c r="AT39" s="69" t="s">
        <v>1538</v>
      </c>
      <c r="AU39" s="69" t="s">
        <v>1539</v>
      </c>
      <c r="AV39" s="69">
        <v>43727</v>
      </c>
      <c r="AW39" s="69">
        <v>43741</v>
      </c>
      <c r="AX39" s="69" t="s">
        <v>1540</v>
      </c>
      <c r="AY39" s="68"/>
      <c r="AZ39" s="68"/>
      <c r="BA39" s="70">
        <v>43748</v>
      </c>
      <c r="BB39" s="70">
        <v>43748</v>
      </c>
      <c r="BC39" s="70" t="s">
        <v>1374</v>
      </c>
      <c r="BD39" s="69">
        <v>43784</v>
      </c>
      <c r="BE39" s="70" t="s">
        <v>890</v>
      </c>
      <c r="BF39" s="70" t="s">
        <v>1672</v>
      </c>
      <c r="BG39" s="70"/>
      <c r="BH39" s="69" t="s">
        <v>1190</v>
      </c>
      <c r="BI39" s="68" t="s">
        <v>58</v>
      </c>
      <c r="BJ39" s="68" t="s">
        <v>507</v>
      </c>
      <c r="BK39" s="68" t="s">
        <v>1119</v>
      </c>
      <c r="BL39" s="68" t="s">
        <v>1401</v>
      </c>
      <c r="BM39" s="68" t="s">
        <v>1354</v>
      </c>
      <c r="BN39" s="68" t="s">
        <v>50</v>
      </c>
      <c r="BO39" s="70" t="str">
        <f t="shared" si="5"/>
        <v>HO to CW Done</v>
      </c>
      <c r="BP39" s="70" t="s">
        <v>1288</v>
      </c>
      <c r="BQ39" s="70" t="s">
        <v>1334</v>
      </c>
      <c r="BR39" s="70" t="s">
        <v>1493</v>
      </c>
    </row>
    <row r="40" spans="1:70" ht="18">
      <c r="A40" s="68" t="s">
        <v>159</v>
      </c>
      <c r="B40" s="68" t="s">
        <v>39</v>
      </c>
      <c r="C40" s="68" t="s">
        <v>40</v>
      </c>
      <c r="D40" s="68" t="s">
        <v>41</v>
      </c>
      <c r="E40" s="68" t="s">
        <v>141</v>
      </c>
      <c r="F40" s="68" t="s">
        <v>1294</v>
      </c>
      <c r="G40" s="68" t="s">
        <v>142</v>
      </c>
      <c r="H40" s="68">
        <v>28.438580000000002</v>
      </c>
      <c r="I40" s="68">
        <v>45.926389999999998</v>
      </c>
      <c r="J40" s="68" t="s">
        <v>44</v>
      </c>
      <c r="K40" s="68" t="s">
        <v>888</v>
      </c>
      <c r="L40" s="68" t="s">
        <v>1198</v>
      </c>
      <c r="M40" s="68" t="s">
        <v>1119</v>
      </c>
      <c r="N40" s="68" t="s">
        <v>1119</v>
      </c>
      <c r="O40" s="68" t="s">
        <v>39</v>
      </c>
      <c r="P40" s="68" t="s">
        <v>53</v>
      </c>
      <c r="Q40" s="68"/>
      <c r="R40" s="68" t="s">
        <v>46</v>
      </c>
      <c r="S40" s="69">
        <v>43561</v>
      </c>
      <c r="T40" s="69">
        <v>43562</v>
      </c>
      <c r="U40" s="68" t="s">
        <v>46</v>
      </c>
      <c r="V40" s="70">
        <v>43610.6484375</v>
      </c>
      <c r="W40" s="70">
        <v>43611.6484375</v>
      </c>
      <c r="X40" s="68" t="s">
        <v>47</v>
      </c>
      <c r="Y40" s="113" t="s">
        <v>160</v>
      </c>
      <c r="Z40" s="68" t="s">
        <v>161</v>
      </c>
      <c r="AA40" s="68" t="s">
        <v>1199</v>
      </c>
      <c r="AB40" s="68" t="s">
        <v>1267</v>
      </c>
      <c r="AC40" s="69">
        <v>43565</v>
      </c>
      <c r="AD40" s="69">
        <v>43565</v>
      </c>
      <c r="AE40" s="69">
        <v>43633</v>
      </c>
      <c r="AF40" s="69">
        <v>43633</v>
      </c>
      <c r="AG40" s="69">
        <v>43633</v>
      </c>
      <c r="AH40" s="69">
        <v>43636</v>
      </c>
      <c r="AI40" s="69" t="s">
        <v>1119</v>
      </c>
      <c r="AJ40" s="69" t="s">
        <v>1119</v>
      </c>
      <c r="AK40" s="69" t="s">
        <v>1119</v>
      </c>
      <c r="AL40" s="69" t="s">
        <v>1119</v>
      </c>
      <c r="AM40" s="69" t="s">
        <v>1119</v>
      </c>
      <c r="AN40" s="69" t="s">
        <v>1119</v>
      </c>
      <c r="AO40" s="69">
        <v>43636</v>
      </c>
      <c r="AP40" s="69">
        <v>43650</v>
      </c>
      <c r="AQ40" s="69">
        <v>43655</v>
      </c>
      <c r="AR40" s="69">
        <v>43664</v>
      </c>
      <c r="AS40" s="69">
        <v>43669</v>
      </c>
      <c r="AT40" s="162">
        <v>28.437539999999998</v>
      </c>
      <c r="AU40" s="162">
        <v>45.928100000000001</v>
      </c>
      <c r="AV40" s="69">
        <v>43640</v>
      </c>
      <c r="AW40" s="69">
        <v>43676</v>
      </c>
      <c r="AX40" s="69" t="s">
        <v>1652</v>
      </c>
      <c r="AY40" s="68"/>
      <c r="AZ40" s="68"/>
      <c r="BA40" s="70">
        <v>43667</v>
      </c>
      <c r="BB40" s="70">
        <v>43669</v>
      </c>
      <c r="BC40" s="70" t="s">
        <v>1375</v>
      </c>
      <c r="BD40" s="69">
        <v>43784</v>
      </c>
      <c r="BE40" s="70" t="s">
        <v>890</v>
      </c>
      <c r="BF40" s="70" t="s">
        <v>1672</v>
      </c>
      <c r="BG40" s="70"/>
      <c r="BH40" s="68" t="s">
        <v>101</v>
      </c>
      <c r="BI40" s="68" t="s">
        <v>101</v>
      </c>
      <c r="BJ40" s="68" t="s">
        <v>162</v>
      </c>
      <c r="BK40" s="68" t="s">
        <v>1402</v>
      </c>
      <c r="BL40" s="68" t="s">
        <v>1403</v>
      </c>
      <c r="BM40" s="68" t="s">
        <v>1404</v>
      </c>
      <c r="BN40" s="68" t="s">
        <v>50</v>
      </c>
      <c r="BO40" s="70" t="str">
        <f t="shared" si="5"/>
        <v>HO to CW Done</v>
      </c>
      <c r="BP40" s="70" t="s">
        <v>1264</v>
      </c>
      <c r="BQ40" s="70" t="s">
        <v>1336</v>
      </c>
      <c r="BR40" s="70" t="s">
        <v>1493</v>
      </c>
    </row>
    <row r="41" spans="1:70" ht="18">
      <c r="A41" s="68" t="s">
        <v>169</v>
      </c>
      <c r="B41" s="68" t="s">
        <v>39</v>
      </c>
      <c r="C41" s="68" t="s">
        <v>40</v>
      </c>
      <c r="D41" s="68" t="s">
        <v>41</v>
      </c>
      <c r="E41" s="68" t="s">
        <v>141</v>
      </c>
      <c r="F41" s="68" t="s">
        <v>1294</v>
      </c>
      <c r="G41" s="68" t="s">
        <v>142</v>
      </c>
      <c r="H41" s="68">
        <v>28.42746</v>
      </c>
      <c r="I41" s="68">
        <v>45.938139999999997</v>
      </c>
      <c r="J41" s="68" t="s">
        <v>44</v>
      </c>
      <c r="K41" s="68" t="s">
        <v>888</v>
      </c>
      <c r="L41" s="68" t="s">
        <v>1198</v>
      </c>
      <c r="M41" s="68" t="s">
        <v>1119</v>
      </c>
      <c r="N41" s="68" t="s">
        <v>1119</v>
      </c>
      <c r="O41" s="68" t="s">
        <v>39</v>
      </c>
      <c r="P41" s="68" t="s">
        <v>53</v>
      </c>
      <c r="Q41" s="68"/>
      <c r="R41" s="68" t="s">
        <v>46</v>
      </c>
      <c r="S41" s="69">
        <v>43529</v>
      </c>
      <c r="T41" s="69">
        <v>43530</v>
      </c>
      <c r="U41" s="68" t="s">
        <v>46</v>
      </c>
      <c r="V41" s="70">
        <v>43599.593622685185</v>
      </c>
      <c r="W41" s="70">
        <v>43600.593622685185</v>
      </c>
      <c r="X41" s="68" t="s">
        <v>47</v>
      </c>
      <c r="Y41" s="113" t="s">
        <v>170</v>
      </c>
      <c r="Z41" s="68" t="s">
        <v>171</v>
      </c>
      <c r="AA41" s="68" t="s">
        <v>1199</v>
      </c>
      <c r="AB41" s="68" t="s">
        <v>1267</v>
      </c>
      <c r="AC41" s="69">
        <v>43533</v>
      </c>
      <c r="AD41" s="69">
        <v>43565</v>
      </c>
      <c r="AE41" s="69">
        <v>43565</v>
      </c>
      <c r="AF41" s="69">
        <v>43565</v>
      </c>
      <c r="AG41" s="69">
        <v>43579</v>
      </c>
      <c r="AH41" s="69">
        <v>43662</v>
      </c>
      <c r="AI41" s="69" t="s">
        <v>1119</v>
      </c>
      <c r="AJ41" s="69" t="s">
        <v>1119</v>
      </c>
      <c r="AK41" s="69" t="s">
        <v>1119</v>
      </c>
      <c r="AL41" s="69" t="s">
        <v>1119</v>
      </c>
      <c r="AM41" s="69" t="s">
        <v>1119</v>
      </c>
      <c r="AN41" s="69" t="s">
        <v>1119</v>
      </c>
      <c r="AO41" s="69">
        <v>43657</v>
      </c>
      <c r="AP41" s="69">
        <v>43664</v>
      </c>
      <c r="AQ41" s="69">
        <v>43662</v>
      </c>
      <c r="AR41" s="69">
        <v>43664</v>
      </c>
      <c r="AS41" s="69">
        <v>43663</v>
      </c>
      <c r="AT41" s="162">
        <v>28.427630000000001</v>
      </c>
      <c r="AU41" s="162">
        <v>45.938960000000002</v>
      </c>
      <c r="AV41" s="69">
        <v>43667</v>
      </c>
      <c r="AW41" s="69">
        <v>43669</v>
      </c>
      <c r="AX41" s="69" t="s">
        <v>1652</v>
      </c>
      <c r="AY41" s="68"/>
      <c r="AZ41" s="68"/>
      <c r="BA41" s="70">
        <v>43667</v>
      </c>
      <c r="BB41" s="70">
        <v>43669</v>
      </c>
      <c r="BC41" s="70" t="s">
        <v>1375</v>
      </c>
      <c r="BD41" s="69">
        <v>43753</v>
      </c>
      <c r="BE41" s="70" t="s">
        <v>890</v>
      </c>
      <c r="BF41" s="70" t="s">
        <v>1672</v>
      </c>
      <c r="BG41" s="70"/>
      <c r="BH41" s="68" t="s">
        <v>101</v>
      </c>
      <c r="BI41" s="68" t="s">
        <v>101</v>
      </c>
      <c r="BJ41" s="68" t="s">
        <v>172</v>
      </c>
      <c r="BK41" s="68" t="s">
        <v>1405</v>
      </c>
      <c r="BL41" s="68" t="s">
        <v>1403</v>
      </c>
      <c r="BM41" s="68" t="s">
        <v>1354</v>
      </c>
      <c r="BN41" s="68" t="s">
        <v>50</v>
      </c>
      <c r="BO41" s="70" t="str">
        <f t="shared" si="5"/>
        <v>HO to CW Done</v>
      </c>
      <c r="BP41" s="70" t="s">
        <v>1264</v>
      </c>
      <c r="BQ41" s="70" t="s">
        <v>1336</v>
      </c>
      <c r="BR41" s="70" t="s">
        <v>1493</v>
      </c>
    </row>
    <row r="42" spans="1:70" ht="18">
      <c r="A42" s="68" t="s">
        <v>298</v>
      </c>
      <c r="B42" s="68" t="s">
        <v>39</v>
      </c>
      <c r="C42" s="68" t="s">
        <v>40</v>
      </c>
      <c r="D42" s="68" t="s">
        <v>249</v>
      </c>
      <c r="E42" s="68" t="s">
        <v>276</v>
      </c>
      <c r="F42" s="68" t="s">
        <v>1294</v>
      </c>
      <c r="G42" s="68" t="s">
        <v>299</v>
      </c>
      <c r="H42" s="68">
        <v>19.59131</v>
      </c>
      <c r="I42" s="68">
        <v>41.8797</v>
      </c>
      <c r="J42" s="68" t="s">
        <v>44</v>
      </c>
      <c r="K42" s="68" t="s">
        <v>888</v>
      </c>
      <c r="L42" s="68" t="s">
        <v>1198</v>
      </c>
      <c r="M42" s="68" t="s">
        <v>1119</v>
      </c>
      <c r="N42" s="68" t="s">
        <v>1119</v>
      </c>
      <c r="O42" s="68" t="s">
        <v>39</v>
      </c>
      <c r="P42" s="68" t="s">
        <v>53</v>
      </c>
      <c r="Q42" s="68"/>
      <c r="R42" s="68" t="s">
        <v>46</v>
      </c>
      <c r="S42" s="69">
        <v>43532</v>
      </c>
      <c r="T42" s="69">
        <v>43533</v>
      </c>
      <c r="U42" s="68" t="s">
        <v>46</v>
      </c>
      <c r="V42" s="70">
        <v>43587.593877314815</v>
      </c>
      <c r="W42" s="70">
        <v>43588.593877314815</v>
      </c>
      <c r="X42" s="68" t="s">
        <v>47</v>
      </c>
      <c r="Y42" s="113" t="s">
        <v>300</v>
      </c>
      <c r="Z42" s="68" t="s">
        <v>301</v>
      </c>
      <c r="AA42" s="68" t="s">
        <v>1266</v>
      </c>
      <c r="AB42" s="68" t="s">
        <v>112</v>
      </c>
      <c r="AC42" s="69">
        <v>43536</v>
      </c>
      <c r="AD42" s="69">
        <v>43565</v>
      </c>
      <c r="AE42" s="69">
        <v>43565</v>
      </c>
      <c r="AF42" s="69">
        <v>43565</v>
      </c>
      <c r="AG42" s="69" t="s">
        <v>1119</v>
      </c>
      <c r="AH42" s="69" t="s">
        <v>1119</v>
      </c>
      <c r="AI42" s="69">
        <v>43570</v>
      </c>
      <c r="AJ42" s="69">
        <v>43738</v>
      </c>
      <c r="AK42" s="69">
        <v>43739</v>
      </c>
      <c r="AL42" s="69">
        <v>43739</v>
      </c>
      <c r="AM42" s="69">
        <v>43752</v>
      </c>
      <c r="AN42" s="69">
        <v>43759</v>
      </c>
      <c r="AO42" s="69" t="s">
        <v>1119</v>
      </c>
      <c r="AP42" s="69" t="s">
        <v>1119</v>
      </c>
      <c r="AQ42" s="70">
        <v>43753</v>
      </c>
      <c r="AR42" s="69">
        <v>43758</v>
      </c>
      <c r="AS42" s="69">
        <v>43744</v>
      </c>
      <c r="AT42" s="164">
        <v>19.600460000000002</v>
      </c>
      <c r="AU42" s="164">
        <v>41.873730000000002</v>
      </c>
      <c r="AV42" s="69">
        <v>43755</v>
      </c>
      <c r="AW42" s="69">
        <v>43744</v>
      </c>
      <c r="AX42" s="69" t="s">
        <v>1695</v>
      </c>
      <c r="AY42" s="68"/>
      <c r="AZ42" s="68"/>
      <c r="BA42" s="70">
        <v>43755</v>
      </c>
      <c r="BB42" s="70">
        <v>43755</v>
      </c>
      <c r="BC42" s="70" t="s">
        <v>1374</v>
      </c>
      <c r="BD42" s="69">
        <v>43692</v>
      </c>
      <c r="BE42" s="70">
        <v>43761</v>
      </c>
      <c r="BF42" s="70" t="s">
        <v>1316</v>
      </c>
      <c r="BG42" s="70" t="s">
        <v>1314</v>
      </c>
      <c r="BH42" s="69" t="s">
        <v>1190</v>
      </c>
      <c r="BI42" s="68" t="s">
        <v>58</v>
      </c>
      <c r="BJ42" s="68" t="s">
        <v>302</v>
      </c>
      <c r="BK42" s="68" t="s">
        <v>1119</v>
      </c>
      <c r="BL42" s="68">
        <v>0</v>
      </c>
      <c r="BM42" s="68" t="s">
        <v>823</v>
      </c>
      <c r="BN42" s="68" t="s">
        <v>50</v>
      </c>
      <c r="BO42" s="70" t="str">
        <f t="shared" si="5"/>
        <v>HO to CW Done</v>
      </c>
      <c r="BP42" s="70" t="s">
        <v>1288</v>
      </c>
      <c r="BQ42" s="70" t="s">
        <v>1338</v>
      </c>
      <c r="BR42" s="70" t="s">
        <v>1493</v>
      </c>
    </row>
    <row r="43" spans="1:70" ht="18">
      <c r="A43" s="68" t="s">
        <v>185</v>
      </c>
      <c r="B43" s="68" t="s">
        <v>39</v>
      </c>
      <c r="C43" s="68" t="s">
        <v>40</v>
      </c>
      <c r="D43" s="68" t="s">
        <v>41</v>
      </c>
      <c r="E43" s="68" t="s">
        <v>141</v>
      </c>
      <c r="F43" s="68" t="s">
        <v>1294</v>
      </c>
      <c r="G43" s="68" t="s">
        <v>186</v>
      </c>
      <c r="H43" s="68">
        <v>28.12312</v>
      </c>
      <c r="I43" s="68">
        <v>45.659509999999997</v>
      </c>
      <c r="J43" s="68" t="s">
        <v>44</v>
      </c>
      <c r="K43" s="68" t="s">
        <v>888</v>
      </c>
      <c r="L43" s="68" t="s">
        <v>1198</v>
      </c>
      <c r="M43" s="68" t="s">
        <v>1119</v>
      </c>
      <c r="N43" s="68" t="s">
        <v>1119</v>
      </c>
      <c r="O43" s="68" t="s">
        <v>39</v>
      </c>
      <c r="P43" s="68" t="s">
        <v>53</v>
      </c>
      <c r="Q43" s="68"/>
      <c r="R43" s="68" t="s">
        <v>46</v>
      </c>
      <c r="S43" s="69">
        <v>43538</v>
      </c>
      <c r="T43" s="69">
        <v>43539</v>
      </c>
      <c r="U43" s="68" t="s">
        <v>46</v>
      </c>
      <c r="V43" s="70">
        <v>43604.800243055557</v>
      </c>
      <c r="W43" s="70">
        <v>43605.800243055557</v>
      </c>
      <c r="X43" s="68" t="s">
        <v>47</v>
      </c>
      <c r="Y43" s="113" t="s">
        <v>1904</v>
      </c>
      <c r="Z43" s="68" t="s">
        <v>1905</v>
      </c>
      <c r="AA43" s="68" t="s">
        <v>1153</v>
      </c>
      <c r="AB43" s="68" t="s">
        <v>90</v>
      </c>
      <c r="AC43" s="69">
        <v>43542</v>
      </c>
      <c r="AD43" s="69">
        <v>43565</v>
      </c>
      <c r="AE43" s="69">
        <v>43565</v>
      </c>
      <c r="AF43" s="69">
        <v>43569</v>
      </c>
      <c r="AG43" s="69" t="s">
        <v>1119</v>
      </c>
      <c r="AH43" s="69" t="s">
        <v>1119</v>
      </c>
      <c r="AI43" s="69">
        <v>43579</v>
      </c>
      <c r="AJ43" s="69">
        <v>43738</v>
      </c>
      <c r="AK43" s="69">
        <v>43738</v>
      </c>
      <c r="AL43" s="69">
        <v>43740</v>
      </c>
      <c r="AM43" s="69">
        <v>43780</v>
      </c>
      <c r="AN43" s="69"/>
      <c r="AO43" s="69"/>
      <c r="AP43" s="69"/>
      <c r="AQ43" s="69">
        <v>43780</v>
      </c>
      <c r="AR43" s="69"/>
      <c r="AS43" s="69"/>
      <c r="AT43" s="69"/>
      <c r="AU43" s="69"/>
      <c r="AV43" s="69">
        <v>43758</v>
      </c>
      <c r="AW43" s="69"/>
      <c r="AX43" s="69"/>
      <c r="AY43" s="68"/>
      <c r="AZ43" s="68"/>
      <c r="BA43" s="70">
        <v>43782</v>
      </c>
      <c r="BB43" s="70"/>
      <c r="BC43" s="70" t="s">
        <v>1374</v>
      </c>
      <c r="BD43" s="69">
        <v>43753</v>
      </c>
      <c r="BE43" s="70">
        <v>43765</v>
      </c>
      <c r="BF43" s="70" t="s">
        <v>1315</v>
      </c>
      <c r="BG43" s="70"/>
      <c r="BH43" s="69" t="s">
        <v>1190</v>
      </c>
      <c r="BI43" s="68" t="s">
        <v>58</v>
      </c>
      <c r="BJ43" s="68" t="s">
        <v>187</v>
      </c>
      <c r="BK43" s="68" t="s">
        <v>1119</v>
      </c>
      <c r="BL43" s="68">
        <v>0</v>
      </c>
      <c r="BM43" s="68" t="s">
        <v>1369</v>
      </c>
      <c r="BN43" s="68" t="s">
        <v>50</v>
      </c>
      <c r="BO43" s="70" t="str">
        <f t="shared" si="5"/>
        <v>Priv. Contract Not Issued From TAWAL</v>
      </c>
      <c r="BP43" s="70" t="s">
        <v>1282</v>
      </c>
      <c r="BQ43" s="70" t="s">
        <v>1336</v>
      </c>
      <c r="BR43" s="70" t="s">
        <v>1714</v>
      </c>
    </row>
    <row r="44" spans="1:70" ht="18">
      <c r="A44" s="68" t="s">
        <v>188</v>
      </c>
      <c r="B44" s="68" t="s">
        <v>39</v>
      </c>
      <c r="C44" s="68" t="s">
        <v>40</v>
      </c>
      <c r="D44" s="68" t="s">
        <v>41</v>
      </c>
      <c r="E44" s="68" t="s">
        <v>141</v>
      </c>
      <c r="F44" s="68" t="s">
        <v>1294</v>
      </c>
      <c r="G44" s="68" t="s">
        <v>186</v>
      </c>
      <c r="H44" s="68">
        <v>28.115960000000001</v>
      </c>
      <c r="I44" s="68">
        <v>45.668089999999999</v>
      </c>
      <c r="J44" s="68" t="s">
        <v>44</v>
      </c>
      <c r="K44" s="68" t="s">
        <v>888</v>
      </c>
      <c r="L44" s="68" t="s">
        <v>1198</v>
      </c>
      <c r="M44" s="68" t="s">
        <v>1119</v>
      </c>
      <c r="N44" s="68" t="s">
        <v>1119</v>
      </c>
      <c r="O44" s="68" t="s">
        <v>39</v>
      </c>
      <c r="P44" s="68" t="s">
        <v>53</v>
      </c>
      <c r="Q44" s="68"/>
      <c r="R44" s="68" t="s">
        <v>46</v>
      </c>
      <c r="S44" s="69">
        <v>43538</v>
      </c>
      <c r="T44" s="69">
        <v>43539</v>
      </c>
      <c r="U44" s="68" t="s">
        <v>46</v>
      </c>
      <c r="V44" s="70">
        <v>43652.450115740743</v>
      </c>
      <c r="W44" s="70">
        <v>43653.450115740743</v>
      </c>
      <c r="X44" s="68" t="s">
        <v>47</v>
      </c>
      <c r="Y44" s="113" t="s">
        <v>967</v>
      </c>
      <c r="Z44" s="68" t="s">
        <v>968</v>
      </c>
      <c r="AA44" s="68" t="s">
        <v>1689</v>
      </c>
      <c r="AB44" s="68" t="s">
        <v>1690</v>
      </c>
      <c r="AC44" s="69">
        <v>43542</v>
      </c>
      <c r="AD44" s="69">
        <v>43565</v>
      </c>
      <c r="AE44" s="69">
        <v>43565</v>
      </c>
      <c r="AF44" s="69">
        <v>43565</v>
      </c>
      <c r="AG44" s="69" t="s">
        <v>1119</v>
      </c>
      <c r="AH44" s="69" t="s">
        <v>1119</v>
      </c>
      <c r="AI44" s="69">
        <v>43579</v>
      </c>
      <c r="AJ44" s="69">
        <v>43738</v>
      </c>
      <c r="AK44" s="69">
        <v>43738</v>
      </c>
      <c r="AL44" s="69">
        <v>43740</v>
      </c>
      <c r="AM44" s="69">
        <v>43780</v>
      </c>
      <c r="AN44" s="69"/>
      <c r="AO44" s="69"/>
      <c r="AP44" s="69"/>
      <c r="AQ44" s="69">
        <v>43780</v>
      </c>
      <c r="AR44" s="69"/>
      <c r="AS44" s="69"/>
      <c r="AT44" s="69"/>
      <c r="AU44" s="69"/>
      <c r="AV44" s="69">
        <v>43758</v>
      </c>
      <c r="AW44" s="69"/>
      <c r="AX44" s="69"/>
      <c r="AY44" s="68"/>
      <c r="AZ44" s="68"/>
      <c r="BA44" s="70">
        <v>43782</v>
      </c>
      <c r="BB44" s="70"/>
      <c r="BC44" s="70" t="s">
        <v>1374</v>
      </c>
      <c r="BD44" s="69">
        <v>43753</v>
      </c>
      <c r="BE44" s="70">
        <v>43765</v>
      </c>
      <c r="BF44" s="70" t="s">
        <v>1315</v>
      </c>
      <c r="BG44" s="70"/>
      <c r="BH44" s="69" t="s">
        <v>1190</v>
      </c>
      <c r="BI44" s="68" t="s">
        <v>58</v>
      </c>
      <c r="BJ44" s="68" t="s">
        <v>187</v>
      </c>
      <c r="BK44" s="68" t="s">
        <v>1119</v>
      </c>
      <c r="BL44" s="68">
        <v>0</v>
      </c>
      <c r="BM44" s="68" t="s">
        <v>1370</v>
      </c>
      <c r="BN44" s="68" t="s">
        <v>50</v>
      </c>
      <c r="BO44" s="70" t="str">
        <f t="shared" si="5"/>
        <v>Priv. Contract Not Issued From TAWAL</v>
      </c>
      <c r="BP44" s="70" t="s">
        <v>1282</v>
      </c>
      <c r="BQ44" s="70" t="s">
        <v>1336</v>
      </c>
      <c r="BR44" s="70" t="s">
        <v>1714</v>
      </c>
    </row>
    <row r="45" spans="1:70" ht="18">
      <c r="A45" s="68" t="s">
        <v>223</v>
      </c>
      <c r="B45" s="68" t="s">
        <v>39</v>
      </c>
      <c r="C45" s="68" t="s">
        <v>40</v>
      </c>
      <c r="D45" s="68" t="s">
        <v>41</v>
      </c>
      <c r="E45" s="68" t="s">
        <v>141</v>
      </c>
      <c r="F45" s="68" t="s">
        <v>1294</v>
      </c>
      <c r="G45" s="68" t="s">
        <v>224</v>
      </c>
      <c r="H45" s="68">
        <v>27.458829999999999</v>
      </c>
      <c r="I45" s="68">
        <v>48.515529999999998</v>
      </c>
      <c r="J45" s="68" t="s">
        <v>44</v>
      </c>
      <c r="K45" s="68" t="s">
        <v>888</v>
      </c>
      <c r="L45" s="68" t="s">
        <v>1198</v>
      </c>
      <c r="M45" s="68" t="s">
        <v>1119</v>
      </c>
      <c r="N45" s="68" t="s">
        <v>1119</v>
      </c>
      <c r="O45" s="68" t="s">
        <v>39</v>
      </c>
      <c r="P45" s="68" t="s">
        <v>53</v>
      </c>
      <c r="Q45" s="68"/>
      <c r="R45" s="68" t="s">
        <v>46</v>
      </c>
      <c r="S45" s="69">
        <v>43539</v>
      </c>
      <c r="T45" s="69">
        <v>43540</v>
      </c>
      <c r="U45" s="68" t="s">
        <v>46</v>
      </c>
      <c r="V45" s="70">
        <v>43604.817337962966</v>
      </c>
      <c r="W45" s="70">
        <v>43605.817337962966</v>
      </c>
      <c r="X45" s="68" t="s">
        <v>47</v>
      </c>
      <c r="Y45" s="113" t="s">
        <v>1691</v>
      </c>
      <c r="Z45" s="68" t="s">
        <v>1692</v>
      </c>
      <c r="AA45" s="68" t="s">
        <v>1719</v>
      </c>
      <c r="AB45" s="68" t="s">
        <v>1690</v>
      </c>
      <c r="AC45" s="69">
        <v>43543</v>
      </c>
      <c r="AD45" s="69">
        <v>43565</v>
      </c>
      <c r="AE45" s="69">
        <v>43565</v>
      </c>
      <c r="AF45" s="69">
        <v>43569</v>
      </c>
      <c r="AG45" s="69" t="s">
        <v>1119</v>
      </c>
      <c r="AH45" s="69" t="s">
        <v>1119</v>
      </c>
      <c r="AI45" s="69">
        <v>43573</v>
      </c>
      <c r="AJ45" s="69">
        <v>43675</v>
      </c>
      <c r="AK45" s="69">
        <v>43705</v>
      </c>
      <c r="AL45" s="69">
        <v>43776</v>
      </c>
      <c r="AM45" s="69">
        <v>43780</v>
      </c>
      <c r="AN45" s="69"/>
      <c r="AO45" s="69"/>
      <c r="AP45" s="69"/>
      <c r="AQ45" s="69">
        <v>43780</v>
      </c>
      <c r="AR45" s="69"/>
      <c r="AS45" s="69"/>
      <c r="AT45" s="69"/>
      <c r="AU45" s="69"/>
      <c r="AV45" s="69"/>
      <c r="AW45" s="69"/>
      <c r="AX45" s="69"/>
      <c r="AY45" s="68"/>
      <c r="AZ45" s="68"/>
      <c r="BA45" s="70">
        <v>43782</v>
      </c>
      <c r="BB45" s="70"/>
      <c r="BC45" s="70" t="s">
        <v>1374</v>
      </c>
      <c r="BD45" s="69">
        <v>43753</v>
      </c>
      <c r="BE45" s="70">
        <v>43794</v>
      </c>
      <c r="BF45" s="70" t="s">
        <v>1320</v>
      </c>
      <c r="BG45" s="70"/>
      <c r="BH45" s="69" t="s">
        <v>1190</v>
      </c>
      <c r="BI45" s="68" t="s">
        <v>58</v>
      </c>
      <c r="BJ45" s="68" t="s">
        <v>225</v>
      </c>
      <c r="BK45" s="68" t="s">
        <v>1119</v>
      </c>
      <c r="BL45" s="68">
        <v>0</v>
      </c>
      <c r="BM45" s="68" t="s">
        <v>1397</v>
      </c>
      <c r="BN45" s="68" t="s">
        <v>50</v>
      </c>
      <c r="BO45" s="70" t="str">
        <f t="shared" si="5"/>
        <v>Priv. Contract Not Issued From TAWAL</v>
      </c>
      <c r="BP45" s="70" t="s">
        <v>1282</v>
      </c>
      <c r="BQ45" s="70" t="s">
        <v>1233</v>
      </c>
      <c r="BR45" s="70" t="s">
        <v>1499</v>
      </c>
    </row>
    <row r="46" spans="1:70" ht="18">
      <c r="A46" s="68" t="s">
        <v>189</v>
      </c>
      <c r="B46" s="68" t="s">
        <v>39</v>
      </c>
      <c r="C46" s="68" t="s">
        <v>40</v>
      </c>
      <c r="D46" s="68" t="s">
        <v>41</v>
      </c>
      <c r="E46" s="68" t="s">
        <v>141</v>
      </c>
      <c r="F46" s="68" t="s">
        <v>1294</v>
      </c>
      <c r="G46" s="68" t="s">
        <v>190</v>
      </c>
      <c r="H46" s="68">
        <v>28.30911</v>
      </c>
      <c r="I46" s="68">
        <v>46.129730000000002</v>
      </c>
      <c r="J46" s="68" t="s">
        <v>44</v>
      </c>
      <c r="K46" s="68" t="s">
        <v>888</v>
      </c>
      <c r="L46" s="68" t="s">
        <v>1198</v>
      </c>
      <c r="M46" s="68" t="s">
        <v>1119</v>
      </c>
      <c r="N46" s="68" t="s">
        <v>1119</v>
      </c>
      <c r="O46" s="68" t="s">
        <v>39</v>
      </c>
      <c r="P46" s="68" t="s">
        <v>53</v>
      </c>
      <c r="Q46" s="68"/>
      <c r="R46" s="68" t="s">
        <v>46</v>
      </c>
      <c r="S46" s="69">
        <v>43529</v>
      </c>
      <c r="T46" s="69">
        <v>43530</v>
      </c>
      <c r="U46" s="68" t="s">
        <v>46</v>
      </c>
      <c r="V46" s="70">
        <v>43605.684386574074</v>
      </c>
      <c r="W46" s="70">
        <v>43606.684386574074</v>
      </c>
      <c r="X46" s="68" t="s">
        <v>47</v>
      </c>
      <c r="Y46" s="113" t="s">
        <v>191</v>
      </c>
      <c r="Z46" s="68" t="s">
        <v>192</v>
      </c>
      <c r="AA46" s="68" t="s">
        <v>1266</v>
      </c>
      <c r="AB46" s="68" t="s">
        <v>112</v>
      </c>
      <c r="AC46" s="69">
        <v>43533</v>
      </c>
      <c r="AD46" s="69">
        <v>43565</v>
      </c>
      <c r="AE46" s="69">
        <v>43599</v>
      </c>
      <c r="AF46" s="69">
        <v>43598</v>
      </c>
      <c r="AG46" s="69" t="s">
        <v>1119</v>
      </c>
      <c r="AH46" s="69" t="s">
        <v>1119</v>
      </c>
      <c r="AI46" s="69">
        <v>43579</v>
      </c>
      <c r="AJ46" s="69">
        <v>43778</v>
      </c>
      <c r="AK46" s="69">
        <v>43778</v>
      </c>
      <c r="AL46" s="69">
        <v>43778</v>
      </c>
      <c r="AM46" s="69">
        <v>43780</v>
      </c>
      <c r="AN46" s="69"/>
      <c r="AO46" s="69"/>
      <c r="AP46" s="69"/>
      <c r="AQ46" s="69">
        <v>43780</v>
      </c>
      <c r="AR46" s="69"/>
      <c r="AS46" s="69"/>
      <c r="AT46" s="69"/>
      <c r="AU46" s="69"/>
      <c r="AV46" s="69">
        <v>43758</v>
      </c>
      <c r="AW46" s="69"/>
      <c r="AX46" s="69"/>
      <c r="AY46" s="68"/>
      <c r="AZ46" s="68"/>
      <c r="BA46" s="70">
        <v>43782</v>
      </c>
      <c r="BB46" s="70"/>
      <c r="BC46" s="70" t="s">
        <v>1374</v>
      </c>
      <c r="BD46" s="69">
        <v>43784</v>
      </c>
      <c r="BE46" s="70">
        <v>43804</v>
      </c>
      <c r="BF46" s="70" t="s">
        <v>1702</v>
      </c>
      <c r="BG46" s="70"/>
      <c r="BH46" s="69" t="s">
        <v>1190</v>
      </c>
      <c r="BI46" s="68" t="s">
        <v>58</v>
      </c>
      <c r="BJ46" s="68" t="s">
        <v>193</v>
      </c>
      <c r="BK46" s="68" t="s">
        <v>1119</v>
      </c>
      <c r="BL46" s="68">
        <v>0</v>
      </c>
      <c r="BM46" s="68">
        <v>0</v>
      </c>
      <c r="BN46" s="68" t="s">
        <v>50</v>
      </c>
      <c r="BO46" s="70" t="str">
        <f t="shared" si="5"/>
        <v>Priv. Contract Not Issued From TAWAL</v>
      </c>
      <c r="BP46" s="70" t="s">
        <v>1282</v>
      </c>
      <c r="BQ46" s="70" t="s">
        <v>1336</v>
      </c>
      <c r="BR46" s="70" t="s">
        <v>1500</v>
      </c>
    </row>
    <row r="47" spans="1:70" ht="18">
      <c r="A47" s="68" t="s">
        <v>226</v>
      </c>
      <c r="B47" s="68" t="s">
        <v>39</v>
      </c>
      <c r="C47" s="68" t="s">
        <v>40</v>
      </c>
      <c r="D47" s="68" t="s">
        <v>41</v>
      </c>
      <c r="E47" s="68" t="s">
        <v>141</v>
      </c>
      <c r="F47" s="68" t="s">
        <v>1294</v>
      </c>
      <c r="G47" s="68" t="s">
        <v>224</v>
      </c>
      <c r="H47" s="68">
        <v>27.467829999999999</v>
      </c>
      <c r="I47" s="68">
        <v>48.525799999999997</v>
      </c>
      <c r="J47" s="68" t="s">
        <v>44</v>
      </c>
      <c r="K47" s="68" t="s">
        <v>888</v>
      </c>
      <c r="L47" s="68" t="s">
        <v>1198</v>
      </c>
      <c r="M47" s="68" t="s">
        <v>1119</v>
      </c>
      <c r="N47" s="68" t="s">
        <v>1119</v>
      </c>
      <c r="O47" s="68" t="s">
        <v>39</v>
      </c>
      <c r="P47" s="68" t="s">
        <v>53</v>
      </c>
      <c r="Q47" s="68"/>
      <c r="R47" s="68" t="s">
        <v>46</v>
      </c>
      <c r="S47" s="69">
        <v>43539</v>
      </c>
      <c r="T47" s="69">
        <v>43540</v>
      </c>
      <c r="U47" s="68" t="s">
        <v>46</v>
      </c>
      <c r="V47" s="70">
        <v>43608.667881944442</v>
      </c>
      <c r="W47" s="70">
        <v>43609.667881944442</v>
      </c>
      <c r="X47" s="68" t="s">
        <v>47</v>
      </c>
      <c r="Y47" s="113" t="s">
        <v>227</v>
      </c>
      <c r="Z47" s="68" t="s">
        <v>228</v>
      </c>
      <c r="AA47" s="68" t="s">
        <v>1266</v>
      </c>
      <c r="AB47" s="68" t="s">
        <v>112</v>
      </c>
      <c r="AC47" s="69">
        <v>43543</v>
      </c>
      <c r="AD47" s="69">
        <v>43565</v>
      </c>
      <c r="AE47" s="69">
        <v>43565</v>
      </c>
      <c r="AF47" s="69">
        <v>43565</v>
      </c>
      <c r="AG47" s="69" t="s">
        <v>1119</v>
      </c>
      <c r="AH47" s="69" t="s">
        <v>1119</v>
      </c>
      <c r="AI47" s="69" t="s">
        <v>1119</v>
      </c>
      <c r="AJ47" s="69" t="s">
        <v>1119</v>
      </c>
      <c r="AK47" s="69" t="s">
        <v>1119</v>
      </c>
      <c r="AL47" s="69" t="s">
        <v>1119</v>
      </c>
      <c r="AM47" s="69" t="s">
        <v>1119</v>
      </c>
      <c r="AN47" s="69" t="s">
        <v>1119</v>
      </c>
      <c r="AO47" s="69">
        <v>43755</v>
      </c>
      <c r="AP47" s="69">
        <v>43760</v>
      </c>
      <c r="AQ47" s="69">
        <v>43760</v>
      </c>
      <c r="AR47" s="69"/>
      <c r="AS47" s="69"/>
      <c r="AT47" s="69"/>
      <c r="AU47" s="69"/>
      <c r="AV47" s="69"/>
      <c r="AW47" s="69"/>
      <c r="AX47" s="69"/>
      <c r="AY47" s="68"/>
      <c r="AZ47" s="68"/>
      <c r="BA47" s="70">
        <v>43760</v>
      </c>
      <c r="BB47" s="70">
        <v>43760</v>
      </c>
      <c r="BC47" s="70" t="s">
        <v>1374</v>
      </c>
      <c r="BD47" s="69">
        <v>43753</v>
      </c>
      <c r="BE47" s="70">
        <v>43774</v>
      </c>
      <c r="BF47" s="70" t="s">
        <v>1317</v>
      </c>
      <c r="BG47" s="70"/>
      <c r="BH47" s="69" t="s">
        <v>101</v>
      </c>
      <c r="BI47" s="68" t="s">
        <v>101</v>
      </c>
      <c r="BJ47" s="68" t="s">
        <v>225</v>
      </c>
      <c r="BK47" s="68" t="s">
        <v>1406</v>
      </c>
      <c r="BL47" s="68">
        <v>0</v>
      </c>
      <c r="BM47" s="68">
        <v>0</v>
      </c>
      <c r="BN47" s="68" t="s">
        <v>50</v>
      </c>
      <c r="BO47" s="70" t="str">
        <f t="shared" si="5"/>
        <v>FBP Not Issued</v>
      </c>
      <c r="BP47" s="70" t="s">
        <v>1282</v>
      </c>
      <c r="BQ47" s="70" t="s">
        <v>1233</v>
      </c>
      <c r="BR47" s="70" t="s">
        <v>1686</v>
      </c>
    </row>
    <row r="48" spans="1:70" ht="18">
      <c r="A48" s="68" t="s">
        <v>667</v>
      </c>
      <c r="B48" s="68" t="s">
        <v>39</v>
      </c>
      <c r="C48" s="68" t="s">
        <v>40</v>
      </c>
      <c r="D48" s="68" t="s">
        <v>41</v>
      </c>
      <c r="E48" s="68" t="s">
        <v>141</v>
      </c>
      <c r="F48" s="68" t="s">
        <v>1293</v>
      </c>
      <c r="G48" s="68" t="s">
        <v>142</v>
      </c>
      <c r="H48" s="68">
        <v>28.449719999999999</v>
      </c>
      <c r="I48" s="68">
        <v>45.963140000000003</v>
      </c>
      <c r="J48" s="68" t="s">
        <v>44</v>
      </c>
      <c r="K48" s="68" t="s">
        <v>888</v>
      </c>
      <c r="L48" s="68" t="s">
        <v>1198</v>
      </c>
      <c r="M48" s="68" t="s">
        <v>1119</v>
      </c>
      <c r="N48" s="68" t="s">
        <v>1119</v>
      </c>
      <c r="O48" s="68" t="s">
        <v>39</v>
      </c>
      <c r="P48" s="68" t="s">
        <v>53</v>
      </c>
      <c r="Q48" s="68"/>
      <c r="R48" s="68" t="s">
        <v>46</v>
      </c>
      <c r="S48" s="69">
        <v>43646</v>
      </c>
      <c r="T48" s="69">
        <v>43647</v>
      </c>
      <c r="U48" s="68" t="s">
        <v>46</v>
      </c>
      <c r="V48" s="70">
        <v>43680.781736111108</v>
      </c>
      <c r="W48" s="70">
        <v>43681.781736111108</v>
      </c>
      <c r="X48" s="68" t="s">
        <v>47</v>
      </c>
      <c r="Y48" s="113" t="s">
        <v>1348</v>
      </c>
      <c r="Z48" s="68" t="s">
        <v>1349</v>
      </c>
      <c r="AA48" s="68" t="s">
        <v>1266</v>
      </c>
      <c r="AB48" s="68" t="s">
        <v>112</v>
      </c>
      <c r="AC48" s="69">
        <v>43650</v>
      </c>
      <c r="AD48" s="69">
        <v>43650</v>
      </c>
      <c r="AE48" s="69">
        <v>43697</v>
      </c>
      <c r="AF48" s="69">
        <v>43711</v>
      </c>
      <c r="AG48" s="69"/>
      <c r="AH48" s="69"/>
      <c r="AI48" s="69" t="s">
        <v>1119</v>
      </c>
      <c r="AJ48" s="69" t="s">
        <v>1119</v>
      </c>
      <c r="AK48" s="69" t="s">
        <v>1119</v>
      </c>
      <c r="AL48" s="69" t="s">
        <v>1119</v>
      </c>
      <c r="AM48" s="69" t="s">
        <v>1119</v>
      </c>
      <c r="AN48" s="69" t="s">
        <v>1119</v>
      </c>
      <c r="AO48" s="69">
        <v>43752</v>
      </c>
      <c r="AP48" s="69">
        <v>43760</v>
      </c>
      <c r="AQ48" s="70">
        <v>43753</v>
      </c>
      <c r="AR48" s="69"/>
      <c r="AS48" s="69"/>
      <c r="AT48" s="69"/>
      <c r="AU48" s="69"/>
      <c r="AV48" s="69"/>
      <c r="AW48" s="69"/>
      <c r="AX48" s="69"/>
      <c r="AY48" s="68"/>
      <c r="AZ48" s="68"/>
      <c r="BA48" s="70">
        <v>43760</v>
      </c>
      <c r="BB48" s="70">
        <v>43760</v>
      </c>
      <c r="BC48" s="70" t="s">
        <v>1374</v>
      </c>
      <c r="BD48" s="69"/>
      <c r="BE48" s="70">
        <v>43765</v>
      </c>
      <c r="BF48" s="70" t="s">
        <v>1315</v>
      </c>
      <c r="BG48" s="70"/>
      <c r="BH48" s="69" t="s">
        <v>101</v>
      </c>
      <c r="BI48" s="69" t="s">
        <v>101</v>
      </c>
      <c r="BJ48" s="68" t="s">
        <v>1323</v>
      </c>
      <c r="BK48" s="68" t="s">
        <v>1119</v>
      </c>
      <c r="BL48" s="68">
        <v>0</v>
      </c>
      <c r="BM48" s="68" t="s">
        <v>1397</v>
      </c>
      <c r="BN48" s="68" t="s">
        <v>50</v>
      </c>
      <c r="BO48" s="70" t="str">
        <f t="shared" si="5"/>
        <v>FBP Not Issued</v>
      </c>
      <c r="BP48" s="70" t="s">
        <v>1282</v>
      </c>
      <c r="BQ48" s="70" t="s">
        <v>1336</v>
      </c>
      <c r="BR48" s="70" t="s">
        <v>1686</v>
      </c>
    </row>
    <row r="49" spans="1:70" ht="18">
      <c r="A49" s="68" t="s">
        <v>103</v>
      </c>
      <c r="B49" s="68" t="s">
        <v>39</v>
      </c>
      <c r="C49" s="68" t="s">
        <v>40</v>
      </c>
      <c r="D49" s="68" t="s">
        <v>41</v>
      </c>
      <c r="E49" s="68" t="s">
        <v>104</v>
      </c>
      <c r="F49" s="68" t="s">
        <v>1294</v>
      </c>
      <c r="G49" s="68" t="s">
        <v>105</v>
      </c>
      <c r="H49" s="68">
        <v>25.306709999999999</v>
      </c>
      <c r="I49" s="68">
        <v>49.512720000000002</v>
      </c>
      <c r="J49" s="68" t="s">
        <v>44</v>
      </c>
      <c r="K49" s="68" t="s">
        <v>888</v>
      </c>
      <c r="L49" s="68" t="s">
        <v>1198</v>
      </c>
      <c r="M49" s="68" t="s">
        <v>1119</v>
      </c>
      <c r="N49" s="68" t="s">
        <v>1119</v>
      </c>
      <c r="O49" s="68" t="s">
        <v>39</v>
      </c>
      <c r="P49" s="68" t="s">
        <v>53</v>
      </c>
      <c r="Q49" s="68"/>
      <c r="R49" s="68" t="s">
        <v>46</v>
      </c>
      <c r="S49" s="69">
        <v>43532</v>
      </c>
      <c r="T49" s="69">
        <v>43533</v>
      </c>
      <c r="U49" s="68" t="s">
        <v>46</v>
      </c>
      <c r="V49" s="70">
        <v>43608.601331018515</v>
      </c>
      <c r="W49" s="70">
        <v>43609.601331018515</v>
      </c>
      <c r="X49" s="68" t="s">
        <v>47</v>
      </c>
      <c r="Y49" s="113" t="s">
        <v>106</v>
      </c>
      <c r="Z49" s="68" t="s">
        <v>107</v>
      </c>
      <c r="AA49" s="68" t="s">
        <v>56</v>
      </c>
      <c r="AB49" s="68" t="s">
        <v>57</v>
      </c>
      <c r="AC49" s="69">
        <v>43536</v>
      </c>
      <c r="AD49" s="69">
        <v>43565</v>
      </c>
      <c r="AE49" s="69">
        <v>43565</v>
      </c>
      <c r="AF49" s="69">
        <v>43569</v>
      </c>
      <c r="AG49" s="69" t="s">
        <v>1119</v>
      </c>
      <c r="AH49" s="69" t="s">
        <v>1119</v>
      </c>
      <c r="AI49" s="69">
        <v>43571</v>
      </c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8"/>
      <c r="AZ49" s="68"/>
      <c r="BA49" s="70"/>
      <c r="BB49" s="70"/>
      <c r="BC49" s="70" t="s">
        <v>1374</v>
      </c>
      <c r="BD49" s="69">
        <v>43723</v>
      </c>
      <c r="BE49" s="70">
        <v>43814</v>
      </c>
      <c r="BF49" s="70" t="s">
        <v>1703</v>
      </c>
      <c r="BG49" s="70"/>
      <c r="BH49" s="69" t="s">
        <v>1190</v>
      </c>
      <c r="BI49" s="68" t="s">
        <v>58</v>
      </c>
      <c r="BJ49" s="68" t="s">
        <v>108</v>
      </c>
      <c r="BK49" s="68" t="s">
        <v>1119</v>
      </c>
      <c r="BL49" s="68">
        <v>0</v>
      </c>
      <c r="BM49" s="68">
        <v>0</v>
      </c>
      <c r="BN49" s="68" t="s">
        <v>50</v>
      </c>
      <c r="BO49" s="70" t="str">
        <f t="shared" si="5"/>
        <v>IBP Not Issued</v>
      </c>
      <c r="BP49" s="70" t="s">
        <v>1282</v>
      </c>
      <c r="BQ49" s="70" t="s">
        <v>1235</v>
      </c>
      <c r="BR49" s="70" t="s">
        <v>1501</v>
      </c>
    </row>
    <row r="50" spans="1:70" ht="18">
      <c r="A50" s="68" t="s">
        <v>114</v>
      </c>
      <c r="B50" s="68" t="s">
        <v>39</v>
      </c>
      <c r="C50" s="68" t="s">
        <v>40</v>
      </c>
      <c r="D50" s="68" t="s">
        <v>41</v>
      </c>
      <c r="E50" s="68" t="s">
        <v>104</v>
      </c>
      <c r="F50" s="68" t="s">
        <v>1294</v>
      </c>
      <c r="G50" s="68" t="s">
        <v>105</v>
      </c>
      <c r="H50" s="68">
        <v>25.340689999999999</v>
      </c>
      <c r="I50" s="68">
        <v>49.539319999999996</v>
      </c>
      <c r="J50" s="68" t="s">
        <v>44</v>
      </c>
      <c r="K50" s="68" t="s">
        <v>888</v>
      </c>
      <c r="L50" s="68" t="s">
        <v>1198</v>
      </c>
      <c r="M50" s="68" t="s">
        <v>1119</v>
      </c>
      <c r="N50" s="68" t="s">
        <v>1119</v>
      </c>
      <c r="O50" s="68" t="s">
        <v>39</v>
      </c>
      <c r="P50" s="68" t="s">
        <v>53</v>
      </c>
      <c r="Q50" s="68"/>
      <c r="R50" s="68" t="s">
        <v>46</v>
      </c>
      <c r="S50" s="69">
        <v>43537</v>
      </c>
      <c r="T50" s="69">
        <v>43538</v>
      </c>
      <c r="U50" s="68" t="s">
        <v>46</v>
      </c>
      <c r="V50" s="70">
        <v>43608.725590277776</v>
      </c>
      <c r="W50" s="70">
        <v>43609.725590277776</v>
      </c>
      <c r="X50" s="68" t="s">
        <v>47</v>
      </c>
      <c r="Y50" s="113" t="s">
        <v>115</v>
      </c>
      <c r="Z50" s="68" t="s">
        <v>116</v>
      </c>
      <c r="AA50" s="68" t="s">
        <v>56</v>
      </c>
      <c r="AB50" s="68" t="s">
        <v>57</v>
      </c>
      <c r="AC50" s="69">
        <v>43541</v>
      </c>
      <c r="AD50" s="69">
        <v>43565</v>
      </c>
      <c r="AE50" s="69">
        <v>43565</v>
      </c>
      <c r="AF50" s="69">
        <v>43569</v>
      </c>
      <c r="AG50" s="69" t="s">
        <v>1119</v>
      </c>
      <c r="AH50" s="69" t="s">
        <v>1119</v>
      </c>
      <c r="AI50" s="69">
        <v>43571</v>
      </c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8"/>
      <c r="AZ50" s="68"/>
      <c r="BA50" s="70"/>
      <c r="BB50" s="70"/>
      <c r="BC50" s="70" t="s">
        <v>1374</v>
      </c>
      <c r="BD50" s="69">
        <v>43723</v>
      </c>
      <c r="BE50" s="70">
        <v>43819</v>
      </c>
      <c r="BF50" s="70" t="s">
        <v>1703</v>
      </c>
      <c r="BG50" s="70"/>
      <c r="BH50" s="69" t="s">
        <v>1190</v>
      </c>
      <c r="BI50" s="68" t="s">
        <v>58</v>
      </c>
      <c r="BJ50" s="68" t="s">
        <v>108</v>
      </c>
      <c r="BK50" s="68" t="s">
        <v>1119</v>
      </c>
      <c r="BL50" s="68">
        <v>0</v>
      </c>
      <c r="BM50" s="68">
        <v>0</v>
      </c>
      <c r="BN50" s="68" t="s">
        <v>50</v>
      </c>
      <c r="BO50" s="70" t="str">
        <f t="shared" si="5"/>
        <v>IBP Not Issued</v>
      </c>
      <c r="BP50" s="70" t="s">
        <v>1282</v>
      </c>
      <c r="BQ50" s="70" t="s">
        <v>1235</v>
      </c>
      <c r="BR50" s="70" t="s">
        <v>1502</v>
      </c>
    </row>
    <row r="51" spans="1:70" ht="18">
      <c r="A51" s="68" t="s">
        <v>117</v>
      </c>
      <c r="B51" s="68" t="s">
        <v>39</v>
      </c>
      <c r="C51" s="68" t="s">
        <v>40</v>
      </c>
      <c r="D51" s="68" t="s">
        <v>41</v>
      </c>
      <c r="E51" s="68" t="s">
        <v>104</v>
      </c>
      <c r="F51" s="68" t="s">
        <v>1294</v>
      </c>
      <c r="G51" s="68" t="s">
        <v>105</v>
      </c>
      <c r="H51" s="68">
        <v>25.298359999999999</v>
      </c>
      <c r="I51" s="68">
        <v>49.590029999999999</v>
      </c>
      <c r="J51" s="68" t="s">
        <v>44</v>
      </c>
      <c r="K51" s="68" t="s">
        <v>888</v>
      </c>
      <c r="L51" s="68" t="s">
        <v>1198</v>
      </c>
      <c r="M51" s="68" t="s">
        <v>1119</v>
      </c>
      <c r="N51" s="68" t="s">
        <v>1119</v>
      </c>
      <c r="O51" s="68" t="s">
        <v>39</v>
      </c>
      <c r="P51" s="68" t="s">
        <v>53</v>
      </c>
      <c r="Q51" s="68"/>
      <c r="R51" s="68" t="s">
        <v>46</v>
      </c>
      <c r="S51" s="69">
        <v>43537</v>
      </c>
      <c r="T51" s="69">
        <v>43538</v>
      </c>
      <c r="U51" s="68" t="s">
        <v>46</v>
      </c>
      <c r="V51" s="70">
        <v>43608.729629629626</v>
      </c>
      <c r="W51" s="70">
        <v>43609.729629629626</v>
      </c>
      <c r="X51" s="68" t="s">
        <v>47</v>
      </c>
      <c r="Y51" s="113" t="s">
        <v>118</v>
      </c>
      <c r="Z51" s="68" t="s">
        <v>119</v>
      </c>
      <c r="AA51" s="68" t="s">
        <v>56</v>
      </c>
      <c r="AB51" s="68" t="s">
        <v>57</v>
      </c>
      <c r="AC51" s="69">
        <v>43541</v>
      </c>
      <c r="AD51" s="69">
        <v>43565</v>
      </c>
      <c r="AE51" s="69">
        <v>43565</v>
      </c>
      <c r="AF51" s="69">
        <v>43571</v>
      </c>
      <c r="AG51" s="69" t="s">
        <v>1119</v>
      </c>
      <c r="AH51" s="69" t="s">
        <v>1119</v>
      </c>
      <c r="AI51" s="69">
        <v>43634</v>
      </c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8"/>
      <c r="AZ51" s="68"/>
      <c r="BA51" s="70"/>
      <c r="BB51" s="70"/>
      <c r="BC51" s="70" t="s">
        <v>1374</v>
      </c>
      <c r="BD51" s="69">
        <v>43784</v>
      </c>
      <c r="BE51" s="70">
        <v>43814</v>
      </c>
      <c r="BF51" s="70" t="s">
        <v>1703</v>
      </c>
      <c r="BG51" s="70"/>
      <c r="BH51" s="69" t="s">
        <v>1190</v>
      </c>
      <c r="BI51" s="68" t="s">
        <v>58</v>
      </c>
      <c r="BJ51" s="68" t="s">
        <v>108</v>
      </c>
      <c r="BK51" s="68" t="s">
        <v>1119</v>
      </c>
      <c r="BL51" s="68">
        <v>0</v>
      </c>
      <c r="BM51" s="68">
        <v>0</v>
      </c>
      <c r="BN51" s="68" t="s">
        <v>50</v>
      </c>
      <c r="BO51" s="70" t="str">
        <f t="shared" si="5"/>
        <v>IBP Not Issued</v>
      </c>
      <c r="BP51" s="70" t="s">
        <v>1282</v>
      </c>
      <c r="BQ51" s="70" t="s">
        <v>1235</v>
      </c>
      <c r="BR51" s="70" t="s">
        <v>1501</v>
      </c>
    </row>
    <row r="52" spans="1:70" ht="18">
      <c r="A52" s="68" t="s">
        <v>123</v>
      </c>
      <c r="B52" s="68" t="s">
        <v>39</v>
      </c>
      <c r="C52" s="68" t="s">
        <v>40</v>
      </c>
      <c r="D52" s="68" t="s">
        <v>41</v>
      </c>
      <c r="E52" s="68" t="s">
        <v>104</v>
      </c>
      <c r="F52" s="68" t="s">
        <v>1294</v>
      </c>
      <c r="G52" s="68" t="s">
        <v>105</v>
      </c>
      <c r="H52" s="68">
        <v>25.468900000000001</v>
      </c>
      <c r="I52" s="68">
        <v>49.538719999999998</v>
      </c>
      <c r="J52" s="68" t="s">
        <v>44</v>
      </c>
      <c r="K52" s="68" t="s">
        <v>888</v>
      </c>
      <c r="L52" s="68" t="s">
        <v>1198</v>
      </c>
      <c r="M52" s="68" t="s">
        <v>1119</v>
      </c>
      <c r="N52" s="68" t="s">
        <v>1119</v>
      </c>
      <c r="O52" s="68" t="s">
        <v>39</v>
      </c>
      <c r="P52" s="68" t="s">
        <v>53</v>
      </c>
      <c r="Q52" s="68"/>
      <c r="R52" s="68" t="s">
        <v>46</v>
      </c>
      <c r="S52" s="69">
        <v>43532</v>
      </c>
      <c r="T52" s="69">
        <v>43533</v>
      </c>
      <c r="U52" s="68" t="s">
        <v>46</v>
      </c>
      <c r="V52" s="70">
        <v>43587.618298611109</v>
      </c>
      <c r="W52" s="70">
        <v>43588.618298611109</v>
      </c>
      <c r="X52" s="68" t="s">
        <v>47</v>
      </c>
      <c r="Y52" s="113" t="s">
        <v>124</v>
      </c>
      <c r="Z52" s="68" t="s">
        <v>125</v>
      </c>
      <c r="AA52" s="68" t="s">
        <v>1266</v>
      </c>
      <c r="AB52" s="68" t="s">
        <v>112</v>
      </c>
      <c r="AC52" s="69">
        <v>43536</v>
      </c>
      <c r="AD52" s="69">
        <v>43565</v>
      </c>
      <c r="AE52" s="69">
        <v>43565</v>
      </c>
      <c r="AF52" s="69">
        <v>43569</v>
      </c>
      <c r="AG52" s="69" t="s">
        <v>1119</v>
      </c>
      <c r="AH52" s="69" t="s">
        <v>1119</v>
      </c>
      <c r="AI52" s="69">
        <v>43571</v>
      </c>
      <c r="AJ52" s="69">
        <v>43748</v>
      </c>
      <c r="AK52" s="69">
        <v>43748</v>
      </c>
      <c r="AL52" s="69">
        <v>43751</v>
      </c>
      <c r="AM52" s="69">
        <v>43752</v>
      </c>
      <c r="AN52" s="69"/>
      <c r="AO52" s="69" t="s">
        <v>1119</v>
      </c>
      <c r="AP52" s="69" t="s">
        <v>1119</v>
      </c>
      <c r="AQ52" s="70">
        <v>43753</v>
      </c>
      <c r="AR52" s="69"/>
      <c r="AS52" s="69"/>
      <c r="AT52" s="69"/>
      <c r="AU52" s="69"/>
      <c r="AV52" s="69"/>
      <c r="AW52" s="69"/>
      <c r="AX52" s="69"/>
      <c r="AY52" s="68"/>
      <c r="AZ52" s="68"/>
      <c r="BA52" s="70">
        <v>43759</v>
      </c>
      <c r="BB52" s="70">
        <v>43759</v>
      </c>
      <c r="BC52" s="70" t="s">
        <v>1374</v>
      </c>
      <c r="BD52" s="69">
        <v>43723</v>
      </c>
      <c r="BE52" s="70">
        <v>43811</v>
      </c>
      <c r="BF52" s="70" t="s">
        <v>1674</v>
      </c>
      <c r="BG52" s="70" t="s">
        <v>1316</v>
      </c>
      <c r="BH52" s="69" t="s">
        <v>1190</v>
      </c>
      <c r="BI52" s="68" t="s">
        <v>58</v>
      </c>
      <c r="BJ52" s="68" t="s">
        <v>108</v>
      </c>
      <c r="BK52" s="68" t="s">
        <v>1119</v>
      </c>
      <c r="BL52" s="68">
        <v>0</v>
      </c>
      <c r="BM52" s="68">
        <v>0</v>
      </c>
      <c r="BN52" s="68" t="s">
        <v>50</v>
      </c>
      <c r="BO52" s="70" t="str">
        <f t="shared" si="5"/>
        <v>FBP Not Issued</v>
      </c>
      <c r="BP52" s="70" t="s">
        <v>1282</v>
      </c>
      <c r="BQ52" s="70" t="s">
        <v>1235</v>
      </c>
      <c r="BR52" s="70" t="s">
        <v>1686</v>
      </c>
    </row>
    <row r="53" spans="1:70" ht="18">
      <c r="A53" s="68" t="s">
        <v>126</v>
      </c>
      <c r="B53" s="68" t="s">
        <v>39</v>
      </c>
      <c r="C53" s="68" t="s">
        <v>40</v>
      </c>
      <c r="D53" s="68" t="s">
        <v>41</v>
      </c>
      <c r="E53" s="68" t="s">
        <v>104</v>
      </c>
      <c r="F53" s="68" t="s">
        <v>1294</v>
      </c>
      <c r="G53" s="68" t="s">
        <v>105</v>
      </c>
      <c r="H53" s="68">
        <v>25.4695</v>
      </c>
      <c r="I53" s="68">
        <v>49.549779999999998</v>
      </c>
      <c r="J53" s="68" t="s">
        <v>44</v>
      </c>
      <c r="K53" s="68" t="s">
        <v>888</v>
      </c>
      <c r="L53" s="68" t="s">
        <v>1198</v>
      </c>
      <c r="M53" s="68" t="s">
        <v>1119</v>
      </c>
      <c r="N53" s="68" t="s">
        <v>1119</v>
      </c>
      <c r="O53" s="68" t="s">
        <v>39</v>
      </c>
      <c r="P53" s="68" t="s">
        <v>53</v>
      </c>
      <c r="Q53" s="68"/>
      <c r="R53" s="68" t="s">
        <v>46</v>
      </c>
      <c r="S53" s="69">
        <v>43532</v>
      </c>
      <c r="T53" s="69">
        <v>43533</v>
      </c>
      <c r="U53" s="68" t="s">
        <v>46</v>
      </c>
      <c r="V53" s="70">
        <v>43604.730844907404</v>
      </c>
      <c r="W53" s="70">
        <v>43605.730844907404</v>
      </c>
      <c r="X53" s="68" t="s">
        <v>47</v>
      </c>
      <c r="Y53" s="113" t="s">
        <v>127</v>
      </c>
      <c r="Z53" s="68" t="s">
        <v>128</v>
      </c>
      <c r="AA53" s="68" t="s">
        <v>1266</v>
      </c>
      <c r="AB53" s="68" t="s">
        <v>112</v>
      </c>
      <c r="AC53" s="69">
        <v>43536</v>
      </c>
      <c r="AD53" s="69">
        <v>43565</v>
      </c>
      <c r="AE53" s="69">
        <v>43565</v>
      </c>
      <c r="AF53" s="69">
        <v>43569</v>
      </c>
      <c r="AG53" s="69" t="s">
        <v>1119</v>
      </c>
      <c r="AH53" s="69" t="s">
        <v>1119</v>
      </c>
      <c r="AI53" s="69">
        <v>43571</v>
      </c>
      <c r="AJ53" s="69">
        <v>43748</v>
      </c>
      <c r="AK53" s="69">
        <v>43748</v>
      </c>
      <c r="AL53" s="69">
        <v>43751</v>
      </c>
      <c r="AM53" s="69">
        <v>43752</v>
      </c>
      <c r="AN53" s="69"/>
      <c r="AO53" s="69" t="s">
        <v>1119</v>
      </c>
      <c r="AP53" s="69" t="s">
        <v>1119</v>
      </c>
      <c r="AQ53" s="70">
        <v>43753</v>
      </c>
      <c r="AR53" s="69"/>
      <c r="AS53" s="69"/>
      <c r="AT53" s="69"/>
      <c r="AU53" s="69"/>
      <c r="AV53" s="69"/>
      <c r="AW53" s="69"/>
      <c r="AX53" s="69"/>
      <c r="AY53" s="68"/>
      <c r="AZ53" s="68"/>
      <c r="BA53" s="70">
        <v>43759</v>
      </c>
      <c r="BB53" s="70">
        <v>43759</v>
      </c>
      <c r="BC53" s="70" t="s">
        <v>1374</v>
      </c>
      <c r="BD53" s="69">
        <v>43723</v>
      </c>
      <c r="BE53" s="70">
        <v>43811</v>
      </c>
      <c r="BF53" s="70" t="s">
        <v>1674</v>
      </c>
      <c r="BG53" s="70" t="s">
        <v>1316</v>
      </c>
      <c r="BH53" s="69" t="s">
        <v>1190</v>
      </c>
      <c r="BI53" s="68" t="s">
        <v>58</v>
      </c>
      <c r="BJ53" s="68" t="s">
        <v>108</v>
      </c>
      <c r="BK53" s="68" t="s">
        <v>1119</v>
      </c>
      <c r="BL53" s="68">
        <v>0</v>
      </c>
      <c r="BM53" s="68">
        <v>0</v>
      </c>
      <c r="BN53" s="68" t="s">
        <v>50</v>
      </c>
      <c r="BO53" s="70" t="str">
        <f t="shared" si="5"/>
        <v>FBP Not Issued</v>
      </c>
      <c r="BP53" s="70" t="s">
        <v>1282</v>
      </c>
      <c r="BQ53" s="70" t="s">
        <v>1235</v>
      </c>
      <c r="BR53" s="70" t="s">
        <v>1686</v>
      </c>
    </row>
    <row r="54" spans="1:70" ht="18">
      <c r="A54" s="68" t="s">
        <v>131</v>
      </c>
      <c r="B54" s="68" t="s">
        <v>39</v>
      </c>
      <c r="C54" s="68" t="s">
        <v>40</v>
      </c>
      <c r="D54" s="68" t="s">
        <v>41</v>
      </c>
      <c r="E54" s="68" t="s">
        <v>104</v>
      </c>
      <c r="F54" s="68" t="s">
        <v>1294</v>
      </c>
      <c r="G54" s="68" t="s">
        <v>105</v>
      </c>
      <c r="H54" s="68">
        <v>25.304490000000001</v>
      </c>
      <c r="I54" s="68">
        <v>49.532829999999997</v>
      </c>
      <c r="J54" s="68" t="s">
        <v>44</v>
      </c>
      <c r="K54" s="68" t="s">
        <v>888</v>
      </c>
      <c r="L54" s="68" t="s">
        <v>1198</v>
      </c>
      <c r="M54" s="68" t="s">
        <v>1119</v>
      </c>
      <c r="N54" s="68" t="s">
        <v>1119</v>
      </c>
      <c r="O54" s="68" t="s">
        <v>39</v>
      </c>
      <c r="P54" s="68" t="s">
        <v>53</v>
      </c>
      <c r="Q54" s="68"/>
      <c r="R54" s="68" t="s">
        <v>46</v>
      </c>
      <c r="S54" s="69">
        <v>43537</v>
      </c>
      <c r="T54" s="69">
        <v>43538</v>
      </c>
      <c r="U54" s="68" t="s">
        <v>46</v>
      </c>
      <c r="V54" s="70">
        <v>43587.631631944445</v>
      </c>
      <c r="W54" s="70">
        <v>43588.631631944445</v>
      </c>
      <c r="X54" s="68" t="s">
        <v>47</v>
      </c>
      <c r="Y54" s="113" t="s">
        <v>132</v>
      </c>
      <c r="Z54" s="68" t="s">
        <v>133</v>
      </c>
      <c r="AA54" s="68" t="s">
        <v>1266</v>
      </c>
      <c r="AB54" s="68" t="s">
        <v>112</v>
      </c>
      <c r="AC54" s="69">
        <v>43541</v>
      </c>
      <c r="AD54" s="69">
        <v>43565</v>
      </c>
      <c r="AE54" s="69">
        <v>43565</v>
      </c>
      <c r="AF54" s="69">
        <v>43565</v>
      </c>
      <c r="AG54" s="69" t="s">
        <v>1119</v>
      </c>
      <c r="AH54" s="69" t="s">
        <v>1119</v>
      </c>
      <c r="AI54" s="69">
        <v>43571</v>
      </c>
      <c r="AJ54" s="69">
        <v>43748</v>
      </c>
      <c r="AK54" s="69">
        <v>43748</v>
      </c>
      <c r="AL54" s="69">
        <v>43751</v>
      </c>
      <c r="AM54" s="69">
        <v>43752</v>
      </c>
      <c r="AN54" s="69"/>
      <c r="AO54" s="69" t="s">
        <v>1119</v>
      </c>
      <c r="AP54" s="69" t="s">
        <v>1119</v>
      </c>
      <c r="AQ54" s="70">
        <v>43753</v>
      </c>
      <c r="AR54" s="69"/>
      <c r="AS54" s="69"/>
      <c r="AT54" s="69"/>
      <c r="AU54" s="69"/>
      <c r="AV54" s="69"/>
      <c r="AW54" s="69"/>
      <c r="AX54" s="69"/>
      <c r="AY54" s="68"/>
      <c r="AZ54" s="68"/>
      <c r="BA54" s="70">
        <v>43759</v>
      </c>
      <c r="BB54" s="70">
        <v>43759</v>
      </c>
      <c r="BC54" s="70" t="s">
        <v>1374</v>
      </c>
      <c r="BD54" s="69">
        <v>43753</v>
      </c>
      <c r="BE54" s="70">
        <v>43811</v>
      </c>
      <c r="BF54" s="70" t="s">
        <v>1674</v>
      </c>
      <c r="BG54" s="70" t="s">
        <v>1316</v>
      </c>
      <c r="BH54" s="69" t="s">
        <v>1190</v>
      </c>
      <c r="BI54" s="68" t="s">
        <v>58</v>
      </c>
      <c r="BJ54" s="68" t="s">
        <v>108</v>
      </c>
      <c r="BK54" s="68" t="s">
        <v>1119</v>
      </c>
      <c r="BL54" s="68">
        <v>0</v>
      </c>
      <c r="BM54" s="68">
        <v>0</v>
      </c>
      <c r="BN54" s="68" t="s">
        <v>50</v>
      </c>
      <c r="BO54" s="70" t="str">
        <f t="shared" si="5"/>
        <v>FBP Not Issued</v>
      </c>
      <c r="BP54" s="70" t="s">
        <v>1282</v>
      </c>
      <c r="BQ54" s="70" t="s">
        <v>1235</v>
      </c>
      <c r="BR54" s="70" t="s">
        <v>1686</v>
      </c>
    </row>
    <row r="55" spans="1:70" ht="18">
      <c r="A55" s="68" t="s">
        <v>134</v>
      </c>
      <c r="B55" s="68" t="s">
        <v>39</v>
      </c>
      <c r="C55" s="68" t="s">
        <v>40</v>
      </c>
      <c r="D55" s="68" t="s">
        <v>41</v>
      </c>
      <c r="E55" s="68" t="s">
        <v>104</v>
      </c>
      <c r="F55" s="68" t="s">
        <v>1294</v>
      </c>
      <c r="G55" s="68" t="s">
        <v>105</v>
      </c>
      <c r="H55" s="68">
        <v>25.440539999999999</v>
      </c>
      <c r="I55" s="68">
        <v>49.561590000000002</v>
      </c>
      <c r="J55" s="68" t="s">
        <v>44</v>
      </c>
      <c r="K55" s="68" t="s">
        <v>1265</v>
      </c>
      <c r="L55" s="68" t="s">
        <v>1198</v>
      </c>
      <c r="M55" s="68" t="s">
        <v>1119</v>
      </c>
      <c r="N55" s="68" t="s">
        <v>1119</v>
      </c>
      <c r="O55" s="68" t="s">
        <v>39</v>
      </c>
      <c r="P55" s="68" t="s">
        <v>698</v>
      </c>
      <c r="Q55" s="68" t="s">
        <v>1372</v>
      </c>
      <c r="R55" s="68" t="s">
        <v>46</v>
      </c>
      <c r="S55" s="69">
        <v>43537</v>
      </c>
      <c r="T55" s="69">
        <v>43538</v>
      </c>
      <c r="U55" s="68" t="s">
        <v>46</v>
      </c>
      <c r="V55" s="70">
        <v>43588.486261574071</v>
      </c>
      <c r="W55" s="70">
        <v>43589.486261574071</v>
      </c>
      <c r="X55" s="68" t="s">
        <v>47</v>
      </c>
      <c r="Y55" s="113" t="s">
        <v>135</v>
      </c>
      <c r="Z55" s="68" t="s">
        <v>136</v>
      </c>
      <c r="AA55" s="68" t="s">
        <v>1199</v>
      </c>
      <c r="AB55" s="68" t="s">
        <v>1263</v>
      </c>
      <c r="AC55" s="69">
        <v>43541</v>
      </c>
      <c r="AD55" s="69">
        <v>43565</v>
      </c>
      <c r="AE55" s="69">
        <v>43565</v>
      </c>
      <c r="AF55" s="69">
        <v>43569</v>
      </c>
      <c r="AG55" s="69" t="s">
        <v>1119</v>
      </c>
      <c r="AH55" s="69" t="s">
        <v>1119</v>
      </c>
      <c r="AI55" s="69">
        <v>43634</v>
      </c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8"/>
      <c r="AZ55" s="68"/>
      <c r="BA55" s="70"/>
      <c r="BB55" s="70"/>
      <c r="BC55" s="70"/>
      <c r="BD55" s="69">
        <v>43784</v>
      </c>
      <c r="BE55" s="70">
        <v>43814</v>
      </c>
      <c r="BF55" s="70" t="s">
        <v>1703</v>
      </c>
      <c r="BG55" s="70"/>
      <c r="BH55" s="69" t="s">
        <v>1190</v>
      </c>
      <c r="BI55" s="68" t="s">
        <v>58</v>
      </c>
      <c r="BJ55" s="68" t="s">
        <v>108</v>
      </c>
      <c r="BK55" s="68" t="s">
        <v>1119</v>
      </c>
      <c r="BL55" s="68">
        <v>0</v>
      </c>
      <c r="BM55" s="68">
        <v>0</v>
      </c>
      <c r="BN55" s="68" t="s">
        <v>50</v>
      </c>
      <c r="BO55" s="70" t="str">
        <f t="shared" si="5"/>
        <v>IBP Not Issued</v>
      </c>
      <c r="BP55" s="70" t="s">
        <v>1282</v>
      </c>
      <c r="BQ55" s="70" t="s">
        <v>1235</v>
      </c>
      <c r="BR55" s="70" t="s">
        <v>1265</v>
      </c>
    </row>
    <row r="56" spans="1:70" ht="18">
      <c r="A56" s="68" t="s">
        <v>137</v>
      </c>
      <c r="B56" s="68" t="s">
        <v>39</v>
      </c>
      <c r="C56" s="68" t="s">
        <v>40</v>
      </c>
      <c r="D56" s="68" t="s">
        <v>41</v>
      </c>
      <c r="E56" s="68" t="s">
        <v>104</v>
      </c>
      <c r="F56" s="68" t="s">
        <v>1294</v>
      </c>
      <c r="G56" s="68" t="s">
        <v>105</v>
      </c>
      <c r="H56" s="68">
        <v>25.439730000000001</v>
      </c>
      <c r="I56" s="68">
        <v>49.587899999999998</v>
      </c>
      <c r="J56" s="68" t="s">
        <v>44</v>
      </c>
      <c r="K56" s="68" t="s">
        <v>888</v>
      </c>
      <c r="L56" s="68" t="s">
        <v>1198</v>
      </c>
      <c r="M56" s="68" t="s">
        <v>1119</v>
      </c>
      <c r="N56" s="68" t="s">
        <v>1119</v>
      </c>
      <c r="O56" s="68" t="s">
        <v>39</v>
      </c>
      <c r="P56" s="68" t="s">
        <v>53</v>
      </c>
      <c r="Q56" s="68"/>
      <c r="R56" s="68" t="s">
        <v>46</v>
      </c>
      <c r="S56" s="69">
        <v>43539</v>
      </c>
      <c r="T56" s="69">
        <v>43540</v>
      </c>
      <c r="U56" s="68" t="s">
        <v>46</v>
      </c>
      <c r="V56" s="70">
        <v>43587.643622685187</v>
      </c>
      <c r="W56" s="70">
        <v>43588.643622685187</v>
      </c>
      <c r="X56" s="68" t="s">
        <v>47</v>
      </c>
      <c r="Y56" s="113" t="s">
        <v>138</v>
      </c>
      <c r="Z56" s="68" t="s">
        <v>139</v>
      </c>
      <c r="AA56" s="68" t="s">
        <v>56</v>
      </c>
      <c r="AB56" s="68" t="s">
        <v>57</v>
      </c>
      <c r="AC56" s="69">
        <v>43543</v>
      </c>
      <c r="AD56" s="69">
        <v>43565</v>
      </c>
      <c r="AE56" s="69">
        <v>43565</v>
      </c>
      <c r="AF56" s="69">
        <v>43569</v>
      </c>
      <c r="AG56" s="69" t="s">
        <v>1119</v>
      </c>
      <c r="AH56" s="69" t="s">
        <v>1119</v>
      </c>
      <c r="AI56" s="69">
        <v>43571</v>
      </c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8"/>
      <c r="AZ56" s="68"/>
      <c r="BA56" s="70"/>
      <c r="BB56" s="70"/>
      <c r="BC56" s="70" t="s">
        <v>1374</v>
      </c>
      <c r="BD56" s="69">
        <v>43753</v>
      </c>
      <c r="BE56" s="70">
        <v>43814</v>
      </c>
      <c r="BF56" s="70" t="s">
        <v>1703</v>
      </c>
      <c r="BG56" s="70"/>
      <c r="BH56" s="69" t="s">
        <v>1190</v>
      </c>
      <c r="BI56" s="68" t="s">
        <v>58</v>
      </c>
      <c r="BJ56" s="68" t="s">
        <v>108</v>
      </c>
      <c r="BK56" s="68" t="s">
        <v>1119</v>
      </c>
      <c r="BL56" s="68">
        <v>0</v>
      </c>
      <c r="BM56" s="68">
        <v>0</v>
      </c>
      <c r="BN56" s="68" t="s">
        <v>50</v>
      </c>
      <c r="BO56" s="70" t="str">
        <f t="shared" si="5"/>
        <v>IBP Not Issued</v>
      </c>
      <c r="BP56" s="70" t="s">
        <v>1282</v>
      </c>
      <c r="BQ56" s="70" t="s">
        <v>1235</v>
      </c>
      <c r="BR56" s="70" t="s">
        <v>1501</v>
      </c>
    </row>
    <row r="57" spans="1:70" ht="18">
      <c r="A57" s="68" t="s">
        <v>109</v>
      </c>
      <c r="B57" s="68" t="s">
        <v>39</v>
      </c>
      <c r="C57" s="68" t="s">
        <v>40</v>
      </c>
      <c r="D57" s="68" t="s">
        <v>41</v>
      </c>
      <c r="E57" s="68" t="s">
        <v>104</v>
      </c>
      <c r="F57" s="68" t="s">
        <v>1294</v>
      </c>
      <c r="G57" s="68" t="s">
        <v>105</v>
      </c>
      <c r="H57" s="68">
        <v>25.29937</v>
      </c>
      <c r="I57" s="68">
        <v>49.71819</v>
      </c>
      <c r="J57" s="68" t="s">
        <v>44</v>
      </c>
      <c r="K57" s="68" t="s">
        <v>888</v>
      </c>
      <c r="L57" s="68" t="s">
        <v>1198</v>
      </c>
      <c r="M57" s="68" t="s">
        <v>1119</v>
      </c>
      <c r="N57" s="68" t="s">
        <v>1119</v>
      </c>
      <c r="O57" s="68" t="s">
        <v>39</v>
      </c>
      <c r="P57" s="68" t="s">
        <v>53</v>
      </c>
      <c r="Q57" s="68"/>
      <c r="R57" s="68" t="s">
        <v>46</v>
      </c>
      <c r="S57" s="69">
        <v>43537</v>
      </c>
      <c r="T57" s="69">
        <v>43538</v>
      </c>
      <c r="U57" s="68" t="s">
        <v>46</v>
      </c>
      <c r="V57" s="70">
        <v>43604.723460648151</v>
      </c>
      <c r="W57" s="70">
        <v>43605.723460648151</v>
      </c>
      <c r="X57" s="68" t="s">
        <v>47</v>
      </c>
      <c r="Y57" s="113" t="s">
        <v>110</v>
      </c>
      <c r="Z57" s="68" t="s">
        <v>111</v>
      </c>
      <c r="AA57" s="68" t="s">
        <v>1199</v>
      </c>
      <c r="AB57" s="68" t="s">
        <v>1267</v>
      </c>
      <c r="AC57" s="69">
        <v>43541</v>
      </c>
      <c r="AD57" s="69">
        <v>43565</v>
      </c>
      <c r="AE57" s="69">
        <v>43565</v>
      </c>
      <c r="AF57" s="69">
        <v>43565</v>
      </c>
      <c r="AG57" s="69">
        <v>43579</v>
      </c>
      <c r="AH57" s="69">
        <v>43636</v>
      </c>
      <c r="AI57" s="69" t="s">
        <v>1119</v>
      </c>
      <c r="AJ57" s="69" t="s">
        <v>1119</v>
      </c>
      <c r="AK57" s="69" t="s">
        <v>1119</v>
      </c>
      <c r="AL57" s="69" t="s">
        <v>1119</v>
      </c>
      <c r="AM57" s="69" t="s">
        <v>1119</v>
      </c>
      <c r="AN57" s="69" t="s">
        <v>1119</v>
      </c>
      <c r="AO57" s="69">
        <v>43636</v>
      </c>
      <c r="AP57" s="69">
        <v>43648</v>
      </c>
      <c r="AQ57" s="70">
        <v>43648</v>
      </c>
      <c r="AR57" s="69">
        <v>43760</v>
      </c>
      <c r="AS57" s="69">
        <v>43641</v>
      </c>
      <c r="AT57" s="162">
        <v>25.299659999999999</v>
      </c>
      <c r="AU57" s="162">
        <v>49.72007</v>
      </c>
      <c r="AV57" s="69">
        <v>43640</v>
      </c>
      <c r="AW57" s="69">
        <v>43706</v>
      </c>
      <c r="AX57" s="69" t="s">
        <v>1653</v>
      </c>
      <c r="AY57" s="68"/>
      <c r="AZ57" s="68"/>
      <c r="BA57" s="70">
        <v>43755</v>
      </c>
      <c r="BB57" s="70">
        <v>43755</v>
      </c>
      <c r="BC57" s="70" t="s">
        <v>1374</v>
      </c>
      <c r="BD57" s="69">
        <v>43723</v>
      </c>
      <c r="BE57" s="70">
        <v>43758</v>
      </c>
      <c r="BF57" s="70" t="s">
        <v>1316</v>
      </c>
      <c r="BG57" s="70" t="s">
        <v>1314</v>
      </c>
      <c r="BH57" s="68" t="s">
        <v>101</v>
      </c>
      <c r="BI57" s="68" t="s">
        <v>101</v>
      </c>
      <c r="BJ57" s="68" t="s">
        <v>113</v>
      </c>
      <c r="BK57" s="68" t="s">
        <v>1407</v>
      </c>
      <c r="BL57" s="68" t="s">
        <v>1401</v>
      </c>
      <c r="BM57" s="68" t="s">
        <v>1357</v>
      </c>
      <c r="BN57" s="68" t="s">
        <v>50</v>
      </c>
      <c r="BO57" s="70" t="str">
        <f t="shared" si="5"/>
        <v>HO to CW Done</v>
      </c>
      <c r="BP57" s="70" t="s">
        <v>1288</v>
      </c>
      <c r="BQ57" s="70" t="s">
        <v>1235</v>
      </c>
      <c r="BR57" s="70" t="s">
        <v>1686</v>
      </c>
    </row>
    <row r="58" spans="1:70" ht="18">
      <c r="A58" s="68" t="s">
        <v>522</v>
      </c>
      <c r="B58" s="68" t="s">
        <v>39</v>
      </c>
      <c r="C58" s="68" t="s">
        <v>40</v>
      </c>
      <c r="D58" s="68" t="s">
        <v>649</v>
      </c>
      <c r="E58" s="68" t="s">
        <v>475</v>
      </c>
      <c r="F58" s="68" t="s">
        <v>1294</v>
      </c>
      <c r="G58" s="68" t="s">
        <v>523</v>
      </c>
      <c r="H58" s="68">
        <v>25.70626</v>
      </c>
      <c r="I58" s="68">
        <v>45.46322</v>
      </c>
      <c r="J58" s="68" t="s">
        <v>44</v>
      </c>
      <c r="K58" s="68" t="s">
        <v>888</v>
      </c>
      <c r="L58" s="68" t="s">
        <v>1198</v>
      </c>
      <c r="M58" s="68" t="s">
        <v>1119</v>
      </c>
      <c r="N58" s="68" t="s">
        <v>1119</v>
      </c>
      <c r="O58" s="68" t="s">
        <v>39</v>
      </c>
      <c r="P58" s="68" t="s">
        <v>53</v>
      </c>
      <c r="Q58" s="68"/>
      <c r="R58" s="68" t="s">
        <v>46</v>
      </c>
      <c r="S58" s="69">
        <v>43530</v>
      </c>
      <c r="T58" s="69">
        <v>43531</v>
      </c>
      <c r="U58" s="68" t="s">
        <v>46</v>
      </c>
      <c r="V58" s="70">
        <v>43605.463599537034</v>
      </c>
      <c r="W58" s="70">
        <v>43606.463599537034</v>
      </c>
      <c r="X58" s="68" t="s">
        <v>47</v>
      </c>
      <c r="Y58" s="113" t="s">
        <v>524</v>
      </c>
      <c r="Z58" s="68" t="s">
        <v>525</v>
      </c>
      <c r="AA58" s="68" t="s">
        <v>1199</v>
      </c>
      <c r="AB58" s="68" t="s">
        <v>1267</v>
      </c>
      <c r="AC58" s="69">
        <v>43534</v>
      </c>
      <c r="AD58" s="69">
        <v>43565</v>
      </c>
      <c r="AE58" s="69">
        <v>43565</v>
      </c>
      <c r="AF58" s="69">
        <v>43565</v>
      </c>
      <c r="AG58" s="69" t="s">
        <v>1119</v>
      </c>
      <c r="AH58" s="69" t="s">
        <v>1119</v>
      </c>
      <c r="AI58" s="69">
        <v>43569</v>
      </c>
      <c r="AJ58" s="69">
        <v>43648</v>
      </c>
      <c r="AK58" s="69">
        <v>43648</v>
      </c>
      <c r="AL58" s="69">
        <v>43649</v>
      </c>
      <c r="AM58" s="69">
        <v>43657</v>
      </c>
      <c r="AN58" s="69">
        <v>43667</v>
      </c>
      <c r="AO58" s="70" t="s">
        <v>1119</v>
      </c>
      <c r="AP58" s="70" t="s">
        <v>1119</v>
      </c>
      <c r="AQ58" s="69">
        <v>43660</v>
      </c>
      <c r="AR58" s="69">
        <v>43660</v>
      </c>
      <c r="AS58" s="69">
        <v>43649</v>
      </c>
      <c r="AT58" s="69" t="s">
        <v>1541</v>
      </c>
      <c r="AU58" s="69" t="s">
        <v>1542</v>
      </c>
      <c r="AV58" s="69">
        <v>43656</v>
      </c>
      <c r="AW58" s="69">
        <v>43663</v>
      </c>
      <c r="AX58" s="69" t="s">
        <v>1543</v>
      </c>
      <c r="AY58" s="68"/>
      <c r="AZ58" s="68"/>
      <c r="BA58" s="70">
        <v>43662</v>
      </c>
      <c r="BB58" s="70">
        <v>43664</v>
      </c>
      <c r="BC58" s="70" t="s">
        <v>1375</v>
      </c>
      <c r="BD58" s="69">
        <v>43753</v>
      </c>
      <c r="BE58" s="70" t="s">
        <v>890</v>
      </c>
      <c r="BF58" s="70" t="s">
        <v>1672</v>
      </c>
      <c r="BG58" s="70"/>
      <c r="BH58" s="69" t="s">
        <v>1190</v>
      </c>
      <c r="BI58" s="68" t="s">
        <v>58</v>
      </c>
      <c r="BJ58" s="68" t="s">
        <v>526</v>
      </c>
      <c r="BK58" s="68" t="s">
        <v>1119</v>
      </c>
      <c r="BL58" s="68" t="s">
        <v>1408</v>
      </c>
      <c r="BM58" s="68" t="s">
        <v>1359</v>
      </c>
      <c r="BN58" s="68" t="s">
        <v>50</v>
      </c>
      <c r="BO58" s="70" t="str">
        <f t="shared" si="5"/>
        <v>HO to CW Done</v>
      </c>
      <c r="BP58" s="70" t="s">
        <v>1264</v>
      </c>
      <c r="BQ58" s="70" t="s">
        <v>1335</v>
      </c>
      <c r="BR58" s="70" t="s">
        <v>1493</v>
      </c>
    </row>
    <row r="59" spans="1:70" ht="18">
      <c r="A59" s="68" t="s">
        <v>527</v>
      </c>
      <c r="B59" s="68" t="s">
        <v>39</v>
      </c>
      <c r="C59" s="68" t="s">
        <v>40</v>
      </c>
      <c r="D59" s="68" t="s">
        <v>649</v>
      </c>
      <c r="E59" s="68" t="s">
        <v>475</v>
      </c>
      <c r="F59" s="68" t="s">
        <v>1294</v>
      </c>
      <c r="G59" s="68" t="s">
        <v>523</v>
      </c>
      <c r="H59" s="68">
        <v>25.682200000000002</v>
      </c>
      <c r="I59" s="68">
        <v>45.451999999999998</v>
      </c>
      <c r="J59" s="68" t="s">
        <v>44</v>
      </c>
      <c r="K59" s="68" t="s">
        <v>888</v>
      </c>
      <c r="L59" s="68" t="s">
        <v>1198</v>
      </c>
      <c r="M59" s="68" t="s">
        <v>1119</v>
      </c>
      <c r="N59" s="68" t="s">
        <v>1119</v>
      </c>
      <c r="O59" s="68" t="s">
        <v>39</v>
      </c>
      <c r="P59" s="68" t="s">
        <v>53</v>
      </c>
      <c r="Q59" s="68"/>
      <c r="R59" s="68" t="s">
        <v>46</v>
      </c>
      <c r="S59" s="69">
        <v>43530</v>
      </c>
      <c r="T59" s="69">
        <v>43531</v>
      </c>
      <c r="U59" s="68" t="s">
        <v>46</v>
      </c>
      <c r="V59" s="70">
        <v>43605.469965277778</v>
      </c>
      <c r="W59" s="70">
        <v>43606.469965277778</v>
      </c>
      <c r="X59" s="68" t="s">
        <v>47</v>
      </c>
      <c r="Y59" s="113" t="s">
        <v>528</v>
      </c>
      <c r="Z59" s="68" t="s">
        <v>529</v>
      </c>
      <c r="AA59" s="68" t="s">
        <v>1199</v>
      </c>
      <c r="AB59" s="68" t="s">
        <v>1267</v>
      </c>
      <c r="AC59" s="69">
        <v>43534</v>
      </c>
      <c r="AD59" s="69">
        <v>43565</v>
      </c>
      <c r="AE59" s="69">
        <v>43565</v>
      </c>
      <c r="AF59" s="69">
        <v>43565</v>
      </c>
      <c r="AG59" s="69" t="s">
        <v>1119</v>
      </c>
      <c r="AH59" s="69" t="s">
        <v>1119</v>
      </c>
      <c r="AI59" s="69">
        <v>43569</v>
      </c>
      <c r="AJ59" s="69">
        <v>43648</v>
      </c>
      <c r="AK59" s="69">
        <v>43648</v>
      </c>
      <c r="AL59" s="69">
        <v>43649</v>
      </c>
      <c r="AM59" s="69">
        <v>43657</v>
      </c>
      <c r="AN59" s="69">
        <v>43667</v>
      </c>
      <c r="AO59" s="70" t="s">
        <v>1119</v>
      </c>
      <c r="AP59" s="70" t="s">
        <v>1119</v>
      </c>
      <c r="AQ59" s="69">
        <v>43660</v>
      </c>
      <c r="AR59" s="69">
        <v>43660</v>
      </c>
      <c r="AS59" s="69">
        <v>43649</v>
      </c>
      <c r="AT59" s="69" t="s">
        <v>1544</v>
      </c>
      <c r="AU59" s="69" t="s">
        <v>1545</v>
      </c>
      <c r="AV59" s="69">
        <v>43656</v>
      </c>
      <c r="AW59" s="69">
        <v>43681</v>
      </c>
      <c r="AX59" s="69" t="s">
        <v>1546</v>
      </c>
      <c r="AY59" s="68"/>
      <c r="AZ59" s="68"/>
      <c r="BA59" s="70">
        <v>43662</v>
      </c>
      <c r="BB59" s="70">
        <v>43664</v>
      </c>
      <c r="BC59" s="70" t="s">
        <v>1375</v>
      </c>
      <c r="BD59" s="69">
        <v>43753</v>
      </c>
      <c r="BE59" s="70" t="s">
        <v>890</v>
      </c>
      <c r="BF59" s="70" t="s">
        <v>1672</v>
      </c>
      <c r="BG59" s="70"/>
      <c r="BH59" s="69" t="s">
        <v>1190</v>
      </c>
      <c r="BI59" s="68" t="s">
        <v>58</v>
      </c>
      <c r="BJ59" s="68" t="s">
        <v>526</v>
      </c>
      <c r="BK59" s="68" t="s">
        <v>1119</v>
      </c>
      <c r="BL59" s="68" t="s">
        <v>1409</v>
      </c>
      <c r="BM59" s="68" t="s">
        <v>1359</v>
      </c>
      <c r="BN59" s="68" t="s">
        <v>50</v>
      </c>
      <c r="BO59" s="70" t="str">
        <f t="shared" si="5"/>
        <v>HO to CW Done</v>
      </c>
      <c r="BP59" s="70" t="s">
        <v>1264</v>
      </c>
      <c r="BQ59" s="70" t="s">
        <v>1335</v>
      </c>
      <c r="BR59" s="70" t="s">
        <v>1493</v>
      </c>
    </row>
    <row r="60" spans="1:70" ht="18">
      <c r="A60" s="68" t="s">
        <v>303</v>
      </c>
      <c r="B60" s="68" t="s">
        <v>39</v>
      </c>
      <c r="C60" s="68" t="s">
        <v>40</v>
      </c>
      <c r="D60" s="68" t="s">
        <v>249</v>
      </c>
      <c r="E60" s="68" t="s">
        <v>276</v>
      </c>
      <c r="F60" s="68" t="s">
        <v>1294</v>
      </c>
      <c r="G60" s="68" t="s">
        <v>304</v>
      </c>
      <c r="H60" s="68">
        <v>19.896789999999999</v>
      </c>
      <c r="I60" s="68">
        <v>42.598820000000003</v>
      </c>
      <c r="J60" s="68" t="s">
        <v>44</v>
      </c>
      <c r="K60" s="68" t="s">
        <v>888</v>
      </c>
      <c r="L60" s="68" t="s">
        <v>1198</v>
      </c>
      <c r="M60" s="68" t="s">
        <v>1119</v>
      </c>
      <c r="N60" s="68" t="s">
        <v>1119</v>
      </c>
      <c r="O60" s="68" t="s">
        <v>39</v>
      </c>
      <c r="P60" s="68" t="s">
        <v>53</v>
      </c>
      <c r="Q60" s="68"/>
      <c r="R60" s="68" t="s">
        <v>46</v>
      </c>
      <c r="S60" s="69">
        <v>43532</v>
      </c>
      <c r="T60" s="69">
        <v>43533</v>
      </c>
      <c r="U60" s="68" t="s">
        <v>46</v>
      </c>
      <c r="V60" s="70">
        <v>43627.47865740741</v>
      </c>
      <c r="W60" s="70">
        <v>43628.47865740741</v>
      </c>
      <c r="X60" s="68" t="s">
        <v>47</v>
      </c>
      <c r="Y60" s="113" t="s">
        <v>305</v>
      </c>
      <c r="Z60" s="68" t="s">
        <v>306</v>
      </c>
      <c r="AA60" s="68" t="s">
        <v>1266</v>
      </c>
      <c r="AB60" s="68" t="s">
        <v>112</v>
      </c>
      <c r="AC60" s="69">
        <v>43536</v>
      </c>
      <c r="AD60" s="69">
        <v>43565</v>
      </c>
      <c r="AE60" s="69">
        <v>43565</v>
      </c>
      <c r="AF60" s="69">
        <v>43569</v>
      </c>
      <c r="AG60" s="69" t="s">
        <v>1119</v>
      </c>
      <c r="AH60" s="69" t="s">
        <v>1119</v>
      </c>
      <c r="AI60" s="69">
        <v>43578</v>
      </c>
      <c r="AJ60" s="69">
        <v>43653</v>
      </c>
      <c r="AK60" s="69">
        <v>43653</v>
      </c>
      <c r="AL60" s="69">
        <v>43738</v>
      </c>
      <c r="AM60" s="69">
        <v>43759</v>
      </c>
      <c r="AN60" s="69">
        <v>43765</v>
      </c>
      <c r="AO60" s="69" t="s">
        <v>1119</v>
      </c>
      <c r="AP60" s="69" t="s">
        <v>1119</v>
      </c>
      <c r="AQ60" s="69"/>
      <c r="AR60" s="69"/>
      <c r="AS60" s="69">
        <v>43746</v>
      </c>
      <c r="AT60" s="162">
        <v>19.896979999999999</v>
      </c>
      <c r="AU60" s="162">
        <v>42.598820000000003</v>
      </c>
      <c r="AV60" s="69">
        <v>43758</v>
      </c>
      <c r="AW60" s="69">
        <v>43762</v>
      </c>
      <c r="AX60" s="69" t="s">
        <v>1721</v>
      </c>
      <c r="AY60" s="68"/>
      <c r="AZ60" s="68"/>
      <c r="BA60" s="70">
        <v>43759</v>
      </c>
      <c r="BB60" s="70">
        <v>43759</v>
      </c>
      <c r="BC60" s="70" t="s">
        <v>1374</v>
      </c>
      <c r="BD60" s="69">
        <v>43666</v>
      </c>
      <c r="BE60" s="70">
        <v>43761</v>
      </c>
      <c r="BF60" s="70" t="s">
        <v>1316</v>
      </c>
      <c r="BG60" s="70" t="s">
        <v>1316</v>
      </c>
      <c r="BH60" s="69" t="s">
        <v>1190</v>
      </c>
      <c r="BI60" s="68" t="s">
        <v>58</v>
      </c>
      <c r="BJ60" s="68" t="s">
        <v>307</v>
      </c>
      <c r="BK60" s="68" t="s">
        <v>1119</v>
      </c>
      <c r="BL60" s="68" t="s">
        <v>1401</v>
      </c>
      <c r="BM60" s="68" t="s">
        <v>1358</v>
      </c>
      <c r="BN60" s="68" t="s">
        <v>50</v>
      </c>
      <c r="BO60" s="70" t="str">
        <f t="shared" si="5"/>
        <v>FBP Not Applied</v>
      </c>
      <c r="BP60" s="70" t="s">
        <v>1288</v>
      </c>
      <c r="BQ60" s="70" t="s">
        <v>1338</v>
      </c>
      <c r="BR60" s="70" t="s">
        <v>1686</v>
      </c>
    </row>
    <row r="61" spans="1:70" ht="18">
      <c r="A61" s="68" t="s">
        <v>716</v>
      </c>
      <c r="B61" s="68" t="s">
        <v>39</v>
      </c>
      <c r="C61" s="68" t="s">
        <v>40</v>
      </c>
      <c r="D61" s="68" t="s">
        <v>647</v>
      </c>
      <c r="E61" s="68" t="s">
        <v>396</v>
      </c>
      <c r="F61" s="68" t="s">
        <v>1294</v>
      </c>
      <c r="G61" s="68" t="s">
        <v>717</v>
      </c>
      <c r="H61" s="68">
        <v>28.028199999999998</v>
      </c>
      <c r="I61" s="68">
        <v>34.631480000000003</v>
      </c>
      <c r="J61" s="68" t="s">
        <v>44</v>
      </c>
      <c r="K61" s="68" t="s">
        <v>888</v>
      </c>
      <c r="L61" s="68" t="s">
        <v>1198</v>
      </c>
      <c r="M61" s="68" t="s">
        <v>1119</v>
      </c>
      <c r="N61" s="68" t="s">
        <v>1119</v>
      </c>
      <c r="O61" s="68" t="s">
        <v>39</v>
      </c>
      <c r="P61" s="68" t="s">
        <v>45</v>
      </c>
      <c r="Q61" s="68"/>
      <c r="R61" s="68" t="s">
        <v>46</v>
      </c>
      <c r="S61" s="69">
        <v>43573</v>
      </c>
      <c r="T61" s="69">
        <v>43574</v>
      </c>
      <c r="U61" s="68" t="s">
        <v>46</v>
      </c>
      <c r="V61" s="70">
        <v>43627.444895833331</v>
      </c>
      <c r="W61" s="70">
        <v>43628.444895833331</v>
      </c>
      <c r="X61" s="68" t="s">
        <v>47</v>
      </c>
      <c r="Y61" s="113" t="s">
        <v>1341</v>
      </c>
      <c r="Z61" s="68" t="s">
        <v>718</v>
      </c>
      <c r="AA61" s="68" t="s">
        <v>56</v>
      </c>
      <c r="AB61" s="68" t="s">
        <v>57</v>
      </c>
      <c r="AC61" s="69">
        <v>43577</v>
      </c>
      <c r="AD61" s="69">
        <v>43633</v>
      </c>
      <c r="AE61" s="69">
        <v>43633</v>
      </c>
      <c r="AF61" s="69">
        <v>43633</v>
      </c>
      <c r="AG61" s="69" t="s">
        <v>1119</v>
      </c>
      <c r="AH61" s="69" t="s">
        <v>1119</v>
      </c>
      <c r="AI61" s="69">
        <v>43573</v>
      </c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8"/>
      <c r="AZ61" s="68"/>
      <c r="BA61" s="70"/>
      <c r="BB61" s="70"/>
      <c r="BC61" s="70" t="s">
        <v>1374</v>
      </c>
      <c r="BD61" s="69">
        <v>43817</v>
      </c>
      <c r="BE61" s="70">
        <v>43789</v>
      </c>
      <c r="BF61" s="70" t="s">
        <v>1319</v>
      </c>
      <c r="BG61" s="70"/>
      <c r="BH61" s="69" t="s">
        <v>1190</v>
      </c>
      <c r="BI61" s="68" t="s">
        <v>48</v>
      </c>
      <c r="BJ61" s="68" t="s">
        <v>719</v>
      </c>
      <c r="BK61" s="68" t="s">
        <v>1119</v>
      </c>
      <c r="BL61" s="68">
        <v>0</v>
      </c>
      <c r="BM61" s="68">
        <v>0</v>
      </c>
      <c r="BN61" s="68" t="s">
        <v>50</v>
      </c>
      <c r="BO61" s="70" t="str">
        <f t="shared" si="5"/>
        <v>IBP Not Issued</v>
      </c>
      <c r="BP61" s="70" t="s">
        <v>1282</v>
      </c>
      <c r="BQ61" s="70" t="s">
        <v>1333</v>
      </c>
      <c r="BR61" s="70" t="s">
        <v>1503</v>
      </c>
    </row>
    <row r="62" spans="1:70" ht="18">
      <c r="A62" s="68" t="s">
        <v>120</v>
      </c>
      <c r="B62" s="68" t="s">
        <v>39</v>
      </c>
      <c r="C62" s="68" t="s">
        <v>40</v>
      </c>
      <c r="D62" s="68" t="s">
        <v>41</v>
      </c>
      <c r="E62" s="68" t="s">
        <v>104</v>
      </c>
      <c r="F62" s="68" t="s">
        <v>1294</v>
      </c>
      <c r="G62" s="68" t="s">
        <v>121</v>
      </c>
      <c r="H62" s="68">
        <v>25.47513</v>
      </c>
      <c r="I62" s="68">
        <v>49.509970000000003</v>
      </c>
      <c r="J62" s="68" t="s">
        <v>44</v>
      </c>
      <c r="K62" s="68" t="s">
        <v>888</v>
      </c>
      <c r="L62" s="68" t="s">
        <v>1198</v>
      </c>
      <c r="M62" s="68" t="s">
        <v>1119</v>
      </c>
      <c r="N62" s="68" t="s">
        <v>1119</v>
      </c>
      <c r="O62" s="68" t="s">
        <v>39</v>
      </c>
      <c r="P62" s="68" t="s">
        <v>45</v>
      </c>
      <c r="Q62" s="68"/>
      <c r="R62" s="68" t="s">
        <v>46</v>
      </c>
      <c r="S62" s="69">
        <v>43561</v>
      </c>
      <c r="T62" s="69">
        <v>43562</v>
      </c>
      <c r="U62" s="68" t="s">
        <v>46</v>
      </c>
      <c r="V62" s="70">
        <v>43654.766643518517</v>
      </c>
      <c r="W62" s="70">
        <v>43655.766643518517</v>
      </c>
      <c r="X62" s="68" t="s">
        <v>47</v>
      </c>
      <c r="Y62" s="113" t="s">
        <v>1016</v>
      </c>
      <c r="Z62" s="68" t="s">
        <v>1017</v>
      </c>
      <c r="AA62" s="68" t="s">
        <v>56</v>
      </c>
      <c r="AB62" s="68" t="s">
        <v>57</v>
      </c>
      <c r="AC62" s="69">
        <v>43565</v>
      </c>
      <c r="AD62" s="69">
        <v>43650</v>
      </c>
      <c r="AE62" s="69">
        <v>43650</v>
      </c>
      <c r="AF62" s="69">
        <v>43650</v>
      </c>
      <c r="AG62" s="69" t="s">
        <v>1119</v>
      </c>
      <c r="AH62" s="69" t="s">
        <v>1119</v>
      </c>
      <c r="AI62" s="69">
        <v>43590</v>
      </c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8"/>
      <c r="AZ62" s="68"/>
      <c r="BA62" s="70"/>
      <c r="BB62" s="70"/>
      <c r="BC62" s="70" t="s">
        <v>1374</v>
      </c>
      <c r="BD62" s="69">
        <v>43784</v>
      </c>
      <c r="BE62" s="70">
        <v>43789</v>
      </c>
      <c r="BF62" s="70" t="s">
        <v>1319</v>
      </c>
      <c r="BG62" s="70"/>
      <c r="BH62" s="69" t="s">
        <v>1190</v>
      </c>
      <c r="BI62" s="68" t="s">
        <v>48</v>
      </c>
      <c r="BJ62" s="68" t="s">
        <v>122</v>
      </c>
      <c r="BK62" s="68" t="s">
        <v>1119</v>
      </c>
      <c r="BL62" s="68">
        <v>0</v>
      </c>
      <c r="BM62" s="68">
        <v>0</v>
      </c>
      <c r="BN62" s="68" t="s">
        <v>50</v>
      </c>
      <c r="BO62" s="70" t="str">
        <f t="shared" si="5"/>
        <v>IBP Not Issued</v>
      </c>
      <c r="BP62" s="70" t="s">
        <v>1282</v>
      </c>
      <c r="BQ62" s="70" t="s">
        <v>1530</v>
      </c>
      <c r="BR62" s="70" t="s">
        <v>1490</v>
      </c>
    </row>
    <row r="63" spans="1:70" ht="18">
      <c r="A63" s="68" t="s">
        <v>129</v>
      </c>
      <c r="B63" s="68" t="s">
        <v>39</v>
      </c>
      <c r="C63" s="68" t="s">
        <v>40</v>
      </c>
      <c r="D63" s="68" t="s">
        <v>41</v>
      </c>
      <c r="E63" s="68" t="s">
        <v>104</v>
      </c>
      <c r="F63" s="68" t="s">
        <v>1294</v>
      </c>
      <c r="G63" s="68" t="s">
        <v>121</v>
      </c>
      <c r="H63" s="68">
        <v>25.453530000000001</v>
      </c>
      <c r="I63" s="68">
        <v>49.503920000000001</v>
      </c>
      <c r="J63" s="68" t="s">
        <v>44</v>
      </c>
      <c r="K63" s="68" t="s">
        <v>888</v>
      </c>
      <c r="L63" s="68" t="s">
        <v>1198</v>
      </c>
      <c r="M63" s="68" t="s">
        <v>1119</v>
      </c>
      <c r="N63" s="68" t="s">
        <v>1119</v>
      </c>
      <c r="O63" s="68" t="s">
        <v>39</v>
      </c>
      <c r="P63" s="68" t="s">
        <v>45</v>
      </c>
      <c r="Q63" s="68"/>
      <c r="R63" s="68" t="s">
        <v>46</v>
      </c>
      <c r="S63" s="69">
        <v>43561</v>
      </c>
      <c r="T63" s="69">
        <v>43562</v>
      </c>
      <c r="U63" s="68" t="s">
        <v>46</v>
      </c>
      <c r="V63" s="70">
        <v>43654.764606481483</v>
      </c>
      <c r="W63" s="70">
        <v>43655.764606481483</v>
      </c>
      <c r="X63" s="68" t="s">
        <v>47</v>
      </c>
      <c r="Y63" s="113" t="s">
        <v>1018</v>
      </c>
      <c r="Z63" s="68" t="s">
        <v>1019</v>
      </c>
      <c r="AA63" s="68" t="s">
        <v>56</v>
      </c>
      <c r="AB63" s="68" t="s">
        <v>57</v>
      </c>
      <c r="AC63" s="69">
        <v>43565</v>
      </c>
      <c r="AD63" s="69">
        <v>43650</v>
      </c>
      <c r="AE63" s="69">
        <v>43650</v>
      </c>
      <c r="AF63" s="69">
        <v>43650</v>
      </c>
      <c r="AG63" s="69" t="s">
        <v>1119</v>
      </c>
      <c r="AH63" s="69" t="s">
        <v>1119</v>
      </c>
      <c r="AI63" s="69">
        <v>43590</v>
      </c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8"/>
      <c r="AZ63" s="68"/>
      <c r="BA63" s="70"/>
      <c r="BB63" s="70"/>
      <c r="BC63" s="70" t="s">
        <v>1374</v>
      </c>
      <c r="BD63" s="69">
        <v>43784</v>
      </c>
      <c r="BE63" s="70">
        <v>43789</v>
      </c>
      <c r="BF63" s="70" t="s">
        <v>1319</v>
      </c>
      <c r="BG63" s="70"/>
      <c r="BH63" s="69" t="s">
        <v>1190</v>
      </c>
      <c r="BI63" s="68" t="s">
        <v>48</v>
      </c>
      <c r="BJ63" s="68" t="s">
        <v>122</v>
      </c>
      <c r="BK63" s="68" t="s">
        <v>1119</v>
      </c>
      <c r="BL63" s="68">
        <v>0</v>
      </c>
      <c r="BM63" s="68">
        <v>0</v>
      </c>
      <c r="BN63" s="68" t="s">
        <v>50</v>
      </c>
      <c r="BO63" s="70" t="str">
        <f t="shared" si="5"/>
        <v>IBP Not Issued</v>
      </c>
      <c r="BP63" s="70" t="s">
        <v>1282</v>
      </c>
      <c r="BQ63" s="70" t="s">
        <v>1530</v>
      </c>
      <c r="BR63" s="70" t="s">
        <v>1490</v>
      </c>
    </row>
    <row r="64" spans="1:70" ht="18">
      <c r="A64" s="68" t="s">
        <v>229</v>
      </c>
      <c r="B64" s="68" t="s">
        <v>39</v>
      </c>
      <c r="C64" s="68" t="s">
        <v>40</v>
      </c>
      <c r="D64" s="68" t="s">
        <v>41</v>
      </c>
      <c r="E64" s="68" t="s">
        <v>42</v>
      </c>
      <c r="F64" s="68" t="s">
        <v>1293</v>
      </c>
      <c r="G64" s="68" t="s">
        <v>877</v>
      </c>
      <c r="H64" s="68" t="s">
        <v>1772</v>
      </c>
      <c r="I64" s="68" t="s">
        <v>1773</v>
      </c>
      <c r="J64" s="68" t="s">
        <v>44</v>
      </c>
      <c r="K64" s="68" t="s">
        <v>230</v>
      </c>
      <c r="L64" s="68" t="s">
        <v>1198</v>
      </c>
      <c r="M64" s="68" t="str">
        <f>VLOOKUP(A:A,'[2]FTK Critical'!$B:$G,6,0)</f>
        <v>SHARING/MOBILY</v>
      </c>
      <c r="N64" s="68" t="str">
        <f>VLOOKUP(A:A,'[2]FTK Critical'!$B:$H,7,0)</f>
        <v>GF</v>
      </c>
      <c r="O64" s="68" t="s">
        <v>39</v>
      </c>
      <c r="P64" s="68" t="s">
        <v>53</v>
      </c>
      <c r="Q64" s="68"/>
      <c r="R64" s="68" t="s">
        <v>46</v>
      </c>
      <c r="S64" s="69">
        <v>43646</v>
      </c>
      <c r="T64" s="69">
        <v>43647</v>
      </c>
      <c r="U64" s="68" t="s">
        <v>46</v>
      </c>
      <c r="V64" s="70">
        <v>43655.446585648147</v>
      </c>
      <c r="W64" s="70">
        <v>43656.446585648147</v>
      </c>
      <c r="X64" s="68" t="s">
        <v>47</v>
      </c>
      <c r="Y64" s="113" t="s">
        <v>1020</v>
      </c>
      <c r="Z64" s="68" t="s">
        <v>1021</v>
      </c>
      <c r="AA64" s="68" t="s">
        <v>56</v>
      </c>
      <c r="AB64" s="68" t="s">
        <v>57</v>
      </c>
      <c r="AC64" s="69">
        <v>43650</v>
      </c>
      <c r="AD64" s="69">
        <v>43650</v>
      </c>
      <c r="AE64" s="69">
        <v>43650</v>
      </c>
      <c r="AF64" s="69">
        <v>43650</v>
      </c>
      <c r="AG64" s="69" t="s">
        <v>1119</v>
      </c>
      <c r="AH64" s="69" t="s">
        <v>1119</v>
      </c>
      <c r="AI64" s="69">
        <v>43647</v>
      </c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8"/>
      <c r="AZ64" s="68"/>
      <c r="BA64" s="70"/>
      <c r="BB64" s="70"/>
      <c r="BC64" s="70" t="s">
        <v>1376</v>
      </c>
      <c r="BD64" s="69"/>
      <c r="BE64" s="70">
        <v>43811</v>
      </c>
      <c r="BF64" s="70" t="s">
        <v>1674</v>
      </c>
      <c r="BG64" s="70"/>
      <c r="BH64" s="69" t="s">
        <v>1190</v>
      </c>
      <c r="BI64" s="68" t="s">
        <v>48</v>
      </c>
      <c r="BJ64" s="68" t="s">
        <v>877</v>
      </c>
      <c r="BK64" s="68" t="s">
        <v>1119</v>
      </c>
      <c r="BL64" s="68">
        <v>0</v>
      </c>
      <c r="BM64" s="68">
        <v>0</v>
      </c>
      <c r="BN64" s="68" t="s">
        <v>50</v>
      </c>
      <c r="BO64" s="70" t="str">
        <f t="shared" si="5"/>
        <v>IBP Not Issued</v>
      </c>
      <c r="BP64" s="70"/>
      <c r="BQ64" s="70" t="s">
        <v>1227</v>
      </c>
      <c r="BR64" s="70"/>
    </row>
    <row r="65" spans="1:71" ht="18">
      <c r="A65" s="68" t="s">
        <v>233</v>
      </c>
      <c r="B65" s="68" t="s">
        <v>39</v>
      </c>
      <c r="C65" s="68" t="s">
        <v>40</v>
      </c>
      <c r="D65" s="68" t="s">
        <v>41</v>
      </c>
      <c r="E65" s="68" t="s">
        <v>42</v>
      </c>
      <c r="F65" s="68" t="s">
        <v>1293</v>
      </c>
      <c r="G65" s="68" t="s">
        <v>858</v>
      </c>
      <c r="H65" s="68">
        <v>26.41386</v>
      </c>
      <c r="I65" s="68">
        <v>50.058909999999997</v>
      </c>
      <c r="J65" s="68" t="s">
        <v>44</v>
      </c>
      <c r="K65" s="68" t="s">
        <v>230</v>
      </c>
      <c r="L65" s="68" t="s">
        <v>1709</v>
      </c>
      <c r="M65" s="68" t="str">
        <f>VLOOKUP(A:A,'[2]FTK Critical'!$B:$G,6,0)</f>
        <v>SHARING/MOBILY</v>
      </c>
      <c r="N65" s="68" t="str">
        <f>VLOOKUP(A:A,'[2]FTK Critical'!$B:$H,7,0)</f>
        <v>GF</v>
      </c>
      <c r="O65" s="68" t="s">
        <v>39</v>
      </c>
      <c r="P65" s="68" t="s">
        <v>53</v>
      </c>
      <c r="Q65" s="68"/>
      <c r="R65" s="68" t="s">
        <v>46</v>
      </c>
      <c r="S65" s="69">
        <v>43625</v>
      </c>
      <c r="T65" s="69">
        <v>43626</v>
      </c>
      <c r="U65" s="68" t="s">
        <v>46</v>
      </c>
      <c r="V65" s="70">
        <v>43631.466412037036</v>
      </c>
      <c r="W65" s="70">
        <v>43632.466412037036</v>
      </c>
      <c r="X65" s="68" t="s">
        <v>47</v>
      </c>
      <c r="Y65" s="113" t="s">
        <v>785</v>
      </c>
      <c r="Z65" s="68" t="s">
        <v>786</v>
      </c>
      <c r="AA65" s="68" t="s">
        <v>56</v>
      </c>
      <c r="AB65" s="68" t="s">
        <v>57</v>
      </c>
      <c r="AC65" s="69">
        <v>43629</v>
      </c>
      <c r="AD65" s="69">
        <v>43629</v>
      </c>
      <c r="AE65" s="69">
        <v>43633</v>
      </c>
      <c r="AF65" s="69">
        <v>43637</v>
      </c>
      <c r="AG65" s="69" t="s">
        <v>1119</v>
      </c>
      <c r="AH65" s="69" t="s">
        <v>1119</v>
      </c>
      <c r="AI65" s="69">
        <v>43642</v>
      </c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8"/>
      <c r="AZ65" s="68"/>
      <c r="BA65" s="70"/>
      <c r="BB65" s="70"/>
      <c r="BC65" s="70" t="s">
        <v>1376</v>
      </c>
      <c r="BD65" s="69"/>
      <c r="BE65" s="70">
        <v>43774</v>
      </c>
      <c r="BF65" s="70" t="s">
        <v>1317</v>
      </c>
      <c r="BG65" s="70"/>
      <c r="BH65" s="69" t="s">
        <v>1190</v>
      </c>
      <c r="BI65" s="68" t="s">
        <v>58</v>
      </c>
      <c r="BJ65" s="68" t="s">
        <v>857</v>
      </c>
      <c r="BK65" s="68" t="s">
        <v>1119</v>
      </c>
      <c r="BL65" s="68">
        <v>0</v>
      </c>
      <c r="BM65" s="68">
        <v>0</v>
      </c>
      <c r="BN65" s="68" t="s">
        <v>50</v>
      </c>
      <c r="BO65" s="70" t="str">
        <f t="shared" si="5"/>
        <v>IBP Not Issued</v>
      </c>
      <c r="BP65" s="70"/>
      <c r="BQ65" s="70" t="s">
        <v>1227</v>
      </c>
      <c r="BR65" s="70" t="s">
        <v>1678</v>
      </c>
    </row>
    <row r="66" spans="1:71" ht="18">
      <c r="A66" s="68" t="s">
        <v>234</v>
      </c>
      <c r="B66" s="68" t="s">
        <v>39</v>
      </c>
      <c r="C66" s="68" t="s">
        <v>40</v>
      </c>
      <c r="D66" s="68" t="s">
        <v>41</v>
      </c>
      <c r="E66" s="68" t="s">
        <v>42</v>
      </c>
      <c r="F66" s="68" t="s">
        <v>1293</v>
      </c>
      <c r="G66" s="68" t="s">
        <v>858</v>
      </c>
      <c r="H66" s="68" t="s">
        <v>1774</v>
      </c>
      <c r="I66" s="68" t="s">
        <v>1775</v>
      </c>
      <c r="J66" s="68" t="s">
        <v>44</v>
      </c>
      <c r="K66" s="68" t="s">
        <v>230</v>
      </c>
      <c r="L66" s="68" t="s">
        <v>1198</v>
      </c>
      <c r="M66" s="68" t="str">
        <f>VLOOKUP(A:A,'[2]FTK Critical'!$B:$G,6,0)</f>
        <v>SHARING/MOBILY</v>
      </c>
      <c r="N66" s="68" t="str">
        <f>VLOOKUP(A:A,'[2]FTK Critical'!$B:$H,7,0)</f>
        <v>GF</v>
      </c>
      <c r="O66" s="68" t="s">
        <v>39</v>
      </c>
      <c r="P66" s="68" t="s">
        <v>53</v>
      </c>
      <c r="Q66" s="68"/>
      <c r="R66" s="68" t="s">
        <v>46</v>
      </c>
      <c r="S66" s="69">
        <v>43625</v>
      </c>
      <c r="T66" s="69">
        <v>43626</v>
      </c>
      <c r="U66" s="68" t="s">
        <v>46</v>
      </c>
      <c r="V66" s="70">
        <v>43631.471053240741</v>
      </c>
      <c r="W66" s="70">
        <v>43632.471053240741</v>
      </c>
      <c r="X66" s="68" t="s">
        <v>47</v>
      </c>
      <c r="Y66" s="113" t="s">
        <v>787</v>
      </c>
      <c r="Z66" s="68" t="s">
        <v>788</v>
      </c>
      <c r="AA66" s="68" t="s">
        <v>56</v>
      </c>
      <c r="AB66" s="68" t="s">
        <v>57</v>
      </c>
      <c r="AC66" s="69">
        <v>43629</v>
      </c>
      <c r="AD66" s="69">
        <v>43629</v>
      </c>
      <c r="AE66" s="69">
        <v>43633</v>
      </c>
      <c r="AF66" s="69">
        <v>43637</v>
      </c>
      <c r="AG66" s="69" t="s">
        <v>1119</v>
      </c>
      <c r="AH66" s="69" t="s">
        <v>1119</v>
      </c>
      <c r="AI66" s="69">
        <v>43642</v>
      </c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8"/>
      <c r="AZ66" s="68"/>
      <c r="BA66" s="70"/>
      <c r="BB66" s="70"/>
      <c r="BC66" s="70" t="s">
        <v>1377</v>
      </c>
      <c r="BD66" s="69"/>
      <c r="BE66" s="70">
        <v>43774</v>
      </c>
      <c r="BF66" s="70" t="s">
        <v>1317</v>
      </c>
      <c r="BG66" s="70"/>
      <c r="BH66" s="69" t="s">
        <v>1190</v>
      </c>
      <c r="BI66" s="68" t="s">
        <v>58</v>
      </c>
      <c r="BJ66" s="68" t="s">
        <v>857</v>
      </c>
      <c r="BK66" s="68" t="s">
        <v>1119</v>
      </c>
      <c r="BL66" s="68">
        <v>0</v>
      </c>
      <c r="BM66" s="68">
        <v>0</v>
      </c>
      <c r="BN66" s="68" t="s">
        <v>50</v>
      </c>
      <c r="BO66" s="70" t="str">
        <f t="shared" si="5"/>
        <v>IBP Not Issued</v>
      </c>
      <c r="BP66" s="70"/>
      <c r="BQ66" s="70" t="s">
        <v>1227</v>
      </c>
      <c r="BR66" s="70" t="s">
        <v>1678</v>
      </c>
    </row>
    <row r="67" spans="1:71" ht="18">
      <c r="A67" s="68" t="s">
        <v>235</v>
      </c>
      <c r="B67" s="68" t="s">
        <v>39</v>
      </c>
      <c r="C67" s="68" t="s">
        <v>40</v>
      </c>
      <c r="D67" s="68" t="s">
        <v>41</v>
      </c>
      <c r="E67" s="68" t="s">
        <v>42</v>
      </c>
      <c r="F67" s="68" t="s">
        <v>1293</v>
      </c>
      <c r="G67" s="68" t="s">
        <v>902</v>
      </c>
      <c r="H67" s="68" t="s">
        <v>1776</v>
      </c>
      <c r="I67" s="68" t="s">
        <v>1777</v>
      </c>
      <c r="J67" s="68" t="s">
        <v>44</v>
      </c>
      <c r="K67" s="68" t="s">
        <v>230</v>
      </c>
      <c r="L67" s="68" t="s">
        <v>1198</v>
      </c>
      <c r="M67" s="68" t="str">
        <f>VLOOKUP(A:A,'[2]FTK Critical'!$B:$G,6,0)</f>
        <v>SHARING/MOBILY</v>
      </c>
      <c r="N67" s="68" t="str">
        <f>VLOOKUP(A:A,'[2]FTK Critical'!$B:$H,7,0)</f>
        <v>GF</v>
      </c>
      <c r="O67" s="68" t="s">
        <v>39</v>
      </c>
      <c r="P67" s="68" t="s">
        <v>53</v>
      </c>
      <c r="Q67" s="68"/>
      <c r="R67" s="68" t="s">
        <v>46</v>
      </c>
      <c r="S67" s="69">
        <v>43646</v>
      </c>
      <c r="T67" s="69">
        <v>43647</v>
      </c>
      <c r="U67" s="68" t="s">
        <v>46</v>
      </c>
      <c r="V67" s="70">
        <v>43655.659768518519</v>
      </c>
      <c r="W67" s="70">
        <v>43656.659768518519</v>
      </c>
      <c r="X67" s="68" t="s">
        <v>47</v>
      </c>
      <c r="Y67" s="113" t="s">
        <v>1075</v>
      </c>
      <c r="Z67" s="68" t="s">
        <v>1076</v>
      </c>
      <c r="AA67" s="68" t="s">
        <v>56</v>
      </c>
      <c r="AB67" s="68" t="s">
        <v>57</v>
      </c>
      <c r="AC67" s="69">
        <v>43650</v>
      </c>
      <c r="AD67" s="69">
        <v>43650</v>
      </c>
      <c r="AE67" s="69">
        <v>43650</v>
      </c>
      <c r="AF67" s="69">
        <v>43650</v>
      </c>
      <c r="AG67" s="69" t="s">
        <v>1119</v>
      </c>
      <c r="AH67" s="69" t="s">
        <v>1119</v>
      </c>
      <c r="AI67" s="69">
        <v>43674</v>
      </c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8"/>
      <c r="AZ67" s="68"/>
      <c r="BA67" s="70"/>
      <c r="BB67" s="70"/>
      <c r="BC67" s="70" t="s">
        <v>1376</v>
      </c>
      <c r="BD67" s="69"/>
      <c r="BE67" s="70">
        <v>43811</v>
      </c>
      <c r="BF67" s="70" t="s">
        <v>1674</v>
      </c>
      <c r="BG67" s="70"/>
      <c r="BH67" s="69" t="s">
        <v>1190</v>
      </c>
      <c r="BI67" s="68" t="s">
        <v>48</v>
      </c>
      <c r="BJ67" s="68" t="s">
        <v>122</v>
      </c>
      <c r="BK67" s="68" t="s">
        <v>1119</v>
      </c>
      <c r="BL67" s="68">
        <v>0</v>
      </c>
      <c r="BM67" s="68">
        <v>0</v>
      </c>
      <c r="BN67" s="68" t="s">
        <v>50</v>
      </c>
      <c r="BO67" s="70" t="str">
        <f t="shared" si="5"/>
        <v>IBP Not Issued</v>
      </c>
      <c r="BP67" s="70"/>
      <c r="BQ67" s="70" t="s">
        <v>1337</v>
      </c>
      <c r="BR67" s="70"/>
    </row>
    <row r="68" spans="1:71" ht="18">
      <c r="A68" s="68" t="s">
        <v>236</v>
      </c>
      <c r="B68" s="68" t="s">
        <v>39</v>
      </c>
      <c r="C68" s="68" t="s">
        <v>40</v>
      </c>
      <c r="D68" s="68" t="s">
        <v>41</v>
      </c>
      <c r="E68" s="68" t="s">
        <v>141</v>
      </c>
      <c r="F68" s="68" t="s">
        <v>1293</v>
      </c>
      <c r="G68" s="68" t="s">
        <v>142</v>
      </c>
      <c r="H68" s="68" t="s">
        <v>1778</v>
      </c>
      <c r="I68" s="68" t="s">
        <v>1779</v>
      </c>
      <c r="J68" s="68" t="s">
        <v>44</v>
      </c>
      <c r="K68" s="68" t="s">
        <v>230</v>
      </c>
      <c r="L68" s="68" t="s">
        <v>1198</v>
      </c>
      <c r="M68" s="68" t="str">
        <f>VLOOKUP(A:A,'[2]FTK Critical'!$B:$G,6,0)</f>
        <v>SHARING/MOBILY</v>
      </c>
      <c r="N68" s="68" t="str">
        <f>VLOOKUP(A:A,'[2]FTK Critical'!$B:$H,7,0)</f>
        <v>GF</v>
      </c>
      <c r="O68" s="68" t="s">
        <v>39</v>
      </c>
      <c r="P68" s="68" t="s">
        <v>53</v>
      </c>
      <c r="Q68" s="68"/>
      <c r="R68" s="68" t="s">
        <v>46</v>
      </c>
      <c r="S68" s="69">
        <v>43625</v>
      </c>
      <c r="T68" s="69">
        <v>43626</v>
      </c>
      <c r="U68" s="68" t="s">
        <v>46</v>
      </c>
      <c r="V68" s="70">
        <v>43631.496423611112</v>
      </c>
      <c r="W68" s="70">
        <v>43632.496423611112</v>
      </c>
      <c r="X68" s="68" t="s">
        <v>47</v>
      </c>
      <c r="Y68" s="113" t="s">
        <v>789</v>
      </c>
      <c r="Z68" s="68" t="s">
        <v>790</v>
      </c>
      <c r="AA68" s="68" t="s">
        <v>56</v>
      </c>
      <c r="AB68" s="68" t="s">
        <v>57</v>
      </c>
      <c r="AC68" s="69">
        <v>43629</v>
      </c>
      <c r="AD68" s="69">
        <v>43629</v>
      </c>
      <c r="AE68" s="69">
        <v>43633</v>
      </c>
      <c r="AF68" s="69">
        <v>43637</v>
      </c>
      <c r="AG68" s="69" t="s">
        <v>1119</v>
      </c>
      <c r="AH68" s="69" t="s">
        <v>1119</v>
      </c>
      <c r="AI68" s="69">
        <v>43642</v>
      </c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8"/>
      <c r="AZ68" s="68"/>
      <c r="BA68" s="70"/>
      <c r="BB68" s="70"/>
      <c r="BC68" s="70" t="s">
        <v>1376</v>
      </c>
      <c r="BD68" s="69"/>
      <c r="BE68" s="70">
        <v>43787</v>
      </c>
      <c r="BF68" s="70" t="s">
        <v>1319</v>
      </c>
      <c r="BG68" s="70"/>
      <c r="BH68" s="69" t="s">
        <v>1190</v>
      </c>
      <c r="BI68" s="68" t="s">
        <v>58</v>
      </c>
      <c r="BJ68" s="68" t="s">
        <v>859</v>
      </c>
      <c r="BK68" s="68" t="s">
        <v>1119</v>
      </c>
      <c r="BL68" s="68">
        <v>0</v>
      </c>
      <c r="BM68" s="68">
        <v>0</v>
      </c>
      <c r="BN68" s="68" t="s">
        <v>50</v>
      </c>
      <c r="BO68" s="70" t="str">
        <f t="shared" ref="BO68:BO131" si="6">CONCATENATE(IF(R68="Approved",IF(U68="Approved",IF(AA68="","NA in IGATE", IF(AD68="","ISR Not Sub to RF",IF(AD68="","ISR Not Sub to RF",IF(AE68="","ISR Not Approved By RF",IF(AE68="","ISR Not Approved By SA",IF(AI68="","IBP not Applied",IF(AJ68="","IBP Not Issued",IF(AK68="","Contract Not Issued",IF(AL68="","Contract Not Submitted to TAWAL",IF(AM68="","Contract Not Signed by TAWAL",IF(AO68="","Priv. Contract Not Issued From TAWAL",IF(AP68="","Priv. Contract Not Signed by Owner",IF(AQ68="","FBP Not Applied",IF(AR68="","FBP Not Issued",IF(BB68="","HO Not Done","HO to CW Done"))))))))))))))),",ISR  IN GAT"),"SSO"))</f>
        <v>IBP Not Issued</v>
      </c>
      <c r="BP68" s="70"/>
      <c r="BQ68" s="70" t="s">
        <v>1336</v>
      </c>
      <c r="BR68" s="70"/>
    </row>
    <row r="69" spans="1:71" ht="18">
      <c r="A69" s="68" t="s">
        <v>237</v>
      </c>
      <c r="B69" s="68" t="s">
        <v>39</v>
      </c>
      <c r="C69" s="68" t="s">
        <v>40</v>
      </c>
      <c r="D69" s="68" t="s">
        <v>41</v>
      </c>
      <c r="E69" s="68" t="s">
        <v>141</v>
      </c>
      <c r="F69" s="68" t="s">
        <v>1293</v>
      </c>
      <c r="G69" s="68" t="s">
        <v>142</v>
      </c>
      <c r="H69" s="68" t="s">
        <v>1780</v>
      </c>
      <c r="I69" s="68" t="s">
        <v>1781</v>
      </c>
      <c r="J69" s="68" t="s">
        <v>44</v>
      </c>
      <c r="K69" s="68" t="s">
        <v>230</v>
      </c>
      <c r="L69" s="68" t="s">
        <v>1198</v>
      </c>
      <c r="M69" s="68" t="str">
        <f>VLOOKUP(A:A,'[2]FTK Critical'!$B:$G,6,0)</f>
        <v>SHARING/MOBILY</v>
      </c>
      <c r="N69" s="68" t="str">
        <f>VLOOKUP(A:A,'[2]FTK Critical'!$B:$H,7,0)</f>
        <v>GF</v>
      </c>
      <c r="O69" s="68" t="s">
        <v>39</v>
      </c>
      <c r="P69" s="68" t="s">
        <v>53</v>
      </c>
      <c r="Q69" s="68"/>
      <c r="R69" s="68" t="s">
        <v>46</v>
      </c>
      <c r="S69" s="69">
        <v>43625</v>
      </c>
      <c r="T69" s="69">
        <v>43626</v>
      </c>
      <c r="U69" s="68" t="s">
        <v>46</v>
      </c>
      <c r="V69" s="70">
        <v>43631.508136574077</v>
      </c>
      <c r="W69" s="70">
        <v>43632.508136574077</v>
      </c>
      <c r="X69" s="68" t="s">
        <v>47</v>
      </c>
      <c r="Y69" s="113" t="s">
        <v>791</v>
      </c>
      <c r="Z69" s="68" t="s">
        <v>792</v>
      </c>
      <c r="AA69" s="68" t="s">
        <v>1266</v>
      </c>
      <c r="AB69" s="68" t="s">
        <v>112</v>
      </c>
      <c r="AC69" s="69">
        <v>43629</v>
      </c>
      <c r="AD69" s="69">
        <v>43629</v>
      </c>
      <c r="AE69" s="69">
        <v>43633</v>
      </c>
      <c r="AF69" s="69">
        <v>43637</v>
      </c>
      <c r="AG69" s="69" t="s">
        <v>1119</v>
      </c>
      <c r="AH69" s="69" t="s">
        <v>1119</v>
      </c>
      <c r="AI69" s="69">
        <v>43646</v>
      </c>
      <c r="AJ69" s="69">
        <v>43724</v>
      </c>
      <c r="AK69" s="69">
        <v>43724</v>
      </c>
      <c r="AL69" s="69">
        <v>43725</v>
      </c>
      <c r="AM69" s="69"/>
      <c r="AN69" s="69"/>
      <c r="AO69" s="69"/>
      <c r="AP69" s="69"/>
      <c r="AQ69" s="69">
        <v>43703</v>
      </c>
      <c r="AR69" s="69"/>
      <c r="AS69" s="69" t="s">
        <v>1654</v>
      </c>
      <c r="AT69" s="69" t="s">
        <v>1654</v>
      </c>
      <c r="AU69" s="69" t="s">
        <v>1654</v>
      </c>
      <c r="AV69" s="69" t="s">
        <v>1654</v>
      </c>
      <c r="AW69" s="69" t="s">
        <v>1654</v>
      </c>
      <c r="AX69" s="69" t="s">
        <v>1654</v>
      </c>
      <c r="AY69" s="68"/>
      <c r="AZ69" s="68"/>
      <c r="BA69" s="70"/>
      <c r="BB69" s="70"/>
      <c r="BC69" s="70" t="s">
        <v>1377</v>
      </c>
      <c r="BD69" s="69"/>
      <c r="BE69" s="70">
        <v>43787</v>
      </c>
      <c r="BF69" s="70" t="s">
        <v>1319</v>
      </c>
      <c r="BG69" s="70"/>
      <c r="BH69" s="69" t="s">
        <v>1190</v>
      </c>
      <c r="BI69" s="68" t="s">
        <v>58</v>
      </c>
      <c r="BJ69" s="68" t="s">
        <v>859</v>
      </c>
      <c r="BK69" s="68" t="s">
        <v>1119</v>
      </c>
      <c r="BL69" s="68">
        <v>0</v>
      </c>
      <c r="BM69" s="68">
        <v>0</v>
      </c>
      <c r="BN69" s="68" t="s">
        <v>50</v>
      </c>
      <c r="BO69" s="70" t="str">
        <f t="shared" si="6"/>
        <v>Contract Not Signed by TAWAL</v>
      </c>
      <c r="BP69" s="70" t="s">
        <v>1282</v>
      </c>
      <c r="BQ69" s="70" t="s">
        <v>1336</v>
      </c>
      <c r="BR69" s="70"/>
    </row>
    <row r="70" spans="1:71" ht="18">
      <c r="A70" s="68" t="s">
        <v>238</v>
      </c>
      <c r="B70" s="68" t="s">
        <v>39</v>
      </c>
      <c r="C70" s="68" t="s">
        <v>40</v>
      </c>
      <c r="D70" s="68" t="s">
        <v>41</v>
      </c>
      <c r="E70" s="68" t="s">
        <v>141</v>
      </c>
      <c r="F70" s="68" t="s">
        <v>1293</v>
      </c>
      <c r="G70" s="68" t="s">
        <v>142</v>
      </c>
      <c r="H70" s="68">
        <v>28.3782</v>
      </c>
      <c r="I70" s="68">
        <v>45.981079999999999</v>
      </c>
      <c r="J70" s="68" t="s">
        <v>44</v>
      </c>
      <c r="K70" s="68" t="s">
        <v>230</v>
      </c>
      <c r="L70" s="68" t="s">
        <v>1709</v>
      </c>
      <c r="M70" s="68" t="str">
        <f>VLOOKUP(A:A,'[2]FTK Critical'!$B:$G,6,0)</f>
        <v>SHARING/MOBILY</v>
      </c>
      <c r="N70" s="68" t="str">
        <f>VLOOKUP(A:A,'[2]FTK Critical'!$B:$H,7,0)</f>
        <v>GF</v>
      </c>
      <c r="O70" s="68" t="s">
        <v>39</v>
      </c>
      <c r="P70" s="68" t="s">
        <v>53</v>
      </c>
      <c r="Q70" s="68"/>
      <c r="R70" s="68" t="s">
        <v>46</v>
      </c>
      <c r="S70" s="69">
        <v>43628</v>
      </c>
      <c r="T70" s="69">
        <v>43629</v>
      </c>
      <c r="U70" s="68" t="s">
        <v>46</v>
      </c>
      <c r="V70" s="70">
        <v>43646.495844907404</v>
      </c>
      <c r="W70" s="70">
        <v>43647.495844907404</v>
      </c>
      <c r="X70" s="68" t="s">
        <v>47</v>
      </c>
      <c r="Y70" s="113" t="s">
        <v>896</v>
      </c>
      <c r="Z70" s="68" t="s">
        <v>897</v>
      </c>
      <c r="AA70" s="68" t="s">
        <v>1199</v>
      </c>
      <c r="AB70" s="68" t="s">
        <v>1263</v>
      </c>
      <c r="AC70" s="69">
        <v>43632</v>
      </c>
      <c r="AD70" s="69">
        <v>43632</v>
      </c>
      <c r="AE70" s="69">
        <v>43636</v>
      </c>
      <c r="AF70" s="69">
        <v>43636</v>
      </c>
      <c r="AG70" s="69">
        <v>43649</v>
      </c>
      <c r="AH70" s="69">
        <v>43705</v>
      </c>
      <c r="AI70" s="69" t="s">
        <v>1119</v>
      </c>
      <c r="AJ70" s="69" t="s">
        <v>1119</v>
      </c>
      <c r="AK70" s="69" t="s">
        <v>1119</v>
      </c>
      <c r="AL70" s="69" t="s">
        <v>1119</v>
      </c>
      <c r="AM70" s="69" t="s">
        <v>1119</v>
      </c>
      <c r="AN70" s="69" t="s">
        <v>1119</v>
      </c>
      <c r="AO70" s="69">
        <v>43705</v>
      </c>
      <c r="AP70" s="69">
        <v>43716</v>
      </c>
      <c r="AQ70" s="69">
        <v>43719</v>
      </c>
      <c r="AR70" s="69"/>
      <c r="AS70" s="69">
        <v>43715</v>
      </c>
      <c r="AT70" s="162">
        <v>28.37886</v>
      </c>
      <c r="AU70" s="162">
        <v>45.986159999999998</v>
      </c>
      <c r="AV70" s="69">
        <v>43737</v>
      </c>
      <c r="AW70" s="69">
        <v>43744</v>
      </c>
      <c r="AX70" s="69" t="s">
        <v>1655</v>
      </c>
      <c r="AY70" s="68"/>
      <c r="AZ70" s="68"/>
      <c r="BA70" s="70"/>
      <c r="BB70" s="70"/>
      <c r="BC70" s="70" t="s">
        <v>1376</v>
      </c>
      <c r="BD70" s="69"/>
      <c r="BE70" s="70">
        <v>43787</v>
      </c>
      <c r="BF70" s="70" t="s">
        <v>1319</v>
      </c>
      <c r="BG70" s="70"/>
      <c r="BH70" s="68" t="s">
        <v>101</v>
      </c>
      <c r="BI70" s="68" t="s">
        <v>101</v>
      </c>
      <c r="BJ70" s="68"/>
      <c r="BK70" s="68" t="s">
        <v>1119</v>
      </c>
      <c r="BL70" s="68" t="s">
        <v>1410</v>
      </c>
      <c r="BM70" s="68" t="s">
        <v>1400</v>
      </c>
      <c r="BN70" s="68" t="s">
        <v>50</v>
      </c>
      <c r="BO70" s="70" t="str">
        <f t="shared" si="6"/>
        <v>FBP Not Issued</v>
      </c>
      <c r="BP70" s="70"/>
      <c r="BQ70" s="70" t="s">
        <v>1336</v>
      </c>
      <c r="BR70" s="70"/>
    </row>
    <row r="71" spans="1:71" ht="18">
      <c r="A71" s="68" t="s">
        <v>239</v>
      </c>
      <c r="B71" s="68" t="s">
        <v>39</v>
      </c>
      <c r="C71" s="68" t="s">
        <v>40</v>
      </c>
      <c r="D71" s="68" t="s">
        <v>41</v>
      </c>
      <c r="E71" s="68" t="s">
        <v>104</v>
      </c>
      <c r="F71" s="68" t="s">
        <v>1293</v>
      </c>
      <c r="G71" s="68" t="s">
        <v>877</v>
      </c>
      <c r="H71" s="68" t="s">
        <v>1782</v>
      </c>
      <c r="I71" s="68" t="s">
        <v>1783</v>
      </c>
      <c r="J71" s="68" t="s">
        <v>44</v>
      </c>
      <c r="K71" s="68" t="s">
        <v>230</v>
      </c>
      <c r="L71" s="68" t="s">
        <v>1198</v>
      </c>
      <c r="M71" s="68" t="str">
        <f>VLOOKUP(A:A,'[2]FTK Critical'!$B:$G,6,0)</f>
        <v>SHARING/MOBILY</v>
      </c>
      <c r="N71" s="68" t="str">
        <f>VLOOKUP(A:A,'[2]FTK Critical'!$B:$H,7,0)</f>
        <v>GF</v>
      </c>
      <c r="O71" s="68" t="s">
        <v>39</v>
      </c>
      <c r="P71" s="68" t="s">
        <v>53</v>
      </c>
      <c r="Q71" s="68"/>
      <c r="R71" s="68" t="s">
        <v>46</v>
      </c>
      <c r="S71" s="69">
        <v>43646</v>
      </c>
      <c r="T71" s="69">
        <v>43647</v>
      </c>
      <c r="U71" s="68" t="s">
        <v>46</v>
      </c>
      <c r="V71" s="70">
        <v>43655.461770833332</v>
      </c>
      <c r="W71" s="70">
        <v>43656.461770833332</v>
      </c>
      <c r="X71" s="68" t="s">
        <v>47</v>
      </c>
      <c r="Y71" s="113" t="s">
        <v>1022</v>
      </c>
      <c r="Z71" s="68" t="s">
        <v>1023</v>
      </c>
      <c r="AA71" s="68" t="s">
        <v>56</v>
      </c>
      <c r="AB71" s="68" t="s">
        <v>57</v>
      </c>
      <c r="AC71" s="69">
        <v>43650</v>
      </c>
      <c r="AD71" s="69">
        <v>43650</v>
      </c>
      <c r="AE71" s="69">
        <v>43650</v>
      </c>
      <c r="AF71" s="69">
        <v>43650</v>
      </c>
      <c r="AG71" s="69" t="s">
        <v>1119</v>
      </c>
      <c r="AH71" s="69" t="s">
        <v>1119</v>
      </c>
      <c r="AI71" s="69">
        <v>43647</v>
      </c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8"/>
      <c r="AZ71" s="68"/>
      <c r="BA71" s="70"/>
      <c r="BB71" s="70"/>
      <c r="BC71" s="70" t="s">
        <v>1376</v>
      </c>
      <c r="BD71" s="69"/>
      <c r="BE71" s="70">
        <v>43811</v>
      </c>
      <c r="BF71" s="70" t="s">
        <v>1674</v>
      </c>
      <c r="BG71" s="70"/>
      <c r="BH71" s="69" t="s">
        <v>1190</v>
      </c>
      <c r="BI71" s="68" t="s">
        <v>48</v>
      </c>
      <c r="BJ71" s="68" t="s">
        <v>877</v>
      </c>
      <c r="BK71" s="68" t="s">
        <v>1119</v>
      </c>
      <c r="BL71" s="68">
        <v>0</v>
      </c>
      <c r="BM71" s="68">
        <v>0</v>
      </c>
      <c r="BN71" s="68" t="s">
        <v>50</v>
      </c>
      <c r="BO71" s="70" t="str">
        <f t="shared" si="6"/>
        <v>IBP Not Issued</v>
      </c>
      <c r="BP71" s="70"/>
      <c r="BQ71" s="70" t="s">
        <v>1235</v>
      </c>
      <c r="BR71" s="70"/>
    </row>
    <row r="72" spans="1:71" ht="18">
      <c r="A72" s="68" t="s">
        <v>240</v>
      </c>
      <c r="B72" s="68" t="s">
        <v>39</v>
      </c>
      <c r="C72" s="68" t="s">
        <v>40</v>
      </c>
      <c r="D72" s="68" t="s">
        <v>41</v>
      </c>
      <c r="E72" s="68" t="s">
        <v>104</v>
      </c>
      <c r="F72" s="68" t="s">
        <v>1293</v>
      </c>
      <c r="G72" s="68" t="s">
        <v>742</v>
      </c>
      <c r="H72" s="68" t="s">
        <v>1784</v>
      </c>
      <c r="I72" s="68" t="s">
        <v>1785</v>
      </c>
      <c r="J72" s="68" t="s">
        <v>44</v>
      </c>
      <c r="K72" s="68" t="s">
        <v>230</v>
      </c>
      <c r="L72" s="68" t="s">
        <v>1198</v>
      </c>
      <c r="M72" s="68" t="str">
        <f>VLOOKUP(A:A,'[2]FTK Critical'!$B:$G,6,0)</f>
        <v>SHARING/MOBILY</v>
      </c>
      <c r="N72" s="68" t="str">
        <f>VLOOKUP(A:A,'[2]FTK Critical'!$B:$H,7,0)</f>
        <v>GF</v>
      </c>
      <c r="O72" s="68" t="s">
        <v>39</v>
      </c>
      <c r="P72" s="68" t="s">
        <v>53</v>
      </c>
      <c r="Q72" s="68"/>
      <c r="R72" s="68" t="s">
        <v>46</v>
      </c>
      <c r="S72" s="69">
        <v>43628</v>
      </c>
      <c r="T72" s="69">
        <v>43629</v>
      </c>
      <c r="U72" s="68" t="s">
        <v>46</v>
      </c>
      <c r="V72" s="70">
        <v>43631.520405092589</v>
      </c>
      <c r="W72" s="70">
        <v>43632.520405092589</v>
      </c>
      <c r="X72" s="68" t="s">
        <v>47</v>
      </c>
      <c r="Y72" s="113" t="s">
        <v>793</v>
      </c>
      <c r="Z72" s="68" t="s">
        <v>794</v>
      </c>
      <c r="AA72" s="68" t="s">
        <v>56</v>
      </c>
      <c r="AB72" s="68" t="s">
        <v>57</v>
      </c>
      <c r="AC72" s="69">
        <v>43632</v>
      </c>
      <c r="AD72" s="69">
        <v>43632</v>
      </c>
      <c r="AE72" s="69">
        <v>43636</v>
      </c>
      <c r="AF72" s="69">
        <v>43640</v>
      </c>
      <c r="AG72" s="69" t="s">
        <v>1119</v>
      </c>
      <c r="AH72" s="69" t="s">
        <v>1119</v>
      </c>
      <c r="AI72" s="69">
        <v>43642</v>
      </c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8"/>
      <c r="AZ72" s="68"/>
      <c r="BA72" s="70"/>
      <c r="BB72" s="70"/>
      <c r="BC72" s="70" t="s">
        <v>1377</v>
      </c>
      <c r="BD72" s="69"/>
      <c r="BE72" s="70">
        <v>43811</v>
      </c>
      <c r="BF72" s="70" t="s">
        <v>1674</v>
      </c>
      <c r="BG72" s="70"/>
      <c r="BH72" s="69" t="s">
        <v>1190</v>
      </c>
      <c r="BI72" s="68" t="s">
        <v>58</v>
      </c>
      <c r="BJ72" s="68" t="s">
        <v>743</v>
      </c>
      <c r="BK72" s="68" t="s">
        <v>1119</v>
      </c>
      <c r="BL72" s="68">
        <v>0</v>
      </c>
      <c r="BM72" s="68">
        <v>0</v>
      </c>
      <c r="BN72" s="68" t="s">
        <v>50</v>
      </c>
      <c r="BO72" s="70" t="str">
        <f t="shared" si="6"/>
        <v>IBP Not Issued</v>
      </c>
      <c r="BP72" s="70"/>
      <c r="BQ72" s="70" t="s">
        <v>1235</v>
      </c>
      <c r="BR72" s="70"/>
    </row>
    <row r="73" spans="1:71" ht="18">
      <c r="A73" s="68" t="s">
        <v>241</v>
      </c>
      <c r="B73" s="68" t="s">
        <v>39</v>
      </c>
      <c r="C73" s="68" t="s">
        <v>40</v>
      </c>
      <c r="D73" s="68" t="s">
        <v>41</v>
      </c>
      <c r="E73" s="68" t="s">
        <v>104</v>
      </c>
      <c r="F73" s="68" t="s">
        <v>1293</v>
      </c>
      <c r="G73" s="68" t="s">
        <v>906</v>
      </c>
      <c r="H73" s="68" t="s">
        <v>1786</v>
      </c>
      <c r="I73" s="68" t="s">
        <v>1787</v>
      </c>
      <c r="J73" s="68" t="s">
        <v>44</v>
      </c>
      <c r="K73" s="68" t="s">
        <v>230</v>
      </c>
      <c r="L73" s="68" t="s">
        <v>1198</v>
      </c>
      <c r="M73" s="68" t="str">
        <f>VLOOKUP(A:A,'[2]FTK Critical'!$B:$G,6,0)</f>
        <v>SHARING/MOBILY</v>
      </c>
      <c r="N73" s="68" t="str">
        <f>VLOOKUP(A:A,'[2]FTK Critical'!$B:$H,7,0)</f>
        <v>GF</v>
      </c>
      <c r="O73" s="68" t="s">
        <v>39</v>
      </c>
      <c r="P73" s="68" t="s">
        <v>53</v>
      </c>
      <c r="Q73" s="68"/>
      <c r="R73" s="68" t="s">
        <v>46</v>
      </c>
      <c r="S73" s="69">
        <v>43679</v>
      </c>
      <c r="T73" s="69">
        <v>43680</v>
      </c>
      <c r="U73" s="68" t="s">
        <v>46</v>
      </c>
      <c r="V73" s="70">
        <v>43681.837430555555</v>
      </c>
      <c r="W73" s="70">
        <v>43682.837430555555</v>
      </c>
      <c r="X73" s="68" t="s">
        <v>47</v>
      </c>
      <c r="Y73" s="113" t="s">
        <v>1160</v>
      </c>
      <c r="Z73" s="68" t="s">
        <v>1161</v>
      </c>
      <c r="AA73" s="68" t="s">
        <v>56</v>
      </c>
      <c r="AB73" s="68" t="s">
        <v>57</v>
      </c>
      <c r="AC73" s="69">
        <v>43683</v>
      </c>
      <c r="AD73" s="69"/>
      <c r="AE73" s="69"/>
      <c r="AF73" s="69"/>
      <c r="AG73" s="69"/>
      <c r="AH73" s="69"/>
      <c r="AI73" s="69">
        <v>43641</v>
      </c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8"/>
      <c r="AZ73" s="68"/>
      <c r="BA73" s="70"/>
      <c r="BB73" s="70"/>
      <c r="BC73" s="70" t="s">
        <v>1378</v>
      </c>
      <c r="BD73" s="69"/>
      <c r="BE73" s="70">
        <v>43811</v>
      </c>
      <c r="BF73" s="70" t="s">
        <v>1674</v>
      </c>
      <c r="BG73" s="70"/>
      <c r="BH73" s="69" t="s">
        <v>1190</v>
      </c>
      <c r="BI73" s="68" t="s">
        <v>58</v>
      </c>
      <c r="BJ73" s="68"/>
      <c r="BK73" s="68">
        <v>0</v>
      </c>
      <c r="BL73" s="68">
        <v>0</v>
      </c>
      <c r="BM73" s="68">
        <v>0</v>
      </c>
      <c r="BN73" s="68" t="s">
        <v>50</v>
      </c>
      <c r="BO73" s="70" t="str">
        <f t="shared" si="6"/>
        <v>ISR Not Sub to RF</v>
      </c>
      <c r="BP73" s="70"/>
      <c r="BQ73" s="70" t="s">
        <v>1235</v>
      </c>
      <c r="BR73" s="70"/>
    </row>
    <row r="74" spans="1:71" ht="18">
      <c r="A74" s="68" t="s">
        <v>243</v>
      </c>
      <c r="B74" s="68" t="s">
        <v>39</v>
      </c>
      <c r="C74" s="68" t="s">
        <v>40</v>
      </c>
      <c r="D74" s="68" t="s">
        <v>41</v>
      </c>
      <c r="E74" s="68" t="s">
        <v>104</v>
      </c>
      <c r="F74" s="68" t="s">
        <v>1293</v>
      </c>
      <c r="G74" s="68" t="s">
        <v>742</v>
      </c>
      <c r="H74" s="68">
        <v>25.621549999999999</v>
      </c>
      <c r="I74" s="68">
        <v>49.562060000000002</v>
      </c>
      <c r="J74" s="68" t="s">
        <v>44</v>
      </c>
      <c r="K74" s="68" t="s">
        <v>230</v>
      </c>
      <c r="L74" s="68" t="s">
        <v>1709</v>
      </c>
      <c r="M74" s="68" t="str">
        <f>VLOOKUP(A:A,'[2]FTK Critical'!$B:$G,6,0)</f>
        <v>SHARING/MOBILY</v>
      </c>
      <c r="N74" s="68" t="str">
        <f>VLOOKUP(A:A,'[2]FTK Critical'!$B:$H,7,0)</f>
        <v>GF</v>
      </c>
      <c r="O74" s="68" t="s">
        <v>39</v>
      </c>
      <c r="P74" s="68" t="s">
        <v>53</v>
      </c>
      <c r="Q74" s="68"/>
      <c r="R74" s="68" t="s">
        <v>46</v>
      </c>
      <c r="S74" s="69">
        <v>43628</v>
      </c>
      <c r="T74" s="69">
        <v>43629</v>
      </c>
      <c r="U74" s="68" t="s">
        <v>46</v>
      </c>
      <c r="V74" s="70">
        <v>43638.456203703703</v>
      </c>
      <c r="W74" s="70">
        <v>43639.456203703703</v>
      </c>
      <c r="X74" s="68" t="s">
        <v>47</v>
      </c>
      <c r="Y74" s="113" t="s">
        <v>878</v>
      </c>
      <c r="Z74" s="68" t="s">
        <v>879</v>
      </c>
      <c r="AA74" s="68" t="s">
        <v>56</v>
      </c>
      <c r="AB74" s="68" t="s">
        <v>57</v>
      </c>
      <c r="AC74" s="69">
        <v>43632</v>
      </c>
      <c r="AD74" s="69">
        <v>43632</v>
      </c>
      <c r="AE74" s="69">
        <v>43636</v>
      </c>
      <c r="AF74" s="69">
        <v>43640</v>
      </c>
      <c r="AG74" s="69" t="s">
        <v>1119</v>
      </c>
      <c r="AH74" s="69" t="s">
        <v>1119</v>
      </c>
      <c r="AI74" s="69">
        <v>43646</v>
      </c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8"/>
      <c r="AZ74" s="68"/>
      <c r="BA74" s="70"/>
      <c r="BB74" s="70"/>
      <c r="BC74" s="70" t="s">
        <v>1376</v>
      </c>
      <c r="BD74" s="69"/>
      <c r="BE74" s="70">
        <v>43811</v>
      </c>
      <c r="BF74" s="70" t="s">
        <v>1674</v>
      </c>
      <c r="BG74" s="70"/>
      <c r="BH74" s="69" t="s">
        <v>1190</v>
      </c>
      <c r="BI74" s="68" t="s">
        <v>58</v>
      </c>
      <c r="BJ74" s="68" t="s">
        <v>743</v>
      </c>
      <c r="BK74" s="68" t="s">
        <v>1119</v>
      </c>
      <c r="BL74" s="68">
        <v>0</v>
      </c>
      <c r="BM74" s="68">
        <v>0</v>
      </c>
      <c r="BN74" s="68" t="s">
        <v>50</v>
      </c>
      <c r="BO74" s="70" t="str">
        <f t="shared" si="6"/>
        <v>IBP Not Issued</v>
      </c>
      <c r="BP74" s="70"/>
      <c r="BQ74" s="70" t="s">
        <v>1235</v>
      </c>
      <c r="BR74" s="70"/>
    </row>
    <row r="75" spans="1:71" ht="18">
      <c r="A75" s="68" t="s">
        <v>245</v>
      </c>
      <c r="B75" s="68" t="s">
        <v>39</v>
      </c>
      <c r="C75" s="68" t="s">
        <v>40</v>
      </c>
      <c r="D75" s="68" t="s">
        <v>41</v>
      </c>
      <c r="E75" s="68" t="s">
        <v>104</v>
      </c>
      <c r="F75" s="68" t="s">
        <v>1293</v>
      </c>
      <c r="G75" s="68" t="s">
        <v>742</v>
      </c>
      <c r="H75" s="68">
        <v>25.338259999999998</v>
      </c>
      <c r="I75" s="68">
        <v>49.605699999999999</v>
      </c>
      <c r="J75" s="68" t="s">
        <v>44</v>
      </c>
      <c r="K75" s="68" t="s">
        <v>230</v>
      </c>
      <c r="L75" s="68" t="s">
        <v>1709</v>
      </c>
      <c r="M75" s="68" t="str">
        <f>VLOOKUP(A:A,'[2]FTK Critical'!$B:$G,6,0)</f>
        <v>SHARING/MOBILY</v>
      </c>
      <c r="N75" s="68" t="str">
        <f>VLOOKUP(A:A,'[2]FTK Critical'!$B:$H,7,0)</f>
        <v>GF</v>
      </c>
      <c r="O75" s="68" t="s">
        <v>39</v>
      </c>
      <c r="P75" s="68" t="s">
        <v>53</v>
      </c>
      <c r="Q75" s="68"/>
      <c r="R75" s="68" t="s">
        <v>46</v>
      </c>
      <c r="S75" s="69">
        <v>43628</v>
      </c>
      <c r="T75" s="69">
        <v>43629</v>
      </c>
      <c r="U75" s="68" t="s">
        <v>46</v>
      </c>
      <c r="V75" s="70">
        <v>43631.659861111111</v>
      </c>
      <c r="W75" s="70">
        <v>43632.659861111111</v>
      </c>
      <c r="X75" s="68" t="s">
        <v>47</v>
      </c>
      <c r="Y75" s="113" t="s">
        <v>795</v>
      </c>
      <c r="Z75" s="68" t="s">
        <v>796</v>
      </c>
      <c r="AA75" s="68" t="s">
        <v>56</v>
      </c>
      <c r="AB75" s="68" t="s">
        <v>57</v>
      </c>
      <c r="AC75" s="69">
        <v>43632</v>
      </c>
      <c r="AD75" s="69">
        <v>43632</v>
      </c>
      <c r="AE75" s="69">
        <v>43636</v>
      </c>
      <c r="AF75" s="69">
        <v>43640</v>
      </c>
      <c r="AG75" s="69"/>
      <c r="AH75" s="69"/>
      <c r="AI75" s="69" t="s">
        <v>1119</v>
      </c>
      <c r="AJ75" s="69" t="s">
        <v>1119</v>
      </c>
      <c r="AK75" s="69" t="s">
        <v>1119</v>
      </c>
      <c r="AL75" s="69" t="s">
        <v>1119</v>
      </c>
      <c r="AM75" s="69" t="s">
        <v>1119</v>
      </c>
      <c r="AN75" s="69" t="s">
        <v>1119</v>
      </c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8"/>
      <c r="AZ75" s="68"/>
      <c r="BA75" s="70"/>
      <c r="BB75" s="70"/>
      <c r="BC75" s="70" t="s">
        <v>1377</v>
      </c>
      <c r="BD75" s="69"/>
      <c r="BE75" s="70">
        <v>43811</v>
      </c>
      <c r="BF75" s="70" t="s">
        <v>1674</v>
      </c>
      <c r="BG75" s="70"/>
      <c r="BH75" s="68" t="s">
        <v>101</v>
      </c>
      <c r="BI75" s="68" t="s">
        <v>101</v>
      </c>
      <c r="BJ75" s="68" t="s">
        <v>744</v>
      </c>
      <c r="BK75" s="68" t="s">
        <v>1411</v>
      </c>
      <c r="BL75" s="68" t="s">
        <v>1392</v>
      </c>
      <c r="BM75" s="68" t="s">
        <v>1354</v>
      </c>
      <c r="BN75" s="68" t="s">
        <v>50</v>
      </c>
      <c r="BO75" s="70" t="str">
        <f t="shared" si="6"/>
        <v>Priv. Contract Not Issued From TAWAL</v>
      </c>
      <c r="BP75" s="70"/>
      <c r="BQ75" s="70" t="s">
        <v>1235</v>
      </c>
      <c r="BR75" s="70"/>
    </row>
    <row r="76" spans="1:71" ht="18">
      <c r="A76" s="68" t="s">
        <v>246</v>
      </c>
      <c r="B76" s="68" t="s">
        <v>39</v>
      </c>
      <c r="C76" s="68" t="s">
        <v>40</v>
      </c>
      <c r="D76" s="68" t="s">
        <v>41</v>
      </c>
      <c r="E76" s="68" t="s">
        <v>104</v>
      </c>
      <c r="F76" s="68" t="s">
        <v>1293</v>
      </c>
      <c r="G76" s="68" t="s">
        <v>742</v>
      </c>
      <c r="H76" s="68" t="s">
        <v>1788</v>
      </c>
      <c r="I76" s="68" t="s">
        <v>1789</v>
      </c>
      <c r="J76" s="68" t="s">
        <v>44</v>
      </c>
      <c r="K76" s="68" t="s">
        <v>230</v>
      </c>
      <c r="L76" s="68" t="s">
        <v>1198</v>
      </c>
      <c r="M76" s="68" t="str">
        <f>VLOOKUP(A:A,'[2]FTK Critical'!$B:$G,6,0)</f>
        <v>SHARING/MOBILY</v>
      </c>
      <c r="N76" s="68" t="str">
        <f>VLOOKUP(A:A,'[2]FTK Critical'!$B:$H,7,0)</f>
        <v>GF</v>
      </c>
      <c r="O76" s="68" t="s">
        <v>39</v>
      </c>
      <c r="P76" s="68" t="s">
        <v>53</v>
      </c>
      <c r="Q76" s="68"/>
      <c r="R76" s="68" t="s">
        <v>46</v>
      </c>
      <c r="S76" s="69">
        <v>43627</v>
      </c>
      <c r="T76" s="69">
        <v>43628</v>
      </c>
      <c r="U76" s="68" t="s">
        <v>46</v>
      </c>
      <c r="V76" s="70">
        <v>43631.664664351854</v>
      </c>
      <c r="W76" s="70">
        <v>43632.664664351854</v>
      </c>
      <c r="X76" s="68" t="s">
        <v>47</v>
      </c>
      <c r="Y76" s="113" t="s">
        <v>797</v>
      </c>
      <c r="Z76" s="68" t="s">
        <v>798</v>
      </c>
      <c r="AA76" s="68" t="s">
        <v>56</v>
      </c>
      <c r="AB76" s="68" t="s">
        <v>57</v>
      </c>
      <c r="AC76" s="69">
        <v>43631</v>
      </c>
      <c r="AD76" s="69">
        <v>43631</v>
      </c>
      <c r="AE76" s="69">
        <v>43635</v>
      </c>
      <c r="AF76" s="69">
        <v>43639</v>
      </c>
      <c r="AG76" s="69" t="s">
        <v>1119</v>
      </c>
      <c r="AH76" s="69" t="s">
        <v>1119</v>
      </c>
      <c r="AI76" s="69">
        <v>43646</v>
      </c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8"/>
      <c r="AZ76" s="68"/>
      <c r="BA76" s="70"/>
      <c r="BB76" s="70"/>
      <c r="BC76" s="70" t="s">
        <v>1377</v>
      </c>
      <c r="BD76" s="69"/>
      <c r="BE76" s="70">
        <v>43811</v>
      </c>
      <c r="BF76" s="70" t="s">
        <v>1674</v>
      </c>
      <c r="BG76" s="70"/>
      <c r="BH76" s="69" t="s">
        <v>1190</v>
      </c>
      <c r="BI76" s="68" t="s">
        <v>48</v>
      </c>
      <c r="BJ76" s="68" t="s">
        <v>860</v>
      </c>
      <c r="BK76" s="68" t="s">
        <v>1412</v>
      </c>
      <c r="BL76" s="68">
        <v>0</v>
      </c>
      <c r="BM76" s="68">
        <v>0</v>
      </c>
      <c r="BN76" s="68" t="s">
        <v>50</v>
      </c>
      <c r="BO76" s="70" t="str">
        <f t="shared" si="6"/>
        <v>IBP Not Issued</v>
      </c>
      <c r="BP76" s="70"/>
      <c r="BQ76" s="70" t="s">
        <v>1235</v>
      </c>
      <c r="BR76" s="70"/>
    </row>
    <row r="77" spans="1:71" ht="18">
      <c r="A77" s="68" t="s">
        <v>247</v>
      </c>
      <c r="B77" s="68" t="s">
        <v>39</v>
      </c>
      <c r="C77" s="68" t="s">
        <v>40</v>
      </c>
      <c r="D77" s="68" t="s">
        <v>41</v>
      </c>
      <c r="E77" s="68" t="s">
        <v>42</v>
      </c>
      <c r="F77" s="68" t="s">
        <v>1293</v>
      </c>
      <c r="G77" s="68" t="s">
        <v>904</v>
      </c>
      <c r="H77" s="68" t="s">
        <v>1790</v>
      </c>
      <c r="I77" s="68" t="s">
        <v>1791</v>
      </c>
      <c r="J77" s="68" t="s">
        <v>44</v>
      </c>
      <c r="K77" s="68" t="s">
        <v>230</v>
      </c>
      <c r="L77" s="68" t="s">
        <v>1198</v>
      </c>
      <c r="M77" s="68" t="str">
        <f>VLOOKUP(A:A,'[2]FTK Critical'!$B:$G,6,0)</f>
        <v>SHARING/MOBILY</v>
      </c>
      <c r="N77" s="68" t="str">
        <f>VLOOKUP(A:A,'[2]FTK Critical'!$B:$H,7,0)</f>
        <v>GF</v>
      </c>
      <c r="O77" s="68" t="s">
        <v>39</v>
      </c>
      <c r="P77" s="68" t="s">
        <v>53</v>
      </c>
      <c r="Q77" s="68"/>
      <c r="R77" s="68" t="s">
        <v>46</v>
      </c>
      <c r="S77" s="69">
        <v>43646</v>
      </c>
      <c r="T77" s="69">
        <v>43647</v>
      </c>
      <c r="U77" s="68" t="s">
        <v>46</v>
      </c>
      <c r="V77" s="70">
        <v>43655.458703703705</v>
      </c>
      <c r="W77" s="70">
        <v>43656.458703703705</v>
      </c>
      <c r="X77" s="68" t="s">
        <v>47</v>
      </c>
      <c r="Y77" s="113" t="s">
        <v>1024</v>
      </c>
      <c r="Z77" s="68" t="s">
        <v>1025</v>
      </c>
      <c r="AA77" s="68" t="s">
        <v>56</v>
      </c>
      <c r="AB77" s="68" t="s">
        <v>57</v>
      </c>
      <c r="AC77" s="69">
        <v>43650</v>
      </c>
      <c r="AD77" s="69">
        <v>43650</v>
      </c>
      <c r="AE77" s="69">
        <v>43650</v>
      </c>
      <c r="AF77" s="69">
        <v>43650</v>
      </c>
      <c r="AG77" s="69" t="s">
        <v>1119</v>
      </c>
      <c r="AH77" s="69" t="s">
        <v>1119</v>
      </c>
      <c r="AI77" s="69">
        <v>43642</v>
      </c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8"/>
      <c r="AZ77" s="68"/>
      <c r="BA77" s="70"/>
      <c r="BB77" s="70"/>
      <c r="BC77" s="70" t="s">
        <v>1376</v>
      </c>
      <c r="BD77" s="69"/>
      <c r="BE77" s="70">
        <v>43811</v>
      </c>
      <c r="BF77" s="70" t="s">
        <v>1674</v>
      </c>
      <c r="BG77" s="70"/>
      <c r="BH77" s="69" t="s">
        <v>1190</v>
      </c>
      <c r="BI77" s="68" t="s">
        <v>48</v>
      </c>
      <c r="BJ77" s="68" t="s">
        <v>175</v>
      </c>
      <c r="BK77" s="68" t="s">
        <v>1119</v>
      </c>
      <c r="BL77" s="68">
        <v>0</v>
      </c>
      <c r="BM77" s="68">
        <v>0</v>
      </c>
      <c r="BN77" s="68" t="s">
        <v>50</v>
      </c>
      <c r="BO77" s="70" t="str">
        <f t="shared" si="6"/>
        <v>IBP Not Issued</v>
      </c>
      <c r="BP77" s="70"/>
      <c r="BQ77" s="70" t="s">
        <v>1227</v>
      </c>
      <c r="BR77" s="70"/>
    </row>
    <row r="78" spans="1:71" ht="18">
      <c r="A78" s="68" t="s">
        <v>691</v>
      </c>
      <c r="B78" s="68" t="s">
        <v>39</v>
      </c>
      <c r="C78" s="68" t="s">
        <v>40</v>
      </c>
      <c r="D78" s="68" t="s">
        <v>249</v>
      </c>
      <c r="E78" s="68" t="s">
        <v>276</v>
      </c>
      <c r="F78" s="68" t="s">
        <v>1294</v>
      </c>
      <c r="G78" s="68" t="s">
        <v>692</v>
      </c>
      <c r="H78" s="68">
        <v>20.104030000000002</v>
      </c>
      <c r="I78" s="68">
        <v>42.59881</v>
      </c>
      <c r="J78" s="68" t="s">
        <v>44</v>
      </c>
      <c r="K78" s="68" t="s">
        <v>888</v>
      </c>
      <c r="L78" s="68" t="s">
        <v>1198</v>
      </c>
      <c r="M78" s="68" t="s">
        <v>1119</v>
      </c>
      <c r="N78" s="68" t="s">
        <v>1119</v>
      </c>
      <c r="O78" s="68" t="s">
        <v>39</v>
      </c>
      <c r="P78" s="68" t="s">
        <v>53</v>
      </c>
      <c r="Q78" s="68"/>
      <c r="R78" s="68" t="s">
        <v>46</v>
      </c>
      <c r="S78" s="69">
        <v>43532</v>
      </c>
      <c r="T78" s="69">
        <v>43533</v>
      </c>
      <c r="U78" s="68" t="s">
        <v>46</v>
      </c>
      <c r="V78" s="70">
        <v>43599.582800925928</v>
      </c>
      <c r="W78" s="70">
        <v>43600.582800925928</v>
      </c>
      <c r="X78" s="68" t="s">
        <v>47</v>
      </c>
      <c r="Y78" s="113" t="s">
        <v>693</v>
      </c>
      <c r="Z78" s="68" t="s">
        <v>694</v>
      </c>
      <c r="AA78" s="68" t="s">
        <v>1199</v>
      </c>
      <c r="AB78" s="68" t="s">
        <v>1267</v>
      </c>
      <c r="AC78" s="69">
        <v>43536</v>
      </c>
      <c r="AD78" s="69">
        <v>43565</v>
      </c>
      <c r="AE78" s="69">
        <v>43565</v>
      </c>
      <c r="AF78" s="69">
        <v>43565</v>
      </c>
      <c r="AG78" s="69">
        <v>43571</v>
      </c>
      <c r="AH78" s="69">
        <v>43585</v>
      </c>
      <c r="AI78" s="69" t="s">
        <v>1119</v>
      </c>
      <c r="AJ78" s="69" t="s">
        <v>1119</v>
      </c>
      <c r="AK78" s="69" t="s">
        <v>1119</v>
      </c>
      <c r="AL78" s="69" t="s">
        <v>1119</v>
      </c>
      <c r="AM78" s="69" t="s">
        <v>1119</v>
      </c>
      <c r="AN78" s="69" t="s">
        <v>1119</v>
      </c>
      <c r="AO78" s="69">
        <v>43664</v>
      </c>
      <c r="AP78" s="69">
        <v>43664</v>
      </c>
      <c r="AQ78" s="69">
        <v>43677</v>
      </c>
      <c r="AR78" s="69">
        <v>43677</v>
      </c>
      <c r="AS78" s="69">
        <v>43652</v>
      </c>
      <c r="AT78" s="163">
        <v>20.10473</v>
      </c>
      <c r="AU78" s="163">
        <v>42.598300000000002</v>
      </c>
      <c r="AV78" s="69">
        <v>43654</v>
      </c>
      <c r="AW78" s="69">
        <v>43656</v>
      </c>
      <c r="AX78" s="69" t="s">
        <v>1657</v>
      </c>
      <c r="AY78" s="69"/>
      <c r="AZ78" s="68"/>
      <c r="BA78" s="70">
        <v>43684</v>
      </c>
      <c r="BB78" s="70">
        <v>43684</v>
      </c>
      <c r="BC78" s="70" t="s">
        <v>1375</v>
      </c>
      <c r="BD78" s="69">
        <v>43666</v>
      </c>
      <c r="BE78" s="70" t="s">
        <v>890</v>
      </c>
      <c r="BF78" s="70" t="s">
        <v>1672</v>
      </c>
      <c r="BG78" s="70"/>
      <c r="BH78" s="68" t="s">
        <v>101</v>
      </c>
      <c r="BI78" s="68" t="s">
        <v>101</v>
      </c>
      <c r="BJ78" s="68" t="s">
        <v>695</v>
      </c>
      <c r="BK78" s="68" t="s">
        <v>1413</v>
      </c>
      <c r="BL78" s="68" t="s">
        <v>1403</v>
      </c>
      <c r="BM78" s="68" t="s">
        <v>1358</v>
      </c>
      <c r="BN78" s="68" t="s">
        <v>50</v>
      </c>
      <c r="BO78" s="70" t="str">
        <f t="shared" si="6"/>
        <v>HO to CW Done</v>
      </c>
      <c r="BP78" s="70" t="s">
        <v>1264</v>
      </c>
      <c r="BQ78" s="70" t="s">
        <v>890</v>
      </c>
      <c r="BR78" s="70" t="s">
        <v>1493</v>
      </c>
    </row>
    <row r="79" spans="1:71" ht="18">
      <c r="A79" s="68" t="s">
        <v>248</v>
      </c>
      <c r="B79" s="68" t="s">
        <v>39</v>
      </c>
      <c r="C79" s="68" t="s">
        <v>40</v>
      </c>
      <c r="D79" s="68" t="s">
        <v>249</v>
      </c>
      <c r="E79" s="68" t="s">
        <v>250</v>
      </c>
      <c r="F79" s="68" t="s">
        <v>1294</v>
      </c>
      <c r="G79" s="68" t="s">
        <v>251</v>
      </c>
      <c r="H79" s="68">
        <v>16.609819999999999</v>
      </c>
      <c r="I79" s="68">
        <v>42.9298</v>
      </c>
      <c r="J79" s="68" t="s">
        <v>44</v>
      </c>
      <c r="K79" s="68" t="s">
        <v>888</v>
      </c>
      <c r="L79" s="68" t="s">
        <v>1198</v>
      </c>
      <c r="M79" s="68" t="s">
        <v>1119</v>
      </c>
      <c r="N79" s="68" t="s">
        <v>1119</v>
      </c>
      <c r="O79" s="68" t="s">
        <v>39</v>
      </c>
      <c r="P79" s="68" t="s">
        <v>53</v>
      </c>
      <c r="Q79" s="68"/>
      <c r="R79" s="68" t="s">
        <v>46</v>
      </c>
      <c r="S79" s="69">
        <v>43534</v>
      </c>
      <c r="T79" s="69">
        <v>43535</v>
      </c>
      <c r="U79" s="68" t="s">
        <v>46</v>
      </c>
      <c r="V79" s="70">
        <v>43604.824108796296</v>
      </c>
      <c r="W79" s="70">
        <v>43605.824108796296</v>
      </c>
      <c r="X79" s="68" t="s">
        <v>47</v>
      </c>
      <c r="Y79" s="113" t="s">
        <v>252</v>
      </c>
      <c r="Z79" s="68" t="s">
        <v>253</v>
      </c>
      <c r="AA79" s="68" t="s">
        <v>78</v>
      </c>
      <c r="AB79" s="68" t="s">
        <v>78</v>
      </c>
      <c r="AC79" s="69">
        <v>43538</v>
      </c>
      <c r="AD79" s="69">
        <v>43565</v>
      </c>
      <c r="AE79" s="69">
        <v>43565</v>
      </c>
      <c r="AF79" s="69">
        <v>43565</v>
      </c>
      <c r="AG79" s="69">
        <v>43569</v>
      </c>
      <c r="AH79" s="69">
        <v>43601</v>
      </c>
      <c r="AI79" s="69">
        <v>43578</v>
      </c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8"/>
      <c r="AZ79" s="68"/>
      <c r="BA79" s="70"/>
      <c r="BB79" s="70"/>
      <c r="BC79" s="70" t="s">
        <v>1374</v>
      </c>
      <c r="BD79" s="69">
        <v>43619</v>
      </c>
      <c r="BE79" s="70">
        <v>43783</v>
      </c>
      <c r="BF79" s="70" t="s">
        <v>1318</v>
      </c>
      <c r="BG79" s="70"/>
      <c r="BH79" s="68" t="s">
        <v>1190</v>
      </c>
      <c r="BI79" s="68" t="s">
        <v>58</v>
      </c>
      <c r="BJ79" s="68" t="s">
        <v>254</v>
      </c>
      <c r="BK79" s="68" t="s">
        <v>1414</v>
      </c>
      <c r="BL79" s="68">
        <v>0</v>
      </c>
      <c r="BM79" s="68" t="s">
        <v>1397</v>
      </c>
      <c r="BN79" s="68" t="s">
        <v>50</v>
      </c>
      <c r="BO79" s="70" t="str">
        <f t="shared" si="6"/>
        <v>IBP Not Issued</v>
      </c>
      <c r="BP79" s="70" t="s">
        <v>1288</v>
      </c>
      <c r="BQ79" s="70" t="s">
        <v>1118</v>
      </c>
      <c r="BR79" s="70" t="s">
        <v>1504</v>
      </c>
      <c r="BS79" s="1" t="s">
        <v>1710</v>
      </c>
    </row>
    <row r="80" spans="1:71" ht="18">
      <c r="A80" s="68" t="s">
        <v>696</v>
      </c>
      <c r="B80" s="68" t="s">
        <v>39</v>
      </c>
      <c r="C80" s="68" t="s">
        <v>40</v>
      </c>
      <c r="D80" s="68" t="s">
        <v>249</v>
      </c>
      <c r="E80" s="68" t="s">
        <v>263</v>
      </c>
      <c r="F80" s="68" t="s">
        <v>1294</v>
      </c>
      <c r="G80" s="68" t="s">
        <v>264</v>
      </c>
      <c r="H80" s="68">
        <v>17.57865</v>
      </c>
      <c r="I80" s="68">
        <v>44.450989999999997</v>
      </c>
      <c r="J80" s="68" t="s">
        <v>44</v>
      </c>
      <c r="K80" s="68" t="s">
        <v>888</v>
      </c>
      <c r="L80" s="68" t="s">
        <v>1198</v>
      </c>
      <c r="M80" s="68" t="s">
        <v>1119</v>
      </c>
      <c r="N80" s="68" t="s">
        <v>1119</v>
      </c>
      <c r="O80" s="68" t="s">
        <v>39</v>
      </c>
      <c r="P80" s="68" t="s">
        <v>53</v>
      </c>
      <c r="Q80" s="68"/>
      <c r="R80" s="68" t="s">
        <v>46</v>
      </c>
      <c r="S80" s="69">
        <v>43538</v>
      </c>
      <c r="T80" s="69">
        <v>43539</v>
      </c>
      <c r="U80" s="68" t="s">
        <v>46</v>
      </c>
      <c r="V80" s="70">
        <v>43645.499664351853</v>
      </c>
      <c r="W80" s="70">
        <v>43646.499664351853</v>
      </c>
      <c r="X80" s="68" t="s">
        <v>47</v>
      </c>
      <c r="Y80" s="113" t="s">
        <v>898</v>
      </c>
      <c r="Z80" s="68" t="s">
        <v>899</v>
      </c>
      <c r="AA80" s="68" t="s">
        <v>1199</v>
      </c>
      <c r="AB80" s="68" t="s">
        <v>1267</v>
      </c>
      <c r="AC80" s="69">
        <v>43542</v>
      </c>
      <c r="AD80" s="69">
        <v>43565</v>
      </c>
      <c r="AE80" s="69">
        <v>43565</v>
      </c>
      <c r="AF80" s="69">
        <v>43565</v>
      </c>
      <c r="AG80" s="69">
        <v>43557</v>
      </c>
      <c r="AH80" s="69">
        <v>43585</v>
      </c>
      <c r="AI80" s="69" t="s">
        <v>1119</v>
      </c>
      <c r="AJ80" s="69" t="s">
        <v>1119</v>
      </c>
      <c r="AK80" s="69" t="s">
        <v>1119</v>
      </c>
      <c r="AL80" s="69" t="s">
        <v>1119</v>
      </c>
      <c r="AM80" s="69" t="s">
        <v>1119</v>
      </c>
      <c r="AN80" s="69" t="s">
        <v>1119</v>
      </c>
      <c r="AO80" s="69">
        <v>43649</v>
      </c>
      <c r="AP80" s="69">
        <v>43649</v>
      </c>
      <c r="AQ80" s="69">
        <v>43669</v>
      </c>
      <c r="AR80" s="69">
        <v>43677</v>
      </c>
      <c r="AS80" s="69">
        <v>43652</v>
      </c>
      <c r="AT80" s="163">
        <v>17.579367000000001</v>
      </c>
      <c r="AU80" s="163">
        <v>44.450209999999998</v>
      </c>
      <c r="AV80" s="69">
        <v>43654</v>
      </c>
      <c r="AW80" s="69">
        <v>43656</v>
      </c>
      <c r="AX80" s="69" t="s">
        <v>1658</v>
      </c>
      <c r="AY80" s="68"/>
      <c r="AZ80" s="68"/>
      <c r="BA80" s="70">
        <v>43678</v>
      </c>
      <c r="BB80" s="70">
        <v>43684</v>
      </c>
      <c r="BC80" s="70" t="s">
        <v>1375</v>
      </c>
      <c r="BD80" s="69">
        <v>43619</v>
      </c>
      <c r="BE80" s="70" t="s">
        <v>890</v>
      </c>
      <c r="BF80" s="70" t="s">
        <v>1672</v>
      </c>
      <c r="BG80" s="70"/>
      <c r="BH80" s="68" t="s">
        <v>101</v>
      </c>
      <c r="BI80" s="68" t="s">
        <v>101</v>
      </c>
      <c r="BJ80" s="68" t="s">
        <v>697</v>
      </c>
      <c r="BK80" s="68" t="s">
        <v>1415</v>
      </c>
      <c r="BL80" s="68" t="s">
        <v>1399</v>
      </c>
      <c r="BM80" s="68" t="s">
        <v>1358</v>
      </c>
      <c r="BN80" s="68" t="s">
        <v>50</v>
      </c>
      <c r="BO80" s="70" t="str">
        <f t="shared" si="6"/>
        <v>HO to CW Done</v>
      </c>
      <c r="BP80" s="70" t="s">
        <v>1264</v>
      </c>
      <c r="BQ80" s="70" t="s">
        <v>890</v>
      </c>
      <c r="BR80" s="70" t="s">
        <v>1493</v>
      </c>
    </row>
    <row r="81" spans="1:71" ht="18">
      <c r="A81" s="68" t="s">
        <v>255</v>
      </c>
      <c r="B81" s="68" t="s">
        <v>39</v>
      </c>
      <c r="C81" s="68" t="s">
        <v>40</v>
      </c>
      <c r="D81" s="68" t="s">
        <v>249</v>
      </c>
      <c r="E81" s="68" t="s">
        <v>250</v>
      </c>
      <c r="F81" s="68" t="s">
        <v>1294</v>
      </c>
      <c r="G81" s="68" t="s">
        <v>251</v>
      </c>
      <c r="H81" s="68">
        <v>16.873989999999999</v>
      </c>
      <c r="I81" s="68">
        <v>42.582569999999997</v>
      </c>
      <c r="J81" s="68" t="s">
        <v>44</v>
      </c>
      <c r="K81" s="68" t="s">
        <v>888</v>
      </c>
      <c r="L81" s="68" t="s">
        <v>1198</v>
      </c>
      <c r="M81" s="68" t="s">
        <v>1119</v>
      </c>
      <c r="N81" s="68" t="s">
        <v>1119</v>
      </c>
      <c r="O81" s="68" t="s">
        <v>39</v>
      </c>
      <c r="P81" s="68" t="s">
        <v>53</v>
      </c>
      <c r="Q81" s="68"/>
      <c r="R81" s="68" t="s">
        <v>46</v>
      </c>
      <c r="S81" s="69">
        <v>43540</v>
      </c>
      <c r="T81" s="69">
        <v>43541</v>
      </c>
      <c r="U81" s="68" t="s">
        <v>46</v>
      </c>
      <c r="V81" s="70">
        <v>43587.54246527778</v>
      </c>
      <c r="W81" s="70">
        <v>43588.54246527778</v>
      </c>
      <c r="X81" s="68" t="s">
        <v>47</v>
      </c>
      <c r="Y81" s="113" t="s">
        <v>256</v>
      </c>
      <c r="Z81" s="68" t="s">
        <v>257</v>
      </c>
      <c r="AA81" s="68" t="s">
        <v>1266</v>
      </c>
      <c r="AB81" s="68" t="s">
        <v>112</v>
      </c>
      <c r="AC81" s="69">
        <v>43544</v>
      </c>
      <c r="AD81" s="69">
        <v>43565</v>
      </c>
      <c r="AE81" s="69">
        <v>43565</v>
      </c>
      <c r="AF81" s="69">
        <v>43569</v>
      </c>
      <c r="AG81" s="69" t="s">
        <v>1119</v>
      </c>
      <c r="AH81" s="69" t="s">
        <v>1119</v>
      </c>
      <c r="AI81" s="69">
        <v>43583</v>
      </c>
      <c r="AJ81" s="69">
        <v>43731</v>
      </c>
      <c r="AK81" s="69">
        <v>43731</v>
      </c>
      <c r="AL81" s="69">
        <v>43768</v>
      </c>
      <c r="AM81" s="69">
        <v>43768</v>
      </c>
      <c r="AN81" s="69"/>
      <c r="AO81" s="69"/>
      <c r="AP81" s="69"/>
      <c r="AQ81" s="69"/>
      <c r="AR81" s="69"/>
      <c r="AS81" s="69"/>
      <c r="AT81" s="187">
        <v>16.873629999999999</v>
      </c>
      <c r="AU81" s="187">
        <v>42.581580000000002</v>
      </c>
      <c r="AV81" s="69">
        <v>43758</v>
      </c>
      <c r="AW81" s="69">
        <v>43761</v>
      </c>
      <c r="AX81" s="69" t="s">
        <v>1945</v>
      </c>
      <c r="AY81" s="68"/>
      <c r="AZ81" s="68"/>
      <c r="BA81" s="70">
        <v>43768</v>
      </c>
      <c r="BB81" s="70">
        <f>VLOOKUP(A:A,'[1]NPTS-Export'!$C:$K,9,0)</f>
        <v>43772</v>
      </c>
      <c r="BC81" s="70" t="s">
        <v>1374</v>
      </c>
      <c r="BD81" s="69">
        <v>43666</v>
      </c>
      <c r="BE81" s="70">
        <v>43783</v>
      </c>
      <c r="BF81" s="70" t="s">
        <v>1318</v>
      </c>
      <c r="BG81" s="70"/>
      <c r="BH81" s="69" t="s">
        <v>1190</v>
      </c>
      <c r="BI81" s="68" t="s">
        <v>58</v>
      </c>
      <c r="BJ81" s="68" t="s">
        <v>258</v>
      </c>
      <c r="BK81" s="68" t="s">
        <v>1119</v>
      </c>
      <c r="BL81" s="68">
        <v>0</v>
      </c>
      <c r="BM81" s="68" t="s">
        <v>1396</v>
      </c>
      <c r="BN81" s="68" t="s">
        <v>50</v>
      </c>
      <c r="BO81" s="70" t="str">
        <f t="shared" si="6"/>
        <v>Priv. Contract Not Issued From TAWAL</v>
      </c>
      <c r="BP81" s="70" t="s">
        <v>1282</v>
      </c>
      <c r="BQ81" s="70" t="s">
        <v>1118</v>
      </c>
      <c r="BR81" s="70" t="s">
        <v>1686</v>
      </c>
      <c r="BS81" s="1" t="s">
        <v>1710</v>
      </c>
    </row>
    <row r="82" spans="1:71" ht="18">
      <c r="A82" s="68" t="s">
        <v>581</v>
      </c>
      <c r="B82" s="68" t="s">
        <v>39</v>
      </c>
      <c r="C82" s="68" t="s">
        <v>40</v>
      </c>
      <c r="D82" s="68" t="s">
        <v>649</v>
      </c>
      <c r="E82" s="68" t="s">
        <v>475</v>
      </c>
      <c r="F82" s="68" t="s">
        <v>1294</v>
      </c>
      <c r="G82" s="68" t="s">
        <v>582</v>
      </c>
      <c r="H82" s="68">
        <v>25.633199999999999</v>
      </c>
      <c r="I82" s="68">
        <v>46.82</v>
      </c>
      <c r="J82" s="68" t="s">
        <v>44</v>
      </c>
      <c r="K82" s="68" t="s">
        <v>888</v>
      </c>
      <c r="L82" s="68" t="s">
        <v>1198</v>
      </c>
      <c r="M82" s="68" t="s">
        <v>1119</v>
      </c>
      <c r="N82" s="68" t="s">
        <v>1119</v>
      </c>
      <c r="O82" s="68" t="s">
        <v>39</v>
      </c>
      <c r="P82" s="68" t="s">
        <v>45</v>
      </c>
      <c r="Q82" s="68"/>
      <c r="R82" s="68" t="s">
        <v>46</v>
      </c>
      <c r="S82" s="69">
        <v>43573</v>
      </c>
      <c r="T82" s="69">
        <v>43574</v>
      </c>
      <c r="U82" s="68" t="s">
        <v>46</v>
      </c>
      <c r="V82" s="70">
        <v>43632.732939814814</v>
      </c>
      <c r="W82" s="70">
        <v>43633.732939814814</v>
      </c>
      <c r="X82" s="68" t="s">
        <v>47</v>
      </c>
      <c r="Y82" s="113" t="s">
        <v>811</v>
      </c>
      <c r="Z82" s="68" t="s">
        <v>812</v>
      </c>
      <c r="AA82" s="68" t="s">
        <v>56</v>
      </c>
      <c r="AB82" s="68" t="s">
        <v>57</v>
      </c>
      <c r="AC82" s="69">
        <v>43577</v>
      </c>
      <c r="AD82" s="69">
        <v>43632</v>
      </c>
      <c r="AE82" s="69">
        <v>43636</v>
      </c>
      <c r="AF82" s="69">
        <v>43640</v>
      </c>
      <c r="AG82" s="69" t="s">
        <v>1119</v>
      </c>
      <c r="AH82" s="69" t="s">
        <v>1119</v>
      </c>
      <c r="AI82" s="69">
        <v>43592</v>
      </c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>
        <v>43758</v>
      </c>
      <c r="AW82" s="69"/>
      <c r="AX82" s="69"/>
      <c r="AY82" s="68"/>
      <c r="AZ82" s="68"/>
      <c r="BA82" s="70"/>
      <c r="BB82" s="70"/>
      <c r="BC82" s="70" t="s">
        <v>1374</v>
      </c>
      <c r="BD82" s="69">
        <v>43723</v>
      </c>
      <c r="BE82" s="70">
        <v>43766</v>
      </c>
      <c r="BF82" s="70" t="s">
        <v>1315</v>
      </c>
      <c r="BG82" s="70"/>
      <c r="BH82" s="69" t="s">
        <v>1190</v>
      </c>
      <c r="BI82" s="68" t="s">
        <v>48</v>
      </c>
      <c r="BJ82" s="68" t="s">
        <v>583</v>
      </c>
      <c r="BK82" s="68" t="s">
        <v>1416</v>
      </c>
      <c r="BL82" s="68">
        <v>0</v>
      </c>
      <c r="BM82" s="68">
        <v>0</v>
      </c>
      <c r="BN82" s="68" t="s">
        <v>50</v>
      </c>
      <c r="BO82" s="70" t="str">
        <f t="shared" si="6"/>
        <v>IBP Not Issued</v>
      </c>
      <c r="BP82" s="70" t="s">
        <v>1282</v>
      </c>
      <c r="BQ82" s="70" t="s">
        <v>1335</v>
      </c>
      <c r="BR82" s="70" t="s">
        <v>1505</v>
      </c>
    </row>
    <row r="83" spans="1:71" ht="18">
      <c r="A83" s="68" t="s">
        <v>262</v>
      </c>
      <c r="B83" s="68" t="s">
        <v>39</v>
      </c>
      <c r="C83" s="68" t="s">
        <v>40</v>
      </c>
      <c r="D83" s="68" t="s">
        <v>249</v>
      </c>
      <c r="E83" s="68" t="s">
        <v>263</v>
      </c>
      <c r="F83" s="68" t="s">
        <v>1294</v>
      </c>
      <c r="G83" s="68" t="s">
        <v>264</v>
      </c>
      <c r="H83" s="68">
        <v>17.546050000000001</v>
      </c>
      <c r="I83" s="68">
        <v>44.276699999999998</v>
      </c>
      <c r="J83" s="68" t="s">
        <v>44</v>
      </c>
      <c r="K83" s="68" t="s">
        <v>888</v>
      </c>
      <c r="L83" s="68" t="s">
        <v>1198</v>
      </c>
      <c r="M83" s="68" t="s">
        <v>1119</v>
      </c>
      <c r="N83" s="68" t="s">
        <v>1119</v>
      </c>
      <c r="O83" s="68" t="s">
        <v>39</v>
      </c>
      <c r="P83" s="68" t="s">
        <v>53</v>
      </c>
      <c r="Q83" s="68"/>
      <c r="R83" s="68" t="s">
        <v>46</v>
      </c>
      <c r="S83" s="69">
        <v>43539</v>
      </c>
      <c r="T83" s="69">
        <v>43540</v>
      </c>
      <c r="U83" s="68" t="s">
        <v>46</v>
      </c>
      <c r="V83" s="70">
        <v>43587.577835648146</v>
      </c>
      <c r="W83" s="70">
        <v>43588.577835648146</v>
      </c>
      <c r="X83" s="68" t="s">
        <v>47</v>
      </c>
      <c r="Y83" s="113" t="s">
        <v>265</v>
      </c>
      <c r="Z83" s="68" t="s">
        <v>266</v>
      </c>
      <c r="AA83" s="68" t="s">
        <v>1199</v>
      </c>
      <c r="AB83" s="68" t="s">
        <v>1267</v>
      </c>
      <c r="AC83" s="69">
        <v>43543</v>
      </c>
      <c r="AD83" s="69">
        <v>43565</v>
      </c>
      <c r="AE83" s="69">
        <v>43565</v>
      </c>
      <c r="AF83" s="69">
        <v>43569</v>
      </c>
      <c r="AG83" s="69">
        <v>43633</v>
      </c>
      <c r="AH83" s="69">
        <v>43636</v>
      </c>
      <c r="AI83" s="69" t="s">
        <v>1119</v>
      </c>
      <c r="AJ83" s="69" t="s">
        <v>1119</v>
      </c>
      <c r="AK83" s="69" t="s">
        <v>1119</v>
      </c>
      <c r="AL83" s="69" t="s">
        <v>1119</v>
      </c>
      <c r="AM83" s="69" t="s">
        <v>1119</v>
      </c>
      <c r="AN83" s="69" t="s">
        <v>1119</v>
      </c>
      <c r="AO83" s="69">
        <v>43636</v>
      </c>
      <c r="AP83" s="69">
        <v>43648</v>
      </c>
      <c r="AQ83" s="69">
        <v>43648</v>
      </c>
      <c r="AR83" s="69">
        <v>43705</v>
      </c>
      <c r="AS83" s="69">
        <v>43647</v>
      </c>
      <c r="AT83" s="163">
        <v>17.546479999999999</v>
      </c>
      <c r="AU83" s="163">
        <v>44.279130000000002</v>
      </c>
      <c r="AV83" s="69">
        <v>43649</v>
      </c>
      <c r="AW83" s="69">
        <v>43651</v>
      </c>
      <c r="AX83" s="69" t="s">
        <v>1659</v>
      </c>
      <c r="AY83" s="68"/>
      <c r="AZ83" s="68"/>
      <c r="BA83" s="70">
        <v>43705</v>
      </c>
      <c r="BB83" s="70">
        <v>43705</v>
      </c>
      <c r="BC83" s="70" t="s">
        <v>1375</v>
      </c>
      <c r="BD83" s="69">
        <v>43619</v>
      </c>
      <c r="BE83" s="70" t="s">
        <v>890</v>
      </c>
      <c r="BF83" s="70" t="s">
        <v>1672</v>
      </c>
      <c r="BG83" s="70"/>
      <c r="BH83" s="68" t="s">
        <v>101</v>
      </c>
      <c r="BI83" s="68" t="s">
        <v>101</v>
      </c>
      <c r="BJ83" s="68" t="s">
        <v>267</v>
      </c>
      <c r="BK83" s="68" t="s">
        <v>1417</v>
      </c>
      <c r="BL83" s="68" t="s">
        <v>1399</v>
      </c>
      <c r="BM83" s="68" t="s">
        <v>1400</v>
      </c>
      <c r="BN83" s="68" t="s">
        <v>50</v>
      </c>
      <c r="BO83" s="70" t="str">
        <f t="shared" si="6"/>
        <v>HO to CW Done</v>
      </c>
      <c r="BP83" s="70" t="s">
        <v>1264</v>
      </c>
      <c r="BQ83" s="70" t="s">
        <v>890</v>
      </c>
      <c r="BR83" s="70" t="s">
        <v>1493</v>
      </c>
    </row>
    <row r="84" spans="1:71" ht="18">
      <c r="A84" s="68" t="s">
        <v>268</v>
      </c>
      <c r="B84" s="68" t="s">
        <v>39</v>
      </c>
      <c r="C84" s="68" t="s">
        <v>40</v>
      </c>
      <c r="D84" s="68" t="s">
        <v>249</v>
      </c>
      <c r="E84" s="68" t="s">
        <v>263</v>
      </c>
      <c r="F84" s="68" t="s">
        <v>1294</v>
      </c>
      <c r="G84" s="68" t="s">
        <v>264</v>
      </c>
      <c r="H84" s="68">
        <v>17.489000000000001</v>
      </c>
      <c r="I84" s="68">
        <v>44.171199999999999</v>
      </c>
      <c r="J84" s="68" t="s">
        <v>44</v>
      </c>
      <c r="K84" s="68" t="s">
        <v>888</v>
      </c>
      <c r="L84" s="68" t="s">
        <v>1198</v>
      </c>
      <c r="M84" s="68" t="s">
        <v>1119</v>
      </c>
      <c r="N84" s="68" t="s">
        <v>1119</v>
      </c>
      <c r="O84" s="68" t="s">
        <v>39</v>
      </c>
      <c r="P84" s="68" t="s">
        <v>698</v>
      </c>
      <c r="Q84" s="68" t="s">
        <v>830</v>
      </c>
      <c r="R84" s="68" t="s">
        <v>46</v>
      </c>
      <c r="S84" s="69">
        <v>43573</v>
      </c>
      <c r="T84" s="69">
        <v>43574</v>
      </c>
      <c r="U84" s="68" t="s">
        <v>46</v>
      </c>
      <c r="V84" s="70">
        <v>43681.802905092591</v>
      </c>
      <c r="W84" s="70">
        <v>43682.802905092591</v>
      </c>
      <c r="X84" s="68" t="s">
        <v>47</v>
      </c>
      <c r="Y84" s="113" t="s">
        <v>1162</v>
      </c>
      <c r="Z84" s="68" t="s">
        <v>1163</v>
      </c>
      <c r="AA84" s="68" t="s">
        <v>1199</v>
      </c>
      <c r="AB84" s="68" t="s">
        <v>1263</v>
      </c>
      <c r="AC84" s="69">
        <v>43577</v>
      </c>
      <c r="AD84" s="69">
        <v>43711</v>
      </c>
      <c r="AE84" s="69">
        <v>43711</v>
      </c>
      <c r="AF84" s="69">
        <v>43711</v>
      </c>
      <c r="AG84" s="69" t="s">
        <v>1119</v>
      </c>
      <c r="AH84" s="69" t="s">
        <v>1119</v>
      </c>
      <c r="AI84" s="69">
        <v>43571</v>
      </c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8"/>
      <c r="AZ84" s="68"/>
      <c r="BA84" s="70"/>
      <c r="BB84" s="70"/>
      <c r="BC84" s="70" t="s">
        <v>1374</v>
      </c>
      <c r="BD84" s="69">
        <v>43753</v>
      </c>
      <c r="BE84" s="70">
        <v>43811</v>
      </c>
      <c r="BF84" s="70" t="s">
        <v>1674</v>
      </c>
      <c r="BG84" s="70"/>
      <c r="BH84" s="69" t="s">
        <v>1190</v>
      </c>
      <c r="BI84" s="68" t="s">
        <v>58</v>
      </c>
      <c r="BJ84" s="68" t="s">
        <v>269</v>
      </c>
      <c r="BK84" s="68" t="s">
        <v>1418</v>
      </c>
      <c r="BL84" s="68">
        <v>0</v>
      </c>
      <c r="BM84" s="68" t="s">
        <v>1397</v>
      </c>
      <c r="BN84" s="68" t="s">
        <v>50</v>
      </c>
      <c r="BO84" s="70" t="str">
        <f t="shared" si="6"/>
        <v>IBP Not Issued</v>
      </c>
      <c r="BP84" s="70" t="s">
        <v>1282</v>
      </c>
      <c r="BQ84" s="70" t="s">
        <v>1212</v>
      </c>
      <c r="BR84" s="70" t="s">
        <v>1506</v>
      </c>
    </row>
    <row r="85" spans="1:71" ht="18">
      <c r="A85" s="68" t="s">
        <v>700</v>
      </c>
      <c r="B85" s="68" t="s">
        <v>39</v>
      </c>
      <c r="C85" s="68" t="s">
        <v>40</v>
      </c>
      <c r="D85" s="68" t="s">
        <v>249</v>
      </c>
      <c r="E85" s="68" t="s">
        <v>263</v>
      </c>
      <c r="F85" s="68" t="s">
        <v>1294</v>
      </c>
      <c r="G85" s="68" t="s">
        <v>264</v>
      </c>
      <c r="H85" s="68">
        <v>17.585100000000001</v>
      </c>
      <c r="I85" s="68">
        <v>44.223210000000002</v>
      </c>
      <c r="J85" s="68" t="s">
        <v>44</v>
      </c>
      <c r="K85" s="68" t="s">
        <v>888</v>
      </c>
      <c r="L85" s="68" t="s">
        <v>1198</v>
      </c>
      <c r="M85" s="68" t="s">
        <v>1119</v>
      </c>
      <c r="N85" s="68" t="s">
        <v>1119</v>
      </c>
      <c r="O85" s="68" t="s">
        <v>39</v>
      </c>
      <c r="P85" s="68" t="s">
        <v>53</v>
      </c>
      <c r="Q85" s="68"/>
      <c r="R85" s="68" t="s">
        <v>46</v>
      </c>
      <c r="S85" s="69">
        <v>43540</v>
      </c>
      <c r="T85" s="69">
        <v>43541</v>
      </c>
      <c r="U85" s="68" t="s">
        <v>46</v>
      </c>
      <c r="V85" s="70">
        <v>43647.459907407407</v>
      </c>
      <c r="W85" s="70">
        <v>43648.459907407407</v>
      </c>
      <c r="X85" s="68" t="s">
        <v>47</v>
      </c>
      <c r="Y85" s="113" t="s">
        <v>907</v>
      </c>
      <c r="Z85" s="68" t="s">
        <v>908</v>
      </c>
      <c r="AA85" s="68" t="s">
        <v>56</v>
      </c>
      <c r="AB85" s="68" t="s">
        <v>57</v>
      </c>
      <c r="AC85" s="69">
        <v>43544</v>
      </c>
      <c r="AD85" s="69">
        <v>43565</v>
      </c>
      <c r="AE85" s="69">
        <v>43565</v>
      </c>
      <c r="AF85" s="69">
        <v>43565</v>
      </c>
      <c r="AG85" s="69" t="s">
        <v>1119</v>
      </c>
      <c r="AH85" s="69" t="s">
        <v>1119</v>
      </c>
      <c r="AI85" s="69">
        <v>43571</v>
      </c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8"/>
      <c r="AZ85" s="68"/>
      <c r="BA85" s="70"/>
      <c r="BB85" s="70"/>
      <c r="BC85" s="70" t="s">
        <v>1374</v>
      </c>
      <c r="BD85" s="69">
        <v>43666</v>
      </c>
      <c r="BE85" s="70">
        <v>43811</v>
      </c>
      <c r="BF85" s="70" t="s">
        <v>1674</v>
      </c>
      <c r="BG85" s="70"/>
      <c r="BH85" s="69" t="s">
        <v>1190</v>
      </c>
      <c r="BI85" s="68" t="s">
        <v>58</v>
      </c>
      <c r="BJ85" s="68" t="s">
        <v>269</v>
      </c>
      <c r="BK85" s="68" t="s">
        <v>1119</v>
      </c>
      <c r="BL85" s="68">
        <v>0</v>
      </c>
      <c r="BM85" s="68">
        <v>0</v>
      </c>
      <c r="BN85" s="68" t="s">
        <v>50</v>
      </c>
      <c r="BO85" s="70" t="str">
        <f t="shared" si="6"/>
        <v>IBP Not Issued</v>
      </c>
      <c r="BP85" s="70" t="s">
        <v>1282</v>
      </c>
      <c r="BQ85" s="70" t="s">
        <v>1212</v>
      </c>
      <c r="BR85" s="70" t="s">
        <v>1741</v>
      </c>
    </row>
    <row r="86" spans="1:71" ht="18">
      <c r="A86" s="68" t="s">
        <v>701</v>
      </c>
      <c r="B86" s="68" t="s">
        <v>39</v>
      </c>
      <c r="C86" s="68" t="s">
        <v>40</v>
      </c>
      <c r="D86" s="68" t="s">
        <v>249</v>
      </c>
      <c r="E86" s="68" t="s">
        <v>263</v>
      </c>
      <c r="F86" s="68" t="s">
        <v>1294</v>
      </c>
      <c r="G86" s="68" t="s">
        <v>264</v>
      </c>
      <c r="H86" s="68">
        <v>17.456140000000001</v>
      </c>
      <c r="I86" s="68">
        <v>44.102849999999997</v>
      </c>
      <c r="J86" s="68" t="s">
        <v>44</v>
      </c>
      <c r="K86" s="68" t="s">
        <v>888</v>
      </c>
      <c r="L86" s="68" t="s">
        <v>1198</v>
      </c>
      <c r="M86" s="68" t="s">
        <v>1119</v>
      </c>
      <c r="N86" s="68" t="s">
        <v>1119</v>
      </c>
      <c r="O86" s="68" t="s">
        <v>39</v>
      </c>
      <c r="P86" s="68" t="s">
        <v>53</v>
      </c>
      <c r="Q86" s="68"/>
      <c r="R86" s="68" t="s">
        <v>46</v>
      </c>
      <c r="S86" s="69">
        <v>43538</v>
      </c>
      <c r="T86" s="69">
        <v>43539</v>
      </c>
      <c r="U86" s="68" t="s">
        <v>46</v>
      </c>
      <c r="V86" s="70">
        <v>43647.464074074072</v>
      </c>
      <c r="W86" s="70">
        <v>43648.464074074072</v>
      </c>
      <c r="X86" s="68" t="s">
        <v>47</v>
      </c>
      <c r="Y86" s="113" t="s">
        <v>909</v>
      </c>
      <c r="Z86" s="68" t="s">
        <v>910</v>
      </c>
      <c r="AA86" s="68" t="s">
        <v>1199</v>
      </c>
      <c r="AB86" s="68" t="s">
        <v>1267</v>
      </c>
      <c r="AC86" s="69">
        <v>43542</v>
      </c>
      <c r="AD86" s="69">
        <v>43565</v>
      </c>
      <c r="AE86" s="69">
        <v>43565</v>
      </c>
      <c r="AF86" s="69">
        <v>43565</v>
      </c>
      <c r="AG86" s="69">
        <v>43682</v>
      </c>
      <c r="AH86" s="69">
        <v>43682</v>
      </c>
      <c r="AI86" s="69" t="s">
        <v>1119</v>
      </c>
      <c r="AJ86" s="69" t="s">
        <v>1119</v>
      </c>
      <c r="AK86" s="69" t="s">
        <v>1119</v>
      </c>
      <c r="AL86" s="69" t="s">
        <v>1119</v>
      </c>
      <c r="AM86" s="69" t="s">
        <v>1119</v>
      </c>
      <c r="AN86" s="69" t="s">
        <v>1119</v>
      </c>
      <c r="AO86" s="69">
        <v>43705</v>
      </c>
      <c r="AP86" s="69">
        <v>43712</v>
      </c>
      <c r="AQ86" s="69">
        <v>43716</v>
      </c>
      <c r="AR86" s="69">
        <v>43754</v>
      </c>
      <c r="AS86" s="69">
        <v>43704</v>
      </c>
      <c r="AT86" s="163">
        <v>17.455072999999999</v>
      </c>
      <c r="AU86" s="163">
        <v>44.106175999999998</v>
      </c>
      <c r="AV86" s="69">
        <v>43706</v>
      </c>
      <c r="AW86" s="69">
        <v>43708</v>
      </c>
      <c r="AX86" s="69" t="s">
        <v>1660</v>
      </c>
      <c r="AY86" s="68"/>
      <c r="AZ86" s="68"/>
      <c r="BA86" s="70">
        <v>43754</v>
      </c>
      <c r="BB86" s="70">
        <v>43758</v>
      </c>
      <c r="BC86" s="70" t="s">
        <v>1374</v>
      </c>
      <c r="BD86" s="69">
        <v>43666</v>
      </c>
      <c r="BE86" s="70">
        <v>43755</v>
      </c>
      <c r="BF86" s="70" t="s">
        <v>1314</v>
      </c>
      <c r="BG86" s="70" t="s">
        <v>1314</v>
      </c>
      <c r="BH86" s="68" t="s">
        <v>101</v>
      </c>
      <c r="BI86" s="68" t="s">
        <v>101</v>
      </c>
      <c r="BJ86" s="68" t="s">
        <v>702</v>
      </c>
      <c r="BK86" s="68" t="s">
        <v>1419</v>
      </c>
      <c r="BL86" s="68" t="s">
        <v>1399</v>
      </c>
      <c r="BM86" s="68" t="s">
        <v>1358</v>
      </c>
      <c r="BN86" s="68" t="s">
        <v>50</v>
      </c>
      <c r="BO86" s="70" t="str">
        <f t="shared" si="6"/>
        <v>HO to CW Done</v>
      </c>
      <c r="BP86" s="70" t="s">
        <v>1288</v>
      </c>
      <c r="BQ86" s="70" t="s">
        <v>1212</v>
      </c>
      <c r="BR86" s="70" t="s">
        <v>1493</v>
      </c>
    </row>
    <row r="87" spans="1:71" ht="18">
      <c r="A87" s="68" t="s">
        <v>270</v>
      </c>
      <c r="B87" s="68" t="s">
        <v>39</v>
      </c>
      <c r="C87" s="68" t="s">
        <v>40</v>
      </c>
      <c r="D87" s="68" t="s">
        <v>249</v>
      </c>
      <c r="E87" s="68" t="s">
        <v>263</v>
      </c>
      <c r="F87" s="68" t="s">
        <v>1294</v>
      </c>
      <c r="G87" s="68" t="s">
        <v>264</v>
      </c>
      <c r="H87" s="68">
        <v>17.547730000000001</v>
      </c>
      <c r="I87" s="68">
        <v>44.248440000000002</v>
      </c>
      <c r="J87" s="68" t="s">
        <v>44</v>
      </c>
      <c r="K87" s="68" t="s">
        <v>888</v>
      </c>
      <c r="L87" s="68" t="s">
        <v>1198</v>
      </c>
      <c r="M87" s="68" t="s">
        <v>1119</v>
      </c>
      <c r="N87" s="68" t="s">
        <v>1119</v>
      </c>
      <c r="O87" s="68" t="s">
        <v>39</v>
      </c>
      <c r="P87" s="68" t="s">
        <v>53</v>
      </c>
      <c r="Q87" s="68"/>
      <c r="R87" s="68" t="s">
        <v>46</v>
      </c>
      <c r="S87" s="69">
        <v>43538</v>
      </c>
      <c r="T87" s="69">
        <v>43539</v>
      </c>
      <c r="U87" s="68" t="s">
        <v>46</v>
      </c>
      <c r="V87" s="70">
        <v>43610.400057870371</v>
      </c>
      <c r="W87" s="70">
        <v>43611.400057870371</v>
      </c>
      <c r="X87" s="68" t="s">
        <v>47</v>
      </c>
      <c r="Y87" s="113" t="s">
        <v>1743</v>
      </c>
      <c r="Z87" s="68" t="s">
        <v>1744</v>
      </c>
      <c r="AA87" s="68" t="s">
        <v>1689</v>
      </c>
      <c r="AB87" s="68" t="s">
        <v>1690</v>
      </c>
      <c r="AC87" s="69">
        <v>43542</v>
      </c>
      <c r="AD87" s="69">
        <v>43565</v>
      </c>
      <c r="AE87" s="69">
        <v>43565</v>
      </c>
      <c r="AF87" s="69">
        <v>43565</v>
      </c>
      <c r="AG87" s="69" t="s">
        <v>1119</v>
      </c>
      <c r="AH87" s="69" t="s">
        <v>1119</v>
      </c>
      <c r="AI87" s="69">
        <v>43571</v>
      </c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8"/>
      <c r="AZ87" s="68"/>
      <c r="BA87" s="70"/>
      <c r="BB87" s="70"/>
      <c r="BC87" s="70" t="s">
        <v>1374</v>
      </c>
      <c r="BD87" s="69">
        <v>43666</v>
      </c>
      <c r="BE87" s="70">
        <v>43811</v>
      </c>
      <c r="BF87" s="70" t="s">
        <v>1674</v>
      </c>
      <c r="BG87" s="70"/>
      <c r="BH87" s="69" t="s">
        <v>101</v>
      </c>
      <c r="BI87" s="69" t="s">
        <v>101</v>
      </c>
      <c r="BJ87" s="69" t="s">
        <v>101</v>
      </c>
      <c r="BK87" s="68" t="s">
        <v>1119</v>
      </c>
      <c r="BL87" s="68">
        <v>0</v>
      </c>
      <c r="BM87" s="68" t="s">
        <v>1397</v>
      </c>
      <c r="BN87" s="68" t="s">
        <v>50</v>
      </c>
      <c r="BO87" s="70" t="str">
        <f t="shared" si="6"/>
        <v>IBP Not Issued</v>
      </c>
      <c r="BP87" s="70" t="s">
        <v>1282</v>
      </c>
      <c r="BQ87" s="70" t="s">
        <v>1212</v>
      </c>
      <c r="BR87" s="70" t="s">
        <v>1507</v>
      </c>
    </row>
    <row r="88" spans="1:71" ht="18">
      <c r="A88" s="68" t="s">
        <v>271</v>
      </c>
      <c r="B88" s="68" t="s">
        <v>39</v>
      </c>
      <c r="C88" s="68" t="s">
        <v>40</v>
      </c>
      <c r="D88" s="68" t="s">
        <v>249</v>
      </c>
      <c r="E88" s="68" t="s">
        <v>263</v>
      </c>
      <c r="F88" s="68" t="s">
        <v>1294</v>
      </c>
      <c r="G88" s="68" t="s">
        <v>264</v>
      </c>
      <c r="H88" s="68">
        <v>17.579419999999999</v>
      </c>
      <c r="I88" s="68">
        <v>44.22842</v>
      </c>
      <c r="J88" s="68" t="s">
        <v>44</v>
      </c>
      <c r="K88" s="68" t="s">
        <v>888</v>
      </c>
      <c r="L88" s="68" t="s">
        <v>1198</v>
      </c>
      <c r="M88" s="68" t="s">
        <v>1119</v>
      </c>
      <c r="N88" s="68" t="s">
        <v>1119</v>
      </c>
      <c r="O88" s="68" t="s">
        <v>39</v>
      </c>
      <c r="P88" s="68" t="s">
        <v>53</v>
      </c>
      <c r="Q88" s="68"/>
      <c r="R88" s="68" t="s">
        <v>46</v>
      </c>
      <c r="S88" s="69">
        <v>43538</v>
      </c>
      <c r="T88" s="69">
        <v>43539</v>
      </c>
      <c r="U88" s="68" t="s">
        <v>46</v>
      </c>
      <c r="V88" s="70">
        <v>43631.688402777778</v>
      </c>
      <c r="W88" s="70">
        <v>43632.688402777778</v>
      </c>
      <c r="X88" s="68" t="s">
        <v>47</v>
      </c>
      <c r="Y88" s="113" t="s">
        <v>799</v>
      </c>
      <c r="Z88" s="68" t="s">
        <v>800</v>
      </c>
      <c r="AA88" s="68" t="s">
        <v>1266</v>
      </c>
      <c r="AB88" s="68" t="s">
        <v>112</v>
      </c>
      <c r="AC88" s="69">
        <v>43542</v>
      </c>
      <c r="AD88" s="69">
        <v>43565</v>
      </c>
      <c r="AE88" s="69">
        <v>43565</v>
      </c>
      <c r="AF88" s="69">
        <v>43565</v>
      </c>
      <c r="AG88" s="69" t="s">
        <v>1119</v>
      </c>
      <c r="AH88" s="69" t="s">
        <v>1119</v>
      </c>
      <c r="AI88" s="69">
        <v>43571</v>
      </c>
      <c r="AJ88" s="69">
        <v>43748</v>
      </c>
      <c r="AK88" s="69">
        <v>43748</v>
      </c>
      <c r="AL88" s="69">
        <v>43748</v>
      </c>
      <c r="AM88" s="69">
        <v>43752</v>
      </c>
      <c r="AN88" s="69"/>
      <c r="AO88" s="69" t="s">
        <v>1119</v>
      </c>
      <c r="AP88" s="69" t="s">
        <v>1119</v>
      </c>
      <c r="AQ88" s="70">
        <v>43753</v>
      </c>
      <c r="AR88" s="69">
        <v>43786</v>
      </c>
      <c r="AS88" s="69">
        <v>43755</v>
      </c>
      <c r="AT88" s="163">
        <v>17.577795999999999</v>
      </c>
      <c r="AU88" s="163">
        <v>44.229301</v>
      </c>
      <c r="AV88" s="69">
        <v>43758</v>
      </c>
      <c r="AW88" s="69">
        <v>43760</v>
      </c>
      <c r="AX88" s="69" t="s">
        <v>1722</v>
      </c>
      <c r="AY88" s="68"/>
      <c r="AZ88" s="68"/>
      <c r="BA88" s="70">
        <v>43759</v>
      </c>
      <c r="BB88" s="70">
        <v>43759</v>
      </c>
      <c r="BC88" s="70" t="s">
        <v>1374</v>
      </c>
      <c r="BD88" s="69">
        <v>43666</v>
      </c>
      <c r="BE88" s="70">
        <v>43766</v>
      </c>
      <c r="BF88" s="70" t="s">
        <v>1315</v>
      </c>
      <c r="BG88" s="70" t="s">
        <v>1316</v>
      </c>
      <c r="BH88" s="69" t="s">
        <v>1190</v>
      </c>
      <c r="BI88" s="68" t="s">
        <v>58</v>
      </c>
      <c r="BJ88" s="68" t="s">
        <v>269</v>
      </c>
      <c r="BK88" s="68" t="s">
        <v>1119</v>
      </c>
      <c r="BL88" s="68">
        <v>0</v>
      </c>
      <c r="BM88" s="68">
        <v>0</v>
      </c>
      <c r="BN88" s="68" t="s">
        <v>50</v>
      </c>
      <c r="BO88" s="70" t="str">
        <f t="shared" si="6"/>
        <v>HO to CW Done</v>
      </c>
      <c r="BP88" s="70" t="s">
        <v>1282</v>
      </c>
      <c r="BQ88" s="70" t="s">
        <v>1212</v>
      </c>
      <c r="BR88" s="70" t="s">
        <v>1686</v>
      </c>
    </row>
    <row r="89" spans="1:71" ht="18">
      <c r="A89" s="68" t="s">
        <v>1098</v>
      </c>
      <c r="B89" s="68" t="s">
        <v>39</v>
      </c>
      <c r="C89" s="68" t="s">
        <v>40</v>
      </c>
      <c r="D89" s="68" t="s">
        <v>249</v>
      </c>
      <c r="E89" s="68" t="s">
        <v>263</v>
      </c>
      <c r="F89" s="68" t="s">
        <v>1293</v>
      </c>
      <c r="G89" s="68" t="s">
        <v>264</v>
      </c>
      <c r="H89" s="68">
        <v>17.577729999999999</v>
      </c>
      <c r="I89" s="68">
        <v>44.382069999999999</v>
      </c>
      <c r="J89" s="68" t="s">
        <v>44</v>
      </c>
      <c r="K89" s="68" t="s">
        <v>888</v>
      </c>
      <c r="L89" s="68" t="s">
        <v>1198</v>
      </c>
      <c r="M89" s="68" t="s">
        <v>1119</v>
      </c>
      <c r="N89" s="68" t="s">
        <v>1119</v>
      </c>
      <c r="O89" s="68" t="s">
        <v>39</v>
      </c>
      <c r="P89" s="68" t="s">
        <v>53</v>
      </c>
      <c r="Q89" s="68"/>
      <c r="R89" s="68" t="s">
        <v>46</v>
      </c>
      <c r="S89" s="69">
        <v>43656</v>
      </c>
      <c r="T89" s="69">
        <v>43657</v>
      </c>
      <c r="U89" s="68" t="s">
        <v>46</v>
      </c>
      <c r="V89" s="70">
        <v>43681.792986111112</v>
      </c>
      <c r="W89" s="70">
        <v>43682.792986111112</v>
      </c>
      <c r="X89" s="68" t="s">
        <v>47</v>
      </c>
      <c r="Y89" s="113" t="s">
        <v>1717</v>
      </c>
      <c r="Z89" s="68" t="s">
        <v>1718</v>
      </c>
      <c r="AA89" s="68" t="s">
        <v>1948</v>
      </c>
      <c r="AB89" s="68" t="s">
        <v>1949</v>
      </c>
      <c r="AC89" s="69">
        <v>43660</v>
      </c>
      <c r="AD89" s="69">
        <v>43660</v>
      </c>
      <c r="AE89" s="69">
        <v>43711</v>
      </c>
      <c r="AF89" s="69">
        <v>43711</v>
      </c>
      <c r="AG89" s="69" t="s">
        <v>1119</v>
      </c>
      <c r="AH89" s="69" t="s">
        <v>1119</v>
      </c>
      <c r="AI89" s="69">
        <v>43682</v>
      </c>
      <c r="AJ89" s="69"/>
      <c r="AK89" s="69"/>
      <c r="AL89" s="69"/>
      <c r="AM89" s="69"/>
      <c r="AN89" s="69"/>
      <c r="AO89" s="69"/>
      <c r="AP89" s="69"/>
      <c r="AQ89" s="69"/>
      <c r="AR89" s="69"/>
      <c r="AS89" s="69">
        <v>43755</v>
      </c>
      <c r="AT89" s="163">
        <v>17.58004</v>
      </c>
      <c r="AU89" s="163">
        <v>44.380780000000001</v>
      </c>
      <c r="AV89" s="69">
        <v>43755</v>
      </c>
      <c r="AW89" s="69"/>
      <c r="AX89" s="69"/>
      <c r="AY89" s="68"/>
      <c r="AZ89" s="68"/>
      <c r="BA89" s="70"/>
      <c r="BB89" s="70"/>
      <c r="BC89" s="70" t="s">
        <v>1375</v>
      </c>
      <c r="BD89" s="69"/>
      <c r="BE89" s="70">
        <v>43811</v>
      </c>
      <c r="BF89" s="70" t="s">
        <v>1674</v>
      </c>
      <c r="BG89" s="70"/>
      <c r="BH89" s="69" t="s">
        <v>101</v>
      </c>
      <c r="BI89" s="69" t="s">
        <v>101</v>
      </c>
      <c r="BJ89" s="69" t="s">
        <v>101</v>
      </c>
      <c r="BK89" s="68" t="s">
        <v>1420</v>
      </c>
      <c r="BL89" s="68">
        <v>0</v>
      </c>
      <c r="BM89" s="68" t="s">
        <v>1397</v>
      </c>
      <c r="BN89" s="68" t="s">
        <v>50</v>
      </c>
      <c r="BO89" s="70" t="str">
        <f t="shared" si="6"/>
        <v>IBP Not Issued</v>
      </c>
      <c r="BP89" s="70" t="s">
        <v>1282</v>
      </c>
      <c r="BQ89" s="70" t="s">
        <v>1212</v>
      </c>
      <c r="BR89" s="70" t="s">
        <v>1507</v>
      </c>
    </row>
    <row r="90" spans="1:71" ht="18">
      <c r="A90" s="68" t="s">
        <v>272</v>
      </c>
      <c r="B90" s="68" t="s">
        <v>39</v>
      </c>
      <c r="C90" s="68" t="s">
        <v>40</v>
      </c>
      <c r="D90" s="68" t="s">
        <v>249</v>
      </c>
      <c r="E90" s="68" t="s">
        <v>250</v>
      </c>
      <c r="F90" s="68" t="s">
        <v>1294</v>
      </c>
      <c r="G90" s="68" t="s">
        <v>273</v>
      </c>
      <c r="H90" s="68">
        <v>17.77094</v>
      </c>
      <c r="I90" s="68">
        <v>42.324120000000001</v>
      </c>
      <c r="J90" s="68" t="s">
        <v>44</v>
      </c>
      <c r="K90" s="68" t="s">
        <v>888</v>
      </c>
      <c r="L90" s="68" t="s">
        <v>1198</v>
      </c>
      <c r="M90" s="68" t="s">
        <v>1119</v>
      </c>
      <c r="N90" s="68" t="s">
        <v>1119</v>
      </c>
      <c r="O90" s="68" t="s">
        <v>39</v>
      </c>
      <c r="P90" s="68" t="s">
        <v>698</v>
      </c>
      <c r="Q90" s="68" t="s">
        <v>830</v>
      </c>
      <c r="R90" s="68" t="s">
        <v>46</v>
      </c>
      <c r="S90" s="69">
        <v>43573</v>
      </c>
      <c r="T90" s="69">
        <v>43574</v>
      </c>
      <c r="U90" s="68" t="s">
        <v>46</v>
      </c>
      <c r="V90" s="70">
        <v>43681.80940972222</v>
      </c>
      <c r="W90" s="70">
        <v>43682.80940972222</v>
      </c>
      <c r="X90" s="68" t="s">
        <v>47</v>
      </c>
      <c r="Y90" s="113" t="s">
        <v>1164</v>
      </c>
      <c r="Z90" s="68" t="s">
        <v>1165</v>
      </c>
      <c r="AA90" s="68" t="s">
        <v>1199</v>
      </c>
      <c r="AB90" s="68" t="s">
        <v>1263</v>
      </c>
      <c r="AC90" s="69">
        <v>43577</v>
      </c>
      <c r="AD90" s="69">
        <v>43711</v>
      </c>
      <c r="AE90" s="69">
        <v>43711</v>
      </c>
      <c r="AF90" s="69">
        <v>43711</v>
      </c>
      <c r="AG90" s="69" t="s">
        <v>1119</v>
      </c>
      <c r="AH90" s="69" t="s">
        <v>1119</v>
      </c>
      <c r="AI90" s="69">
        <v>43570</v>
      </c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8"/>
      <c r="AZ90" s="68"/>
      <c r="BA90" s="70"/>
      <c r="BB90" s="70"/>
      <c r="BC90" s="70" t="s">
        <v>1374</v>
      </c>
      <c r="BD90" s="69">
        <v>43666</v>
      </c>
      <c r="BE90" s="70">
        <v>43783</v>
      </c>
      <c r="BF90" s="70" t="s">
        <v>1318</v>
      </c>
      <c r="BG90" s="70"/>
      <c r="BH90" s="69" t="s">
        <v>1190</v>
      </c>
      <c r="BI90" s="68" t="s">
        <v>58</v>
      </c>
      <c r="BJ90" s="68" t="s">
        <v>274</v>
      </c>
      <c r="BK90" s="68" t="s">
        <v>1421</v>
      </c>
      <c r="BL90" s="68">
        <v>0</v>
      </c>
      <c r="BM90" s="68" t="s">
        <v>1397</v>
      </c>
      <c r="BN90" s="68" t="s">
        <v>50</v>
      </c>
      <c r="BO90" s="70" t="str">
        <f t="shared" si="6"/>
        <v>IBP Not Issued</v>
      </c>
      <c r="BP90" s="70" t="s">
        <v>1282</v>
      </c>
      <c r="BQ90" s="70" t="s">
        <v>1118</v>
      </c>
      <c r="BR90" s="70" t="s">
        <v>1508</v>
      </c>
    </row>
    <row r="91" spans="1:71" ht="18">
      <c r="A91" s="68" t="s">
        <v>584</v>
      </c>
      <c r="B91" s="68" t="s">
        <v>39</v>
      </c>
      <c r="C91" s="68" t="s">
        <v>40</v>
      </c>
      <c r="D91" s="68" t="s">
        <v>649</v>
      </c>
      <c r="E91" s="68" t="s">
        <v>475</v>
      </c>
      <c r="F91" s="68" t="s">
        <v>1294</v>
      </c>
      <c r="G91" s="68" t="s">
        <v>582</v>
      </c>
      <c r="H91" s="68">
        <v>25.643799999999999</v>
      </c>
      <c r="I91" s="68">
        <v>46.829900000000002</v>
      </c>
      <c r="J91" s="68" t="s">
        <v>44</v>
      </c>
      <c r="K91" s="68" t="s">
        <v>888</v>
      </c>
      <c r="L91" s="68" t="s">
        <v>1198</v>
      </c>
      <c r="M91" s="68" t="s">
        <v>1119</v>
      </c>
      <c r="N91" s="68" t="s">
        <v>1119</v>
      </c>
      <c r="O91" s="68" t="s">
        <v>39</v>
      </c>
      <c r="P91" s="68" t="s">
        <v>45</v>
      </c>
      <c r="Q91" s="68"/>
      <c r="R91" s="68" t="s">
        <v>46</v>
      </c>
      <c r="S91" s="69">
        <v>43573</v>
      </c>
      <c r="T91" s="69">
        <v>43574</v>
      </c>
      <c r="U91" s="68" t="s">
        <v>46</v>
      </c>
      <c r="V91" s="70">
        <v>43632.744791666664</v>
      </c>
      <c r="W91" s="70">
        <v>43633.744791666664</v>
      </c>
      <c r="X91" s="68" t="s">
        <v>47</v>
      </c>
      <c r="Y91" s="113" t="s">
        <v>856</v>
      </c>
      <c r="Z91" s="68" t="s">
        <v>855</v>
      </c>
      <c r="AA91" s="68" t="s">
        <v>56</v>
      </c>
      <c r="AB91" s="68" t="s">
        <v>57</v>
      </c>
      <c r="AC91" s="69">
        <v>43577</v>
      </c>
      <c r="AD91" s="69">
        <v>43610</v>
      </c>
      <c r="AE91" s="69">
        <v>43610</v>
      </c>
      <c r="AF91" s="69">
        <v>43614</v>
      </c>
      <c r="AG91" s="69" t="s">
        <v>1119</v>
      </c>
      <c r="AH91" s="69" t="s">
        <v>1119</v>
      </c>
      <c r="AI91" s="69">
        <v>43592</v>
      </c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>
        <v>43758</v>
      </c>
      <c r="AW91" s="69"/>
      <c r="AX91" s="69"/>
      <c r="AY91" s="68"/>
      <c r="AZ91" s="68"/>
      <c r="BA91" s="70"/>
      <c r="BB91" s="70"/>
      <c r="BC91" s="70" t="s">
        <v>1374</v>
      </c>
      <c r="BD91" s="69">
        <v>43723</v>
      </c>
      <c r="BE91" s="70">
        <v>43766</v>
      </c>
      <c r="BF91" s="70" t="s">
        <v>1315</v>
      </c>
      <c r="BG91" s="70"/>
      <c r="BH91" s="69" t="s">
        <v>1190</v>
      </c>
      <c r="BI91" s="68" t="s">
        <v>48</v>
      </c>
      <c r="BJ91" s="68" t="s">
        <v>583</v>
      </c>
      <c r="BK91" s="68" t="s">
        <v>1416</v>
      </c>
      <c r="BL91" s="68">
        <v>0</v>
      </c>
      <c r="BM91" s="68">
        <v>0</v>
      </c>
      <c r="BN91" s="68" t="s">
        <v>50</v>
      </c>
      <c r="BO91" s="70" t="str">
        <f t="shared" si="6"/>
        <v>IBP Not Issued</v>
      </c>
      <c r="BP91" s="70" t="s">
        <v>1282</v>
      </c>
      <c r="BQ91" s="70" t="s">
        <v>1335</v>
      </c>
      <c r="BR91" s="70" t="s">
        <v>1505</v>
      </c>
    </row>
    <row r="92" spans="1:71" ht="18">
      <c r="A92" s="68" t="s">
        <v>281</v>
      </c>
      <c r="B92" s="68" t="s">
        <v>39</v>
      </c>
      <c r="C92" s="68" t="s">
        <v>40</v>
      </c>
      <c r="D92" s="68" t="s">
        <v>249</v>
      </c>
      <c r="E92" s="68" t="s">
        <v>276</v>
      </c>
      <c r="F92" s="68" t="s">
        <v>1294</v>
      </c>
      <c r="G92" s="68" t="s">
        <v>277</v>
      </c>
      <c r="H92" s="68">
        <v>20.264489999999999</v>
      </c>
      <c r="I92" s="68">
        <v>41.654760000000003</v>
      </c>
      <c r="J92" s="68" t="s">
        <v>44</v>
      </c>
      <c r="K92" s="68" t="s">
        <v>888</v>
      </c>
      <c r="L92" s="68" t="s">
        <v>1198</v>
      </c>
      <c r="M92" s="68" t="s">
        <v>1119</v>
      </c>
      <c r="N92" s="68" t="s">
        <v>1119</v>
      </c>
      <c r="O92" s="68" t="s">
        <v>39</v>
      </c>
      <c r="P92" s="68" t="s">
        <v>53</v>
      </c>
      <c r="Q92" s="68"/>
      <c r="R92" s="68" t="s">
        <v>46</v>
      </c>
      <c r="S92" s="69">
        <v>43534</v>
      </c>
      <c r="T92" s="69">
        <v>43535</v>
      </c>
      <c r="U92" s="68" t="s">
        <v>46</v>
      </c>
      <c r="V92" s="70">
        <v>43608.539837962962</v>
      </c>
      <c r="W92" s="70">
        <v>43609.539837962962</v>
      </c>
      <c r="X92" s="68" t="s">
        <v>47</v>
      </c>
      <c r="Y92" s="113" t="s">
        <v>1682</v>
      </c>
      <c r="Z92" s="68" t="s">
        <v>1683</v>
      </c>
      <c r="AA92" s="68" t="s">
        <v>1266</v>
      </c>
      <c r="AB92" s="68" t="s">
        <v>112</v>
      </c>
      <c r="AC92" s="69">
        <v>43538</v>
      </c>
      <c r="AD92" s="69">
        <v>43565</v>
      </c>
      <c r="AE92" s="69">
        <v>43610</v>
      </c>
      <c r="AF92" s="69"/>
      <c r="AG92" s="69" t="s">
        <v>1119</v>
      </c>
      <c r="AH92" s="69" t="s">
        <v>1119</v>
      </c>
      <c r="AI92" s="69">
        <v>43657</v>
      </c>
      <c r="AJ92" s="69">
        <v>43657</v>
      </c>
      <c r="AK92" s="69" t="s">
        <v>1119</v>
      </c>
      <c r="AL92" s="69" t="s">
        <v>1119</v>
      </c>
      <c r="AM92" s="69" t="s">
        <v>1119</v>
      </c>
      <c r="AN92" s="69" t="s">
        <v>1119</v>
      </c>
      <c r="AO92" s="69">
        <v>43778</v>
      </c>
      <c r="AP92" s="69"/>
      <c r="AQ92" s="69">
        <v>43778</v>
      </c>
      <c r="AR92" s="69"/>
      <c r="AS92" s="69">
        <v>43755</v>
      </c>
      <c r="AT92" s="162">
        <v>20.264690000000002</v>
      </c>
      <c r="AU92" s="162">
        <v>41.654040000000002</v>
      </c>
      <c r="AV92" s="69">
        <v>43754</v>
      </c>
      <c r="AW92" s="69">
        <v>43779</v>
      </c>
      <c r="AX92" s="69" t="s">
        <v>1943</v>
      </c>
      <c r="AY92" s="68" t="s">
        <v>1944</v>
      </c>
      <c r="AZ92" s="68" t="s">
        <v>1677</v>
      </c>
      <c r="BA92" s="70">
        <v>43782</v>
      </c>
      <c r="BB92" s="70"/>
      <c r="BC92" s="70" t="s">
        <v>1374</v>
      </c>
      <c r="BD92" s="69">
        <v>43814</v>
      </c>
      <c r="BE92" s="70">
        <v>43783</v>
      </c>
      <c r="BF92" s="70" t="s">
        <v>1318</v>
      </c>
      <c r="BG92" s="70"/>
      <c r="BH92" s="69" t="s">
        <v>101</v>
      </c>
      <c r="BI92" s="69" t="s">
        <v>101</v>
      </c>
      <c r="BJ92" s="68" t="s">
        <v>869</v>
      </c>
      <c r="BK92" s="68">
        <v>0</v>
      </c>
      <c r="BL92" s="68">
        <v>0</v>
      </c>
      <c r="BM92" s="68">
        <v>0</v>
      </c>
      <c r="BN92" s="68" t="s">
        <v>50</v>
      </c>
      <c r="BO92" s="70" t="str">
        <f t="shared" si="6"/>
        <v>Priv. Contract Not Signed by Owner</v>
      </c>
      <c r="BP92" s="70" t="s">
        <v>1282</v>
      </c>
      <c r="BQ92" s="70" t="s">
        <v>1338</v>
      </c>
      <c r="BR92" s="70" t="s">
        <v>1733</v>
      </c>
    </row>
    <row r="93" spans="1:71" ht="18">
      <c r="A93" s="68" t="s">
        <v>282</v>
      </c>
      <c r="B93" s="68" t="s">
        <v>39</v>
      </c>
      <c r="C93" s="68" t="s">
        <v>40</v>
      </c>
      <c r="D93" s="68" t="s">
        <v>249</v>
      </c>
      <c r="E93" s="68" t="s">
        <v>276</v>
      </c>
      <c r="F93" s="68" t="s">
        <v>1294</v>
      </c>
      <c r="G93" s="68" t="s">
        <v>283</v>
      </c>
      <c r="H93" s="68">
        <v>19.744199999999999</v>
      </c>
      <c r="I93" s="68">
        <v>41.441769999999998</v>
      </c>
      <c r="J93" s="68" t="s">
        <v>44</v>
      </c>
      <c r="K93" s="68" t="s">
        <v>888</v>
      </c>
      <c r="L93" s="68" t="s">
        <v>1198</v>
      </c>
      <c r="M93" s="68" t="s">
        <v>1119</v>
      </c>
      <c r="N93" s="68" t="s">
        <v>1119</v>
      </c>
      <c r="O93" s="68" t="s">
        <v>39</v>
      </c>
      <c r="P93" s="68" t="s">
        <v>53</v>
      </c>
      <c r="Q93" s="68"/>
      <c r="R93" s="68" t="s">
        <v>46</v>
      </c>
      <c r="S93" s="69">
        <v>43534</v>
      </c>
      <c r="T93" s="69">
        <v>43535</v>
      </c>
      <c r="U93" s="68" t="s">
        <v>46</v>
      </c>
      <c r="V93" s="70">
        <v>43587.599849537037</v>
      </c>
      <c r="W93" s="70">
        <v>43588.599849537037</v>
      </c>
      <c r="X93" s="68" t="s">
        <v>47</v>
      </c>
      <c r="Y93" s="113" t="s">
        <v>284</v>
      </c>
      <c r="Z93" s="68" t="s">
        <v>285</v>
      </c>
      <c r="AA93" s="68" t="s">
        <v>1199</v>
      </c>
      <c r="AB93" s="68" t="s">
        <v>1267</v>
      </c>
      <c r="AC93" s="69">
        <v>43538</v>
      </c>
      <c r="AD93" s="69">
        <v>43565</v>
      </c>
      <c r="AE93" s="69">
        <v>43565</v>
      </c>
      <c r="AF93" s="69">
        <v>43565</v>
      </c>
      <c r="AG93" s="69" t="s">
        <v>1119</v>
      </c>
      <c r="AH93" s="69" t="s">
        <v>1119</v>
      </c>
      <c r="AI93" s="69">
        <v>43570</v>
      </c>
      <c r="AJ93" s="69">
        <v>43570</v>
      </c>
      <c r="AK93" s="69">
        <v>43632</v>
      </c>
      <c r="AL93" s="69">
        <v>43632</v>
      </c>
      <c r="AM93" s="69">
        <v>43636</v>
      </c>
      <c r="AN93" s="69">
        <v>43646</v>
      </c>
      <c r="AO93" s="70" t="s">
        <v>1119</v>
      </c>
      <c r="AP93" s="70" t="s">
        <v>1119</v>
      </c>
      <c r="AQ93" s="69">
        <v>43636</v>
      </c>
      <c r="AR93" s="69">
        <v>43656</v>
      </c>
      <c r="AS93" s="69">
        <v>43647</v>
      </c>
      <c r="AT93" s="163">
        <v>19.744260000000001</v>
      </c>
      <c r="AU93" s="163">
        <v>41.441789999999997</v>
      </c>
      <c r="AV93" s="69">
        <v>43649</v>
      </c>
      <c r="AW93" s="69">
        <v>43651</v>
      </c>
      <c r="AX93" s="69" t="s">
        <v>1661</v>
      </c>
      <c r="AY93" s="68"/>
      <c r="AZ93" s="68"/>
      <c r="BA93" s="70">
        <v>43656</v>
      </c>
      <c r="BB93" s="70">
        <v>43657</v>
      </c>
      <c r="BC93" s="70" t="s">
        <v>1380</v>
      </c>
      <c r="BD93" s="69">
        <v>43619</v>
      </c>
      <c r="BE93" s="70" t="s">
        <v>890</v>
      </c>
      <c r="BF93" s="70" t="s">
        <v>1672</v>
      </c>
      <c r="BG93" s="70"/>
      <c r="BH93" s="69" t="s">
        <v>1190</v>
      </c>
      <c r="BI93" s="68" t="s">
        <v>58</v>
      </c>
      <c r="BJ93" s="68" t="s">
        <v>286</v>
      </c>
      <c r="BK93" s="68" t="s">
        <v>1119</v>
      </c>
      <c r="BL93" s="68" t="s">
        <v>1422</v>
      </c>
      <c r="BM93" s="68" t="s">
        <v>1400</v>
      </c>
      <c r="BN93" s="68" t="s">
        <v>50</v>
      </c>
      <c r="BO93" s="70" t="str">
        <f t="shared" si="6"/>
        <v>HO to CW Done</v>
      </c>
      <c r="BP93" s="70" t="s">
        <v>1264</v>
      </c>
      <c r="BQ93" s="70" t="s">
        <v>890</v>
      </c>
      <c r="BR93" s="70" t="s">
        <v>1493</v>
      </c>
    </row>
    <row r="94" spans="1:71" ht="18">
      <c r="A94" s="68" t="s">
        <v>287</v>
      </c>
      <c r="B94" s="68" t="s">
        <v>39</v>
      </c>
      <c r="C94" s="68" t="s">
        <v>40</v>
      </c>
      <c r="D94" s="68" t="s">
        <v>249</v>
      </c>
      <c r="E94" s="68" t="s">
        <v>276</v>
      </c>
      <c r="F94" s="68" t="s">
        <v>1294</v>
      </c>
      <c r="G94" s="68" t="s">
        <v>283</v>
      </c>
      <c r="H94" s="68">
        <v>19.779319999999998</v>
      </c>
      <c r="I94" s="68">
        <v>41.429479999999998</v>
      </c>
      <c r="J94" s="68" t="s">
        <v>44</v>
      </c>
      <c r="K94" s="68" t="s">
        <v>888</v>
      </c>
      <c r="L94" s="68" t="s">
        <v>1198</v>
      </c>
      <c r="M94" s="68" t="s">
        <v>1119</v>
      </c>
      <c r="N94" s="68" t="s">
        <v>1119</v>
      </c>
      <c r="O94" s="68" t="s">
        <v>39</v>
      </c>
      <c r="P94" s="68" t="s">
        <v>53</v>
      </c>
      <c r="Q94" s="68"/>
      <c r="R94" s="68" t="s">
        <v>46</v>
      </c>
      <c r="S94" s="69">
        <v>43534</v>
      </c>
      <c r="T94" s="69">
        <v>43535</v>
      </c>
      <c r="U94" s="68" t="s">
        <v>46</v>
      </c>
      <c r="V94" s="70">
        <v>43587.523888888885</v>
      </c>
      <c r="W94" s="70">
        <v>43588.523888888885</v>
      </c>
      <c r="X94" s="68" t="s">
        <v>47</v>
      </c>
      <c r="Y94" s="113" t="s">
        <v>288</v>
      </c>
      <c r="Z94" s="68" t="s">
        <v>289</v>
      </c>
      <c r="AA94" s="68" t="s">
        <v>1199</v>
      </c>
      <c r="AB94" s="68" t="s">
        <v>1267</v>
      </c>
      <c r="AC94" s="69">
        <v>43538</v>
      </c>
      <c r="AD94" s="69">
        <v>43565</v>
      </c>
      <c r="AE94" s="69">
        <v>43565</v>
      </c>
      <c r="AF94" s="69">
        <v>43569</v>
      </c>
      <c r="AG94" s="69" t="s">
        <v>1119</v>
      </c>
      <c r="AH94" s="69" t="s">
        <v>1119</v>
      </c>
      <c r="AI94" s="69">
        <v>43570</v>
      </c>
      <c r="AJ94" s="69">
        <v>43570</v>
      </c>
      <c r="AK94" s="69">
        <v>43573</v>
      </c>
      <c r="AL94" s="69">
        <v>43642</v>
      </c>
      <c r="AM94" s="69">
        <v>43660</v>
      </c>
      <c r="AN94" s="69">
        <v>43670</v>
      </c>
      <c r="AO94" s="70" t="s">
        <v>1119</v>
      </c>
      <c r="AP94" s="70" t="s">
        <v>1119</v>
      </c>
      <c r="AQ94" s="69">
        <v>43660</v>
      </c>
      <c r="AR94" s="69">
        <v>43661</v>
      </c>
      <c r="AS94" s="69">
        <v>43647</v>
      </c>
      <c r="AT94" s="163">
        <v>19.77909</v>
      </c>
      <c r="AU94" s="163">
        <v>41.429302999999997</v>
      </c>
      <c r="AV94" s="69">
        <v>43649</v>
      </c>
      <c r="AW94" s="69">
        <v>43651</v>
      </c>
      <c r="AX94" s="69" t="s">
        <v>1662</v>
      </c>
      <c r="AY94" s="68"/>
      <c r="AZ94" s="68"/>
      <c r="BA94" s="70">
        <v>43661</v>
      </c>
      <c r="BB94" s="70">
        <v>43664</v>
      </c>
      <c r="BC94" s="70" t="s">
        <v>1375</v>
      </c>
      <c r="BD94" s="69">
        <v>43619</v>
      </c>
      <c r="BE94" s="70" t="s">
        <v>890</v>
      </c>
      <c r="BF94" s="70" t="s">
        <v>1672</v>
      </c>
      <c r="BG94" s="70"/>
      <c r="BH94" s="69" t="s">
        <v>1190</v>
      </c>
      <c r="BI94" s="68" t="s">
        <v>58</v>
      </c>
      <c r="BJ94" s="68" t="s">
        <v>286</v>
      </c>
      <c r="BK94" s="68" t="s">
        <v>1119</v>
      </c>
      <c r="BL94" s="68" t="s">
        <v>1422</v>
      </c>
      <c r="BM94" s="68" t="s">
        <v>1358</v>
      </c>
      <c r="BN94" s="68" t="s">
        <v>50</v>
      </c>
      <c r="BO94" s="70" t="str">
        <f t="shared" si="6"/>
        <v>HO to CW Done</v>
      </c>
      <c r="BP94" s="70" t="s">
        <v>1264</v>
      </c>
      <c r="BQ94" s="70" t="s">
        <v>890</v>
      </c>
      <c r="BR94" s="70" t="s">
        <v>1493</v>
      </c>
    </row>
    <row r="95" spans="1:71" ht="18">
      <c r="A95" s="68" t="s">
        <v>290</v>
      </c>
      <c r="B95" s="68" t="s">
        <v>39</v>
      </c>
      <c r="C95" s="68" t="s">
        <v>40</v>
      </c>
      <c r="D95" s="68" t="s">
        <v>249</v>
      </c>
      <c r="E95" s="68" t="s">
        <v>276</v>
      </c>
      <c r="F95" s="68" t="s">
        <v>1294</v>
      </c>
      <c r="G95" s="68" t="s">
        <v>291</v>
      </c>
      <c r="H95" s="68">
        <v>19.247399999999999</v>
      </c>
      <c r="I95" s="68">
        <v>42.066490000000002</v>
      </c>
      <c r="J95" s="68" t="s">
        <v>44</v>
      </c>
      <c r="K95" s="68" t="s">
        <v>888</v>
      </c>
      <c r="L95" s="68" t="s">
        <v>1198</v>
      </c>
      <c r="M95" s="68" t="s">
        <v>1119</v>
      </c>
      <c r="N95" s="68" t="s">
        <v>1119</v>
      </c>
      <c r="O95" s="68" t="s">
        <v>39</v>
      </c>
      <c r="P95" s="68" t="s">
        <v>53</v>
      </c>
      <c r="Q95" s="68"/>
      <c r="R95" s="68" t="s">
        <v>46</v>
      </c>
      <c r="S95" s="69">
        <v>43532</v>
      </c>
      <c r="T95" s="69">
        <v>43533</v>
      </c>
      <c r="U95" s="68" t="s">
        <v>46</v>
      </c>
      <c r="V95" s="70">
        <v>43610.393217592595</v>
      </c>
      <c r="W95" s="70">
        <v>43611.393217592595</v>
      </c>
      <c r="X95" s="68" t="s">
        <v>47</v>
      </c>
      <c r="Y95" s="113" t="s">
        <v>1342</v>
      </c>
      <c r="Z95" s="68" t="s">
        <v>292</v>
      </c>
      <c r="AA95" s="68" t="s">
        <v>56</v>
      </c>
      <c r="AB95" s="68" t="s">
        <v>57</v>
      </c>
      <c r="AC95" s="69">
        <v>43536</v>
      </c>
      <c r="AD95" s="69">
        <v>43565</v>
      </c>
      <c r="AE95" s="69">
        <v>43565</v>
      </c>
      <c r="AF95" s="69">
        <v>43711</v>
      </c>
      <c r="AG95" s="69" t="s">
        <v>1119</v>
      </c>
      <c r="AH95" s="69" t="s">
        <v>1119</v>
      </c>
      <c r="AI95" s="69">
        <v>43570</v>
      </c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8"/>
      <c r="AZ95" s="68"/>
      <c r="BA95" s="70"/>
      <c r="BB95" s="70"/>
      <c r="BC95" s="70" t="s">
        <v>1374</v>
      </c>
      <c r="BD95" s="69">
        <v>43666</v>
      </c>
      <c r="BE95" s="70">
        <v>43811</v>
      </c>
      <c r="BF95" s="70" t="s">
        <v>1674</v>
      </c>
      <c r="BG95" s="70"/>
      <c r="BH95" s="69" t="s">
        <v>1190</v>
      </c>
      <c r="BI95" s="68" t="s">
        <v>48</v>
      </c>
      <c r="BJ95" s="68" t="s">
        <v>1300</v>
      </c>
      <c r="BK95" s="68" t="s">
        <v>1119</v>
      </c>
      <c r="BL95" s="68">
        <v>0</v>
      </c>
      <c r="BM95" s="68">
        <v>0</v>
      </c>
      <c r="BN95" s="68" t="s">
        <v>50</v>
      </c>
      <c r="BO95" s="70" t="str">
        <f t="shared" si="6"/>
        <v>IBP Not Issued</v>
      </c>
      <c r="BP95" s="70" t="s">
        <v>1288</v>
      </c>
      <c r="BQ95" s="70" t="s">
        <v>1338</v>
      </c>
      <c r="BR95" s="70" t="s">
        <v>1902</v>
      </c>
    </row>
    <row r="96" spans="1:71" ht="18">
      <c r="A96" s="68" t="s">
        <v>293</v>
      </c>
      <c r="B96" s="68" t="s">
        <v>39</v>
      </c>
      <c r="C96" s="68" t="s">
        <v>40</v>
      </c>
      <c r="D96" s="68" t="s">
        <v>249</v>
      </c>
      <c r="E96" s="68" t="s">
        <v>250</v>
      </c>
      <c r="F96" s="68" t="s">
        <v>1294</v>
      </c>
      <c r="G96" s="68" t="s">
        <v>294</v>
      </c>
      <c r="H96" s="68">
        <v>16.69961</v>
      </c>
      <c r="I96" s="68">
        <v>42.941369999999999</v>
      </c>
      <c r="J96" s="68" t="s">
        <v>44</v>
      </c>
      <c r="K96" s="68" t="s">
        <v>888</v>
      </c>
      <c r="L96" s="68" t="s">
        <v>1198</v>
      </c>
      <c r="M96" s="68" t="s">
        <v>1119</v>
      </c>
      <c r="N96" s="68" t="s">
        <v>1119</v>
      </c>
      <c r="O96" s="68" t="s">
        <v>39</v>
      </c>
      <c r="P96" s="68" t="s">
        <v>53</v>
      </c>
      <c r="Q96" s="68"/>
      <c r="R96" s="68" t="s">
        <v>46</v>
      </c>
      <c r="S96" s="69">
        <v>43532</v>
      </c>
      <c r="T96" s="69">
        <v>43533</v>
      </c>
      <c r="U96" s="68" t="s">
        <v>46</v>
      </c>
      <c r="V96" s="70">
        <v>43587.565532407411</v>
      </c>
      <c r="W96" s="70">
        <v>43588.565532407411</v>
      </c>
      <c r="X96" s="68" t="s">
        <v>47</v>
      </c>
      <c r="Y96" s="113" t="s">
        <v>295</v>
      </c>
      <c r="Z96" s="68" t="s">
        <v>296</v>
      </c>
      <c r="AA96" s="68" t="s">
        <v>78</v>
      </c>
      <c r="AB96" s="68" t="s">
        <v>78</v>
      </c>
      <c r="AC96" s="69">
        <v>43536</v>
      </c>
      <c r="AD96" s="69">
        <v>43565</v>
      </c>
      <c r="AE96" s="69">
        <v>43565</v>
      </c>
      <c r="AF96" s="69">
        <v>43569</v>
      </c>
      <c r="AG96" s="69">
        <v>43579</v>
      </c>
      <c r="AH96" s="69"/>
      <c r="AI96" s="69">
        <v>43724</v>
      </c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8"/>
      <c r="AZ96" s="68"/>
      <c r="BA96" s="70"/>
      <c r="BB96" s="70"/>
      <c r="BC96" s="70" t="s">
        <v>1374</v>
      </c>
      <c r="BD96" s="69">
        <v>43666</v>
      </c>
      <c r="BE96" s="70">
        <v>43797</v>
      </c>
      <c r="BF96" s="70" t="s">
        <v>1320</v>
      </c>
      <c r="BG96" s="70"/>
      <c r="BH96" s="69" t="s">
        <v>1190</v>
      </c>
      <c r="BI96" s="68" t="s">
        <v>58</v>
      </c>
      <c r="BJ96" s="68" t="s">
        <v>297</v>
      </c>
      <c r="BK96" s="68" t="s">
        <v>1423</v>
      </c>
      <c r="BL96" s="68" t="s">
        <v>1391</v>
      </c>
      <c r="BM96" s="68" t="s">
        <v>1358</v>
      </c>
      <c r="BN96" s="68" t="s">
        <v>50</v>
      </c>
      <c r="BO96" s="70" t="str">
        <f t="shared" si="6"/>
        <v>IBP Not Issued</v>
      </c>
      <c r="BP96" s="70" t="s">
        <v>1282</v>
      </c>
      <c r="BQ96" s="70" t="s">
        <v>1118</v>
      </c>
      <c r="BR96" s="70" t="s">
        <v>1509</v>
      </c>
    </row>
    <row r="97" spans="1:70" ht="18">
      <c r="A97" s="68" t="s">
        <v>585</v>
      </c>
      <c r="B97" s="68" t="s">
        <v>39</v>
      </c>
      <c r="C97" s="68" t="s">
        <v>40</v>
      </c>
      <c r="D97" s="68" t="s">
        <v>649</v>
      </c>
      <c r="E97" s="68" t="s">
        <v>475</v>
      </c>
      <c r="F97" s="68" t="s">
        <v>1294</v>
      </c>
      <c r="G97" s="68" t="s">
        <v>582</v>
      </c>
      <c r="H97" s="68">
        <v>25.613299999999999</v>
      </c>
      <c r="I97" s="68">
        <v>46.8249</v>
      </c>
      <c r="J97" s="68" t="s">
        <v>44</v>
      </c>
      <c r="K97" s="68" t="s">
        <v>888</v>
      </c>
      <c r="L97" s="68" t="s">
        <v>1198</v>
      </c>
      <c r="M97" s="68" t="s">
        <v>1119</v>
      </c>
      <c r="N97" s="68" t="s">
        <v>1119</v>
      </c>
      <c r="O97" s="68" t="s">
        <v>39</v>
      </c>
      <c r="P97" s="68" t="s">
        <v>45</v>
      </c>
      <c r="Q97" s="68"/>
      <c r="R97" s="68" t="s">
        <v>46</v>
      </c>
      <c r="S97" s="69">
        <v>43573</v>
      </c>
      <c r="T97" s="69">
        <v>43574</v>
      </c>
      <c r="U97" s="68" t="s">
        <v>46</v>
      </c>
      <c r="V97" s="70">
        <v>43632.752071759256</v>
      </c>
      <c r="W97" s="70">
        <v>43633.752071759256</v>
      </c>
      <c r="X97" s="68" t="s">
        <v>47</v>
      </c>
      <c r="Y97" s="113" t="s">
        <v>813</v>
      </c>
      <c r="Z97" s="68" t="s">
        <v>814</v>
      </c>
      <c r="AA97" s="68" t="s">
        <v>56</v>
      </c>
      <c r="AB97" s="68" t="s">
        <v>57</v>
      </c>
      <c r="AC97" s="69">
        <v>43577</v>
      </c>
      <c r="AD97" s="69">
        <v>43632</v>
      </c>
      <c r="AE97" s="69">
        <v>43636</v>
      </c>
      <c r="AF97" s="69">
        <v>43640</v>
      </c>
      <c r="AG97" s="69" t="s">
        <v>1119</v>
      </c>
      <c r="AH97" s="69" t="s">
        <v>1119</v>
      </c>
      <c r="AI97" s="69">
        <v>43592</v>
      </c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>
        <v>43758</v>
      </c>
      <c r="AW97" s="69"/>
      <c r="AX97" s="69"/>
      <c r="AY97" s="68"/>
      <c r="AZ97" s="68"/>
      <c r="BA97" s="70"/>
      <c r="BB97" s="70"/>
      <c r="BC97" s="70" t="s">
        <v>1374</v>
      </c>
      <c r="BD97" s="69">
        <v>43723</v>
      </c>
      <c r="BE97" s="70">
        <v>43766</v>
      </c>
      <c r="BF97" s="70" t="s">
        <v>1315</v>
      </c>
      <c r="BG97" s="70"/>
      <c r="BH97" s="69" t="s">
        <v>1190</v>
      </c>
      <c r="BI97" s="68" t="s">
        <v>48</v>
      </c>
      <c r="BJ97" s="68" t="s">
        <v>583</v>
      </c>
      <c r="BK97" s="68" t="s">
        <v>1416</v>
      </c>
      <c r="BL97" s="68">
        <v>0</v>
      </c>
      <c r="BM97" s="68">
        <v>0</v>
      </c>
      <c r="BN97" s="68" t="s">
        <v>50</v>
      </c>
      <c r="BO97" s="70" t="str">
        <f t="shared" si="6"/>
        <v>IBP Not Issued</v>
      </c>
      <c r="BP97" s="70" t="s">
        <v>1282</v>
      </c>
      <c r="BQ97" s="70" t="s">
        <v>1335</v>
      </c>
      <c r="BR97" s="70" t="s">
        <v>1505</v>
      </c>
    </row>
    <row r="98" spans="1:70" ht="18">
      <c r="A98" s="68" t="s">
        <v>705</v>
      </c>
      <c r="B98" s="68" t="s">
        <v>39</v>
      </c>
      <c r="C98" s="68" t="s">
        <v>40</v>
      </c>
      <c r="D98" s="68" t="s">
        <v>249</v>
      </c>
      <c r="E98" s="68" t="s">
        <v>276</v>
      </c>
      <c r="F98" s="68" t="s">
        <v>1294</v>
      </c>
      <c r="G98" s="68" t="s">
        <v>304</v>
      </c>
      <c r="H98" s="68">
        <v>20.159549999999999</v>
      </c>
      <c r="I98" s="68">
        <v>42.625500000000002</v>
      </c>
      <c r="J98" s="68" t="s">
        <v>44</v>
      </c>
      <c r="K98" s="68" t="s">
        <v>888</v>
      </c>
      <c r="L98" s="68" t="s">
        <v>1198</v>
      </c>
      <c r="M98" s="68" t="s">
        <v>1119</v>
      </c>
      <c r="N98" s="68" t="s">
        <v>1119</v>
      </c>
      <c r="O98" s="68" t="s">
        <v>39</v>
      </c>
      <c r="P98" s="68" t="s">
        <v>53</v>
      </c>
      <c r="Q98" s="68"/>
      <c r="R98" s="68" t="s">
        <v>46</v>
      </c>
      <c r="S98" s="69">
        <v>43532</v>
      </c>
      <c r="T98" s="69">
        <v>43533</v>
      </c>
      <c r="U98" s="68" t="s">
        <v>46</v>
      </c>
      <c r="V98" s="70">
        <v>43647.45349537037</v>
      </c>
      <c r="W98" s="70">
        <v>43648.45349537037</v>
      </c>
      <c r="X98" s="68" t="s">
        <v>47</v>
      </c>
      <c r="Y98" s="113" t="s">
        <v>911</v>
      </c>
      <c r="Z98" s="68" t="s">
        <v>912</v>
      </c>
      <c r="AA98" s="68" t="s">
        <v>1199</v>
      </c>
      <c r="AB98" s="68" t="s">
        <v>1267</v>
      </c>
      <c r="AC98" s="69">
        <v>43536</v>
      </c>
      <c r="AD98" s="69">
        <v>43565</v>
      </c>
      <c r="AE98" s="69">
        <v>43565</v>
      </c>
      <c r="AF98" s="69">
        <v>43565</v>
      </c>
      <c r="AG98" s="69">
        <v>43649</v>
      </c>
      <c r="AH98" s="69">
        <v>43705</v>
      </c>
      <c r="AI98" s="69" t="s">
        <v>1119</v>
      </c>
      <c r="AJ98" s="69" t="s">
        <v>1119</v>
      </c>
      <c r="AK98" s="69" t="s">
        <v>1119</v>
      </c>
      <c r="AL98" s="69" t="s">
        <v>1119</v>
      </c>
      <c r="AM98" s="69" t="s">
        <v>1119</v>
      </c>
      <c r="AN98" s="69" t="s">
        <v>1119</v>
      </c>
      <c r="AO98" s="69">
        <v>43705</v>
      </c>
      <c r="AP98" s="69">
        <v>43732</v>
      </c>
      <c r="AQ98" s="70">
        <v>43720</v>
      </c>
      <c r="AR98" s="70">
        <v>43726</v>
      </c>
      <c r="AS98" s="69">
        <v>43726</v>
      </c>
      <c r="AT98" s="163">
        <v>20.155670000000001</v>
      </c>
      <c r="AU98" s="163">
        <v>42.627719999999997</v>
      </c>
      <c r="AV98" s="69">
        <v>43728</v>
      </c>
      <c r="AW98" s="69">
        <v>43730</v>
      </c>
      <c r="AX98" s="69" t="s">
        <v>1657</v>
      </c>
      <c r="AY98" s="68"/>
      <c r="AZ98" s="68"/>
      <c r="BA98" s="70">
        <v>43726</v>
      </c>
      <c r="BB98" s="70">
        <v>43727</v>
      </c>
      <c r="BC98" s="70" t="s">
        <v>1374</v>
      </c>
      <c r="BD98" s="69">
        <v>43814</v>
      </c>
      <c r="BE98" s="70" t="s">
        <v>890</v>
      </c>
      <c r="BF98" s="70" t="s">
        <v>1672</v>
      </c>
      <c r="BG98" s="70"/>
      <c r="BH98" s="68" t="s">
        <v>101</v>
      </c>
      <c r="BI98" s="68" t="s">
        <v>101</v>
      </c>
      <c r="BJ98" s="68" t="s">
        <v>1339</v>
      </c>
      <c r="BK98" s="68" t="s">
        <v>1424</v>
      </c>
      <c r="BL98" s="68" t="s">
        <v>1410</v>
      </c>
      <c r="BM98" s="68" t="s">
        <v>1400</v>
      </c>
      <c r="BN98" s="68" t="s">
        <v>50</v>
      </c>
      <c r="BO98" s="70" t="str">
        <f t="shared" si="6"/>
        <v>HO to CW Done</v>
      </c>
      <c r="BP98" s="70" t="s">
        <v>1288</v>
      </c>
      <c r="BQ98" s="70" t="s">
        <v>890</v>
      </c>
      <c r="BR98" s="70" t="s">
        <v>1493</v>
      </c>
    </row>
    <row r="99" spans="1:70" ht="18">
      <c r="A99" s="68" t="s">
        <v>130</v>
      </c>
      <c r="B99" s="68" t="s">
        <v>39</v>
      </c>
      <c r="C99" s="68" t="s">
        <v>40</v>
      </c>
      <c r="D99" s="68" t="s">
        <v>41</v>
      </c>
      <c r="E99" s="68" t="s">
        <v>104</v>
      </c>
      <c r="F99" s="68" t="s">
        <v>1294</v>
      </c>
      <c r="G99" s="68" t="s">
        <v>121</v>
      </c>
      <c r="H99" s="68">
        <v>25.466560000000001</v>
      </c>
      <c r="I99" s="68">
        <v>49.51885</v>
      </c>
      <c r="J99" s="68" t="s">
        <v>44</v>
      </c>
      <c r="K99" s="68" t="s">
        <v>888</v>
      </c>
      <c r="L99" s="68" t="s">
        <v>1198</v>
      </c>
      <c r="M99" s="68" t="s">
        <v>1119</v>
      </c>
      <c r="N99" s="68" t="s">
        <v>1119</v>
      </c>
      <c r="O99" s="68" t="s">
        <v>39</v>
      </c>
      <c r="P99" s="68" t="s">
        <v>45</v>
      </c>
      <c r="Q99" s="68"/>
      <c r="R99" s="68" t="s">
        <v>46</v>
      </c>
      <c r="S99" s="69">
        <v>43561</v>
      </c>
      <c r="T99" s="69">
        <v>43562</v>
      </c>
      <c r="U99" s="68" t="s">
        <v>46</v>
      </c>
      <c r="V99" s="70">
        <v>43666.567245370374</v>
      </c>
      <c r="W99" s="70">
        <v>43667.567245370374</v>
      </c>
      <c r="X99" s="68" t="s">
        <v>47</v>
      </c>
      <c r="Y99" s="113" t="s">
        <v>1107</v>
      </c>
      <c r="Z99" s="68" t="s">
        <v>1108</v>
      </c>
      <c r="AA99" s="68" t="s">
        <v>56</v>
      </c>
      <c r="AB99" s="68" t="s">
        <v>57</v>
      </c>
      <c r="AC99" s="69">
        <v>43565</v>
      </c>
      <c r="AD99" s="69">
        <v>43650</v>
      </c>
      <c r="AE99" s="69">
        <v>43674</v>
      </c>
      <c r="AF99" s="69">
        <v>43682</v>
      </c>
      <c r="AG99" s="69" t="s">
        <v>1119</v>
      </c>
      <c r="AH99" s="69" t="s">
        <v>1119</v>
      </c>
      <c r="AI99" s="69">
        <v>43590</v>
      </c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  <c r="AX99" s="69"/>
      <c r="AY99" s="68"/>
      <c r="AZ99" s="68"/>
      <c r="BA99" s="70"/>
      <c r="BB99" s="70"/>
      <c r="BC99" s="70" t="s">
        <v>1374</v>
      </c>
      <c r="BD99" s="69">
        <v>43784</v>
      </c>
      <c r="BE99" s="70">
        <v>43789</v>
      </c>
      <c r="BF99" s="70" t="s">
        <v>1319</v>
      </c>
      <c r="BG99" s="70"/>
      <c r="BH99" s="69" t="s">
        <v>1190</v>
      </c>
      <c r="BI99" s="68" t="s">
        <v>48</v>
      </c>
      <c r="BJ99" s="68" t="s">
        <v>122</v>
      </c>
      <c r="BK99" s="68" t="s">
        <v>1119</v>
      </c>
      <c r="BL99" s="68">
        <v>0</v>
      </c>
      <c r="BM99" s="68">
        <v>0</v>
      </c>
      <c r="BN99" s="68" t="s">
        <v>50</v>
      </c>
      <c r="BO99" s="70" t="str">
        <f t="shared" si="6"/>
        <v>IBP Not Issued</v>
      </c>
      <c r="BP99" s="70" t="s">
        <v>1282</v>
      </c>
      <c r="BQ99" s="70" t="s">
        <v>1530</v>
      </c>
      <c r="BR99" s="70" t="s">
        <v>1490</v>
      </c>
    </row>
    <row r="100" spans="1:70" ht="18">
      <c r="A100" s="68" t="s">
        <v>308</v>
      </c>
      <c r="B100" s="68" t="s">
        <v>39</v>
      </c>
      <c r="C100" s="68" t="s">
        <v>40</v>
      </c>
      <c r="D100" s="68" t="s">
        <v>249</v>
      </c>
      <c r="E100" s="68" t="s">
        <v>276</v>
      </c>
      <c r="F100" s="68" t="s">
        <v>1294</v>
      </c>
      <c r="G100" s="68" t="s">
        <v>309</v>
      </c>
      <c r="H100" s="68">
        <v>20.024290000000001</v>
      </c>
      <c r="I100" s="68">
        <v>42.238939999999999</v>
      </c>
      <c r="J100" s="68" t="s">
        <v>44</v>
      </c>
      <c r="K100" s="68" t="s">
        <v>888</v>
      </c>
      <c r="L100" s="68" t="s">
        <v>1198</v>
      </c>
      <c r="M100" s="68" t="s">
        <v>1119</v>
      </c>
      <c r="N100" s="68" t="s">
        <v>1119</v>
      </c>
      <c r="O100" s="68" t="s">
        <v>39</v>
      </c>
      <c r="P100" s="68" t="s">
        <v>53</v>
      </c>
      <c r="Q100" s="68"/>
      <c r="R100" s="68" t="s">
        <v>46</v>
      </c>
      <c r="S100" s="69">
        <v>43532</v>
      </c>
      <c r="T100" s="69">
        <v>43533</v>
      </c>
      <c r="U100" s="68" t="s">
        <v>46</v>
      </c>
      <c r="V100" s="70">
        <v>43587.742372685185</v>
      </c>
      <c r="W100" s="70">
        <v>43588.742372685185</v>
      </c>
      <c r="X100" s="68" t="s">
        <v>47</v>
      </c>
      <c r="Y100" s="113" t="s">
        <v>310</v>
      </c>
      <c r="Z100" s="68" t="s">
        <v>311</v>
      </c>
      <c r="AA100" s="68" t="s">
        <v>1266</v>
      </c>
      <c r="AB100" s="68" t="s">
        <v>112</v>
      </c>
      <c r="AC100" s="69">
        <v>43536</v>
      </c>
      <c r="AD100" s="69">
        <v>43565</v>
      </c>
      <c r="AE100" s="69">
        <v>43565</v>
      </c>
      <c r="AF100" s="69">
        <v>43565</v>
      </c>
      <c r="AG100" s="69" t="s">
        <v>1119</v>
      </c>
      <c r="AH100" s="69" t="s">
        <v>1119</v>
      </c>
      <c r="AI100" s="69">
        <v>43571</v>
      </c>
      <c r="AJ100" s="69">
        <v>43571</v>
      </c>
      <c r="AK100" s="69">
        <v>43576</v>
      </c>
      <c r="AL100" s="69">
        <v>43738</v>
      </c>
      <c r="AM100" s="69">
        <v>43748</v>
      </c>
      <c r="AN100" s="69">
        <v>43752</v>
      </c>
      <c r="AO100" s="69" t="s">
        <v>1119</v>
      </c>
      <c r="AP100" s="69" t="s">
        <v>1119</v>
      </c>
      <c r="AQ100" s="70">
        <v>43750</v>
      </c>
      <c r="AR100" s="69">
        <v>43765</v>
      </c>
      <c r="AS100" s="69">
        <v>43746</v>
      </c>
      <c r="AT100" s="162">
        <v>20.024660000000001</v>
      </c>
      <c r="AU100" s="162">
        <v>42.238930000000003</v>
      </c>
      <c r="AV100" s="69">
        <v>43755</v>
      </c>
      <c r="AW100" s="69">
        <v>43759</v>
      </c>
      <c r="AX100" s="69" t="s">
        <v>1720</v>
      </c>
      <c r="AY100" s="68"/>
      <c r="AZ100" s="68"/>
      <c r="BA100" s="70">
        <v>43758</v>
      </c>
      <c r="BB100" s="70">
        <v>43758</v>
      </c>
      <c r="BC100" s="70" t="s">
        <v>1374</v>
      </c>
      <c r="BD100" s="69">
        <v>43619</v>
      </c>
      <c r="BE100" s="70">
        <v>43755</v>
      </c>
      <c r="BF100" s="70" t="s">
        <v>1314</v>
      </c>
      <c r="BG100" s="70" t="s">
        <v>1316</v>
      </c>
      <c r="BH100" s="69" t="s">
        <v>1190</v>
      </c>
      <c r="BI100" s="68" t="s">
        <v>58</v>
      </c>
      <c r="BJ100" s="68" t="s">
        <v>312</v>
      </c>
      <c r="BK100" s="68" t="s">
        <v>1119</v>
      </c>
      <c r="BL100" s="68" t="s">
        <v>1391</v>
      </c>
      <c r="BM100" s="68" t="s">
        <v>963</v>
      </c>
      <c r="BN100" s="68" t="s">
        <v>50</v>
      </c>
      <c r="BO100" s="70" t="str">
        <f t="shared" si="6"/>
        <v>HO to CW Done</v>
      </c>
      <c r="BP100" s="70" t="s">
        <v>1288</v>
      </c>
      <c r="BQ100" s="70" t="s">
        <v>1338</v>
      </c>
      <c r="BR100" s="70" t="s">
        <v>1493</v>
      </c>
    </row>
    <row r="101" spans="1:70" ht="18">
      <c r="A101" s="68" t="s">
        <v>313</v>
      </c>
      <c r="B101" s="68" t="s">
        <v>39</v>
      </c>
      <c r="C101" s="68" t="s">
        <v>40</v>
      </c>
      <c r="D101" s="68" t="s">
        <v>249</v>
      </c>
      <c r="E101" s="68" t="s">
        <v>263</v>
      </c>
      <c r="F101" s="68" t="s">
        <v>1294</v>
      </c>
      <c r="G101" s="68" t="s">
        <v>314</v>
      </c>
      <c r="H101" s="68">
        <v>17.82995</v>
      </c>
      <c r="I101" s="68">
        <v>44.03642</v>
      </c>
      <c r="J101" s="68" t="s">
        <v>44</v>
      </c>
      <c r="K101" s="68" t="s">
        <v>888</v>
      </c>
      <c r="L101" s="68" t="s">
        <v>1198</v>
      </c>
      <c r="M101" s="68" t="s">
        <v>1119</v>
      </c>
      <c r="N101" s="68" t="s">
        <v>1119</v>
      </c>
      <c r="O101" s="68" t="s">
        <v>39</v>
      </c>
      <c r="P101" s="68" t="s">
        <v>53</v>
      </c>
      <c r="Q101" s="68"/>
      <c r="R101" s="68" t="s">
        <v>46</v>
      </c>
      <c r="S101" s="69">
        <v>43539</v>
      </c>
      <c r="T101" s="69">
        <v>43540</v>
      </c>
      <c r="U101" s="68" t="s">
        <v>46</v>
      </c>
      <c r="V101" s="70">
        <v>43587.548611111109</v>
      </c>
      <c r="W101" s="70">
        <v>43588.548611111109</v>
      </c>
      <c r="X101" s="68" t="s">
        <v>47</v>
      </c>
      <c r="Y101" s="113" t="s">
        <v>315</v>
      </c>
      <c r="Z101" s="68" t="s">
        <v>316</v>
      </c>
      <c r="AA101" s="68" t="s">
        <v>1533</v>
      </c>
      <c r="AB101" s="68" t="s">
        <v>784</v>
      </c>
      <c r="AC101" s="69">
        <v>43543</v>
      </c>
      <c r="AD101" s="69">
        <v>43565</v>
      </c>
      <c r="AE101" s="69">
        <v>43565</v>
      </c>
      <c r="AF101" s="69">
        <v>43579</v>
      </c>
      <c r="AG101" s="69" t="s">
        <v>1119</v>
      </c>
      <c r="AH101" s="69" t="s">
        <v>1119</v>
      </c>
      <c r="AI101" s="69">
        <v>43583</v>
      </c>
      <c r="AJ101" s="69">
        <v>43606</v>
      </c>
      <c r="AK101" s="69">
        <v>43705</v>
      </c>
      <c r="AL101" s="69">
        <v>43705</v>
      </c>
      <c r="AM101" s="69">
        <v>43712</v>
      </c>
      <c r="AN101" s="69">
        <v>43723</v>
      </c>
      <c r="AO101" s="69" t="s">
        <v>1119</v>
      </c>
      <c r="AP101" s="69" t="s">
        <v>1119</v>
      </c>
      <c r="AQ101" s="69">
        <v>43705</v>
      </c>
      <c r="AR101" s="69">
        <v>43705</v>
      </c>
      <c r="AS101" s="69">
        <v>43647</v>
      </c>
      <c r="AT101" s="163" t="s">
        <v>1663</v>
      </c>
      <c r="AU101" s="163" t="s">
        <v>1664</v>
      </c>
      <c r="AV101" s="69">
        <v>43649</v>
      </c>
      <c r="AW101" s="69">
        <v>43651</v>
      </c>
      <c r="AX101" s="69" t="s">
        <v>1665</v>
      </c>
      <c r="AY101" s="68"/>
      <c r="AZ101" s="68"/>
      <c r="BA101" s="70">
        <v>43723</v>
      </c>
      <c r="BB101" s="70">
        <v>43724</v>
      </c>
      <c r="BC101" s="70" t="s">
        <v>1374</v>
      </c>
      <c r="BD101" s="69">
        <v>43723</v>
      </c>
      <c r="BE101" s="70" t="s">
        <v>890</v>
      </c>
      <c r="BF101" s="70" t="s">
        <v>1672</v>
      </c>
      <c r="BG101" s="70"/>
      <c r="BH101" s="69" t="s">
        <v>1190</v>
      </c>
      <c r="BI101" s="68" t="s">
        <v>58</v>
      </c>
      <c r="BJ101" s="68" t="s">
        <v>317</v>
      </c>
      <c r="BK101" s="68" t="s">
        <v>1119</v>
      </c>
      <c r="BL101" s="68" t="s">
        <v>1403</v>
      </c>
      <c r="BM101" s="68" t="s">
        <v>963</v>
      </c>
      <c r="BN101" s="68" t="s">
        <v>50</v>
      </c>
      <c r="BO101" s="70" t="str">
        <f t="shared" si="6"/>
        <v>HO to CW Done</v>
      </c>
      <c r="BP101" s="70" t="s">
        <v>1264</v>
      </c>
      <c r="BQ101" s="70" t="s">
        <v>890</v>
      </c>
      <c r="BR101" s="70" t="s">
        <v>1493</v>
      </c>
    </row>
    <row r="102" spans="1:70" ht="18">
      <c r="A102" s="68" t="s">
        <v>706</v>
      </c>
      <c r="B102" s="68" t="s">
        <v>39</v>
      </c>
      <c r="C102" s="68" t="s">
        <v>40</v>
      </c>
      <c r="D102" s="68" t="s">
        <v>249</v>
      </c>
      <c r="E102" s="68" t="s">
        <v>276</v>
      </c>
      <c r="F102" s="68" t="s">
        <v>1294</v>
      </c>
      <c r="G102" s="68" t="s">
        <v>707</v>
      </c>
      <c r="H102" s="68">
        <v>18.073540000000001</v>
      </c>
      <c r="I102" s="68">
        <v>42.222360000000002</v>
      </c>
      <c r="J102" s="68" t="s">
        <v>44</v>
      </c>
      <c r="K102" s="68" t="s">
        <v>888</v>
      </c>
      <c r="L102" s="68" t="s">
        <v>1198</v>
      </c>
      <c r="M102" s="68" t="s">
        <v>1119</v>
      </c>
      <c r="N102" s="68" t="s">
        <v>1119</v>
      </c>
      <c r="O102" s="68" t="s">
        <v>39</v>
      </c>
      <c r="P102" s="68" t="s">
        <v>53</v>
      </c>
      <c r="Q102" s="68"/>
      <c r="R102" s="68" t="s">
        <v>46</v>
      </c>
      <c r="S102" s="69">
        <v>43532</v>
      </c>
      <c r="T102" s="69">
        <v>43533</v>
      </c>
      <c r="U102" s="68" t="s">
        <v>46</v>
      </c>
      <c r="V102" s="70">
        <v>43587.588090277779</v>
      </c>
      <c r="W102" s="70">
        <v>43588.588090277779</v>
      </c>
      <c r="X102" s="68" t="s">
        <v>47</v>
      </c>
      <c r="Y102" s="113" t="s">
        <v>708</v>
      </c>
      <c r="Z102" s="68" t="s">
        <v>709</v>
      </c>
      <c r="AA102" s="68" t="s">
        <v>1199</v>
      </c>
      <c r="AB102" s="68" t="s">
        <v>1267</v>
      </c>
      <c r="AC102" s="69">
        <v>43536</v>
      </c>
      <c r="AD102" s="69">
        <v>43565</v>
      </c>
      <c r="AE102" s="69">
        <v>43565</v>
      </c>
      <c r="AF102" s="69">
        <v>43565</v>
      </c>
      <c r="AG102" s="69" t="s">
        <v>1119</v>
      </c>
      <c r="AH102" s="69" t="s">
        <v>1119</v>
      </c>
      <c r="AI102" s="69">
        <v>43571</v>
      </c>
      <c r="AJ102" s="69">
        <v>43572</v>
      </c>
      <c r="AK102" s="69">
        <v>43705</v>
      </c>
      <c r="AL102" s="69">
        <v>43716</v>
      </c>
      <c r="AM102" s="69">
        <v>43734</v>
      </c>
      <c r="AN102" s="69">
        <v>43739</v>
      </c>
      <c r="AO102" s="69" t="s">
        <v>1119</v>
      </c>
      <c r="AP102" s="69" t="s">
        <v>1119</v>
      </c>
      <c r="AQ102" s="69">
        <v>43719</v>
      </c>
      <c r="AR102" s="69">
        <v>43739</v>
      </c>
      <c r="AS102" s="69">
        <v>43710</v>
      </c>
      <c r="AT102" s="163">
        <v>18.073720000000002</v>
      </c>
      <c r="AU102" s="163">
        <v>42.222662</v>
      </c>
      <c r="AV102" s="69">
        <v>43712</v>
      </c>
      <c r="AW102" s="69">
        <v>43714</v>
      </c>
      <c r="AX102" s="69" t="s">
        <v>1666</v>
      </c>
      <c r="AY102" s="68"/>
      <c r="AZ102" s="68"/>
      <c r="BA102" s="70">
        <v>43739</v>
      </c>
      <c r="BB102" s="70">
        <v>43740</v>
      </c>
      <c r="BC102" s="70" t="s">
        <v>1374</v>
      </c>
      <c r="BD102" s="69">
        <v>43619</v>
      </c>
      <c r="BE102" s="70" t="s">
        <v>890</v>
      </c>
      <c r="BF102" s="70" t="s">
        <v>1672</v>
      </c>
      <c r="BG102" s="70"/>
      <c r="BH102" s="69" t="s">
        <v>1190</v>
      </c>
      <c r="BI102" s="68" t="s">
        <v>58</v>
      </c>
      <c r="BJ102" s="68" t="s">
        <v>710</v>
      </c>
      <c r="BK102" s="68" t="s">
        <v>1119</v>
      </c>
      <c r="BL102" s="68" t="s">
        <v>1403</v>
      </c>
      <c r="BM102" s="68" t="s">
        <v>1358</v>
      </c>
      <c r="BN102" s="68" t="s">
        <v>50</v>
      </c>
      <c r="BO102" s="70" t="str">
        <f t="shared" si="6"/>
        <v>HO to CW Done</v>
      </c>
      <c r="BP102" s="70" t="s">
        <v>1288</v>
      </c>
      <c r="BQ102" s="70" t="s">
        <v>1338</v>
      </c>
      <c r="BR102" s="70" t="s">
        <v>1493</v>
      </c>
    </row>
    <row r="103" spans="1:70" ht="18">
      <c r="A103" s="68" t="s">
        <v>711</v>
      </c>
      <c r="B103" s="68" t="s">
        <v>39</v>
      </c>
      <c r="C103" s="68" t="s">
        <v>40</v>
      </c>
      <c r="D103" s="68" t="s">
        <v>249</v>
      </c>
      <c r="E103" s="68" t="s">
        <v>263</v>
      </c>
      <c r="F103" s="68" t="s">
        <v>1294</v>
      </c>
      <c r="G103" s="68" t="s">
        <v>712</v>
      </c>
      <c r="H103" s="68">
        <v>17.50169</v>
      </c>
      <c r="I103" s="68">
        <v>47.080840000000002</v>
      </c>
      <c r="J103" s="68" t="s">
        <v>44</v>
      </c>
      <c r="K103" s="68" t="s">
        <v>888</v>
      </c>
      <c r="L103" s="68" t="s">
        <v>1198</v>
      </c>
      <c r="M103" s="68" t="s">
        <v>1119</v>
      </c>
      <c r="N103" s="68" t="s">
        <v>1119</v>
      </c>
      <c r="O103" s="68" t="s">
        <v>39</v>
      </c>
      <c r="P103" s="68" t="s">
        <v>53</v>
      </c>
      <c r="Q103" s="68"/>
      <c r="R103" s="68" t="s">
        <v>46</v>
      </c>
      <c r="S103" s="69">
        <v>43538</v>
      </c>
      <c r="T103" s="69">
        <v>43539</v>
      </c>
      <c r="U103" s="68" t="s">
        <v>46</v>
      </c>
      <c r="V103" s="70">
        <v>43647.467349537037</v>
      </c>
      <c r="W103" s="70">
        <v>43648.467349537037</v>
      </c>
      <c r="X103" s="68" t="s">
        <v>47</v>
      </c>
      <c r="Y103" s="113" t="s">
        <v>913</v>
      </c>
      <c r="Z103" s="68" t="s">
        <v>914</v>
      </c>
      <c r="AA103" s="68" t="s">
        <v>960</v>
      </c>
      <c r="AB103" s="68" t="s">
        <v>961</v>
      </c>
      <c r="AC103" s="69">
        <v>43542</v>
      </c>
      <c r="AD103" s="69">
        <v>43565</v>
      </c>
      <c r="AE103" s="69">
        <v>43565</v>
      </c>
      <c r="AF103" s="69">
        <v>43569</v>
      </c>
      <c r="AG103" s="69" t="s">
        <v>1119</v>
      </c>
      <c r="AH103" s="69" t="s">
        <v>1119</v>
      </c>
      <c r="AI103" s="69">
        <v>43578</v>
      </c>
      <c r="AJ103" s="69">
        <v>43663</v>
      </c>
      <c r="AK103" s="69">
        <v>43734</v>
      </c>
      <c r="AL103" s="69">
        <v>43737</v>
      </c>
      <c r="AM103" s="69">
        <v>43755</v>
      </c>
      <c r="AN103" s="69">
        <v>43755</v>
      </c>
      <c r="AO103" s="69" t="s">
        <v>1119</v>
      </c>
      <c r="AP103" s="69" t="s">
        <v>1119</v>
      </c>
      <c r="AQ103" s="69">
        <v>43676</v>
      </c>
      <c r="AR103" s="69"/>
      <c r="AS103" s="69">
        <v>43746</v>
      </c>
      <c r="AT103" s="163">
        <v>17.501639999999998</v>
      </c>
      <c r="AU103" s="163">
        <v>47.081009999999999</v>
      </c>
      <c r="AV103" s="69">
        <v>43748</v>
      </c>
      <c r="AW103" s="69">
        <v>43750</v>
      </c>
      <c r="AX103" s="69" t="s">
        <v>1667</v>
      </c>
      <c r="AY103" s="68"/>
      <c r="AZ103" s="68"/>
      <c r="BA103" s="70">
        <v>43758</v>
      </c>
      <c r="BB103" s="70">
        <v>43758</v>
      </c>
      <c r="BC103" s="70" t="s">
        <v>1374</v>
      </c>
      <c r="BD103" s="69">
        <v>43630</v>
      </c>
      <c r="BE103" s="70">
        <v>43761</v>
      </c>
      <c r="BF103" s="70" t="s">
        <v>1316</v>
      </c>
      <c r="BG103" s="70" t="s">
        <v>1316</v>
      </c>
      <c r="BH103" s="69" t="s">
        <v>1190</v>
      </c>
      <c r="BI103" s="68" t="s">
        <v>58</v>
      </c>
      <c r="BJ103" s="68" t="s">
        <v>713</v>
      </c>
      <c r="BK103" s="68" t="s">
        <v>1119</v>
      </c>
      <c r="BL103" s="68" t="s">
        <v>1391</v>
      </c>
      <c r="BM103" s="68" t="s">
        <v>1359</v>
      </c>
      <c r="BN103" s="68" t="s">
        <v>50</v>
      </c>
      <c r="BO103" s="70" t="str">
        <f t="shared" si="6"/>
        <v>FBP Not Issued</v>
      </c>
      <c r="BP103" s="70" t="s">
        <v>1313</v>
      </c>
      <c r="BQ103" s="70" t="s">
        <v>1212</v>
      </c>
      <c r="BR103" s="70" t="s">
        <v>1686</v>
      </c>
    </row>
    <row r="104" spans="1:70" ht="18">
      <c r="A104" s="68" t="s">
        <v>714</v>
      </c>
      <c r="B104" s="68" t="s">
        <v>39</v>
      </c>
      <c r="C104" s="68" t="s">
        <v>40</v>
      </c>
      <c r="D104" s="68" t="s">
        <v>249</v>
      </c>
      <c r="E104" s="68" t="s">
        <v>263</v>
      </c>
      <c r="F104" s="68" t="s">
        <v>1294</v>
      </c>
      <c r="G104" s="68" t="s">
        <v>712</v>
      </c>
      <c r="H104" s="68">
        <v>17.489419999999999</v>
      </c>
      <c r="I104" s="68">
        <v>47.076610000000002</v>
      </c>
      <c r="J104" s="68" t="s">
        <v>44</v>
      </c>
      <c r="K104" s="68" t="s">
        <v>888</v>
      </c>
      <c r="L104" s="68" t="s">
        <v>1198</v>
      </c>
      <c r="M104" s="68" t="s">
        <v>1119</v>
      </c>
      <c r="N104" s="68" t="s">
        <v>1119</v>
      </c>
      <c r="O104" s="68" t="s">
        <v>39</v>
      </c>
      <c r="P104" s="68" t="s">
        <v>53</v>
      </c>
      <c r="Q104" s="68"/>
      <c r="R104" s="68" t="s">
        <v>46</v>
      </c>
      <c r="S104" s="69">
        <v>43538</v>
      </c>
      <c r="T104" s="69">
        <v>43539</v>
      </c>
      <c r="U104" s="68" t="s">
        <v>46</v>
      </c>
      <c r="V104" s="70">
        <v>43647.470937500002</v>
      </c>
      <c r="W104" s="70">
        <v>43648.470937500002</v>
      </c>
      <c r="X104" s="68" t="s">
        <v>47</v>
      </c>
      <c r="Y104" s="113" t="s">
        <v>915</v>
      </c>
      <c r="Z104" s="68" t="s">
        <v>916</v>
      </c>
      <c r="AA104" s="68" t="s">
        <v>1675</v>
      </c>
      <c r="AB104" s="68" t="s">
        <v>112</v>
      </c>
      <c r="AC104" s="69">
        <v>43542</v>
      </c>
      <c r="AD104" s="69">
        <v>43565</v>
      </c>
      <c r="AE104" s="69">
        <v>43565</v>
      </c>
      <c r="AF104" s="69">
        <v>43565</v>
      </c>
      <c r="AG104" s="69">
        <v>43649</v>
      </c>
      <c r="AH104" s="69">
        <v>43705</v>
      </c>
      <c r="AI104" s="69">
        <v>43578</v>
      </c>
      <c r="AJ104" s="69">
        <v>43663</v>
      </c>
      <c r="AK104" s="69">
        <v>43734</v>
      </c>
      <c r="AL104" s="69">
        <v>43737</v>
      </c>
      <c r="AM104" s="69">
        <v>43752</v>
      </c>
      <c r="AN104" s="69">
        <v>43755</v>
      </c>
      <c r="AO104" s="69" t="s">
        <v>1119</v>
      </c>
      <c r="AP104" s="69" t="s">
        <v>1119</v>
      </c>
      <c r="AQ104" s="70">
        <v>43676</v>
      </c>
      <c r="AR104" s="69"/>
      <c r="AS104" s="69">
        <v>43704</v>
      </c>
      <c r="AT104" s="163">
        <v>17.490939999999998</v>
      </c>
      <c r="AU104" s="163">
        <v>47.073999999999998</v>
      </c>
      <c r="AV104" s="69">
        <v>43706</v>
      </c>
      <c r="AW104" s="69">
        <v>43708</v>
      </c>
      <c r="AX104" s="69" t="s">
        <v>1668</v>
      </c>
      <c r="AY104" s="68"/>
      <c r="AZ104" s="68"/>
      <c r="BA104" s="70">
        <v>43755</v>
      </c>
      <c r="BB104" s="70">
        <v>43755</v>
      </c>
      <c r="BC104" s="70" t="s">
        <v>1374</v>
      </c>
      <c r="BD104" s="69">
        <v>43692</v>
      </c>
      <c r="BE104" s="70">
        <v>43761</v>
      </c>
      <c r="BF104" s="70" t="s">
        <v>1316</v>
      </c>
      <c r="BG104" s="70" t="s">
        <v>1314</v>
      </c>
      <c r="BH104" s="69" t="s">
        <v>1190</v>
      </c>
      <c r="BI104" s="68" t="s">
        <v>58</v>
      </c>
      <c r="BJ104" s="68" t="s">
        <v>713</v>
      </c>
      <c r="BK104" s="68" t="s">
        <v>1119</v>
      </c>
      <c r="BL104" s="68" t="s">
        <v>1410</v>
      </c>
      <c r="BM104" s="68" t="s">
        <v>1368</v>
      </c>
      <c r="BN104" s="68" t="s">
        <v>50</v>
      </c>
      <c r="BO104" s="70" t="str">
        <f t="shared" si="6"/>
        <v>FBP Not Issued</v>
      </c>
      <c r="BP104" s="70" t="s">
        <v>1313</v>
      </c>
      <c r="BQ104" s="70" t="s">
        <v>1212</v>
      </c>
      <c r="BR104" s="70" t="s">
        <v>1686</v>
      </c>
    </row>
    <row r="105" spans="1:70" ht="18">
      <c r="A105" s="68" t="s">
        <v>318</v>
      </c>
      <c r="B105" s="68" t="s">
        <v>39</v>
      </c>
      <c r="C105" s="68" t="s">
        <v>40</v>
      </c>
      <c r="D105" s="68" t="s">
        <v>249</v>
      </c>
      <c r="E105" s="68" t="s">
        <v>276</v>
      </c>
      <c r="F105" s="68" t="s">
        <v>1294</v>
      </c>
      <c r="G105" s="68" t="s">
        <v>319</v>
      </c>
      <c r="H105" s="68">
        <v>20.434349999999998</v>
      </c>
      <c r="I105" s="68">
        <v>41.271079999999998</v>
      </c>
      <c r="J105" s="68" t="s">
        <v>44</v>
      </c>
      <c r="K105" s="68" t="s">
        <v>888</v>
      </c>
      <c r="L105" s="68" t="s">
        <v>1198</v>
      </c>
      <c r="M105" s="68" t="s">
        <v>1119</v>
      </c>
      <c r="N105" s="68" t="s">
        <v>1119</v>
      </c>
      <c r="O105" s="68" t="s">
        <v>39</v>
      </c>
      <c r="P105" s="68" t="s">
        <v>45</v>
      </c>
      <c r="Q105" s="68"/>
      <c r="R105" s="68" t="s">
        <v>46</v>
      </c>
      <c r="S105" s="69">
        <v>43573</v>
      </c>
      <c r="T105" s="69">
        <v>43574</v>
      </c>
      <c r="U105" s="68" t="s">
        <v>46</v>
      </c>
      <c r="V105" s="70">
        <v>43655.444212962961</v>
      </c>
      <c r="W105" s="70">
        <v>43656.444212962961</v>
      </c>
      <c r="X105" s="68" t="s">
        <v>47</v>
      </c>
      <c r="Y105" s="113" t="s">
        <v>1026</v>
      </c>
      <c r="Z105" s="68" t="s">
        <v>1027</v>
      </c>
      <c r="AA105" s="68" t="s">
        <v>56</v>
      </c>
      <c r="AB105" s="68" t="s">
        <v>57</v>
      </c>
      <c r="AC105" s="69">
        <v>43577</v>
      </c>
      <c r="AD105" s="69">
        <v>43650</v>
      </c>
      <c r="AE105" s="69">
        <v>43650</v>
      </c>
      <c r="AF105" s="69">
        <v>43650</v>
      </c>
      <c r="AG105" s="69" t="s">
        <v>1119</v>
      </c>
      <c r="AH105" s="69" t="s">
        <v>1119</v>
      </c>
      <c r="AI105" s="69">
        <v>43608</v>
      </c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8"/>
      <c r="AZ105" s="68"/>
      <c r="BA105" s="70"/>
      <c r="BB105" s="70"/>
      <c r="BC105" s="70" t="s">
        <v>1374</v>
      </c>
      <c r="BD105" s="69">
        <v>43814</v>
      </c>
      <c r="BE105" s="70">
        <v>43811</v>
      </c>
      <c r="BF105" s="70" t="s">
        <v>1674</v>
      </c>
      <c r="BG105" s="70"/>
      <c r="BH105" s="69" t="s">
        <v>1190</v>
      </c>
      <c r="BI105" s="68" t="s">
        <v>48</v>
      </c>
      <c r="BJ105" s="68" t="s">
        <v>320</v>
      </c>
      <c r="BK105" s="68" t="s">
        <v>1119</v>
      </c>
      <c r="BL105" s="68">
        <v>0</v>
      </c>
      <c r="BM105" s="68">
        <v>0</v>
      </c>
      <c r="BN105" s="68" t="s">
        <v>50</v>
      </c>
      <c r="BO105" s="70" t="str">
        <f t="shared" si="6"/>
        <v>IBP Not Issued</v>
      </c>
      <c r="BP105" s="70" t="s">
        <v>1282</v>
      </c>
      <c r="BQ105" s="70" t="s">
        <v>1338</v>
      </c>
      <c r="BR105" s="70" t="s">
        <v>1688</v>
      </c>
    </row>
    <row r="106" spans="1:70" ht="18">
      <c r="A106" s="68" t="s">
        <v>321</v>
      </c>
      <c r="B106" s="68" t="s">
        <v>39</v>
      </c>
      <c r="C106" s="68" t="s">
        <v>40</v>
      </c>
      <c r="D106" s="68" t="s">
        <v>249</v>
      </c>
      <c r="E106" s="68" t="s">
        <v>250</v>
      </c>
      <c r="F106" s="68" t="s">
        <v>1294</v>
      </c>
      <c r="G106" s="68" t="s">
        <v>251</v>
      </c>
      <c r="H106" s="68">
        <v>16.813880000000001</v>
      </c>
      <c r="I106" s="68">
        <v>42.908439999999999</v>
      </c>
      <c r="J106" s="68" t="s">
        <v>44</v>
      </c>
      <c r="K106" s="68" t="s">
        <v>888</v>
      </c>
      <c r="L106" s="68" t="s">
        <v>1198</v>
      </c>
      <c r="M106" s="68" t="s">
        <v>1119</v>
      </c>
      <c r="N106" s="68" t="s">
        <v>1119</v>
      </c>
      <c r="O106" s="68" t="s">
        <v>39</v>
      </c>
      <c r="P106" s="68" t="s">
        <v>45</v>
      </c>
      <c r="Q106" s="68"/>
      <c r="R106" s="68" t="s">
        <v>46</v>
      </c>
      <c r="S106" s="69">
        <v>43573</v>
      </c>
      <c r="T106" s="69">
        <v>43574</v>
      </c>
      <c r="U106" s="68" t="s">
        <v>46</v>
      </c>
      <c r="V106" s="70">
        <v>43595.689513888887</v>
      </c>
      <c r="W106" s="70">
        <v>43596.689513888887</v>
      </c>
      <c r="X106" s="68" t="s">
        <v>47</v>
      </c>
      <c r="Y106" s="113" t="s">
        <v>322</v>
      </c>
      <c r="Z106" s="68" t="s">
        <v>323</v>
      </c>
      <c r="AA106" s="68" t="s">
        <v>1199</v>
      </c>
      <c r="AB106" s="68" t="s">
        <v>1267</v>
      </c>
      <c r="AC106" s="69">
        <v>43577</v>
      </c>
      <c r="AD106" s="69">
        <v>43578</v>
      </c>
      <c r="AE106" s="69">
        <v>43604</v>
      </c>
      <c r="AF106" s="69">
        <v>43608</v>
      </c>
      <c r="AG106" s="69" t="s">
        <v>1119</v>
      </c>
      <c r="AH106" s="69" t="s">
        <v>1119</v>
      </c>
      <c r="AI106" s="69">
        <v>43569</v>
      </c>
      <c r="AJ106" s="69">
        <v>43629</v>
      </c>
      <c r="AK106" s="69">
        <v>43578</v>
      </c>
      <c r="AL106" s="69">
        <v>43613</v>
      </c>
      <c r="AM106" s="69">
        <v>43636</v>
      </c>
      <c r="AN106" s="69">
        <v>43646</v>
      </c>
      <c r="AO106" s="70" t="s">
        <v>1119</v>
      </c>
      <c r="AP106" s="70" t="s">
        <v>1119</v>
      </c>
      <c r="AQ106" s="70">
        <v>43649</v>
      </c>
      <c r="AR106" s="70">
        <v>43649</v>
      </c>
      <c r="AS106" s="69">
        <v>43647</v>
      </c>
      <c r="AT106" s="163">
        <v>16.81439</v>
      </c>
      <c r="AU106" s="163">
        <v>42.906759999999998</v>
      </c>
      <c r="AV106" s="69">
        <v>43649</v>
      </c>
      <c r="AW106" s="69">
        <v>43651</v>
      </c>
      <c r="AX106" s="69" t="s">
        <v>1669</v>
      </c>
      <c r="AY106" s="68">
        <v>60</v>
      </c>
      <c r="AZ106" s="68"/>
      <c r="BA106" s="70">
        <v>43649</v>
      </c>
      <c r="BB106" s="70">
        <v>43653</v>
      </c>
      <c r="BC106" s="70" t="s">
        <v>1375</v>
      </c>
      <c r="BD106" s="69">
        <v>43627</v>
      </c>
      <c r="BE106" s="70" t="s">
        <v>890</v>
      </c>
      <c r="BF106" s="70" t="s">
        <v>1672</v>
      </c>
      <c r="BG106" s="70"/>
      <c r="BH106" s="69" t="s">
        <v>1190</v>
      </c>
      <c r="BI106" s="68" t="s">
        <v>48</v>
      </c>
      <c r="BJ106" s="68" t="s">
        <v>324</v>
      </c>
      <c r="BK106" s="68" t="s">
        <v>1119</v>
      </c>
      <c r="BL106" s="68" t="s">
        <v>1401</v>
      </c>
      <c r="BM106" s="68" t="s">
        <v>1358</v>
      </c>
      <c r="BN106" s="68" t="s">
        <v>50</v>
      </c>
      <c r="BO106" s="70" t="str">
        <f t="shared" si="6"/>
        <v>HO to CW Done</v>
      </c>
      <c r="BP106" s="70" t="s">
        <v>1264</v>
      </c>
      <c r="BQ106" s="70" t="s">
        <v>890</v>
      </c>
      <c r="BR106" s="70" t="s">
        <v>1493</v>
      </c>
    </row>
    <row r="107" spans="1:70" ht="18">
      <c r="A107" s="68" t="s">
        <v>325</v>
      </c>
      <c r="B107" s="68" t="s">
        <v>39</v>
      </c>
      <c r="C107" s="68" t="s">
        <v>40</v>
      </c>
      <c r="D107" s="68" t="s">
        <v>249</v>
      </c>
      <c r="E107" s="68" t="s">
        <v>250</v>
      </c>
      <c r="F107" s="68" t="s">
        <v>1294</v>
      </c>
      <c r="G107" s="68" t="s">
        <v>326</v>
      </c>
      <c r="H107" s="68">
        <v>17.312840000000001</v>
      </c>
      <c r="I107" s="68">
        <v>42.365679999999998</v>
      </c>
      <c r="J107" s="68" t="s">
        <v>44</v>
      </c>
      <c r="K107" s="68" t="s">
        <v>888</v>
      </c>
      <c r="L107" s="68" t="s">
        <v>1198</v>
      </c>
      <c r="M107" s="68" t="s">
        <v>1119</v>
      </c>
      <c r="N107" s="68" t="s">
        <v>1119</v>
      </c>
      <c r="O107" s="68" t="s">
        <v>39</v>
      </c>
      <c r="P107" s="68" t="s">
        <v>45</v>
      </c>
      <c r="Q107" s="68"/>
      <c r="R107" s="68" t="s">
        <v>46</v>
      </c>
      <c r="S107" s="69">
        <v>43646</v>
      </c>
      <c r="T107" s="69">
        <v>43647</v>
      </c>
      <c r="U107" s="68" t="s">
        <v>46</v>
      </c>
      <c r="V107" s="70">
        <v>43662.811481481483</v>
      </c>
      <c r="W107" s="70">
        <v>43663.811481481483</v>
      </c>
      <c r="X107" s="68" t="s">
        <v>47</v>
      </c>
      <c r="Y107" s="113" t="s">
        <v>1099</v>
      </c>
      <c r="Z107" s="68" t="s">
        <v>1100</v>
      </c>
      <c r="AA107" s="68" t="s">
        <v>56</v>
      </c>
      <c r="AB107" s="68" t="s">
        <v>57</v>
      </c>
      <c r="AC107" s="69">
        <v>43650</v>
      </c>
      <c r="AD107" s="69">
        <v>43650</v>
      </c>
      <c r="AE107" s="69">
        <v>43650</v>
      </c>
      <c r="AF107" s="69">
        <v>43650</v>
      </c>
      <c r="AG107" s="69" t="s">
        <v>1119</v>
      </c>
      <c r="AH107" s="69" t="s">
        <v>1119</v>
      </c>
      <c r="AI107" s="69">
        <v>43635</v>
      </c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8"/>
      <c r="AZ107" s="68"/>
      <c r="BA107" s="70"/>
      <c r="BB107" s="70"/>
      <c r="BC107" s="70" t="s">
        <v>1374</v>
      </c>
      <c r="BD107" s="69">
        <v>43820</v>
      </c>
      <c r="BE107" s="70">
        <v>43804</v>
      </c>
      <c r="BF107" s="70" t="s">
        <v>1702</v>
      </c>
      <c r="BG107" s="70"/>
      <c r="BH107" s="69" t="s">
        <v>1190</v>
      </c>
      <c r="BI107" s="68" t="s">
        <v>48</v>
      </c>
      <c r="BJ107" s="68" t="s">
        <v>327</v>
      </c>
      <c r="BK107" s="68" t="s">
        <v>1119</v>
      </c>
      <c r="BL107" s="68">
        <v>0</v>
      </c>
      <c r="BM107" s="68">
        <v>0</v>
      </c>
      <c r="BN107" s="68" t="s">
        <v>50</v>
      </c>
      <c r="BO107" s="70" t="str">
        <f t="shared" si="6"/>
        <v>IBP Not Issued</v>
      </c>
      <c r="BP107" s="70" t="s">
        <v>1288</v>
      </c>
      <c r="BQ107" s="70" t="s">
        <v>1118</v>
      </c>
      <c r="BR107" s="70" t="s">
        <v>1734</v>
      </c>
    </row>
    <row r="108" spans="1:70" ht="18">
      <c r="A108" s="68" t="s">
        <v>328</v>
      </c>
      <c r="B108" s="68" t="s">
        <v>39</v>
      </c>
      <c r="C108" s="68" t="s">
        <v>40</v>
      </c>
      <c r="D108" s="68" t="s">
        <v>249</v>
      </c>
      <c r="E108" s="68" t="s">
        <v>250</v>
      </c>
      <c r="F108" s="68" t="s">
        <v>1294</v>
      </c>
      <c r="G108" s="68" t="s">
        <v>326</v>
      </c>
      <c r="H108" s="68">
        <v>17.28988</v>
      </c>
      <c r="I108" s="68">
        <v>42.385980000000004</v>
      </c>
      <c r="J108" s="68" t="s">
        <v>44</v>
      </c>
      <c r="K108" s="68" t="s">
        <v>888</v>
      </c>
      <c r="L108" s="68" t="s">
        <v>1198</v>
      </c>
      <c r="M108" s="68" t="s">
        <v>1119</v>
      </c>
      <c r="N108" s="68" t="s">
        <v>1119</v>
      </c>
      <c r="O108" s="68" t="s">
        <v>39</v>
      </c>
      <c r="P108" s="68" t="s">
        <v>45</v>
      </c>
      <c r="Q108" s="68"/>
      <c r="R108" s="68" t="s">
        <v>46</v>
      </c>
      <c r="S108" s="69">
        <v>43646</v>
      </c>
      <c r="T108" s="69">
        <v>43647</v>
      </c>
      <c r="U108" s="68" t="s">
        <v>46</v>
      </c>
      <c r="V108" s="70">
        <v>43654.740972222222</v>
      </c>
      <c r="W108" s="70">
        <v>43655.740972222222</v>
      </c>
      <c r="X108" s="68" t="s">
        <v>47</v>
      </c>
      <c r="Y108" s="113" t="s">
        <v>1028</v>
      </c>
      <c r="Z108" s="68" t="s">
        <v>1029</v>
      </c>
      <c r="AA108" s="68" t="s">
        <v>56</v>
      </c>
      <c r="AB108" s="68" t="s">
        <v>57</v>
      </c>
      <c r="AC108" s="69">
        <v>43650</v>
      </c>
      <c r="AD108" s="69">
        <v>43650</v>
      </c>
      <c r="AE108" s="69">
        <v>43650</v>
      </c>
      <c r="AF108" s="69">
        <v>43650</v>
      </c>
      <c r="AG108" s="69" t="s">
        <v>1119</v>
      </c>
      <c r="AH108" s="69" t="s">
        <v>1119</v>
      </c>
      <c r="AI108" s="69">
        <v>43635</v>
      </c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8"/>
      <c r="AZ108" s="68"/>
      <c r="BA108" s="70"/>
      <c r="BB108" s="70"/>
      <c r="BC108" s="70" t="s">
        <v>1374</v>
      </c>
      <c r="BD108" s="69">
        <v>43820</v>
      </c>
      <c r="BE108" s="70">
        <v>43804</v>
      </c>
      <c r="BF108" s="70" t="s">
        <v>1702</v>
      </c>
      <c r="BG108" s="70"/>
      <c r="BH108" s="69" t="s">
        <v>1190</v>
      </c>
      <c r="BI108" s="68" t="s">
        <v>48</v>
      </c>
      <c r="BJ108" s="68" t="s">
        <v>327</v>
      </c>
      <c r="BK108" s="68" t="s">
        <v>1119</v>
      </c>
      <c r="BL108" s="68">
        <v>0</v>
      </c>
      <c r="BM108" s="68">
        <v>0</v>
      </c>
      <c r="BN108" s="68" t="s">
        <v>50</v>
      </c>
      <c r="BO108" s="70" t="str">
        <f t="shared" si="6"/>
        <v>IBP Not Issued</v>
      </c>
      <c r="BP108" s="70" t="s">
        <v>1288</v>
      </c>
      <c r="BQ108" s="70" t="s">
        <v>1118</v>
      </c>
      <c r="BR108" s="70" t="s">
        <v>1734</v>
      </c>
    </row>
    <row r="109" spans="1:70" ht="18">
      <c r="A109" s="68" t="s">
        <v>329</v>
      </c>
      <c r="B109" s="68" t="s">
        <v>39</v>
      </c>
      <c r="C109" s="68" t="s">
        <v>40</v>
      </c>
      <c r="D109" s="68" t="s">
        <v>249</v>
      </c>
      <c r="E109" s="68" t="s">
        <v>250</v>
      </c>
      <c r="F109" s="68" t="s">
        <v>1294</v>
      </c>
      <c r="G109" s="68" t="s">
        <v>326</v>
      </c>
      <c r="H109" s="68">
        <v>17.28736</v>
      </c>
      <c r="I109" s="68">
        <v>42.343530000000001</v>
      </c>
      <c r="J109" s="68" t="s">
        <v>44</v>
      </c>
      <c r="K109" s="68" t="s">
        <v>888</v>
      </c>
      <c r="L109" s="68" t="s">
        <v>1198</v>
      </c>
      <c r="M109" s="68" t="s">
        <v>1119</v>
      </c>
      <c r="N109" s="68" t="s">
        <v>1119</v>
      </c>
      <c r="O109" s="68" t="s">
        <v>39</v>
      </c>
      <c r="P109" s="68" t="s">
        <v>45</v>
      </c>
      <c r="Q109" s="68"/>
      <c r="R109" s="68" t="s">
        <v>46</v>
      </c>
      <c r="S109" s="69">
        <v>43646</v>
      </c>
      <c r="T109" s="69">
        <v>43647</v>
      </c>
      <c r="U109" s="68" t="s">
        <v>46</v>
      </c>
      <c r="V109" s="70">
        <v>43654.739050925928</v>
      </c>
      <c r="W109" s="70">
        <v>43655.739050925928</v>
      </c>
      <c r="X109" s="68" t="s">
        <v>47</v>
      </c>
      <c r="Y109" s="113" t="s">
        <v>1030</v>
      </c>
      <c r="Z109" s="68" t="s">
        <v>1031</v>
      </c>
      <c r="AA109" s="68" t="s">
        <v>56</v>
      </c>
      <c r="AB109" s="68" t="s">
        <v>57</v>
      </c>
      <c r="AC109" s="69">
        <v>43650</v>
      </c>
      <c r="AD109" s="69">
        <v>43650</v>
      </c>
      <c r="AE109" s="69">
        <v>43650</v>
      </c>
      <c r="AF109" s="69">
        <v>43650</v>
      </c>
      <c r="AG109" s="69" t="s">
        <v>1119</v>
      </c>
      <c r="AH109" s="69" t="s">
        <v>1119</v>
      </c>
      <c r="AI109" s="69">
        <v>43635</v>
      </c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8"/>
      <c r="AZ109" s="68"/>
      <c r="BA109" s="70"/>
      <c r="BB109" s="70"/>
      <c r="BC109" s="70" t="s">
        <v>1374</v>
      </c>
      <c r="BD109" s="69">
        <v>43820</v>
      </c>
      <c r="BE109" s="70">
        <v>43804</v>
      </c>
      <c r="BF109" s="70" t="s">
        <v>1702</v>
      </c>
      <c r="BG109" s="70"/>
      <c r="BH109" s="69" t="s">
        <v>1190</v>
      </c>
      <c r="BI109" s="68" t="s">
        <v>48</v>
      </c>
      <c r="BJ109" s="68" t="s">
        <v>327</v>
      </c>
      <c r="BK109" s="68" t="s">
        <v>1119</v>
      </c>
      <c r="BL109" s="68">
        <v>0</v>
      </c>
      <c r="BM109" s="68">
        <v>0</v>
      </c>
      <c r="BN109" s="68" t="s">
        <v>50</v>
      </c>
      <c r="BO109" s="70" t="str">
        <f t="shared" si="6"/>
        <v>IBP Not Issued</v>
      </c>
      <c r="BP109" s="70" t="s">
        <v>1288</v>
      </c>
      <c r="BQ109" s="70" t="s">
        <v>1118</v>
      </c>
      <c r="BR109" s="70" t="s">
        <v>1734</v>
      </c>
    </row>
    <row r="110" spans="1:70" ht="18">
      <c r="A110" s="68" t="s">
        <v>330</v>
      </c>
      <c r="B110" s="68" t="s">
        <v>39</v>
      </c>
      <c r="C110" s="68" t="s">
        <v>40</v>
      </c>
      <c r="D110" s="68" t="s">
        <v>249</v>
      </c>
      <c r="E110" s="68" t="s">
        <v>250</v>
      </c>
      <c r="F110" s="68" t="s">
        <v>1294</v>
      </c>
      <c r="G110" s="68" t="s">
        <v>326</v>
      </c>
      <c r="H110" s="68">
        <v>17.27974</v>
      </c>
      <c r="I110" s="68">
        <v>42.356029999999997</v>
      </c>
      <c r="J110" s="68" t="s">
        <v>44</v>
      </c>
      <c r="K110" s="68" t="s">
        <v>888</v>
      </c>
      <c r="L110" s="68" t="s">
        <v>1198</v>
      </c>
      <c r="M110" s="68" t="s">
        <v>1119</v>
      </c>
      <c r="N110" s="68" t="s">
        <v>1119</v>
      </c>
      <c r="O110" s="68" t="s">
        <v>39</v>
      </c>
      <c r="P110" s="68" t="s">
        <v>45</v>
      </c>
      <c r="Q110" s="68"/>
      <c r="R110" s="68" t="s">
        <v>46</v>
      </c>
      <c r="S110" s="69">
        <v>43646</v>
      </c>
      <c r="T110" s="69">
        <v>43647</v>
      </c>
      <c r="U110" s="68" t="s">
        <v>46</v>
      </c>
      <c r="V110" s="70">
        <v>43654.736944444441</v>
      </c>
      <c r="W110" s="70">
        <v>43655.736944444441</v>
      </c>
      <c r="X110" s="68" t="s">
        <v>47</v>
      </c>
      <c r="Y110" s="113" t="s">
        <v>1032</v>
      </c>
      <c r="Z110" s="68" t="s">
        <v>1033</v>
      </c>
      <c r="AA110" s="68" t="s">
        <v>56</v>
      </c>
      <c r="AB110" s="68" t="s">
        <v>57</v>
      </c>
      <c r="AC110" s="69">
        <v>43650</v>
      </c>
      <c r="AD110" s="69">
        <v>43650</v>
      </c>
      <c r="AE110" s="69">
        <v>43650</v>
      </c>
      <c r="AF110" s="69">
        <v>43650</v>
      </c>
      <c r="AG110" s="69" t="s">
        <v>1119</v>
      </c>
      <c r="AH110" s="69" t="s">
        <v>1119</v>
      </c>
      <c r="AI110" s="69">
        <v>43635</v>
      </c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8"/>
      <c r="AZ110" s="68"/>
      <c r="BA110" s="70"/>
      <c r="BB110" s="70"/>
      <c r="BC110" s="70" t="s">
        <v>1374</v>
      </c>
      <c r="BD110" s="69">
        <v>43820</v>
      </c>
      <c r="BE110" s="70">
        <v>43804</v>
      </c>
      <c r="BF110" s="70" t="s">
        <v>1702</v>
      </c>
      <c r="BG110" s="70"/>
      <c r="BH110" s="69" t="s">
        <v>1190</v>
      </c>
      <c r="BI110" s="68" t="s">
        <v>48</v>
      </c>
      <c r="BJ110" s="68" t="s">
        <v>327</v>
      </c>
      <c r="BK110" s="68" t="s">
        <v>1119</v>
      </c>
      <c r="BL110" s="68">
        <v>0</v>
      </c>
      <c r="BM110" s="68">
        <v>0</v>
      </c>
      <c r="BN110" s="68" t="s">
        <v>50</v>
      </c>
      <c r="BO110" s="70" t="str">
        <f t="shared" si="6"/>
        <v>IBP Not Issued</v>
      </c>
      <c r="BP110" s="70" t="s">
        <v>1288</v>
      </c>
      <c r="BQ110" s="70" t="s">
        <v>1118</v>
      </c>
      <c r="BR110" s="70" t="s">
        <v>1734</v>
      </c>
    </row>
    <row r="111" spans="1:70" ht="18">
      <c r="A111" s="68" t="s">
        <v>331</v>
      </c>
      <c r="B111" s="68" t="s">
        <v>39</v>
      </c>
      <c r="C111" s="68" t="s">
        <v>40</v>
      </c>
      <c r="D111" s="68" t="s">
        <v>249</v>
      </c>
      <c r="E111" s="68" t="s">
        <v>250</v>
      </c>
      <c r="F111" s="68" t="s">
        <v>1294</v>
      </c>
      <c r="G111" s="68" t="s">
        <v>326</v>
      </c>
      <c r="H111" s="68">
        <v>17.346129999999999</v>
      </c>
      <c r="I111" s="68">
        <v>42.383510000000001</v>
      </c>
      <c r="J111" s="68" t="s">
        <v>44</v>
      </c>
      <c r="K111" s="68" t="s">
        <v>888</v>
      </c>
      <c r="L111" s="68" t="s">
        <v>1198</v>
      </c>
      <c r="M111" s="68" t="s">
        <v>1119</v>
      </c>
      <c r="N111" s="68" t="s">
        <v>1119</v>
      </c>
      <c r="O111" s="68" t="s">
        <v>39</v>
      </c>
      <c r="P111" s="68" t="s">
        <v>45</v>
      </c>
      <c r="Q111" s="68"/>
      <c r="R111" s="68" t="s">
        <v>46</v>
      </c>
      <c r="S111" s="69">
        <v>43646</v>
      </c>
      <c r="T111" s="69">
        <v>43647</v>
      </c>
      <c r="U111" s="68" t="s">
        <v>46</v>
      </c>
      <c r="V111" s="70">
        <v>43698</v>
      </c>
      <c r="W111" s="70">
        <v>43698</v>
      </c>
      <c r="X111" s="68" t="s">
        <v>47</v>
      </c>
      <c r="Y111" s="113" t="e">
        <v>#N/A</v>
      </c>
      <c r="Z111" s="68" t="e">
        <v>#N/A</v>
      </c>
      <c r="AA111" s="68" t="e">
        <v>#N/A</v>
      </c>
      <c r="AB111" s="68" t="e">
        <v>#N/A</v>
      </c>
      <c r="AC111" s="69">
        <v>43650</v>
      </c>
      <c r="AD111" s="69">
        <v>43650</v>
      </c>
      <c r="AE111" s="69"/>
      <c r="AF111" s="69"/>
      <c r="AG111" s="69" t="s">
        <v>1119</v>
      </c>
      <c r="AH111" s="69" t="s">
        <v>1119</v>
      </c>
      <c r="AI111" s="69">
        <v>43635</v>
      </c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8"/>
      <c r="AZ111" s="68"/>
      <c r="BA111" s="70"/>
      <c r="BB111" s="70"/>
      <c r="BC111" s="70" t="s">
        <v>1374</v>
      </c>
      <c r="BD111" s="69">
        <v>43820</v>
      </c>
      <c r="BE111" s="70">
        <v>43804</v>
      </c>
      <c r="BF111" s="70" t="s">
        <v>1702</v>
      </c>
      <c r="BG111" s="70"/>
      <c r="BH111" s="69" t="s">
        <v>1190</v>
      </c>
      <c r="BI111" s="68" t="s">
        <v>48</v>
      </c>
      <c r="BJ111" s="68" t="s">
        <v>327</v>
      </c>
      <c r="BK111" s="68" t="s">
        <v>1119</v>
      </c>
      <c r="BL111" s="68" t="s">
        <v>1119</v>
      </c>
      <c r="BM111" s="68" t="s">
        <v>1119</v>
      </c>
      <c r="BN111" s="68" t="s">
        <v>50</v>
      </c>
      <c r="BO111" s="70" t="e">
        <f t="shared" si="6"/>
        <v>#N/A</v>
      </c>
      <c r="BP111" s="70" t="s">
        <v>1288</v>
      </c>
      <c r="BQ111" s="70" t="s">
        <v>1118</v>
      </c>
      <c r="BR111" s="70" t="s">
        <v>1734</v>
      </c>
    </row>
    <row r="112" spans="1:70" ht="18">
      <c r="A112" s="68" t="s">
        <v>586</v>
      </c>
      <c r="B112" s="68" t="s">
        <v>39</v>
      </c>
      <c r="C112" s="68" t="s">
        <v>40</v>
      </c>
      <c r="D112" s="68" t="s">
        <v>647</v>
      </c>
      <c r="E112" s="68" t="s">
        <v>576</v>
      </c>
      <c r="F112" s="68" t="s">
        <v>1294</v>
      </c>
      <c r="G112" s="68" t="s">
        <v>587</v>
      </c>
      <c r="H112" s="68">
        <v>30.962230000000002</v>
      </c>
      <c r="I112" s="68">
        <v>41.026479999999999</v>
      </c>
      <c r="J112" s="68" t="s">
        <v>44</v>
      </c>
      <c r="K112" s="68" t="s">
        <v>888</v>
      </c>
      <c r="L112" s="68" t="s">
        <v>1198</v>
      </c>
      <c r="M112" s="68" t="s">
        <v>1119</v>
      </c>
      <c r="N112" s="68" t="s">
        <v>1119</v>
      </c>
      <c r="O112" s="68" t="s">
        <v>39</v>
      </c>
      <c r="P112" s="68" t="s">
        <v>45</v>
      </c>
      <c r="Q112" s="68"/>
      <c r="R112" s="68" t="s">
        <v>46</v>
      </c>
      <c r="S112" s="69">
        <v>43573</v>
      </c>
      <c r="T112" s="69">
        <v>43574</v>
      </c>
      <c r="U112" s="68" t="s">
        <v>46</v>
      </c>
      <c r="V112" s="70">
        <v>43640.780092592591</v>
      </c>
      <c r="W112" s="70">
        <v>43641.780092592591</v>
      </c>
      <c r="X112" s="68" t="s">
        <v>47</v>
      </c>
      <c r="Y112" s="113" t="s">
        <v>892</v>
      </c>
      <c r="Z112" s="68" t="s">
        <v>893</v>
      </c>
      <c r="AA112" s="68" t="s">
        <v>1199</v>
      </c>
      <c r="AB112" s="68" t="s">
        <v>1267</v>
      </c>
      <c r="AC112" s="69">
        <v>43577</v>
      </c>
      <c r="AD112" s="69">
        <v>43640</v>
      </c>
      <c r="AE112" s="69">
        <v>43644</v>
      </c>
      <c r="AF112" s="69">
        <v>43648</v>
      </c>
      <c r="AG112" s="69" t="s">
        <v>1119</v>
      </c>
      <c r="AH112" s="69" t="s">
        <v>1119</v>
      </c>
      <c r="AI112" s="69">
        <v>43584</v>
      </c>
      <c r="AJ112" s="69">
        <v>43655</v>
      </c>
      <c r="AK112" s="69">
        <v>43676</v>
      </c>
      <c r="AL112" s="69">
        <v>43709</v>
      </c>
      <c r="AM112" s="69">
        <v>43712</v>
      </c>
      <c r="AN112" s="69">
        <v>43724</v>
      </c>
      <c r="AO112" s="69" t="s">
        <v>1119</v>
      </c>
      <c r="AP112" s="69" t="s">
        <v>1119</v>
      </c>
      <c r="AQ112" s="69">
        <v>43706</v>
      </c>
      <c r="AR112" s="69">
        <v>43706</v>
      </c>
      <c r="AS112" s="69">
        <v>43705</v>
      </c>
      <c r="AT112" s="69" t="s">
        <v>1617</v>
      </c>
      <c r="AU112" s="69" t="s">
        <v>1618</v>
      </c>
      <c r="AV112" s="69">
        <v>43706</v>
      </c>
      <c r="AW112" s="69">
        <v>43723</v>
      </c>
      <c r="AX112" s="69" t="s">
        <v>1619</v>
      </c>
      <c r="AY112" s="68"/>
      <c r="AZ112" s="68"/>
      <c r="BA112" s="70">
        <v>43724</v>
      </c>
      <c r="BB112" s="70">
        <v>43725</v>
      </c>
      <c r="BC112" s="70" t="s">
        <v>1375</v>
      </c>
      <c r="BD112" s="69">
        <v>43823</v>
      </c>
      <c r="BE112" s="70" t="s">
        <v>890</v>
      </c>
      <c r="BF112" s="70" t="s">
        <v>1672</v>
      </c>
      <c r="BG112" s="70"/>
      <c r="BH112" s="69" t="s">
        <v>1190</v>
      </c>
      <c r="BI112" s="68" t="s">
        <v>48</v>
      </c>
      <c r="BJ112" s="68" t="s">
        <v>588</v>
      </c>
      <c r="BK112" s="68" t="s">
        <v>1119</v>
      </c>
      <c r="BL112" s="68" t="s">
        <v>1401</v>
      </c>
      <c r="BM112" s="68" t="s">
        <v>1425</v>
      </c>
      <c r="BN112" s="68" t="s">
        <v>50</v>
      </c>
      <c r="BO112" s="70" t="str">
        <f t="shared" si="6"/>
        <v>HO to CW Done</v>
      </c>
      <c r="BP112" s="70" t="s">
        <v>1264</v>
      </c>
      <c r="BQ112" s="70" t="s">
        <v>1254</v>
      </c>
      <c r="BR112" s="70" t="s">
        <v>1493</v>
      </c>
    </row>
    <row r="113" spans="1:71" ht="18">
      <c r="A113" s="68" t="s">
        <v>336</v>
      </c>
      <c r="B113" s="68" t="s">
        <v>39</v>
      </c>
      <c r="C113" s="68" t="s">
        <v>40</v>
      </c>
      <c r="D113" s="68" t="s">
        <v>249</v>
      </c>
      <c r="E113" s="68" t="s">
        <v>263</v>
      </c>
      <c r="F113" s="68" t="s">
        <v>1294</v>
      </c>
      <c r="G113" s="68" t="s">
        <v>337</v>
      </c>
      <c r="H113" s="68">
        <v>17.63804</v>
      </c>
      <c r="I113" s="68">
        <v>44.497129999999999</v>
      </c>
      <c r="J113" s="68" t="s">
        <v>44</v>
      </c>
      <c r="K113" s="68" t="s">
        <v>888</v>
      </c>
      <c r="L113" s="68" t="s">
        <v>1198</v>
      </c>
      <c r="M113" s="68" t="s">
        <v>1119</v>
      </c>
      <c r="N113" s="68" t="s">
        <v>1119</v>
      </c>
      <c r="O113" s="68" t="s">
        <v>39</v>
      </c>
      <c r="P113" s="68" t="s">
        <v>45</v>
      </c>
      <c r="Q113" s="68"/>
      <c r="R113" s="68" t="s">
        <v>46</v>
      </c>
      <c r="S113" s="69">
        <v>43538</v>
      </c>
      <c r="T113" s="69">
        <v>43539</v>
      </c>
      <c r="U113" s="68" t="s">
        <v>46</v>
      </c>
      <c r="V113" s="70">
        <v>43633.689247685186</v>
      </c>
      <c r="W113" s="70">
        <v>43634.689247685186</v>
      </c>
      <c r="X113" s="68" t="s">
        <v>47</v>
      </c>
      <c r="Y113" s="113" t="s">
        <v>824</v>
      </c>
      <c r="Z113" s="68" t="s">
        <v>825</v>
      </c>
      <c r="AA113" s="68" t="s">
        <v>1266</v>
      </c>
      <c r="AB113" s="68" t="s">
        <v>112</v>
      </c>
      <c r="AC113" s="69">
        <v>43542</v>
      </c>
      <c r="AD113" s="69">
        <v>43565</v>
      </c>
      <c r="AE113" s="69">
        <v>43565</v>
      </c>
      <c r="AF113" s="69">
        <v>43565</v>
      </c>
      <c r="AG113" s="69" t="s">
        <v>1119</v>
      </c>
      <c r="AH113" s="69" t="s">
        <v>1119</v>
      </c>
      <c r="AI113" s="69">
        <v>43635</v>
      </c>
      <c r="AJ113" s="69">
        <v>43748</v>
      </c>
      <c r="AK113" s="69">
        <v>43748</v>
      </c>
      <c r="AL113" s="69">
        <v>43748</v>
      </c>
      <c r="AM113" s="69">
        <v>43755</v>
      </c>
      <c r="AN113" s="69"/>
      <c r="AO113" s="69" t="s">
        <v>1119</v>
      </c>
      <c r="AP113" s="69" t="s">
        <v>1119</v>
      </c>
      <c r="AQ113" s="70">
        <v>43753</v>
      </c>
      <c r="AR113" s="69">
        <v>43786</v>
      </c>
      <c r="AS113" s="69">
        <v>43754</v>
      </c>
      <c r="AT113" s="163">
        <v>17.638020000000001</v>
      </c>
      <c r="AU113" s="163">
        <v>44.497120000000002</v>
      </c>
      <c r="AV113" s="69">
        <v>43754</v>
      </c>
      <c r="AW113" s="69">
        <v>43760</v>
      </c>
      <c r="AX113" s="69" t="s">
        <v>1723</v>
      </c>
      <c r="AY113" s="68"/>
      <c r="AZ113" s="68"/>
      <c r="BA113" s="70">
        <v>43759</v>
      </c>
      <c r="BB113" s="70">
        <v>43759</v>
      </c>
      <c r="BC113" s="70" t="s">
        <v>1374</v>
      </c>
      <c r="BD113" s="69">
        <v>43692</v>
      </c>
      <c r="BE113" s="70">
        <v>43766</v>
      </c>
      <c r="BF113" s="70" t="s">
        <v>1315</v>
      </c>
      <c r="BG113" s="70" t="s">
        <v>1316</v>
      </c>
      <c r="BH113" s="69" t="s">
        <v>1190</v>
      </c>
      <c r="BI113" s="68" t="s">
        <v>58</v>
      </c>
      <c r="BJ113" s="68" t="s">
        <v>1534</v>
      </c>
      <c r="BK113" s="68" t="s">
        <v>1119</v>
      </c>
      <c r="BL113" s="68">
        <v>0</v>
      </c>
      <c r="BM113" s="68">
        <v>0</v>
      </c>
      <c r="BN113" s="68" t="s">
        <v>50</v>
      </c>
      <c r="BO113" s="70" t="str">
        <f t="shared" si="6"/>
        <v>HO to CW Done</v>
      </c>
      <c r="BP113" s="70" t="s">
        <v>1288</v>
      </c>
      <c r="BQ113" s="70" t="s">
        <v>1212</v>
      </c>
      <c r="BR113" s="70" t="s">
        <v>1686</v>
      </c>
    </row>
    <row r="114" spans="1:71" ht="18">
      <c r="A114" s="68" t="s">
        <v>395</v>
      </c>
      <c r="B114" s="68" t="s">
        <v>39</v>
      </c>
      <c r="C114" s="68" t="s">
        <v>40</v>
      </c>
      <c r="D114" s="68" t="s">
        <v>647</v>
      </c>
      <c r="E114" s="68" t="s">
        <v>396</v>
      </c>
      <c r="F114" s="68" t="s">
        <v>1294</v>
      </c>
      <c r="G114" s="68" t="s">
        <v>397</v>
      </c>
      <c r="H114" s="68">
        <v>28.373429999999999</v>
      </c>
      <c r="I114" s="68">
        <v>36.570169999999997</v>
      </c>
      <c r="J114" s="68" t="s">
        <v>44</v>
      </c>
      <c r="K114" s="68" t="s">
        <v>1265</v>
      </c>
      <c r="L114" s="68" t="s">
        <v>1198</v>
      </c>
      <c r="M114" s="68" t="s">
        <v>1119</v>
      </c>
      <c r="N114" s="68" t="s">
        <v>1119</v>
      </c>
      <c r="O114" s="68" t="s">
        <v>39</v>
      </c>
      <c r="P114" s="68" t="s">
        <v>45</v>
      </c>
      <c r="Q114" s="68"/>
      <c r="R114" s="68" t="s">
        <v>46</v>
      </c>
      <c r="S114" s="69">
        <v>43541</v>
      </c>
      <c r="T114" s="69">
        <v>43542</v>
      </c>
      <c r="U114" s="68" t="s">
        <v>46</v>
      </c>
      <c r="V114" s="70">
        <v>43605.475208333337</v>
      </c>
      <c r="W114" s="70">
        <v>43606.475208333337</v>
      </c>
      <c r="X114" s="68" t="s">
        <v>47</v>
      </c>
      <c r="Y114" s="113" t="e">
        <v>#N/A</v>
      </c>
      <c r="Z114" s="68" t="e">
        <v>#N/A</v>
      </c>
      <c r="AA114" s="68" t="e">
        <v>#N/A</v>
      </c>
      <c r="AB114" s="68" t="e">
        <v>#N/A</v>
      </c>
      <c r="AC114" s="69">
        <v>43545</v>
      </c>
      <c r="AD114" s="69">
        <v>43565</v>
      </c>
      <c r="AE114" s="69">
        <v>43565</v>
      </c>
      <c r="AF114" s="69">
        <v>43598</v>
      </c>
      <c r="AG114" s="69" t="s">
        <v>1119</v>
      </c>
      <c r="AH114" s="69" t="s">
        <v>1119</v>
      </c>
      <c r="AI114" s="69">
        <v>43572</v>
      </c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8"/>
      <c r="AZ114" s="68"/>
      <c r="BA114" s="70"/>
      <c r="BB114" s="70"/>
      <c r="BC114" s="70"/>
      <c r="BD114" s="69">
        <v>43784</v>
      </c>
      <c r="BE114" s="70" t="s">
        <v>1673</v>
      </c>
      <c r="BF114" s="70" t="s">
        <v>1673</v>
      </c>
      <c r="BG114" s="70"/>
      <c r="BH114" s="69" t="s">
        <v>1190</v>
      </c>
      <c r="BI114" s="68" t="s">
        <v>48</v>
      </c>
      <c r="BJ114" s="68" t="s">
        <v>398</v>
      </c>
      <c r="BK114" s="68" t="s">
        <v>1119</v>
      </c>
      <c r="BL114" s="68">
        <v>0</v>
      </c>
      <c r="BM114" s="68" t="s">
        <v>1354</v>
      </c>
      <c r="BN114" s="68" t="s">
        <v>50</v>
      </c>
      <c r="BO114" s="70" t="e">
        <f t="shared" si="6"/>
        <v>#N/A</v>
      </c>
      <c r="BP114" s="70" t="s">
        <v>1282</v>
      </c>
      <c r="BQ114" s="70" t="s">
        <v>1333</v>
      </c>
      <c r="BR114" s="70" t="s">
        <v>1265</v>
      </c>
    </row>
    <row r="115" spans="1:71" ht="18">
      <c r="A115" s="68" t="s">
        <v>343</v>
      </c>
      <c r="B115" s="68" t="s">
        <v>39</v>
      </c>
      <c r="C115" s="68" t="s">
        <v>40</v>
      </c>
      <c r="D115" s="68" t="s">
        <v>649</v>
      </c>
      <c r="E115" s="68" t="s">
        <v>344</v>
      </c>
      <c r="F115" s="68" t="s">
        <v>1294</v>
      </c>
      <c r="G115" s="68" t="s">
        <v>345</v>
      </c>
      <c r="H115" s="68">
        <v>26.394120000000001</v>
      </c>
      <c r="I115" s="68">
        <v>43.904640000000001</v>
      </c>
      <c r="J115" s="68" t="s">
        <v>44</v>
      </c>
      <c r="K115" s="68" t="s">
        <v>888</v>
      </c>
      <c r="L115" s="68" t="s">
        <v>1198</v>
      </c>
      <c r="M115" s="68" t="s">
        <v>1119</v>
      </c>
      <c r="N115" s="68" t="s">
        <v>1119</v>
      </c>
      <c r="O115" s="68" t="s">
        <v>39</v>
      </c>
      <c r="P115" s="68" t="s">
        <v>45</v>
      </c>
      <c r="Q115" s="68"/>
      <c r="R115" s="68" t="s">
        <v>46</v>
      </c>
      <c r="S115" s="69">
        <v>43561</v>
      </c>
      <c r="T115" s="69">
        <v>43562</v>
      </c>
      <c r="U115" s="68" t="s">
        <v>46</v>
      </c>
      <c r="V115" s="70">
        <v>43695</v>
      </c>
      <c r="W115" s="70"/>
      <c r="X115" s="68" t="s">
        <v>47</v>
      </c>
      <c r="Y115" s="113" t="s">
        <v>1906</v>
      </c>
      <c r="Z115" s="68" t="s">
        <v>1907</v>
      </c>
      <c r="AA115" s="68" t="s">
        <v>78</v>
      </c>
      <c r="AB115" s="68" t="s">
        <v>78</v>
      </c>
      <c r="AC115" s="69">
        <v>43565</v>
      </c>
      <c r="AD115" s="69"/>
      <c r="AE115" s="69"/>
      <c r="AF115" s="69"/>
      <c r="AG115" s="69" t="s">
        <v>1119</v>
      </c>
      <c r="AH115" s="69" t="s">
        <v>1119</v>
      </c>
      <c r="AI115" s="69">
        <v>43570</v>
      </c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8"/>
      <c r="BA115" s="70"/>
      <c r="BB115" s="70"/>
      <c r="BC115" s="70" t="s">
        <v>1374</v>
      </c>
      <c r="BD115" s="69">
        <v>43723</v>
      </c>
      <c r="BE115" s="70">
        <v>43783</v>
      </c>
      <c r="BF115" s="70" t="s">
        <v>1318</v>
      </c>
      <c r="BG115" s="70"/>
      <c r="BH115" s="69" t="s">
        <v>1190</v>
      </c>
      <c r="BI115" s="68" t="s">
        <v>58</v>
      </c>
      <c r="BJ115" s="68" t="s">
        <v>346</v>
      </c>
      <c r="BK115" s="68" t="s">
        <v>1119</v>
      </c>
      <c r="BL115" s="68" t="s">
        <v>1119</v>
      </c>
      <c r="BM115" s="68" t="s">
        <v>1119</v>
      </c>
      <c r="BN115" s="68" t="s">
        <v>50</v>
      </c>
      <c r="BO115" s="70" t="str">
        <f t="shared" si="6"/>
        <v>ISR Not Sub to RF</v>
      </c>
      <c r="BP115" s="70" t="s">
        <v>1282</v>
      </c>
      <c r="BQ115" s="70" t="s">
        <v>1334</v>
      </c>
      <c r="BR115" s="70" t="s">
        <v>1510</v>
      </c>
    </row>
    <row r="116" spans="1:71" ht="18">
      <c r="A116" s="68" t="s">
        <v>347</v>
      </c>
      <c r="B116" s="68" t="s">
        <v>39</v>
      </c>
      <c r="C116" s="68" t="s">
        <v>40</v>
      </c>
      <c r="D116" s="68" t="s">
        <v>649</v>
      </c>
      <c r="E116" s="68" t="s">
        <v>344</v>
      </c>
      <c r="F116" s="68" t="s">
        <v>1294</v>
      </c>
      <c r="G116" s="68" t="s">
        <v>345</v>
      </c>
      <c r="H116" s="68">
        <v>26.37302</v>
      </c>
      <c r="I116" s="68">
        <v>43.860460000000003</v>
      </c>
      <c r="J116" s="68" t="s">
        <v>44</v>
      </c>
      <c r="K116" s="68" t="s">
        <v>888</v>
      </c>
      <c r="L116" s="68" t="s">
        <v>1198</v>
      </c>
      <c r="M116" s="68" t="s">
        <v>1119</v>
      </c>
      <c r="N116" s="68" t="s">
        <v>1119</v>
      </c>
      <c r="O116" s="68" t="s">
        <v>39</v>
      </c>
      <c r="P116" s="68" t="s">
        <v>53</v>
      </c>
      <c r="Q116" s="68"/>
      <c r="R116" s="68" t="s">
        <v>46</v>
      </c>
      <c r="S116" s="69">
        <v>43561</v>
      </c>
      <c r="T116" s="69">
        <v>43562</v>
      </c>
      <c r="U116" s="68" t="s">
        <v>46</v>
      </c>
      <c r="V116" s="70">
        <v>43608.555324074077</v>
      </c>
      <c r="W116" s="70">
        <v>43609.555324074077</v>
      </c>
      <c r="X116" s="68" t="s">
        <v>47</v>
      </c>
      <c r="Y116" s="113" t="s">
        <v>1950</v>
      </c>
      <c r="Z116" s="68" t="s">
        <v>1951</v>
      </c>
      <c r="AA116" s="68" t="s">
        <v>56</v>
      </c>
      <c r="AB116" s="68" t="s">
        <v>57</v>
      </c>
      <c r="AC116" s="69">
        <v>43565</v>
      </c>
      <c r="AD116" s="69">
        <v>43565</v>
      </c>
      <c r="AE116" s="69">
        <v>43565</v>
      </c>
      <c r="AF116" s="69">
        <v>43569</v>
      </c>
      <c r="AG116" s="69"/>
      <c r="AH116" s="69"/>
      <c r="AI116" s="69" t="s">
        <v>1119</v>
      </c>
      <c r="AJ116" s="69" t="s">
        <v>1119</v>
      </c>
      <c r="AK116" s="69" t="s">
        <v>1119</v>
      </c>
      <c r="AL116" s="69" t="s">
        <v>1119</v>
      </c>
      <c r="AM116" s="69" t="s">
        <v>1119</v>
      </c>
      <c r="AN116" s="69" t="s">
        <v>1119</v>
      </c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8"/>
      <c r="AZ116" s="68"/>
      <c r="BA116" s="70"/>
      <c r="BB116" s="70"/>
      <c r="BC116" s="70" t="s">
        <v>1374</v>
      </c>
      <c r="BD116" s="69">
        <v>43723</v>
      </c>
      <c r="BE116" s="70">
        <v>43783</v>
      </c>
      <c r="BF116" s="70" t="s">
        <v>1318</v>
      </c>
      <c r="BG116" s="70"/>
      <c r="BH116" s="69" t="s">
        <v>101</v>
      </c>
      <c r="BI116" s="69" t="s">
        <v>101</v>
      </c>
      <c r="BJ116" s="68" t="s">
        <v>346</v>
      </c>
      <c r="BK116" s="68" t="s">
        <v>1119</v>
      </c>
      <c r="BL116" s="68">
        <v>0</v>
      </c>
      <c r="BM116" s="68" t="s">
        <v>1397</v>
      </c>
      <c r="BN116" s="68" t="s">
        <v>50</v>
      </c>
      <c r="BO116" s="70" t="str">
        <f t="shared" si="6"/>
        <v>Priv. Contract Not Issued From TAWAL</v>
      </c>
      <c r="BP116" s="70" t="s">
        <v>1282</v>
      </c>
      <c r="BQ116" s="70" t="s">
        <v>1334</v>
      </c>
      <c r="BR116" s="70" t="s">
        <v>1511</v>
      </c>
    </row>
    <row r="117" spans="1:71" ht="18">
      <c r="A117" s="68" t="s">
        <v>348</v>
      </c>
      <c r="B117" s="68" t="s">
        <v>39</v>
      </c>
      <c r="C117" s="68" t="s">
        <v>40</v>
      </c>
      <c r="D117" s="68" t="s">
        <v>649</v>
      </c>
      <c r="E117" s="68" t="s">
        <v>344</v>
      </c>
      <c r="F117" s="68" t="s">
        <v>1294</v>
      </c>
      <c r="G117" s="68" t="s">
        <v>345</v>
      </c>
      <c r="H117" s="68">
        <v>26.38862</v>
      </c>
      <c r="I117" s="68">
        <v>43.98603</v>
      </c>
      <c r="J117" s="68" t="s">
        <v>44</v>
      </c>
      <c r="K117" s="68" t="s">
        <v>888</v>
      </c>
      <c r="L117" s="68" t="s">
        <v>1198</v>
      </c>
      <c r="M117" s="68" t="s">
        <v>1119</v>
      </c>
      <c r="N117" s="68" t="s">
        <v>1119</v>
      </c>
      <c r="O117" s="68" t="s">
        <v>39</v>
      </c>
      <c r="P117" s="68" t="s">
        <v>53</v>
      </c>
      <c r="Q117" s="68"/>
      <c r="R117" s="68" t="s">
        <v>46</v>
      </c>
      <c r="S117" s="69">
        <v>43536</v>
      </c>
      <c r="T117" s="69">
        <v>43537</v>
      </c>
      <c r="U117" s="68" t="s">
        <v>46</v>
      </c>
      <c r="V117" s="70">
        <v>43632.726886574077</v>
      </c>
      <c r="W117" s="70">
        <v>43633.726886574077</v>
      </c>
      <c r="X117" s="68" t="s">
        <v>47</v>
      </c>
      <c r="Y117" s="113" t="s">
        <v>1350</v>
      </c>
      <c r="Z117" s="68" t="s">
        <v>1351</v>
      </c>
      <c r="AA117" s="68" t="s">
        <v>783</v>
      </c>
      <c r="AB117" s="68" t="s">
        <v>784</v>
      </c>
      <c r="AC117" s="69">
        <v>43540</v>
      </c>
      <c r="AD117" s="69">
        <v>43565</v>
      </c>
      <c r="AE117" s="69">
        <v>43569</v>
      </c>
      <c r="AF117" s="69">
        <v>43573</v>
      </c>
      <c r="AG117" s="69" t="s">
        <v>1119</v>
      </c>
      <c r="AH117" s="69" t="s">
        <v>1119</v>
      </c>
      <c r="AI117" s="69">
        <v>43570</v>
      </c>
      <c r="AJ117" s="69">
        <v>43660</v>
      </c>
      <c r="AK117" s="69">
        <v>43676</v>
      </c>
      <c r="AL117" s="69">
        <v>43725</v>
      </c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8"/>
      <c r="AZ117" s="68"/>
      <c r="BA117" s="70"/>
      <c r="BB117" s="70"/>
      <c r="BC117" s="70" t="s">
        <v>1374</v>
      </c>
      <c r="BD117" s="69">
        <v>43723</v>
      </c>
      <c r="BE117" s="70">
        <v>43774</v>
      </c>
      <c r="BF117" s="70" t="s">
        <v>1317</v>
      </c>
      <c r="BG117" s="70"/>
      <c r="BH117" s="69" t="s">
        <v>1190</v>
      </c>
      <c r="BI117" s="68" t="s">
        <v>58</v>
      </c>
      <c r="BJ117" s="68" t="s">
        <v>346</v>
      </c>
      <c r="BK117" s="68" t="s">
        <v>1426</v>
      </c>
      <c r="BL117" s="68" t="s">
        <v>1427</v>
      </c>
      <c r="BM117" s="68" t="s">
        <v>1366</v>
      </c>
      <c r="BN117" s="68" t="s">
        <v>50</v>
      </c>
      <c r="BO117" s="70" t="str">
        <f t="shared" si="6"/>
        <v>Contract Not Signed by TAWAL</v>
      </c>
      <c r="BP117" s="70" t="s">
        <v>1282</v>
      </c>
      <c r="BQ117" s="70" t="s">
        <v>1334</v>
      </c>
      <c r="BR117" s="70" t="s">
        <v>1492</v>
      </c>
    </row>
    <row r="118" spans="1:71" ht="18">
      <c r="A118" s="68" t="s">
        <v>349</v>
      </c>
      <c r="B118" s="68" t="s">
        <v>39</v>
      </c>
      <c r="C118" s="68" t="s">
        <v>40</v>
      </c>
      <c r="D118" s="68" t="s">
        <v>649</v>
      </c>
      <c r="E118" s="68" t="s">
        <v>344</v>
      </c>
      <c r="F118" s="68" t="s">
        <v>1294</v>
      </c>
      <c r="G118" s="68" t="s">
        <v>741</v>
      </c>
      <c r="H118" s="68">
        <v>26.412610000000001</v>
      </c>
      <c r="I118" s="68">
        <v>43.924349999999997</v>
      </c>
      <c r="J118" s="68" t="s">
        <v>44</v>
      </c>
      <c r="K118" s="68" t="s">
        <v>888</v>
      </c>
      <c r="L118" s="68" t="s">
        <v>1198</v>
      </c>
      <c r="M118" s="68" t="s">
        <v>1119</v>
      </c>
      <c r="N118" s="68" t="s">
        <v>1119</v>
      </c>
      <c r="O118" s="68" t="s">
        <v>39</v>
      </c>
      <c r="P118" s="68" t="s">
        <v>53</v>
      </c>
      <c r="Q118" s="68"/>
      <c r="R118" s="68" t="s">
        <v>46</v>
      </c>
      <c r="S118" s="69">
        <v>43538</v>
      </c>
      <c r="T118" s="69">
        <v>43539</v>
      </c>
      <c r="U118" s="68" t="s">
        <v>46</v>
      </c>
      <c r="V118" s="70">
        <v>43596.624872685185</v>
      </c>
      <c r="W118" s="70">
        <v>43597.624872685185</v>
      </c>
      <c r="X118" s="68" t="s">
        <v>47</v>
      </c>
      <c r="Y118" s="113" t="s">
        <v>350</v>
      </c>
      <c r="Z118" s="68" t="s">
        <v>351</v>
      </c>
      <c r="AA118" s="68" t="s">
        <v>1199</v>
      </c>
      <c r="AB118" s="68" t="s">
        <v>1267</v>
      </c>
      <c r="AC118" s="69">
        <v>43542</v>
      </c>
      <c r="AD118" s="69">
        <v>43565</v>
      </c>
      <c r="AE118" s="69">
        <v>43565</v>
      </c>
      <c r="AF118" s="69">
        <v>43583</v>
      </c>
      <c r="AG118" s="69">
        <v>43599</v>
      </c>
      <c r="AH118" s="69">
        <v>43653</v>
      </c>
      <c r="AI118" s="69" t="s">
        <v>1119</v>
      </c>
      <c r="AJ118" s="69" t="s">
        <v>1119</v>
      </c>
      <c r="AK118" s="69" t="s">
        <v>1119</v>
      </c>
      <c r="AL118" s="69" t="s">
        <v>1119</v>
      </c>
      <c r="AM118" s="69" t="s">
        <v>1119</v>
      </c>
      <c r="AN118" s="69" t="s">
        <v>1119</v>
      </c>
      <c r="AO118" s="69">
        <v>43653</v>
      </c>
      <c r="AP118" s="69">
        <v>43664</v>
      </c>
      <c r="AQ118" s="69">
        <v>43664</v>
      </c>
      <c r="AR118" s="69">
        <v>43754</v>
      </c>
      <c r="AS118" s="69">
        <v>43655</v>
      </c>
      <c r="AT118" s="69" t="s">
        <v>1547</v>
      </c>
      <c r="AU118" s="69" t="s">
        <v>1548</v>
      </c>
      <c r="AV118" s="69">
        <v>43663</v>
      </c>
      <c r="AW118" s="69">
        <v>43710</v>
      </c>
      <c r="AX118" s="69" t="s">
        <v>1549</v>
      </c>
      <c r="AY118" s="68"/>
      <c r="AZ118" s="68"/>
      <c r="BA118" s="70">
        <v>43754</v>
      </c>
      <c r="BB118" s="70">
        <v>43758</v>
      </c>
      <c r="BC118" s="70" t="s">
        <v>1374</v>
      </c>
      <c r="BD118" s="69">
        <v>43723</v>
      </c>
      <c r="BE118" s="70">
        <v>43759</v>
      </c>
      <c r="BF118" s="70" t="s">
        <v>1316</v>
      </c>
      <c r="BG118" s="70" t="s">
        <v>1314</v>
      </c>
      <c r="BH118" s="68" t="s">
        <v>101</v>
      </c>
      <c r="BI118" s="68" t="s">
        <v>101</v>
      </c>
      <c r="BJ118" s="68" t="s">
        <v>352</v>
      </c>
      <c r="BK118" s="68" t="s">
        <v>1428</v>
      </c>
      <c r="BL118" s="68" t="s">
        <v>1391</v>
      </c>
      <c r="BM118" s="68" t="s">
        <v>1354</v>
      </c>
      <c r="BN118" s="68" t="s">
        <v>353</v>
      </c>
      <c r="BO118" s="70" t="str">
        <f t="shared" si="6"/>
        <v>HO to CW Done</v>
      </c>
      <c r="BP118" s="70" t="s">
        <v>1288</v>
      </c>
      <c r="BQ118" s="70" t="s">
        <v>1334</v>
      </c>
      <c r="BR118" s="70" t="s">
        <v>1493</v>
      </c>
    </row>
    <row r="119" spans="1:71" ht="18">
      <c r="A119" s="68" t="s">
        <v>354</v>
      </c>
      <c r="B119" s="68" t="s">
        <v>39</v>
      </c>
      <c r="C119" s="68" t="s">
        <v>40</v>
      </c>
      <c r="D119" s="68" t="s">
        <v>649</v>
      </c>
      <c r="E119" s="68" t="s">
        <v>344</v>
      </c>
      <c r="F119" s="68" t="s">
        <v>1294</v>
      </c>
      <c r="G119" s="68" t="s">
        <v>345</v>
      </c>
      <c r="H119" s="68">
        <v>26.302019999999999</v>
      </c>
      <c r="I119" s="68">
        <v>44.037759999999999</v>
      </c>
      <c r="J119" s="68" t="s">
        <v>44</v>
      </c>
      <c r="K119" s="68" t="s">
        <v>888</v>
      </c>
      <c r="L119" s="68" t="s">
        <v>1198</v>
      </c>
      <c r="M119" s="68" t="s">
        <v>1119</v>
      </c>
      <c r="N119" s="68" t="s">
        <v>1119</v>
      </c>
      <c r="O119" s="68" t="s">
        <v>39</v>
      </c>
      <c r="P119" s="68" t="s">
        <v>53</v>
      </c>
      <c r="Q119" s="68"/>
      <c r="R119" s="68" t="s">
        <v>46</v>
      </c>
      <c r="S119" s="69">
        <v>43540</v>
      </c>
      <c r="T119" s="69">
        <v>43541</v>
      </c>
      <c r="U119" s="68" t="s">
        <v>46</v>
      </c>
      <c r="V119" s="70">
        <v>43608.562592592592</v>
      </c>
      <c r="W119" s="70">
        <v>43609.562592592592</v>
      </c>
      <c r="X119" s="68" t="s">
        <v>47</v>
      </c>
      <c r="Y119" s="113" t="s">
        <v>355</v>
      </c>
      <c r="Z119" s="68" t="s">
        <v>356</v>
      </c>
      <c r="AA119" s="68" t="s">
        <v>1266</v>
      </c>
      <c r="AB119" s="68" t="s">
        <v>112</v>
      </c>
      <c r="AC119" s="69">
        <v>43544</v>
      </c>
      <c r="AD119" s="69">
        <v>43565</v>
      </c>
      <c r="AE119" s="69">
        <v>43565</v>
      </c>
      <c r="AF119" s="69">
        <v>43569</v>
      </c>
      <c r="AG119" s="69"/>
      <c r="AH119" s="69"/>
      <c r="AI119" s="69" t="s">
        <v>1119</v>
      </c>
      <c r="AJ119" s="69" t="s">
        <v>1119</v>
      </c>
      <c r="AK119" s="69" t="s">
        <v>1119</v>
      </c>
      <c r="AL119" s="69" t="s">
        <v>1119</v>
      </c>
      <c r="AM119" s="69" t="s">
        <v>1119</v>
      </c>
      <c r="AN119" s="69" t="s">
        <v>1119</v>
      </c>
      <c r="AO119" s="69">
        <v>43753</v>
      </c>
      <c r="AP119" s="70">
        <v>43753</v>
      </c>
      <c r="AQ119" s="70">
        <v>43753</v>
      </c>
      <c r="AR119" s="69"/>
      <c r="AS119" s="69">
        <v>43753</v>
      </c>
      <c r="AT119" s="164">
        <v>26.302289999999999</v>
      </c>
      <c r="AU119" s="164">
        <v>44.039090000000002</v>
      </c>
      <c r="AV119" s="69">
        <v>43754</v>
      </c>
      <c r="AW119" s="69">
        <v>43755</v>
      </c>
      <c r="AX119" s="69" t="s">
        <v>1726</v>
      </c>
      <c r="AY119" s="68"/>
      <c r="AZ119" s="68"/>
      <c r="BA119" s="70">
        <v>43758</v>
      </c>
      <c r="BB119" s="70">
        <v>43758</v>
      </c>
      <c r="BC119" s="70" t="s">
        <v>1374</v>
      </c>
      <c r="BD119" s="69">
        <v>43723</v>
      </c>
      <c r="BE119" s="70">
        <v>43774</v>
      </c>
      <c r="BF119" s="70" t="s">
        <v>1317</v>
      </c>
      <c r="BG119" s="70" t="s">
        <v>1316</v>
      </c>
      <c r="BH119" s="69" t="s">
        <v>101</v>
      </c>
      <c r="BI119" s="69" t="s">
        <v>101</v>
      </c>
      <c r="BJ119" s="68" t="s">
        <v>1964</v>
      </c>
      <c r="BK119" s="68" t="s">
        <v>1429</v>
      </c>
      <c r="BL119" s="68" t="s">
        <v>1403</v>
      </c>
      <c r="BM119" s="68" t="s">
        <v>1367</v>
      </c>
      <c r="BN119" s="68" t="s">
        <v>353</v>
      </c>
      <c r="BO119" s="70" t="str">
        <f t="shared" si="6"/>
        <v>FBP Not Issued</v>
      </c>
      <c r="BP119" s="70" t="s">
        <v>1282</v>
      </c>
      <c r="BQ119" s="70" t="s">
        <v>1334</v>
      </c>
      <c r="BR119" s="70" t="s">
        <v>1686</v>
      </c>
    </row>
    <row r="120" spans="1:71" ht="18">
      <c r="A120" s="68" t="s">
        <v>357</v>
      </c>
      <c r="B120" s="68" t="s">
        <v>39</v>
      </c>
      <c r="C120" s="68" t="s">
        <v>40</v>
      </c>
      <c r="D120" s="68" t="s">
        <v>649</v>
      </c>
      <c r="E120" s="68" t="s">
        <v>344</v>
      </c>
      <c r="F120" s="68" t="s">
        <v>1294</v>
      </c>
      <c r="G120" s="68" t="s">
        <v>358</v>
      </c>
      <c r="H120" s="68">
        <v>26.309460000000001</v>
      </c>
      <c r="I120" s="68">
        <v>43.757779999999997</v>
      </c>
      <c r="J120" s="68" t="s">
        <v>44</v>
      </c>
      <c r="K120" s="68" t="s">
        <v>888</v>
      </c>
      <c r="L120" s="68" t="s">
        <v>1198</v>
      </c>
      <c r="M120" s="68" t="s">
        <v>1119</v>
      </c>
      <c r="N120" s="68" t="s">
        <v>1119</v>
      </c>
      <c r="O120" s="68" t="s">
        <v>39</v>
      </c>
      <c r="P120" s="68" t="s">
        <v>45</v>
      </c>
      <c r="Q120" s="68"/>
      <c r="R120" s="68" t="s">
        <v>46</v>
      </c>
      <c r="S120" s="69">
        <v>43561</v>
      </c>
      <c r="T120" s="69">
        <v>43562</v>
      </c>
      <c r="U120" s="68" t="s">
        <v>46</v>
      </c>
      <c r="V120" s="70">
        <v>43610.643043981479</v>
      </c>
      <c r="W120" s="70">
        <v>43611.643043981479</v>
      </c>
      <c r="X120" s="68" t="s">
        <v>47</v>
      </c>
      <c r="Y120" s="113" t="s">
        <v>359</v>
      </c>
      <c r="Z120" s="68" t="s">
        <v>360</v>
      </c>
      <c r="AA120" s="68" t="s">
        <v>1199</v>
      </c>
      <c r="AB120" s="68" t="s">
        <v>1267</v>
      </c>
      <c r="AC120" s="69">
        <v>43565</v>
      </c>
      <c r="AD120" s="69">
        <v>43597</v>
      </c>
      <c r="AE120" s="69">
        <v>43633</v>
      </c>
      <c r="AF120" s="69">
        <v>43633</v>
      </c>
      <c r="AG120" s="69" t="s">
        <v>1119</v>
      </c>
      <c r="AH120" s="69" t="s">
        <v>1119</v>
      </c>
      <c r="AI120" s="69">
        <v>43585</v>
      </c>
      <c r="AJ120" s="69">
        <v>43634</v>
      </c>
      <c r="AK120" s="69">
        <v>43634</v>
      </c>
      <c r="AL120" s="69">
        <v>43634</v>
      </c>
      <c r="AM120" s="69">
        <v>43636</v>
      </c>
      <c r="AN120" s="69">
        <v>43646</v>
      </c>
      <c r="AO120" s="70" t="s">
        <v>1119</v>
      </c>
      <c r="AP120" s="70" t="s">
        <v>1119</v>
      </c>
      <c r="AQ120" s="69">
        <v>43636</v>
      </c>
      <c r="AR120" s="70">
        <v>43646</v>
      </c>
      <c r="AS120" s="69">
        <v>43633</v>
      </c>
      <c r="AT120" s="69" t="s">
        <v>1550</v>
      </c>
      <c r="AU120" s="69" t="s">
        <v>1551</v>
      </c>
      <c r="AV120" s="69">
        <v>43635</v>
      </c>
      <c r="AW120" s="69">
        <v>43649</v>
      </c>
      <c r="AX120" s="69" t="s">
        <v>1552</v>
      </c>
      <c r="AY120" s="68"/>
      <c r="AZ120" s="68"/>
      <c r="BA120" s="70">
        <v>43646</v>
      </c>
      <c r="BB120" s="70">
        <v>43647</v>
      </c>
      <c r="BC120" s="70" t="s">
        <v>1377</v>
      </c>
      <c r="BD120" s="69">
        <v>43784</v>
      </c>
      <c r="BE120" s="70" t="s">
        <v>890</v>
      </c>
      <c r="BF120" s="70" t="s">
        <v>1672</v>
      </c>
      <c r="BG120" s="70"/>
      <c r="BH120" s="69" t="s">
        <v>1190</v>
      </c>
      <c r="BI120" s="68" t="s">
        <v>48</v>
      </c>
      <c r="BJ120" s="68" t="s">
        <v>361</v>
      </c>
      <c r="BK120" s="68" t="s">
        <v>1119</v>
      </c>
      <c r="BL120" s="68" t="s">
        <v>1430</v>
      </c>
      <c r="BM120" s="68" t="s">
        <v>1431</v>
      </c>
      <c r="BN120" s="68" t="s">
        <v>50</v>
      </c>
      <c r="BO120" s="70" t="str">
        <f t="shared" si="6"/>
        <v>HO to CW Done</v>
      </c>
      <c r="BP120" s="70" t="s">
        <v>1264</v>
      </c>
      <c r="BQ120" s="70" t="s">
        <v>1334</v>
      </c>
      <c r="BR120" s="70" t="s">
        <v>1493</v>
      </c>
    </row>
    <row r="121" spans="1:71" ht="18">
      <c r="A121" s="68" t="s">
        <v>362</v>
      </c>
      <c r="B121" s="68" t="s">
        <v>39</v>
      </c>
      <c r="C121" s="68" t="s">
        <v>40</v>
      </c>
      <c r="D121" s="68" t="s">
        <v>649</v>
      </c>
      <c r="E121" s="68" t="s">
        <v>344</v>
      </c>
      <c r="F121" s="68" t="s">
        <v>1294</v>
      </c>
      <c r="G121" s="68" t="s">
        <v>363</v>
      </c>
      <c r="H121" s="68">
        <v>26.327210000000001</v>
      </c>
      <c r="I121" s="68">
        <v>43.778080000000003</v>
      </c>
      <c r="J121" s="68" t="s">
        <v>44</v>
      </c>
      <c r="K121" s="68" t="s">
        <v>888</v>
      </c>
      <c r="L121" s="68" t="s">
        <v>1198</v>
      </c>
      <c r="M121" s="68" t="s">
        <v>1119</v>
      </c>
      <c r="N121" s="68" t="s">
        <v>1119</v>
      </c>
      <c r="O121" s="68" t="s">
        <v>39</v>
      </c>
      <c r="P121" s="68" t="s">
        <v>45</v>
      </c>
      <c r="Q121" s="68"/>
      <c r="R121" s="68" t="s">
        <v>46</v>
      </c>
      <c r="S121" s="69">
        <v>43600</v>
      </c>
      <c r="T121" s="69">
        <v>43601</v>
      </c>
      <c r="U121" s="68" t="s">
        <v>46</v>
      </c>
      <c r="V121" s="70">
        <v>43651.763831018521</v>
      </c>
      <c r="W121" s="70">
        <v>43652.763831018521</v>
      </c>
      <c r="X121" s="68" t="s">
        <v>47</v>
      </c>
      <c r="Y121" s="113" t="s">
        <v>969</v>
      </c>
      <c r="Z121" s="68" t="s">
        <v>970</v>
      </c>
      <c r="AA121" s="68" t="s">
        <v>56</v>
      </c>
      <c r="AB121" s="68" t="s">
        <v>57</v>
      </c>
      <c r="AC121" s="69">
        <v>43604</v>
      </c>
      <c r="AD121" s="69">
        <v>43650</v>
      </c>
      <c r="AE121" s="69">
        <v>43650</v>
      </c>
      <c r="AF121" s="69">
        <v>43650</v>
      </c>
      <c r="AG121" s="69" t="s">
        <v>1119</v>
      </c>
      <c r="AH121" s="69" t="s">
        <v>1119</v>
      </c>
      <c r="AI121" s="69">
        <v>43590</v>
      </c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8"/>
      <c r="AZ121" s="68"/>
      <c r="BA121" s="70"/>
      <c r="BB121" s="70"/>
      <c r="BC121" s="70" t="s">
        <v>1374</v>
      </c>
      <c r="BD121" s="69">
        <v>43813</v>
      </c>
      <c r="BE121" s="70">
        <v>43783</v>
      </c>
      <c r="BF121" s="70" t="s">
        <v>1318</v>
      </c>
      <c r="BG121" s="70"/>
      <c r="BH121" s="69" t="s">
        <v>1190</v>
      </c>
      <c r="BI121" s="68" t="s">
        <v>48</v>
      </c>
      <c r="BJ121" s="68" t="s">
        <v>122</v>
      </c>
      <c r="BK121" s="68" t="s">
        <v>1119</v>
      </c>
      <c r="BL121" s="68">
        <v>0</v>
      </c>
      <c r="BM121" s="68">
        <v>0</v>
      </c>
      <c r="BN121" s="68" t="s">
        <v>50</v>
      </c>
      <c r="BO121" s="70" t="str">
        <f t="shared" si="6"/>
        <v>IBP Not Issued</v>
      </c>
      <c r="BP121" s="70" t="s">
        <v>1282</v>
      </c>
      <c r="BQ121" s="70" t="s">
        <v>1334</v>
      </c>
      <c r="BR121" s="70" t="s">
        <v>1490</v>
      </c>
    </row>
    <row r="122" spans="1:71" ht="18">
      <c r="A122" s="68" t="s">
        <v>364</v>
      </c>
      <c r="B122" s="68" t="s">
        <v>39</v>
      </c>
      <c r="C122" s="68" t="s">
        <v>40</v>
      </c>
      <c r="D122" s="68" t="s">
        <v>649</v>
      </c>
      <c r="E122" s="68" t="s">
        <v>344</v>
      </c>
      <c r="F122" s="68" t="s">
        <v>1294</v>
      </c>
      <c r="G122" s="68" t="s">
        <v>1304</v>
      </c>
      <c r="H122" s="68">
        <v>26.364999999999998</v>
      </c>
      <c r="I122" s="68">
        <v>44.021099999999997</v>
      </c>
      <c r="J122" s="68" t="s">
        <v>44</v>
      </c>
      <c r="K122" s="68" t="s">
        <v>888</v>
      </c>
      <c r="L122" s="68" t="s">
        <v>1198</v>
      </c>
      <c r="M122" s="68" t="s">
        <v>1119</v>
      </c>
      <c r="N122" s="68" t="s">
        <v>1119</v>
      </c>
      <c r="O122" s="68" t="s">
        <v>39</v>
      </c>
      <c r="P122" s="68" t="s">
        <v>45</v>
      </c>
      <c r="Q122" s="68"/>
      <c r="R122" s="68" t="s">
        <v>46</v>
      </c>
      <c r="S122" s="69">
        <v>43540</v>
      </c>
      <c r="T122" s="69">
        <v>43541</v>
      </c>
      <c r="U122" s="68" t="s">
        <v>46</v>
      </c>
      <c r="V122" s="70">
        <v>43603.646192129629</v>
      </c>
      <c r="W122" s="70">
        <v>43604.646192129629</v>
      </c>
      <c r="X122" s="68" t="s">
        <v>47</v>
      </c>
      <c r="Y122" s="113" t="s">
        <v>365</v>
      </c>
      <c r="Z122" s="68" t="s">
        <v>366</v>
      </c>
      <c r="AA122" s="68" t="s">
        <v>1199</v>
      </c>
      <c r="AB122" s="68" t="s">
        <v>1267</v>
      </c>
      <c r="AC122" s="69">
        <v>43544</v>
      </c>
      <c r="AD122" s="69">
        <v>43565</v>
      </c>
      <c r="AE122" s="69">
        <v>43565</v>
      </c>
      <c r="AF122" s="69">
        <v>43583</v>
      </c>
      <c r="AG122" s="69">
        <v>43599</v>
      </c>
      <c r="AH122" s="69">
        <v>43636</v>
      </c>
      <c r="AI122" s="69" t="s">
        <v>1119</v>
      </c>
      <c r="AJ122" s="69" t="s">
        <v>1119</v>
      </c>
      <c r="AK122" s="69" t="s">
        <v>1119</v>
      </c>
      <c r="AL122" s="69" t="s">
        <v>1119</v>
      </c>
      <c r="AM122" s="69" t="s">
        <v>1119</v>
      </c>
      <c r="AN122" s="69" t="s">
        <v>1119</v>
      </c>
      <c r="AO122" s="69">
        <v>43636</v>
      </c>
      <c r="AP122" s="69">
        <v>43641</v>
      </c>
      <c r="AQ122" s="70">
        <v>43641</v>
      </c>
      <c r="AR122" s="69"/>
      <c r="AS122" s="69">
        <v>43641</v>
      </c>
      <c r="AT122" s="69" t="s">
        <v>1553</v>
      </c>
      <c r="AU122" s="69" t="s">
        <v>1554</v>
      </c>
      <c r="AV122" s="69">
        <v>43642</v>
      </c>
      <c r="AW122" s="69" t="s">
        <v>1119</v>
      </c>
      <c r="AX122" s="69" t="s">
        <v>1119</v>
      </c>
      <c r="AY122" s="68"/>
      <c r="AZ122" s="68"/>
      <c r="BA122" s="70"/>
      <c r="BB122" s="70"/>
      <c r="BC122" s="70" t="s">
        <v>1374</v>
      </c>
      <c r="BD122" s="69">
        <v>43753</v>
      </c>
      <c r="BE122" s="70">
        <v>43769</v>
      </c>
      <c r="BF122" s="70" t="s">
        <v>1315</v>
      </c>
      <c r="BG122" s="70"/>
      <c r="BH122" s="68" t="s">
        <v>101</v>
      </c>
      <c r="BI122" s="68" t="s">
        <v>101</v>
      </c>
      <c r="BJ122" s="68" t="s">
        <v>367</v>
      </c>
      <c r="BK122" s="68" t="s">
        <v>1432</v>
      </c>
      <c r="BL122" s="68" t="s">
        <v>1391</v>
      </c>
      <c r="BM122" s="68" t="s">
        <v>1354</v>
      </c>
      <c r="BN122" s="68" t="s">
        <v>50</v>
      </c>
      <c r="BO122" s="70" t="str">
        <f t="shared" si="6"/>
        <v>FBP Not Issued</v>
      </c>
      <c r="BP122" s="70" t="s">
        <v>1288</v>
      </c>
      <c r="BQ122" s="70" t="s">
        <v>1334</v>
      </c>
      <c r="BR122" s="70" t="s">
        <v>1512</v>
      </c>
    </row>
    <row r="123" spans="1:71" ht="18">
      <c r="A123" s="68" t="s">
        <v>374</v>
      </c>
      <c r="B123" s="68" t="s">
        <v>39</v>
      </c>
      <c r="C123" s="68" t="s">
        <v>40</v>
      </c>
      <c r="D123" s="68" t="s">
        <v>649</v>
      </c>
      <c r="E123" s="68" t="s">
        <v>369</v>
      </c>
      <c r="F123" s="68" t="s">
        <v>1294</v>
      </c>
      <c r="G123" s="68" t="s">
        <v>1305</v>
      </c>
      <c r="H123" s="68">
        <v>27.520879999999998</v>
      </c>
      <c r="I123" s="68">
        <v>41.718490000000003</v>
      </c>
      <c r="J123" s="68" t="s">
        <v>44</v>
      </c>
      <c r="K123" s="68" t="s">
        <v>888</v>
      </c>
      <c r="L123" s="68" t="s">
        <v>1198</v>
      </c>
      <c r="M123" s="68" t="s">
        <v>1119</v>
      </c>
      <c r="N123" s="68" t="s">
        <v>1119</v>
      </c>
      <c r="O123" s="68" t="s">
        <v>39</v>
      </c>
      <c r="P123" s="68" t="s">
        <v>53</v>
      </c>
      <c r="Q123" s="68"/>
      <c r="R123" s="68" t="s">
        <v>46</v>
      </c>
      <c r="S123" s="69">
        <v>43541</v>
      </c>
      <c r="T123" s="69">
        <v>43542</v>
      </c>
      <c r="U123" s="68" t="s">
        <v>46</v>
      </c>
      <c r="V123" s="70">
        <v>43625.790613425925</v>
      </c>
      <c r="W123" s="70">
        <v>43626.790613425925</v>
      </c>
      <c r="X123" s="68" t="s">
        <v>47</v>
      </c>
      <c r="Y123" s="113" t="s">
        <v>1908</v>
      </c>
      <c r="Z123" s="68" t="s">
        <v>1909</v>
      </c>
      <c r="AA123" s="68" t="s">
        <v>56</v>
      </c>
      <c r="AB123" s="68" t="s">
        <v>57</v>
      </c>
      <c r="AC123" s="69">
        <v>43545</v>
      </c>
      <c r="AD123" s="69">
        <v>43565</v>
      </c>
      <c r="AE123" s="69">
        <v>43565</v>
      </c>
      <c r="AF123" s="69">
        <v>43569</v>
      </c>
      <c r="AG123" s="69">
        <v>43579</v>
      </c>
      <c r="AH123" s="69"/>
      <c r="AI123" s="69">
        <v>43718</v>
      </c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8"/>
      <c r="AZ123" s="68"/>
      <c r="BA123" s="70"/>
      <c r="BB123" s="70"/>
      <c r="BC123" s="70" t="s">
        <v>1374</v>
      </c>
      <c r="BD123" s="69">
        <v>43666</v>
      </c>
      <c r="BE123" s="70">
        <v>43794</v>
      </c>
      <c r="BF123" s="70" t="s">
        <v>1320</v>
      </c>
      <c r="BG123" s="70"/>
      <c r="BH123" s="68" t="s">
        <v>1190</v>
      </c>
      <c r="BI123" s="68" t="s">
        <v>58</v>
      </c>
      <c r="BJ123" s="68" t="s">
        <v>1193</v>
      </c>
      <c r="BK123" s="68" t="s">
        <v>1433</v>
      </c>
      <c r="BL123" s="68" t="s">
        <v>1403</v>
      </c>
      <c r="BM123" s="68" t="s">
        <v>1400</v>
      </c>
      <c r="BN123" s="68" t="s">
        <v>50</v>
      </c>
      <c r="BO123" s="70" t="str">
        <f t="shared" si="6"/>
        <v>IBP Not Issued</v>
      </c>
      <c r="BP123" s="70" t="s">
        <v>1282</v>
      </c>
      <c r="BQ123" s="70" t="s">
        <v>1262</v>
      </c>
      <c r="BR123" s="70" t="s">
        <v>1497</v>
      </c>
    </row>
    <row r="124" spans="1:71" ht="18">
      <c r="A124" s="68" t="s">
        <v>439</v>
      </c>
      <c r="B124" s="68" t="s">
        <v>39</v>
      </c>
      <c r="C124" s="68" t="s">
        <v>40</v>
      </c>
      <c r="D124" s="68" t="s">
        <v>647</v>
      </c>
      <c r="E124" s="68" t="s">
        <v>396</v>
      </c>
      <c r="F124" s="68" t="s">
        <v>1294</v>
      </c>
      <c r="G124" s="68" t="s">
        <v>440</v>
      </c>
      <c r="H124" s="68">
        <v>28.484300000000001</v>
      </c>
      <c r="I124" s="68">
        <v>36.464799999999997</v>
      </c>
      <c r="J124" s="68" t="s">
        <v>44</v>
      </c>
      <c r="K124" s="68" t="s">
        <v>888</v>
      </c>
      <c r="L124" s="68" t="s">
        <v>1198</v>
      </c>
      <c r="M124" s="68" t="s">
        <v>1119</v>
      </c>
      <c r="N124" s="68" t="s">
        <v>1119</v>
      </c>
      <c r="O124" s="68" t="s">
        <v>39</v>
      </c>
      <c r="P124" s="68" t="s">
        <v>45</v>
      </c>
      <c r="Q124" s="68"/>
      <c r="R124" s="68" t="s">
        <v>46</v>
      </c>
      <c r="S124" s="69">
        <v>43561</v>
      </c>
      <c r="T124" s="69">
        <v>43562</v>
      </c>
      <c r="U124" s="68" t="s">
        <v>46</v>
      </c>
      <c r="V124" s="70">
        <v>43626.514826388891</v>
      </c>
      <c r="W124" s="70">
        <v>43627.514826388891</v>
      </c>
      <c r="X124" s="68" t="s">
        <v>47</v>
      </c>
      <c r="Y124" s="113" t="s">
        <v>441</v>
      </c>
      <c r="Z124" s="68" t="s">
        <v>442</v>
      </c>
      <c r="AA124" s="68" t="s">
        <v>56</v>
      </c>
      <c r="AB124" s="68" t="s">
        <v>57</v>
      </c>
      <c r="AC124" s="69">
        <v>43565</v>
      </c>
      <c r="AD124" s="69">
        <v>43633</v>
      </c>
      <c r="AE124" s="69">
        <v>43633</v>
      </c>
      <c r="AF124" s="69">
        <v>43637</v>
      </c>
      <c r="AG124" s="69" t="s">
        <v>1119</v>
      </c>
      <c r="AH124" s="69" t="s">
        <v>1119</v>
      </c>
      <c r="AI124" s="69">
        <v>43571</v>
      </c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8"/>
      <c r="AZ124" s="68"/>
      <c r="BA124" s="70"/>
      <c r="BB124" s="70"/>
      <c r="BC124" s="70" t="s">
        <v>1374</v>
      </c>
      <c r="BD124" s="69">
        <v>43753</v>
      </c>
      <c r="BE124" s="70">
        <v>43814</v>
      </c>
      <c r="BF124" s="70" t="s">
        <v>1703</v>
      </c>
      <c r="BG124" s="70"/>
      <c r="BH124" s="69" t="s">
        <v>1190</v>
      </c>
      <c r="BI124" s="68" t="s">
        <v>48</v>
      </c>
      <c r="BJ124" s="68" t="s">
        <v>443</v>
      </c>
      <c r="BK124" s="68" t="s">
        <v>1119</v>
      </c>
      <c r="BL124" s="68">
        <v>0</v>
      </c>
      <c r="BM124" s="68">
        <v>0</v>
      </c>
      <c r="BN124" s="68" t="s">
        <v>50</v>
      </c>
      <c r="BO124" s="70" t="str">
        <f t="shared" si="6"/>
        <v>IBP Not Issued</v>
      </c>
      <c r="BP124" s="70" t="s">
        <v>1282</v>
      </c>
      <c r="BQ124" s="70" t="s">
        <v>1333</v>
      </c>
      <c r="BR124" s="70" t="s">
        <v>1513</v>
      </c>
    </row>
    <row r="125" spans="1:71" ht="18">
      <c r="A125" s="68" t="s">
        <v>378</v>
      </c>
      <c r="B125" s="68" t="s">
        <v>39</v>
      </c>
      <c r="C125" s="68" t="s">
        <v>40</v>
      </c>
      <c r="D125" s="68" t="s">
        <v>649</v>
      </c>
      <c r="E125" s="68" t="s">
        <v>369</v>
      </c>
      <c r="F125" s="68" t="s">
        <v>1294</v>
      </c>
      <c r="G125" s="68" t="s">
        <v>370</v>
      </c>
      <c r="H125" s="68">
        <v>27.583210000000001</v>
      </c>
      <c r="I125" s="68">
        <v>41.715240000000001</v>
      </c>
      <c r="J125" s="68" t="s">
        <v>44</v>
      </c>
      <c r="K125" s="68" t="s">
        <v>888</v>
      </c>
      <c r="L125" s="68" t="s">
        <v>1198</v>
      </c>
      <c r="M125" s="68" t="s">
        <v>1119</v>
      </c>
      <c r="N125" s="68" t="s">
        <v>1119</v>
      </c>
      <c r="O125" s="68" t="s">
        <v>39</v>
      </c>
      <c r="P125" s="68" t="s">
        <v>53</v>
      </c>
      <c r="Q125" s="68"/>
      <c r="R125" s="68" t="s">
        <v>46</v>
      </c>
      <c r="S125" s="69">
        <v>43541</v>
      </c>
      <c r="T125" s="69">
        <v>43542</v>
      </c>
      <c r="U125" s="68" t="s">
        <v>46</v>
      </c>
      <c r="V125" s="70">
        <v>43674.685057870367</v>
      </c>
      <c r="W125" s="70">
        <v>43675.685057870367</v>
      </c>
      <c r="X125" s="68" t="s">
        <v>47</v>
      </c>
      <c r="Y125" s="113" t="s">
        <v>1147</v>
      </c>
      <c r="Z125" s="68" t="s">
        <v>1148</v>
      </c>
      <c r="AA125" s="68" t="s">
        <v>56</v>
      </c>
      <c r="AB125" s="68" t="s">
        <v>57</v>
      </c>
      <c r="AC125" s="69">
        <v>43545</v>
      </c>
      <c r="AD125" s="69">
        <v>43565</v>
      </c>
      <c r="AE125" s="69">
        <v>43565</v>
      </c>
      <c r="AF125" s="69">
        <v>43569</v>
      </c>
      <c r="AG125" s="69">
        <v>43578</v>
      </c>
      <c r="AH125" s="69"/>
      <c r="AI125" s="69">
        <v>43697</v>
      </c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8"/>
      <c r="AZ125" s="68"/>
      <c r="BA125" s="70"/>
      <c r="BB125" s="70"/>
      <c r="BC125" s="70" t="s">
        <v>1374</v>
      </c>
      <c r="BD125" s="69">
        <v>43692</v>
      </c>
      <c r="BE125" s="70">
        <v>43794</v>
      </c>
      <c r="BF125" s="70" t="s">
        <v>1320</v>
      </c>
      <c r="BG125" s="70"/>
      <c r="BH125" s="68" t="s">
        <v>1190</v>
      </c>
      <c r="BI125" s="68" t="s">
        <v>58</v>
      </c>
      <c r="BJ125" s="68" t="s">
        <v>1193</v>
      </c>
      <c r="BK125" s="68" t="s">
        <v>1119</v>
      </c>
      <c r="BL125" s="68">
        <v>0</v>
      </c>
      <c r="BM125" s="68">
        <v>0</v>
      </c>
      <c r="BN125" s="68" t="s">
        <v>379</v>
      </c>
      <c r="BO125" s="70" t="str">
        <f t="shared" si="6"/>
        <v>IBP Not Issued</v>
      </c>
      <c r="BP125" s="70" t="s">
        <v>1282</v>
      </c>
      <c r="BQ125" s="70" t="s">
        <v>1262</v>
      </c>
      <c r="BR125" s="70" t="s">
        <v>1497</v>
      </c>
    </row>
    <row r="126" spans="1:71" ht="18">
      <c r="A126" s="68" t="s">
        <v>380</v>
      </c>
      <c r="B126" s="68" t="s">
        <v>39</v>
      </c>
      <c r="C126" s="68" t="s">
        <v>40</v>
      </c>
      <c r="D126" s="68" t="s">
        <v>649</v>
      </c>
      <c r="E126" s="68" t="s">
        <v>369</v>
      </c>
      <c r="F126" s="68" t="s">
        <v>1294</v>
      </c>
      <c r="G126" s="68" t="s">
        <v>370</v>
      </c>
      <c r="H126" s="68">
        <v>27.461500000000001</v>
      </c>
      <c r="I126" s="68">
        <v>41.640439999999998</v>
      </c>
      <c r="J126" s="68" t="s">
        <v>44</v>
      </c>
      <c r="K126" s="68" t="s">
        <v>888</v>
      </c>
      <c r="L126" s="68" t="s">
        <v>1198</v>
      </c>
      <c r="M126" s="68" t="s">
        <v>1119</v>
      </c>
      <c r="N126" s="68" t="s">
        <v>1119</v>
      </c>
      <c r="O126" s="68" t="s">
        <v>39</v>
      </c>
      <c r="P126" s="68" t="s">
        <v>53</v>
      </c>
      <c r="Q126" s="68"/>
      <c r="R126" s="68" t="s">
        <v>46</v>
      </c>
      <c r="S126" s="69">
        <v>43561</v>
      </c>
      <c r="T126" s="69">
        <v>43562</v>
      </c>
      <c r="U126" s="68" t="s">
        <v>46</v>
      </c>
      <c r="V126" s="70">
        <v>43651.78869212963</v>
      </c>
      <c r="W126" s="70">
        <v>43652.78869212963</v>
      </c>
      <c r="X126" s="68" t="s">
        <v>47</v>
      </c>
      <c r="Y126" s="113" t="s">
        <v>971</v>
      </c>
      <c r="Z126" s="68" t="s">
        <v>972</v>
      </c>
      <c r="AA126" s="68" t="s">
        <v>960</v>
      </c>
      <c r="AB126" s="68" t="s">
        <v>961</v>
      </c>
      <c r="AC126" s="69">
        <v>43565</v>
      </c>
      <c r="AD126" s="69">
        <v>43636</v>
      </c>
      <c r="AE126" s="69">
        <v>43636</v>
      </c>
      <c r="AF126" s="69">
        <v>43636</v>
      </c>
      <c r="AG126" s="69" t="s">
        <v>1119</v>
      </c>
      <c r="AH126" s="69" t="s">
        <v>1119</v>
      </c>
      <c r="AI126" s="69">
        <v>43657</v>
      </c>
      <c r="AJ126" s="69">
        <v>43710</v>
      </c>
      <c r="AK126" s="69">
        <v>43710</v>
      </c>
      <c r="AL126" s="69">
        <v>43713</v>
      </c>
      <c r="AM126" s="69">
        <v>43755</v>
      </c>
      <c r="AN126" s="69"/>
      <c r="AO126" s="69" t="s">
        <v>1119</v>
      </c>
      <c r="AP126" s="69" t="s">
        <v>1119</v>
      </c>
      <c r="AQ126" s="69"/>
      <c r="AR126" s="69"/>
      <c r="AS126" s="69">
        <v>43720</v>
      </c>
      <c r="AT126" s="164">
        <v>27.46219</v>
      </c>
      <c r="AU126" s="164">
        <v>41.641559999999998</v>
      </c>
      <c r="AV126" s="69">
        <v>43723</v>
      </c>
      <c r="AW126" s="69">
        <v>43734</v>
      </c>
      <c r="AX126" s="69" t="s">
        <v>1724</v>
      </c>
      <c r="AY126" s="68"/>
      <c r="AZ126" s="68"/>
      <c r="BA126" s="70">
        <v>43758</v>
      </c>
      <c r="BB126" s="70">
        <v>43758</v>
      </c>
      <c r="BC126" s="70" t="s">
        <v>1374</v>
      </c>
      <c r="BD126" s="69">
        <v>43814</v>
      </c>
      <c r="BE126" s="70">
        <v>43766</v>
      </c>
      <c r="BF126" s="70" t="s">
        <v>1315</v>
      </c>
      <c r="BG126" s="70" t="s">
        <v>1316</v>
      </c>
      <c r="BH126" s="69" t="s">
        <v>1190</v>
      </c>
      <c r="BI126" s="68" t="s">
        <v>58</v>
      </c>
      <c r="BJ126" s="68" t="s">
        <v>373</v>
      </c>
      <c r="BK126" s="68" t="s">
        <v>1119</v>
      </c>
      <c r="BL126" s="68" t="s">
        <v>1401</v>
      </c>
      <c r="BM126" s="68" t="s">
        <v>1363</v>
      </c>
      <c r="BN126" s="68" t="s">
        <v>50</v>
      </c>
      <c r="BO126" s="70" t="str">
        <f t="shared" si="6"/>
        <v>FBP Not Applied</v>
      </c>
      <c r="BP126" s="70" t="s">
        <v>1282</v>
      </c>
      <c r="BQ126" s="70" t="s">
        <v>1262</v>
      </c>
      <c r="BR126" s="70" t="s">
        <v>1686</v>
      </c>
    </row>
    <row r="127" spans="1:71" ht="18">
      <c r="A127" s="68" t="s">
        <v>381</v>
      </c>
      <c r="B127" s="68" t="s">
        <v>39</v>
      </c>
      <c r="C127" s="68" t="s">
        <v>40</v>
      </c>
      <c r="D127" s="68" t="s">
        <v>649</v>
      </c>
      <c r="E127" s="68" t="s">
        <v>369</v>
      </c>
      <c r="F127" s="68" t="s">
        <v>1294</v>
      </c>
      <c r="G127" s="68" t="s">
        <v>382</v>
      </c>
      <c r="H127" s="68">
        <v>27.50705</v>
      </c>
      <c r="I127" s="68">
        <v>41.766649999999998</v>
      </c>
      <c r="J127" s="68" t="s">
        <v>44</v>
      </c>
      <c r="K127" s="68" t="s">
        <v>888</v>
      </c>
      <c r="L127" s="68" t="s">
        <v>1198</v>
      </c>
      <c r="M127" s="68" t="s">
        <v>1119</v>
      </c>
      <c r="N127" s="68" t="s">
        <v>1119</v>
      </c>
      <c r="O127" s="68" t="s">
        <v>39</v>
      </c>
      <c r="P127" s="68" t="s">
        <v>45</v>
      </c>
      <c r="Q127" s="68"/>
      <c r="R127" s="68" t="s">
        <v>46</v>
      </c>
      <c r="S127" s="69">
        <v>43541</v>
      </c>
      <c r="T127" s="69">
        <v>43542</v>
      </c>
      <c r="U127" s="68" t="s">
        <v>46</v>
      </c>
      <c r="V127" s="70">
        <v>43669.611840277779</v>
      </c>
      <c r="W127" s="70">
        <v>43670.611840277779</v>
      </c>
      <c r="X127" s="68" t="s">
        <v>47</v>
      </c>
      <c r="Y127" s="113" t="s">
        <v>1121</v>
      </c>
      <c r="Z127" s="68" t="s">
        <v>1122</v>
      </c>
      <c r="AA127" s="68" t="s">
        <v>56</v>
      </c>
      <c r="AB127" s="68" t="s">
        <v>57</v>
      </c>
      <c r="AC127" s="69">
        <v>43545</v>
      </c>
      <c r="AD127" s="69">
        <v>43674</v>
      </c>
      <c r="AE127" s="69">
        <v>43674</v>
      </c>
      <c r="AF127" s="69">
        <v>43682</v>
      </c>
      <c r="AG127" s="69" t="s">
        <v>1119</v>
      </c>
      <c r="AH127" s="69" t="s">
        <v>1119</v>
      </c>
      <c r="AI127" s="69">
        <v>43569</v>
      </c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8"/>
      <c r="AZ127" s="68"/>
      <c r="BA127" s="70"/>
      <c r="BB127" s="70"/>
      <c r="BC127" s="70" t="s">
        <v>1374</v>
      </c>
      <c r="BD127" s="69">
        <v>43753</v>
      </c>
      <c r="BE127" s="70">
        <v>43797</v>
      </c>
      <c r="BF127" s="70" t="s">
        <v>1320</v>
      </c>
      <c r="BG127" s="70"/>
      <c r="BH127" s="69" t="s">
        <v>1190</v>
      </c>
      <c r="BI127" s="68" t="s">
        <v>48</v>
      </c>
      <c r="BJ127" s="68" t="s">
        <v>383</v>
      </c>
      <c r="BK127" s="68" t="s">
        <v>1119</v>
      </c>
      <c r="BL127" s="68">
        <v>0</v>
      </c>
      <c r="BM127" s="68">
        <v>0</v>
      </c>
      <c r="BN127" s="68" t="s">
        <v>50</v>
      </c>
      <c r="BO127" s="70" t="str">
        <f t="shared" si="6"/>
        <v>IBP Not Issued</v>
      </c>
      <c r="BP127" s="70" t="s">
        <v>1282</v>
      </c>
      <c r="BQ127" s="70" t="s">
        <v>1262</v>
      </c>
      <c r="BR127" s="70" t="s">
        <v>1513</v>
      </c>
    </row>
    <row r="128" spans="1:71" ht="18">
      <c r="A128" s="68" t="s">
        <v>339</v>
      </c>
      <c r="B128" s="68" t="s">
        <v>874</v>
      </c>
      <c r="C128" s="68" t="s">
        <v>40</v>
      </c>
      <c r="D128" s="68" t="s">
        <v>249</v>
      </c>
      <c r="E128" s="68" t="s">
        <v>263</v>
      </c>
      <c r="F128" s="68" t="s">
        <v>1297</v>
      </c>
      <c r="G128" s="68" t="s">
        <v>340</v>
      </c>
      <c r="H128" s="68">
        <v>18.894659999999998</v>
      </c>
      <c r="I128" s="68">
        <v>51.17069</v>
      </c>
      <c r="J128" s="68" t="s">
        <v>44</v>
      </c>
      <c r="K128" s="68" t="s">
        <v>888</v>
      </c>
      <c r="L128" s="68" t="s">
        <v>1198</v>
      </c>
      <c r="M128" s="68" t="s">
        <v>1119</v>
      </c>
      <c r="N128" s="68" t="s">
        <v>1119</v>
      </c>
      <c r="O128" s="68" t="s">
        <v>39</v>
      </c>
      <c r="P128" s="68" t="s">
        <v>53</v>
      </c>
      <c r="Q128" s="68"/>
      <c r="R128" s="68" t="s">
        <v>46</v>
      </c>
      <c r="S128" s="69">
        <v>43629</v>
      </c>
      <c r="T128" s="69">
        <v>43630</v>
      </c>
      <c r="U128" s="68" t="s">
        <v>46</v>
      </c>
      <c r="V128" s="70">
        <v>43627.487638888888</v>
      </c>
      <c r="W128" s="70">
        <v>43628.487638888888</v>
      </c>
      <c r="X128" s="68" t="s">
        <v>47</v>
      </c>
      <c r="Y128" s="113" t="s">
        <v>341</v>
      </c>
      <c r="Z128" s="68" t="s">
        <v>342</v>
      </c>
      <c r="AA128" s="68" t="s">
        <v>56</v>
      </c>
      <c r="AB128" s="68" t="s">
        <v>57</v>
      </c>
      <c r="AC128" s="69">
        <v>43633</v>
      </c>
      <c r="AD128" s="69">
        <v>43634</v>
      </c>
      <c r="AE128" s="69">
        <v>43634</v>
      </c>
      <c r="AF128" s="69">
        <v>43634</v>
      </c>
      <c r="AG128" s="69" t="s">
        <v>1119</v>
      </c>
      <c r="AH128" s="69" t="s">
        <v>1119</v>
      </c>
      <c r="AI128" s="69">
        <v>43634</v>
      </c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>
        <v>43758</v>
      </c>
      <c r="AW128" s="69"/>
      <c r="AX128" s="69"/>
      <c r="AY128" s="68"/>
      <c r="AZ128" s="68"/>
      <c r="BA128" s="70"/>
      <c r="BB128" s="70"/>
      <c r="BC128" s="70" t="s">
        <v>1374</v>
      </c>
      <c r="BD128" s="69">
        <v>43834</v>
      </c>
      <c r="BE128" s="70">
        <v>43766</v>
      </c>
      <c r="BF128" s="70" t="s">
        <v>1315</v>
      </c>
      <c r="BG128" s="70"/>
      <c r="BH128" s="69" t="s">
        <v>1190</v>
      </c>
      <c r="BI128" s="68" t="s">
        <v>48</v>
      </c>
      <c r="BJ128" s="68" t="s">
        <v>122</v>
      </c>
      <c r="BK128" s="68" t="s">
        <v>1119</v>
      </c>
      <c r="BL128" s="68">
        <v>0</v>
      </c>
      <c r="BM128" s="68">
        <v>0</v>
      </c>
      <c r="BN128" s="68" t="s">
        <v>50</v>
      </c>
      <c r="BO128" s="70" t="str">
        <f t="shared" si="6"/>
        <v>IBP Not Issued</v>
      </c>
      <c r="BP128" s="70" t="s">
        <v>1282</v>
      </c>
      <c r="BQ128" s="70" t="s">
        <v>1212</v>
      </c>
      <c r="BR128" s="70" t="s">
        <v>1514</v>
      </c>
      <c r="BS128" s="1" t="s">
        <v>1713</v>
      </c>
    </row>
    <row r="129" spans="1:71" ht="18">
      <c r="A129" s="68" t="s">
        <v>385</v>
      </c>
      <c r="B129" s="68" t="s">
        <v>39</v>
      </c>
      <c r="C129" s="68" t="s">
        <v>40</v>
      </c>
      <c r="D129" s="68" t="s">
        <v>649</v>
      </c>
      <c r="E129" s="68" t="s">
        <v>369</v>
      </c>
      <c r="F129" s="68" t="s">
        <v>1294</v>
      </c>
      <c r="G129" s="68" t="s">
        <v>370</v>
      </c>
      <c r="H129" s="68">
        <v>27.53058</v>
      </c>
      <c r="I129" s="68">
        <v>41.767229999999998</v>
      </c>
      <c r="J129" s="68" t="s">
        <v>44</v>
      </c>
      <c r="K129" s="68" t="s">
        <v>888</v>
      </c>
      <c r="L129" s="68" t="s">
        <v>1198</v>
      </c>
      <c r="M129" s="68" t="s">
        <v>1119</v>
      </c>
      <c r="N129" s="68" t="s">
        <v>1119</v>
      </c>
      <c r="O129" s="68" t="s">
        <v>39</v>
      </c>
      <c r="P129" s="68" t="s">
        <v>53</v>
      </c>
      <c r="Q129" s="68"/>
      <c r="R129" s="68" t="s">
        <v>46</v>
      </c>
      <c r="S129" s="69">
        <v>43541</v>
      </c>
      <c r="T129" s="69">
        <v>43542</v>
      </c>
      <c r="U129" s="68" t="s">
        <v>46</v>
      </c>
      <c r="V129" s="70">
        <v>43655.657997685186</v>
      </c>
      <c r="W129" s="70">
        <v>43656.657997685186</v>
      </c>
      <c r="X129" s="68" t="s">
        <v>47</v>
      </c>
      <c r="Y129" s="113" t="s">
        <v>1077</v>
      </c>
      <c r="Z129" s="68" t="s">
        <v>1078</v>
      </c>
      <c r="AA129" s="68" t="s">
        <v>1266</v>
      </c>
      <c r="AB129" s="68" t="s">
        <v>112</v>
      </c>
      <c r="AC129" s="69">
        <v>43545</v>
      </c>
      <c r="AD129" s="69">
        <v>43565</v>
      </c>
      <c r="AE129" s="69">
        <v>43565</v>
      </c>
      <c r="AF129" s="69">
        <v>43565</v>
      </c>
      <c r="AG129" s="69" t="s">
        <v>1119</v>
      </c>
      <c r="AH129" s="69" t="s">
        <v>1119</v>
      </c>
      <c r="AI129" s="69">
        <v>43585</v>
      </c>
      <c r="AJ129" s="69">
        <v>43712</v>
      </c>
      <c r="AK129" s="69">
        <v>43718</v>
      </c>
      <c r="AL129" s="69">
        <v>43734</v>
      </c>
      <c r="AM129" s="69">
        <v>43755</v>
      </c>
      <c r="AN129" s="69"/>
      <c r="AO129" s="69" t="s">
        <v>1119</v>
      </c>
      <c r="AP129" s="69" t="s">
        <v>1119</v>
      </c>
      <c r="AQ129" s="69"/>
      <c r="AR129" s="69"/>
      <c r="AS129" s="69">
        <v>43719</v>
      </c>
      <c r="AT129" s="164">
        <v>27.534220000000001</v>
      </c>
      <c r="AU129" s="164">
        <v>41.764980000000001</v>
      </c>
      <c r="AV129" s="69">
        <v>43727</v>
      </c>
      <c r="AW129" s="69">
        <v>43752</v>
      </c>
      <c r="AX129" s="69" t="s">
        <v>1727</v>
      </c>
      <c r="AY129" s="68"/>
      <c r="AZ129" s="68"/>
      <c r="BA129" s="70">
        <v>43758</v>
      </c>
      <c r="BB129" s="70">
        <v>43758</v>
      </c>
      <c r="BC129" s="70" t="s">
        <v>1374</v>
      </c>
      <c r="BD129" s="69">
        <v>43723</v>
      </c>
      <c r="BE129" s="70">
        <v>43766</v>
      </c>
      <c r="BF129" s="70" t="s">
        <v>1315</v>
      </c>
      <c r="BG129" s="70" t="s">
        <v>1316</v>
      </c>
      <c r="BH129" s="69" t="s">
        <v>1190</v>
      </c>
      <c r="BI129" s="68" t="s">
        <v>58</v>
      </c>
      <c r="BJ129" s="68" t="s">
        <v>373</v>
      </c>
      <c r="BK129" s="68" t="s">
        <v>1119</v>
      </c>
      <c r="BL129" s="68">
        <v>0</v>
      </c>
      <c r="BM129" s="68" t="s">
        <v>1361</v>
      </c>
      <c r="BN129" s="68" t="s">
        <v>50</v>
      </c>
      <c r="BO129" s="70" t="str">
        <f t="shared" si="6"/>
        <v>FBP Not Applied</v>
      </c>
      <c r="BP129" s="70" t="s">
        <v>1282</v>
      </c>
      <c r="BQ129" s="70" t="s">
        <v>1262</v>
      </c>
      <c r="BR129" s="70" t="s">
        <v>1686</v>
      </c>
    </row>
    <row r="130" spans="1:71" ht="18">
      <c r="A130" s="68" t="s">
        <v>386</v>
      </c>
      <c r="B130" s="68" t="s">
        <v>39</v>
      </c>
      <c r="C130" s="68" t="s">
        <v>40</v>
      </c>
      <c r="D130" s="68" t="s">
        <v>649</v>
      </c>
      <c r="E130" s="68" t="s">
        <v>369</v>
      </c>
      <c r="F130" s="68" t="s">
        <v>1294</v>
      </c>
      <c r="G130" s="68" t="s">
        <v>370</v>
      </c>
      <c r="H130" s="68">
        <v>27.407859999999999</v>
      </c>
      <c r="I130" s="68">
        <v>41.717759999999998</v>
      </c>
      <c r="J130" s="68" t="s">
        <v>44</v>
      </c>
      <c r="K130" s="68" t="s">
        <v>888</v>
      </c>
      <c r="L130" s="68" t="s">
        <v>1198</v>
      </c>
      <c r="M130" s="68" t="s">
        <v>1119</v>
      </c>
      <c r="N130" s="68" t="s">
        <v>1119</v>
      </c>
      <c r="O130" s="68" t="s">
        <v>39</v>
      </c>
      <c r="P130" s="68" t="s">
        <v>53</v>
      </c>
      <c r="Q130" s="68"/>
      <c r="R130" s="68" t="s">
        <v>46</v>
      </c>
      <c r="S130" s="69">
        <v>43541</v>
      </c>
      <c r="T130" s="69">
        <v>43542</v>
      </c>
      <c r="U130" s="68" t="s">
        <v>46</v>
      </c>
      <c r="V130" s="70">
        <v>43608.604467592595</v>
      </c>
      <c r="W130" s="70">
        <v>43609.604467592595</v>
      </c>
      <c r="X130" s="68" t="s">
        <v>47</v>
      </c>
      <c r="Y130" s="113" t="s">
        <v>387</v>
      </c>
      <c r="Z130" s="68" t="s">
        <v>388</v>
      </c>
      <c r="AA130" s="68" t="s">
        <v>960</v>
      </c>
      <c r="AB130" s="68" t="s">
        <v>961</v>
      </c>
      <c r="AC130" s="69">
        <v>43545</v>
      </c>
      <c r="AD130" s="69">
        <v>43565</v>
      </c>
      <c r="AE130" s="69">
        <v>43565</v>
      </c>
      <c r="AF130" s="69">
        <v>43569</v>
      </c>
      <c r="AG130" s="69" t="s">
        <v>1119</v>
      </c>
      <c r="AH130" s="69" t="s">
        <v>1119</v>
      </c>
      <c r="AI130" s="69">
        <v>43585</v>
      </c>
      <c r="AJ130" s="69">
        <v>43702</v>
      </c>
      <c r="AK130" s="69">
        <v>43710</v>
      </c>
      <c r="AL130" s="69">
        <v>43713</v>
      </c>
      <c r="AM130" s="69">
        <v>43755</v>
      </c>
      <c r="AN130" s="69"/>
      <c r="AO130" s="69" t="s">
        <v>1119</v>
      </c>
      <c r="AP130" s="69" t="s">
        <v>1119</v>
      </c>
      <c r="AQ130" s="69"/>
      <c r="AR130" s="69"/>
      <c r="AS130" s="69">
        <v>43719</v>
      </c>
      <c r="AT130" s="164">
        <v>27.40767</v>
      </c>
      <c r="AU130" s="164">
        <v>41.715699999999998</v>
      </c>
      <c r="AV130" s="69">
        <v>43723</v>
      </c>
      <c r="AW130" s="69">
        <v>43741</v>
      </c>
      <c r="AX130" s="69" t="s">
        <v>1724</v>
      </c>
      <c r="AY130" s="68"/>
      <c r="AZ130" s="68"/>
      <c r="BA130" s="70">
        <v>43758</v>
      </c>
      <c r="BB130" s="70">
        <v>43758</v>
      </c>
      <c r="BC130" s="70" t="s">
        <v>1374</v>
      </c>
      <c r="BD130" s="69">
        <v>43723</v>
      </c>
      <c r="BE130" s="70">
        <v>43766</v>
      </c>
      <c r="BF130" s="70" t="s">
        <v>1315</v>
      </c>
      <c r="BG130" s="70" t="s">
        <v>1316</v>
      </c>
      <c r="BH130" s="69" t="s">
        <v>1190</v>
      </c>
      <c r="BI130" s="68" t="s">
        <v>58</v>
      </c>
      <c r="BJ130" s="68" t="s">
        <v>373</v>
      </c>
      <c r="BK130" s="68" t="s">
        <v>1119</v>
      </c>
      <c r="BL130" s="68" t="s">
        <v>1434</v>
      </c>
      <c r="BM130" s="68" t="s">
        <v>1364</v>
      </c>
      <c r="BN130" s="68" t="s">
        <v>50</v>
      </c>
      <c r="BO130" s="70" t="str">
        <f t="shared" si="6"/>
        <v>FBP Not Applied</v>
      </c>
      <c r="BP130" s="70" t="s">
        <v>1282</v>
      </c>
      <c r="BQ130" s="70" t="s">
        <v>1262</v>
      </c>
      <c r="BR130" s="70" t="s">
        <v>1686</v>
      </c>
    </row>
    <row r="131" spans="1:71" ht="18">
      <c r="A131" s="68" t="s">
        <v>389</v>
      </c>
      <c r="B131" s="68" t="s">
        <v>39</v>
      </c>
      <c r="C131" s="68" t="s">
        <v>40</v>
      </c>
      <c r="D131" s="68" t="s">
        <v>649</v>
      </c>
      <c r="E131" s="68" t="s">
        <v>369</v>
      </c>
      <c r="F131" s="68" t="s">
        <v>1294</v>
      </c>
      <c r="G131" s="68" t="s">
        <v>1304</v>
      </c>
      <c r="H131" s="68">
        <v>27.49766</v>
      </c>
      <c r="I131" s="68">
        <v>41.699420000000003</v>
      </c>
      <c r="J131" s="68" t="s">
        <v>44</v>
      </c>
      <c r="K131" s="68" t="s">
        <v>888</v>
      </c>
      <c r="L131" s="68" t="s">
        <v>1198</v>
      </c>
      <c r="M131" s="68" t="s">
        <v>1119</v>
      </c>
      <c r="N131" s="68" t="s">
        <v>1119</v>
      </c>
      <c r="O131" s="68" t="s">
        <v>39</v>
      </c>
      <c r="P131" s="68" t="s">
        <v>53</v>
      </c>
      <c r="Q131" s="68"/>
      <c r="R131" s="68" t="s">
        <v>46</v>
      </c>
      <c r="S131" s="69">
        <v>43541</v>
      </c>
      <c r="T131" s="69">
        <v>43542</v>
      </c>
      <c r="U131" s="68" t="s">
        <v>46</v>
      </c>
      <c r="V131" s="70">
        <v>43605.448784722219</v>
      </c>
      <c r="W131" s="70">
        <v>43606.448784722219</v>
      </c>
      <c r="X131" s="68" t="s">
        <v>47</v>
      </c>
      <c r="Y131" s="113" t="s">
        <v>1352</v>
      </c>
      <c r="Z131" s="68" t="s">
        <v>1353</v>
      </c>
      <c r="AA131" s="68" t="s">
        <v>1266</v>
      </c>
      <c r="AB131" s="68" t="s">
        <v>112</v>
      </c>
      <c r="AC131" s="69">
        <v>43545</v>
      </c>
      <c r="AD131" s="69">
        <v>43565</v>
      </c>
      <c r="AE131" s="69">
        <v>43565</v>
      </c>
      <c r="AF131" s="69">
        <v>43565</v>
      </c>
      <c r="AG131" s="69">
        <v>43558</v>
      </c>
      <c r="AH131" s="69">
        <v>43601</v>
      </c>
      <c r="AI131" s="69" t="s">
        <v>1119</v>
      </c>
      <c r="AJ131" s="69" t="s">
        <v>1119</v>
      </c>
      <c r="AK131" s="69" t="s">
        <v>1119</v>
      </c>
      <c r="AL131" s="69" t="s">
        <v>1119</v>
      </c>
      <c r="AM131" s="69" t="s">
        <v>1119</v>
      </c>
      <c r="AN131" s="69" t="s">
        <v>1119</v>
      </c>
      <c r="AO131" s="69">
        <v>43758</v>
      </c>
      <c r="AP131" s="69">
        <v>43744</v>
      </c>
      <c r="AQ131" s="69">
        <v>43758</v>
      </c>
      <c r="AR131" s="69">
        <v>43767</v>
      </c>
      <c r="AS131" s="69">
        <v>43739</v>
      </c>
      <c r="AT131" s="162">
        <v>27.497640000000001</v>
      </c>
      <c r="AU131" s="162">
        <v>41.699330000000003</v>
      </c>
      <c r="AV131" s="69">
        <v>43744</v>
      </c>
      <c r="AW131" s="69" t="s">
        <v>1119</v>
      </c>
      <c r="AX131" s="69" t="s">
        <v>1119</v>
      </c>
      <c r="AY131" s="68"/>
      <c r="AZ131" s="68"/>
      <c r="BA131" s="70">
        <v>43758</v>
      </c>
      <c r="BB131" s="70">
        <v>43758</v>
      </c>
      <c r="BC131" s="70" t="s">
        <v>1374</v>
      </c>
      <c r="BD131" s="69">
        <v>43666</v>
      </c>
      <c r="BE131" s="70">
        <v>43759</v>
      </c>
      <c r="BF131" s="70" t="s">
        <v>1316</v>
      </c>
      <c r="BG131" s="70" t="s">
        <v>1316</v>
      </c>
      <c r="BH131" s="68" t="s">
        <v>101</v>
      </c>
      <c r="BI131" s="68" t="s">
        <v>101</v>
      </c>
      <c r="BJ131" s="68" t="s">
        <v>390</v>
      </c>
      <c r="BK131" s="68" t="s">
        <v>1435</v>
      </c>
      <c r="BL131" s="68" t="s">
        <v>1392</v>
      </c>
      <c r="BM131" s="68" t="s">
        <v>1397</v>
      </c>
      <c r="BN131" s="68" t="s">
        <v>353</v>
      </c>
      <c r="BO131" s="70" t="str">
        <f t="shared" si="6"/>
        <v>HO to CW Done</v>
      </c>
      <c r="BP131" s="70" t="s">
        <v>1288</v>
      </c>
      <c r="BQ131" s="70" t="s">
        <v>1262</v>
      </c>
      <c r="BR131" s="70" t="s">
        <v>1493</v>
      </c>
    </row>
    <row r="132" spans="1:71" ht="18">
      <c r="A132" s="68" t="s">
        <v>332</v>
      </c>
      <c r="B132" s="68" t="s">
        <v>39</v>
      </c>
      <c r="C132" s="68" t="s">
        <v>40</v>
      </c>
      <c r="D132" s="68" t="s">
        <v>249</v>
      </c>
      <c r="E132" s="68" t="s">
        <v>276</v>
      </c>
      <c r="F132" s="68" t="s">
        <v>1294</v>
      </c>
      <c r="G132" s="68" t="s">
        <v>333</v>
      </c>
      <c r="H132" s="68">
        <v>19.543949999999999</v>
      </c>
      <c r="I132" s="68">
        <v>41.038490000000003</v>
      </c>
      <c r="J132" s="68" t="s">
        <v>44</v>
      </c>
      <c r="K132" s="68" t="s">
        <v>888</v>
      </c>
      <c r="L132" s="68" t="s">
        <v>1198</v>
      </c>
      <c r="M132" s="68" t="s">
        <v>1119</v>
      </c>
      <c r="N132" s="68" t="s">
        <v>1119</v>
      </c>
      <c r="O132" s="68" t="s">
        <v>39</v>
      </c>
      <c r="P132" s="68" t="s">
        <v>45</v>
      </c>
      <c r="Q132" s="68"/>
      <c r="R132" s="68" t="s">
        <v>46</v>
      </c>
      <c r="S132" s="69">
        <v>43534</v>
      </c>
      <c r="T132" s="69">
        <v>43535</v>
      </c>
      <c r="U132" s="68" t="s">
        <v>46</v>
      </c>
      <c r="V132" s="70">
        <v>43610.387453703705</v>
      </c>
      <c r="W132" s="70">
        <v>43611.387453703705</v>
      </c>
      <c r="X132" s="68" t="s">
        <v>47</v>
      </c>
      <c r="Y132" s="113" t="s">
        <v>334</v>
      </c>
      <c r="Z132" s="68" t="s">
        <v>335</v>
      </c>
      <c r="AA132" s="68" t="s">
        <v>1745</v>
      </c>
      <c r="AB132" s="68" t="s">
        <v>1746</v>
      </c>
      <c r="AC132" s="69">
        <v>43538</v>
      </c>
      <c r="AD132" s="69">
        <v>43565</v>
      </c>
      <c r="AE132" s="69">
        <v>43565</v>
      </c>
      <c r="AF132" s="69">
        <v>43565</v>
      </c>
      <c r="AG132" s="69" t="s">
        <v>1119</v>
      </c>
      <c r="AH132" s="69" t="s">
        <v>1119</v>
      </c>
      <c r="AI132" s="69">
        <v>43634</v>
      </c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8"/>
      <c r="AZ132" s="68"/>
      <c r="BA132" s="70"/>
      <c r="BB132" s="70"/>
      <c r="BC132" s="70" t="s">
        <v>1374</v>
      </c>
      <c r="BD132" s="69">
        <v>43784</v>
      </c>
      <c r="BE132" s="70">
        <v>43783</v>
      </c>
      <c r="BF132" s="70" t="s">
        <v>1318</v>
      </c>
      <c r="BG132" s="70"/>
      <c r="BH132" s="69" t="s">
        <v>101</v>
      </c>
      <c r="BI132" s="69" t="s">
        <v>101</v>
      </c>
      <c r="BJ132" s="68" t="s">
        <v>101</v>
      </c>
      <c r="BK132" s="68" t="s">
        <v>1436</v>
      </c>
      <c r="BL132" s="68" t="s">
        <v>1392</v>
      </c>
      <c r="BM132" s="68" t="s">
        <v>1358</v>
      </c>
      <c r="BN132" s="68" t="s">
        <v>50</v>
      </c>
      <c r="BO132" s="70" t="str">
        <f t="shared" ref="BO132:BO195" si="7">CONCATENATE(IF(R132="Approved",IF(U132="Approved",IF(AA132="","NA in IGATE", IF(AD132="","ISR Not Sub to RF",IF(AD132="","ISR Not Sub to RF",IF(AE132="","ISR Not Approved By RF",IF(AE132="","ISR Not Approved By SA",IF(AI132="","IBP not Applied",IF(AJ132="","IBP Not Issued",IF(AK132="","Contract Not Issued",IF(AL132="","Contract Not Submitted to TAWAL",IF(AM132="","Contract Not Signed by TAWAL",IF(AO132="","Priv. Contract Not Issued From TAWAL",IF(AP132="","Priv. Contract Not Signed by Owner",IF(AQ132="","FBP Not Applied",IF(AR132="","FBP Not Issued",IF(BB132="","HO Not Done","HO to CW Done"))))))))))))))),",ISR  IN GAT"),"SSO"))</f>
        <v>IBP Not Issued</v>
      </c>
      <c r="BP132" s="70" t="s">
        <v>1282</v>
      </c>
      <c r="BQ132" s="70" t="s">
        <v>1338</v>
      </c>
      <c r="BR132" s="70" t="s">
        <v>1735</v>
      </c>
      <c r="BS132" s="1" t="s">
        <v>1711</v>
      </c>
    </row>
    <row r="133" spans="1:71" ht="18">
      <c r="A133" s="68" t="s">
        <v>394</v>
      </c>
      <c r="B133" s="68" t="s">
        <v>39</v>
      </c>
      <c r="C133" s="68" t="s">
        <v>40</v>
      </c>
      <c r="D133" s="68" t="s">
        <v>649</v>
      </c>
      <c r="E133" s="68" t="s">
        <v>369</v>
      </c>
      <c r="F133" s="68" t="s">
        <v>1294</v>
      </c>
      <c r="G133" s="68" t="s">
        <v>370</v>
      </c>
      <c r="H133" s="68">
        <v>27.468219999999999</v>
      </c>
      <c r="I133" s="68">
        <v>41.681170000000002</v>
      </c>
      <c r="J133" s="68" t="s">
        <v>44</v>
      </c>
      <c r="K133" s="68" t="s">
        <v>888</v>
      </c>
      <c r="L133" s="68" t="s">
        <v>1198</v>
      </c>
      <c r="M133" s="68" t="s">
        <v>1119</v>
      </c>
      <c r="N133" s="68" t="s">
        <v>1119</v>
      </c>
      <c r="O133" s="68" t="s">
        <v>39</v>
      </c>
      <c r="P133" s="68" t="s">
        <v>53</v>
      </c>
      <c r="Q133" s="68"/>
      <c r="R133" s="68" t="s">
        <v>46</v>
      </c>
      <c r="S133" s="69">
        <v>43541</v>
      </c>
      <c r="T133" s="69">
        <v>43542</v>
      </c>
      <c r="U133" s="68" t="s">
        <v>46</v>
      </c>
      <c r="V133" s="70">
        <v>43654.768645833334</v>
      </c>
      <c r="W133" s="70">
        <v>43655.768645833334</v>
      </c>
      <c r="X133" s="68" t="s">
        <v>47</v>
      </c>
      <c r="Y133" s="113" t="s">
        <v>1034</v>
      </c>
      <c r="Z133" s="68" t="s">
        <v>1035</v>
      </c>
      <c r="AA133" s="68" t="s">
        <v>960</v>
      </c>
      <c r="AB133" s="68" t="s">
        <v>961</v>
      </c>
      <c r="AC133" s="69">
        <v>43545</v>
      </c>
      <c r="AD133" s="69">
        <v>43565</v>
      </c>
      <c r="AE133" s="69">
        <v>43565</v>
      </c>
      <c r="AF133" s="69">
        <v>43608</v>
      </c>
      <c r="AG133" s="69" t="s">
        <v>1119</v>
      </c>
      <c r="AH133" s="69" t="s">
        <v>1119</v>
      </c>
      <c r="AI133" s="69">
        <v>43635</v>
      </c>
      <c r="AJ133" s="69">
        <v>43712</v>
      </c>
      <c r="AK133" s="69">
        <v>43718</v>
      </c>
      <c r="AL133" s="69">
        <v>43719</v>
      </c>
      <c r="AM133" s="69">
        <v>43755</v>
      </c>
      <c r="AN133" s="69"/>
      <c r="AO133" s="69" t="s">
        <v>1119</v>
      </c>
      <c r="AP133" s="69" t="s">
        <v>1119</v>
      </c>
      <c r="AQ133" s="69"/>
      <c r="AR133" s="69"/>
      <c r="AS133" s="69">
        <v>43719</v>
      </c>
      <c r="AT133" s="164">
        <v>27.46575</v>
      </c>
      <c r="AU133" s="164">
        <v>41.680610000000001</v>
      </c>
      <c r="AV133" s="69">
        <v>43727</v>
      </c>
      <c r="AW133" s="69">
        <v>43734</v>
      </c>
      <c r="AX133" s="69" t="s">
        <v>1728</v>
      </c>
      <c r="AY133" s="68"/>
      <c r="AZ133" s="68"/>
      <c r="BA133" s="70">
        <v>43758</v>
      </c>
      <c r="BB133" s="70">
        <v>43758</v>
      </c>
      <c r="BC133" s="70" t="s">
        <v>1374</v>
      </c>
      <c r="BD133" s="69">
        <v>43692</v>
      </c>
      <c r="BE133" s="70">
        <v>43766</v>
      </c>
      <c r="BF133" s="70" t="s">
        <v>1315</v>
      </c>
      <c r="BG133" s="70" t="s">
        <v>1316</v>
      </c>
      <c r="BH133" s="69" t="s">
        <v>1190</v>
      </c>
      <c r="BI133" s="68" t="s">
        <v>58</v>
      </c>
      <c r="BJ133" s="68" t="s">
        <v>373</v>
      </c>
      <c r="BK133" s="68" t="s">
        <v>1119</v>
      </c>
      <c r="BL133" s="68" t="s">
        <v>1392</v>
      </c>
      <c r="BM133" s="68" t="s">
        <v>1361</v>
      </c>
      <c r="BN133" s="68" t="s">
        <v>50</v>
      </c>
      <c r="BO133" s="70" t="str">
        <f t="shared" si="7"/>
        <v>FBP Not Applied</v>
      </c>
      <c r="BP133" s="70" t="s">
        <v>1282</v>
      </c>
      <c r="BQ133" s="70" t="s">
        <v>1262</v>
      </c>
      <c r="BR133" s="70" t="s">
        <v>1686</v>
      </c>
    </row>
    <row r="134" spans="1:71" ht="18">
      <c r="A134" s="68" t="s">
        <v>666</v>
      </c>
      <c r="B134" s="68" t="s">
        <v>39</v>
      </c>
      <c r="C134" s="68" t="s">
        <v>40</v>
      </c>
      <c r="D134" s="68" t="s">
        <v>41</v>
      </c>
      <c r="E134" s="68" t="s">
        <v>104</v>
      </c>
      <c r="F134" s="68" t="s">
        <v>1293</v>
      </c>
      <c r="G134" s="68" t="s">
        <v>1306</v>
      </c>
      <c r="H134" s="68">
        <v>25.350059999999999</v>
      </c>
      <c r="I134" s="68">
        <v>49.54101</v>
      </c>
      <c r="J134" s="68" t="s">
        <v>44</v>
      </c>
      <c r="K134" s="68" t="s">
        <v>888</v>
      </c>
      <c r="L134" s="68" t="s">
        <v>1198</v>
      </c>
      <c r="M134" s="68" t="s">
        <v>1119</v>
      </c>
      <c r="N134" s="68" t="s">
        <v>1119</v>
      </c>
      <c r="O134" s="68" t="s">
        <v>39</v>
      </c>
      <c r="P134" s="68" t="s">
        <v>53</v>
      </c>
      <c r="Q134" s="68"/>
      <c r="R134" s="68" t="s">
        <v>46</v>
      </c>
      <c r="S134" s="69">
        <v>43665</v>
      </c>
      <c r="T134" s="69">
        <v>43666</v>
      </c>
      <c r="U134" s="68" t="s">
        <v>46</v>
      </c>
      <c r="V134" s="70">
        <v>43654.761967592596</v>
      </c>
      <c r="W134" s="70">
        <v>43655.761967592596</v>
      </c>
      <c r="X134" s="68" t="s">
        <v>47</v>
      </c>
      <c r="Y134" s="113" t="s">
        <v>1036</v>
      </c>
      <c r="Z134" s="68" t="s">
        <v>1037</v>
      </c>
      <c r="AA134" s="68" t="s">
        <v>56</v>
      </c>
      <c r="AB134" s="68" t="s">
        <v>57</v>
      </c>
      <c r="AC134" s="69">
        <v>43669</v>
      </c>
      <c r="AD134" s="69">
        <v>43669</v>
      </c>
      <c r="AE134" s="69">
        <v>43669</v>
      </c>
      <c r="AF134" s="69">
        <v>43669</v>
      </c>
      <c r="AG134" s="69" t="s">
        <v>1119</v>
      </c>
      <c r="AH134" s="69" t="s">
        <v>1119</v>
      </c>
      <c r="AI134" s="69">
        <v>43667</v>
      </c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8"/>
      <c r="AZ134" s="68"/>
      <c r="BA134" s="70"/>
      <c r="BB134" s="70"/>
      <c r="BC134" s="70" t="s">
        <v>1374</v>
      </c>
      <c r="BD134" s="69"/>
      <c r="BE134" s="70">
        <v>43814</v>
      </c>
      <c r="BF134" s="70" t="s">
        <v>1703</v>
      </c>
      <c r="BG134" s="70"/>
      <c r="BH134" s="69" t="s">
        <v>1190</v>
      </c>
      <c r="BI134" s="68" t="s">
        <v>58</v>
      </c>
      <c r="BJ134" s="68" t="s">
        <v>1292</v>
      </c>
      <c r="BK134" s="68" t="s">
        <v>1437</v>
      </c>
      <c r="BL134" s="68">
        <v>0</v>
      </c>
      <c r="BM134" s="68">
        <v>0</v>
      </c>
      <c r="BN134" s="68" t="s">
        <v>50</v>
      </c>
      <c r="BO134" s="70" t="str">
        <f t="shared" si="7"/>
        <v>IBP Not Issued</v>
      </c>
      <c r="BP134" s="70" t="s">
        <v>1282</v>
      </c>
      <c r="BQ134" s="70" t="s">
        <v>1235</v>
      </c>
      <c r="BR134" s="70" t="s">
        <v>1501</v>
      </c>
    </row>
    <row r="135" spans="1:71" ht="18">
      <c r="A135" s="68" t="s">
        <v>671</v>
      </c>
      <c r="B135" s="68" t="s">
        <v>39</v>
      </c>
      <c r="C135" s="68" t="s">
        <v>40</v>
      </c>
      <c r="D135" s="68" t="s">
        <v>41</v>
      </c>
      <c r="E135" s="68" t="s">
        <v>104</v>
      </c>
      <c r="F135" s="68" t="s">
        <v>1293</v>
      </c>
      <c r="G135" s="68" t="s">
        <v>902</v>
      </c>
      <c r="H135" s="68">
        <v>25.433479999999999</v>
      </c>
      <c r="I135" s="68">
        <v>49.511139999999997</v>
      </c>
      <c r="J135" s="68" t="s">
        <v>44</v>
      </c>
      <c r="K135" s="68" t="s">
        <v>888</v>
      </c>
      <c r="L135" s="68" t="s">
        <v>1198</v>
      </c>
      <c r="M135" s="68" t="s">
        <v>1119</v>
      </c>
      <c r="N135" s="68" t="s">
        <v>1119</v>
      </c>
      <c r="O135" s="68" t="s">
        <v>39</v>
      </c>
      <c r="P135" s="68" t="s">
        <v>53</v>
      </c>
      <c r="Q135" s="68"/>
      <c r="R135" s="68" t="s">
        <v>46</v>
      </c>
      <c r="S135" s="69">
        <v>43646</v>
      </c>
      <c r="T135" s="69">
        <v>43647</v>
      </c>
      <c r="U135" s="68" t="s">
        <v>46</v>
      </c>
      <c r="V135" s="70">
        <v>43666.571712962963</v>
      </c>
      <c r="W135" s="70">
        <v>43667.571712962963</v>
      </c>
      <c r="X135" s="68" t="s">
        <v>47</v>
      </c>
      <c r="Y135" s="113" t="s">
        <v>1109</v>
      </c>
      <c r="Z135" s="68" t="s">
        <v>1110</v>
      </c>
      <c r="AA135" s="68" t="s">
        <v>56</v>
      </c>
      <c r="AB135" s="68" t="s">
        <v>57</v>
      </c>
      <c r="AC135" s="69">
        <v>43650</v>
      </c>
      <c r="AD135" s="69">
        <v>43650</v>
      </c>
      <c r="AE135" s="69">
        <v>43674</v>
      </c>
      <c r="AF135" s="69">
        <v>43682</v>
      </c>
      <c r="AG135" s="69" t="s">
        <v>1119</v>
      </c>
      <c r="AH135" s="69" t="s">
        <v>1119</v>
      </c>
      <c r="AI135" s="69">
        <v>43682</v>
      </c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8"/>
      <c r="AZ135" s="68"/>
      <c r="BA135" s="70"/>
      <c r="BB135" s="70"/>
      <c r="BC135" s="70" t="s">
        <v>1374</v>
      </c>
      <c r="BD135" s="69"/>
      <c r="BE135" s="70">
        <v>43789</v>
      </c>
      <c r="BF135" s="70" t="s">
        <v>1319</v>
      </c>
      <c r="BG135" s="70"/>
      <c r="BH135" s="69" t="s">
        <v>1190</v>
      </c>
      <c r="BI135" s="68" t="s">
        <v>48</v>
      </c>
      <c r="BJ135" s="68" t="s">
        <v>122</v>
      </c>
      <c r="BK135" s="68" t="s">
        <v>1119</v>
      </c>
      <c r="BL135" s="68">
        <v>0</v>
      </c>
      <c r="BM135" s="68">
        <v>0</v>
      </c>
      <c r="BN135" s="68" t="s">
        <v>50</v>
      </c>
      <c r="BO135" s="70" t="str">
        <f t="shared" si="7"/>
        <v>IBP Not Issued</v>
      </c>
      <c r="BP135" s="70" t="s">
        <v>1282</v>
      </c>
      <c r="BQ135" s="70" t="s">
        <v>1337</v>
      </c>
      <c r="BR135" s="70" t="s">
        <v>1490</v>
      </c>
    </row>
    <row r="136" spans="1:71" ht="18">
      <c r="A136" s="68" t="s">
        <v>672</v>
      </c>
      <c r="B136" s="68" t="s">
        <v>39</v>
      </c>
      <c r="C136" s="68" t="s">
        <v>40</v>
      </c>
      <c r="D136" s="68" t="s">
        <v>41</v>
      </c>
      <c r="E136" s="68" t="s">
        <v>104</v>
      </c>
      <c r="F136" s="68" t="s">
        <v>1293</v>
      </c>
      <c r="G136" s="68" t="s">
        <v>902</v>
      </c>
      <c r="H136" s="68">
        <v>25.462980000000002</v>
      </c>
      <c r="I136" s="68">
        <v>49.507089999999998</v>
      </c>
      <c r="J136" s="68" t="s">
        <v>44</v>
      </c>
      <c r="K136" s="68" t="s">
        <v>888</v>
      </c>
      <c r="L136" s="68" t="s">
        <v>1198</v>
      </c>
      <c r="M136" s="68" t="s">
        <v>1119</v>
      </c>
      <c r="N136" s="68" t="s">
        <v>1119</v>
      </c>
      <c r="O136" s="68" t="s">
        <v>39</v>
      </c>
      <c r="P136" s="68" t="s">
        <v>53</v>
      </c>
      <c r="Q136" s="68"/>
      <c r="R136" s="68" t="s">
        <v>46</v>
      </c>
      <c r="S136" s="69">
        <v>43646</v>
      </c>
      <c r="T136" s="69">
        <v>43647</v>
      </c>
      <c r="U136" s="68" t="s">
        <v>46</v>
      </c>
      <c r="V136" s="70">
        <v>43651.777222222219</v>
      </c>
      <c r="W136" s="70">
        <v>43652.777222222219</v>
      </c>
      <c r="X136" s="68" t="s">
        <v>47</v>
      </c>
      <c r="Y136" s="113" t="s">
        <v>973</v>
      </c>
      <c r="Z136" s="68" t="s">
        <v>974</v>
      </c>
      <c r="AA136" s="68" t="s">
        <v>56</v>
      </c>
      <c r="AB136" s="68" t="s">
        <v>57</v>
      </c>
      <c r="AC136" s="69">
        <v>43650</v>
      </c>
      <c r="AD136" s="69">
        <v>43650</v>
      </c>
      <c r="AE136" s="69">
        <v>43650</v>
      </c>
      <c r="AF136" s="69">
        <v>43650</v>
      </c>
      <c r="AG136" s="69" t="s">
        <v>1119</v>
      </c>
      <c r="AH136" s="69" t="s">
        <v>1119</v>
      </c>
      <c r="AI136" s="69">
        <v>43657</v>
      </c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8"/>
      <c r="AZ136" s="68"/>
      <c r="BA136" s="70"/>
      <c r="BB136" s="70"/>
      <c r="BC136" s="70" t="s">
        <v>1374</v>
      </c>
      <c r="BD136" s="69"/>
      <c r="BE136" s="70">
        <v>43789</v>
      </c>
      <c r="BF136" s="70" t="s">
        <v>1319</v>
      </c>
      <c r="BG136" s="70"/>
      <c r="BH136" s="69" t="s">
        <v>1190</v>
      </c>
      <c r="BI136" s="68" t="s">
        <v>48</v>
      </c>
      <c r="BJ136" s="68" t="s">
        <v>122</v>
      </c>
      <c r="BK136" s="68" t="s">
        <v>1119</v>
      </c>
      <c r="BL136" s="68">
        <v>0</v>
      </c>
      <c r="BM136" s="68">
        <v>0</v>
      </c>
      <c r="BN136" s="68" t="s">
        <v>50</v>
      </c>
      <c r="BO136" s="70" t="str">
        <f t="shared" si="7"/>
        <v>IBP Not Issued</v>
      </c>
      <c r="BP136" s="70" t="s">
        <v>1282</v>
      </c>
      <c r="BQ136" s="70" t="s">
        <v>1337</v>
      </c>
      <c r="BR136" s="70" t="s">
        <v>1490</v>
      </c>
    </row>
    <row r="137" spans="1:71" ht="18">
      <c r="A137" s="68" t="s">
        <v>407</v>
      </c>
      <c r="B137" s="68" t="s">
        <v>39</v>
      </c>
      <c r="C137" s="68" t="s">
        <v>40</v>
      </c>
      <c r="D137" s="68" t="s">
        <v>647</v>
      </c>
      <c r="E137" s="68" t="s">
        <v>396</v>
      </c>
      <c r="F137" s="68" t="s">
        <v>1294</v>
      </c>
      <c r="G137" s="68" t="s">
        <v>408</v>
      </c>
      <c r="H137" s="68">
        <v>28.344280000000001</v>
      </c>
      <c r="I137" s="68">
        <v>36.579970000000003</v>
      </c>
      <c r="J137" s="68" t="s">
        <v>44</v>
      </c>
      <c r="K137" s="68" t="s">
        <v>888</v>
      </c>
      <c r="L137" s="68" t="s">
        <v>1198</v>
      </c>
      <c r="M137" s="68" t="s">
        <v>1119</v>
      </c>
      <c r="N137" s="68" t="s">
        <v>1119</v>
      </c>
      <c r="O137" s="68" t="s">
        <v>39</v>
      </c>
      <c r="P137" s="68" t="s">
        <v>45</v>
      </c>
      <c r="Q137" s="68"/>
      <c r="R137" s="68" t="s">
        <v>46</v>
      </c>
      <c r="S137" s="69">
        <v>43561</v>
      </c>
      <c r="T137" s="69">
        <v>43562</v>
      </c>
      <c r="U137" s="68" t="s">
        <v>46</v>
      </c>
      <c r="V137" s="70">
        <v>43605.704074074078</v>
      </c>
      <c r="W137" s="70">
        <v>43606.704074074078</v>
      </c>
      <c r="X137" s="68" t="s">
        <v>47</v>
      </c>
      <c r="Y137" s="113" t="s">
        <v>409</v>
      </c>
      <c r="Z137" s="68" t="s">
        <v>410</v>
      </c>
      <c r="AA137" s="68" t="s">
        <v>1533</v>
      </c>
      <c r="AB137" s="68" t="s">
        <v>784</v>
      </c>
      <c r="AC137" s="69">
        <v>43565</v>
      </c>
      <c r="AD137" s="69">
        <v>43599</v>
      </c>
      <c r="AE137" s="69">
        <v>43599</v>
      </c>
      <c r="AF137" s="69">
        <v>43598</v>
      </c>
      <c r="AG137" s="69" t="s">
        <v>1119</v>
      </c>
      <c r="AH137" s="69" t="s">
        <v>1119</v>
      </c>
      <c r="AI137" s="69">
        <v>43572</v>
      </c>
      <c r="AJ137" s="69">
        <v>43614</v>
      </c>
      <c r="AK137" s="69">
        <v>43632</v>
      </c>
      <c r="AL137" s="69">
        <v>43634</v>
      </c>
      <c r="AM137" s="69">
        <v>43636</v>
      </c>
      <c r="AN137" s="69">
        <v>43646</v>
      </c>
      <c r="AO137" s="70" t="s">
        <v>1119</v>
      </c>
      <c r="AP137" s="70" t="s">
        <v>1119</v>
      </c>
      <c r="AQ137" s="69">
        <v>43647</v>
      </c>
      <c r="AR137" s="69">
        <v>43649</v>
      </c>
      <c r="AS137" s="69">
        <v>43661</v>
      </c>
      <c r="AT137" s="162">
        <v>28.34497</v>
      </c>
      <c r="AU137" s="162">
        <v>36.581629999999997</v>
      </c>
      <c r="AV137" s="69">
        <v>43643</v>
      </c>
      <c r="AW137" s="69">
        <v>43657</v>
      </c>
      <c r="AX137" s="69" t="s">
        <v>1620</v>
      </c>
      <c r="AY137" s="68">
        <v>35</v>
      </c>
      <c r="AZ137" s="68"/>
      <c r="BA137" s="70">
        <v>43649</v>
      </c>
      <c r="BB137" s="70">
        <v>43654</v>
      </c>
      <c r="BC137" s="70" t="s">
        <v>1381</v>
      </c>
      <c r="BD137" s="69">
        <v>43784</v>
      </c>
      <c r="BE137" s="70" t="s">
        <v>890</v>
      </c>
      <c r="BF137" s="70" t="s">
        <v>1672</v>
      </c>
      <c r="BG137" s="70"/>
      <c r="BH137" s="69" t="s">
        <v>1190</v>
      </c>
      <c r="BI137" s="68" t="s">
        <v>48</v>
      </c>
      <c r="BJ137" s="68" t="s">
        <v>411</v>
      </c>
      <c r="BK137" s="68" t="s">
        <v>1119</v>
      </c>
      <c r="BL137" s="68" t="s">
        <v>1438</v>
      </c>
      <c r="BM137" s="68" t="s">
        <v>1359</v>
      </c>
      <c r="BN137" s="68" t="s">
        <v>50</v>
      </c>
      <c r="BO137" s="70" t="str">
        <f t="shared" si="7"/>
        <v>HO to CW Done</v>
      </c>
      <c r="BP137" s="70" t="s">
        <v>1264</v>
      </c>
      <c r="BQ137" s="70" t="s">
        <v>1333</v>
      </c>
      <c r="BR137" s="70" t="s">
        <v>1493</v>
      </c>
    </row>
    <row r="138" spans="1:71" ht="18">
      <c r="A138" s="68" t="s">
        <v>412</v>
      </c>
      <c r="B138" s="68" t="s">
        <v>39</v>
      </c>
      <c r="C138" s="68" t="s">
        <v>40</v>
      </c>
      <c r="D138" s="68" t="s">
        <v>647</v>
      </c>
      <c r="E138" s="68" t="s">
        <v>396</v>
      </c>
      <c r="F138" s="68" t="s">
        <v>1294</v>
      </c>
      <c r="G138" s="68" t="s">
        <v>413</v>
      </c>
      <c r="H138" s="68">
        <v>28.360009999999999</v>
      </c>
      <c r="I138" s="68">
        <v>36.476309999999998</v>
      </c>
      <c r="J138" s="68" t="s">
        <v>44</v>
      </c>
      <c r="K138" s="68" t="s">
        <v>888</v>
      </c>
      <c r="L138" s="68" t="s">
        <v>1198</v>
      </c>
      <c r="M138" s="68" t="s">
        <v>1119</v>
      </c>
      <c r="N138" s="68" t="s">
        <v>1119</v>
      </c>
      <c r="O138" s="68" t="s">
        <v>39</v>
      </c>
      <c r="P138" s="68" t="s">
        <v>53</v>
      </c>
      <c r="Q138" s="68"/>
      <c r="R138" s="68" t="s">
        <v>46</v>
      </c>
      <c r="S138" s="69">
        <v>43561</v>
      </c>
      <c r="T138" s="69">
        <v>43562</v>
      </c>
      <c r="U138" s="68" t="s">
        <v>46</v>
      </c>
      <c r="V138" s="70">
        <v>43608.708807870367</v>
      </c>
      <c r="W138" s="70">
        <v>43609.708807870367</v>
      </c>
      <c r="X138" s="68" t="s">
        <v>47</v>
      </c>
      <c r="Y138" s="113" t="s">
        <v>414</v>
      </c>
      <c r="Z138" s="68" t="s">
        <v>415</v>
      </c>
      <c r="AA138" s="68" t="s">
        <v>56</v>
      </c>
      <c r="AB138" s="68" t="s">
        <v>57</v>
      </c>
      <c r="AC138" s="69">
        <v>43565</v>
      </c>
      <c r="AD138" s="69">
        <v>43578</v>
      </c>
      <c r="AE138" s="69">
        <v>43610</v>
      </c>
      <c r="AF138" s="69">
        <v>43614</v>
      </c>
      <c r="AG138" s="69" t="s">
        <v>1119</v>
      </c>
      <c r="AH138" s="69" t="s">
        <v>1119</v>
      </c>
      <c r="AI138" s="69">
        <v>43635</v>
      </c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8"/>
      <c r="AZ138" s="68"/>
      <c r="BA138" s="70"/>
      <c r="BB138" s="70"/>
      <c r="BC138" s="70" t="s">
        <v>1374</v>
      </c>
      <c r="BD138" s="69">
        <v>43753</v>
      </c>
      <c r="BE138" s="70">
        <v>43818</v>
      </c>
      <c r="BF138" s="70" t="s">
        <v>1703</v>
      </c>
      <c r="BG138" s="70"/>
      <c r="BH138" s="69" t="s">
        <v>1190</v>
      </c>
      <c r="BI138" s="68" t="s">
        <v>58</v>
      </c>
      <c r="BJ138" s="68" t="s">
        <v>416</v>
      </c>
      <c r="BK138" s="68" t="s">
        <v>1119</v>
      </c>
      <c r="BL138" s="68">
        <v>0</v>
      </c>
      <c r="BM138" s="68">
        <v>0</v>
      </c>
      <c r="BN138" s="68" t="s">
        <v>50</v>
      </c>
      <c r="BO138" s="70" t="str">
        <f t="shared" si="7"/>
        <v>IBP Not Issued</v>
      </c>
      <c r="BP138" s="70" t="s">
        <v>1282</v>
      </c>
      <c r="BQ138" s="70" t="s">
        <v>1333</v>
      </c>
      <c r="BR138" s="70" t="s">
        <v>1736</v>
      </c>
    </row>
    <row r="139" spans="1:71" ht="18">
      <c r="A139" s="68" t="s">
        <v>417</v>
      </c>
      <c r="B139" s="68" t="s">
        <v>39</v>
      </c>
      <c r="C139" s="68" t="s">
        <v>40</v>
      </c>
      <c r="D139" s="68" t="s">
        <v>647</v>
      </c>
      <c r="E139" s="68" t="s">
        <v>396</v>
      </c>
      <c r="F139" s="68" t="s">
        <v>1294</v>
      </c>
      <c r="G139" s="68" t="s">
        <v>418</v>
      </c>
      <c r="H139" s="68">
        <v>28.394649999999999</v>
      </c>
      <c r="I139" s="68">
        <v>36.615299999999998</v>
      </c>
      <c r="J139" s="68" t="s">
        <v>44</v>
      </c>
      <c r="K139" s="68" t="s">
        <v>888</v>
      </c>
      <c r="L139" s="68" t="s">
        <v>1198</v>
      </c>
      <c r="M139" s="68" t="s">
        <v>1119</v>
      </c>
      <c r="N139" s="68" t="s">
        <v>1119</v>
      </c>
      <c r="O139" s="68" t="s">
        <v>39</v>
      </c>
      <c r="P139" s="68" t="s">
        <v>45</v>
      </c>
      <c r="Q139" s="68"/>
      <c r="R139" s="68" t="s">
        <v>46</v>
      </c>
      <c r="S139" s="69">
        <v>43561</v>
      </c>
      <c r="T139" s="69">
        <v>43562</v>
      </c>
      <c r="U139" s="68" t="s">
        <v>46</v>
      </c>
      <c r="V139" s="70">
        <v>43608.674259259256</v>
      </c>
      <c r="W139" s="70">
        <v>43609.674259259256</v>
      </c>
      <c r="X139" s="68" t="s">
        <v>47</v>
      </c>
      <c r="Y139" s="113" t="s">
        <v>419</v>
      </c>
      <c r="Z139" s="68" t="s">
        <v>420</v>
      </c>
      <c r="AA139" s="68" t="s">
        <v>1199</v>
      </c>
      <c r="AB139" s="68" t="s">
        <v>1267</v>
      </c>
      <c r="AC139" s="69">
        <v>43565</v>
      </c>
      <c r="AD139" s="69">
        <v>43599</v>
      </c>
      <c r="AE139" s="69">
        <v>43604</v>
      </c>
      <c r="AF139" s="69">
        <v>43605</v>
      </c>
      <c r="AG139" s="69" t="s">
        <v>1119</v>
      </c>
      <c r="AH139" s="69" t="s">
        <v>1119</v>
      </c>
      <c r="AI139" s="69">
        <v>43572</v>
      </c>
      <c r="AJ139" s="69">
        <v>43598</v>
      </c>
      <c r="AK139" s="69">
        <v>43612</v>
      </c>
      <c r="AL139" s="69">
        <v>43612</v>
      </c>
      <c r="AM139" s="69">
        <v>43649</v>
      </c>
      <c r="AN139" s="69">
        <v>43659</v>
      </c>
      <c r="AO139" s="70" t="s">
        <v>1119</v>
      </c>
      <c r="AP139" s="70" t="s">
        <v>1119</v>
      </c>
      <c r="AQ139" s="69">
        <v>43636</v>
      </c>
      <c r="AR139" s="69">
        <v>43656</v>
      </c>
      <c r="AS139" s="69">
        <v>43647</v>
      </c>
      <c r="AT139" s="69" t="s">
        <v>1621</v>
      </c>
      <c r="AU139" s="162">
        <v>36.61495</v>
      </c>
      <c r="AV139" s="69">
        <v>43641</v>
      </c>
      <c r="AW139" s="69">
        <v>43657</v>
      </c>
      <c r="AX139" s="69" t="s">
        <v>1622</v>
      </c>
      <c r="AY139" s="68"/>
      <c r="AZ139" s="68"/>
      <c r="BA139" s="70">
        <v>43656</v>
      </c>
      <c r="BB139" s="70">
        <v>43657</v>
      </c>
      <c r="BC139" s="70" t="s">
        <v>1375</v>
      </c>
      <c r="BD139" s="69">
        <v>43784</v>
      </c>
      <c r="BE139" s="70" t="s">
        <v>890</v>
      </c>
      <c r="BF139" s="70" t="s">
        <v>1672</v>
      </c>
      <c r="BG139" s="70"/>
      <c r="BH139" s="69" t="s">
        <v>1190</v>
      </c>
      <c r="BI139" s="68" t="s">
        <v>48</v>
      </c>
      <c r="BJ139" s="68" t="s">
        <v>421</v>
      </c>
      <c r="BK139" s="68" t="s">
        <v>1119</v>
      </c>
      <c r="BL139" s="68" t="s">
        <v>1403</v>
      </c>
      <c r="BM139" s="68" t="s">
        <v>1431</v>
      </c>
      <c r="BN139" s="68" t="s">
        <v>50</v>
      </c>
      <c r="BO139" s="70" t="str">
        <f t="shared" si="7"/>
        <v>HO to CW Done</v>
      </c>
      <c r="BP139" s="70" t="s">
        <v>1264</v>
      </c>
      <c r="BQ139" s="70" t="s">
        <v>1333</v>
      </c>
      <c r="BR139" s="70" t="s">
        <v>1493</v>
      </c>
    </row>
    <row r="140" spans="1:71" ht="18">
      <c r="A140" s="68" t="s">
        <v>399</v>
      </c>
      <c r="B140" s="68" t="s">
        <v>39</v>
      </c>
      <c r="C140" s="68" t="s">
        <v>40</v>
      </c>
      <c r="D140" s="68" t="s">
        <v>647</v>
      </c>
      <c r="E140" s="68" t="s">
        <v>396</v>
      </c>
      <c r="F140" s="68" t="s">
        <v>1294</v>
      </c>
      <c r="G140" s="68" t="s">
        <v>400</v>
      </c>
      <c r="H140" s="68">
        <v>28.38889</v>
      </c>
      <c r="I140" s="68">
        <v>36.488349999999997</v>
      </c>
      <c r="J140" s="68" t="s">
        <v>44</v>
      </c>
      <c r="K140" s="68" t="s">
        <v>888</v>
      </c>
      <c r="L140" s="68" t="s">
        <v>1198</v>
      </c>
      <c r="M140" s="68" t="s">
        <v>1119</v>
      </c>
      <c r="N140" s="68" t="s">
        <v>1119</v>
      </c>
      <c r="O140" s="68" t="s">
        <v>39</v>
      </c>
      <c r="P140" s="68" t="s">
        <v>45</v>
      </c>
      <c r="Q140" s="68"/>
      <c r="R140" s="68" t="s">
        <v>46</v>
      </c>
      <c r="S140" s="69">
        <v>43540</v>
      </c>
      <c r="T140" s="69">
        <v>43541</v>
      </c>
      <c r="U140" s="68" t="s">
        <v>46</v>
      </c>
      <c r="V140" s="70">
        <v>43587.668483796297</v>
      </c>
      <c r="W140" s="70">
        <v>43588.668483796297</v>
      </c>
      <c r="X140" s="68" t="s">
        <v>47</v>
      </c>
      <c r="Y140" s="113" t="s">
        <v>401</v>
      </c>
      <c r="Z140" s="68" t="s">
        <v>402</v>
      </c>
      <c r="AA140" s="68" t="s">
        <v>1266</v>
      </c>
      <c r="AB140" s="68" t="s">
        <v>112</v>
      </c>
      <c r="AC140" s="69">
        <v>43544</v>
      </c>
      <c r="AD140" s="69">
        <v>43565</v>
      </c>
      <c r="AE140" s="69">
        <v>43565</v>
      </c>
      <c r="AF140" s="69">
        <v>43583</v>
      </c>
      <c r="AG140" s="69" t="s">
        <v>1119</v>
      </c>
      <c r="AH140" s="69" t="s">
        <v>1119</v>
      </c>
      <c r="AI140" s="69">
        <v>43571</v>
      </c>
      <c r="AJ140" s="69">
        <v>43739</v>
      </c>
      <c r="AK140" s="69">
        <v>43739</v>
      </c>
      <c r="AL140" s="69">
        <v>43739</v>
      </c>
      <c r="AM140" s="69">
        <v>43768</v>
      </c>
      <c r="AN140" s="69">
        <v>43779</v>
      </c>
      <c r="AO140" s="69" t="s">
        <v>1119</v>
      </c>
      <c r="AP140" s="69" t="s">
        <v>1119</v>
      </c>
      <c r="AQ140" s="69">
        <v>43768</v>
      </c>
      <c r="AR140" s="69">
        <v>43779</v>
      </c>
      <c r="AS140" s="69"/>
      <c r="AT140" s="69"/>
      <c r="AU140" s="69"/>
      <c r="AV140" s="69">
        <v>43758</v>
      </c>
      <c r="AW140" s="69"/>
      <c r="AX140" s="69"/>
      <c r="AY140" s="68"/>
      <c r="AZ140" s="68"/>
      <c r="BA140" s="70">
        <v>43768</v>
      </c>
      <c r="BB140" s="70">
        <f>VLOOKUP(A:A,'[1]NPTS-Export'!$C:$K,9,0)</f>
        <v>43772</v>
      </c>
      <c r="BC140" s="70" t="s">
        <v>1374</v>
      </c>
      <c r="BD140" s="69">
        <v>43753</v>
      </c>
      <c r="BE140" s="70">
        <v>43759</v>
      </c>
      <c r="BF140" s="70" t="s">
        <v>1316</v>
      </c>
      <c r="BG140" s="70"/>
      <c r="BH140" s="69" t="s">
        <v>1190</v>
      </c>
      <c r="BI140" s="68" t="s">
        <v>48</v>
      </c>
      <c r="BJ140" s="68" t="s">
        <v>403</v>
      </c>
      <c r="BK140" s="68" t="s">
        <v>1119</v>
      </c>
      <c r="BL140" s="68">
        <v>0</v>
      </c>
      <c r="BM140" s="68" t="s">
        <v>1359</v>
      </c>
      <c r="BN140" s="68" t="s">
        <v>50</v>
      </c>
      <c r="BO140" s="70" t="str">
        <f t="shared" si="7"/>
        <v>HO to CW Done</v>
      </c>
      <c r="BP140" s="70" t="s">
        <v>1282</v>
      </c>
      <c r="BQ140" s="70" t="s">
        <v>1333</v>
      </c>
      <c r="BR140" s="70" t="s">
        <v>1686</v>
      </c>
    </row>
    <row r="141" spans="1:71" ht="18">
      <c r="A141" s="68" t="s">
        <v>425</v>
      </c>
      <c r="B141" s="68" t="s">
        <v>39</v>
      </c>
      <c r="C141" s="68" t="s">
        <v>40</v>
      </c>
      <c r="D141" s="68" t="s">
        <v>647</v>
      </c>
      <c r="E141" s="68" t="s">
        <v>396</v>
      </c>
      <c r="F141" s="68" t="s">
        <v>1294</v>
      </c>
      <c r="G141" s="68" t="s">
        <v>1304</v>
      </c>
      <c r="H141" s="68">
        <v>28.41328</v>
      </c>
      <c r="I141" s="68">
        <v>36.447609999999997</v>
      </c>
      <c r="J141" s="68" t="s">
        <v>44</v>
      </c>
      <c r="K141" s="68" t="s">
        <v>888</v>
      </c>
      <c r="L141" s="68" t="s">
        <v>1198</v>
      </c>
      <c r="M141" s="68" t="s">
        <v>1119</v>
      </c>
      <c r="N141" s="68" t="s">
        <v>1119</v>
      </c>
      <c r="O141" s="68" t="s">
        <v>39</v>
      </c>
      <c r="P141" s="68" t="s">
        <v>53</v>
      </c>
      <c r="Q141" s="68"/>
      <c r="R141" s="68" t="s">
        <v>46</v>
      </c>
      <c r="S141" s="69">
        <v>43541</v>
      </c>
      <c r="T141" s="69">
        <v>43542</v>
      </c>
      <c r="U141" s="68" t="s">
        <v>46</v>
      </c>
      <c r="V141" s="70">
        <v>43587.714733796296</v>
      </c>
      <c r="W141" s="70">
        <v>43588.714733796296</v>
      </c>
      <c r="X141" s="68" t="s">
        <v>47</v>
      </c>
      <c r="Y141" s="113" t="s">
        <v>426</v>
      </c>
      <c r="Z141" s="68" t="s">
        <v>427</v>
      </c>
      <c r="AA141" s="68" t="s">
        <v>960</v>
      </c>
      <c r="AB141" s="68" t="s">
        <v>961</v>
      </c>
      <c r="AC141" s="69">
        <v>43545</v>
      </c>
      <c r="AD141" s="69">
        <v>43565</v>
      </c>
      <c r="AE141" s="69">
        <v>43565</v>
      </c>
      <c r="AF141" s="69">
        <v>43569</v>
      </c>
      <c r="AG141" s="69">
        <v>43657</v>
      </c>
      <c r="AH141" s="69">
        <v>43682</v>
      </c>
      <c r="AI141" s="69" t="s">
        <v>1119</v>
      </c>
      <c r="AJ141" s="69" t="s">
        <v>1119</v>
      </c>
      <c r="AK141" s="69" t="s">
        <v>1119</v>
      </c>
      <c r="AL141" s="69" t="s">
        <v>1119</v>
      </c>
      <c r="AM141" s="69" t="s">
        <v>1119</v>
      </c>
      <c r="AN141" s="69" t="s">
        <v>1119</v>
      </c>
      <c r="AO141" s="69">
        <v>43674</v>
      </c>
      <c r="AP141" s="69">
        <v>43682</v>
      </c>
      <c r="AQ141" s="69">
        <v>43682</v>
      </c>
      <c r="AR141" s="69">
        <v>43723</v>
      </c>
      <c r="AS141" s="69">
        <v>43698</v>
      </c>
      <c r="AT141" s="69" t="s">
        <v>1623</v>
      </c>
      <c r="AU141" s="69" t="s">
        <v>1624</v>
      </c>
      <c r="AV141" s="69">
        <v>43699</v>
      </c>
      <c r="AW141" s="69">
        <v>43703</v>
      </c>
      <c r="AX141" s="69" t="s">
        <v>1625</v>
      </c>
      <c r="AY141" s="68"/>
      <c r="AZ141" s="68"/>
      <c r="BA141" s="70">
        <v>43723</v>
      </c>
      <c r="BB141" s="70">
        <v>43723</v>
      </c>
      <c r="BC141" s="70" t="s">
        <v>1375</v>
      </c>
      <c r="BD141" s="69">
        <v>43723</v>
      </c>
      <c r="BE141" s="70" t="s">
        <v>890</v>
      </c>
      <c r="BF141" s="70" t="s">
        <v>1672</v>
      </c>
      <c r="BG141" s="70"/>
      <c r="BH141" s="68" t="s">
        <v>101</v>
      </c>
      <c r="BI141" s="68" t="s">
        <v>101</v>
      </c>
      <c r="BJ141" s="68" t="s">
        <v>428</v>
      </c>
      <c r="BK141" s="68" t="s">
        <v>1439</v>
      </c>
      <c r="BL141" s="68" t="s">
        <v>1401</v>
      </c>
      <c r="BM141" s="68" t="s">
        <v>1354</v>
      </c>
      <c r="BN141" s="68" t="s">
        <v>50</v>
      </c>
      <c r="BO141" s="70" t="str">
        <f t="shared" si="7"/>
        <v>HO to CW Done</v>
      </c>
      <c r="BP141" s="70" t="s">
        <v>1264</v>
      </c>
      <c r="BQ141" s="70" t="s">
        <v>1333</v>
      </c>
      <c r="BR141" s="70" t="s">
        <v>1493</v>
      </c>
    </row>
    <row r="142" spans="1:71" ht="18">
      <c r="A142" s="68" t="s">
        <v>429</v>
      </c>
      <c r="B142" s="68" t="s">
        <v>39</v>
      </c>
      <c r="C142" s="68" t="s">
        <v>40</v>
      </c>
      <c r="D142" s="68" t="s">
        <v>647</v>
      </c>
      <c r="E142" s="68" t="s">
        <v>396</v>
      </c>
      <c r="F142" s="68" t="s">
        <v>1294</v>
      </c>
      <c r="G142" s="68" t="s">
        <v>1304</v>
      </c>
      <c r="H142" s="68">
        <v>28.470510000000001</v>
      </c>
      <c r="I142" s="68">
        <v>36.559179999999998</v>
      </c>
      <c r="J142" s="68" t="s">
        <v>44</v>
      </c>
      <c r="K142" s="68" t="s">
        <v>888</v>
      </c>
      <c r="L142" s="68" t="s">
        <v>1198</v>
      </c>
      <c r="M142" s="68" t="s">
        <v>1119</v>
      </c>
      <c r="N142" s="68" t="s">
        <v>1119</v>
      </c>
      <c r="O142" s="68" t="s">
        <v>39</v>
      </c>
      <c r="P142" s="68" t="s">
        <v>53</v>
      </c>
      <c r="Q142" s="68"/>
      <c r="R142" s="68" t="s">
        <v>46</v>
      </c>
      <c r="S142" s="69">
        <v>43541</v>
      </c>
      <c r="T142" s="69">
        <v>43542</v>
      </c>
      <c r="U142" s="68" t="s">
        <v>46</v>
      </c>
      <c r="V142" s="70">
        <v>43605.487129629626</v>
      </c>
      <c r="W142" s="70">
        <v>43606.487129629626</v>
      </c>
      <c r="X142" s="68" t="s">
        <v>47</v>
      </c>
      <c r="Y142" s="113" t="s">
        <v>430</v>
      </c>
      <c r="Z142" s="68" t="s">
        <v>431</v>
      </c>
      <c r="AA142" s="68" t="s">
        <v>1199</v>
      </c>
      <c r="AB142" s="68" t="s">
        <v>1267</v>
      </c>
      <c r="AC142" s="69">
        <v>43545</v>
      </c>
      <c r="AD142" s="69">
        <v>43565</v>
      </c>
      <c r="AE142" s="69">
        <v>43604</v>
      </c>
      <c r="AF142" s="69">
        <v>43633</v>
      </c>
      <c r="AG142" s="69">
        <v>43633</v>
      </c>
      <c r="AH142" s="69">
        <v>43636</v>
      </c>
      <c r="AI142" s="69" t="s">
        <v>1119</v>
      </c>
      <c r="AJ142" s="69" t="s">
        <v>1119</v>
      </c>
      <c r="AK142" s="69" t="s">
        <v>1119</v>
      </c>
      <c r="AL142" s="69" t="s">
        <v>1119</v>
      </c>
      <c r="AM142" s="69" t="s">
        <v>1119</v>
      </c>
      <c r="AN142" s="69" t="s">
        <v>1119</v>
      </c>
      <c r="AO142" s="69">
        <v>43636</v>
      </c>
      <c r="AP142" s="69">
        <v>43641</v>
      </c>
      <c r="AQ142" s="69">
        <v>43647</v>
      </c>
      <c r="AR142" s="69">
        <v>43663</v>
      </c>
      <c r="AS142" s="69">
        <v>43641</v>
      </c>
      <c r="AT142" s="162">
        <v>28.4713666</v>
      </c>
      <c r="AU142" s="162">
        <v>36.560910100000001</v>
      </c>
      <c r="AV142" s="69">
        <v>43646</v>
      </c>
      <c r="AW142" s="69">
        <v>43657</v>
      </c>
      <c r="AX142" s="69" t="s">
        <v>1626</v>
      </c>
      <c r="AY142" s="68"/>
      <c r="AZ142" s="68"/>
      <c r="BA142" s="70">
        <v>43664</v>
      </c>
      <c r="BB142" s="70">
        <v>43664</v>
      </c>
      <c r="BC142" s="70" t="s">
        <v>1377</v>
      </c>
      <c r="BD142" s="69">
        <v>43692</v>
      </c>
      <c r="BE142" s="70" t="s">
        <v>890</v>
      </c>
      <c r="BF142" s="70" t="s">
        <v>1672</v>
      </c>
      <c r="BG142" s="70"/>
      <c r="BH142" s="68" t="s">
        <v>101</v>
      </c>
      <c r="BI142" s="68" t="s">
        <v>101</v>
      </c>
      <c r="BJ142" s="68" t="s">
        <v>432</v>
      </c>
      <c r="BK142" s="68" t="s">
        <v>1119</v>
      </c>
      <c r="BL142" s="68" t="s">
        <v>1410</v>
      </c>
      <c r="BM142" s="68" t="s">
        <v>1359</v>
      </c>
      <c r="BN142" s="68" t="s">
        <v>50</v>
      </c>
      <c r="BO142" s="70" t="str">
        <f t="shared" si="7"/>
        <v>HO to CW Done</v>
      </c>
      <c r="BP142" s="70" t="s">
        <v>1264</v>
      </c>
      <c r="BQ142" s="70" t="s">
        <v>1333</v>
      </c>
      <c r="BR142" s="70" t="s">
        <v>1493</v>
      </c>
    </row>
    <row r="143" spans="1:71" ht="18">
      <c r="A143" s="68" t="s">
        <v>433</v>
      </c>
      <c r="B143" s="68" t="s">
        <v>39</v>
      </c>
      <c r="C143" s="68" t="s">
        <v>40</v>
      </c>
      <c r="D143" s="68" t="s">
        <v>647</v>
      </c>
      <c r="E143" s="68" t="s">
        <v>396</v>
      </c>
      <c r="F143" s="68" t="s">
        <v>1294</v>
      </c>
      <c r="G143" s="68" t="s">
        <v>413</v>
      </c>
      <c r="H143" s="68">
        <v>28.435749999999999</v>
      </c>
      <c r="I143" s="68">
        <v>36.532269999999997</v>
      </c>
      <c r="J143" s="68" t="s">
        <v>44</v>
      </c>
      <c r="K143" s="68" t="s">
        <v>888</v>
      </c>
      <c r="L143" s="68" t="s">
        <v>1198</v>
      </c>
      <c r="M143" s="68" t="s">
        <v>1119</v>
      </c>
      <c r="N143" s="68" t="s">
        <v>1119</v>
      </c>
      <c r="O143" s="68" t="s">
        <v>39</v>
      </c>
      <c r="P143" s="68" t="s">
        <v>53</v>
      </c>
      <c r="Q143" s="68"/>
      <c r="R143" s="68" t="s">
        <v>46</v>
      </c>
      <c r="S143" s="69">
        <v>43541</v>
      </c>
      <c r="T143" s="69">
        <v>43542</v>
      </c>
      <c r="U143" s="68" t="s">
        <v>46</v>
      </c>
      <c r="V143" s="70">
        <v>43587.680763888886</v>
      </c>
      <c r="W143" s="70">
        <v>43588.680763888886</v>
      </c>
      <c r="X143" s="68" t="s">
        <v>47</v>
      </c>
      <c r="Y143" s="113" t="s">
        <v>434</v>
      </c>
      <c r="Z143" s="68" t="s">
        <v>435</v>
      </c>
      <c r="AA143" s="68" t="s">
        <v>56</v>
      </c>
      <c r="AB143" s="68" t="s">
        <v>57</v>
      </c>
      <c r="AC143" s="69">
        <v>43545</v>
      </c>
      <c r="AD143" s="69">
        <v>43565</v>
      </c>
      <c r="AE143" s="69">
        <v>43565</v>
      </c>
      <c r="AF143" s="69">
        <v>43569</v>
      </c>
      <c r="AG143" s="69" t="s">
        <v>1119</v>
      </c>
      <c r="AH143" s="69" t="s">
        <v>1119</v>
      </c>
      <c r="AI143" s="69">
        <v>43570</v>
      </c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8"/>
      <c r="AZ143" s="68"/>
      <c r="BA143" s="70"/>
      <c r="BB143" s="70"/>
      <c r="BC143" s="70" t="s">
        <v>1374</v>
      </c>
      <c r="BD143" s="69">
        <v>43753</v>
      </c>
      <c r="BE143" s="70">
        <v>43818</v>
      </c>
      <c r="BF143" s="70" t="s">
        <v>1703</v>
      </c>
      <c r="BG143" s="70"/>
      <c r="BH143" s="69" t="s">
        <v>1190</v>
      </c>
      <c r="BI143" s="68" t="s">
        <v>58</v>
      </c>
      <c r="BJ143" s="68" t="s">
        <v>416</v>
      </c>
      <c r="BK143" s="68" t="s">
        <v>1119</v>
      </c>
      <c r="BL143" s="68">
        <v>0</v>
      </c>
      <c r="BM143" s="68">
        <v>0</v>
      </c>
      <c r="BN143" s="68" t="s">
        <v>50</v>
      </c>
      <c r="BO143" s="70" t="str">
        <f t="shared" si="7"/>
        <v>IBP Not Issued</v>
      </c>
      <c r="BP143" s="70" t="s">
        <v>1282</v>
      </c>
      <c r="BQ143" s="70" t="s">
        <v>1333</v>
      </c>
      <c r="BR143" s="70" t="s">
        <v>1736</v>
      </c>
    </row>
    <row r="144" spans="1:71" ht="18">
      <c r="A144" s="68" t="s">
        <v>436</v>
      </c>
      <c r="B144" s="68" t="s">
        <v>39</v>
      </c>
      <c r="C144" s="68" t="s">
        <v>40</v>
      </c>
      <c r="D144" s="68" t="s">
        <v>647</v>
      </c>
      <c r="E144" s="68" t="s">
        <v>396</v>
      </c>
      <c r="F144" s="68" t="s">
        <v>1294</v>
      </c>
      <c r="G144" s="68" t="s">
        <v>413</v>
      </c>
      <c r="H144" s="68">
        <v>28.463950000000001</v>
      </c>
      <c r="I144" s="68">
        <v>36.565959999999997</v>
      </c>
      <c r="J144" s="68" t="s">
        <v>44</v>
      </c>
      <c r="K144" s="68" t="s">
        <v>888</v>
      </c>
      <c r="L144" s="68" t="s">
        <v>1198</v>
      </c>
      <c r="M144" s="68" t="s">
        <v>1119</v>
      </c>
      <c r="N144" s="68" t="s">
        <v>1119</v>
      </c>
      <c r="O144" s="68" t="s">
        <v>39</v>
      </c>
      <c r="P144" s="68" t="s">
        <v>53</v>
      </c>
      <c r="Q144" s="68"/>
      <c r="R144" s="68" t="s">
        <v>46</v>
      </c>
      <c r="S144" s="69">
        <v>43541</v>
      </c>
      <c r="T144" s="69">
        <v>43542</v>
      </c>
      <c r="U144" s="68" t="s">
        <v>46</v>
      </c>
      <c r="V144" s="70">
        <v>43605.496018518519</v>
      </c>
      <c r="W144" s="70">
        <v>43606.496018518519</v>
      </c>
      <c r="X144" s="68" t="s">
        <v>47</v>
      </c>
      <c r="Y144" s="113" t="s">
        <v>437</v>
      </c>
      <c r="Z144" s="68" t="s">
        <v>438</v>
      </c>
      <c r="AA144" s="68" t="s">
        <v>56</v>
      </c>
      <c r="AB144" s="68" t="s">
        <v>57</v>
      </c>
      <c r="AC144" s="69">
        <v>43545</v>
      </c>
      <c r="AD144" s="69">
        <v>43565</v>
      </c>
      <c r="AE144" s="69">
        <v>43604</v>
      </c>
      <c r="AF144" s="69">
        <v>43608</v>
      </c>
      <c r="AG144" s="69" t="s">
        <v>1119</v>
      </c>
      <c r="AH144" s="69" t="s">
        <v>1119</v>
      </c>
      <c r="AI144" s="69">
        <v>43570</v>
      </c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8"/>
      <c r="AZ144" s="68"/>
      <c r="BA144" s="70"/>
      <c r="BB144" s="70"/>
      <c r="BC144" s="70" t="s">
        <v>1374</v>
      </c>
      <c r="BD144" s="69">
        <v>43753</v>
      </c>
      <c r="BE144" s="70">
        <v>43818</v>
      </c>
      <c r="BF144" s="70" t="s">
        <v>1703</v>
      </c>
      <c r="BG144" s="70"/>
      <c r="BH144" s="69" t="s">
        <v>1190</v>
      </c>
      <c r="BI144" s="68" t="s">
        <v>58</v>
      </c>
      <c r="BJ144" s="68" t="s">
        <v>416</v>
      </c>
      <c r="BK144" s="68" t="s">
        <v>1119</v>
      </c>
      <c r="BL144" s="68">
        <v>0</v>
      </c>
      <c r="BM144" s="68">
        <v>0</v>
      </c>
      <c r="BN144" s="68" t="s">
        <v>50</v>
      </c>
      <c r="BO144" s="70" t="str">
        <f t="shared" si="7"/>
        <v>IBP Not Issued</v>
      </c>
      <c r="BP144" s="70" t="s">
        <v>1282</v>
      </c>
      <c r="BQ144" s="70" t="s">
        <v>1333</v>
      </c>
      <c r="BR144" s="70" t="s">
        <v>1736</v>
      </c>
    </row>
    <row r="145" spans="1:70" ht="18">
      <c r="A145" s="68" t="s">
        <v>404</v>
      </c>
      <c r="B145" s="68" t="s">
        <v>39</v>
      </c>
      <c r="C145" s="68" t="s">
        <v>40</v>
      </c>
      <c r="D145" s="68" t="s">
        <v>647</v>
      </c>
      <c r="E145" s="68" t="s">
        <v>396</v>
      </c>
      <c r="F145" s="68" t="s">
        <v>1294</v>
      </c>
      <c r="G145" s="68" t="s">
        <v>400</v>
      </c>
      <c r="H145" s="68">
        <v>28.385680000000001</v>
      </c>
      <c r="I145" s="68">
        <v>36.463569999999997</v>
      </c>
      <c r="J145" s="68" t="s">
        <v>44</v>
      </c>
      <c r="K145" s="68" t="s">
        <v>888</v>
      </c>
      <c r="L145" s="68" t="s">
        <v>1198</v>
      </c>
      <c r="M145" s="68" t="s">
        <v>1119</v>
      </c>
      <c r="N145" s="68" t="s">
        <v>1119</v>
      </c>
      <c r="O145" s="68" t="s">
        <v>39</v>
      </c>
      <c r="P145" s="68" t="s">
        <v>45</v>
      </c>
      <c r="Q145" s="68"/>
      <c r="R145" s="68" t="s">
        <v>46</v>
      </c>
      <c r="S145" s="69">
        <v>43540</v>
      </c>
      <c r="T145" s="69">
        <v>43541</v>
      </c>
      <c r="U145" s="68" t="s">
        <v>46</v>
      </c>
      <c r="V145" s="70">
        <v>43608.671076388891</v>
      </c>
      <c r="W145" s="70">
        <v>43609.671076388891</v>
      </c>
      <c r="X145" s="68" t="s">
        <v>47</v>
      </c>
      <c r="Y145" s="113" t="s">
        <v>405</v>
      </c>
      <c r="Z145" s="68" t="s">
        <v>406</v>
      </c>
      <c r="AA145" s="68" t="s">
        <v>1266</v>
      </c>
      <c r="AB145" s="68" t="s">
        <v>112</v>
      </c>
      <c r="AC145" s="69">
        <v>43544</v>
      </c>
      <c r="AD145" s="69">
        <v>43565</v>
      </c>
      <c r="AE145" s="69">
        <v>43610</v>
      </c>
      <c r="AF145" s="69">
        <v>43633</v>
      </c>
      <c r="AG145" s="69" t="s">
        <v>1119</v>
      </c>
      <c r="AH145" s="69" t="s">
        <v>1119</v>
      </c>
      <c r="AI145" s="69">
        <v>43571</v>
      </c>
      <c r="AJ145" s="69">
        <v>43739</v>
      </c>
      <c r="AK145" s="69">
        <v>43739</v>
      </c>
      <c r="AL145" s="69">
        <v>43739</v>
      </c>
      <c r="AM145" s="69">
        <v>43768</v>
      </c>
      <c r="AN145" s="69">
        <v>43779</v>
      </c>
      <c r="AO145" s="69" t="s">
        <v>1119</v>
      </c>
      <c r="AP145" s="69" t="s">
        <v>1119</v>
      </c>
      <c r="AQ145" s="69">
        <v>43768</v>
      </c>
      <c r="AR145" s="69">
        <v>43779</v>
      </c>
      <c r="AS145" s="69"/>
      <c r="AT145" s="69"/>
      <c r="AU145" s="69"/>
      <c r="AV145" s="69">
        <v>43758</v>
      </c>
      <c r="AW145" s="69"/>
      <c r="AX145" s="69"/>
      <c r="AY145" s="68"/>
      <c r="AZ145" s="68"/>
      <c r="BA145" s="70">
        <v>43768</v>
      </c>
      <c r="BB145" s="70">
        <f>VLOOKUP(A:A,'[1]NPTS-Export'!$C:$K,9,0)</f>
        <v>43772</v>
      </c>
      <c r="BC145" s="70" t="s">
        <v>1374</v>
      </c>
      <c r="BD145" s="69">
        <v>43753</v>
      </c>
      <c r="BE145" s="70">
        <v>43759</v>
      </c>
      <c r="BF145" s="70" t="s">
        <v>1316</v>
      </c>
      <c r="BG145" s="70"/>
      <c r="BH145" s="69" t="s">
        <v>1190</v>
      </c>
      <c r="BI145" s="68" t="s">
        <v>48</v>
      </c>
      <c r="BJ145" s="68" t="s">
        <v>403</v>
      </c>
      <c r="BK145" s="68" t="s">
        <v>1119</v>
      </c>
      <c r="BL145" s="68">
        <v>0</v>
      </c>
      <c r="BM145" s="68" t="s">
        <v>1359</v>
      </c>
      <c r="BN145" s="68" t="s">
        <v>50</v>
      </c>
      <c r="BO145" s="70" t="str">
        <f t="shared" si="7"/>
        <v>HO to CW Done</v>
      </c>
      <c r="BP145" s="70" t="s">
        <v>1282</v>
      </c>
      <c r="BQ145" s="70" t="s">
        <v>1333</v>
      </c>
      <c r="BR145" s="70" t="s">
        <v>1686</v>
      </c>
    </row>
    <row r="146" spans="1:70" ht="18">
      <c r="A146" s="68" t="s">
        <v>444</v>
      </c>
      <c r="B146" s="68" t="s">
        <v>39</v>
      </c>
      <c r="C146" s="68" t="s">
        <v>40</v>
      </c>
      <c r="D146" s="68" t="s">
        <v>647</v>
      </c>
      <c r="E146" s="68" t="s">
        <v>396</v>
      </c>
      <c r="F146" s="68" t="s">
        <v>1294</v>
      </c>
      <c r="G146" s="68" t="s">
        <v>413</v>
      </c>
      <c r="H146" s="68">
        <v>28.4041</v>
      </c>
      <c r="I146" s="68">
        <v>36.531889999999997</v>
      </c>
      <c r="J146" s="68" t="s">
        <v>44</v>
      </c>
      <c r="K146" s="68" t="s">
        <v>888</v>
      </c>
      <c r="L146" s="68" t="s">
        <v>1198</v>
      </c>
      <c r="M146" s="68" t="s">
        <v>1119</v>
      </c>
      <c r="N146" s="68" t="s">
        <v>1119</v>
      </c>
      <c r="O146" s="68" t="s">
        <v>39</v>
      </c>
      <c r="P146" s="68" t="s">
        <v>53</v>
      </c>
      <c r="Q146" s="68"/>
      <c r="R146" s="68" t="s">
        <v>46</v>
      </c>
      <c r="S146" s="69">
        <v>43541</v>
      </c>
      <c r="T146" s="69">
        <v>43542</v>
      </c>
      <c r="U146" s="68" t="s">
        <v>46</v>
      </c>
      <c r="V146" s="70">
        <v>43608.714189814818</v>
      </c>
      <c r="W146" s="70">
        <v>43609.714189814818</v>
      </c>
      <c r="X146" s="68" t="s">
        <v>47</v>
      </c>
      <c r="Y146" s="113" t="s">
        <v>445</v>
      </c>
      <c r="Z146" s="68" t="s">
        <v>446</v>
      </c>
      <c r="AA146" s="68" t="s">
        <v>56</v>
      </c>
      <c r="AB146" s="68" t="s">
        <v>57</v>
      </c>
      <c r="AC146" s="69">
        <v>43545</v>
      </c>
      <c r="AD146" s="69">
        <v>43565</v>
      </c>
      <c r="AE146" s="69">
        <v>43610</v>
      </c>
      <c r="AF146" s="69">
        <v>43614</v>
      </c>
      <c r="AG146" s="69" t="s">
        <v>1119</v>
      </c>
      <c r="AH146" s="69" t="s">
        <v>1119</v>
      </c>
      <c r="AI146" s="69">
        <v>43635</v>
      </c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8"/>
      <c r="AZ146" s="68"/>
      <c r="BA146" s="70"/>
      <c r="BB146" s="70"/>
      <c r="BC146" s="70" t="s">
        <v>1374</v>
      </c>
      <c r="BD146" s="69">
        <v>43692</v>
      </c>
      <c r="BE146" s="70">
        <v>43818</v>
      </c>
      <c r="BF146" s="70" t="s">
        <v>1703</v>
      </c>
      <c r="BG146" s="70"/>
      <c r="BH146" s="69" t="s">
        <v>1190</v>
      </c>
      <c r="BI146" s="68" t="s">
        <v>58</v>
      </c>
      <c r="BJ146" s="68" t="s">
        <v>416</v>
      </c>
      <c r="BK146" s="68" t="s">
        <v>1119</v>
      </c>
      <c r="BL146" s="68">
        <v>0</v>
      </c>
      <c r="BM146" s="68">
        <v>0</v>
      </c>
      <c r="BN146" s="68" t="s">
        <v>50</v>
      </c>
      <c r="BO146" s="70" t="str">
        <f t="shared" si="7"/>
        <v>IBP Not Issued</v>
      </c>
      <c r="BP146" s="70" t="s">
        <v>1282</v>
      </c>
      <c r="BQ146" s="70" t="s">
        <v>1333</v>
      </c>
      <c r="BR146" s="70" t="s">
        <v>1736</v>
      </c>
    </row>
    <row r="147" spans="1:70" ht="18">
      <c r="A147" s="68" t="s">
        <v>447</v>
      </c>
      <c r="B147" s="68" t="s">
        <v>39</v>
      </c>
      <c r="C147" s="68" t="s">
        <v>40</v>
      </c>
      <c r="D147" s="68" t="s">
        <v>647</v>
      </c>
      <c r="E147" s="68" t="s">
        <v>396</v>
      </c>
      <c r="F147" s="68" t="s">
        <v>1294</v>
      </c>
      <c r="G147" s="68" t="s">
        <v>413</v>
      </c>
      <c r="H147" s="68">
        <v>28.44763</v>
      </c>
      <c r="I147" s="68">
        <v>36.506459999999997</v>
      </c>
      <c r="J147" s="68" t="s">
        <v>44</v>
      </c>
      <c r="K147" s="68" t="s">
        <v>888</v>
      </c>
      <c r="L147" s="68" t="s">
        <v>1198</v>
      </c>
      <c r="M147" s="68" t="s">
        <v>1119</v>
      </c>
      <c r="N147" s="68" t="s">
        <v>1119</v>
      </c>
      <c r="O147" s="68" t="s">
        <v>39</v>
      </c>
      <c r="P147" s="68" t="s">
        <v>53</v>
      </c>
      <c r="Q147" s="68"/>
      <c r="R147" s="68" t="s">
        <v>46</v>
      </c>
      <c r="S147" s="69">
        <v>43541</v>
      </c>
      <c r="T147" s="69">
        <v>43542</v>
      </c>
      <c r="U147" s="68" t="s">
        <v>46</v>
      </c>
      <c r="V147" s="70">
        <v>43666.548495370371</v>
      </c>
      <c r="W147" s="70">
        <v>43667.548495370371</v>
      </c>
      <c r="X147" s="68" t="s">
        <v>47</v>
      </c>
      <c r="Y147" s="113" t="s">
        <v>1111</v>
      </c>
      <c r="Z147" s="68" t="s">
        <v>1112</v>
      </c>
      <c r="AA147" s="68" t="s">
        <v>1745</v>
      </c>
      <c r="AB147" s="68" t="s">
        <v>1746</v>
      </c>
      <c r="AC147" s="69">
        <v>43545</v>
      </c>
      <c r="AD147" s="69">
        <v>43565</v>
      </c>
      <c r="AE147" s="69">
        <v>43565</v>
      </c>
      <c r="AF147" s="69">
        <v>43569</v>
      </c>
      <c r="AG147" s="69">
        <v>43580</v>
      </c>
      <c r="AH147" s="69"/>
      <c r="AI147" s="69" t="s">
        <v>1119</v>
      </c>
      <c r="AJ147" s="69" t="s">
        <v>1119</v>
      </c>
      <c r="AK147" s="69" t="s">
        <v>1119</v>
      </c>
      <c r="AL147" s="69" t="s">
        <v>1119</v>
      </c>
      <c r="AM147" s="69" t="s">
        <v>1119</v>
      </c>
      <c r="AN147" s="69" t="s">
        <v>1119</v>
      </c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8"/>
      <c r="AZ147" s="68"/>
      <c r="BA147" s="70"/>
      <c r="BB147" s="70"/>
      <c r="BC147" s="70" t="s">
        <v>1374</v>
      </c>
      <c r="BD147" s="69">
        <v>43692</v>
      </c>
      <c r="BE147" s="70">
        <v>43809</v>
      </c>
      <c r="BF147" s="70" t="s">
        <v>1674</v>
      </c>
      <c r="BG147" s="70"/>
      <c r="BH147" s="68" t="s">
        <v>101</v>
      </c>
      <c r="BI147" s="68" t="s">
        <v>101</v>
      </c>
      <c r="BJ147" s="68" t="s">
        <v>448</v>
      </c>
      <c r="BK147" s="68" t="s">
        <v>1440</v>
      </c>
      <c r="BL147" s="68">
        <v>0</v>
      </c>
      <c r="BM147" s="68">
        <v>0</v>
      </c>
      <c r="BN147" s="68" t="s">
        <v>50</v>
      </c>
      <c r="BO147" s="70" t="str">
        <f t="shared" si="7"/>
        <v>Priv. Contract Not Issued From TAWAL</v>
      </c>
      <c r="BP147" s="70" t="s">
        <v>1288</v>
      </c>
      <c r="BQ147" s="70" t="s">
        <v>1333</v>
      </c>
      <c r="BR147" s="70" t="s">
        <v>1515</v>
      </c>
    </row>
    <row r="148" spans="1:70" ht="18">
      <c r="A148" s="68" t="s">
        <v>449</v>
      </c>
      <c r="B148" s="68" t="s">
        <v>39</v>
      </c>
      <c r="C148" s="68" t="s">
        <v>40</v>
      </c>
      <c r="D148" s="68" t="s">
        <v>647</v>
      </c>
      <c r="E148" s="68" t="s">
        <v>396</v>
      </c>
      <c r="F148" s="68" t="s">
        <v>1294</v>
      </c>
      <c r="G148" s="68" t="s">
        <v>450</v>
      </c>
      <c r="H148" s="68">
        <v>28.371739999999999</v>
      </c>
      <c r="I148" s="68">
        <v>36.548569999999998</v>
      </c>
      <c r="J148" s="68" t="s">
        <v>44</v>
      </c>
      <c r="K148" s="68" t="s">
        <v>888</v>
      </c>
      <c r="L148" s="68" t="s">
        <v>1198</v>
      </c>
      <c r="M148" s="68" t="s">
        <v>1119</v>
      </c>
      <c r="N148" s="68" t="s">
        <v>1119</v>
      </c>
      <c r="O148" s="68" t="s">
        <v>39</v>
      </c>
      <c r="P148" s="68" t="s">
        <v>53</v>
      </c>
      <c r="Q148" s="68"/>
      <c r="R148" s="68" t="s">
        <v>46</v>
      </c>
      <c r="S148" s="69">
        <v>43541</v>
      </c>
      <c r="T148" s="69">
        <v>43542</v>
      </c>
      <c r="U148" s="68" t="s">
        <v>46</v>
      </c>
      <c r="V148" s="70">
        <v>43698</v>
      </c>
      <c r="W148" s="70">
        <v>43698</v>
      </c>
      <c r="X148" s="68" t="s">
        <v>47</v>
      </c>
      <c r="Y148" s="113" t="s">
        <v>1191</v>
      </c>
      <c r="Z148" s="68" t="s">
        <v>1192</v>
      </c>
      <c r="AA148" s="68" t="s">
        <v>56</v>
      </c>
      <c r="AB148" s="68" t="s">
        <v>57</v>
      </c>
      <c r="AC148" s="69">
        <v>43545</v>
      </c>
      <c r="AD148" s="69">
        <v>43565</v>
      </c>
      <c r="AE148" s="69">
        <v>43565</v>
      </c>
      <c r="AF148" s="69">
        <v>43711</v>
      </c>
      <c r="AG148" s="69" t="s">
        <v>1119</v>
      </c>
      <c r="AH148" s="69" t="s">
        <v>1119</v>
      </c>
      <c r="AI148" s="69">
        <v>43635</v>
      </c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8"/>
      <c r="AZ148" s="68"/>
      <c r="BA148" s="70"/>
      <c r="BB148" s="70"/>
      <c r="BC148" s="70" t="s">
        <v>1374</v>
      </c>
      <c r="BD148" s="69">
        <v>43692</v>
      </c>
      <c r="BE148" s="70">
        <v>43818</v>
      </c>
      <c r="BF148" s="70" t="s">
        <v>1703</v>
      </c>
      <c r="BG148" s="70"/>
      <c r="BH148" s="69" t="s">
        <v>1190</v>
      </c>
      <c r="BI148" s="68" t="s">
        <v>58</v>
      </c>
      <c r="BJ148" s="68" t="s">
        <v>416</v>
      </c>
      <c r="BK148" s="68" t="s">
        <v>1441</v>
      </c>
      <c r="BL148" s="68">
        <v>0</v>
      </c>
      <c r="BM148" s="68">
        <v>0</v>
      </c>
      <c r="BN148" s="68" t="s">
        <v>50</v>
      </c>
      <c r="BO148" s="70" t="str">
        <f t="shared" si="7"/>
        <v>IBP Not Issued</v>
      </c>
      <c r="BP148" s="70" t="s">
        <v>1282</v>
      </c>
      <c r="BQ148" s="70" t="s">
        <v>1333</v>
      </c>
      <c r="BR148" s="70" t="s">
        <v>1736</v>
      </c>
    </row>
    <row r="149" spans="1:70" ht="18">
      <c r="A149" s="68" t="s">
        <v>451</v>
      </c>
      <c r="B149" s="68" t="s">
        <v>39</v>
      </c>
      <c r="C149" s="68" t="s">
        <v>40</v>
      </c>
      <c r="D149" s="68" t="s">
        <v>647</v>
      </c>
      <c r="E149" s="68" t="s">
        <v>396</v>
      </c>
      <c r="F149" s="68" t="s">
        <v>1294</v>
      </c>
      <c r="G149" s="68" t="s">
        <v>868</v>
      </c>
      <c r="H149" s="68">
        <v>28.43206</v>
      </c>
      <c r="I149" s="68">
        <v>36.511629999999997</v>
      </c>
      <c r="J149" s="68" t="s">
        <v>44</v>
      </c>
      <c r="K149" s="68" t="s">
        <v>888</v>
      </c>
      <c r="L149" s="68" t="s">
        <v>1198</v>
      </c>
      <c r="M149" s="68" t="s">
        <v>1119</v>
      </c>
      <c r="N149" s="68" t="s">
        <v>1119</v>
      </c>
      <c r="O149" s="68" t="s">
        <v>39</v>
      </c>
      <c r="P149" s="68" t="s">
        <v>53</v>
      </c>
      <c r="Q149" s="68"/>
      <c r="R149" s="68" t="s">
        <v>46</v>
      </c>
      <c r="S149" s="69">
        <v>43541</v>
      </c>
      <c r="T149" s="69">
        <v>43542</v>
      </c>
      <c r="U149" s="68" t="s">
        <v>46</v>
      </c>
      <c r="V149" s="70">
        <v>43596.640277777777</v>
      </c>
      <c r="W149" s="70">
        <v>43597.640277777777</v>
      </c>
      <c r="X149" s="68" t="s">
        <v>47</v>
      </c>
      <c r="Y149" s="113" t="s">
        <v>452</v>
      </c>
      <c r="Z149" s="68" t="s">
        <v>453</v>
      </c>
      <c r="AA149" s="68" t="s">
        <v>1199</v>
      </c>
      <c r="AB149" s="68" t="s">
        <v>1267</v>
      </c>
      <c r="AC149" s="69">
        <v>43545</v>
      </c>
      <c r="AD149" s="69">
        <v>43565</v>
      </c>
      <c r="AE149" s="69">
        <v>43565</v>
      </c>
      <c r="AF149" s="69">
        <v>43569</v>
      </c>
      <c r="AG149" s="69">
        <v>43605</v>
      </c>
      <c r="AH149" s="69">
        <v>43605</v>
      </c>
      <c r="AI149" s="69" t="s">
        <v>1119</v>
      </c>
      <c r="AJ149" s="69" t="s">
        <v>1119</v>
      </c>
      <c r="AK149" s="69" t="s">
        <v>1119</v>
      </c>
      <c r="AL149" s="69" t="s">
        <v>1119</v>
      </c>
      <c r="AM149" s="69" t="s">
        <v>1119</v>
      </c>
      <c r="AN149" s="69" t="s">
        <v>1119</v>
      </c>
      <c r="AO149" s="69">
        <v>43657</v>
      </c>
      <c r="AP149" s="69">
        <v>43664</v>
      </c>
      <c r="AQ149" s="69">
        <v>43670</v>
      </c>
      <c r="AR149" s="69">
        <v>43703</v>
      </c>
      <c r="AS149" s="69">
        <v>43664</v>
      </c>
      <c r="AT149" s="162">
        <v>28.432666000000001</v>
      </c>
      <c r="AU149" s="162">
        <v>36.510849999999998</v>
      </c>
      <c r="AV149" s="69">
        <v>43675</v>
      </c>
      <c r="AW149" s="69">
        <v>43682</v>
      </c>
      <c r="AX149" s="69" t="s">
        <v>1625</v>
      </c>
      <c r="AY149" s="68"/>
      <c r="AZ149" s="68"/>
      <c r="BA149" s="70">
        <v>43704</v>
      </c>
      <c r="BB149" s="70">
        <v>43704</v>
      </c>
      <c r="BC149" s="70" t="s">
        <v>1375</v>
      </c>
      <c r="BD149" s="69">
        <v>43692</v>
      </c>
      <c r="BE149" s="70" t="s">
        <v>890</v>
      </c>
      <c r="BF149" s="70" t="s">
        <v>1672</v>
      </c>
      <c r="BG149" s="70"/>
      <c r="BH149" s="68" t="s">
        <v>101</v>
      </c>
      <c r="BI149" s="68" t="s">
        <v>101</v>
      </c>
      <c r="BJ149" s="68" t="s">
        <v>454</v>
      </c>
      <c r="BK149" s="68" t="s">
        <v>1442</v>
      </c>
      <c r="BL149" s="68" t="s">
        <v>1401</v>
      </c>
      <c r="BM149" s="68" t="s">
        <v>1443</v>
      </c>
      <c r="BN149" s="68" t="s">
        <v>353</v>
      </c>
      <c r="BO149" s="70" t="str">
        <f t="shared" si="7"/>
        <v>HO to CW Done</v>
      </c>
      <c r="BP149" s="70" t="s">
        <v>1264</v>
      </c>
      <c r="BQ149" s="70" t="s">
        <v>1333</v>
      </c>
      <c r="BR149" s="70" t="s">
        <v>1493</v>
      </c>
    </row>
    <row r="150" spans="1:70" ht="18">
      <c r="A150" s="68" t="s">
        <v>455</v>
      </c>
      <c r="B150" s="68" t="s">
        <v>39</v>
      </c>
      <c r="C150" s="68" t="s">
        <v>40</v>
      </c>
      <c r="D150" s="68" t="s">
        <v>647</v>
      </c>
      <c r="E150" s="68" t="s">
        <v>396</v>
      </c>
      <c r="F150" s="68" t="s">
        <v>1294</v>
      </c>
      <c r="G150" s="68" t="s">
        <v>418</v>
      </c>
      <c r="H150" s="68">
        <v>28.3629</v>
      </c>
      <c r="I150" s="68">
        <v>36.627899999999997</v>
      </c>
      <c r="J150" s="68" t="s">
        <v>44</v>
      </c>
      <c r="K150" s="68" t="s">
        <v>888</v>
      </c>
      <c r="L150" s="68" t="s">
        <v>1198</v>
      </c>
      <c r="M150" s="68" t="s">
        <v>1119</v>
      </c>
      <c r="N150" s="68" t="s">
        <v>1119</v>
      </c>
      <c r="O150" s="68" t="s">
        <v>39</v>
      </c>
      <c r="P150" s="68" t="s">
        <v>45</v>
      </c>
      <c r="Q150" s="68"/>
      <c r="R150" s="68" t="s">
        <v>46</v>
      </c>
      <c r="S150" s="69">
        <v>43561</v>
      </c>
      <c r="T150" s="69">
        <v>43562</v>
      </c>
      <c r="U150" s="68" t="s">
        <v>46</v>
      </c>
      <c r="V150" s="70">
        <v>43608.720763888887</v>
      </c>
      <c r="W150" s="70">
        <v>43609.720763888887</v>
      </c>
      <c r="X150" s="68" t="s">
        <v>47</v>
      </c>
      <c r="Y150" s="113" t="s">
        <v>456</v>
      </c>
      <c r="Z150" s="68" t="s">
        <v>457</v>
      </c>
      <c r="AA150" s="68" t="s">
        <v>56</v>
      </c>
      <c r="AB150" s="68" t="s">
        <v>57</v>
      </c>
      <c r="AC150" s="69">
        <v>43565</v>
      </c>
      <c r="AD150" s="69">
        <v>43586</v>
      </c>
      <c r="AE150" s="69">
        <v>43610</v>
      </c>
      <c r="AF150" s="69">
        <v>43614</v>
      </c>
      <c r="AG150" s="69" t="s">
        <v>1119</v>
      </c>
      <c r="AH150" s="69" t="s">
        <v>1119</v>
      </c>
      <c r="AI150" s="69">
        <v>43572</v>
      </c>
      <c r="AJ150" s="69">
        <v>43598</v>
      </c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8"/>
      <c r="AZ150" s="68"/>
      <c r="BA150" s="70"/>
      <c r="BB150" s="70"/>
      <c r="BC150" s="70" t="s">
        <v>1374</v>
      </c>
      <c r="BD150" s="69">
        <v>43821</v>
      </c>
      <c r="BE150" s="70">
        <v>43789</v>
      </c>
      <c r="BF150" s="70" t="s">
        <v>1319</v>
      </c>
      <c r="BG150" s="70"/>
      <c r="BH150" s="69" t="s">
        <v>1190</v>
      </c>
      <c r="BI150" s="68" t="s">
        <v>48</v>
      </c>
      <c r="BJ150" s="68" t="s">
        <v>421</v>
      </c>
      <c r="BK150" s="68" t="s">
        <v>1119</v>
      </c>
      <c r="BL150" s="68">
        <v>0</v>
      </c>
      <c r="BM150" s="68">
        <v>0</v>
      </c>
      <c r="BN150" s="68" t="s">
        <v>50</v>
      </c>
      <c r="BO150" s="70" t="str">
        <f t="shared" si="7"/>
        <v>Contract Not Issued</v>
      </c>
      <c r="BP150" s="70" t="s">
        <v>1282</v>
      </c>
      <c r="BQ150" s="70" t="s">
        <v>1333</v>
      </c>
      <c r="BR150" s="70" t="s">
        <v>1516</v>
      </c>
    </row>
    <row r="151" spans="1:70" ht="18">
      <c r="A151" s="68" t="s">
        <v>458</v>
      </c>
      <c r="B151" s="68" t="s">
        <v>39</v>
      </c>
      <c r="C151" s="68" t="s">
        <v>40</v>
      </c>
      <c r="D151" s="68" t="s">
        <v>649</v>
      </c>
      <c r="E151" s="68" t="s">
        <v>344</v>
      </c>
      <c r="F151" s="68" t="s">
        <v>1294</v>
      </c>
      <c r="G151" s="68" t="s">
        <v>459</v>
      </c>
      <c r="H151" s="68">
        <v>26.02458</v>
      </c>
      <c r="I151" s="68">
        <v>43.965400000000002</v>
      </c>
      <c r="J151" s="68" t="s">
        <v>44</v>
      </c>
      <c r="K151" s="68" t="s">
        <v>888</v>
      </c>
      <c r="L151" s="68" t="s">
        <v>1198</v>
      </c>
      <c r="M151" s="68" t="s">
        <v>1119</v>
      </c>
      <c r="N151" s="68" t="s">
        <v>1119</v>
      </c>
      <c r="O151" s="68" t="s">
        <v>39</v>
      </c>
      <c r="P151" s="68" t="s">
        <v>53</v>
      </c>
      <c r="Q151" s="68"/>
      <c r="R151" s="68" t="s">
        <v>46</v>
      </c>
      <c r="S151" s="69">
        <v>43540</v>
      </c>
      <c r="T151" s="69">
        <v>43541</v>
      </c>
      <c r="U151" s="68" t="s">
        <v>46</v>
      </c>
      <c r="V151" s="70">
        <v>43605.605115740742</v>
      </c>
      <c r="W151" s="70">
        <v>43606.605115740742</v>
      </c>
      <c r="X151" s="68" t="s">
        <v>47</v>
      </c>
      <c r="Y151" s="113" t="s">
        <v>460</v>
      </c>
      <c r="Z151" s="68" t="s">
        <v>461</v>
      </c>
      <c r="AA151" s="68" t="s">
        <v>1533</v>
      </c>
      <c r="AB151" s="68" t="s">
        <v>784</v>
      </c>
      <c r="AC151" s="69">
        <v>43544</v>
      </c>
      <c r="AD151" s="69">
        <v>43565</v>
      </c>
      <c r="AE151" s="69">
        <v>43565</v>
      </c>
      <c r="AF151" s="69">
        <v>43565</v>
      </c>
      <c r="AG151" s="69"/>
      <c r="AH151" s="69"/>
      <c r="AI151" s="69" t="s">
        <v>1119</v>
      </c>
      <c r="AJ151" s="69" t="s">
        <v>1119</v>
      </c>
      <c r="AK151" s="69" t="s">
        <v>1119</v>
      </c>
      <c r="AL151" s="69" t="s">
        <v>1119</v>
      </c>
      <c r="AM151" s="69" t="s">
        <v>1119</v>
      </c>
      <c r="AN151" s="69" t="s">
        <v>1119</v>
      </c>
      <c r="AO151" s="70"/>
      <c r="AP151" s="70"/>
      <c r="AQ151" s="69"/>
      <c r="AR151" s="69"/>
      <c r="AS151" s="69"/>
      <c r="AT151" s="69"/>
      <c r="AU151" s="69"/>
      <c r="AV151" s="69">
        <v>43758</v>
      </c>
      <c r="AW151" s="69"/>
      <c r="AX151" s="69"/>
      <c r="AY151" s="68"/>
      <c r="AZ151" s="68"/>
      <c r="BA151" s="70"/>
      <c r="BB151" s="70"/>
      <c r="BC151" s="70" t="s">
        <v>1374</v>
      </c>
      <c r="BD151" s="69">
        <v>43723</v>
      </c>
      <c r="BE151" s="70">
        <v>43794</v>
      </c>
      <c r="BF151" s="70" t="s">
        <v>1320</v>
      </c>
      <c r="BG151" s="70"/>
      <c r="BH151" s="69" t="s">
        <v>101</v>
      </c>
      <c r="BI151" s="69" t="s">
        <v>101</v>
      </c>
      <c r="BJ151" s="68" t="s">
        <v>101</v>
      </c>
      <c r="BK151" s="68" t="s">
        <v>1119</v>
      </c>
      <c r="BL151" s="68" t="s">
        <v>1401</v>
      </c>
      <c r="BM151" s="68" t="s">
        <v>1354</v>
      </c>
      <c r="BN151" s="68" t="s">
        <v>50</v>
      </c>
      <c r="BO151" s="70" t="str">
        <f t="shared" si="7"/>
        <v>Priv. Contract Not Issued From TAWAL</v>
      </c>
      <c r="BP151" s="70" t="s">
        <v>1288</v>
      </c>
      <c r="BQ151" s="70" t="s">
        <v>1334</v>
      </c>
      <c r="BR151" s="70" t="s">
        <v>1517</v>
      </c>
    </row>
    <row r="152" spans="1:70" ht="18">
      <c r="A152" s="68" t="s">
        <v>462</v>
      </c>
      <c r="B152" s="68" t="s">
        <v>39</v>
      </c>
      <c r="C152" s="68" t="s">
        <v>40</v>
      </c>
      <c r="D152" s="68" t="s">
        <v>649</v>
      </c>
      <c r="E152" s="68" t="s">
        <v>344</v>
      </c>
      <c r="F152" s="68" t="s">
        <v>1294</v>
      </c>
      <c r="G152" s="68" t="s">
        <v>1304</v>
      </c>
      <c r="H152" s="68">
        <v>26.088909999999998</v>
      </c>
      <c r="I152" s="68">
        <v>44.019370000000002</v>
      </c>
      <c r="J152" s="68" t="s">
        <v>44</v>
      </c>
      <c r="K152" s="68" t="s">
        <v>888</v>
      </c>
      <c r="L152" s="68" t="s">
        <v>1198</v>
      </c>
      <c r="M152" s="68" t="s">
        <v>1119</v>
      </c>
      <c r="N152" s="68" t="s">
        <v>1119</v>
      </c>
      <c r="O152" s="68" t="s">
        <v>39</v>
      </c>
      <c r="P152" s="68" t="s">
        <v>53</v>
      </c>
      <c r="Q152" s="68"/>
      <c r="R152" s="68" t="s">
        <v>46</v>
      </c>
      <c r="S152" s="69">
        <v>43540</v>
      </c>
      <c r="T152" s="69">
        <v>43541</v>
      </c>
      <c r="U152" s="68" t="s">
        <v>46</v>
      </c>
      <c r="V152" s="70">
        <v>43587.708680555559</v>
      </c>
      <c r="W152" s="70">
        <v>43588.708680555559</v>
      </c>
      <c r="X152" s="68" t="s">
        <v>47</v>
      </c>
      <c r="Y152" s="113" t="s">
        <v>463</v>
      </c>
      <c r="Z152" s="68" t="s">
        <v>464</v>
      </c>
      <c r="AA152" s="68" t="s">
        <v>1199</v>
      </c>
      <c r="AB152" s="68" t="s">
        <v>1267</v>
      </c>
      <c r="AC152" s="69">
        <v>43544</v>
      </c>
      <c r="AD152" s="69">
        <v>43565</v>
      </c>
      <c r="AE152" s="69">
        <v>43583</v>
      </c>
      <c r="AF152" s="69">
        <v>43583</v>
      </c>
      <c r="AG152" s="69">
        <v>43598</v>
      </c>
      <c r="AH152" s="69">
        <v>43636</v>
      </c>
      <c r="AI152" s="69" t="s">
        <v>1119</v>
      </c>
      <c r="AJ152" s="69" t="s">
        <v>1119</v>
      </c>
      <c r="AK152" s="69" t="s">
        <v>1119</v>
      </c>
      <c r="AL152" s="69" t="s">
        <v>1119</v>
      </c>
      <c r="AM152" s="69" t="s">
        <v>1119</v>
      </c>
      <c r="AN152" s="69" t="s">
        <v>1119</v>
      </c>
      <c r="AO152" s="69">
        <v>43636</v>
      </c>
      <c r="AP152" s="69">
        <v>43641</v>
      </c>
      <c r="AQ152" s="69">
        <v>43641</v>
      </c>
      <c r="AR152" s="69">
        <v>43668</v>
      </c>
      <c r="AS152" s="69">
        <v>43641</v>
      </c>
      <c r="AT152" s="69" t="s">
        <v>1555</v>
      </c>
      <c r="AU152" s="69" t="s">
        <v>1556</v>
      </c>
      <c r="AV152" s="69">
        <v>43646</v>
      </c>
      <c r="AW152" s="69">
        <v>43661</v>
      </c>
      <c r="AX152" s="69" t="s">
        <v>1557</v>
      </c>
      <c r="AY152" s="68"/>
      <c r="AZ152" s="68"/>
      <c r="BA152" s="70">
        <v>43669</v>
      </c>
      <c r="BB152" s="70">
        <v>43675</v>
      </c>
      <c r="BC152" s="70" t="s">
        <v>1375</v>
      </c>
      <c r="BD152" s="69">
        <v>43753</v>
      </c>
      <c r="BE152" s="70" t="s">
        <v>890</v>
      </c>
      <c r="BF152" s="70" t="s">
        <v>1672</v>
      </c>
      <c r="BG152" s="70"/>
      <c r="BH152" s="68" t="s">
        <v>101</v>
      </c>
      <c r="BI152" s="68" t="s">
        <v>101</v>
      </c>
      <c r="BJ152" s="68" t="s">
        <v>465</v>
      </c>
      <c r="BK152" s="68" t="s">
        <v>1444</v>
      </c>
      <c r="BL152" s="68" t="s">
        <v>1445</v>
      </c>
      <c r="BM152" s="68" t="s">
        <v>1354</v>
      </c>
      <c r="BN152" s="68" t="s">
        <v>353</v>
      </c>
      <c r="BO152" s="70" t="str">
        <f t="shared" si="7"/>
        <v>HO to CW Done</v>
      </c>
      <c r="BP152" s="70" t="s">
        <v>1264</v>
      </c>
      <c r="BQ152" s="70" t="s">
        <v>1334</v>
      </c>
      <c r="BR152" s="70" t="s">
        <v>1493</v>
      </c>
    </row>
    <row r="153" spans="1:70" ht="18">
      <c r="A153" s="68" t="s">
        <v>466</v>
      </c>
      <c r="B153" s="68" t="s">
        <v>39</v>
      </c>
      <c r="C153" s="68" t="s">
        <v>40</v>
      </c>
      <c r="D153" s="68" t="s">
        <v>649</v>
      </c>
      <c r="E153" s="68" t="s">
        <v>344</v>
      </c>
      <c r="F153" s="68" t="s">
        <v>1294</v>
      </c>
      <c r="G153" s="68" t="s">
        <v>1304</v>
      </c>
      <c r="H153" s="68">
        <v>26.102039999999999</v>
      </c>
      <c r="I153" s="68">
        <v>44.018810000000002</v>
      </c>
      <c r="J153" s="68" t="s">
        <v>44</v>
      </c>
      <c r="K153" s="68" t="s">
        <v>888</v>
      </c>
      <c r="L153" s="68" t="s">
        <v>1198</v>
      </c>
      <c r="M153" s="68" t="s">
        <v>1119</v>
      </c>
      <c r="N153" s="68" t="s">
        <v>1119</v>
      </c>
      <c r="O153" s="68" t="s">
        <v>39</v>
      </c>
      <c r="P153" s="68" t="s">
        <v>53</v>
      </c>
      <c r="Q153" s="68"/>
      <c r="R153" s="68" t="s">
        <v>46</v>
      </c>
      <c r="S153" s="69">
        <v>43562</v>
      </c>
      <c r="T153" s="69">
        <v>43563</v>
      </c>
      <c r="U153" s="68" t="s">
        <v>46</v>
      </c>
      <c r="V153" s="70">
        <v>43597.662048611113</v>
      </c>
      <c r="W153" s="70">
        <v>43598.662048611113</v>
      </c>
      <c r="X153" s="68" t="s">
        <v>47</v>
      </c>
      <c r="Y153" s="113" t="s">
        <v>467</v>
      </c>
      <c r="Z153" s="68" t="s">
        <v>468</v>
      </c>
      <c r="AA153" s="68" t="s">
        <v>1199</v>
      </c>
      <c r="AB153" s="68" t="s">
        <v>1267</v>
      </c>
      <c r="AC153" s="69">
        <v>43566</v>
      </c>
      <c r="AD153" s="69">
        <v>43566</v>
      </c>
      <c r="AE153" s="69">
        <v>43604</v>
      </c>
      <c r="AF153" s="69">
        <v>43605</v>
      </c>
      <c r="AG153" s="69">
        <v>43605</v>
      </c>
      <c r="AH153" s="69">
        <v>43636</v>
      </c>
      <c r="AI153" s="69" t="s">
        <v>1119</v>
      </c>
      <c r="AJ153" s="69" t="s">
        <v>1119</v>
      </c>
      <c r="AK153" s="69" t="s">
        <v>1119</v>
      </c>
      <c r="AL153" s="69" t="s">
        <v>1119</v>
      </c>
      <c r="AM153" s="69" t="s">
        <v>1119</v>
      </c>
      <c r="AN153" s="69" t="s">
        <v>1119</v>
      </c>
      <c r="AO153" s="69">
        <v>43636</v>
      </c>
      <c r="AP153" s="69">
        <v>43641</v>
      </c>
      <c r="AQ153" s="69">
        <v>43641</v>
      </c>
      <c r="AR153" s="69">
        <v>43675</v>
      </c>
      <c r="AS153" s="69">
        <v>43641</v>
      </c>
      <c r="AT153" s="69" t="s">
        <v>1558</v>
      </c>
      <c r="AU153" s="69" t="s">
        <v>1559</v>
      </c>
      <c r="AV153" s="69">
        <v>43646</v>
      </c>
      <c r="AW153" s="69">
        <v>43656</v>
      </c>
      <c r="AX153" s="69" t="s">
        <v>1560</v>
      </c>
      <c r="AY153" s="68"/>
      <c r="AZ153" s="68"/>
      <c r="BA153" s="70">
        <v>43676</v>
      </c>
      <c r="BB153" s="70">
        <v>43676</v>
      </c>
      <c r="BC153" s="70" t="s">
        <v>1377</v>
      </c>
      <c r="BD153" s="69">
        <v>43692</v>
      </c>
      <c r="BE153" s="70" t="s">
        <v>890</v>
      </c>
      <c r="BF153" s="70" t="s">
        <v>1672</v>
      </c>
      <c r="BG153" s="70"/>
      <c r="BH153" s="68" t="s">
        <v>101</v>
      </c>
      <c r="BI153" s="68" t="s">
        <v>101</v>
      </c>
      <c r="BJ153" s="68" t="s">
        <v>469</v>
      </c>
      <c r="BK153" s="68" t="s">
        <v>1446</v>
      </c>
      <c r="BL153" s="68" t="s">
        <v>1399</v>
      </c>
      <c r="BM153" s="68" t="s">
        <v>1354</v>
      </c>
      <c r="BN153" s="68" t="s">
        <v>50</v>
      </c>
      <c r="BO153" s="70" t="str">
        <f t="shared" si="7"/>
        <v>HO to CW Done</v>
      </c>
      <c r="BP153" s="70" t="s">
        <v>1264</v>
      </c>
      <c r="BQ153" s="70" t="s">
        <v>1334</v>
      </c>
      <c r="BR153" s="70" t="s">
        <v>1493</v>
      </c>
    </row>
    <row r="154" spans="1:70" ht="18">
      <c r="A154" s="68" t="s">
        <v>470</v>
      </c>
      <c r="B154" s="68" t="s">
        <v>39</v>
      </c>
      <c r="C154" s="68" t="s">
        <v>40</v>
      </c>
      <c r="D154" s="68" t="s">
        <v>649</v>
      </c>
      <c r="E154" s="68" t="s">
        <v>344</v>
      </c>
      <c r="F154" s="68" t="s">
        <v>1294</v>
      </c>
      <c r="G154" s="68" t="s">
        <v>1304</v>
      </c>
      <c r="H154" s="68">
        <v>25.831240000000001</v>
      </c>
      <c r="I154" s="68">
        <v>43.569119999999998</v>
      </c>
      <c r="J154" s="68" t="s">
        <v>44</v>
      </c>
      <c r="K154" s="68" t="s">
        <v>888</v>
      </c>
      <c r="L154" s="68" t="s">
        <v>1198</v>
      </c>
      <c r="M154" s="68" t="s">
        <v>1119</v>
      </c>
      <c r="N154" s="68" t="s">
        <v>1119</v>
      </c>
      <c r="O154" s="68" t="s">
        <v>39</v>
      </c>
      <c r="P154" s="68" t="s">
        <v>53</v>
      </c>
      <c r="Q154" s="68"/>
      <c r="R154" s="68" t="s">
        <v>46</v>
      </c>
      <c r="S154" s="69">
        <v>43540</v>
      </c>
      <c r="T154" s="69">
        <v>43541</v>
      </c>
      <c r="U154" s="68" t="s">
        <v>46</v>
      </c>
      <c r="V154" s="70">
        <v>43603.66510416667</v>
      </c>
      <c r="W154" s="70">
        <v>43604.66510416667</v>
      </c>
      <c r="X154" s="68" t="s">
        <v>47</v>
      </c>
      <c r="Y154" s="113" t="s">
        <v>471</v>
      </c>
      <c r="Z154" s="68" t="s">
        <v>472</v>
      </c>
      <c r="AA154" s="68" t="s">
        <v>1199</v>
      </c>
      <c r="AB154" s="68" t="s">
        <v>1267</v>
      </c>
      <c r="AC154" s="69">
        <v>43544</v>
      </c>
      <c r="AD154" s="69">
        <v>43565</v>
      </c>
      <c r="AE154" s="69">
        <v>43565</v>
      </c>
      <c r="AF154" s="69">
        <v>43591</v>
      </c>
      <c r="AG154" s="69">
        <v>43605</v>
      </c>
      <c r="AH154" s="69">
        <v>43636</v>
      </c>
      <c r="AI154" s="69" t="s">
        <v>1119</v>
      </c>
      <c r="AJ154" s="69" t="s">
        <v>1119</v>
      </c>
      <c r="AK154" s="69" t="s">
        <v>1119</v>
      </c>
      <c r="AL154" s="69" t="s">
        <v>1119</v>
      </c>
      <c r="AM154" s="69" t="s">
        <v>1119</v>
      </c>
      <c r="AN154" s="69" t="s">
        <v>1119</v>
      </c>
      <c r="AO154" s="69">
        <v>43636</v>
      </c>
      <c r="AP154" s="69">
        <v>43641</v>
      </c>
      <c r="AQ154" s="70">
        <v>43641</v>
      </c>
      <c r="AR154" s="69"/>
      <c r="AS154" s="69">
        <v>43641</v>
      </c>
      <c r="AT154" s="69" t="s">
        <v>1561</v>
      </c>
      <c r="AU154" s="69" t="s">
        <v>1562</v>
      </c>
      <c r="AV154" s="69">
        <v>43646</v>
      </c>
      <c r="AW154" s="69" t="s">
        <v>1119</v>
      </c>
      <c r="AX154" s="69" t="s">
        <v>1119</v>
      </c>
      <c r="AY154" s="68"/>
      <c r="AZ154" s="68"/>
      <c r="BA154" s="70">
        <v>43755</v>
      </c>
      <c r="BB154" s="70">
        <v>43755</v>
      </c>
      <c r="BC154" s="70" t="s">
        <v>1374</v>
      </c>
      <c r="BD154" s="69">
        <v>43692</v>
      </c>
      <c r="BE154" s="70">
        <v>43759</v>
      </c>
      <c r="BF154" s="70" t="s">
        <v>1316</v>
      </c>
      <c r="BG154" s="70" t="s">
        <v>1314</v>
      </c>
      <c r="BH154" s="68" t="s">
        <v>101</v>
      </c>
      <c r="BI154" s="68" t="s">
        <v>101</v>
      </c>
      <c r="BJ154" s="68" t="s">
        <v>473</v>
      </c>
      <c r="BK154" s="68" t="s">
        <v>1447</v>
      </c>
      <c r="BL154" s="68" t="s">
        <v>1401</v>
      </c>
      <c r="BM154" s="68" t="s">
        <v>1354</v>
      </c>
      <c r="BN154" s="68" t="s">
        <v>50</v>
      </c>
      <c r="BO154" s="70" t="str">
        <f t="shared" si="7"/>
        <v>FBP Not Issued</v>
      </c>
      <c r="BP154" s="70" t="s">
        <v>1288</v>
      </c>
      <c r="BQ154" s="70" t="s">
        <v>1334</v>
      </c>
      <c r="BR154" s="70" t="s">
        <v>1686</v>
      </c>
    </row>
    <row r="155" spans="1:70" ht="18">
      <c r="A155" s="68" t="s">
        <v>474</v>
      </c>
      <c r="B155" s="68" t="s">
        <v>39</v>
      </c>
      <c r="C155" s="68" t="s">
        <v>40</v>
      </c>
      <c r="D155" s="68" t="s">
        <v>649</v>
      </c>
      <c r="E155" s="68" t="s">
        <v>475</v>
      </c>
      <c r="F155" s="68" t="s">
        <v>1294</v>
      </c>
      <c r="G155" s="68" t="s">
        <v>476</v>
      </c>
      <c r="H155" s="68">
        <v>25.624420000000001</v>
      </c>
      <c r="I155" s="68">
        <v>45.58108</v>
      </c>
      <c r="J155" s="68" t="s">
        <v>44</v>
      </c>
      <c r="K155" s="68" t="s">
        <v>888</v>
      </c>
      <c r="L155" s="68" t="s">
        <v>1198</v>
      </c>
      <c r="M155" s="68" t="s">
        <v>1119</v>
      </c>
      <c r="N155" s="68" t="s">
        <v>1119</v>
      </c>
      <c r="O155" s="68" t="s">
        <v>39</v>
      </c>
      <c r="P155" s="68" t="s">
        <v>53</v>
      </c>
      <c r="Q155" s="68"/>
      <c r="R155" s="68" t="s">
        <v>46</v>
      </c>
      <c r="S155" s="69">
        <v>43530</v>
      </c>
      <c r="T155" s="69">
        <v>43531</v>
      </c>
      <c r="U155" s="68" t="s">
        <v>46</v>
      </c>
      <c r="V155" s="70">
        <v>43597.671620370369</v>
      </c>
      <c r="W155" s="70">
        <v>43598.671620370369</v>
      </c>
      <c r="X155" s="68" t="s">
        <v>47</v>
      </c>
      <c r="Y155" s="113" t="s">
        <v>477</v>
      </c>
      <c r="Z155" s="68" t="s">
        <v>478</v>
      </c>
      <c r="AA155" s="68" t="s">
        <v>1533</v>
      </c>
      <c r="AB155" s="68" t="s">
        <v>784</v>
      </c>
      <c r="AC155" s="69">
        <v>43534</v>
      </c>
      <c r="AD155" s="69">
        <v>43565</v>
      </c>
      <c r="AE155" s="69">
        <v>43565</v>
      </c>
      <c r="AF155" s="69">
        <v>43565</v>
      </c>
      <c r="AG155" s="69">
        <v>43577</v>
      </c>
      <c r="AH155" s="69">
        <v>43636</v>
      </c>
      <c r="AI155" s="69" t="s">
        <v>1119</v>
      </c>
      <c r="AJ155" s="69" t="s">
        <v>1119</v>
      </c>
      <c r="AK155" s="69" t="s">
        <v>1119</v>
      </c>
      <c r="AL155" s="69" t="s">
        <v>1119</v>
      </c>
      <c r="AM155" s="69" t="s">
        <v>1119</v>
      </c>
      <c r="AN155" s="69" t="s">
        <v>1119</v>
      </c>
      <c r="AO155" s="69">
        <v>43636</v>
      </c>
      <c r="AP155" s="69">
        <v>43650</v>
      </c>
      <c r="AQ155" s="69">
        <v>43654</v>
      </c>
      <c r="AR155" s="69">
        <v>43656</v>
      </c>
      <c r="AS155" s="69">
        <v>43641</v>
      </c>
      <c r="AT155" s="69" t="s">
        <v>1563</v>
      </c>
      <c r="AU155" s="69" t="s">
        <v>1564</v>
      </c>
      <c r="AV155" s="69">
        <v>43646</v>
      </c>
      <c r="AW155" s="69">
        <v>43657</v>
      </c>
      <c r="AX155" s="69" t="s">
        <v>1565</v>
      </c>
      <c r="AY155" s="68"/>
      <c r="AZ155" s="68"/>
      <c r="BA155" s="70">
        <v>43656</v>
      </c>
      <c r="BB155" s="70">
        <v>43657</v>
      </c>
      <c r="BC155" s="70" t="s">
        <v>1377</v>
      </c>
      <c r="BD155" s="69">
        <v>43723</v>
      </c>
      <c r="BE155" s="70" t="s">
        <v>890</v>
      </c>
      <c r="BF155" s="70" t="s">
        <v>1672</v>
      </c>
      <c r="BG155" s="70"/>
      <c r="BH155" s="68" t="s">
        <v>101</v>
      </c>
      <c r="BI155" s="68" t="s">
        <v>101</v>
      </c>
      <c r="BJ155" s="68" t="s">
        <v>479</v>
      </c>
      <c r="BK155" s="68" t="s">
        <v>1448</v>
      </c>
      <c r="BL155" s="68" t="s">
        <v>1401</v>
      </c>
      <c r="BM155" s="68" t="s">
        <v>1354</v>
      </c>
      <c r="BN155" s="68" t="s">
        <v>50</v>
      </c>
      <c r="BO155" s="70" t="str">
        <f t="shared" si="7"/>
        <v>HO to CW Done</v>
      </c>
      <c r="BP155" s="70" t="s">
        <v>1264</v>
      </c>
      <c r="BQ155" s="70" t="s">
        <v>1335</v>
      </c>
      <c r="BR155" s="70" t="s">
        <v>1493</v>
      </c>
    </row>
    <row r="156" spans="1:70" ht="18">
      <c r="A156" s="68" t="s">
        <v>480</v>
      </c>
      <c r="B156" s="68" t="s">
        <v>39</v>
      </c>
      <c r="C156" s="68" t="s">
        <v>40</v>
      </c>
      <c r="D156" s="68" t="s">
        <v>649</v>
      </c>
      <c r="E156" s="68" t="s">
        <v>475</v>
      </c>
      <c r="F156" s="68" t="s">
        <v>1294</v>
      </c>
      <c r="G156" s="68" t="s">
        <v>1304</v>
      </c>
      <c r="H156" s="68">
        <v>26.264140000000001</v>
      </c>
      <c r="I156" s="68">
        <v>44.808799999999998</v>
      </c>
      <c r="J156" s="68" t="s">
        <v>44</v>
      </c>
      <c r="K156" s="68" t="s">
        <v>888</v>
      </c>
      <c r="L156" s="68" t="s">
        <v>1198</v>
      </c>
      <c r="M156" s="68" t="s">
        <v>1119</v>
      </c>
      <c r="N156" s="68" t="s">
        <v>1119</v>
      </c>
      <c r="O156" s="68" t="s">
        <v>39</v>
      </c>
      <c r="P156" s="68" t="s">
        <v>53</v>
      </c>
      <c r="Q156" s="68"/>
      <c r="R156" s="68" t="s">
        <v>46</v>
      </c>
      <c r="S156" s="69">
        <v>43531</v>
      </c>
      <c r="T156" s="69">
        <v>43532</v>
      </c>
      <c r="U156" s="68" t="s">
        <v>46</v>
      </c>
      <c r="V156" s="70">
        <v>43596.680393518516</v>
      </c>
      <c r="W156" s="70">
        <v>43597.680393518516</v>
      </c>
      <c r="X156" s="68" t="s">
        <v>47</v>
      </c>
      <c r="Y156" s="113" t="s">
        <v>481</v>
      </c>
      <c r="Z156" s="68" t="s">
        <v>482</v>
      </c>
      <c r="AA156" s="68" t="s">
        <v>960</v>
      </c>
      <c r="AB156" s="68" t="s">
        <v>961</v>
      </c>
      <c r="AC156" s="69">
        <v>43535</v>
      </c>
      <c r="AD156" s="69">
        <v>43565</v>
      </c>
      <c r="AE156" s="69">
        <v>43565</v>
      </c>
      <c r="AF156" s="69">
        <v>43565</v>
      </c>
      <c r="AG156" s="69">
        <v>43557</v>
      </c>
      <c r="AH156" s="69">
        <v>43583</v>
      </c>
      <c r="AI156" s="69" t="s">
        <v>1119</v>
      </c>
      <c r="AJ156" s="69" t="s">
        <v>1119</v>
      </c>
      <c r="AK156" s="69" t="s">
        <v>1119</v>
      </c>
      <c r="AL156" s="69" t="s">
        <v>1119</v>
      </c>
      <c r="AM156" s="69" t="s">
        <v>1119</v>
      </c>
      <c r="AN156" s="69" t="s">
        <v>1119</v>
      </c>
      <c r="AO156" s="69">
        <v>43598</v>
      </c>
      <c r="AP156" s="69">
        <v>43600</v>
      </c>
      <c r="AQ156" s="69">
        <v>43612</v>
      </c>
      <c r="AR156" s="69">
        <v>43660</v>
      </c>
      <c r="AS156" s="69">
        <v>43594</v>
      </c>
      <c r="AT156" s="69" t="s">
        <v>1566</v>
      </c>
      <c r="AU156" s="69" t="s">
        <v>1567</v>
      </c>
      <c r="AV156" s="69">
        <v>43629</v>
      </c>
      <c r="AW156" s="69">
        <v>43660</v>
      </c>
      <c r="AX156" s="69" t="s">
        <v>1568</v>
      </c>
      <c r="AY156" s="68"/>
      <c r="AZ156" s="68"/>
      <c r="BA156" s="70">
        <v>43667</v>
      </c>
      <c r="BB156" s="70">
        <v>43669</v>
      </c>
      <c r="BC156" s="70" t="s">
        <v>1377</v>
      </c>
      <c r="BD156" s="69">
        <v>43621</v>
      </c>
      <c r="BE156" s="70" t="s">
        <v>890</v>
      </c>
      <c r="BF156" s="70" t="s">
        <v>1672</v>
      </c>
      <c r="BG156" s="70"/>
      <c r="BH156" s="68" t="s">
        <v>101</v>
      </c>
      <c r="BI156" s="68" t="s">
        <v>101</v>
      </c>
      <c r="BJ156" s="68" t="s">
        <v>483</v>
      </c>
      <c r="BK156" s="68" t="s">
        <v>1449</v>
      </c>
      <c r="BL156" s="68" t="s">
        <v>1403</v>
      </c>
      <c r="BM156" s="68" t="s">
        <v>1354</v>
      </c>
      <c r="BN156" s="68" t="s">
        <v>50</v>
      </c>
      <c r="BO156" s="70" t="str">
        <f t="shared" si="7"/>
        <v>HO to CW Done</v>
      </c>
      <c r="BP156" s="70" t="s">
        <v>1264</v>
      </c>
      <c r="BQ156" s="70" t="s">
        <v>1335</v>
      </c>
      <c r="BR156" s="70" t="s">
        <v>1493</v>
      </c>
    </row>
    <row r="157" spans="1:70" ht="18">
      <c r="A157" s="68" t="s">
        <v>484</v>
      </c>
      <c r="B157" s="68" t="s">
        <v>39</v>
      </c>
      <c r="C157" s="68" t="s">
        <v>40</v>
      </c>
      <c r="D157" s="68" t="s">
        <v>649</v>
      </c>
      <c r="E157" s="68" t="s">
        <v>475</v>
      </c>
      <c r="F157" s="68" t="s">
        <v>1294</v>
      </c>
      <c r="G157" s="68" t="s">
        <v>485</v>
      </c>
      <c r="H157" s="68">
        <v>26.314609999999998</v>
      </c>
      <c r="I157" s="68">
        <v>44.853209999999997</v>
      </c>
      <c r="J157" s="68" t="s">
        <v>44</v>
      </c>
      <c r="K157" s="68" t="s">
        <v>888</v>
      </c>
      <c r="L157" s="68" t="s">
        <v>1198</v>
      </c>
      <c r="M157" s="68" t="s">
        <v>1119</v>
      </c>
      <c r="N157" s="68" t="s">
        <v>1119</v>
      </c>
      <c r="O157" s="68" t="s">
        <v>39</v>
      </c>
      <c r="P157" s="68" t="s">
        <v>53</v>
      </c>
      <c r="Q157" s="68"/>
      <c r="R157" s="68" t="s">
        <v>46</v>
      </c>
      <c r="S157" s="69">
        <v>43541</v>
      </c>
      <c r="T157" s="69">
        <v>43542</v>
      </c>
      <c r="U157" s="68" t="s">
        <v>46</v>
      </c>
      <c r="V157" s="70">
        <v>43608.534849537034</v>
      </c>
      <c r="W157" s="70">
        <v>43609.534849537034</v>
      </c>
      <c r="X157" s="68" t="s">
        <v>47</v>
      </c>
      <c r="Y157" s="113" t="s">
        <v>486</v>
      </c>
      <c r="Z157" s="68" t="s">
        <v>487</v>
      </c>
      <c r="AA157" s="68" t="s">
        <v>56</v>
      </c>
      <c r="AB157" s="68" t="s">
        <v>57</v>
      </c>
      <c r="AC157" s="69">
        <v>43545</v>
      </c>
      <c r="AD157" s="69">
        <v>43565</v>
      </c>
      <c r="AE157" s="69">
        <v>43610</v>
      </c>
      <c r="AF157" s="69">
        <v>43614</v>
      </c>
      <c r="AG157" s="69" t="s">
        <v>1119</v>
      </c>
      <c r="AH157" s="69" t="s">
        <v>1119</v>
      </c>
      <c r="AI157" s="69">
        <v>43586</v>
      </c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8"/>
      <c r="AZ157" s="68"/>
      <c r="BA157" s="70"/>
      <c r="BB157" s="70"/>
      <c r="BC157" s="70" t="s">
        <v>1374</v>
      </c>
      <c r="BD157" s="69">
        <v>43814</v>
      </c>
      <c r="BE157" s="70">
        <v>43779</v>
      </c>
      <c r="BF157" s="70" t="s">
        <v>1318</v>
      </c>
      <c r="BG157" s="70"/>
      <c r="BH157" s="69" t="s">
        <v>1190</v>
      </c>
      <c r="BI157" s="68" t="s">
        <v>58</v>
      </c>
      <c r="BJ157" s="68" t="s">
        <v>491</v>
      </c>
      <c r="BK157" s="68" t="s">
        <v>1119</v>
      </c>
      <c r="BL157" s="68">
        <v>0</v>
      </c>
      <c r="BM157" s="68">
        <v>0</v>
      </c>
      <c r="BN157" s="68" t="s">
        <v>50</v>
      </c>
      <c r="BO157" s="70" t="str">
        <f t="shared" si="7"/>
        <v>IBP Not Issued</v>
      </c>
      <c r="BP157" s="70" t="s">
        <v>1288</v>
      </c>
      <c r="BQ157" s="70" t="s">
        <v>1335</v>
      </c>
      <c r="BR157" s="70" t="s">
        <v>1518</v>
      </c>
    </row>
    <row r="158" spans="1:70" ht="18">
      <c r="A158" s="68" t="s">
        <v>488</v>
      </c>
      <c r="B158" s="68" t="s">
        <v>39</v>
      </c>
      <c r="C158" s="68" t="s">
        <v>40</v>
      </c>
      <c r="D158" s="68" t="s">
        <v>649</v>
      </c>
      <c r="E158" s="68" t="s">
        <v>475</v>
      </c>
      <c r="F158" s="68" t="s">
        <v>1294</v>
      </c>
      <c r="G158" s="68" t="s">
        <v>485</v>
      </c>
      <c r="H158" s="68">
        <v>26.307300000000001</v>
      </c>
      <c r="I158" s="68">
        <v>44.916600000000003</v>
      </c>
      <c r="J158" s="68" t="s">
        <v>44</v>
      </c>
      <c r="K158" s="68" t="s">
        <v>888</v>
      </c>
      <c r="L158" s="68" t="s">
        <v>1198</v>
      </c>
      <c r="M158" s="68" t="s">
        <v>1119</v>
      </c>
      <c r="N158" s="68" t="s">
        <v>1119</v>
      </c>
      <c r="O158" s="68" t="s">
        <v>39</v>
      </c>
      <c r="P158" s="68" t="s">
        <v>53</v>
      </c>
      <c r="Q158" s="68"/>
      <c r="R158" s="68" t="s">
        <v>46</v>
      </c>
      <c r="S158" s="69">
        <v>43573</v>
      </c>
      <c r="T158" s="69">
        <v>43574</v>
      </c>
      <c r="U158" s="68" t="s">
        <v>46</v>
      </c>
      <c r="V158" s="70">
        <v>43597.67895833333</v>
      </c>
      <c r="W158" s="70">
        <v>43598.67895833333</v>
      </c>
      <c r="X158" s="68" t="s">
        <v>47</v>
      </c>
      <c r="Y158" s="113" t="s">
        <v>489</v>
      </c>
      <c r="Z158" s="68" t="s">
        <v>490</v>
      </c>
      <c r="AA158" s="68" t="s">
        <v>1199</v>
      </c>
      <c r="AB158" s="68" t="s">
        <v>1267</v>
      </c>
      <c r="AC158" s="69">
        <v>43577</v>
      </c>
      <c r="AD158" s="69">
        <v>43583</v>
      </c>
      <c r="AE158" s="69">
        <v>43604</v>
      </c>
      <c r="AF158" s="69">
        <v>43605</v>
      </c>
      <c r="AG158" s="69" t="s">
        <v>1119</v>
      </c>
      <c r="AH158" s="69" t="s">
        <v>1119</v>
      </c>
      <c r="AI158" s="69">
        <v>43569</v>
      </c>
      <c r="AJ158" s="69">
        <v>43577</v>
      </c>
      <c r="AK158" s="69">
        <v>43577</v>
      </c>
      <c r="AL158" s="69">
        <v>43709</v>
      </c>
      <c r="AM158" s="69">
        <v>43723</v>
      </c>
      <c r="AN158" s="70">
        <v>43723</v>
      </c>
      <c r="AO158" s="69" t="s">
        <v>1119</v>
      </c>
      <c r="AP158" s="69" t="s">
        <v>1119</v>
      </c>
      <c r="AQ158" s="70">
        <v>43723</v>
      </c>
      <c r="AR158" s="69">
        <v>43725</v>
      </c>
      <c r="AS158" s="69">
        <v>43638</v>
      </c>
      <c r="AT158" s="69" t="s">
        <v>1569</v>
      </c>
      <c r="AU158" s="69" t="s">
        <v>1570</v>
      </c>
      <c r="AV158" s="69">
        <v>43641</v>
      </c>
      <c r="AW158" s="69">
        <v>43711</v>
      </c>
      <c r="AX158" s="69" t="s">
        <v>1571</v>
      </c>
      <c r="AY158" s="68"/>
      <c r="AZ158" s="68"/>
      <c r="BA158" s="70">
        <v>43725</v>
      </c>
      <c r="BB158" s="70">
        <v>43725</v>
      </c>
      <c r="BC158" s="70" t="s">
        <v>1374</v>
      </c>
      <c r="BD158" s="69">
        <v>43692</v>
      </c>
      <c r="BE158" s="70" t="s">
        <v>890</v>
      </c>
      <c r="BF158" s="70" t="s">
        <v>1672</v>
      </c>
      <c r="BG158" s="70"/>
      <c r="BH158" s="69" t="s">
        <v>1190</v>
      </c>
      <c r="BI158" s="68" t="s">
        <v>58</v>
      </c>
      <c r="BJ158" s="68" t="s">
        <v>491</v>
      </c>
      <c r="BK158" s="68" t="s">
        <v>1119</v>
      </c>
      <c r="BL158" s="68" t="s">
        <v>1403</v>
      </c>
      <c r="BM158" s="68" t="s">
        <v>1359</v>
      </c>
      <c r="BN158" s="68" t="s">
        <v>50</v>
      </c>
      <c r="BO158" s="70" t="str">
        <f t="shared" si="7"/>
        <v>HO to CW Done</v>
      </c>
      <c r="BP158" s="70" t="s">
        <v>1288</v>
      </c>
      <c r="BQ158" s="70" t="s">
        <v>1335</v>
      </c>
      <c r="BR158" s="70" t="s">
        <v>1493</v>
      </c>
    </row>
    <row r="159" spans="1:70" ht="18">
      <c r="A159" s="68" t="s">
        <v>492</v>
      </c>
      <c r="B159" s="68" t="s">
        <v>39</v>
      </c>
      <c r="C159" s="68" t="s">
        <v>40</v>
      </c>
      <c r="D159" s="68" t="s">
        <v>649</v>
      </c>
      <c r="E159" s="68" t="s">
        <v>475</v>
      </c>
      <c r="F159" s="68" t="s">
        <v>1294</v>
      </c>
      <c r="G159" s="68" t="s">
        <v>485</v>
      </c>
      <c r="H159" s="68">
        <v>26.32011</v>
      </c>
      <c r="I159" s="68">
        <v>44.883209999999998</v>
      </c>
      <c r="J159" s="68" t="s">
        <v>44</v>
      </c>
      <c r="K159" s="68" t="s">
        <v>888</v>
      </c>
      <c r="L159" s="68" t="s">
        <v>1198</v>
      </c>
      <c r="M159" s="68" t="s">
        <v>1119</v>
      </c>
      <c r="N159" s="68" t="s">
        <v>1119</v>
      </c>
      <c r="O159" s="68" t="s">
        <v>39</v>
      </c>
      <c r="P159" s="68" t="s">
        <v>53</v>
      </c>
      <c r="Q159" s="68"/>
      <c r="R159" s="68" t="s">
        <v>46</v>
      </c>
      <c r="S159" s="69">
        <v>43531</v>
      </c>
      <c r="T159" s="69">
        <v>43532</v>
      </c>
      <c r="U159" s="68" t="s">
        <v>46</v>
      </c>
      <c r="V159" s="70">
        <v>43596.557314814818</v>
      </c>
      <c r="W159" s="70">
        <v>43597.557314814818</v>
      </c>
      <c r="X159" s="68" t="s">
        <v>47</v>
      </c>
      <c r="Y159" s="113" t="s">
        <v>493</v>
      </c>
      <c r="Z159" s="68" t="s">
        <v>494</v>
      </c>
      <c r="AA159" s="68" t="s">
        <v>1199</v>
      </c>
      <c r="AB159" s="68" t="s">
        <v>1267</v>
      </c>
      <c r="AC159" s="69">
        <v>43535</v>
      </c>
      <c r="AD159" s="69">
        <v>43565</v>
      </c>
      <c r="AE159" s="69">
        <v>43565</v>
      </c>
      <c r="AF159" s="69">
        <v>43565</v>
      </c>
      <c r="AG159" s="69" t="s">
        <v>1119</v>
      </c>
      <c r="AH159" s="69" t="s">
        <v>1119</v>
      </c>
      <c r="AI159" s="69">
        <v>43569</v>
      </c>
      <c r="AJ159" s="69">
        <v>43573</v>
      </c>
      <c r="AK159" s="69">
        <v>43573</v>
      </c>
      <c r="AL159" s="69">
        <v>43577</v>
      </c>
      <c r="AM159" s="69">
        <v>43636</v>
      </c>
      <c r="AN159" s="69">
        <v>43646</v>
      </c>
      <c r="AO159" s="70" t="s">
        <v>1119</v>
      </c>
      <c r="AP159" s="70" t="s">
        <v>1119</v>
      </c>
      <c r="AQ159" s="69">
        <v>43636</v>
      </c>
      <c r="AR159" s="69">
        <v>43669</v>
      </c>
      <c r="AS159" s="69">
        <v>43638</v>
      </c>
      <c r="AT159" s="69" t="s">
        <v>1572</v>
      </c>
      <c r="AU159" s="69" t="s">
        <v>1573</v>
      </c>
      <c r="AV159" s="69">
        <v>43640</v>
      </c>
      <c r="AW159" s="69">
        <v>43670</v>
      </c>
      <c r="AX159" s="69" t="s">
        <v>1571</v>
      </c>
      <c r="AY159" s="68"/>
      <c r="AZ159" s="68"/>
      <c r="BA159" s="70">
        <v>43670</v>
      </c>
      <c r="BB159" s="70">
        <v>43675</v>
      </c>
      <c r="BC159" s="70" t="s">
        <v>1377</v>
      </c>
      <c r="BD159" s="69">
        <v>43692</v>
      </c>
      <c r="BE159" s="70" t="s">
        <v>890</v>
      </c>
      <c r="BF159" s="70" t="s">
        <v>1672</v>
      </c>
      <c r="BG159" s="70"/>
      <c r="BH159" s="69" t="s">
        <v>1190</v>
      </c>
      <c r="BI159" s="68" t="s">
        <v>58</v>
      </c>
      <c r="BJ159" s="68" t="s">
        <v>491</v>
      </c>
      <c r="BK159" s="68" t="s">
        <v>1119</v>
      </c>
      <c r="BL159" s="68" t="s">
        <v>1403</v>
      </c>
      <c r="BM159" s="68" t="s">
        <v>1359</v>
      </c>
      <c r="BN159" s="68" t="s">
        <v>50</v>
      </c>
      <c r="BO159" s="70" t="str">
        <f t="shared" si="7"/>
        <v>HO to CW Done</v>
      </c>
      <c r="BP159" s="70" t="s">
        <v>1264</v>
      </c>
      <c r="BQ159" s="70" t="s">
        <v>1335</v>
      </c>
      <c r="BR159" s="70" t="s">
        <v>1493</v>
      </c>
    </row>
    <row r="160" spans="1:70" ht="18">
      <c r="A160" s="68" t="s">
        <v>495</v>
      </c>
      <c r="B160" s="68" t="s">
        <v>39</v>
      </c>
      <c r="C160" s="68" t="s">
        <v>40</v>
      </c>
      <c r="D160" s="68" t="s">
        <v>649</v>
      </c>
      <c r="E160" s="68" t="s">
        <v>344</v>
      </c>
      <c r="F160" s="68" t="s">
        <v>1294</v>
      </c>
      <c r="G160" s="68" t="s">
        <v>1304</v>
      </c>
      <c r="H160" s="68">
        <v>25.973880000000001</v>
      </c>
      <c r="I160" s="68">
        <v>43.711939999999998</v>
      </c>
      <c r="J160" s="68" t="s">
        <v>44</v>
      </c>
      <c r="K160" s="68" t="s">
        <v>888</v>
      </c>
      <c r="L160" s="68" t="s">
        <v>1198</v>
      </c>
      <c r="M160" s="68" t="s">
        <v>1119</v>
      </c>
      <c r="N160" s="68" t="s">
        <v>1119</v>
      </c>
      <c r="O160" s="68" t="s">
        <v>39</v>
      </c>
      <c r="P160" s="68" t="s">
        <v>53</v>
      </c>
      <c r="Q160" s="68"/>
      <c r="R160" s="68" t="s">
        <v>46</v>
      </c>
      <c r="S160" s="69">
        <v>43534</v>
      </c>
      <c r="T160" s="69">
        <v>43535</v>
      </c>
      <c r="U160" s="68" t="s">
        <v>46</v>
      </c>
      <c r="V160" s="70">
        <v>43596.695763888885</v>
      </c>
      <c r="W160" s="70">
        <v>43597.695763888885</v>
      </c>
      <c r="X160" s="68" t="s">
        <v>47</v>
      </c>
      <c r="Y160" s="113" t="s">
        <v>496</v>
      </c>
      <c r="Z160" s="68" t="s">
        <v>497</v>
      </c>
      <c r="AA160" s="68" t="s">
        <v>1199</v>
      </c>
      <c r="AB160" s="68" t="s">
        <v>1267</v>
      </c>
      <c r="AC160" s="69">
        <v>43538</v>
      </c>
      <c r="AD160" s="69">
        <v>43565</v>
      </c>
      <c r="AE160" s="69">
        <v>43565</v>
      </c>
      <c r="AF160" s="69">
        <v>43573</v>
      </c>
      <c r="AG160" s="69">
        <v>43570</v>
      </c>
      <c r="AH160" s="69">
        <v>43583</v>
      </c>
      <c r="AI160" s="69" t="s">
        <v>1119</v>
      </c>
      <c r="AJ160" s="69" t="s">
        <v>1119</v>
      </c>
      <c r="AK160" s="69" t="s">
        <v>1119</v>
      </c>
      <c r="AL160" s="69" t="s">
        <v>1119</v>
      </c>
      <c r="AM160" s="69" t="s">
        <v>1119</v>
      </c>
      <c r="AN160" s="69" t="s">
        <v>1119</v>
      </c>
      <c r="AO160" s="69">
        <v>43598</v>
      </c>
      <c r="AP160" s="69">
        <v>43599</v>
      </c>
      <c r="AQ160" s="69">
        <v>43602</v>
      </c>
      <c r="AR160" s="69">
        <v>43607</v>
      </c>
      <c r="AS160" s="69">
        <v>43611</v>
      </c>
      <c r="AT160" s="69" t="s">
        <v>1574</v>
      </c>
      <c r="AU160" s="69" t="s">
        <v>1575</v>
      </c>
      <c r="AV160" s="69">
        <v>43629</v>
      </c>
      <c r="AW160" s="69">
        <v>43633</v>
      </c>
      <c r="AX160" s="69" t="s">
        <v>1576</v>
      </c>
      <c r="AY160" s="68"/>
      <c r="AZ160" s="68"/>
      <c r="BA160" s="70">
        <v>43633</v>
      </c>
      <c r="BB160" s="70">
        <v>43635</v>
      </c>
      <c r="BC160" s="70" t="s">
        <v>1377</v>
      </c>
      <c r="BD160" s="69">
        <v>43630</v>
      </c>
      <c r="BE160" s="70" t="s">
        <v>890</v>
      </c>
      <c r="BF160" s="70" t="s">
        <v>1672</v>
      </c>
      <c r="BG160" s="70"/>
      <c r="BH160" s="68" t="s">
        <v>101</v>
      </c>
      <c r="BI160" s="68" t="s">
        <v>101</v>
      </c>
      <c r="BJ160" s="68" t="s">
        <v>498</v>
      </c>
      <c r="BK160" s="68" t="s">
        <v>1450</v>
      </c>
      <c r="BL160" s="68" t="s">
        <v>1451</v>
      </c>
      <c r="BM160" s="68" t="s">
        <v>1354</v>
      </c>
      <c r="BN160" s="68" t="s">
        <v>50</v>
      </c>
      <c r="BO160" s="70" t="str">
        <f t="shared" si="7"/>
        <v>HO to CW Done</v>
      </c>
      <c r="BP160" s="70" t="s">
        <v>1264</v>
      </c>
      <c r="BQ160" s="70" t="s">
        <v>1334</v>
      </c>
      <c r="BR160" s="70" t="s">
        <v>1493</v>
      </c>
    </row>
    <row r="161" spans="1:70" ht="18">
      <c r="A161" s="68" t="s">
        <v>499</v>
      </c>
      <c r="B161" s="68" t="s">
        <v>39</v>
      </c>
      <c r="C161" s="68" t="s">
        <v>40</v>
      </c>
      <c r="D161" s="68" t="s">
        <v>649</v>
      </c>
      <c r="E161" s="68" t="s">
        <v>344</v>
      </c>
      <c r="F161" s="68" t="s">
        <v>1294</v>
      </c>
      <c r="G161" s="68" t="s">
        <v>1304</v>
      </c>
      <c r="H161" s="68">
        <v>26.16807</v>
      </c>
      <c r="I161" s="68">
        <v>43.60416</v>
      </c>
      <c r="J161" s="68" t="s">
        <v>44</v>
      </c>
      <c r="K161" s="68" t="s">
        <v>888</v>
      </c>
      <c r="L161" s="68" t="s">
        <v>1198</v>
      </c>
      <c r="M161" s="68" t="s">
        <v>1119</v>
      </c>
      <c r="N161" s="68" t="s">
        <v>1119</v>
      </c>
      <c r="O161" s="68" t="s">
        <v>39</v>
      </c>
      <c r="P161" s="68" t="s">
        <v>53</v>
      </c>
      <c r="Q161" s="68"/>
      <c r="R161" s="68" t="s">
        <v>46</v>
      </c>
      <c r="S161" s="69">
        <v>43534</v>
      </c>
      <c r="T161" s="69">
        <v>43535</v>
      </c>
      <c r="U161" s="68" t="s">
        <v>46</v>
      </c>
      <c r="V161" s="70">
        <v>43596.685763888891</v>
      </c>
      <c r="W161" s="70">
        <v>43597.685763888891</v>
      </c>
      <c r="X161" s="68" t="s">
        <v>47</v>
      </c>
      <c r="Y161" s="113" t="s">
        <v>500</v>
      </c>
      <c r="Z161" s="68" t="s">
        <v>501</v>
      </c>
      <c r="AA161" s="68" t="s">
        <v>1199</v>
      </c>
      <c r="AB161" s="68" t="s">
        <v>1267</v>
      </c>
      <c r="AC161" s="69">
        <v>43538</v>
      </c>
      <c r="AD161" s="69">
        <v>43565</v>
      </c>
      <c r="AE161" s="69">
        <v>43565</v>
      </c>
      <c r="AF161" s="69">
        <v>43569</v>
      </c>
      <c r="AG161" s="69">
        <v>43577</v>
      </c>
      <c r="AH161" s="69">
        <v>43636</v>
      </c>
      <c r="AI161" s="69" t="s">
        <v>1119</v>
      </c>
      <c r="AJ161" s="69" t="s">
        <v>1119</v>
      </c>
      <c r="AK161" s="69" t="s">
        <v>1119</v>
      </c>
      <c r="AL161" s="69" t="s">
        <v>1119</v>
      </c>
      <c r="AM161" s="69" t="s">
        <v>1119</v>
      </c>
      <c r="AN161" s="69" t="s">
        <v>1119</v>
      </c>
      <c r="AO161" s="69">
        <v>43636</v>
      </c>
      <c r="AP161" s="69">
        <v>43641</v>
      </c>
      <c r="AQ161" s="69">
        <v>43641</v>
      </c>
      <c r="AR161" s="69">
        <v>43668</v>
      </c>
      <c r="AS161" s="69">
        <v>43641</v>
      </c>
      <c r="AT161" s="69" t="s">
        <v>1577</v>
      </c>
      <c r="AU161" s="69" t="s">
        <v>1578</v>
      </c>
      <c r="AV161" s="69">
        <v>43642</v>
      </c>
      <c r="AW161" s="69">
        <v>43656</v>
      </c>
      <c r="AX161" s="69" t="s">
        <v>1540</v>
      </c>
      <c r="AY161" s="68"/>
      <c r="AZ161" s="68"/>
      <c r="BA161" s="70">
        <v>43669</v>
      </c>
      <c r="BB161" s="70">
        <v>43669</v>
      </c>
      <c r="BC161" s="70" t="s">
        <v>1375</v>
      </c>
      <c r="BD161" s="69">
        <v>43692</v>
      </c>
      <c r="BE161" s="70" t="s">
        <v>890</v>
      </c>
      <c r="BF161" s="70" t="s">
        <v>1672</v>
      </c>
      <c r="BG161" s="70"/>
      <c r="BH161" s="68" t="s">
        <v>101</v>
      </c>
      <c r="BI161" s="68" t="s">
        <v>101</v>
      </c>
      <c r="BJ161" s="68" t="s">
        <v>502</v>
      </c>
      <c r="BK161" s="68" t="s">
        <v>1452</v>
      </c>
      <c r="BL161" s="68" t="s">
        <v>1399</v>
      </c>
      <c r="BM161" s="68" t="s">
        <v>1354</v>
      </c>
      <c r="BN161" s="68" t="s">
        <v>50</v>
      </c>
      <c r="BO161" s="70" t="str">
        <f t="shared" si="7"/>
        <v>HO to CW Done</v>
      </c>
      <c r="BP161" s="70" t="s">
        <v>1264</v>
      </c>
      <c r="BQ161" s="70" t="s">
        <v>1334</v>
      </c>
      <c r="BR161" s="70" t="s">
        <v>1493</v>
      </c>
    </row>
    <row r="162" spans="1:70" ht="18">
      <c r="A162" s="68" t="s">
        <v>422</v>
      </c>
      <c r="B162" s="68" t="s">
        <v>39</v>
      </c>
      <c r="C162" s="68" t="s">
        <v>40</v>
      </c>
      <c r="D162" s="68" t="s">
        <v>647</v>
      </c>
      <c r="E162" s="68" t="s">
        <v>396</v>
      </c>
      <c r="F162" s="68" t="s">
        <v>1294</v>
      </c>
      <c r="G162" s="68" t="s">
        <v>400</v>
      </c>
      <c r="H162" s="68">
        <v>28.411290000000001</v>
      </c>
      <c r="I162" s="68">
        <v>36.4818</v>
      </c>
      <c r="J162" s="68" t="s">
        <v>44</v>
      </c>
      <c r="K162" s="68" t="s">
        <v>888</v>
      </c>
      <c r="L162" s="68" t="s">
        <v>1198</v>
      </c>
      <c r="M162" s="68" t="s">
        <v>1119</v>
      </c>
      <c r="N162" s="68" t="s">
        <v>1119</v>
      </c>
      <c r="O162" s="68" t="s">
        <v>39</v>
      </c>
      <c r="P162" s="68" t="s">
        <v>45</v>
      </c>
      <c r="Q162" s="68"/>
      <c r="R162" s="68" t="s">
        <v>46</v>
      </c>
      <c r="S162" s="69">
        <v>43540</v>
      </c>
      <c r="T162" s="69">
        <v>43541</v>
      </c>
      <c r="U162" s="68" t="s">
        <v>46</v>
      </c>
      <c r="V162" s="70">
        <v>43587.674791666665</v>
      </c>
      <c r="W162" s="70">
        <v>43588.674791666665</v>
      </c>
      <c r="X162" s="68" t="s">
        <v>47</v>
      </c>
      <c r="Y162" s="113" t="s">
        <v>423</v>
      </c>
      <c r="Z162" s="68" t="s">
        <v>424</v>
      </c>
      <c r="AA162" s="68" t="s">
        <v>1266</v>
      </c>
      <c r="AB162" s="68" t="s">
        <v>112</v>
      </c>
      <c r="AC162" s="69">
        <v>43544</v>
      </c>
      <c r="AD162" s="69">
        <v>43565</v>
      </c>
      <c r="AE162" s="69">
        <v>43565</v>
      </c>
      <c r="AF162" s="69">
        <v>43569</v>
      </c>
      <c r="AG162" s="69" t="s">
        <v>1119</v>
      </c>
      <c r="AH162" s="69" t="s">
        <v>1119</v>
      </c>
      <c r="AI162" s="69">
        <v>43571</v>
      </c>
      <c r="AJ162" s="69">
        <v>43739</v>
      </c>
      <c r="AK162" s="69">
        <v>43739</v>
      </c>
      <c r="AL162" s="69">
        <v>43739</v>
      </c>
      <c r="AM162" s="69">
        <v>43768</v>
      </c>
      <c r="AN162" s="69">
        <v>43779</v>
      </c>
      <c r="AO162" s="69" t="s">
        <v>1119</v>
      </c>
      <c r="AP162" s="69" t="s">
        <v>1119</v>
      </c>
      <c r="AQ162" s="69">
        <v>43768</v>
      </c>
      <c r="AR162" s="69">
        <v>43779</v>
      </c>
      <c r="AS162" s="69"/>
      <c r="AT162" s="69"/>
      <c r="AU162" s="69"/>
      <c r="AV162" s="69">
        <v>43758</v>
      </c>
      <c r="AW162" s="69"/>
      <c r="AX162" s="69"/>
      <c r="AY162" s="68"/>
      <c r="AZ162" s="68"/>
      <c r="BA162" s="70">
        <v>43768</v>
      </c>
      <c r="BB162" s="70">
        <f>VLOOKUP(A:A,'[1]NPTS-Export'!$C:$K,9,0)</f>
        <v>43772</v>
      </c>
      <c r="BC162" s="70" t="s">
        <v>1374</v>
      </c>
      <c r="BD162" s="69">
        <v>43753</v>
      </c>
      <c r="BE162" s="70">
        <v>43759</v>
      </c>
      <c r="BF162" s="70" t="s">
        <v>1316</v>
      </c>
      <c r="BG162" s="70"/>
      <c r="BH162" s="69" t="s">
        <v>1190</v>
      </c>
      <c r="BI162" s="68" t="s">
        <v>48</v>
      </c>
      <c r="BJ162" s="68" t="s">
        <v>403</v>
      </c>
      <c r="BK162" s="68" t="s">
        <v>1119</v>
      </c>
      <c r="BL162" s="68">
        <v>0</v>
      </c>
      <c r="BM162" s="68" t="s">
        <v>1359</v>
      </c>
      <c r="BN162" s="68" t="s">
        <v>50</v>
      </c>
      <c r="BO162" s="70" t="str">
        <f t="shared" si="7"/>
        <v>HO to CW Done</v>
      </c>
      <c r="BP162" s="70" t="s">
        <v>1282</v>
      </c>
      <c r="BQ162" s="70" t="s">
        <v>1333</v>
      </c>
      <c r="BR162" s="70" t="s">
        <v>1686</v>
      </c>
    </row>
    <row r="163" spans="1:70" ht="18">
      <c r="A163" s="68" t="s">
        <v>508</v>
      </c>
      <c r="B163" s="68" t="s">
        <v>39</v>
      </c>
      <c r="C163" s="68" t="s">
        <v>40</v>
      </c>
      <c r="D163" s="68" t="s">
        <v>647</v>
      </c>
      <c r="E163" s="68" t="s">
        <v>396</v>
      </c>
      <c r="F163" s="68" t="s">
        <v>1294</v>
      </c>
      <c r="G163" s="68" t="s">
        <v>509</v>
      </c>
      <c r="H163" s="68">
        <v>27.291899999999998</v>
      </c>
      <c r="I163" s="68">
        <v>35.757370000000002</v>
      </c>
      <c r="J163" s="68" t="s">
        <v>44</v>
      </c>
      <c r="K163" s="68" t="s">
        <v>888</v>
      </c>
      <c r="L163" s="68" t="s">
        <v>1198</v>
      </c>
      <c r="M163" s="68" t="s">
        <v>1119</v>
      </c>
      <c r="N163" s="68" t="s">
        <v>1119</v>
      </c>
      <c r="O163" s="68" t="s">
        <v>39</v>
      </c>
      <c r="P163" s="68" t="s">
        <v>53</v>
      </c>
      <c r="Q163" s="68"/>
      <c r="R163" s="68" t="s">
        <v>46</v>
      </c>
      <c r="S163" s="69">
        <v>43541</v>
      </c>
      <c r="T163" s="69">
        <v>43542</v>
      </c>
      <c r="U163" s="68" t="s">
        <v>46</v>
      </c>
      <c r="V163" s="70">
        <v>43605.443020833336</v>
      </c>
      <c r="W163" s="70">
        <v>43606.443020833336</v>
      </c>
      <c r="X163" s="68" t="s">
        <v>47</v>
      </c>
      <c r="Y163" s="113" t="s">
        <v>510</v>
      </c>
      <c r="Z163" s="68" t="s">
        <v>511</v>
      </c>
      <c r="AA163" s="68" t="s">
        <v>56</v>
      </c>
      <c r="AB163" s="68" t="s">
        <v>57</v>
      </c>
      <c r="AC163" s="69">
        <v>43545</v>
      </c>
      <c r="AD163" s="69">
        <v>43565</v>
      </c>
      <c r="AE163" s="69">
        <v>43565</v>
      </c>
      <c r="AF163" s="69">
        <v>43569</v>
      </c>
      <c r="AG163" s="69" t="s">
        <v>1119</v>
      </c>
      <c r="AH163" s="69" t="s">
        <v>1119</v>
      </c>
      <c r="AI163" s="69">
        <v>43570</v>
      </c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8"/>
      <c r="AZ163" s="68"/>
      <c r="BA163" s="70"/>
      <c r="BB163" s="70"/>
      <c r="BC163" s="70" t="s">
        <v>1374</v>
      </c>
      <c r="BD163" s="69">
        <v>43753</v>
      </c>
      <c r="BE163" s="70">
        <v>43818</v>
      </c>
      <c r="BF163" s="70" t="s">
        <v>1703</v>
      </c>
      <c r="BG163" s="70"/>
      <c r="BH163" s="69" t="s">
        <v>1190</v>
      </c>
      <c r="BI163" s="68" t="s">
        <v>58</v>
      </c>
      <c r="BJ163" s="68" t="s">
        <v>512</v>
      </c>
      <c r="BK163" s="68" t="s">
        <v>1119</v>
      </c>
      <c r="BL163" s="68">
        <v>0</v>
      </c>
      <c r="BM163" s="68">
        <v>0</v>
      </c>
      <c r="BN163" s="68" t="s">
        <v>50</v>
      </c>
      <c r="BO163" s="70" t="str">
        <f t="shared" si="7"/>
        <v>IBP Not Issued</v>
      </c>
      <c r="BP163" s="70" t="s">
        <v>1282</v>
      </c>
      <c r="BQ163" s="70" t="s">
        <v>1333</v>
      </c>
      <c r="BR163" s="70" t="s">
        <v>1736</v>
      </c>
    </row>
    <row r="164" spans="1:70" ht="18">
      <c r="A164" s="68" t="s">
        <v>596</v>
      </c>
      <c r="B164" s="68" t="s">
        <v>39</v>
      </c>
      <c r="C164" s="68" t="s">
        <v>40</v>
      </c>
      <c r="D164" s="68" t="s">
        <v>647</v>
      </c>
      <c r="E164" s="68" t="s">
        <v>576</v>
      </c>
      <c r="F164" s="68" t="s">
        <v>1294</v>
      </c>
      <c r="G164" s="68" t="s">
        <v>597</v>
      </c>
      <c r="H164" s="68">
        <v>31.02637</v>
      </c>
      <c r="I164" s="68">
        <v>40.903210000000001</v>
      </c>
      <c r="J164" s="68" t="s">
        <v>44</v>
      </c>
      <c r="K164" s="68" t="s">
        <v>888</v>
      </c>
      <c r="L164" s="68" t="s">
        <v>1198</v>
      </c>
      <c r="M164" s="68" t="s">
        <v>1119</v>
      </c>
      <c r="N164" s="68" t="s">
        <v>1119</v>
      </c>
      <c r="O164" s="68" t="s">
        <v>39</v>
      </c>
      <c r="P164" s="68" t="s">
        <v>45</v>
      </c>
      <c r="Q164" s="68"/>
      <c r="R164" s="68" t="s">
        <v>46</v>
      </c>
      <c r="S164" s="69">
        <v>43573</v>
      </c>
      <c r="T164" s="69">
        <v>43574</v>
      </c>
      <c r="U164" s="68" t="s">
        <v>46</v>
      </c>
      <c r="V164" s="70">
        <v>43610.492627314816</v>
      </c>
      <c r="W164" s="70">
        <v>43611.492627314816</v>
      </c>
      <c r="X164" s="68" t="s">
        <v>47</v>
      </c>
      <c r="Y164" s="113" t="s">
        <v>598</v>
      </c>
      <c r="Z164" s="68" t="s">
        <v>599</v>
      </c>
      <c r="AA164" s="68" t="s">
        <v>56</v>
      </c>
      <c r="AB164" s="68" t="s">
        <v>57</v>
      </c>
      <c r="AC164" s="69">
        <v>43577</v>
      </c>
      <c r="AD164" s="69">
        <v>43597</v>
      </c>
      <c r="AE164" s="69">
        <v>43633</v>
      </c>
      <c r="AF164" s="69">
        <v>43633</v>
      </c>
      <c r="AG164" s="69" t="s">
        <v>1119</v>
      </c>
      <c r="AH164" s="69" t="s">
        <v>1119</v>
      </c>
      <c r="AI164" s="69">
        <v>43584</v>
      </c>
      <c r="AJ164" s="69">
        <v>43598</v>
      </c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8"/>
      <c r="AZ164" s="68"/>
      <c r="BA164" s="70"/>
      <c r="BB164" s="70"/>
      <c r="BC164" s="70" t="s">
        <v>1374</v>
      </c>
      <c r="BD164" s="69">
        <v>43753</v>
      </c>
      <c r="BE164" s="70">
        <v>43779</v>
      </c>
      <c r="BF164" s="70" t="s">
        <v>1318</v>
      </c>
      <c r="BG164" s="70"/>
      <c r="BH164" s="69" t="s">
        <v>1190</v>
      </c>
      <c r="BI164" s="68" t="s">
        <v>48</v>
      </c>
      <c r="BJ164" s="68" t="s">
        <v>600</v>
      </c>
      <c r="BK164" s="68" t="s">
        <v>1119</v>
      </c>
      <c r="BL164" s="68">
        <v>0</v>
      </c>
      <c r="BM164" s="68" t="s">
        <v>1359</v>
      </c>
      <c r="BN164" s="68" t="s">
        <v>50</v>
      </c>
      <c r="BO164" s="70" t="str">
        <f t="shared" si="7"/>
        <v>Contract Not Issued</v>
      </c>
      <c r="BP164" s="70" t="s">
        <v>1282</v>
      </c>
      <c r="BQ164" s="70" t="s">
        <v>1254</v>
      </c>
      <c r="BR164" s="70" t="s">
        <v>1518</v>
      </c>
    </row>
    <row r="165" spans="1:70" ht="18">
      <c r="A165" s="68" t="s">
        <v>513</v>
      </c>
      <c r="B165" s="68" t="s">
        <v>39</v>
      </c>
      <c r="C165" s="68" t="s">
        <v>40</v>
      </c>
      <c r="D165" s="68" t="s">
        <v>649</v>
      </c>
      <c r="E165" s="68" t="s">
        <v>369</v>
      </c>
      <c r="F165" s="68" t="s">
        <v>1294</v>
      </c>
      <c r="G165" s="68" t="s">
        <v>1304</v>
      </c>
      <c r="H165" s="68">
        <v>27.847280000000001</v>
      </c>
      <c r="I165" s="68">
        <v>41.732939999999999</v>
      </c>
      <c r="J165" s="68" t="s">
        <v>44</v>
      </c>
      <c r="K165" s="68" t="s">
        <v>888</v>
      </c>
      <c r="L165" s="68" t="s">
        <v>1198</v>
      </c>
      <c r="M165" s="68" t="s">
        <v>1119</v>
      </c>
      <c r="N165" s="68" t="s">
        <v>1119</v>
      </c>
      <c r="O165" s="68" t="s">
        <v>39</v>
      </c>
      <c r="P165" s="68" t="s">
        <v>53</v>
      </c>
      <c r="Q165" s="68"/>
      <c r="R165" s="68" t="s">
        <v>46</v>
      </c>
      <c r="S165" s="69">
        <v>43541</v>
      </c>
      <c r="T165" s="69">
        <v>43542</v>
      </c>
      <c r="U165" s="68" t="s">
        <v>46</v>
      </c>
      <c r="V165" s="70">
        <v>43598.646874999999</v>
      </c>
      <c r="W165" s="70">
        <v>43599.646874999999</v>
      </c>
      <c r="X165" s="68" t="s">
        <v>47</v>
      </c>
      <c r="Y165" s="113" t="s">
        <v>514</v>
      </c>
      <c r="Z165" s="68" t="s">
        <v>515</v>
      </c>
      <c r="AA165" s="68" t="s">
        <v>1199</v>
      </c>
      <c r="AB165" s="68" t="s">
        <v>1267</v>
      </c>
      <c r="AC165" s="69">
        <v>43545</v>
      </c>
      <c r="AD165" s="69">
        <v>43565</v>
      </c>
      <c r="AE165" s="69">
        <v>43565</v>
      </c>
      <c r="AF165" s="69">
        <v>43569</v>
      </c>
      <c r="AG165" s="69">
        <v>43571</v>
      </c>
      <c r="AH165" s="69">
        <v>43585</v>
      </c>
      <c r="AI165" s="69" t="s">
        <v>1119</v>
      </c>
      <c r="AJ165" s="69" t="s">
        <v>1119</v>
      </c>
      <c r="AK165" s="69" t="s">
        <v>1119</v>
      </c>
      <c r="AL165" s="69" t="s">
        <v>1119</v>
      </c>
      <c r="AM165" s="69" t="s">
        <v>1119</v>
      </c>
      <c r="AN165" s="69" t="s">
        <v>1119</v>
      </c>
      <c r="AO165" s="69">
        <v>43604</v>
      </c>
      <c r="AP165" s="69">
        <v>43605</v>
      </c>
      <c r="AQ165" s="69">
        <v>43612</v>
      </c>
      <c r="AR165" s="69">
        <v>43632</v>
      </c>
      <c r="AS165" s="69">
        <v>43606</v>
      </c>
      <c r="AT165" s="162">
        <v>27.84788</v>
      </c>
      <c r="AU165" s="162">
        <v>41.733359999999998</v>
      </c>
      <c r="AV165" s="69">
        <v>43629</v>
      </c>
      <c r="AW165" s="69">
        <v>43633</v>
      </c>
      <c r="AX165" s="69">
        <v>43629</v>
      </c>
      <c r="AY165" s="68"/>
      <c r="AZ165" s="68"/>
      <c r="BA165" s="70">
        <v>43633</v>
      </c>
      <c r="BB165" s="70">
        <v>43634</v>
      </c>
      <c r="BC165" s="70" t="s">
        <v>1377</v>
      </c>
      <c r="BD165" s="69">
        <v>43624</v>
      </c>
      <c r="BE165" s="70" t="s">
        <v>890</v>
      </c>
      <c r="BF165" s="70" t="s">
        <v>1672</v>
      </c>
      <c r="BG165" s="70"/>
      <c r="BH165" s="68" t="s">
        <v>101</v>
      </c>
      <c r="BI165" s="68" t="s">
        <v>101</v>
      </c>
      <c r="BJ165" s="68" t="s">
        <v>516</v>
      </c>
      <c r="BK165" s="68" t="s">
        <v>1453</v>
      </c>
      <c r="BL165" s="68" t="s">
        <v>1403</v>
      </c>
      <c r="BM165" s="68" t="s">
        <v>1354</v>
      </c>
      <c r="BN165" s="68" t="s">
        <v>50</v>
      </c>
      <c r="BO165" s="70" t="str">
        <f t="shared" si="7"/>
        <v>HO to CW Done</v>
      </c>
      <c r="BP165" s="70" t="s">
        <v>1264</v>
      </c>
      <c r="BQ165" s="70" t="s">
        <v>1262</v>
      </c>
      <c r="BR165" s="70" t="s">
        <v>1493</v>
      </c>
    </row>
    <row r="166" spans="1:70" ht="18">
      <c r="A166" s="68" t="s">
        <v>517</v>
      </c>
      <c r="B166" s="68" t="s">
        <v>39</v>
      </c>
      <c r="C166" s="68" t="s">
        <v>40</v>
      </c>
      <c r="D166" s="68" t="s">
        <v>649</v>
      </c>
      <c r="E166" s="68" t="s">
        <v>369</v>
      </c>
      <c r="F166" s="68" t="s">
        <v>1294</v>
      </c>
      <c r="G166" s="68" t="s">
        <v>518</v>
      </c>
      <c r="H166" s="68">
        <v>27.8292</v>
      </c>
      <c r="I166" s="68">
        <v>41.7196</v>
      </c>
      <c r="J166" s="68" t="s">
        <v>44</v>
      </c>
      <c r="K166" s="68" t="s">
        <v>888</v>
      </c>
      <c r="L166" s="68" t="s">
        <v>1198</v>
      </c>
      <c r="M166" s="68" t="s">
        <v>1119</v>
      </c>
      <c r="N166" s="68" t="s">
        <v>1119</v>
      </c>
      <c r="O166" s="68" t="s">
        <v>39</v>
      </c>
      <c r="P166" s="68" t="s">
        <v>53</v>
      </c>
      <c r="Q166" s="68"/>
      <c r="R166" s="68" t="s">
        <v>46</v>
      </c>
      <c r="S166" s="69">
        <v>43541</v>
      </c>
      <c r="T166" s="69">
        <v>43542</v>
      </c>
      <c r="U166" s="68" t="s">
        <v>46</v>
      </c>
      <c r="V166" s="70">
        <v>43603.71162037037</v>
      </c>
      <c r="W166" s="70">
        <v>43604.71162037037</v>
      </c>
      <c r="X166" s="68" t="s">
        <v>47</v>
      </c>
      <c r="Y166" s="113" t="s">
        <v>519</v>
      </c>
      <c r="Z166" s="68" t="s">
        <v>520</v>
      </c>
      <c r="AA166" s="68" t="s">
        <v>1199</v>
      </c>
      <c r="AB166" s="68" t="s">
        <v>1267</v>
      </c>
      <c r="AC166" s="69">
        <v>43545</v>
      </c>
      <c r="AD166" s="69">
        <v>43565</v>
      </c>
      <c r="AE166" s="69">
        <v>43565</v>
      </c>
      <c r="AF166" s="69">
        <v>43565</v>
      </c>
      <c r="AG166" s="69">
        <v>43558</v>
      </c>
      <c r="AH166" s="69">
        <v>43583</v>
      </c>
      <c r="AI166" s="69" t="s">
        <v>1119</v>
      </c>
      <c r="AJ166" s="69" t="s">
        <v>1119</v>
      </c>
      <c r="AK166" s="69" t="s">
        <v>1119</v>
      </c>
      <c r="AL166" s="69" t="s">
        <v>1119</v>
      </c>
      <c r="AM166" s="69" t="s">
        <v>1119</v>
      </c>
      <c r="AN166" s="69" t="s">
        <v>1119</v>
      </c>
      <c r="AO166" s="69">
        <v>43583</v>
      </c>
      <c r="AP166" s="69">
        <v>43586</v>
      </c>
      <c r="AQ166" s="69">
        <v>43602</v>
      </c>
      <c r="AR166" s="69">
        <v>43632</v>
      </c>
      <c r="AS166" s="69">
        <v>43629</v>
      </c>
      <c r="AT166" s="162">
        <v>27.829650000000001</v>
      </c>
      <c r="AU166" s="162">
        <v>41.720149999999997</v>
      </c>
      <c r="AV166" s="69">
        <v>43598</v>
      </c>
      <c r="AW166" s="69">
        <v>43633</v>
      </c>
      <c r="AX166" s="69" t="s">
        <v>1579</v>
      </c>
      <c r="AY166" s="68">
        <v>45</v>
      </c>
      <c r="AZ166" s="68" t="s">
        <v>823</v>
      </c>
      <c r="BA166" s="70">
        <v>43633</v>
      </c>
      <c r="BB166" s="70">
        <v>43634</v>
      </c>
      <c r="BC166" s="70" t="s">
        <v>1377</v>
      </c>
      <c r="BD166" s="69">
        <v>43621</v>
      </c>
      <c r="BE166" s="70" t="s">
        <v>890</v>
      </c>
      <c r="BF166" s="70" t="s">
        <v>1672</v>
      </c>
      <c r="BG166" s="70"/>
      <c r="BH166" s="68" t="s">
        <v>101</v>
      </c>
      <c r="BI166" s="68" t="s">
        <v>101</v>
      </c>
      <c r="BJ166" s="68" t="s">
        <v>521</v>
      </c>
      <c r="BK166" s="68" t="s">
        <v>1454</v>
      </c>
      <c r="BL166" s="68" t="s">
        <v>1403</v>
      </c>
      <c r="BM166" s="68" t="s">
        <v>1354</v>
      </c>
      <c r="BN166" s="68" t="s">
        <v>50</v>
      </c>
      <c r="BO166" s="70" t="str">
        <f t="shared" si="7"/>
        <v>HO to CW Done</v>
      </c>
      <c r="BP166" s="70" t="s">
        <v>1264</v>
      </c>
      <c r="BQ166" s="70" t="s">
        <v>1262</v>
      </c>
      <c r="BR166" s="70" t="s">
        <v>1493</v>
      </c>
    </row>
    <row r="167" spans="1:70" ht="18">
      <c r="A167" s="68" t="s">
        <v>391</v>
      </c>
      <c r="B167" s="68" t="s">
        <v>39</v>
      </c>
      <c r="C167" s="68" t="s">
        <v>40</v>
      </c>
      <c r="D167" s="68" t="s">
        <v>649</v>
      </c>
      <c r="E167" s="68" t="s">
        <v>369</v>
      </c>
      <c r="F167" s="68" t="s">
        <v>1294</v>
      </c>
      <c r="G167" s="68" t="s">
        <v>392</v>
      </c>
      <c r="H167" s="68">
        <v>27.669060000000002</v>
      </c>
      <c r="I167" s="68">
        <v>41.712449999999997</v>
      </c>
      <c r="J167" s="68" t="s">
        <v>44</v>
      </c>
      <c r="K167" s="68" t="s">
        <v>888</v>
      </c>
      <c r="L167" s="68" t="s">
        <v>1198</v>
      </c>
      <c r="M167" s="68" t="s">
        <v>1119</v>
      </c>
      <c r="N167" s="68" t="s">
        <v>1119</v>
      </c>
      <c r="O167" s="68" t="s">
        <v>39</v>
      </c>
      <c r="P167" s="68" t="s">
        <v>45</v>
      </c>
      <c r="Q167" s="68"/>
      <c r="R167" s="68" t="s">
        <v>46</v>
      </c>
      <c r="S167" s="69">
        <v>43561</v>
      </c>
      <c r="T167" s="69">
        <v>43562</v>
      </c>
      <c r="U167" s="68" t="s">
        <v>46</v>
      </c>
      <c r="V167" s="70">
        <v>43610.479212962964</v>
      </c>
      <c r="W167" s="70">
        <v>43611.479212962964</v>
      </c>
      <c r="X167" s="68" t="s">
        <v>47</v>
      </c>
      <c r="Y167" s="113" t="s">
        <v>1684</v>
      </c>
      <c r="Z167" s="68" t="s">
        <v>1685</v>
      </c>
      <c r="AA167" s="68" t="s">
        <v>1266</v>
      </c>
      <c r="AB167" s="68" t="s">
        <v>112</v>
      </c>
      <c r="AC167" s="69">
        <v>43565</v>
      </c>
      <c r="AD167" s="69">
        <v>43605</v>
      </c>
      <c r="AE167" s="69">
        <v>43633</v>
      </c>
      <c r="AF167" s="69">
        <v>43633</v>
      </c>
      <c r="AG167" s="69" t="s">
        <v>1119</v>
      </c>
      <c r="AH167" s="69" t="s">
        <v>1119</v>
      </c>
      <c r="AI167" s="69">
        <v>43570</v>
      </c>
      <c r="AJ167" s="69">
        <v>43723</v>
      </c>
      <c r="AK167" s="69">
        <v>43723</v>
      </c>
      <c r="AL167" s="69">
        <v>43723</v>
      </c>
      <c r="AM167" s="69">
        <v>43762</v>
      </c>
      <c r="AN167" s="69">
        <v>43779</v>
      </c>
      <c r="AO167" s="69" t="s">
        <v>1119</v>
      </c>
      <c r="AP167" s="69" t="s">
        <v>1119</v>
      </c>
      <c r="AQ167" s="69">
        <v>43762</v>
      </c>
      <c r="AR167" s="69">
        <v>43779</v>
      </c>
      <c r="AS167" s="69">
        <v>43739</v>
      </c>
      <c r="AT167" s="164">
        <v>27.67126</v>
      </c>
      <c r="AU167" s="164">
        <v>41.709150000000001</v>
      </c>
      <c r="AV167" s="69">
        <v>43741</v>
      </c>
      <c r="AW167" s="69">
        <v>43761</v>
      </c>
      <c r="AX167" s="69" t="s">
        <v>1729</v>
      </c>
      <c r="AY167" s="68"/>
      <c r="AZ167" s="68"/>
      <c r="BA167" s="70">
        <v>43762</v>
      </c>
      <c r="BB167" s="70">
        <v>43762</v>
      </c>
      <c r="BC167" s="70" t="s">
        <v>1374</v>
      </c>
      <c r="BD167" s="69">
        <v>43753</v>
      </c>
      <c r="BE167" s="70">
        <v>43759</v>
      </c>
      <c r="BF167" s="70" t="s">
        <v>1316</v>
      </c>
      <c r="BG167" s="70"/>
      <c r="BH167" s="69" t="s">
        <v>1190</v>
      </c>
      <c r="BI167" s="68" t="s">
        <v>48</v>
      </c>
      <c r="BJ167" s="68" t="s">
        <v>393</v>
      </c>
      <c r="BK167" s="68" t="s">
        <v>1119</v>
      </c>
      <c r="BL167" s="68" t="s">
        <v>1391</v>
      </c>
      <c r="BM167" s="68" t="s">
        <v>1455</v>
      </c>
      <c r="BN167" s="68" t="s">
        <v>50</v>
      </c>
      <c r="BO167" s="70" t="str">
        <f t="shared" si="7"/>
        <v>HO to CW Done</v>
      </c>
      <c r="BP167" s="70" t="s">
        <v>1282</v>
      </c>
      <c r="BQ167" s="70" t="s">
        <v>1262</v>
      </c>
      <c r="BR167" s="70" t="s">
        <v>1686</v>
      </c>
    </row>
    <row r="168" spans="1:70" ht="18">
      <c r="A168" s="68" t="s">
        <v>674</v>
      </c>
      <c r="B168" s="68" t="s">
        <v>39</v>
      </c>
      <c r="C168" s="68" t="s">
        <v>40</v>
      </c>
      <c r="D168" s="68" t="s">
        <v>41</v>
      </c>
      <c r="E168" s="68" t="s">
        <v>104</v>
      </c>
      <c r="F168" s="68" t="s">
        <v>1293</v>
      </c>
      <c r="G168" s="68" t="s">
        <v>742</v>
      </c>
      <c r="H168" s="68">
        <v>25.404669999999999</v>
      </c>
      <c r="I168" s="68">
        <v>49.548400000000001</v>
      </c>
      <c r="J168" s="68" t="s">
        <v>44</v>
      </c>
      <c r="K168" s="68" t="s">
        <v>888</v>
      </c>
      <c r="L168" s="68" t="s">
        <v>1198</v>
      </c>
      <c r="M168" s="68" t="s">
        <v>1119</v>
      </c>
      <c r="N168" s="68" t="s">
        <v>1119</v>
      </c>
      <c r="O168" s="68" t="s">
        <v>39</v>
      </c>
      <c r="P168" s="68" t="s">
        <v>53</v>
      </c>
      <c r="Q168" s="68"/>
      <c r="R168" s="68" t="s">
        <v>46</v>
      </c>
      <c r="S168" s="69">
        <v>43646</v>
      </c>
      <c r="T168" s="69">
        <v>43647</v>
      </c>
      <c r="U168" s="68" t="s">
        <v>46</v>
      </c>
      <c r="V168" s="70">
        <v>43652.452592592592</v>
      </c>
      <c r="W168" s="70">
        <v>43653.452592592592</v>
      </c>
      <c r="X168" s="68" t="s">
        <v>47</v>
      </c>
      <c r="Y168" s="113" t="s">
        <v>975</v>
      </c>
      <c r="Z168" s="68" t="s">
        <v>976</v>
      </c>
      <c r="AA168" s="68" t="s">
        <v>56</v>
      </c>
      <c r="AB168" s="68" t="s">
        <v>57</v>
      </c>
      <c r="AC168" s="69">
        <v>43650</v>
      </c>
      <c r="AD168" s="69">
        <v>43650</v>
      </c>
      <c r="AE168" s="69">
        <v>43650</v>
      </c>
      <c r="AF168" s="69">
        <v>43650</v>
      </c>
      <c r="AG168" s="69" t="s">
        <v>1119</v>
      </c>
      <c r="AH168" s="69" t="s">
        <v>1119</v>
      </c>
      <c r="AI168" s="69">
        <v>43657</v>
      </c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8"/>
      <c r="AZ168" s="68"/>
      <c r="BA168" s="70"/>
      <c r="BB168" s="70"/>
      <c r="BC168" s="70" t="s">
        <v>1374</v>
      </c>
      <c r="BD168" s="69"/>
      <c r="BE168" s="70">
        <v>43814</v>
      </c>
      <c r="BF168" s="70" t="s">
        <v>1703</v>
      </c>
      <c r="BG168" s="70"/>
      <c r="BH168" s="69" t="s">
        <v>1190</v>
      </c>
      <c r="BI168" s="68" t="s">
        <v>58</v>
      </c>
      <c r="BJ168" s="68" t="s">
        <v>1292</v>
      </c>
      <c r="BK168" s="68" t="s">
        <v>1456</v>
      </c>
      <c r="BL168" s="68">
        <v>0</v>
      </c>
      <c r="BM168" s="68">
        <v>0</v>
      </c>
      <c r="BN168" s="68" t="s">
        <v>50</v>
      </c>
      <c r="BO168" s="70" t="str">
        <f t="shared" si="7"/>
        <v>IBP Not Issued</v>
      </c>
      <c r="BP168" s="70" t="s">
        <v>1282</v>
      </c>
      <c r="BQ168" s="70" t="s">
        <v>1235</v>
      </c>
      <c r="BR168" s="70" t="s">
        <v>1501</v>
      </c>
    </row>
    <row r="169" spans="1:70" ht="18">
      <c r="A169" s="68" t="s">
        <v>530</v>
      </c>
      <c r="B169" s="68" t="s">
        <v>39</v>
      </c>
      <c r="C169" s="68" t="s">
        <v>40</v>
      </c>
      <c r="D169" s="68" t="s">
        <v>649</v>
      </c>
      <c r="E169" s="68" t="s">
        <v>475</v>
      </c>
      <c r="F169" s="68" t="s">
        <v>1294</v>
      </c>
      <c r="G169" s="68" t="s">
        <v>531</v>
      </c>
      <c r="H169" s="68">
        <v>25.91292</v>
      </c>
      <c r="I169" s="68">
        <v>45.351869999999998</v>
      </c>
      <c r="J169" s="68" t="s">
        <v>44</v>
      </c>
      <c r="K169" s="68" t="s">
        <v>888</v>
      </c>
      <c r="L169" s="68" t="s">
        <v>1198</v>
      </c>
      <c r="M169" s="68" t="s">
        <v>1119</v>
      </c>
      <c r="N169" s="68" t="s">
        <v>1119</v>
      </c>
      <c r="O169" s="68" t="s">
        <v>39</v>
      </c>
      <c r="P169" s="68" t="s">
        <v>53</v>
      </c>
      <c r="Q169" s="68"/>
      <c r="R169" s="68" t="s">
        <v>46</v>
      </c>
      <c r="S169" s="69">
        <v>43540</v>
      </c>
      <c r="T169" s="69">
        <v>43541</v>
      </c>
      <c r="U169" s="68" t="s">
        <v>46</v>
      </c>
      <c r="V169" s="70">
        <v>43608.739803240744</v>
      </c>
      <c r="W169" s="70">
        <v>43609.739803240744</v>
      </c>
      <c r="X169" s="68" t="s">
        <v>47</v>
      </c>
      <c r="Y169" s="113" t="s">
        <v>532</v>
      </c>
      <c r="Z169" s="68" t="s">
        <v>533</v>
      </c>
      <c r="AA169" s="68" t="s">
        <v>1199</v>
      </c>
      <c r="AB169" s="68" t="s">
        <v>1267</v>
      </c>
      <c r="AC169" s="69">
        <v>43544</v>
      </c>
      <c r="AD169" s="69">
        <v>43565</v>
      </c>
      <c r="AE169" s="69">
        <v>43565</v>
      </c>
      <c r="AF169" s="69">
        <v>43569</v>
      </c>
      <c r="AG169" s="69" t="s">
        <v>1119</v>
      </c>
      <c r="AH169" s="69" t="s">
        <v>1119</v>
      </c>
      <c r="AI169" s="69">
        <v>43569</v>
      </c>
      <c r="AJ169" s="69">
        <v>43580</v>
      </c>
      <c r="AK169" s="69">
        <v>43580</v>
      </c>
      <c r="AL169" s="69">
        <v>43612</v>
      </c>
      <c r="AM169" s="69">
        <v>43636</v>
      </c>
      <c r="AN169" s="69">
        <v>43646</v>
      </c>
      <c r="AO169" s="70" t="s">
        <v>1119</v>
      </c>
      <c r="AP169" s="70" t="s">
        <v>1119</v>
      </c>
      <c r="AQ169" s="69">
        <v>43636</v>
      </c>
      <c r="AR169" s="69">
        <v>43675</v>
      </c>
      <c r="AS169" s="69">
        <v>43639</v>
      </c>
      <c r="AT169" s="69" t="s">
        <v>1580</v>
      </c>
      <c r="AU169" s="69" t="s">
        <v>1581</v>
      </c>
      <c r="AV169" s="69">
        <v>43640</v>
      </c>
      <c r="AW169" s="69">
        <v>43646</v>
      </c>
      <c r="AX169" s="69" t="s">
        <v>1582</v>
      </c>
      <c r="AY169" s="68"/>
      <c r="AZ169" s="68"/>
      <c r="BA169" s="70">
        <v>43676</v>
      </c>
      <c r="BB169" s="70">
        <v>43676</v>
      </c>
      <c r="BC169" s="70" t="s">
        <v>1375</v>
      </c>
      <c r="BD169" s="69">
        <v>43692</v>
      </c>
      <c r="BE169" s="70" t="s">
        <v>890</v>
      </c>
      <c r="BF169" s="70" t="s">
        <v>1672</v>
      </c>
      <c r="BG169" s="70"/>
      <c r="BH169" s="69" t="s">
        <v>1190</v>
      </c>
      <c r="BI169" s="68" t="s">
        <v>58</v>
      </c>
      <c r="BJ169" s="68" t="s">
        <v>534</v>
      </c>
      <c r="BK169" s="68" t="s">
        <v>1119</v>
      </c>
      <c r="BL169" s="68" t="s">
        <v>1430</v>
      </c>
      <c r="BM169" s="68" t="s">
        <v>1396</v>
      </c>
      <c r="BN169" s="68" t="s">
        <v>50</v>
      </c>
      <c r="BO169" s="70" t="str">
        <f t="shared" si="7"/>
        <v>HO to CW Done</v>
      </c>
      <c r="BP169" s="70" t="s">
        <v>1264</v>
      </c>
      <c r="BQ169" s="70" t="s">
        <v>1335</v>
      </c>
      <c r="BR169" s="70" t="s">
        <v>1493</v>
      </c>
    </row>
    <row r="170" spans="1:70" ht="18">
      <c r="A170" s="68" t="s">
        <v>535</v>
      </c>
      <c r="B170" s="68" t="s">
        <v>39</v>
      </c>
      <c r="C170" s="68" t="s">
        <v>40</v>
      </c>
      <c r="D170" s="68" t="s">
        <v>649</v>
      </c>
      <c r="E170" s="68" t="s">
        <v>475</v>
      </c>
      <c r="F170" s="68" t="s">
        <v>1294</v>
      </c>
      <c r="G170" s="68" t="s">
        <v>531</v>
      </c>
      <c r="H170" s="68">
        <v>25.904820000000001</v>
      </c>
      <c r="I170" s="68">
        <v>45.40278</v>
      </c>
      <c r="J170" s="68" t="s">
        <v>44</v>
      </c>
      <c r="K170" s="68" t="s">
        <v>888</v>
      </c>
      <c r="L170" s="68" t="s">
        <v>1198</v>
      </c>
      <c r="M170" s="68" t="s">
        <v>1119</v>
      </c>
      <c r="N170" s="68" t="s">
        <v>1119</v>
      </c>
      <c r="O170" s="68" t="s">
        <v>39</v>
      </c>
      <c r="P170" s="68" t="s">
        <v>53</v>
      </c>
      <c r="Q170" s="68"/>
      <c r="R170" s="68" t="s">
        <v>46</v>
      </c>
      <c r="S170" s="69">
        <v>43533</v>
      </c>
      <c r="T170" s="69">
        <v>43534</v>
      </c>
      <c r="U170" s="68" t="s">
        <v>46</v>
      </c>
      <c r="V170" s="70">
        <v>43597.70648148148</v>
      </c>
      <c r="W170" s="70">
        <v>43598.70648148148</v>
      </c>
      <c r="X170" s="68" t="s">
        <v>47</v>
      </c>
      <c r="Y170" s="113" t="s">
        <v>536</v>
      </c>
      <c r="Z170" s="68" t="s">
        <v>537</v>
      </c>
      <c r="AA170" s="68" t="s">
        <v>1199</v>
      </c>
      <c r="AB170" s="68" t="s">
        <v>1267</v>
      </c>
      <c r="AC170" s="69">
        <v>43537</v>
      </c>
      <c r="AD170" s="69">
        <v>43565</v>
      </c>
      <c r="AE170" s="69">
        <v>43565</v>
      </c>
      <c r="AF170" s="69">
        <v>43565</v>
      </c>
      <c r="AG170" s="69" t="s">
        <v>1119</v>
      </c>
      <c r="AH170" s="69" t="s">
        <v>1119</v>
      </c>
      <c r="AI170" s="69">
        <v>43569</v>
      </c>
      <c r="AJ170" s="69">
        <v>43580</v>
      </c>
      <c r="AK170" s="69">
        <v>43580</v>
      </c>
      <c r="AL170" s="69">
        <v>43676</v>
      </c>
      <c r="AM170" s="69">
        <v>43705</v>
      </c>
      <c r="AN170" s="69">
        <v>43706</v>
      </c>
      <c r="AO170" s="69" t="s">
        <v>1119</v>
      </c>
      <c r="AP170" s="69" t="s">
        <v>1119</v>
      </c>
      <c r="AQ170" s="69">
        <v>43636</v>
      </c>
      <c r="AR170" s="69">
        <v>43675</v>
      </c>
      <c r="AS170" s="69">
        <v>43638</v>
      </c>
      <c r="AT170" s="69" t="s">
        <v>1583</v>
      </c>
      <c r="AU170" s="69" t="s">
        <v>1584</v>
      </c>
      <c r="AV170" s="69">
        <v>43640</v>
      </c>
      <c r="AW170" s="69">
        <v>43646</v>
      </c>
      <c r="AX170" s="69" t="s">
        <v>1585</v>
      </c>
      <c r="AY170" s="68"/>
      <c r="AZ170" s="68"/>
      <c r="BA170" s="70">
        <v>43705</v>
      </c>
      <c r="BB170" s="70">
        <v>43706</v>
      </c>
      <c r="BC170" s="70" t="s">
        <v>1375</v>
      </c>
      <c r="BD170" s="69">
        <v>43692</v>
      </c>
      <c r="BE170" s="70" t="s">
        <v>890</v>
      </c>
      <c r="BF170" s="70" t="s">
        <v>1672</v>
      </c>
      <c r="BG170" s="70"/>
      <c r="BH170" s="69" t="s">
        <v>1190</v>
      </c>
      <c r="BI170" s="68" t="s">
        <v>58</v>
      </c>
      <c r="BJ170" s="68" t="s">
        <v>534</v>
      </c>
      <c r="BK170" s="68" t="s">
        <v>1119</v>
      </c>
      <c r="BL170" s="68" t="s">
        <v>1457</v>
      </c>
      <c r="BM170" s="68" t="s">
        <v>1431</v>
      </c>
      <c r="BN170" s="68" t="s">
        <v>50</v>
      </c>
      <c r="BO170" s="70" t="str">
        <f t="shared" si="7"/>
        <v>HO to CW Done</v>
      </c>
      <c r="BP170" s="70" t="s">
        <v>1264</v>
      </c>
      <c r="BQ170" s="70" t="s">
        <v>1335</v>
      </c>
      <c r="BR170" s="70" t="s">
        <v>1493</v>
      </c>
    </row>
    <row r="171" spans="1:70" ht="18">
      <c r="A171" s="68" t="s">
        <v>538</v>
      </c>
      <c r="B171" s="68" t="s">
        <v>39</v>
      </c>
      <c r="C171" s="68" t="s">
        <v>40</v>
      </c>
      <c r="D171" s="68" t="s">
        <v>649</v>
      </c>
      <c r="E171" s="68" t="s">
        <v>475</v>
      </c>
      <c r="F171" s="68" t="s">
        <v>1294</v>
      </c>
      <c r="G171" s="68" t="s">
        <v>531</v>
      </c>
      <c r="H171" s="68">
        <v>25.92642</v>
      </c>
      <c r="I171" s="68">
        <v>45.399419999999999</v>
      </c>
      <c r="J171" s="68" t="s">
        <v>44</v>
      </c>
      <c r="K171" s="68" t="s">
        <v>888</v>
      </c>
      <c r="L171" s="68" t="s">
        <v>1198</v>
      </c>
      <c r="M171" s="68" t="s">
        <v>1119</v>
      </c>
      <c r="N171" s="68" t="s">
        <v>1119</v>
      </c>
      <c r="O171" s="68" t="s">
        <v>39</v>
      </c>
      <c r="P171" s="68" t="s">
        <v>53</v>
      </c>
      <c r="Q171" s="68"/>
      <c r="R171" s="68" t="s">
        <v>46</v>
      </c>
      <c r="S171" s="69">
        <v>43536</v>
      </c>
      <c r="T171" s="69">
        <v>43537</v>
      </c>
      <c r="U171" s="68" t="s">
        <v>46</v>
      </c>
      <c r="V171" s="70">
        <v>43597.716238425928</v>
      </c>
      <c r="W171" s="70">
        <v>43598.716238425928</v>
      </c>
      <c r="X171" s="68" t="s">
        <v>47</v>
      </c>
      <c r="Y171" s="113" t="s">
        <v>539</v>
      </c>
      <c r="Z171" s="68" t="s">
        <v>540</v>
      </c>
      <c r="AA171" s="68" t="s">
        <v>1199</v>
      </c>
      <c r="AB171" s="68" t="s">
        <v>1267</v>
      </c>
      <c r="AC171" s="69">
        <v>43540</v>
      </c>
      <c r="AD171" s="69">
        <v>43565</v>
      </c>
      <c r="AE171" s="69">
        <v>43599</v>
      </c>
      <c r="AF171" s="69">
        <v>43598</v>
      </c>
      <c r="AG171" s="69">
        <v>43599</v>
      </c>
      <c r="AH171" s="69">
        <v>43636</v>
      </c>
      <c r="AI171" s="69" t="s">
        <v>1119</v>
      </c>
      <c r="AJ171" s="69" t="s">
        <v>1119</v>
      </c>
      <c r="AK171" s="69" t="s">
        <v>1119</v>
      </c>
      <c r="AL171" s="69" t="s">
        <v>1119</v>
      </c>
      <c r="AM171" s="69" t="s">
        <v>1119</v>
      </c>
      <c r="AN171" s="69" t="s">
        <v>1119</v>
      </c>
      <c r="AO171" s="69">
        <v>43636</v>
      </c>
      <c r="AP171" s="69">
        <v>43641</v>
      </c>
      <c r="AQ171" s="71">
        <v>43649</v>
      </c>
      <c r="AR171" s="71">
        <v>43649</v>
      </c>
      <c r="AS171" s="69">
        <v>43649</v>
      </c>
      <c r="AT171" s="69" t="s">
        <v>1586</v>
      </c>
      <c r="AU171" s="69" t="s">
        <v>1587</v>
      </c>
      <c r="AV171" s="69">
        <v>43646</v>
      </c>
      <c r="AW171" s="69">
        <v>43648</v>
      </c>
      <c r="AX171" s="69" t="s">
        <v>1588</v>
      </c>
      <c r="AY171" s="68">
        <v>35</v>
      </c>
      <c r="AZ171" s="68"/>
      <c r="BA171" s="70">
        <v>43649</v>
      </c>
      <c r="BB171" s="70">
        <v>43653</v>
      </c>
      <c r="BC171" s="70" t="s">
        <v>1377</v>
      </c>
      <c r="BD171" s="69">
        <v>43692</v>
      </c>
      <c r="BE171" s="70" t="s">
        <v>890</v>
      </c>
      <c r="BF171" s="70" t="s">
        <v>1672</v>
      </c>
      <c r="BG171" s="70"/>
      <c r="BH171" s="68" t="s">
        <v>101</v>
      </c>
      <c r="BI171" s="68" t="s">
        <v>101</v>
      </c>
      <c r="BJ171" s="68" t="s">
        <v>541</v>
      </c>
      <c r="BK171" s="68" t="s">
        <v>1458</v>
      </c>
      <c r="BL171" s="68" t="s">
        <v>1401</v>
      </c>
      <c r="BM171" s="68" t="s">
        <v>1354</v>
      </c>
      <c r="BN171" s="68" t="s">
        <v>50</v>
      </c>
      <c r="BO171" s="70" t="str">
        <f t="shared" si="7"/>
        <v>HO to CW Done</v>
      </c>
      <c r="BP171" s="70" t="s">
        <v>1264</v>
      </c>
      <c r="BQ171" s="70" t="s">
        <v>1335</v>
      </c>
      <c r="BR171" s="70" t="s">
        <v>1493</v>
      </c>
    </row>
    <row r="172" spans="1:70" ht="18">
      <c r="A172" s="68" t="s">
        <v>542</v>
      </c>
      <c r="B172" s="68" t="s">
        <v>39</v>
      </c>
      <c r="C172" s="68" t="s">
        <v>40</v>
      </c>
      <c r="D172" s="68" t="s">
        <v>649</v>
      </c>
      <c r="E172" s="68" t="s">
        <v>475</v>
      </c>
      <c r="F172" s="68" t="s">
        <v>1294</v>
      </c>
      <c r="G172" s="68" t="s">
        <v>1304</v>
      </c>
      <c r="H172" s="68">
        <v>25.923249999999999</v>
      </c>
      <c r="I172" s="68">
        <v>45.387450000000001</v>
      </c>
      <c r="J172" s="68" t="s">
        <v>44</v>
      </c>
      <c r="K172" s="68" t="s">
        <v>888</v>
      </c>
      <c r="L172" s="68" t="s">
        <v>1198</v>
      </c>
      <c r="M172" s="68" t="s">
        <v>1119</v>
      </c>
      <c r="N172" s="68" t="s">
        <v>1119</v>
      </c>
      <c r="O172" s="68" t="s">
        <v>39</v>
      </c>
      <c r="P172" s="68" t="s">
        <v>53</v>
      </c>
      <c r="Q172" s="68"/>
      <c r="R172" s="68" t="s">
        <v>46</v>
      </c>
      <c r="S172" s="69">
        <v>43533</v>
      </c>
      <c r="T172" s="69">
        <v>43534</v>
      </c>
      <c r="U172" s="68" t="s">
        <v>46</v>
      </c>
      <c r="V172" s="70">
        <v>43598.533449074072</v>
      </c>
      <c r="W172" s="70">
        <v>43599.533449074072</v>
      </c>
      <c r="X172" s="68" t="s">
        <v>47</v>
      </c>
      <c r="Y172" s="113" t="s">
        <v>543</v>
      </c>
      <c r="Z172" s="68" t="s">
        <v>544</v>
      </c>
      <c r="AA172" s="68" t="s">
        <v>1199</v>
      </c>
      <c r="AB172" s="68" t="s">
        <v>1267</v>
      </c>
      <c r="AC172" s="69">
        <v>43537</v>
      </c>
      <c r="AD172" s="69">
        <v>43565</v>
      </c>
      <c r="AE172" s="69">
        <v>43565</v>
      </c>
      <c r="AF172" s="69">
        <v>43565</v>
      </c>
      <c r="AG172" s="69">
        <v>43557</v>
      </c>
      <c r="AH172" s="69">
        <v>43583</v>
      </c>
      <c r="AI172" s="69" t="s">
        <v>1119</v>
      </c>
      <c r="AJ172" s="69" t="s">
        <v>1119</v>
      </c>
      <c r="AK172" s="69" t="s">
        <v>1119</v>
      </c>
      <c r="AL172" s="69" t="s">
        <v>1119</v>
      </c>
      <c r="AM172" s="69" t="s">
        <v>1119</v>
      </c>
      <c r="AN172" s="69" t="s">
        <v>1119</v>
      </c>
      <c r="AO172" s="69">
        <v>43583</v>
      </c>
      <c r="AP172" s="69">
        <v>43584</v>
      </c>
      <c r="AQ172" s="69">
        <v>43604</v>
      </c>
      <c r="AR172" s="70">
        <v>43642</v>
      </c>
      <c r="AS172" s="69">
        <v>43594</v>
      </c>
      <c r="AT172" s="69" t="s">
        <v>1589</v>
      </c>
      <c r="AU172" s="69" t="s">
        <v>1590</v>
      </c>
      <c r="AV172" s="69">
        <v>43629</v>
      </c>
      <c r="AW172" s="69">
        <v>43633</v>
      </c>
      <c r="AX172" s="69" t="s">
        <v>1582</v>
      </c>
      <c r="AY172" s="68"/>
      <c r="AZ172" s="68"/>
      <c r="BA172" s="70">
        <v>43642</v>
      </c>
      <c r="BB172" s="70">
        <v>43643</v>
      </c>
      <c r="BC172" s="70" t="s">
        <v>1375</v>
      </c>
      <c r="BD172" s="69">
        <v>43623</v>
      </c>
      <c r="BE172" s="70" t="s">
        <v>890</v>
      </c>
      <c r="BF172" s="70" t="s">
        <v>1672</v>
      </c>
      <c r="BG172" s="70"/>
      <c r="BH172" s="68" t="s">
        <v>101</v>
      </c>
      <c r="BI172" s="68" t="s">
        <v>101</v>
      </c>
      <c r="BJ172" s="68" t="s">
        <v>545</v>
      </c>
      <c r="BK172" s="68" t="s">
        <v>1459</v>
      </c>
      <c r="BL172" s="68" t="s">
        <v>1460</v>
      </c>
      <c r="BM172" s="68" t="s">
        <v>1354</v>
      </c>
      <c r="BN172" s="68" t="s">
        <v>353</v>
      </c>
      <c r="BO172" s="70" t="str">
        <f t="shared" si="7"/>
        <v>HO to CW Done</v>
      </c>
      <c r="BP172" s="70" t="s">
        <v>1264</v>
      </c>
      <c r="BQ172" s="70" t="s">
        <v>1335</v>
      </c>
      <c r="BR172" s="70" t="s">
        <v>1493</v>
      </c>
    </row>
    <row r="173" spans="1:70" ht="18">
      <c r="A173" s="68" t="s">
        <v>715</v>
      </c>
      <c r="B173" s="68" t="s">
        <v>39</v>
      </c>
      <c r="C173" s="68" t="s">
        <v>40</v>
      </c>
      <c r="D173" s="68" t="s">
        <v>649</v>
      </c>
      <c r="E173" s="68" t="s">
        <v>344</v>
      </c>
      <c r="F173" s="68" t="s">
        <v>1294</v>
      </c>
      <c r="G173" s="68" t="s">
        <v>345</v>
      </c>
      <c r="H173" s="68">
        <v>25.81165</v>
      </c>
      <c r="I173" s="68">
        <v>42.960949999999997</v>
      </c>
      <c r="J173" s="68" t="s">
        <v>44</v>
      </c>
      <c r="K173" s="68" t="s">
        <v>888</v>
      </c>
      <c r="L173" s="68" t="s">
        <v>1198</v>
      </c>
      <c r="M173" s="68" t="s">
        <v>1119</v>
      </c>
      <c r="N173" s="68" t="s">
        <v>1119</v>
      </c>
      <c r="O173" s="68" t="s">
        <v>39</v>
      </c>
      <c r="P173" s="68" t="s">
        <v>45</v>
      </c>
      <c r="Q173" s="68"/>
      <c r="R173" s="68" t="s">
        <v>46</v>
      </c>
      <c r="S173" s="69">
        <v>43573</v>
      </c>
      <c r="T173" s="69">
        <v>43574</v>
      </c>
      <c r="U173" s="68" t="s">
        <v>338</v>
      </c>
      <c r="V173" s="70">
        <v>43695</v>
      </c>
      <c r="W173" s="70"/>
      <c r="X173" s="68" t="s">
        <v>47</v>
      </c>
      <c r="Y173" s="113" t="e">
        <v>#N/A</v>
      </c>
      <c r="Z173" s="68" t="e">
        <v>#N/A</v>
      </c>
      <c r="AA173" s="68" t="e">
        <v>#N/A</v>
      </c>
      <c r="AB173" s="68" t="e">
        <v>#N/A</v>
      </c>
      <c r="AC173" s="69">
        <v>43577</v>
      </c>
      <c r="AD173" s="69"/>
      <c r="AE173" s="69"/>
      <c r="AF173" s="69"/>
      <c r="AG173" s="69" t="s">
        <v>1119</v>
      </c>
      <c r="AH173" s="69" t="s">
        <v>1119</v>
      </c>
      <c r="AI173" s="69"/>
      <c r="AJ173" s="69"/>
      <c r="AK173" s="69"/>
      <c r="AL173" s="69"/>
      <c r="AM173" s="69"/>
      <c r="AN173" s="69"/>
      <c r="AO173" s="69"/>
      <c r="AP173" s="69"/>
      <c r="AQ173" s="69"/>
      <c r="AR173" s="69"/>
      <c r="AS173" s="69"/>
      <c r="AT173" s="69"/>
      <c r="AU173" s="69"/>
      <c r="AV173" s="69"/>
      <c r="AW173" s="69"/>
      <c r="AX173" s="69"/>
      <c r="AY173" s="68"/>
      <c r="AZ173" s="68"/>
      <c r="BA173" s="70"/>
      <c r="BB173" s="70"/>
      <c r="BC173" s="70" t="s">
        <v>1374</v>
      </c>
      <c r="BD173" s="69">
        <v>43814</v>
      </c>
      <c r="BE173" s="70">
        <v>43761</v>
      </c>
      <c r="BF173" s="70" t="s">
        <v>1316</v>
      </c>
      <c r="BG173" s="70"/>
      <c r="BH173" s="69" t="s">
        <v>1190</v>
      </c>
      <c r="BI173" s="68" t="s">
        <v>58</v>
      </c>
      <c r="BJ173" s="68" t="s">
        <v>346</v>
      </c>
      <c r="BK173" s="68" t="s">
        <v>1119</v>
      </c>
      <c r="BL173" s="68" t="s">
        <v>1119</v>
      </c>
      <c r="BM173" s="68" t="s">
        <v>1119</v>
      </c>
      <c r="BN173" s="68" t="s">
        <v>50</v>
      </c>
      <c r="BO173" s="70" t="str">
        <f t="shared" si="7"/>
        <v>,ISR  IN GAT</v>
      </c>
      <c r="BP173" s="70" t="s">
        <v>1282</v>
      </c>
      <c r="BQ173" s="70" t="s">
        <v>1334</v>
      </c>
      <c r="BR173" s="70" t="s">
        <v>1696</v>
      </c>
    </row>
    <row r="174" spans="1:70" ht="18">
      <c r="A174" s="68" t="s">
        <v>546</v>
      </c>
      <c r="B174" s="68" t="s">
        <v>39</v>
      </c>
      <c r="C174" s="68" t="s">
        <v>40</v>
      </c>
      <c r="D174" s="68" t="s">
        <v>649</v>
      </c>
      <c r="E174" s="68" t="s">
        <v>344</v>
      </c>
      <c r="F174" s="68" t="s">
        <v>1298</v>
      </c>
      <c r="G174" s="68" t="s">
        <v>547</v>
      </c>
      <c r="H174" s="68">
        <v>26.767579999999999</v>
      </c>
      <c r="I174" s="68">
        <v>44.199509999999997</v>
      </c>
      <c r="J174" s="68" t="s">
        <v>44</v>
      </c>
      <c r="K174" s="68" t="s">
        <v>1265</v>
      </c>
      <c r="L174" s="68" t="s">
        <v>1198</v>
      </c>
      <c r="M174" s="68"/>
      <c r="N174" s="68"/>
      <c r="O174" s="68" t="s">
        <v>39</v>
      </c>
      <c r="P174" s="68" t="s">
        <v>53</v>
      </c>
      <c r="Q174" s="68"/>
      <c r="R174" s="68" t="s">
        <v>46</v>
      </c>
      <c r="S174" s="69">
        <v>43573</v>
      </c>
      <c r="T174" s="69">
        <v>43574</v>
      </c>
      <c r="U174" s="68" t="s">
        <v>338</v>
      </c>
      <c r="V174" s="70">
        <v>43699</v>
      </c>
      <c r="W174" s="70"/>
      <c r="X174" s="68" t="s">
        <v>47</v>
      </c>
      <c r="Y174" s="113" t="e">
        <v>#N/A</v>
      </c>
      <c r="Z174" s="68" t="e">
        <v>#N/A</v>
      </c>
      <c r="AA174" s="68" t="e">
        <v>#N/A</v>
      </c>
      <c r="AB174" s="68" t="e">
        <v>#N/A</v>
      </c>
      <c r="AC174" s="69">
        <v>43577</v>
      </c>
      <c r="AD174" s="69">
        <v>43632</v>
      </c>
      <c r="AE174" s="69"/>
      <c r="AF174" s="69"/>
      <c r="AG174" s="69"/>
      <c r="AH174" s="69"/>
      <c r="AI174" s="69" t="s">
        <v>1119</v>
      </c>
      <c r="AJ174" s="69" t="s">
        <v>1119</v>
      </c>
      <c r="AK174" s="69" t="s">
        <v>1119</v>
      </c>
      <c r="AL174" s="69" t="s">
        <v>1119</v>
      </c>
      <c r="AM174" s="69" t="s">
        <v>1119</v>
      </c>
      <c r="AN174" s="69" t="s">
        <v>1119</v>
      </c>
      <c r="AO174" s="69"/>
      <c r="AP174" s="69"/>
      <c r="AQ174" s="69"/>
      <c r="AR174" s="69"/>
      <c r="AS174" s="69"/>
      <c r="AT174" s="69"/>
      <c r="AU174" s="69"/>
      <c r="AV174" s="69"/>
      <c r="AW174" s="69"/>
      <c r="AX174" s="69"/>
      <c r="AY174" s="68"/>
      <c r="AZ174" s="68"/>
      <c r="BA174" s="70"/>
      <c r="BB174" s="70"/>
      <c r="BC174" s="70"/>
      <c r="BD174" s="69">
        <v>43814</v>
      </c>
      <c r="BE174" s="70" t="s">
        <v>1673</v>
      </c>
      <c r="BF174" s="70" t="s">
        <v>1673</v>
      </c>
      <c r="BG174" s="70"/>
      <c r="BH174" s="68" t="s">
        <v>101</v>
      </c>
      <c r="BI174" s="68" t="s">
        <v>101</v>
      </c>
      <c r="BJ174" s="68" t="s">
        <v>738</v>
      </c>
      <c r="BK174" s="68" t="s">
        <v>1119</v>
      </c>
      <c r="BL174" s="68" t="s">
        <v>1119</v>
      </c>
      <c r="BM174" s="68" t="s">
        <v>1119</v>
      </c>
      <c r="BN174" s="68" t="s">
        <v>50</v>
      </c>
      <c r="BO174" s="70" t="str">
        <f t="shared" si="7"/>
        <v>,ISR  IN GAT</v>
      </c>
      <c r="BP174" s="70"/>
      <c r="BQ174" s="70" t="s">
        <v>1334</v>
      </c>
      <c r="BR174" s="70" t="s">
        <v>1673</v>
      </c>
    </row>
    <row r="175" spans="1:70" ht="18">
      <c r="A175" s="68" t="s">
        <v>548</v>
      </c>
      <c r="B175" s="68" t="s">
        <v>39</v>
      </c>
      <c r="C175" s="68" t="s">
        <v>40</v>
      </c>
      <c r="D175" s="68" t="s">
        <v>647</v>
      </c>
      <c r="E175" s="68" t="s">
        <v>549</v>
      </c>
      <c r="F175" s="68" t="s">
        <v>1294</v>
      </c>
      <c r="G175" s="68" t="s">
        <v>550</v>
      </c>
      <c r="H175" s="68">
        <v>31.25366</v>
      </c>
      <c r="I175" s="68">
        <v>37.43074</v>
      </c>
      <c r="J175" s="68" t="s">
        <v>44</v>
      </c>
      <c r="K175" s="68" t="s">
        <v>888</v>
      </c>
      <c r="L175" s="68" t="s">
        <v>1198</v>
      </c>
      <c r="M175" s="68" t="s">
        <v>1119</v>
      </c>
      <c r="N175" s="68" t="s">
        <v>1119</v>
      </c>
      <c r="O175" s="68" t="s">
        <v>39</v>
      </c>
      <c r="P175" s="68" t="s">
        <v>45</v>
      </c>
      <c r="Q175" s="68"/>
      <c r="R175" s="68" t="s">
        <v>46</v>
      </c>
      <c r="S175" s="69">
        <v>43573</v>
      </c>
      <c r="T175" s="69">
        <v>43574</v>
      </c>
      <c r="U175" s="68" t="s">
        <v>46</v>
      </c>
      <c r="V175" s="70">
        <v>43682.54954861111</v>
      </c>
      <c r="W175" s="70">
        <v>43683.54954861111</v>
      </c>
      <c r="X175" s="68" t="s">
        <v>47</v>
      </c>
      <c r="Y175" s="113" t="s">
        <v>1166</v>
      </c>
      <c r="Z175" s="68" t="s">
        <v>1167</v>
      </c>
      <c r="AA175" s="68" t="s">
        <v>1675</v>
      </c>
      <c r="AB175" s="68" t="s">
        <v>112</v>
      </c>
      <c r="AC175" s="69">
        <v>43577</v>
      </c>
      <c r="AD175" s="69">
        <v>43711</v>
      </c>
      <c r="AE175" s="69">
        <v>43711</v>
      </c>
      <c r="AF175" s="69">
        <v>43711</v>
      </c>
      <c r="AG175" s="69" t="s">
        <v>1119</v>
      </c>
      <c r="AH175" s="69" t="s">
        <v>1119</v>
      </c>
      <c r="AI175" s="69" t="s">
        <v>1119</v>
      </c>
      <c r="AJ175" s="69" t="s">
        <v>1119</v>
      </c>
      <c r="AK175" s="69" t="s">
        <v>1119</v>
      </c>
      <c r="AL175" s="69" t="s">
        <v>1119</v>
      </c>
      <c r="AM175" s="69" t="s">
        <v>1119</v>
      </c>
      <c r="AN175" s="69" t="s">
        <v>1119</v>
      </c>
      <c r="AO175" s="69">
        <v>43712</v>
      </c>
      <c r="AP175" s="69">
        <v>43713</v>
      </c>
      <c r="AQ175" s="69">
        <v>43712</v>
      </c>
      <c r="AR175" s="69">
        <v>43713</v>
      </c>
      <c r="AS175" s="69">
        <v>43705</v>
      </c>
      <c r="AT175" s="69" t="s">
        <v>1627</v>
      </c>
      <c r="AU175" s="69" t="s">
        <v>1628</v>
      </c>
      <c r="AV175" s="69">
        <v>43706</v>
      </c>
      <c r="AW175" s="69">
        <v>43710</v>
      </c>
      <c r="AX175" s="69" t="s">
        <v>1629</v>
      </c>
      <c r="AY175" s="68"/>
      <c r="AZ175" s="68"/>
      <c r="BA175" s="70">
        <v>43713</v>
      </c>
      <c r="BB175" s="70">
        <v>43713</v>
      </c>
      <c r="BC175" s="70" t="s">
        <v>1375</v>
      </c>
      <c r="BD175" s="69">
        <v>43753</v>
      </c>
      <c r="BE175" s="70" t="s">
        <v>890</v>
      </c>
      <c r="BF175" s="70" t="s">
        <v>1672</v>
      </c>
      <c r="BG175" s="70"/>
      <c r="BH175" s="68" t="s">
        <v>101</v>
      </c>
      <c r="BI175" s="68" t="s">
        <v>101</v>
      </c>
      <c r="BJ175" s="68" t="s">
        <v>1278</v>
      </c>
      <c r="BK175" s="68" t="s">
        <v>1461</v>
      </c>
      <c r="BL175" s="68" t="s">
        <v>1403</v>
      </c>
      <c r="BM175" s="68" t="s">
        <v>1354</v>
      </c>
      <c r="BN175" s="68" t="s">
        <v>50</v>
      </c>
      <c r="BO175" s="70" t="str">
        <f t="shared" si="7"/>
        <v>HO to CW Done</v>
      </c>
      <c r="BP175" s="70" t="s">
        <v>1264</v>
      </c>
      <c r="BQ175" s="70" t="s">
        <v>1254</v>
      </c>
      <c r="BR175" s="70" t="s">
        <v>1493</v>
      </c>
    </row>
    <row r="176" spans="1:70" ht="18">
      <c r="A176" s="68" t="s">
        <v>552</v>
      </c>
      <c r="B176" s="68" t="s">
        <v>39</v>
      </c>
      <c r="C176" s="68" t="s">
        <v>40</v>
      </c>
      <c r="D176" s="68" t="s">
        <v>647</v>
      </c>
      <c r="E176" s="68" t="s">
        <v>549</v>
      </c>
      <c r="F176" s="68" t="s">
        <v>1294</v>
      </c>
      <c r="G176" s="68" t="s">
        <v>550</v>
      </c>
      <c r="H176" s="68">
        <v>31.348680000000002</v>
      </c>
      <c r="I176" s="68">
        <v>37.394120000000001</v>
      </c>
      <c r="J176" s="68" t="s">
        <v>44</v>
      </c>
      <c r="K176" s="68" t="s">
        <v>888</v>
      </c>
      <c r="L176" s="68" t="s">
        <v>1198</v>
      </c>
      <c r="M176" s="68" t="s">
        <v>1119</v>
      </c>
      <c r="N176" s="68" t="s">
        <v>1119</v>
      </c>
      <c r="O176" s="68" t="s">
        <v>39</v>
      </c>
      <c r="P176" s="68" t="s">
        <v>53</v>
      </c>
      <c r="Q176" s="68"/>
      <c r="R176" s="68" t="s">
        <v>46</v>
      </c>
      <c r="S176" s="69">
        <v>43541</v>
      </c>
      <c r="T176" s="69">
        <v>43542</v>
      </c>
      <c r="U176" s="68" t="s">
        <v>46</v>
      </c>
      <c r="V176" s="70">
        <v>43608.678194444445</v>
      </c>
      <c r="W176" s="70">
        <v>43609.678194444445</v>
      </c>
      <c r="X176" s="68" t="s">
        <v>47</v>
      </c>
      <c r="Y176" s="113" t="s">
        <v>553</v>
      </c>
      <c r="Z176" s="68" t="s">
        <v>554</v>
      </c>
      <c r="AA176" s="68" t="s">
        <v>56</v>
      </c>
      <c r="AB176" s="68" t="s">
        <v>57</v>
      </c>
      <c r="AC176" s="69">
        <v>43545</v>
      </c>
      <c r="AD176" s="69">
        <v>43565</v>
      </c>
      <c r="AE176" s="69">
        <v>43565</v>
      </c>
      <c r="AF176" s="69">
        <v>43569</v>
      </c>
      <c r="AG176" s="69" t="s">
        <v>1119</v>
      </c>
      <c r="AH176" s="69" t="s">
        <v>1119</v>
      </c>
      <c r="AI176" s="69">
        <v>43571</v>
      </c>
      <c r="AJ176" s="69"/>
      <c r="AK176" s="69"/>
      <c r="AL176" s="69"/>
      <c r="AM176" s="69"/>
      <c r="AN176" s="69"/>
      <c r="AO176" s="69"/>
      <c r="AP176" s="69"/>
      <c r="AQ176" s="69"/>
      <c r="AR176" s="69"/>
      <c r="AS176" s="69"/>
      <c r="AT176" s="69"/>
      <c r="AU176" s="69"/>
      <c r="AV176" s="69"/>
      <c r="AW176" s="69"/>
      <c r="AX176" s="69"/>
      <c r="AY176" s="68"/>
      <c r="AZ176" s="68"/>
      <c r="BA176" s="70"/>
      <c r="BB176" s="70"/>
      <c r="BC176" s="70" t="s">
        <v>1374</v>
      </c>
      <c r="BD176" s="69">
        <v>43753</v>
      </c>
      <c r="BE176" s="70">
        <v>43804</v>
      </c>
      <c r="BF176" s="70" t="s">
        <v>1702</v>
      </c>
      <c r="BG176" s="70"/>
      <c r="BH176" s="69" t="s">
        <v>1190</v>
      </c>
      <c r="BI176" s="68" t="s">
        <v>58</v>
      </c>
      <c r="BJ176" s="68" t="s">
        <v>551</v>
      </c>
      <c r="BK176" s="68" t="s">
        <v>1119</v>
      </c>
      <c r="BL176" s="68">
        <v>0</v>
      </c>
      <c r="BM176" s="68">
        <v>0</v>
      </c>
      <c r="BN176" s="68" t="s">
        <v>50</v>
      </c>
      <c r="BO176" s="70" t="str">
        <f t="shared" si="7"/>
        <v>IBP Not Issued</v>
      </c>
      <c r="BP176" s="70" t="s">
        <v>1282</v>
      </c>
      <c r="BQ176" s="70" t="s">
        <v>1254</v>
      </c>
      <c r="BR176" s="70" t="s">
        <v>1519</v>
      </c>
    </row>
    <row r="177" spans="1:70" ht="18">
      <c r="A177" s="68" t="s">
        <v>555</v>
      </c>
      <c r="B177" s="68" t="s">
        <v>39</v>
      </c>
      <c r="C177" s="68" t="s">
        <v>40</v>
      </c>
      <c r="D177" s="68" t="s">
        <v>647</v>
      </c>
      <c r="E177" s="68" t="s">
        <v>549</v>
      </c>
      <c r="F177" s="68" t="s">
        <v>1294</v>
      </c>
      <c r="G177" s="68" t="s">
        <v>1304</v>
      </c>
      <c r="H177" s="68">
        <v>31.364820000000002</v>
      </c>
      <c r="I177" s="68">
        <v>37.29072</v>
      </c>
      <c r="J177" s="68" t="s">
        <v>44</v>
      </c>
      <c r="K177" s="68" t="s">
        <v>888</v>
      </c>
      <c r="L177" s="68" t="s">
        <v>1198</v>
      </c>
      <c r="M177" s="68" t="s">
        <v>1119</v>
      </c>
      <c r="N177" s="68" t="s">
        <v>1119</v>
      </c>
      <c r="O177" s="68" t="s">
        <v>39</v>
      </c>
      <c r="P177" s="68" t="s">
        <v>53</v>
      </c>
      <c r="Q177" s="68"/>
      <c r="R177" s="68" t="s">
        <v>46</v>
      </c>
      <c r="S177" s="69">
        <v>43538</v>
      </c>
      <c r="T177" s="69">
        <v>43539</v>
      </c>
      <c r="U177" s="68" t="s">
        <v>46</v>
      </c>
      <c r="V177" s="70">
        <v>43588.469861111109</v>
      </c>
      <c r="W177" s="70">
        <v>43589.469861111109</v>
      </c>
      <c r="X177" s="68" t="s">
        <v>47</v>
      </c>
      <c r="Y177" s="113" t="s">
        <v>556</v>
      </c>
      <c r="Z177" s="68" t="s">
        <v>557</v>
      </c>
      <c r="AA177" s="68" t="s">
        <v>1199</v>
      </c>
      <c r="AB177" s="68" t="s">
        <v>1267</v>
      </c>
      <c r="AC177" s="69">
        <v>43542</v>
      </c>
      <c r="AD177" s="69">
        <v>43565</v>
      </c>
      <c r="AE177" s="69">
        <v>43565</v>
      </c>
      <c r="AF177" s="69">
        <v>43569</v>
      </c>
      <c r="AG177" s="69">
        <v>43599</v>
      </c>
      <c r="AH177" s="69">
        <v>43636</v>
      </c>
      <c r="AI177" s="69" t="s">
        <v>1119</v>
      </c>
      <c r="AJ177" s="69" t="s">
        <v>1119</v>
      </c>
      <c r="AK177" s="69" t="s">
        <v>1119</v>
      </c>
      <c r="AL177" s="69" t="s">
        <v>1119</v>
      </c>
      <c r="AM177" s="69" t="s">
        <v>1119</v>
      </c>
      <c r="AN177" s="69" t="s">
        <v>1119</v>
      </c>
      <c r="AO177" s="69">
        <v>43636</v>
      </c>
      <c r="AP177" s="69">
        <v>43646</v>
      </c>
      <c r="AQ177" s="69">
        <v>43647</v>
      </c>
      <c r="AR177" s="69">
        <v>43674</v>
      </c>
      <c r="AS177" s="69">
        <v>43641</v>
      </c>
      <c r="AT177" s="162">
        <v>31.36242</v>
      </c>
      <c r="AU177" s="162">
        <v>37.290886999999998</v>
      </c>
      <c r="AV177" s="69">
        <v>43646</v>
      </c>
      <c r="AW177" s="69">
        <v>43656</v>
      </c>
      <c r="AX177" s="69" t="s">
        <v>1630</v>
      </c>
      <c r="AY177" s="68"/>
      <c r="AZ177" s="68"/>
      <c r="BA177" s="70">
        <v>43674</v>
      </c>
      <c r="BB177" s="70">
        <v>43675</v>
      </c>
      <c r="BC177" s="70" t="s">
        <v>1377</v>
      </c>
      <c r="BD177" s="69">
        <v>43692</v>
      </c>
      <c r="BE177" s="70" t="s">
        <v>890</v>
      </c>
      <c r="BF177" s="70" t="s">
        <v>1672</v>
      </c>
      <c r="BG177" s="70"/>
      <c r="BH177" s="68" t="s">
        <v>101</v>
      </c>
      <c r="BI177" s="68" t="s">
        <v>101</v>
      </c>
      <c r="BJ177" s="68" t="s">
        <v>558</v>
      </c>
      <c r="BK177" s="68" t="s">
        <v>1462</v>
      </c>
      <c r="BL177" s="68" t="s">
        <v>1401</v>
      </c>
      <c r="BM177" s="68" t="s">
        <v>1354</v>
      </c>
      <c r="BN177" s="68" t="s">
        <v>50</v>
      </c>
      <c r="BO177" s="70" t="str">
        <f t="shared" si="7"/>
        <v>HO to CW Done</v>
      </c>
      <c r="BP177" s="70" t="s">
        <v>1264</v>
      </c>
      <c r="BQ177" s="70" t="s">
        <v>1254</v>
      </c>
      <c r="BR177" s="70" t="s">
        <v>1493</v>
      </c>
    </row>
    <row r="178" spans="1:70" ht="18">
      <c r="A178" s="68" t="s">
        <v>559</v>
      </c>
      <c r="B178" s="68" t="s">
        <v>39</v>
      </c>
      <c r="C178" s="68" t="s">
        <v>40</v>
      </c>
      <c r="D178" s="68" t="s">
        <v>647</v>
      </c>
      <c r="E178" s="68" t="s">
        <v>549</v>
      </c>
      <c r="F178" s="68" t="s">
        <v>1294</v>
      </c>
      <c r="G178" s="68" t="s">
        <v>1304</v>
      </c>
      <c r="H178" s="68">
        <v>31.330570000000002</v>
      </c>
      <c r="I178" s="68">
        <v>37.366109999999999</v>
      </c>
      <c r="J178" s="68" t="s">
        <v>44</v>
      </c>
      <c r="K178" s="68" t="s">
        <v>888</v>
      </c>
      <c r="L178" s="68" t="s">
        <v>1198</v>
      </c>
      <c r="M178" s="68" t="s">
        <v>1119</v>
      </c>
      <c r="N178" s="68" t="s">
        <v>1119</v>
      </c>
      <c r="O178" s="68" t="s">
        <v>39</v>
      </c>
      <c r="P178" s="68" t="s">
        <v>53</v>
      </c>
      <c r="Q178" s="68"/>
      <c r="R178" s="68" t="s">
        <v>46</v>
      </c>
      <c r="S178" s="69">
        <v>43541</v>
      </c>
      <c r="T178" s="69">
        <v>43542</v>
      </c>
      <c r="U178" s="68" t="s">
        <v>46</v>
      </c>
      <c r="V178" s="70">
        <v>43611.699942129628</v>
      </c>
      <c r="W178" s="70">
        <v>43612.699942129628</v>
      </c>
      <c r="X178" s="68" t="s">
        <v>47</v>
      </c>
      <c r="Y178" s="113" t="s">
        <v>1693</v>
      </c>
      <c r="Z178" s="68" t="s">
        <v>1694</v>
      </c>
      <c r="AA178" s="68" t="s">
        <v>1266</v>
      </c>
      <c r="AB178" s="68" t="s">
        <v>112</v>
      </c>
      <c r="AC178" s="69">
        <v>43545</v>
      </c>
      <c r="AD178" s="69">
        <v>43565</v>
      </c>
      <c r="AE178" s="69">
        <v>43565</v>
      </c>
      <c r="AF178" s="69">
        <v>43569</v>
      </c>
      <c r="AG178" s="69">
        <v>43628</v>
      </c>
      <c r="AH178" s="69">
        <v>43719</v>
      </c>
      <c r="AI178" s="69" t="s">
        <v>1119</v>
      </c>
      <c r="AJ178" s="69" t="s">
        <v>1119</v>
      </c>
      <c r="AK178" s="69" t="s">
        <v>1119</v>
      </c>
      <c r="AL178" s="69" t="s">
        <v>1119</v>
      </c>
      <c r="AM178" s="69" t="s">
        <v>1119</v>
      </c>
      <c r="AN178" s="69" t="s">
        <v>1119</v>
      </c>
      <c r="AO178" s="69">
        <v>43725</v>
      </c>
      <c r="AP178" s="69">
        <v>43732</v>
      </c>
      <c r="AQ178" s="70">
        <v>43723</v>
      </c>
      <c r="AR178" s="69">
        <v>43772</v>
      </c>
      <c r="AS178" s="69">
        <v>43709</v>
      </c>
      <c r="AT178" s="69" t="s">
        <v>1631</v>
      </c>
      <c r="AU178" s="69" t="s">
        <v>1632</v>
      </c>
      <c r="AV178" s="69">
        <v>43709</v>
      </c>
      <c r="AW178" s="69">
        <v>43710</v>
      </c>
      <c r="AX178" s="69" t="s">
        <v>1630</v>
      </c>
      <c r="AY178" s="68"/>
      <c r="AZ178" s="68"/>
      <c r="BA178" s="70">
        <v>43755</v>
      </c>
      <c r="BB178" s="70">
        <v>43755</v>
      </c>
      <c r="BC178" s="70" t="s">
        <v>1374</v>
      </c>
      <c r="BD178" s="69">
        <v>43723</v>
      </c>
      <c r="BE178" s="70">
        <v>43804</v>
      </c>
      <c r="BF178" s="70" t="s">
        <v>1702</v>
      </c>
      <c r="BG178" s="70" t="s">
        <v>1314</v>
      </c>
      <c r="BH178" s="68" t="s">
        <v>101</v>
      </c>
      <c r="BI178" s="68" t="s">
        <v>101</v>
      </c>
      <c r="BJ178" s="68" t="s">
        <v>560</v>
      </c>
      <c r="BK178" s="68" t="s">
        <v>1463</v>
      </c>
      <c r="BL178" s="68" t="s">
        <v>1399</v>
      </c>
      <c r="BM178" s="68" t="s">
        <v>1360</v>
      </c>
      <c r="BN178" s="68" t="s">
        <v>353</v>
      </c>
      <c r="BO178" s="70" t="str">
        <f t="shared" si="7"/>
        <v>HO to CW Done</v>
      </c>
      <c r="BP178" s="70" t="s">
        <v>1288</v>
      </c>
      <c r="BQ178" s="70" t="s">
        <v>1254</v>
      </c>
      <c r="BR178" s="70" t="s">
        <v>1686</v>
      </c>
    </row>
    <row r="179" spans="1:70" ht="18">
      <c r="A179" s="68" t="s">
        <v>561</v>
      </c>
      <c r="B179" s="68" t="s">
        <v>39</v>
      </c>
      <c r="C179" s="68" t="s">
        <v>40</v>
      </c>
      <c r="D179" s="68" t="s">
        <v>647</v>
      </c>
      <c r="E179" s="68" t="s">
        <v>549</v>
      </c>
      <c r="F179" s="68" t="s">
        <v>1294</v>
      </c>
      <c r="G179" s="68" t="s">
        <v>550</v>
      </c>
      <c r="H179" s="68">
        <v>31.3521</v>
      </c>
      <c r="I179" s="68">
        <v>37.3337</v>
      </c>
      <c r="J179" s="68" t="s">
        <v>44</v>
      </c>
      <c r="K179" s="68" t="s">
        <v>888</v>
      </c>
      <c r="L179" s="68" t="s">
        <v>1198</v>
      </c>
      <c r="M179" s="68" t="s">
        <v>1119</v>
      </c>
      <c r="N179" s="68" t="s">
        <v>1119</v>
      </c>
      <c r="O179" s="68" t="s">
        <v>39</v>
      </c>
      <c r="P179" s="68" t="s">
        <v>53</v>
      </c>
      <c r="Q179" s="68"/>
      <c r="R179" s="68" t="s">
        <v>46</v>
      </c>
      <c r="S179" s="69">
        <v>43541</v>
      </c>
      <c r="T179" s="69">
        <v>43542</v>
      </c>
      <c r="U179" s="68" t="s">
        <v>46</v>
      </c>
      <c r="V179" s="70">
        <v>43608.681203703702</v>
      </c>
      <c r="W179" s="70">
        <v>43609.681203703702</v>
      </c>
      <c r="X179" s="68" t="s">
        <v>47</v>
      </c>
      <c r="Y179" s="113" t="s">
        <v>562</v>
      </c>
      <c r="Z179" s="68" t="s">
        <v>563</v>
      </c>
      <c r="AA179" s="68" t="s">
        <v>56</v>
      </c>
      <c r="AB179" s="68" t="s">
        <v>57</v>
      </c>
      <c r="AC179" s="69">
        <v>43545</v>
      </c>
      <c r="AD179" s="69">
        <v>43565</v>
      </c>
      <c r="AE179" s="69">
        <v>43565</v>
      </c>
      <c r="AF179" s="69">
        <v>43569</v>
      </c>
      <c r="AG179" s="69" t="s">
        <v>1119</v>
      </c>
      <c r="AH179" s="69" t="s">
        <v>1119</v>
      </c>
      <c r="AI179" s="69">
        <v>43571</v>
      </c>
      <c r="AJ179" s="69"/>
      <c r="AK179" s="69"/>
      <c r="AL179" s="69"/>
      <c r="AM179" s="69"/>
      <c r="AN179" s="69"/>
      <c r="AO179" s="69"/>
      <c r="AP179" s="69"/>
      <c r="AQ179" s="69"/>
      <c r="AR179" s="69"/>
      <c r="AS179" s="69"/>
      <c r="AT179" s="69"/>
      <c r="AU179" s="69"/>
      <c r="AV179" s="69"/>
      <c r="AW179" s="69"/>
      <c r="AX179" s="69"/>
      <c r="AY179" s="68"/>
      <c r="AZ179" s="68"/>
      <c r="BA179" s="70"/>
      <c r="BB179" s="70"/>
      <c r="BC179" s="70" t="s">
        <v>1374</v>
      </c>
      <c r="BD179" s="69">
        <v>43753</v>
      </c>
      <c r="BE179" s="70">
        <v>43804</v>
      </c>
      <c r="BF179" s="70" t="s">
        <v>1702</v>
      </c>
      <c r="BG179" s="70"/>
      <c r="BH179" s="69" t="s">
        <v>1190</v>
      </c>
      <c r="BI179" s="68" t="s">
        <v>58</v>
      </c>
      <c r="BJ179" s="68" t="s">
        <v>551</v>
      </c>
      <c r="BK179" s="68" t="s">
        <v>1119</v>
      </c>
      <c r="BL179" s="68">
        <v>0</v>
      </c>
      <c r="BM179" s="68">
        <v>0</v>
      </c>
      <c r="BN179" s="68" t="s">
        <v>50</v>
      </c>
      <c r="BO179" s="70" t="str">
        <f t="shared" si="7"/>
        <v>IBP Not Issued</v>
      </c>
      <c r="BP179" s="70" t="s">
        <v>1282</v>
      </c>
      <c r="BQ179" s="70" t="s">
        <v>1254</v>
      </c>
      <c r="BR179" s="70" t="s">
        <v>1519</v>
      </c>
    </row>
    <row r="180" spans="1:70" ht="18">
      <c r="A180" s="68" t="s">
        <v>564</v>
      </c>
      <c r="B180" s="68" t="s">
        <v>39</v>
      </c>
      <c r="C180" s="68" t="s">
        <v>40</v>
      </c>
      <c r="D180" s="68" t="s">
        <v>649</v>
      </c>
      <c r="E180" s="68" t="s">
        <v>344</v>
      </c>
      <c r="F180" s="68" t="s">
        <v>1294</v>
      </c>
      <c r="G180" s="68" t="s">
        <v>1304</v>
      </c>
      <c r="H180" s="68">
        <v>26.07957</v>
      </c>
      <c r="I180" s="68">
        <v>43.60284</v>
      </c>
      <c r="J180" s="68" t="s">
        <v>44</v>
      </c>
      <c r="K180" s="68" t="s">
        <v>888</v>
      </c>
      <c r="L180" s="68" t="s">
        <v>1198</v>
      </c>
      <c r="M180" s="68" t="s">
        <v>1119</v>
      </c>
      <c r="N180" s="68" t="s">
        <v>1119</v>
      </c>
      <c r="O180" s="68" t="s">
        <v>39</v>
      </c>
      <c r="P180" s="68" t="s">
        <v>53</v>
      </c>
      <c r="Q180" s="68"/>
      <c r="R180" s="68" t="s">
        <v>46</v>
      </c>
      <c r="S180" s="69">
        <v>43534</v>
      </c>
      <c r="T180" s="69">
        <v>43535</v>
      </c>
      <c r="U180" s="68" t="s">
        <v>46</v>
      </c>
      <c r="V180" s="70">
        <v>43608.687893518516</v>
      </c>
      <c r="W180" s="70">
        <v>43609.687893518516</v>
      </c>
      <c r="X180" s="68" t="s">
        <v>47</v>
      </c>
      <c r="Y180" s="113" t="s">
        <v>565</v>
      </c>
      <c r="Z180" s="68" t="s">
        <v>566</v>
      </c>
      <c r="AA180" s="68" t="s">
        <v>1199</v>
      </c>
      <c r="AB180" s="68" t="s">
        <v>1267</v>
      </c>
      <c r="AC180" s="69">
        <v>43538</v>
      </c>
      <c r="AD180" s="69">
        <v>43565</v>
      </c>
      <c r="AE180" s="69">
        <v>43565</v>
      </c>
      <c r="AF180" s="69">
        <v>43565</v>
      </c>
      <c r="AG180" s="69">
        <v>43577</v>
      </c>
      <c r="AH180" s="69">
        <v>43682</v>
      </c>
      <c r="AI180" s="69" t="s">
        <v>1119</v>
      </c>
      <c r="AJ180" s="69" t="s">
        <v>1119</v>
      </c>
      <c r="AK180" s="69" t="s">
        <v>1119</v>
      </c>
      <c r="AL180" s="69" t="s">
        <v>1119</v>
      </c>
      <c r="AM180" s="69" t="s">
        <v>1119</v>
      </c>
      <c r="AN180" s="69" t="s">
        <v>1119</v>
      </c>
      <c r="AO180" s="69">
        <v>43674</v>
      </c>
      <c r="AP180" s="69">
        <v>43697</v>
      </c>
      <c r="AQ180" s="69">
        <v>43678</v>
      </c>
      <c r="AR180" s="69">
        <v>43697</v>
      </c>
      <c r="AS180" s="69">
        <v>43678</v>
      </c>
      <c r="AT180" s="69" t="s">
        <v>1591</v>
      </c>
      <c r="AU180" s="69" t="s">
        <v>1592</v>
      </c>
      <c r="AV180" s="69">
        <v>43697</v>
      </c>
      <c r="AW180" s="69">
        <v>43699</v>
      </c>
      <c r="AX180" s="69" t="s">
        <v>1593</v>
      </c>
      <c r="AY180" s="68"/>
      <c r="AZ180" s="68"/>
      <c r="BA180" s="70">
        <v>43699</v>
      </c>
      <c r="BB180" s="70">
        <v>43702</v>
      </c>
      <c r="BC180" s="70" t="s">
        <v>1375</v>
      </c>
      <c r="BD180" s="69">
        <v>43666</v>
      </c>
      <c r="BE180" s="70" t="s">
        <v>890</v>
      </c>
      <c r="BF180" s="70" t="s">
        <v>1672</v>
      </c>
      <c r="BG180" s="70"/>
      <c r="BH180" s="68" t="s">
        <v>101</v>
      </c>
      <c r="BI180" s="68" t="s">
        <v>101</v>
      </c>
      <c r="BJ180" s="68" t="s">
        <v>567</v>
      </c>
      <c r="BK180" s="68" t="s">
        <v>1464</v>
      </c>
      <c r="BL180" s="68" t="s">
        <v>1460</v>
      </c>
      <c r="BM180" s="68" t="s">
        <v>1354</v>
      </c>
      <c r="BN180" s="68" t="s">
        <v>50</v>
      </c>
      <c r="BO180" s="70" t="str">
        <f t="shared" si="7"/>
        <v>HO to CW Done</v>
      </c>
      <c r="BP180" s="70" t="s">
        <v>1264</v>
      </c>
      <c r="BQ180" s="70" t="s">
        <v>1334</v>
      </c>
      <c r="BR180" s="70" t="s">
        <v>1493</v>
      </c>
    </row>
    <row r="181" spans="1:70" ht="18">
      <c r="A181" s="68" t="s">
        <v>568</v>
      </c>
      <c r="B181" s="68" t="s">
        <v>39</v>
      </c>
      <c r="C181" s="68" t="s">
        <v>40</v>
      </c>
      <c r="D181" s="68" t="s">
        <v>649</v>
      </c>
      <c r="E181" s="68" t="s">
        <v>344</v>
      </c>
      <c r="F181" s="68" t="s">
        <v>1294</v>
      </c>
      <c r="G181" s="68" t="s">
        <v>1304</v>
      </c>
      <c r="H181" s="68">
        <v>26.066849999999999</v>
      </c>
      <c r="I181" s="68">
        <v>43.537100000000002</v>
      </c>
      <c r="J181" s="68" t="s">
        <v>44</v>
      </c>
      <c r="K181" s="68" t="s">
        <v>888</v>
      </c>
      <c r="L181" s="68" t="s">
        <v>1198</v>
      </c>
      <c r="M181" s="68" t="s">
        <v>1119</v>
      </c>
      <c r="N181" s="68" t="s">
        <v>1119</v>
      </c>
      <c r="O181" s="68" t="s">
        <v>39</v>
      </c>
      <c r="P181" s="68" t="s">
        <v>53</v>
      </c>
      <c r="Q181" s="68"/>
      <c r="R181" s="68" t="s">
        <v>46</v>
      </c>
      <c r="S181" s="69">
        <v>43534</v>
      </c>
      <c r="T181" s="69">
        <v>43535</v>
      </c>
      <c r="U181" s="68" t="s">
        <v>46</v>
      </c>
      <c r="V181" s="70">
        <v>43598.569861111115</v>
      </c>
      <c r="W181" s="70">
        <v>43599.569861111115</v>
      </c>
      <c r="X181" s="68" t="s">
        <v>47</v>
      </c>
      <c r="Y181" s="113" t="s">
        <v>569</v>
      </c>
      <c r="Z181" s="68" t="s">
        <v>570</v>
      </c>
      <c r="AA181" s="68" t="s">
        <v>1199</v>
      </c>
      <c r="AB181" s="68" t="s">
        <v>1267</v>
      </c>
      <c r="AC181" s="69">
        <v>43538</v>
      </c>
      <c r="AD181" s="69">
        <v>43565</v>
      </c>
      <c r="AE181" s="69">
        <v>43565</v>
      </c>
      <c r="AF181" s="69">
        <v>43565</v>
      </c>
      <c r="AG181" s="69">
        <v>43557</v>
      </c>
      <c r="AH181" s="69">
        <v>43636</v>
      </c>
      <c r="AI181" s="69" t="s">
        <v>1119</v>
      </c>
      <c r="AJ181" s="69" t="s">
        <v>1119</v>
      </c>
      <c r="AK181" s="69" t="s">
        <v>1119</v>
      </c>
      <c r="AL181" s="69" t="s">
        <v>1119</v>
      </c>
      <c r="AM181" s="69" t="s">
        <v>1119</v>
      </c>
      <c r="AN181" s="69" t="s">
        <v>1119</v>
      </c>
      <c r="AO181" s="69">
        <v>43636</v>
      </c>
      <c r="AP181" s="69">
        <v>43641</v>
      </c>
      <c r="AQ181" s="69">
        <v>43641</v>
      </c>
      <c r="AR181" s="69">
        <v>43669</v>
      </c>
      <c r="AS181" s="69">
        <v>43641</v>
      </c>
      <c r="AT181" s="69" t="s">
        <v>1594</v>
      </c>
      <c r="AU181" s="69" t="s">
        <v>1595</v>
      </c>
      <c r="AV181" s="69">
        <v>43642</v>
      </c>
      <c r="AW181" s="69">
        <v>43656</v>
      </c>
      <c r="AX181" s="69" t="s">
        <v>1596</v>
      </c>
      <c r="AY181" s="68"/>
      <c r="AZ181" s="68"/>
      <c r="BA181" s="70">
        <v>43670</v>
      </c>
      <c r="BB181" s="70">
        <v>43670</v>
      </c>
      <c r="BC181" s="70" t="s">
        <v>1375</v>
      </c>
      <c r="BD181" s="69">
        <v>43622</v>
      </c>
      <c r="BE181" s="70" t="s">
        <v>890</v>
      </c>
      <c r="BF181" s="70" t="s">
        <v>1672</v>
      </c>
      <c r="BG181" s="70"/>
      <c r="BH181" s="68" t="s">
        <v>101</v>
      </c>
      <c r="BI181" s="68" t="s">
        <v>101</v>
      </c>
      <c r="BJ181" s="68" t="s">
        <v>571</v>
      </c>
      <c r="BK181" s="68" t="s">
        <v>1465</v>
      </c>
      <c r="BL181" s="68" t="s">
        <v>1399</v>
      </c>
      <c r="BM181" s="68" t="s">
        <v>1354</v>
      </c>
      <c r="BN181" s="68" t="s">
        <v>50</v>
      </c>
      <c r="BO181" s="70" t="str">
        <f t="shared" si="7"/>
        <v>HO to CW Done</v>
      </c>
      <c r="BP181" s="70" t="s">
        <v>1264</v>
      </c>
      <c r="BQ181" s="70" t="s">
        <v>1334</v>
      </c>
      <c r="BR181" s="70" t="s">
        <v>1493</v>
      </c>
    </row>
    <row r="182" spans="1:70" ht="18">
      <c r="A182" s="68" t="s">
        <v>572</v>
      </c>
      <c r="B182" s="68" t="s">
        <v>39</v>
      </c>
      <c r="C182" s="68" t="s">
        <v>40</v>
      </c>
      <c r="D182" s="68" t="s">
        <v>649</v>
      </c>
      <c r="E182" s="68" t="s">
        <v>344</v>
      </c>
      <c r="F182" s="68" t="s">
        <v>1294</v>
      </c>
      <c r="G182" s="68" t="s">
        <v>573</v>
      </c>
      <c r="H182" s="68">
        <v>26.053229999999999</v>
      </c>
      <c r="I182" s="68">
        <v>43.570149999999998</v>
      </c>
      <c r="J182" s="68" t="s">
        <v>44</v>
      </c>
      <c r="K182" s="68" t="s">
        <v>888</v>
      </c>
      <c r="L182" s="68" t="s">
        <v>1198</v>
      </c>
      <c r="M182" s="68" t="s">
        <v>1119</v>
      </c>
      <c r="N182" s="68" t="s">
        <v>1119</v>
      </c>
      <c r="O182" s="68" t="s">
        <v>39</v>
      </c>
      <c r="P182" s="68" t="s">
        <v>53</v>
      </c>
      <c r="Q182" s="68"/>
      <c r="R182" s="68" t="s">
        <v>46</v>
      </c>
      <c r="S182" s="69">
        <v>43573</v>
      </c>
      <c r="T182" s="69">
        <v>43574</v>
      </c>
      <c r="U182" s="68" t="s">
        <v>46</v>
      </c>
      <c r="V182" s="70">
        <v>43639.402314814812</v>
      </c>
      <c r="W182" s="70">
        <v>43640.402314814812</v>
      </c>
      <c r="X182" s="68" t="s">
        <v>47</v>
      </c>
      <c r="Y182" s="113" t="s">
        <v>880</v>
      </c>
      <c r="Z182" s="68" t="s">
        <v>881</v>
      </c>
      <c r="AA182" s="68" t="s">
        <v>1199</v>
      </c>
      <c r="AB182" s="68" t="s">
        <v>1267</v>
      </c>
      <c r="AC182" s="69">
        <v>43577</v>
      </c>
      <c r="AD182" s="69">
        <v>43583</v>
      </c>
      <c r="AE182" s="69">
        <v>43587</v>
      </c>
      <c r="AF182" s="69">
        <v>43591</v>
      </c>
      <c r="AG182" s="69" t="s">
        <v>1119</v>
      </c>
      <c r="AH182" s="69" t="s">
        <v>1119</v>
      </c>
      <c r="AI182" s="69">
        <v>43570</v>
      </c>
      <c r="AJ182" s="69">
        <v>43628</v>
      </c>
      <c r="AK182" s="69">
        <v>43597</v>
      </c>
      <c r="AL182" s="69">
        <v>43612</v>
      </c>
      <c r="AM182" s="69">
        <v>43664</v>
      </c>
      <c r="AN182" s="69">
        <v>43674</v>
      </c>
      <c r="AO182" s="70" t="s">
        <v>1119</v>
      </c>
      <c r="AP182" s="70" t="s">
        <v>1119</v>
      </c>
      <c r="AQ182" s="70">
        <v>43682</v>
      </c>
      <c r="AR182" s="69">
        <v>43723</v>
      </c>
      <c r="AS182" s="69">
        <v>43718</v>
      </c>
      <c r="AT182" s="69" t="s">
        <v>1597</v>
      </c>
      <c r="AU182" s="69" t="s">
        <v>1598</v>
      </c>
      <c r="AV182" s="69">
        <v>43717</v>
      </c>
      <c r="AW182" s="69">
        <v>43718</v>
      </c>
      <c r="AX182" s="69" t="s">
        <v>1596</v>
      </c>
      <c r="AY182" s="68"/>
      <c r="AZ182" s="68"/>
      <c r="BA182" s="70">
        <v>43723</v>
      </c>
      <c r="BB182" s="70">
        <v>43724</v>
      </c>
      <c r="BC182" s="70" t="s">
        <v>1375</v>
      </c>
      <c r="BD182" s="69">
        <v>43753</v>
      </c>
      <c r="BE182" s="70" t="s">
        <v>890</v>
      </c>
      <c r="BF182" s="70" t="s">
        <v>1672</v>
      </c>
      <c r="BG182" s="70"/>
      <c r="BH182" s="69" t="s">
        <v>1190</v>
      </c>
      <c r="BI182" s="68" t="s">
        <v>58</v>
      </c>
      <c r="BJ182" s="68" t="s">
        <v>574</v>
      </c>
      <c r="BK182" s="68" t="s">
        <v>1119</v>
      </c>
      <c r="BL182" s="68" t="s">
        <v>1466</v>
      </c>
      <c r="BM182" s="68" t="s">
        <v>954</v>
      </c>
      <c r="BN182" s="68" t="s">
        <v>50</v>
      </c>
      <c r="BO182" s="70" t="str">
        <f t="shared" si="7"/>
        <v>HO to CW Done</v>
      </c>
      <c r="BP182" s="70" t="s">
        <v>1264</v>
      </c>
      <c r="BQ182" s="70" t="s">
        <v>1334</v>
      </c>
      <c r="BR182" s="70" t="s">
        <v>1493</v>
      </c>
    </row>
    <row r="183" spans="1:70" ht="18">
      <c r="A183" s="68" t="s">
        <v>575</v>
      </c>
      <c r="B183" s="68" t="s">
        <v>39</v>
      </c>
      <c r="C183" s="68" t="s">
        <v>40</v>
      </c>
      <c r="D183" s="68" t="s">
        <v>647</v>
      </c>
      <c r="E183" s="68" t="s">
        <v>576</v>
      </c>
      <c r="F183" s="68" t="s">
        <v>1294</v>
      </c>
      <c r="G183" s="68" t="s">
        <v>577</v>
      </c>
      <c r="H183" s="68">
        <v>29.595980000000001</v>
      </c>
      <c r="I183" s="68">
        <v>43.552860000000003</v>
      </c>
      <c r="J183" s="68" t="s">
        <v>44</v>
      </c>
      <c r="K183" s="68" t="s">
        <v>888</v>
      </c>
      <c r="L183" s="68" t="s">
        <v>1198</v>
      </c>
      <c r="M183" s="68" t="s">
        <v>1119</v>
      </c>
      <c r="N183" s="68" t="s">
        <v>1119</v>
      </c>
      <c r="O183" s="68" t="s">
        <v>39</v>
      </c>
      <c r="P183" s="68" t="s">
        <v>53</v>
      </c>
      <c r="Q183" s="68"/>
      <c r="R183" s="68" t="s">
        <v>46</v>
      </c>
      <c r="S183" s="69">
        <v>43541</v>
      </c>
      <c r="T183" s="69">
        <v>43542</v>
      </c>
      <c r="U183" s="68" t="s">
        <v>46</v>
      </c>
      <c r="V183" s="70">
        <v>43598.627511574072</v>
      </c>
      <c r="W183" s="70">
        <v>43599.627511574072</v>
      </c>
      <c r="X183" s="68" t="s">
        <v>47</v>
      </c>
      <c r="Y183" s="113" t="s">
        <v>578</v>
      </c>
      <c r="Z183" s="68" t="s">
        <v>579</v>
      </c>
      <c r="AA183" s="68" t="s">
        <v>1199</v>
      </c>
      <c r="AB183" s="68" t="s">
        <v>1267</v>
      </c>
      <c r="AC183" s="69">
        <v>43545</v>
      </c>
      <c r="AD183" s="69">
        <v>43565</v>
      </c>
      <c r="AE183" s="69">
        <v>43565</v>
      </c>
      <c r="AF183" s="69">
        <v>43569</v>
      </c>
      <c r="AG183" s="69">
        <v>43599</v>
      </c>
      <c r="AH183" s="69">
        <v>43636</v>
      </c>
      <c r="AI183" s="69" t="s">
        <v>1119</v>
      </c>
      <c r="AJ183" s="69" t="s">
        <v>1119</v>
      </c>
      <c r="AK183" s="69" t="s">
        <v>1119</v>
      </c>
      <c r="AL183" s="69" t="s">
        <v>1119</v>
      </c>
      <c r="AM183" s="69" t="s">
        <v>1119</v>
      </c>
      <c r="AN183" s="69" t="s">
        <v>1119</v>
      </c>
      <c r="AO183" s="69">
        <v>43636</v>
      </c>
      <c r="AP183" s="69">
        <v>43646</v>
      </c>
      <c r="AQ183" s="69">
        <v>43647</v>
      </c>
      <c r="AR183" s="69">
        <v>43663</v>
      </c>
      <c r="AS183" s="69">
        <v>43641</v>
      </c>
      <c r="AT183" s="162">
        <v>29.596177999999998</v>
      </c>
      <c r="AU183" s="162">
        <v>43.551887999999998</v>
      </c>
      <c r="AV183" s="69">
        <v>43646</v>
      </c>
      <c r="AW183" s="69">
        <v>43656</v>
      </c>
      <c r="AX183" s="69" t="s">
        <v>1633</v>
      </c>
      <c r="AY183" s="68"/>
      <c r="AZ183" s="68"/>
      <c r="BA183" s="70">
        <v>43664</v>
      </c>
      <c r="BB183" s="70">
        <v>43670</v>
      </c>
      <c r="BC183" s="70" t="s">
        <v>1381</v>
      </c>
      <c r="BD183" s="69">
        <v>43692</v>
      </c>
      <c r="BE183" s="70" t="s">
        <v>890</v>
      </c>
      <c r="BF183" s="70" t="s">
        <v>1672</v>
      </c>
      <c r="BG183" s="70"/>
      <c r="BH183" s="68" t="s">
        <v>101</v>
      </c>
      <c r="BI183" s="68" t="s">
        <v>101</v>
      </c>
      <c r="BJ183" s="68" t="s">
        <v>580</v>
      </c>
      <c r="BK183" s="68" t="s">
        <v>1467</v>
      </c>
      <c r="BL183" s="68" t="s">
        <v>1403</v>
      </c>
      <c r="BM183" s="68" t="s">
        <v>1354</v>
      </c>
      <c r="BN183" s="68" t="s">
        <v>50</v>
      </c>
      <c r="BO183" s="70" t="str">
        <f t="shared" si="7"/>
        <v>HO to CW Done</v>
      </c>
      <c r="BP183" s="70" t="s">
        <v>1264</v>
      </c>
      <c r="BQ183" s="70" t="s">
        <v>1254</v>
      </c>
      <c r="BR183" s="70" t="s">
        <v>1493</v>
      </c>
    </row>
    <row r="184" spans="1:70" ht="18">
      <c r="A184" s="68" t="s">
        <v>675</v>
      </c>
      <c r="B184" s="68" t="s">
        <v>39</v>
      </c>
      <c r="C184" s="68" t="s">
        <v>40</v>
      </c>
      <c r="D184" s="68" t="s">
        <v>41</v>
      </c>
      <c r="E184" s="68" t="s">
        <v>104</v>
      </c>
      <c r="F184" s="68" t="s">
        <v>1294</v>
      </c>
      <c r="G184" s="68" t="s">
        <v>1306</v>
      </c>
      <c r="H184" s="68">
        <v>25.319520000000001</v>
      </c>
      <c r="I184" s="68">
        <v>49.565489999999997</v>
      </c>
      <c r="J184" s="68" t="s">
        <v>44</v>
      </c>
      <c r="K184" s="68" t="s">
        <v>888</v>
      </c>
      <c r="L184" s="68" t="s">
        <v>1198</v>
      </c>
      <c r="M184" s="68" t="s">
        <v>1119</v>
      </c>
      <c r="N184" s="68" t="s">
        <v>1119</v>
      </c>
      <c r="O184" s="68" t="s">
        <v>39</v>
      </c>
      <c r="P184" s="68" t="s">
        <v>53</v>
      </c>
      <c r="Q184" s="68"/>
      <c r="R184" s="68" t="s">
        <v>46</v>
      </c>
      <c r="S184" s="69">
        <v>43670</v>
      </c>
      <c r="T184" s="69">
        <v>43671</v>
      </c>
      <c r="U184" s="68" t="s">
        <v>46</v>
      </c>
      <c r="V184" s="70">
        <v>43669.619039351855</v>
      </c>
      <c r="W184" s="70">
        <v>43670.619039351855</v>
      </c>
      <c r="X184" s="68" t="s">
        <v>47</v>
      </c>
      <c r="Y184" s="113" t="s">
        <v>1123</v>
      </c>
      <c r="Z184" s="68" t="s">
        <v>1124</v>
      </c>
      <c r="AA184" s="68" t="s">
        <v>56</v>
      </c>
      <c r="AB184" s="68" t="s">
        <v>57</v>
      </c>
      <c r="AC184" s="69">
        <v>43674</v>
      </c>
      <c r="AD184" s="69">
        <v>43674</v>
      </c>
      <c r="AE184" s="69">
        <v>43674</v>
      </c>
      <c r="AF184" s="69">
        <v>43682</v>
      </c>
      <c r="AG184" s="69" t="s">
        <v>1119</v>
      </c>
      <c r="AH184" s="69" t="s">
        <v>1119</v>
      </c>
      <c r="AI184" s="69">
        <v>43682</v>
      </c>
      <c r="AJ184" s="69"/>
      <c r="AK184" s="69"/>
      <c r="AL184" s="69"/>
      <c r="AM184" s="69"/>
      <c r="AN184" s="69"/>
      <c r="AO184" s="69"/>
      <c r="AP184" s="69"/>
      <c r="AQ184" s="69"/>
      <c r="AR184" s="69"/>
      <c r="AS184" s="69"/>
      <c r="AT184" s="69"/>
      <c r="AU184" s="69"/>
      <c r="AV184" s="69"/>
      <c r="AW184" s="69"/>
      <c r="AX184" s="69"/>
      <c r="AY184" s="68"/>
      <c r="AZ184" s="68"/>
      <c r="BA184" s="70"/>
      <c r="BB184" s="70"/>
      <c r="BC184" s="70" t="s">
        <v>1376</v>
      </c>
      <c r="BD184" s="69"/>
      <c r="BE184" s="70">
        <v>43814</v>
      </c>
      <c r="BF184" s="70" t="s">
        <v>1703</v>
      </c>
      <c r="BG184" s="70"/>
      <c r="BH184" s="69" t="s">
        <v>1190</v>
      </c>
      <c r="BI184" s="68" t="s">
        <v>58</v>
      </c>
      <c r="BJ184" s="68" t="s">
        <v>1292</v>
      </c>
      <c r="BK184" s="68" t="s">
        <v>1119</v>
      </c>
      <c r="BL184" s="68">
        <v>0</v>
      </c>
      <c r="BM184" s="68">
        <v>0</v>
      </c>
      <c r="BN184" s="68" t="s">
        <v>50</v>
      </c>
      <c r="BO184" s="70" t="str">
        <f t="shared" si="7"/>
        <v>IBP Not Issued</v>
      </c>
      <c r="BP184" s="70" t="s">
        <v>1282</v>
      </c>
      <c r="BQ184" s="70" t="s">
        <v>1235</v>
      </c>
      <c r="BR184" s="70" t="s">
        <v>1501</v>
      </c>
    </row>
    <row r="185" spans="1:70" ht="18">
      <c r="A185" s="68" t="s">
        <v>676</v>
      </c>
      <c r="B185" s="68" t="s">
        <v>39</v>
      </c>
      <c r="C185" s="68" t="s">
        <v>40</v>
      </c>
      <c r="D185" s="68" t="s">
        <v>41</v>
      </c>
      <c r="E185" s="68" t="s">
        <v>104</v>
      </c>
      <c r="F185" s="68" t="s">
        <v>1293</v>
      </c>
      <c r="G185" s="68" t="s">
        <v>742</v>
      </c>
      <c r="H185" s="68">
        <v>25.311779999999999</v>
      </c>
      <c r="I185" s="68">
        <v>49.578870000000002</v>
      </c>
      <c r="J185" s="68" t="s">
        <v>44</v>
      </c>
      <c r="K185" s="68" t="s">
        <v>888</v>
      </c>
      <c r="L185" s="68" t="s">
        <v>1198</v>
      </c>
      <c r="M185" s="68" t="s">
        <v>1119</v>
      </c>
      <c r="N185" s="68" t="s">
        <v>1119</v>
      </c>
      <c r="O185" s="68" t="s">
        <v>39</v>
      </c>
      <c r="P185" s="68" t="s">
        <v>53</v>
      </c>
      <c r="Q185" s="68"/>
      <c r="R185" s="68" t="s">
        <v>46</v>
      </c>
      <c r="S185" s="69">
        <v>43646</v>
      </c>
      <c r="T185" s="69">
        <v>43647</v>
      </c>
      <c r="U185" s="68" t="s">
        <v>46</v>
      </c>
      <c r="V185" s="70">
        <v>43652.456608796296</v>
      </c>
      <c r="W185" s="70">
        <v>43653.456608796296</v>
      </c>
      <c r="X185" s="68" t="s">
        <v>47</v>
      </c>
      <c r="Y185" s="113" t="s">
        <v>977</v>
      </c>
      <c r="Z185" s="68" t="s">
        <v>978</v>
      </c>
      <c r="AA185" s="68" t="s">
        <v>1266</v>
      </c>
      <c r="AB185" s="68" t="s">
        <v>112</v>
      </c>
      <c r="AC185" s="69">
        <v>43650</v>
      </c>
      <c r="AD185" s="69">
        <v>43650</v>
      </c>
      <c r="AE185" s="69">
        <v>43650</v>
      </c>
      <c r="AF185" s="69">
        <v>43650</v>
      </c>
      <c r="AG185" s="69" t="s">
        <v>1119</v>
      </c>
      <c r="AH185" s="69" t="s">
        <v>1119</v>
      </c>
      <c r="AI185" s="69">
        <v>43657</v>
      </c>
      <c r="AJ185" s="69">
        <v>43775</v>
      </c>
      <c r="AK185" s="69">
        <v>43775</v>
      </c>
      <c r="AL185" s="69">
        <v>43775</v>
      </c>
      <c r="AM185" s="69">
        <v>43780</v>
      </c>
      <c r="AN185" s="69"/>
      <c r="AO185" s="69"/>
      <c r="AP185" s="69"/>
      <c r="AQ185" s="69">
        <v>43780</v>
      </c>
      <c r="AR185" s="69"/>
      <c r="AS185" s="69"/>
      <c r="AT185" s="69"/>
      <c r="AU185" s="69"/>
      <c r="AV185" s="69"/>
      <c r="AW185" s="69"/>
      <c r="AX185" s="69"/>
      <c r="AY185" s="68"/>
      <c r="AZ185" s="68"/>
      <c r="BA185" s="70">
        <v>43782</v>
      </c>
      <c r="BB185" s="70"/>
      <c r="BC185" s="70" t="s">
        <v>1374</v>
      </c>
      <c r="BD185" s="69"/>
      <c r="BE185" s="70">
        <v>43814</v>
      </c>
      <c r="BF185" s="70" t="s">
        <v>1703</v>
      </c>
      <c r="BG185" s="70"/>
      <c r="BH185" s="69" t="s">
        <v>1190</v>
      </c>
      <c r="BI185" s="68" t="s">
        <v>58</v>
      </c>
      <c r="BJ185" s="68" t="s">
        <v>1292</v>
      </c>
      <c r="BK185" s="68" t="s">
        <v>1119</v>
      </c>
      <c r="BL185" s="68">
        <v>0</v>
      </c>
      <c r="BM185" s="68">
        <v>0</v>
      </c>
      <c r="BN185" s="68" t="s">
        <v>50</v>
      </c>
      <c r="BO185" s="70" t="str">
        <f t="shared" si="7"/>
        <v>Priv. Contract Not Issued From TAWAL</v>
      </c>
      <c r="BP185" s="70" t="s">
        <v>1282</v>
      </c>
      <c r="BQ185" s="70" t="s">
        <v>1235</v>
      </c>
      <c r="BR185" s="70" t="s">
        <v>1737</v>
      </c>
    </row>
    <row r="186" spans="1:70" ht="18">
      <c r="A186" s="68" t="s">
        <v>677</v>
      </c>
      <c r="B186" s="68" t="s">
        <v>39</v>
      </c>
      <c r="C186" s="68" t="s">
        <v>40</v>
      </c>
      <c r="D186" s="68" t="s">
        <v>41</v>
      </c>
      <c r="E186" s="68" t="s">
        <v>104</v>
      </c>
      <c r="F186" s="68" t="s">
        <v>1294</v>
      </c>
      <c r="G186" s="68" t="s">
        <v>1306</v>
      </c>
      <c r="H186" s="68">
        <v>25.316079999999999</v>
      </c>
      <c r="I186" s="68">
        <v>49.592730000000003</v>
      </c>
      <c r="J186" s="68" t="s">
        <v>44</v>
      </c>
      <c r="K186" s="68" t="s">
        <v>888</v>
      </c>
      <c r="L186" s="68" t="s">
        <v>1198</v>
      </c>
      <c r="M186" s="68" t="s">
        <v>1119</v>
      </c>
      <c r="N186" s="68" t="s">
        <v>1119</v>
      </c>
      <c r="O186" s="68" t="s">
        <v>39</v>
      </c>
      <c r="P186" s="68" t="s">
        <v>53</v>
      </c>
      <c r="Q186" s="68"/>
      <c r="R186" s="68" t="s">
        <v>46</v>
      </c>
      <c r="S186" s="69">
        <v>43670</v>
      </c>
      <c r="T186" s="69">
        <v>43671</v>
      </c>
      <c r="U186" s="68" t="s">
        <v>46</v>
      </c>
      <c r="V186" s="70">
        <v>43666.563738425924</v>
      </c>
      <c r="W186" s="70">
        <v>43667.563738425924</v>
      </c>
      <c r="X186" s="68" t="s">
        <v>47</v>
      </c>
      <c r="Y186" s="113" t="s">
        <v>1113</v>
      </c>
      <c r="Z186" s="68" t="s">
        <v>1114</v>
      </c>
      <c r="AA186" s="68" t="s">
        <v>1266</v>
      </c>
      <c r="AB186" s="68" t="s">
        <v>112</v>
      </c>
      <c r="AC186" s="69">
        <v>43674</v>
      </c>
      <c r="AD186" s="69">
        <v>43674</v>
      </c>
      <c r="AE186" s="69">
        <v>43674</v>
      </c>
      <c r="AF186" s="69">
        <v>43682</v>
      </c>
      <c r="AG186" s="69" t="s">
        <v>1119</v>
      </c>
      <c r="AH186" s="69" t="s">
        <v>1119</v>
      </c>
      <c r="AI186" s="69">
        <v>43682</v>
      </c>
      <c r="AJ186" s="69">
        <v>43748</v>
      </c>
      <c r="AK186" s="69">
        <v>43748</v>
      </c>
      <c r="AL186" s="69">
        <v>43751</v>
      </c>
      <c r="AM186" s="69">
        <v>43752</v>
      </c>
      <c r="AN186" s="69"/>
      <c r="AO186" s="69" t="s">
        <v>1119</v>
      </c>
      <c r="AP186" s="69" t="s">
        <v>1119</v>
      </c>
      <c r="AQ186" s="70">
        <v>43753</v>
      </c>
      <c r="AR186" s="69"/>
      <c r="AS186" s="69"/>
      <c r="AT186" s="69"/>
      <c r="AU186" s="69"/>
      <c r="AV186" s="69"/>
      <c r="AW186" s="69"/>
      <c r="AX186" s="69"/>
      <c r="AY186" s="68"/>
      <c r="AZ186" s="68"/>
      <c r="BA186" s="70">
        <v>43759</v>
      </c>
      <c r="BB186" s="70">
        <v>43759</v>
      </c>
      <c r="BC186" s="70" t="s">
        <v>1376</v>
      </c>
      <c r="BD186" s="69"/>
      <c r="BE186" s="70">
        <v>43811</v>
      </c>
      <c r="BF186" s="70" t="s">
        <v>1674</v>
      </c>
      <c r="BG186" s="70" t="s">
        <v>1316</v>
      </c>
      <c r="BH186" s="69" t="s">
        <v>1190</v>
      </c>
      <c r="BI186" s="68" t="s">
        <v>58</v>
      </c>
      <c r="BJ186" s="68" t="s">
        <v>1292</v>
      </c>
      <c r="BK186" s="68" t="s">
        <v>1119</v>
      </c>
      <c r="BL186" s="68">
        <v>0</v>
      </c>
      <c r="BM186" s="68">
        <v>0</v>
      </c>
      <c r="BN186" s="68" t="s">
        <v>50</v>
      </c>
      <c r="BO186" s="70" t="str">
        <f t="shared" si="7"/>
        <v>FBP Not Issued</v>
      </c>
      <c r="BP186" s="70" t="s">
        <v>1282</v>
      </c>
      <c r="BQ186" s="70" t="s">
        <v>1235</v>
      </c>
      <c r="BR186" s="70" t="s">
        <v>1686</v>
      </c>
    </row>
    <row r="187" spans="1:70" ht="18">
      <c r="A187" s="68" t="s">
        <v>92</v>
      </c>
      <c r="B187" s="68" t="s">
        <v>39</v>
      </c>
      <c r="C187" s="68" t="s">
        <v>40</v>
      </c>
      <c r="D187" s="68" t="s">
        <v>41</v>
      </c>
      <c r="E187" s="68" t="s">
        <v>84</v>
      </c>
      <c r="F187" s="68" t="s">
        <v>1294</v>
      </c>
      <c r="G187" s="68" t="s">
        <v>85</v>
      </c>
      <c r="H187" s="68">
        <v>27.106300000000001</v>
      </c>
      <c r="I187" s="68">
        <v>49.510100000000001</v>
      </c>
      <c r="J187" s="68" t="s">
        <v>44</v>
      </c>
      <c r="K187" s="68" t="s">
        <v>888</v>
      </c>
      <c r="L187" s="68" t="s">
        <v>1198</v>
      </c>
      <c r="M187" s="68" t="s">
        <v>1119</v>
      </c>
      <c r="N187" s="68" t="s">
        <v>1119</v>
      </c>
      <c r="O187" s="68" t="s">
        <v>39</v>
      </c>
      <c r="P187" s="68" t="s">
        <v>45</v>
      </c>
      <c r="Q187" s="68"/>
      <c r="R187" s="68" t="s">
        <v>46</v>
      </c>
      <c r="S187" s="69">
        <v>43600</v>
      </c>
      <c r="T187" s="69">
        <v>43601</v>
      </c>
      <c r="U187" s="68" t="s">
        <v>46</v>
      </c>
      <c r="V187" s="70">
        <v>43669.621724537035</v>
      </c>
      <c r="W187" s="70">
        <v>43670.621724537035</v>
      </c>
      <c r="X187" s="68" t="s">
        <v>47</v>
      </c>
      <c r="Y187" s="113" t="s">
        <v>1890</v>
      </c>
      <c r="Z187" s="68" t="s">
        <v>1891</v>
      </c>
      <c r="AA187" s="68" t="s">
        <v>1153</v>
      </c>
      <c r="AB187" s="68" t="s">
        <v>90</v>
      </c>
      <c r="AC187" s="69">
        <v>43604</v>
      </c>
      <c r="AD187" s="69">
        <v>43650</v>
      </c>
      <c r="AE187" s="69">
        <v>43674</v>
      </c>
      <c r="AF187" s="69">
        <v>43682</v>
      </c>
      <c r="AG187" s="69" t="s">
        <v>1119</v>
      </c>
      <c r="AH187" s="69" t="s">
        <v>1119</v>
      </c>
      <c r="AI187" s="69">
        <v>43592</v>
      </c>
      <c r="AJ187" s="69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8"/>
      <c r="AZ187" s="68"/>
      <c r="BA187" s="70"/>
      <c r="BB187" s="70"/>
      <c r="BC187" s="70" t="s">
        <v>1374</v>
      </c>
      <c r="BD187" s="69">
        <v>43784</v>
      </c>
      <c r="BE187" s="70">
        <v>43804</v>
      </c>
      <c r="BF187" s="70" t="s">
        <v>1702</v>
      </c>
      <c r="BG187" s="70"/>
      <c r="BH187" s="69" t="s">
        <v>1190</v>
      </c>
      <c r="BI187" s="68" t="s">
        <v>48</v>
      </c>
      <c r="BJ187" s="68" t="s">
        <v>88</v>
      </c>
      <c r="BK187" s="68" t="s">
        <v>1119</v>
      </c>
      <c r="BL187" s="68">
        <v>0</v>
      </c>
      <c r="BM187" s="68" t="s">
        <v>1397</v>
      </c>
      <c r="BN187" s="68" t="s">
        <v>50</v>
      </c>
      <c r="BO187" s="70" t="str">
        <f t="shared" si="7"/>
        <v>IBP Not Issued</v>
      </c>
      <c r="BP187" s="70" t="s">
        <v>1288</v>
      </c>
      <c r="BQ187" s="70" t="s">
        <v>1233</v>
      </c>
      <c r="BR187" s="70" t="s">
        <v>1520</v>
      </c>
    </row>
    <row r="188" spans="1:70" ht="18">
      <c r="A188" s="68" t="s">
        <v>589</v>
      </c>
      <c r="B188" s="68" t="s">
        <v>39</v>
      </c>
      <c r="C188" s="68" t="s">
        <v>40</v>
      </c>
      <c r="D188" s="68" t="s">
        <v>647</v>
      </c>
      <c r="E188" s="68" t="s">
        <v>576</v>
      </c>
      <c r="F188" s="68" t="s">
        <v>1294</v>
      </c>
      <c r="G188" s="68" t="s">
        <v>1304</v>
      </c>
      <c r="H188" s="68">
        <v>31.00385</v>
      </c>
      <c r="I188" s="68">
        <v>41.067480000000003</v>
      </c>
      <c r="J188" s="68" t="s">
        <v>44</v>
      </c>
      <c r="K188" s="68" t="s">
        <v>888</v>
      </c>
      <c r="L188" s="68" t="s">
        <v>1198</v>
      </c>
      <c r="M188" s="68" t="s">
        <v>1119</v>
      </c>
      <c r="N188" s="68" t="s">
        <v>1119</v>
      </c>
      <c r="O188" s="68" t="s">
        <v>39</v>
      </c>
      <c r="P188" s="68" t="s">
        <v>53</v>
      </c>
      <c r="Q188" s="68"/>
      <c r="R188" s="68" t="s">
        <v>46</v>
      </c>
      <c r="S188" s="69">
        <v>43538</v>
      </c>
      <c r="T188" s="69">
        <v>43539</v>
      </c>
      <c r="U188" s="68" t="s">
        <v>46</v>
      </c>
      <c r="V188" s="70">
        <v>43587.656666666669</v>
      </c>
      <c r="W188" s="70">
        <v>43588.656666666669</v>
      </c>
      <c r="X188" s="68" t="s">
        <v>47</v>
      </c>
      <c r="Y188" s="113" t="s">
        <v>590</v>
      </c>
      <c r="Z188" s="68" t="s">
        <v>591</v>
      </c>
      <c r="AA188" s="68" t="s">
        <v>1199</v>
      </c>
      <c r="AB188" s="68" t="s">
        <v>1267</v>
      </c>
      <c r="AC188" s="69">
        <v>43542</v>
      </c>
      <c r="AD188" s="69">
        <v>43565</v>
      </c>
      <c r="AE188" s="69">
        <v>43565</v>
      </c>
      <c r="AF188" s="69">
        <v>43569</v>
      </c>
      <c r="AG188" s="69">
        <v>43598</v>
      </c>
      <c r="AH188" s="69">
        <v>43636</v>
      </c>
      <c r="AI188" s="69" t="s">
        <v>1119</v>
      </c>
      <c r="AJ188" s="69" t="s">
        <v>1119</v>
      </c>
      <c r="AK188" s="69" t="s">
        <v>1119</v>
      </c>
      <c r="AL188" s="69" t="s">
        <v>1119</v>
      </c>
      <c r="AM188" s="69" t="s">
        <v>1119</v>
      </c>
      <c r="AN188" s="69" t="s">
        <v>1119</v>
      </c>
      <c r="AO188" s="69">
        <v>43636</v>
      </c>
      <c r="AP188" s="69">
        <v>43646</v>
      </c>
      <c r="AQ188" s="69">
        <v>43647</v>
      </c>
      <c r="AR188" s="69">
        <v>43661</v>
      </c>
      <c r="AS188" s="69">
        <v>43641</v>
      </c>
      <c r="AT188" s="162">
        <v>31.003260999999998</v>
      </c>
      <c r="AU188" s="162">
        <v>41.065747000000002</v>
      </c>
      <c r="AV188" s="69">
        <v>43646</v>
      </c>
      <c r="AW188" s="69">
        <v>43655</v>
      </c>
      <c r="AX188" s="69" t="s">
        <v>1634</v>
      </c>
      <c r="AY188" s="68"/>
      <c r="AZ188" s="68"/>
      <c r="BA188" s="70">
        <v>43664</v>
      </c>
      <c r="BB188" s="70">
        <v>43662</v>
      </c>
      <c r="BC188" s="70" t="s">
        <v>1377</v>
      </c>
      <c r="BD188" s="69">
        <v>43784</v>
      </c>
      <c r="BE188" s="70" t="s">
        <v>890</v>
      </c>
      <c r="BF188" s="70" t="s">
        <v>1672</v>
      </c>
      <c r="BG188" s="70"/>
      <c r="BH188" s="68" t="s">
        <v>101</v>
      </c>
      <c r="BI188" s="68" t="s">
        <v>101</v>
      </c>
      <c r="BJ188" s="68" t="s">
        <v>592</v>
      </c>
      <c r="BK188" s="68" t="s">
        <v>1468</v>
      </c>
      <c r="BL188" s="68" t="s">
        <v>1401</v>
      </c>
      <c r="BM188" s="68" t="s">
        <v>1354</v>
      </c>
      <c r="BN188" s="68" t="s">
        <v>50</v>
      </c>
      <c r="BO188" s="70" t="str">
        <f t="shared" si="7"/>
        <v>HO to CW Done</v>
      </c>
      <c r="BP188" s="70" t="s">
        <v>1264</v>
      </c>
      <c r="BQ188" s="70" t="s">
        <v>1254</v>
      </c>
      <c r="BR188" s="70" t="s">
        <v>1493</v>
      </c>
    </row>
    <row r="189" spans="1:70" ht="18">
      <c r="A189" s="68" t="s">
        <v>593</v>
      </c>
      <c r="B189" s="68" t="s">
        <v>39</v>
      </c>
      <c r="C189" s="68" t="s">
        <v>40</v>
      </c>
      <c r="D189" s="68" t="s">
        <v>647</v>
      </c>
      <c r="E189" s="68" t="s">
        <v>576</v>
      </c>
      <c r="F189" s="68" t="s">
        <v>1294</v>
      </c>
      <c r="G189" s="68" t="s">
        <v>594</v>
      </c>
      <c r="H189" s="68">
        <v>30.842199999999998</v>
      </c>
      <c r="I189" s="68">
        <v>41.193300000000001</v>
      </c>
      <c r="J189" s="68" t="s">
        <v>44</v>
      </c>
      <c r="K189" s="68" t="s">
        <v>888</v>
      </c>
      <c r="L189" s="68" t="s">
        <v>1198</v>
      </c>
      <c r="M189" s="68" t="s">
        <v>1119</v>
      </c>
      <c r="N189" s="68" t="s">
        <v>1119</v>
      </c>
      <c r="O189" s="68" t="s">
        <v>39</v>
      </c>
      <c r="P189" s="68" t="s">
        <v>45</v>
      </c>
      <c r="Q189" s="68"/>
      <c r="R189" s="68" t="s">
        <v>46</v>
      </c>
      <c r="S189" s="69">
        <v>43582</v>
      </c>
      <c r="T189" s="69">
        <v>43583</v>
      </c>
      <c r="U189" s="68" t="s">
        <v>46</v>
      </c>
      <c r="V189" s="70">
        <v>43639.740752314814</v>
      </c>
      <c r="W189" s="70">
        <v>43640.740752314814</v>
      </c>
      <c r="X189" s="68" t="s">
        <v>47</v>
      </c>
      <c r="Y189" s="113" t="s">
        <v>882</v>
      </c>
      <c r="Z189" s="68" t="s">
        <v>883</v>
      </c>
      <c r="AA189" s="68" t="s">
        <v>1199</v>
      </c>
      <c r="AB189" s="68" t="s">
        <v>1267</v>
      </c>
      <c r="AC189" s="69">
        <v>43586</v>
      </c>
      <c r="AD189" s="69">
        <v>43604</v>
      </c>
      <c r="AE189" s="69">
        <v>43610</v>
      </c>
      <c r="AF189" s="69">
        <v>43614</v>
      </c>
      <c r="AG189" s="69" t="s">
        <v>1119</v>
      </c>
      <c r="AH189" s="69" t="s">
        <v>1119</v>
      </c>
      <c r="AI189" s="69">
        <v>43577</v>
      </c>
      <c r="AJ189" s="69">
        <v>43598</v>
      </c>
      <c r="AK189" s="69">
        <v>43614</v>
      </c>
      <c r="AL189" s="69">
        <v>43629</v>
      </c>
      <c r="AM189" s="69">
        <v>43657</v>
      </c>
      <c r="AN189" s="69">
        <v>43667</v>
      </c>
      <c r="AO189" s="70" t="s">
        <v>1119</v>
      </c>
      <c r="AP189" s="70" t="s">
        <v>1119</v>
      </c>
      <c r="AQ189" s="69">
        <v>43657</v>
      </c>
      <c r="AR189" s="69">
        <v>43663</v>
      </c>
      <c r="AS189" s="69">
        <v>43640</v>
      </c>
      <c r="AT189" s="69" t="s">
        <v>1635</v>
      </c>
      <c r="AU189" s="69" t="s">
        <v>1636</v>
      </c>
      <c r="AV189" s="69">
        <v>43641</v>
      </c>
      <c r="AW189" s="69">
        <v>43657</v>
      </c>
      <c r="AX189" s="69" t="s">
        <v>1637</v>
      </c>
      <c r="AY189" s="68"/>
      <c r="AZ189" s="68"/>
      <c r="BA189" s="70">
        <v>43664</v>
      </c>
      <c r="BB189" s="70">
        <v>43675</v>
      </c>
      <c r="BC189" s="70" t="s">
        <v>1375</v>
      </c>
      <c r="BD189" s="69">
        <v>43753</v>
      </c>
      <c r="BE189" s="70" t="s">
        <v>890</v>
      </c>
      <c r="BF189" s="70" t="s">
        <v>1672</v>
      </c>
      <c r="BG189" s="70"/>
      <c r="BH189" s="69" t="s">
        <v>1190</v>
      </c>
      <c r="BI189" s="68" t="s">
        <v>48</v>
      </c>
      <c r="BJ189" s="68" t="s">
        <v>595</v>
      </c>
      <c r="BK189" s="68" t="s">
        <v>1119</v>
      </c>
      <c r="BL189" s="68" t="s">
        <v>1399</v>
      </c>
      <c r="BM189" s="68" t="s">
        <v>1431</v>
      </c>
      <c r="BN189" s="68" t="s">
        <v>50</v>
      </c>
      <c r="BO189" s="70" t="str">
        <f t="shared" si="7"/>
        <v>HO to CW Done</v>
      </c>
      <c r="BP189" s="70" t="s">
        <v>1264</v>
      </c>
      <c r="BQ189" s="70" t="s">
        <v>1254</v>
      </c>
      <c r="BR189" s="70" t="s">
        <v>1493</v>
      </c>
    </row>
    <row r="190" spans="1:70" ht="18">
      <c r="A190" s="68" t="s">
        <v>93</v>
      </c>
      <c r="B190" s="68" t="s">
        <v>39</v>
      </c>
      <c r="C190" s="68" t="s">
        <v>40</v>
      </c>
      <c r="D190" s="68" t="s">
        <v>41</v>
      </c>
      <c r="E190" s="68" t="s">
        <v>84</v>
      </c>
      <c r="F190" s="68" t="s">
        <v>1294</v>
      </c>
      <c r="G190" s="68" t="s">
        <v>85</v>
      </c>
      <c r="H190" s="68">
        <v>27.0962</v>
      </c>
      <c r="I190" s="68">
        <v>49.520499999999998</v>
      </c>
      <c r="J190" s="68" t="s">
        <v>44</v>
      </c>
      <c r="K190" s="68" t="s">
        <v>888</v>
      </c>
      <c r="L190" s="68" t="s">
        <v>1198</v>
      </c>
      <c r="M190" s="68" t="s">
        <v>1119</v>
      </c>
      <c r="N190" s="68" t="s">
        <v>1119</v>
      </c>
      <c r="O190" s="68" t="s">
        <v>39</v>
      </c>
      <c r="P190" s="68" t="s">
        <v>45</v>
      </c>
      <c r="Q190" s="68"/>
      <c r="R190" s="68" t="s">
        <v>46</v>
      </c>
      <c r="S190" s="69">
        <v>43532</v>
      </c>
      <c r="T190" s="69">
        <v>43533</v>
      </c>
      <c r="U190" s="68" t="s">
        <v>46</v>
      </c>
      <c r="V190" s="70">
        <v>43680.762152777781</v>
      </c>
      <c r="W190" s="70">
        <v>43681.762152777781</v>
      </c>
      <c r="X190" s="68" t="s">
        <v>47</v>
      </c>
      <c r="Y190" s="113" t="s">
        <v>1154</v>
      </c>
      <c r="Z190" s="68" t="s">
        <v>1155</v>
      </c>
      <c r="AA190" s="68" t="s">
        <v>56</v>
      </c>
      <c r="AB190" s="68" t="s">
        <v>57</v>
      </c>
      <c r="AC190" s="69">
        <v>43536</v>
      </c>
      <c r="AD190" s="69">
        <v>43565</v>
      </c>
      <c r="AE190" s="69">
        <v>43565</v>
      </c>
      <c r="AF190" s="69">
        <v>43586</v>
      </c>
      <c r="AG190" s="69" t="s">
        <v>1119</v>
      </c>
      <c r="AH190" s="69" t="s">
        <v>1119</v>
      </c>
      <c r="AI190" s="69">
        <v>43592</v>
      </c>
      <c r="AJ190" s="69"/>
      <c r="AK190" s="69"/>
      <c r="AL190" s="69"/>
      <c r="AM190" s="69"/>
      <c r="AN190" s="69"/>
      <c r="AO190" s="69"/>
      <c r="AP190" s="69"/>
      <c r="AQ190" s="69"/>
      <c r="AR190" s="69"/>
      <c r="AS190" s="69"/>
      <c r="AT190" s="69"/>
      <c r="AU190" s="69"/>
      <c r="AV190" s="69"/>
      <c r="AW190" s="69"/>
      <c r="AX190" s="69"/>
      <c r="AY190" s="68"/>
      <c r="AZ190" s="68"/>
      <c r="BA190" s="70"/>
      <c r="BB190" s="70"/>
      <c r="BC190" s="70" t="s">
        <v>1374</v>
      </c>
      <c r="BD190" s="69">
        <v>43784</v>
      </c>
      <c r="BE190" s="70">
        <v>43804</v>
      </c>
      <c r="BF190" s="70" t="s">
        <v>1702</v>
      </c>
      <c r="BG190" s="70"/>
      <c r="BH190" s="69" t="s">
        <v>1190</v>
      </c>
      <c r="BI190" s="68" t="s">
        <v>48</v>
      </c>
      <c r="BJ190" s="68" t="s">
        <v>88</v>
      </c>
      <c r="BK190" s="68" t="s">
        <v>1119</v>
      </c>
      <c r="BL190" s="68">
        <v>0</v>
      </c>
      <c r="BM190" s="68" t="s">
        <v>1397</v>
      </c>
      <c r="BN190" s="68" t="s">
        <v>50</v>
      </c>
      <c r="BO190" s="70" t="str">
        <f t="shared" si="7"/>
        <v>IBP Not Issued</v>
      </c>
      <c r="BP190" s="70" t="s">
        <v>1288</v>
      </c>
      <c r="BQ190" s="70" t="s">
        <v>1233</v>
      </c>
      <c r="BR190" s="70" t="s">
        <v>1521</v>
      </c>
    </row>
    <row r="191" spans="1:70" ht="18">
      <c r="A191" s="68" t="s">
        <v>601</v>
      </c>
      <c r="B191" s="68" t="s">
        <v>39</v>
      </c>
      <c r="C191" s="68" t="s">
        <v>40</v>
      </c>
      <c r="D191" s="68" t="s">
        <v>647</v>
      </c>
      <c r="E191" s="68" t="s">
        <v>576</v>
      </c>
      <c r="F191" s="68" t="s">
        <v>1294</v>
      </c>
      <c r="G191" s="68" t="s">
        <v>1304</v>
      </c>
      <c r="H191" s="68">
        <v>31.008949999999999</v>
      </c>
      <c r="I191" s="68">
        <v>41.08334</v>
      </c>
      <c r="J191" s="68" t="s">
        <v>44</v>
      </c>
      <c r="K191" s="68" t="s">
        <v>888</v>
      </c>
      <c r="L191" s="68" t="s">
        <v>1198</v>
      </c>
      <c r="M191" s="68" t="s">
        <v>1119</v>
      </c>
      <c r="N191" s="68" t="s">
        <v>1119</v>
      </c>
      <c r="O191" s="68" t="s">
        <v>39</v>
      </c>
      <c r="P191" s="68" t="s">
        <v>53</v>
      </c>
      <c r="Q191" s="68"/>
      <c r="R191" s="68" t="s">
        <v>46</v>
      </c>
      <c r="S191" s="69">
        <v>43541</v>
      </c>
      <c r="T191" s="69">
        <v>43542</v>
      </c>
      <c r="U191" s="68" t="s">
        <v>46</v>
      </c>
      <c r="V191" s="70">
        <v>43597.73364583333</v>
      </c>
      <c r="W191" s="70">
        <v>43598.73364583333</v>
      </c>
      <c r="X191" s="68" t="s">
        <v>47</v>
      </c>
      <c r="Y191" s="113" t="s">
        <v>602</v>
      </c>
      <c r="Z191" s="68" t="s">
        <v>603</v>
      </c>
      <c r="AA191" s="68" t="s">
        <v>1199</v>
      </c>
      <c r="AB191" s="68" t="s">
        <v>1267</v>
      </c>
      <c r="AC191" s="69">
        <v>43545</v>
      </c>
      <c r="AD191" s="69">
        <v>43565</v>
      </c>
      <c r="AE191" s="69">
        <v>43565</v>
      </c>
      <c r="AF191" s="69">
        <v>43569</v>
      </c>
      <c r="AG191" s="69">
        <v>43599</v>
      </c>
      <c r="AH191" s="69">
        <v>43636</v>
      </c>
      <c r="AI191" s="69" t="s">
        <v>1119</v>
      </c>
      <c r="AJ191" s="69" t="s">
        <v>1119</v>
      </c>
      <c r="AK191" s="69" t="s">
        <v>1119</v>
      </c>
      <c r="AL191" s="69" t="s">
        <v>1119</v>
      </c>
      <c r="AM191" s="69" t="s">
        <v>1119</v>
      </c>
      <c r="AN191" s="69" t="s">
        <v>1119</v>
      </c>
      <c r="AO191" s="69">
        <v>43636</v>
      </c>
      <c r="AP191" s="69">
        <v>43646</v>
      </c>
      <c r="AQ191" s="69">
        <v>43647</v>
      </c>
      <c r="AR191" s="69">
        <v>43661</v>
      </c>
      <c r="AS191" s="69">
        <v>43641</v>
      </c>
      <c r="AT191" s="69" t="s">
        <v>1638</v>
      </c>
      <c r="AU191" s="69" t="s">
        <v>1639</v>
      </c>
      <c r="AV191" s="69">
        <v>43647</v>
      </c>
      <c r="AW191" s="69">
        <v>43663</v>
      </c>
      <c r="AX191" s="69" t="s">
        <v>1640</v>
      </c>
      <c r="AY191" s="68"/>
      <c r="AZ191" s="68"/>
      <c r="BA191" s="70">
        <v>43662</v>
      </c>
      <c r="BB191" s="70">
        <v>43675</v>
      </c>
      <c r="BC191" s="70" t="s">
        <v>1377</v>
      </c>
      <c r="BD191" s="69">
        <v>43753</v>
      </c>
      <c r="BE191" s="70" t="s">
        <v>890</v>
      </c>
      <c r="BF191" s="70" t="s">
        <v>1672</v>
      </c>
      <c r="BG191" s="70"/>
      <c r="BH191" s="68" t="s">
        <v>101</v>
      </c>
      <c r="BI191" s="68" t="s">
        <v>101</v>
      </c>
      <c r="BJ191" s="68" t="s">
        <v>592</v>
      </c>
      <c r="BK191" s="68" t="s">
        <v>1468</v>
      </c>
      <c r="BL191" s="68" t="s">
        <v>1401</v>
      </c>
      <c r="BM191" s="68" t="s">
        <v>1469</v>
      </c>
      <c r="BN191" s="68" t="s">
        <v>50</v>
      </c>
      <c r="BO191" s="70" t="str">
        <f t="shared" si="7"/>
        <v>HO to CW Done</v>
      </c>
      <c r="BP191" s="70" t="s">
        <v>1264</v>
      </c>
      <c r="BQ191" s="70" t="s">
        <v>1254</v>
      </c>
      <c r="BR191" s="70" t="s">
        <v>1493</v>
      </c>
    </row>
    <row r="192" spans="1:70" ht="18">
      <c r="A192" s="68" t="s">
        <v>604</v>
      </c>
      <c r="B192" s="68" t="s">
        <v>39</v>
      </c>
      <c r="C192" s="68" t="s">
        <v>40</v>
      </c>
      <c r="D192" s="68" t="s">
        <v>649</v>
      </c>
      <c r="E192" s="68" t="s">
        <v>475</v>
      </c>
      <c r="F192" s="68" t="s">
        <v>1294</v>
      </c>
      <c r="G192" s="68" t="s">
        <v>476</v>
      </c>
      <c r="H192" s="68">
        <v>25.649940000000001</v>
      </c>
      <c r="I192" s="68">
        <v>45.554380000000002</v>
      </c>
      <c r="J192" s="68" t="s">
        <v>44</v>
      </c>
      <c r="K192" s="68" t="s">
        <v>888</v>
      </c>
      <c r="L192" s="68" t="s">
        <v>1198</v>
      </c>
      <c r="M192" s="68" t="s">
        <v>1119</v>
      </c>
      <c r="N192" s="68" t="s">
        <v>1119</v>
      </c>
      <c r="O192" s="68" t="s">
        <v>39</v>
      </c>
      <c r="P192" s="68" t="s">
        <v>53</v>
      </c>
      <c r="Q192" s="68"/>
      <c r="R192" s="68" t="s">
        <v>46</v>
      </c>
      <c r="S192" s="69">
        <v>43530</v>
      </c>
      <c r="T192" s="69">
        <v>43531</v>
      </c>
      <c r="U192" s="68" t="s">
        <v>46</v>
      </c>
      <c r="V192" s="70">
        <v>43598.655127314814</v>
      </c>
      <c r="W192" s="70">
        <v>43599.655127314814</v>
      </c>
      <c r="X192" s="68" t="s">
        <v>47</v>
      </c>
      <c r="Y192" s="113" t="s">
        <v>605</v>
      </c>
      <c r="Z192" s="68" t="s">
        <v>606</v>
      </c>
      <c r="AA192" s="68" t="s">
        <v>1199</v>
      </c>
      <c r="AB192" s="68" t="s">
        <v>1267</v>
      </c>
      <c r="AC192" s="69">
        <v>43534</v>
      </c>
      <c r="AD192" s="69">
        <v>43565</v>
      </c>
      <c r="AE192" s="69">
        <v>43565</v>
      </c>
      <c r="AF192" s="69">
        <v>43565</v>
      </c>
      <c r="AG192" s="69" t="s">
        <v>1119</v>
      </c>
      <c r="AH192" s="69" t="s">
        <v>1119</v>
      </c>
      <c r="AI192" s="69">
        <v>43569</v>
      </c>
      <c r="AJ192" s="69">
        <v>43629</v>
      </c>
      <c r="AK192" s="69">
        <v>43579</v>
      </c>
      <c r="AL192" s="69">
        <v>43579</v>
      </c>
      <c r="AM192" s="69">
        <v>43636</v>
      </c>
      <c r="AN192" s="69">
        <v>43646</v>
      </c>
      <c r="AO192" s="70" t="s">
        <v>1119</v>
      </c>
      <c r="AP192" s="70" t="s">
        <v>1119</v>
      </c>
      <c r="AQ192" s="69">
        <v>43636</v>
      </c>
      <c r="AR192" s="69">
        <v>43654</v>
      </c>
      <c r="AS192" s="69">
        <v>43638</v>
      </c>
      <c r="AT192" s="69" t="s">
        <v>1599</v>
      </c>
      <c r="AU192" s="69" t="s">
        <v>1600</v>
      </c>
      <c r="AV192" s="69">
        <v>43641</v>
      </c>
      <c r="AW192" s="69">
        <v>43656</v>
      </c>
      <c r="AX192" s="69" t="s">
        <v>1601</v>
      </c>
      <c r="AY192" s="68"/>
      <c r="AZ192" s="68" t="s">
        <v>963</v>
      </c>
      <c r="BA192" s="70">
        <v>43656</v>
      </c>
      <c r="BB192" s="70">
        <v>43657</v>
      </c>
      <c r="BC192" s="70" t="s">
        <v>1375</v>
      </c>
      <c r="BD192" s="69">
        <v>43723</v>
      </c>
      <c r="BE192" s="70" t="s">
        <v>890</v>
      </c>
      <c r="BF192" s="70" t="s">
        <v>1672</v>
      </c>
      <c r="BG192" s="70"/>
      <c r="BH192" s="69" t="s">
        <v>1190</v>
      </c>
      <c r="BI192" s="68" t="s">
        <v>58</v>
      </c>
      <c r="BJ192" s="68" t="s">
        <v>607</v>
      </c>
      <c r="BK192" s="68" t="s">
        <v>1119</v>
      </c>
      <c r="BL192" s="68" t="s">
        <v>1470</v>
      </c>
      <c r="BM192" s="68" t="s">
        <v>1359</v>
      </c>
      <c r="BN192" s="68" t="s">
        <v>50</v>
      </c>
      <c r="BO192" s="70" t="str">
        <f t="shared" si="7"/>
        <v>HO to CW Done</v>
      </c>
      <c r="BP192" s="70" t="s">
        <v>1264</v>
      </c>
      <c r="BQ192" s="70" t="s">
        <v>1335</v>
      </c>
      <c r="BR192" s="70" t="s">
        <v>1493</v>
      </c>
    </row>
    <row r="193" spans="1:70" ht="18">
      <c r="A193" s="68" t="s">
        <v>608</v>
      </c>
      <c r="B193" s="68" t="s">
        <v>39</v>
      </c>
      <c r="C193" s="68" t="s">
        <v>40</v>
      </c>
      <c r="D193" s="68" t="s">
        <v>647</v>
      </c>
      <c r="E193" s="68" t="s">
        <v>576</v>
      </c>
      <c r="F193" s="68" t="s">
        <v>1294</v>
      </c>
      <c r="G193" s="68" t="s">
        <v>609</v>
      </c>
      <c r="H193" s="68">
        <v>29.939019999999999</v>
      </c>
      <c r="I193" s="68">
        <v>40.188400000000001</v>
      </c>
      <c r="J193" s="68" t="s">
        <v>44</v>
      </c>
      <c r="K193" s="68" t="s">
        <v>888</v>
      </c>
      <c r="L193" s="68" t="s">
        <v>1198</v>
      </c>
      <c r="M193" s="68" t="s">
        <v>1119</v>
      </c>
      <c r="N193" s="68" t="s">
        <v>1119</v>
      </c>
      <c r="O193" s="68" t="s">
        <v>39</v>
      </c>
      <c r="P193" s="68" t="s">
        <v>53</v>
      </c>
      <c r="Q193" s="68"/>
      <c r="R193" s="68" t="s">
        <v>46</v>
      </c>
      <c r="S193" s="69">
        <v>43534</v>
      </c>
      <c r="T193" s="69">
        <v>43535</v>
      </c>
      <c r="U193" s="68" t="s">
        <v>46</v>
      </c>
      <c r="V193" s="70">
        <v>43674.686967592592</v>
      </c>
      <c r="W193" s="70">
        <v>43675.686967592592</v>
      </c>
      <c r="X193" s="68" t="s">
        <v>47</v>
      </c>
      <c r="Y193" s="113" t="s">
        <v>1149</v>
      </c>
      <c r="Z193" s="68" t="s">
        <v>1150</v>
      </c>
      <c r="AA193" s="68" t="s">
        <v>1199</v>
      </c>
      <c r="AB193" s="68" t="s">
        <v>1267</v>
      </c>
      <c r="AC193" s="69">
        <v>43538</v>
      </c>
      <c r="AD193" s="69">
        <v>43565</v>
      </c>
      <c r="AE193" s="69">
        <v>43610</v>
      </c>
      <c r="AF193" s="69">
        <v>43682</v>
      </c>
      <c r="AG193" s="69" t="s">
        <v>1119</v>
      </c>
      <c r="AH193" s="69" t="s">
        <v>1119</v>
      </c>
      <c r="AI193" s="69" t="s">
        <v>1119</v>
      </c>
      <c r="AJ193" s="69" t="s">
        <v>1119</v>
      </c>
      <c r="AK193" s="69" t="s">
        <v>1119</v>
      </c>
      <c r="AL193" s="69" t="s">
        <v>1119</v>
      </c>
      <c r="AM193" s="69" t="s">
        <v>1119</v>
      </c>
      <c r="AN193" s="69" t="s">
        <v>1119</v>
      </c>
      <c r="AO193" s="69">
        <v>43723</v>
      </c>
      <c r="AP193" s="69">
        <v>43731</v>
      </c>
      <c r="AQ193" s="69">
        <v>43731</v>
      </c>
      <c r="AR193" s="69">
        <v>43731</v>
      </c>
      <c r="AS193" s="69">
        <v>43717</v>
      </c>
      <c r="AT193" s="69" t="s">
        <v>1641</v>
      </c>
      <c r="AU193" s="69" t="s">
        <v>1642</v>
      </c>
      <c r="AV193" s="69">
        <v>43719</v>
      </c>
      <c r="AW193" s="69">
        <v>43727</v>
      </c>
      <c r="AX193" s="69" t="s">
        <v>1643</v>
      </c>
      <c r="AY193" s="68"/>
      <c r="AZ193" s="68"/>
      <c r="BA193" s="70">
        <v>43731</v>
      </c>
      <c r="BB193" s="70">
        <v>43748</v>
      </c>
      <c r="BC193" s="70" t="s">
        <v>1374</v>
      </c>
      <c r="BD193" s="69">
        <v>43814</v>
      </c>
      <c r="BE193" s="70" t="s">
        <v>890</v>
      </c>
      <c r="BF193" s="70" t="s">
        <v>1672</v>
      </c>
      <c r="BG193" s="70"/>
      <c r="BH193" s="69" t="s">
        <v>101</v>
      </c>
      <c r="BI193" s="69" t="s">
        <v>101</v>
      </c>
      <c r="BJ193" s="68" t="s">
        <v>1340</v>
      </c>
      <c r="BK193" s="68" t="s">
        <v>1471</v>
      </c>
      <c r="BL193" s="68" t="s">
        <v>1401</v>
      </c>
      <c r="BM193" s="68" t="s">
        <v>1358</v>
      </c>
      <c r="BN193" s="68" t="s">
        <v>50</v>
      </c>
      <c r="BO193" s="70" t="str">
        <f t="shared" si="7"/>
        <v>HO to CW Done</v>
      </c>
      <c r="BP193" s="70" t="s">
        <v>1288</v>
      </c>
      <c r="BQ193" s="70" t="s">
        <v>1254</v>
      </c>
      <c r="BR193" s="70" t="s">
        <v>1493</v>
      </c>
    </row>
    <row r="194" spans="1:70" ht="18">
      <c r="A194" s="68" t="s">
        <v>611</v>
      </c>
      <c r="B194" s="68" t="s">
        <v>39</v>
      </c>
      <c r="C194" s="68" t="s">
        <v>40</v>
      </c>
      <c r="D194" s="68" t="s">
        <v>647</v>
      </c>
      <c r="E194" s="68" t="s">
        <v>576</v>
      </c>
      <c r="F194" s="68" t="s">
        <v>1294</v>
      </c>
      <c r="G194" s="68" t="s">
        <v>612</v>
      </c>
      <c r="H194" s="68">
        <v>29.984660000000002</v>
      </c>
      <c r="I194" s="68">
        <v>40.227930000000001</v>
      </c>
      <c r="J194" s="68" t="s">
        <v>44</v>
      </c>
      <c r="K194" s="68" t="s">
        <v>888</v>
      </c>
      <c r="L194" s="68" t="s">
        <v>1198</v>
      </c>
      <c r="M194" s="68" t="s">
        <v>1119</v>
      </c>
      <c r="N194" s="68" t="s">
        <v>1119</v>
      </c>
      <c r="O194" s="68" t="s">
        <v>39</v>
      </c>
      <c r="P194" s="68" t="s">
        <v>53</v>
      </c>
      <c r="Q194" s="68"/>
      <c r="R194" s="68" t="s">
        <v>46</v>
      </c>
      <c r="S194" s="69">
        <v>43534</v>
      </c>
      <c r="T194" s="69">
        <v>43535</v>
      </c>
      <c r="U194" s="68" t="s">
        <v>46</v>
      </c>
      <c r="V194" s="70">
        <v>43587.662615740737</v>
      </c>
      <c r="W194" s="70">
        <v>43588.662615740737</v>
      </c>
      <c r="X194" s="68" t="s">
        <v>47</v>
      </c>
      <c r="Y194" s="113" t="s">
        <v>1952</v>
      </c>
      <c r="Z194" s="68" t="s">
        <v>1953</v>
      </c>
      <c r="AA194" s="68" t="s">
        <v>1745</v>
      </c>
      <c r="AB194" s="68" t="s">
        <v>1746</v>
      </c>
      <c r="AC194" s="69">
        <v>43538</v>
      </c>
      <c r="AD194" s="69">
        <v>43565</v>
      </c>
      <c r="AE194" s="69">
        <v>43565</v>
      </c>
      <c r="AF194" s="69"/>
      <c r="AG194" s="69" t="s">
        <v>1119</v>
      </c>
      <c r="AH194" s="69" t="s">
        <v>1119</v>
      </c>
      <c r="AI194" s="69">
        <v>43587</v>
      </c>
      <c r="AJ194" s="69"/>
      <c r="AK194" s="69"/>
      <c r="AL194" s="69"/>
      <c r="AM194" s="69"/>
      <c r="AN194" s="69"/>
      <c r="AO194" s="69"/>
      <c r="AP194" s="69"/>
      <c r="AQ194" s="69"/>
      <c r="AR194" s="69"/>
      <c r="AS194" s="69"/>
      <c r="AT194" s="69"/>
      <c r="AU194" s="69"/>
      <c r="AV194" s="69"/>
      <c r="AW194" s="69"/>
      <c r="AX194" s="69"/>
      <c r="AY194" s="68"/>
      <c r="AZ194" s="68"/>
      <c r="BA194" s="70"/>
      <c r="BB194" s="70"/>
      <c r="BC194" s="70" t="s">
        <v>1374</v>
      </c>
      <c r="BD194" s="69">
        <v>43723</v>
      </c>
      <c r="BE194" s="70">
        <v>43814</v>
      </c>
      <c r="BF194" s="70" t="s">
        <v>1703</v>
      </c>
      <c r="BG194" s="70"/>
      <c r="BH194" s="69" t="s">
        <v>1190</v>
      </c>
      <c r="BI194" s="68" t="s">
        <v>58</v>
      </c>
      <c r="BJ194" s="68" t="s">
        <v>610</v>
      </c>
      <c r="BK194" s="68">
        <v>0</v>
      </c>
      <c r="BL194" s="68">
        <v>0</v>
      </c>
      <c r="BM194" s="68">
        <v>0</v>
      </c>
      <c r="BN194" s="68" t="s">
        <v>50</v>
      </c>
      <c r="BO194" s="70" t="str">
        <f t="shared" si="7"/>
        <v>IBP Not Issued</v>
      </c>
      <c r="BP194" s="70" t="s">
        <v>1288</v>
      </c>
      <c r="BQ194" s="70" t="s">
        <v>1254</v>
      </c>
      <c r="BR194" s="70" t="s">
        <v>1738</v>
      </c>
    </row>
    <row r="195" spans="1:70" ht="18">
      <c r="A195" s="68" t="s">
        <v>613</v>
      </c>
      <c r="B195" s="68" t="s">
        <v>39</v>
      </c>
      <c r="C195" s="68" t="s">
        <v>40</v>
      </c>
      <c r="D195" s="68" t="s">
        <v>649</v>
      </c>
      <c r="E195" s="68" t="s">
        <v>344</v>
      </c>
      <c r="F195" s="68" t="s">
        <v>1294</v>
      </c>
      <c r="G195" s="68" t="s">
        <v>614</v>
      </c>
      <c r="H195" s="68">
        <v>26.319489999999998</v>
      </c>
      <c r="I195" s="68">
        <v>44.238990000000001</v>
      </c>
      <c r="J195" s="68" t="s">
        <v>44</v>
      </c>
      <c r="K195" s="68" t="s">
        <v>888</v>
      </c>
      <c r="L195" s="68" t="s">
        <v>1198</v>
      </c>
      <c r="M195" s="68" t="s">
        <v>1119</v>
      </c>
      <c r="N195" s="68" t="s">
        <v>1119</v>
      </c>
      <c r="O195" s="68" t="s">
        <v>39</v>
      </c>
      <c r="P195" s="68" t="s">
        <v>53</v>
      </c>
      <c r="Q195" s="68"/>
      <c r="R195" s="68" t="s">
        <v>46</v>
      </c>
      <c r="S195" s="69">
        <v>43561</v>
      </c>
      <c r="T195" s="69">
        <v>43562</v>
      </c>
      <c r="U195" s="68" t="s">
        <v>46</v>
      </c>
      <c r="V195" s="70">
        <v>43598.594328703701</v>
      </c>
      <c r="W195" s="70">
        <v>43599.594328703701</v>
      </c>
      <c r="X195" s="68" t="s">
        <v>47</v>
      </c>
      <c r="Y195" s="113" t="s">
        <v>615</v>
      </c>
      <c r="Z195" s="68" t="s">
        <v>616</v>
      </c>
      <c r="AA195" s="68" t="s">
        <v>1199</v>
      </c>
      <c r="AB195" s="68" t="s">
        <v>1267</v>
      </c>
      <c r="AC195" s="69">
        <v>43565</v>
      </c>
      <c r="AD195" s="69">
        <v>43565</v>
      </c>
      <c r="AE195" s="69">
        <v>43565</v>
      </c>
      <c r="AF195" s="69">
        <v>43565</v>
      </c>
      <c r="AG195" s="69">
        <v>43578</v>
      </c>
      <c r="AH195" s="69">
        <v>43636</v>
      </c>
      <c r="AI195" s="69" t="s">
        <v>1119</v>
      </c>
      <c r="AJ195" s="69" t="s">
        <v>1119</v>
      </c>
      <c r="AK195" s="69" t="s">
        <v>1119</v>
      </c>
      <c r="AL195" s="69" t="s">
        <v>1119</v>
      </c>
      <c r="AM195" s="69" t="s">
        <v>1119</v>
      </c>
      <c r="AN195" s="69" t="s">
        <v>1119</v>
      </c>
      <c r="AO195" s="69">
        <v>43636</v>
      </c>
      <c r="AP195" s="69">
        <v>43648</v>
      </c>
      <c r="AQ195" s="69">
        <v>43648</v>
      </c>
      <c r="AR195" s="69">
        <v>43698</v>
      </c>
      <c r="AS195" s="69">
        <v>43641</v>
      </c>
      <c r="AT195" s="69" t="s">
        <v>1602</v>
      </c>
      <c r="AU195" s="69" t="s">
        <v>1603</v>
      </c>
      <c r="AV195" s="69">
        <v>43640</v>
      </c>
      <c r="AW195" s="69">
        <v>43675</v>
      </c>
      <c r="AX195" s="69" t="s">
        <v>1604</v>
      </c>
      <c r="AY195" s="68"/>
      <c r="AZ195" s="68"/>
      <c r="BA195" s="70">
        <v>43698</v>
      </c>
      <c r="BB195" s="70">
        <v>43698</v>
      </c>
      <c r="BC195" s="70" t="s">
        <v>1374</v>
      </c>
      <c r="BD195" s="69">
        <v>43723</v>
      </c>
      <c r="BE195" s="70" t="s">
        <v>890</v>
      </c>
      <c r="BF195" s="70" t="s">
        <v>1672</v>
      </c>
      <c r="BG195" s="70"/>
      <c r="BH195" s="68" t="s">
        <v>101</v>
      </c>
      <c r="BI195" s="68" t="s">
        <v>101</v>
      </c>
      <c r="BJ195" s="68" t="s">
        <v>617</v>
      </c>
      <c r="BK195" s="68" t="s">
        <v>1472</v>
      </c>
      <c r="BL195" s="68" t="s">
        <v>1403</v>
      </c>
      <c r="BM195" s="68" t="s">
        <v>1354</v>
      </c>
      <c r="BN195" s="68" t="s">
        <v>50</v>
      </c>
      <c r="BO195" s="70" t="str">
        <f t="shared" si="7"/>
        <v>HO to CW Done</v>
      </c>
      <c r="BP195" s="70" t="s">
        <v>1264</v>
      </c>
      <c r="BQ195" s="70" t="s">
        <v>1334</v>
      </c>
      <c r="BR195" s="70" t="s">
        <v>1493</v>
      </c>
    </row>
    <row r="196" spans="1:70" ht="18">
      <c r="A196" s="68" t="s">
        <v>94</v>
      </c>
      <c r="B196" s="68" t="s">
        <v>39</v>
      </c>
      <c r="C196" s="68" t="s">
        <v>40</v>
      </c>
      <c r="D196" s="68" t="s">
        <v>41</v>
      </c>
      <c r="E196" s="68" t="s">
        <v>84</v>
      </c>
      <c r="F196" s="68" t="s">
        <v>1294</v>
      </c>
      <c r="G196" s="68" t="s">
        <v>85</v>
      </c>
      <c r="H196" s="68">
        <v>27.104990000000001</v>
      </c>
      <c r="I196" s="68">
        <v>49.52901</v>
      </c>
      <c r="J196" s="68" t="s">
        <v>44</v>
      </c>
      <c r="K196" s="68" t="s">
        <v>888</v>
      </c>
      <c r="L196" s="68" t="s">
        <v>1198</v>
      </c>
      <c r="M196" s="68" t="s">
        <v>1119</v>
      </c>
      <c r="N196" s="68" t="s">
        <v>1119</v>
      </c>
      <c r="O196" s="68" t="s">
        <v>39</v>
      </c>
      <c r="P196" s="68" t="s">
        <v>45</v>
      </c>
      <c r="Q196" s="68"/>
      <c r="R196" s="68" t="s">
        <v>46</v>
      </c>
      <c r="S196" s="69">
        <v>43600</v>
      </c>
      <c r="T196" s="69">
        <v>43601</v>
      </c>
      <c r="U196" s="68" t="s">
        <v>46</v>
      </c>
      <c r="V196" s="70">
        <v>43651.770358796297</v>
      </c>
      <c r="W196" s="70">
        <v>43652.770358796297</v>
      </c>
      <c r="X196" s="68" t="s">
        <v>47</v>
      </c>
      <c r="Y196" s="113" t="s">
        <v>979</v>
      </c>
      <c r="Z196" s="68" t="s">
        <v>980</v>
      </c>
      <c r="AA196" s="68" t="s">
        <v>783</v>
      </c>
      <c r="AB196" s="68" t="s">
        <v>784</v>
      </c>
      <c r="AC196" s="69">
        <v>43604</v>
      </c>
      <c r="AD196" s="69">
        <v>43650</v>
      </c>
      <c r="AE196" s="69">
        <v>43650</v>
      </c>
      <c r="AF196" s="69">
        <v>43650</v>
      </c>
      <c r="AG196" s="69" t="s">
        <v>1119</v>
      </c>
      <c r="AH196" s="69" t="s">
        <v>1119</v>
      </c>
      <c r="AI196" s="69">
        <v>43592</v>
      </c>
      <c r="AJ196" s="69"/>
      <c r="AK196" s="69"/>
      <c r="AL196" s="69"/>
      <c r="AM196" s="69"/>
      <c r="AN196" s="69"/>
      <c r="AO196" s="69"/>
      <c r="AP196" s="69"/>
      <c r="AQ196" s="69"/>
      <c r="AR196" s="69"/>
      <c r="AS196" s="69"/>
      <c r="AT196" s="69"/>
      <c r="AU196" s="69"/>
      <c r="AV196" s="69"/>
      <c r="AW196" s="69"/>
      <c r="AX196" s="69"/>
      <c r="AY196" s="68"/>
      <c r="AZ196" s="68"/>
      <c r="BA196" s="70"/>
      <c r="BB196" s="70"/>
      <c r="BC196" s="70" t="s">
        <v>1374</v>
      </c>
      <c r="BD196" s="69">
        <v>43784</v>
      </c>
      <c r="BE196" s="70">
        <v>43804</v>
      </c>
      <c r="BF196" s="70" t="s">
        <v>1702</v>
      </c>
      <c r="BG196" s="70"/>
      <c r="BH196" s="69" t="s">
        <v>1190</v>
      </c>
      <c r="BI196" s="68" t="s">
        <v>48</v>
      </c>
      <c r="BJ196" s="68" t="s">
        <v>88</v>
      </c>
      <c r="BK196" s="68" t="s">
        <v>1119</v>
      </c>
      <c r="BL196" s="68">
        <v>0</v>
      </c>
      <c r="BM196" s="68" t="s">
        <v>1397</v>
      </c>
      <c r="BN196" s="68" t="s">
        <v>50</v>
      </c>
      <c r="BO196" s="70" t="str">
        <f t="shared" ref="BO196:BO259" si="8">CONCATENATE(IF(R196="Approved",IF(U196="Approved",IF(AA196="","NA in IGATE", IF(AD196="","ISR Not Sub to RF",IF(AD196="","ISR Not Sub to RF",IF(AE196="","ISR Not Approved By RF",IF(AE196="","ISR Not Approved By SA",IF(AI196="","IBP not Applied",IF(AJ196="","IBP Not Issued",IF(AK196="","Contract Not Issued",IF(AL196="","Contract Not Submitted to TAWAL",IF(AM196="","Contract Not Signed by TAWAL",IF(AO196="","Priv. Contract Not Issued From TAWAL",IF(AP196="","Priv. Contract Not Signed by Owner",IF(AQ196="","FBP Not Applied",IF(AR196="","FBP Not Issued",IF(BB196="","HO Not Done","HO to CW Done"))))))))))))))),",ISR  IN GAT"),"SSO"))</f>
        <v>IBP Not Issued</v>
      </c>
      <c r="BP196" s="70" t="s">
        <v>1288</v>
      </c>
      <c r="BQ196" s="70" t="s">
        <v>1233</v>
      </c>
      <c r="BR196" s="70" t="s">
        <v>1521</v>
      </c>
    </row>
    <row r="197" spans="1:70" ht="18">
      <c r="A197" s="68" t="s">
        <v>618</v>
      </c>
      <c r="B197" s="68" t="s">
        <v>39</v>
      </c>
      <c r="C197" s="68" t="s">
        <v>40</v>
      </c>
      <c r="D197" s="68" t="s">
        <v>649</v>
      </c>
      <c r="E197" s="68" t="s">
        <v>475</v>
      </c>
      <c r="F197" s="68" t="s">
        <v>1294</v>
      </c>
      <c r="G197" s="68" t="s">
        <v>619</v>
      </c>
      <c r="H197" s="68">
        <v>25.254940000000001</v>
      </c>
      <c r="I197" s="68">
        <v>45.865400000000001</v>
      </c>
      <c r="J197" s="68" t="s">
        <v>44</v>
      </c>
      <c r="K197" s="68" t="s">
        <v>888</v>
      </c>
      <c r="L197" s="68" t="s">
        <v>1198</v>
      </c>
      <c r="M197" s="68" t="s">
        <v>1119</v>
      </c>
      <c r="N197" s="68" t="s">
        <v>1119</v>
      </c>
      <c r="O197" s="68" t="s">
        <v>39</v>
      </c>
      <c r="P197" s="68" t="s">
        <v>53</v>
      </c>
      <c r="Q197" s="68"/>
      <c r="R197" s="68" t="s">
        <v>46</v>
      </c>
      <c r="S197" s="69">
        <v>43530</v>
      </c>
      <c r="T197" s="69">
        <v>43531</v>
      </c>
      <c r="U197" s="68" t="s">
        <v>46</v>
      </c>
      <c r="V197" s="70">
        <v>43598.612800925926</v>
      </c>
      <c r="W197" s="70">
        <v>43599.612800925926</v>
      </c>
      <c r="X197" s="68" t="s">
        <v>47</v>
      </c>
      <c r="Y197" s="113" t="s">
        <v>620</v>
      </c>
      <c r="Z197" s="68" t="s">
        <v>621</v>
      </c>
      <c r="AA197" s="68" t="s">
        <v>1199</v>
      </c>
      <c r="AB197" s="68" t="s">
        <v>1267</v>
      </c>
      <c r="AC197" s="69">
        <v>43534</v>
      </c>
      <c r="AD197" s="69">
        <v>43565</v>
      </c>
      <c r="AE197" s="69">
        <v>43565</v>
      </c>
      <c r="AF197" s="69">
        <v>43565</v>
      </c>
      <c r="AG197" s="69" t="s">
        <v>1119</v>
      </c>
      <c r="AH197" s="69" t="s">
        <v>1119</v>
      </c>
      <c r="AI197" s="69">
        <v>43569</v>
      </c>
      <c r="AJ197" s="69">
        <v>43580</v>
      </c>
      <c r="AK197" s="69">
        <v>43584</v>
      </c>
      <c r="AL197" s="69">
        <v>43612</v>
      </c>
      <c r="AM197" s="69">
        <v>43636</v>
      </c>
      <c r="AN197" s="69">
        <v>43646</v>
      </c>
      <c r="AO197" s="70" t="s">
        <v>1119</v>
      </c>
      <c r="AP197" s="70" t="s">
        <v>1119</v>
      </c>
      <c r="AQ197" s="70">
        <v>43636</v>
      </c>
      <c r="AR197" s="69">
        <v>43766</v>
      </c>
      <c r="AS197" s="69">
        <v>43638</v>
      </c>
      <c r="AT197" s="69" t="s">
        <v>1605</v>
      </c>
      <c r="AU197" s="69" t="s">
        <v>1606</v>
      </c>
      <c r="AV197" s="69">
        <v>43641</v>
      </c>
      <c r="AW197" s="69">
        <v>43727</v>
      </c>
      <c r="AX197" s="69" t="s">
        <v>1607</v>
      </c>
      <c r="AY197" s="68"/>
      <c r="AZ197" s="68"/>
      <c r="BA197" s="70">
        <v>43758</v>
      </c>
      <c r="BB197" s="70">
        <v>43758</v>
      </c>
      <c r="BC197" s="70" t="s">
        <v>1374</v>
      </c>
      <c r="BD197" s="69">
        <v>43784</v>
      </c>
      <c r="BE197" s="70">
        <v>43754</v>
      </c>
      <c r="BF197" s="70" t="s">
        <v>1314</v>
      </c>
      <c r="BG197" s="70" t="s">
        <v>1316</v>
      </c>
      <c r="BH197" s="69" t="s">
        <v>1190</v>
      </c>
      <c r="BI197" s="68" t="s">
        <v>58</v>
      </c>
      <c r="BJ197" s="68" t="s">
        <v>622</v>
      </c>
      <c r="BK197" s="68" t="s">
        <v>1119</v>
      </c>
      <c r="BL197" s="68" t="s">
        <v>1473</v>
      </c>
      <c r="BM197" s="68" t="s">
        <v>1359</v>
      </c>
      <c r="BN197" s="68" t="s">
        <v>50</v>
      </c>
      <c r="BO197" s="70" t="str">
        <f t="shared" si="8"/>
        <v>HO to CW Done</v>
      </c>
      <c r="BP197" s="70" t="s">
        <v>1288</v>
      </c>
      <c r="BQ197" s="70" t="s">
        <v>1335</v>
      </c>
      <c r="BR197" s="70" t="s">
        <v>1686</v>
      </c>
    </row>
    <row r="198" spans="1:70" ht="18">
      <c r="A198" s="68" t="s">
        <v>720</v>
      </c>
      <c r="B198" s="68" t="s">
        <v>39</v>
      </c>
      <c r="C198" s="68" t="s">
        <v>40</v>
      </c>
      <c r="D198" s="68" t="s">
        <v>647</v>
      </c>
      <c r="E198" s="68" t="s">
        <v>549</v>
      </c>
      <c r="F198" s="68" t="s">
        <v>1294</v>
      </c>
      <c r="G198" s="68" t="s">
        <v>721</v>
      </c>
      <c r="H198" s="68">
        <v>31.652380000000001</v>
      </c>
      <c r="I198" s="68">
        <v>38.863289999999999</v>
      </c>
      <c r="J198" s="68" t="s">
        <v>44</v>
      </c>
      <c r="K198" s="68" t="s">
        <v>888</v>
      </c>
      <c r="L198" s="68" t="s">
        <v>1198</v>
      </c>
      <c r="M198" s="68" t="s">
        <v>1119</v>
      </c>
      <c r="N198" s="68" t="s">
        <v>1119</v>
      </c>
      <c r="O198" s="68" t="s">
        <v>39</v>
      </c>
      <c r="P198" s="68" t="s">
        <v>45</v>
      </c>
      <c r="Q198" s="68"/>
      <c r="R198" s="68" t="s">
        <v>46</v>
      </c>
      <c r="S198" s="69">
        <v>43632</v>
      </c>
      <c r="T198" s="69">
        <v>43633</v>
      </c>
      <c r="U198" s="68" t="s">
        <v>46</v>
      </c>
      <c r="V198" s="70">
        <v>43654.721909722219</v>
      </c>
      <c r="W198" s="70">
        <v>43655.721909722219</v>
      </c>
      <c r="X198" s="68" t="s">
        <v>47</v>
      </c>
      <c r="Y198" s="113" t="s">
        <v>1038</v>
      </c>
      <c r="Z198" s="68" t="s">
        <v>1039</v>
      </c>
      <c r="AA198" s="68" t="s">
        <v>56</v>
      </c>
      <c r="AB198" s="68" t="s">
        <v>57</v>
      </c>
      <c r="AC198" s="69">
        <v>43636</v>
      </c>
      <c r="AD198" s="69">
        <v>43650</v>
      </c>
      <c r="AE198" s="69">
        <v>43650</v>
      </c>
      <c r="AF198" s="69">
        <v>43650</v>
      </c>
      <c r="AG198" s="69" t="s">
        <v>1119</v>
      </c>
      <c r="AH198" s="69" t="s">
        <v>1119</v>
      </c>
      <c r="AI198" s="69">
        <v>43635</v>
      </c>
      <c r="AJ198" s="69"/>
      <c r="AK198" s="69"/>
      <c r="AL198" s="69"/>
      <c r="AM198" s="69"/>
      <c r="AN198" s="69"/>
      <c r="AO198" s="69"/>
      <c r="AP198" s="69"/>
      <c r="AQ198" s="69"/>
      <c r="AR198" s="69"/>
      <c r="AS198" s="69"/>
      <c r="AT198" s="69"/>
      <c r="AU198" s="69"/>
      <c r="AV198" s="69"/>
      <c r="AW198" s="69"/>
      <c r="AX198" s="69"/>
      <c r="AY198" s="68"/>
      <c r="AZ198" s="68"/>
      <c r="BA198" s="70"/>
      <c r="BB198" s="70"/>
      <c r="BC198" s="70" t="s">
        <v>1374</v>
      </c>
      <c r="BD198" s="69">
        <v>43784</v>
      </c>
      <c r="BE198" s="70">
        <v>43804</v>
      </c>
      <c r="BF198" s="70" t="s">
        <v>1702</v>
      </c>
      <c r="BG198" s="70"/>
      <c r="BH198" s="69" t="s">
        <v>1190</v>
      </c>
      <c r="BI198" s="68" t="s">
        <v>48</v>
      </c>
      <c r="BJ198" s="68" t="s">
        <v>722</v>
      </c>
      <c r="BK198" s="68" t="s">
        <v>1474</v>
      </c>
      <c r="BL198" s="68">
        <v>0</v>
      </c>
      <c r="BM198" s="68">
        <v>0</v>
      </c>
      <c r="BN198" s="68" t="s">
        <v>50</v>
      </c>
      <c r="BO198" s="70" t="str">
        <f t="shared" si="8"/>
        <v>IBP Not Issued</v>
      </c>
      <c r="BP198" s="70" t="s">
        <v>1282</v>
      </c>
      <c r="BQ198" s="70" t="s">
        <v>1530</v>
      </c>
      <c r="BR198" s="70" t="s">
        <v>1961</v>
      </c>
    </row>
    <row r="199" spans="1:70" ht="18">
      <c r="A199" s="68" t="s">
        <v>723</v>
      </c>
      <c r="B199" s="68" t="s">
        <v>39</v>
      </c>
      <c r="C199" s="68" t="s">
        <v>40</v>
      </c>
      <c r="D199" s="68" t="s">
        <v>647</v>
      </c>
      <c r="E199" s="68" t="s">
        <v>549</v>
      </c>
      <c r="F199" s="68" t="s">
        <v>1294</v>
      </c>
      <c r="G199" s="68" t="s">
        <v>721</v>
      </c>
      <c r="H199" s="68">
        <v>31.66215</v>
      </c>
      <c r="I199" s="68">
        <v>38.952100000000002</v>
      </c>
      <c r="J199" s="68" t="s">
        <v>44</v>
      </c>
      <c r="K199" s="68" t="s">
        <v>888</v>
      </c>
      <c r="L199" s="68" t="s">
        <v>1198</v>
      </c>
      <c r="M199" s="68" t="s">
        <v>1119</v>
      </c>
      <c r="N199" s="68" t="s">
        <v>1119</v>
      </c>
      <c r="O199" s="68" t="s">
        <v>39</v>
      </c>
      <c r="P199" s="68" t="s">
        <v>45</v>
      </c>
      <c r="Q199" s="68"/>
      <c r="R199" s="68" t="s">
        <v>46</v>
      </c>
      <c r="S199" s="69">
        <v>43632</v>
      </c>
      <c r="T199" s="69">
        <v>43633</v>
      </c>
      <c r="U199" s="68" t="s">
        <v>46</v>
      </c>
      <c r="V199" s="70">
        <v>43651.757314814815</v>
      </c>
      <c r="W199" s="70">
        <v>43652.757314814815</v>
      </c>
      <c r="X199" s="68" t="s">
        <v>47</v>
      </c>
      <c r="Y199" s="113" t="s">
        <v>981</v>
      </c>
      <c r="Z199" s="68" t="s">
        <v>982</v>
      </c>
      <c r="AA199" s="68" t="s">
        <v>56</v>
      </c>
      <c r="AB199" s="68" t="s">
        <v>57</v>
      </c>
      <c r="AC199" s="69">
        <v>43636</v>
      </c>
      <c r="AD199" s="69">
        <v>43650</v>
      </c>
      <c r="AE199" s="69">
        <v>43650</v>
      </c>
      <c r="AF199" s="69">
        <v>43650</v>
      </c>
      <c r="AG199" s="69" t="s">
        <v>1119</v>
      </c>
      <c r="AH199" s="69" t="s">
        <v>1119</v>
      </c>
      <c r="AI199" s="69">
        <v>43635</v>
      </c>
      <c r="AJ199" s="69"/>
      <c r="AK199" s="69"/>
      <c r="AL199" s="69"/>
      <c r="AM199" s="69"/>
      <c r="AN199" s="69"/>
      <c r="AO199" s="69"/>
      <c r="AP199" s="69"/>
      <c r="AQ199" s="69"/>
      <c r="AR199" s="69"/>
      <c r="AS199" s="69"/>
      <c r="AT199" s="69"/>
      <c r="AU199" s="69"/>
      <c r="AV199" s="69"/>
      <c r="AW199" s="69"/>
      <c r="AX199" s="69"/>
      <c r="AY199" s="68"/>
      <c r="AZ199" s="68"/>
      <c r="BA199" s="70"/>
      <c r="BB199" s="70"/>
      <c r="BC199" s="70" t="s">
        <v>1374</v>
      </c>
      <c r="BD199" s="69">
        <v>43808</v>
      </c>
      <c r="BE199" s="70">
        <v>43804</v>
      </c>
      <c r="BF199" s="70" t="s">
        <v>1702</v>
      </c>
      <c r="BG199" s="70"/>
      <c r="BH199" s="69" t="s">
        <v>1190</v>
      </c>
      <c r="BI199" s="68" t="s">
        <v>48</v>
      </c>
      <c r="BJ199" s="68" t="s">
        <v>722</v>
      </c>
      <c r="BK199" s="68" t="s">
        <v>1119</v>
      </c>
      <c r="BL199" s="68">
        <v>0</v>
      </c>
      <c r="BM199" s="68">
        <v>0</v>
      </c>
      <c r="BN199" s="68" t="s">
        <v>50</v>
      </c>
      <c r="BO199" s="70" t="str">
        <f t="shared" si="8"/>
        <v>IBP Not Issued</v>
      </c>
      <c r="BP199" s="70" t="s">
        <v>1282</v>
      </c>
      <c r="BQ199" s="70" t="s">
        <v>1530</v>
      </c>
      <c r="BR199" s="70" t="s">
        <v>1961</v>
      </c>
    </row>
    <row r="200" spans="1:70" ht="18">
      <c r="A200" s="68" t="s">
        <v>724</v>
      </c>
      <c r="B200" s="68" t="s">
        <v>39</v>
      </c>
      <c r="C200" s="68" t="s">
        <v>40</v>
      </c>
      <c r="D200" s="68" t="s">
        <v>647</v>
      </c>
      <c r="E200" s="68" t="s">
        <v>549</v>
      </c>
      <c r="F200" s="68" t="s">
        <v>1294</v>
      </c>
      <c r="G200" s="68" t="s">
        <v>721</v>
      </c>
      <c r="H200" s="68">
        <v>31.74353</v>
      </c>
      <c r="I200" s="68">
        <v>38.976970000000001</v>
      </c>
      <c r="J200" s="68" t="s">
        <v>44</v>
      </c>
      <c r="K200" s="68" t="s">
        <v>888</v>
      </c>
      <c r="L200" s="68" t="s">
        <v>1198</v>
      </c>
      <c r="M200" s="68" t="s">
        <v>1119</v>
      </c>
      <c r="N200" s="68" t="s">
        <v>1119</v>
      </c>
      <c r="O200" s="68" t="s">
        <v>39</v>
      </c>
      <c r="P200" s="68" t="s">
        <v>45</v>
      </c>
      <c r="Q200" s="68"/>
      <c r="R200" s="68" t="s">
        <v>46</v>
      </c>
      <c r="S200" s="69">
        <v>43632</v>
      </c>
      <c r="T200" s="69">
        <v>43633</v>
      </c>
      <c r="U200" s="68" t="s">
        <v>46</v>
      </c>
      <c r="V200" s="70">
        <v>43669.640046296299</v>
      </c>
      <c r="W200" s="70">
        <v>43670.640046296299</v>
      </c>
      <c r="X200" s="68" t="s">
        <v>47</v>
      </c>
      <c r="Y200" s="113" t="s">
        <v>1125</v>
      </c>
      <c r="Z200" s="68" t="s">
        <v>1126</v>
      </c>
      <c r="AA200" s="68" t="s">
        <v>56</v>
      </c>
      <c r="AB200" s="68" t="s">
        <v>57</v>
      </c>
      <c r="AC200" s="69">
        <v>43636</v>
      </c>
      <c r="AD200" s="69">
        <v>43650</v>
      </c>
      <c r="AE200" s="69">
        <v>43674</v>
      </c>
      <c r="AF200" s="69">
        <v>43682</v>
      </c>
      <c r="AG200" s="69" t="s">
        <v>1119</v>
      </c>
      <c r="AH200" s="69" t="s">
        <v>1119</v>
      </c>
      <c r="AI200" s="69">
        <v>43635</v>
      </c>
      <c r="AJ200" s="69"/>
      <c r="AK200" s="69"/>
      <c r="AL200" s="69"/>
      <c r="AM200" s="69"/>
      <c r="AN200" s="69"/>
      <c r="AO200" s="69"/>
      <c r="AP200" s="69"/>
      <c r="AQ200" s="69"/>
      <c r="AR200" s="69"/>
      <c r="AS200" s="69"/>
      <c r="AT200" s="69"/>
      <c r="AU200" s="69"/>
      <c r="AV200" s="69"/>
      <c r="AW200" s="69"/>
      <c r="AX200" s="69"/>
      <c r="AY200" s="68"/>
      <c r="AZ200" s="68"/>
      <c r="BA200" s="70"/>
      <c r="BB200" s="70"/>
      <c r="BC200" s="70" t="s">
        <v>1374</v>
      </c>
      <c r="BD200" s="69">
        <v>43808</v>
      </c>
      <c r="BE200" s="70">
        <v>43804</v>
      </c>
      <c r="BF200" s="70" t="s">
        <v>1702</v>
      </c>
      <c r="BG200" s="70"/>
      <c r="BH200" s="69" t="s">
        <v>1190</v>
      </c>
      <c r="BI200" s="68" t="s">
        <v>48</v>
      </c>
      <c r="BJ200" s="68" t="s">
        <v>722</v>
      </c>
      <c r="BK200" s="68" t="s">
        <v>1119</v>
      </c>
      <c r="BL200" s="68">
        <v>0</v>
      </c>
      <c r="BM200" s="68">
        <v>0</v>
      </c>
      <c r="BN200" s="68" t="s">
        <v>50</v>
      </c>
      <c r="BO200" s="70" t="str">
        <f t="shared" si="8"/>
        <v>IBP Not Issued</v>
      </c>
      <c r="BP200" s="70" t="s">
        <v>1282</v>
      </c>
      <c r="BQ200" s="70" t="s">
        <v>1530</v>
      </c>
      <c r="BR200" s="70" t="s">
        <v>1961</v>
      </c>
    </row>
    <row r="201" spans="1:70" ht="18">
      <c r="A201" s="68" t="s">
        <v>725</v>
      </c>
      <c r="B201" s="68" t="s">
        <v>39</v>
      </c>
      <c r="C201" s="68" t="s">
        <v>40</v>
      </c>
      <c r="D201" s="68" t="s">
        <v>647</v>
      </c>
      <c r="E201" s="68" t="s">
        <v>549</v>
      </c>
      <c r="F201" s="68" t="s">
        <v>1294</v>
      </c>
      <c r="G201" s="68" t="s">
        <v>721</v>
      </c>
      <c r="H201" s="68">
        <v>31.74164</v>
      </c>
      <c r="I201" s="68">
        <v>39.019629999999999</v>
      </c>
      <c r="J201" s="68" t="s">
        <v>44</v>
      </c>
      <c r="K201" s="68" t="s">
        <v>888</v>
      </c>
      <c r="L201" s="68" t="s">
        <v>1198</v>
      </c>
      <c r="M201" s="68" t="s">
        <v>1119</v>
      </c>
      <c r="N201" s="68" t="s">
        <v>1119</v>
      </c>
      <c r="O201" s="68" t="s">
        <v>39</v>
      </c>
      <c r="P201" s="68" t="s">
        <v>45</v>
      </c>
      <c r="Q201" s="68"/>
      <c r="R201" s="68" t="s">
        <v>46</v>
      </c>
      <c r="S201" s="69">
        <v>43646</v>
      </c>
      <c r="T201" s="69">
        <v>43647</v>
      </c>
      <c r="U201" s="68" t="s">
        <v>46</v>
      </c>
      <c r="V201" s="70">
        <v>43669.647488425922</v>
      </c>
      <c r="W201" s="70">
        <v>43670.647488425922</v>
      </c>
      <c r="X201" s="68" t="s">
        <v>47</v>
      </c>
      <c r="Y201" s="113" t="s">
        <v>1127</v>
      </c>
      <c r="Z201" s="68" t="s">
        <v>1128</v>
      </c>
      <c r="AA201" s="68" t="s">
        <v>56</v>
      </c>
      <c r="AB201" s="68" t="s">
        <v>57</v>
      </c>
      <c r="AC201" s="69">
        <v>43650</v>
      </c>
      <c r="AD201" s="69">
        <v>43650</v>
      </c>
      <c r="AE201" s="69">
        <v>43674</v>
      </c>
      <c r="AF201" s="69">
        <v>43682</v>
      </c>
      <c r="AG201" s="69" t="s">
        <v>1119</v>
      </c>
      <c r="AH201" s="69" t="s">
        <v>1119</v>
      </c>
      <c r="AI201" s="69">
        <v>43635</v>
      </c>
      <c r="AJ201" s="69"/>
      <c r="AK201" s="69"/>
      <c r="AL201" s="69"/>
      <c r="AM201" s="69"/>
      <c r="AN201" s="69"/>
      <c r="AO201" s="69"/>
      <c r="AP201" s="69"/>
      <c r="AQ201" s="69"/>
      <c r="AR201" s="69"/>
      <c r="AS201" s="69"/>
      <c r="AT201" s="69"/>
      <c r="AU201" s="69"/>
      <c r="AV201" s="69"/>
      <c r="AW201" s="69"/>
      <c r="AX201" s="69"/>
      <c r="AY201" s="68"/>
      <c r="AZ201" s="68"/>
      <c r="BA201" s="70"/>
      <c r="BB201" s="70"/>
      <c r="BC201" s="70" t="s">
        <v>1374</v>
      </c>
      <c r="BD201" s="69">
        <v>43808</v>
      </c>
      <c r="BE201" s="70">
        <v>43804</v>
      </c>
      <c r="BF201" s="70" t="s">
        <v>1702</v>
      </c>
      <c r="BG201" s="70"/>
      <c r="BH201" s="69" t="s">
        <v>1190</v>
      </c>
      <c r="BI201" s="68" t="s">
        <v>48</v>
      </c>
      <c r="BJ201" s="68" t="s">
        <v>722</v>
      </c>
      <c r="BK201" s="68" t="s">
        <v>1119</v>
      </c>
      <c r="BL201" s="68">
        <v>0</v>
      </c>
      <c r="BM201" s="68">
        <v>0</v>
      </c>
      <c r="BN201" s="68" t="s">
        <v>50</v>
      </c>
      <c r="BO201" s="70" t="str">
        <f t="shared" si="8"/>
        <v>IBP Not Issued</v>
      </c>
      <c r="BP201" s="70" t="s">
        <v>1282</v>
      </c>
      <c r="BQ201" s="70" t="s">
        <v>1530</v>
      </c>
      <c r="BR201" s="70" t="s">
        <v>1961</v>
      </c>
    </row>
    <row r="202" spans="1:70" ht="18">
      <c r="A202" s="68" t="s">
        <v>726</v>
      </c>
      <c r="B202" s="68" t="s">
        <v>39</v>
      </c>
      <c r="C202" s="68" t="s">
        <v>40</v>
      </c>
      <c r="D202" s="68" t="s">
        <v>647</v>
      </c>
      <c r="E202" s="68" t="s">
        <v>549</v>
      </c>
      <c r="F202" s="68" t="s">
        <v>1294</v>
      </c>
      <c r="G202" s="68" t="s">
        <v>721</v>
      </c>
      <c r="H202" s="68">
        <v>31.727630000000001</v>
      </c>
      <c r="I202" s="68">
        <v>38.953530000000001</v>
      </c>
      <c r="J202" s="68" t="s">
        <v>44</v>
      </c>
      <c r="K202" s="68" t="s">
        <v>888</v>
      </c>
      <c r="L202" s="68" t="s">
        <v>1198</v>
      </c>
      <c r="M202" s="68" t="s">
        <v>1119</v>
      </c>
      <c r="N202" s="68" t="s">
        <v>1119</v>
      </c>
      <c r="O202" s="68" t="s">
        <v>39</v>
      </c>
      <c r="P202" s="68" t="s">
        <v>45</v>
      </c>
      <c r="Q202" s="68"/>
      <c r="R202" s="68" t="s">
        <v>46</v>
      </c>
      <c r="S202" s="69">
        <v>43632</v>
      </c>
      <c r="T202" s="69">
        <v>43633</v>
      </c>
      <c r="U202" s="68" t="s">
        <v>46</v>
      </c>
      <c r="V202" s="70">
        <v>43651.762037037035</v>
      </c>
      <c r="W202" s="70">
        <v>43652.762037037035</v>
      </c>
      <c r="X202" s="68" t="s">
        <v>47</v>
      </c>
      <c r="Y202" s="113" t="s">
        <v>983</v>
      </c>
      <c r="Z202" s="68" t="s">
        <v>984</v>
      </c>
      <c r="AA202" s="68" t="s">
        <v>56</v>
      </c>
      <c r="AB202" s="68" t="s">
        <v>57</v>
      </c>
      <c r="AC202" s="69">
        <v>43636</v>
      </c>
      <c r="AD202" s="69">
        <v>43650</v>
      </c>
      <c r="AE202" s="69">
        <v>43650</v>
      </c>
      <c r="AF202" s="69">
        <v>43650</v>
      </c>
      <c r="AG202" s="69" t="s">
        <v>1119</v>
      </c>
      <c r="AH202" s="69" t="s">
        <v>1119</v>
      </c>
      <c r="AI202" s="69">
        <v>43635</v>
      </c>
      <c r="AJ202" s="69"/>
      <c r="AK202" s="69"/>
      <c r="AL202" s="69"/>
      <c r="AM202" s="69"/>
      <c r="AN202" s="69"/>
      <c r="AO202" s="69"/>
      <c r="AP202" s="69"/>
      <c r="AQ202" s="69"/>
      <c r="AR202" s="69"/>
      <c r="AS202" s="69"/>
      <c r="AT202" s="69"/>
      <c r="AU202" s="69"/>
      <c r="AV202" s="69"/>
      <c r="AW202" s="69"/>
      <c r="AX202" s="69"/>
      <c r="AY202" s="68"/>
      <c r="AZ202" s="68"/>
      <c r="BA202" s="70"/>
      <c r="BB202" s="70"/>
      <c r="BC202" s="70" t="s">
        <v>1374</v>
      </c>
      <c r="BD202" s="69">
        <v>43808</v>
      </c>
      <c r="BE202" s="70">
        <v>43804</v>
      </c>
      <c r="BF202" s="70" t="s">
        <v>1702</v>
      </c>
      <c r="BG202" s="70"/>
      <c r="BH202" s="69" t="s">
        <v>1190</v>
      </c>
      <c r="BI202" s="68" t="s">
        <v>48</v>
      </c>
      <c r="BJ202" s="68" t="s">
        <v>722</v>
      </c>
      <c r="BK202" s="68" t="s">
        <v>1119</v>
      </c>
      <c r="BL202" s="68">
        <v>0</v>
      </c>
      <c r="BM202" s="68">
        <v>0</v>
      </c>
      <c r="BN202" s="68" t="s">
        <v>50</v>
      </c>
      <c r="BO202" s="70" t="str">
        <f t="shared" si="8"/>
        <v>IBP Not Issued</v>
      </c>
      <c r="BP202" s="70" t="s">
        <v>1282</v>
      </c>
      <c r="BQ202" s="70" t="s">
        <v>1530</v>
      </c>
      <c r="BR202" s="70" t="s">
        <v>1961</v>
      </c>
    </row>
    <row r="203" spans="1:70" ht="18">
      <c r="A203" s="68" t="s">
        <v>727</v>
      </c>
      <c r="B203" s="68" t="s">
        <v>39</v>
      </c>
      <c r="C203" s="68" t="s">
        <v>40</v>
      </c>
      <c r="D203" s="68" t="s">
        <v>647</v>
      </c>
      <c r="E203" s="68" t="s">
        <v>549</v>
      </c>
      <c r="F203" s="68" t="s">
        <v>1294</v>
      </c>
      <c r="G203" s="68" t="s">
        <v>721</v>
      </c>
      <c r="H203" s="68">
        <v>31.775770000000001</v>
      </c>
      <c r="I203" s="68">
        <v>39.019930000000002</v>
      </c>
      <c r="J203" s="68" t="s">
        <v>44</v>
      </c>
      <c r="K203" s="68" t="s">
        <v>888</v>
      </c>
      <c r="L203" s="68" t="s">
        <v>1198</v>
      </c>
      <c r="M203" s="68" t="s">
        <v>1119</v>
      </c>
      <c r="N203" s="68" t="s">
        <v>1119</v>
      </c>
      <c r="O203" s="68" t="s">
        <v>39</v>
      </c>
      <c r="P203" s="68" t="s">
        <v>45</v>
      </c>
      <c r="Q203" s="68"/>
      <c r="R203" s="68" t="s">
        <v>46</v>
      </c>
      <c r="S203" s="69">
        <v>43632</v>
      </c>
      <c r="T203" s="69">
        <v>43633</v>
      </c>
      <c r="U203" s="68" t="s">
        <v>46</v>
      </c>
      <c r="V203" s="70">
        <v>43669.658368055556</v>
      </c>
      <c r="W203" s="70">
        <v>43670.658368055556</v>
      </c>
      <c r="X203" s="68" t="s">
        <v>47</v>
      </c>
      <c r="Y203" s="113" t="s">
        <v>1129</v>
      </c>
      <c r="Z203" s="68" t="s">
        <v>1130</v>
      </c>
      <c r="AA203" s="68" t="s">
        <v>56</v>
      </c>
      <c r="AB203" s="68" t="s">
        <v>57</v>
      </c>
      <c r="AC203" s="69">
        <v>43636</v>
      </c>
      <c r="AD203" s="69">
        <v>43650</v>
      </c>
      <c r="AE203" s="69">
        <v>43674</v>
      </c>
      <c r="AF203" s="69">
        <v>43682</v>
      </c>
      <c r="AG203" s="69" t="s">
        <v>1119</v>
      </c>
      <c r="AH203" s="69" t="s">
        <v>1119</v>
      </c>
      <c r="AI203" s="69">
        <v>43635</v>
      </c>
      <c r="AJ203" s="69"/>
      <c r="AK203" s="69"/>
      <c r="AL203" s="69"/>
      <c r="AM203" s="69"/>
      <c r="AN203" s="69"/>
      <c r="AO203" s="69"/>
      <c r="AP203" s="69"/>
      <c r="AQ203" s="69"/>
      <c r="AR203" s="69"/>
      <c r="AS203" s="69"/>
      <c r="AT203" s="69"/>
      <c r="AU203" s="69"/>
      <c r="AV203" s="69"/>
      <c r="AW203" s="69"/>
      <c r="AX203" s="69"/>
      <c r="AY203" s="68"/>
      <c r="AZ203" s="68"/>
      <c r="BA203" s="70"/>
      <c r="BB203" s="70"/>
      <c r="BC203" s="70" t="s">
        <v>1374</v>
      </c>
      <c r="BD203" s="69">
        <v>43808</v>
      </c>
      <c r="BE203" s="70">
        <v>43804</v>
      </c>
      <c r="BF203" s="70" t="s">
        <v>1702</v>
      </c>
      <c r="BG203" s="70"/>
      <c r="BH203" s="69" t="s">
        <v>1190</v>
      </c>
      <c r="BI203" s="68" t="s">
        <v>48</v>
      </c>
      <c r="BJ203" s="68" t="s">
        <v>722</v>
      </c>
      <c r="BK203" s="68" t="s">
        <v>1119</v>
      </c>
      <c r="BL203" s="68">
        <v>0</v>
      </c>
      <c r="BM203" s="68">
        <v>0</v>
      </c>
      <c r="BN203" s="68" t="s">
        <v>50</v>
      </c>
      <c r="BO203" s="70" t="str">
        <f t="shared" si="8"/>
        <v>IBP Not Issued</v>
      </c>
      <c r="BP203" s="70" t="s">
        <v>1282</v>
      </c>
      <c r="BQ203" s="70" t="s">
        <v>1530</v>
      </c>
      <c r="BR203" s="70" t="s">
        <v>1961</v>
      </c>
    </row>
    <row r="204" spans="1:70" ht="18">
      <c r="A204" s="68" t="s">
        <v>728</v>
      </c>
      <c r="B204" s="68" t="s">
        <v>39</v>
      </c>
      <c r="C204" s="68" t="s">
        <v>40</v>
      </c>
      <c r="D204" s="68" t="s">
        <v>647</v>
      </c>
      <c r="E204" s="68" t="s">
        <v>549</v>
      </c>
      <c r="F204" s="68" t="s">
        <v>1294</v>
      </c>
      <c r="G204" s="68" t="s">
        <v>721</v>
      </c>
      <c r="H204" s="68">
        <v>31.793749999999999</v>
      </c>
      <c r="I204" s="68">
        <v>39.021070000000002</v>
      </c>
      <c r="J204" s="68" t="s">
        <v>44</v>
      </c>
      <c r="K204" s="68" t="s">
        <v>888</v>
      </c>
      <c r="L204" s="68" t="s">
        <v>1198</v>
      </c>
      <c r="M204" s="68" t="s">
        <v>1119</v>
      </c>
      <c r="N204" s="68" t="s">
        <v>1119</v>
      </c>
      <c r="O204" s="68" t="s">
        <v>39</v>
      </c>
      <c r="P204" s="68" t="s">
        <v>45</v>
      </c>
      <c r="Q204" s="68"/>
      <c r="R204" s="68" t="s">
        <v>46</v>
      </c>
      <c r="S204" s="69">
        <v>43632</v>
      </c>
      <c r="T204" s="69">
        <v>43633</v>
      </c>
      <c r="U204" s="68" t="s">
        <v>46</v>
      </c>
      <c r="V204" s="70">
        <v>43669.650567129633</v>
      </c>
      <c r="W204" s="70">
        <v>43670.650567129633</v>
      </c>
      <c r="X204" s="68" t="s">
        <v>47</v>
      </c>
      <c r="Y204" s="113" t="s">
        <v>1131</v>
      </c>
      <c r="Z204" s="68" t="s">
        <v>1132</v>
      </c>
      <c r="AA204" s="68" t="s">
        <v>56</v>
      </c>
      <c r="AB204" s="68" t="s">
        <v>57</v>
      </c>
      <c r="AC204" s="69">
        <v>43636</v>
      </c>
      <c r="AD204" s="69">
        <v>43650</v>
      </c>
      <c r="AE204" s="69">
        <v>43674</v>
      </c>
      <c r="AF204" s="69">
        <v>43682</v>
      </c>
      <c r="AG204" s="69" t="s">
        <v>1119</v>
      </c>
      <c r="AH204" s="69" t="s">
        <v>1119</v>
      </c>
      <c r="AI204" s="69">
        <v>43635</v>
      </c>
      <c r="AJ204" s="69"/>
      <c r="AK204" s="69"/>
      <c r="AL204" s="69"/>
      <c r="AM204" s="69"/>
      <c r="AN204" s="69"/>
      <c r="AO204" s="69"/>
      <c r="AP204" s="69"/>
      <c r="AQ204" s="69"/>
      <c r="AR204" s="69"/>
      <c r="AS204" s="69"/>
      <c r="AT204" s="69"/>
      <c r="AU204" s="69"/>
      <c r="AV204" s="69"/>
      <c r="AW204" s="69"/>
      <c r="AX204" s="69"/>
      <c r="AY204" s="68"/>
      <c r="AZ204" s="68"/>
      <c r="BA204" s="70"/>
      <c r="BB204" s="70"/>
      <c r="BC204" s="70" t="s">
        <v>1374</v>
      </c>
      <c r="BD204" s="69">
        <v>43808</v>
      </c>
      <c r="BE204" s="70">
        <v>43804</v>
      </c>
      <c r="BF204" s="70" t="s">
        <v>1702</v>
      </c>
      <c r="BG204" s="70"/>
      <c r="BH204" s="69" t="s">
        <v>1190</v>
      </c>
      <c r="BI204" s="68" t="s">
        <v>48</v>
      </c>
      <c r="BJ204" s="68" t="s">
        <v>722</v>
      </c>
      <c r="BK204" s="68" t="s">
        <v>1119</v>
      </c>
      <c r="BL204" s="68">
        <v>0</v>
      </c>
      <c r="BM204" s="68">
        <v>0</v>
      </c>
      <c r="BN204" s="68" t="s">
        <v>50</v>
      </c>
      <c r="BO204" s="70" t="str">
        <f t="shared" si="8"/>
        <v>IBP Not Issued</v>
      </c>
      <c r="BP204" s="70" t="s">
        <v>1282</v>
      </c>
      <c r="BQ204" s="70" t="s">
        <v>1530</v>
      </c>
      <c r="BR204" s="70" t="s">
        <v>1961</v>
      </c>
    </row>
    <row r="205" spans="1:70" ht="18">
      <c r="A205" s="68" t="s">
        <v>729</v>
      </c>
      <c r="B205" s="68" t="s">
        <v>39</v>
      </c>
      <c r="C205" s="68" t="s">
        <v>40</v>
      </c>
      <c r="D205" s="68" t="s">
        <v>647</v>
      </c>
      <c r="E205" s="68" t="s">
        <v>549</v>
      </c>
      <c r="F205" s="68" t="s">
        <v>1294</v>
      </c>
      <c r="G205" s="68" t="s">
        <v>721</v>
      </c>
      <c r="H205" s="68">
        <v>31.832809999999998</v>
      </c>
      <c r="I205" s="68">
        <v>39.037619999999997</v>
      </c>
      <c r="J205" s="68" t="s">
        <v>44</v>
      </c>
      <c r="K205" s="68" t="s">
        <v>888</v>
      </c>
      <c r="L205" s="68" t="s">
        <v>1198</v>
      </c>
      <c r="M205" s="68" t="s">
        <v>1119</v>
      </c>
      <c r="N205" s="68" t="s">
        <v>1119</v>
      </c>
      <c r="O205" s="68" t="s">
        <v>39</v>
      </c>
      <c r="P205" s="68" t="s">
        <v>45</v>
      </c>
      <c r="Q205" s="68"/>
      <c r="R205" s="68" t="s">
        <v>46</v>
      </c>
      <c r="S205" s="69">
        <v>43632</v>
      </c>
      <c r="T205" s="69">
        <v>43633</v>
      </c>
      <c r="U205" s="68" t="s">
        <v>46</v>
      </c>
      <c r="V205" s="70">
        <v>43669.65253472222</v>
      </c>
      <c r="W205" s="70">
        <v>43670.65253472222</v>
      </c>
      <c r="X205" s="68" t="s">
        <v>47</v>
      </c>
      <c r="Y205" s="113" t="s">
        <v>1133</v>
      </c>
      <c r="Z205" s="68" t="s">
        <v>1134</v>
      </c>
      <c r="AA205" s="68" t="s">
        <v>56</v>
      </c>
      <c r="AB205" s="68" t="s">
        <v>57</v>
      </c>
      <c r="AC205" s="69">
        <v>43636</v>
      </c>
      <c r="AD205" s="69">
        <v>43650</v>
      </c>
      <c r="AE205" s="69">
        <v>43674</v>
      </c>
      <c r="AF205" s="69">
        <v>43682</v>
      </c>
      <c r="AG205" s="69" t="s">
        <v>1119</v>
      </c>
      <c r="AH205" s="69" t="s">
        <v>1119</v>
      </c>
      <c r="AI205" s="69">
        <v>43635</v>
      </c>
      <c r="AJ205" s="69"/>
      <c r="AK205" s="69"/>
      <c r="AL205" s="69"/>
      <c r="AM205" s="69"/>
      <c r="AN205" s="69"/>
      <c r="AO205" s="69"/>
      <c r="AP205" s="69"/>
      <c r="AQ205" s="69"/>
      <c r="AR205" s="69"/>
      <c r="AS205" s="69"/>
      <c r="AT205" s="69"/>
      <c r="AU205" s="69"/>
      <c r="AV205" s="69"/>
      <c r="AW205" s="69"/>
      <c r="AX205" s="69"/>
      <c r="AY205" s="68"/>
      <c r="AZ205" s="68"/>
      <c r="BA205" s="70"/>
      <c r="BB205" s="70"/>
      <c r="BC205" s="70" t="s">
        <v>1374</v>
      </c>
      <c r="BD205" s="69">
        <v>43808</v>
      </c>
      <c r="BE205" s="70">
        <v>43804</v>
      </c>
      <c r="BF205" s="70" t="s">
        <v>1702</v>
      </c>
      <c r="BG205" s="70"/>
      <c r="BH205" s="69" t="s">
        <v>1190</v>
      </c>
      <c r="BI205" s="68" t="s">
        <v>48</v>
      </c>
      <c r="BJ205" s="68" t="s">
        <v>722</v>
      </c>
      <c r="BK205" s="68" t="s">
        <v>1119</v>
      </c>
      <c r="BL205" s="68">
        <v>0</v>
      </c>
      <c r="BM205" s="68">
        <v>0</v>
      </c>
      <c r="BN205" s="68" t="s">
        <v>50</v>
      </c>
      <c r="BO205" s="70" t="str">
        <f t="shared" si="8"/>
        <v>IBP Not Issued</v>
      </c>
      <c r="BP205" s="70" t="s">
        <v>1282</v>
      </c>
      <c r="BQ205" s="70" t="s">
        <v>1530</v>
      </c>
      <c r="BR205" s="70" t="s">
        <v>1961</v>
      </c>
    </row>
    <row r="206" spans="1:70" ht="18">
      <c r="A206" s="68" t="s">
        <v>730</v>
      </c>
      <c r="B206" s="68" t="s">
        <v>39</v>
      </c>
      <c r="C206" s="68" t="s">
        <v>40</v>
      </c>
      <c r="D206" s="68" t="s">
        <v>647</v>
      </c>
      <c r="E206" s="68" t="s">
        <v>549</v>
      </c>
      <c r="F206" s="68" t="s">
        <v>1294</v>
      </c>
      <c r="G206" s="68" t="s">
        <v>721</v>
      </c>
      <c r="H206" s="68">
        <v>31.65943</v>
      </c>
      <c r="I206" s="68">
        <v>38.875920000000001</v>
      </c>
      <c r="J206" s="68" t="s">
        <v>44</v>
      </c>
      <c r="K206" s="68" t="s">
        <v>888</v>
      </c>
      <c r="L206" s="68" t="s">
        <v>1198</v>
      </c>
      <c r="M206" s="68" t="s">
        <v>1119</v>
      </c>
      <c r="N206" s="68" t="s">
        <v>1119</v>
      </c>
      <c r="O206" s="68" t="s">
        <v>39</v>
      </c>
      <c r="P206" s="68" t="s">
        <v>45</v>
      </c>
      <c r="Q206" s="68"/>
      <c r="R206" s="68" t="s">
        <v>46</v>
      </c>
      <c r="S206" s="69">
        <v>43632</v>
      </c>
      <c r="T206" s="69">
        <v>43633</v>
      </c>
      <c r="U206" s="68" t="s">
        <v>46</v>
      </c>
      <c r="V206" s="70">
        <v>43654.719236111108</v>
      </c>
      <c r="W206" s="70">
        <v>43655.719236111108</v>
      </c>
      <c r="X206" s="68" t="s">
        <v>47</v>
      </c>
      <c r="Y206" s="113" t="s">
        <v>1040</v>
      </c>
      <c r="Z206" s="68" t="s">
        <v>1041</v>
      </c>
      <c r="AA206" s="68" t="s">
        <v>56</v>
      </c>
      <c r="AB206" s="68" t="s">
        <v>57</v>
      </c>
      <c r="AC206" s="69">
        <v>43636</v>
      </c>
      <c r="AD206" s="69">
        <v>43650</v>
      </c>
      <c r="AE206" s="69">
        <v>43650</v>
      </c>
      <c r="AF206" s="69">
        <v>43650</v>
      </c>
      <c r="AG206" s="69" t="s">
        <v>1119</v>
      </c>
      <c r="AH206" s="69" t="s">
        <v>1119</v>
      </c>
      <c r="AI206" s="69">
        <v>43635</v>
      </c>
      <c r="AJ206" s="69"/>
      <c r="AK206" s="69"/>
      <c r="AL206" s="69"/>
      <c r="AM206" s="69"/>
      <c r="AN206" s="69"/>
      <c r="AO206" s="69"/>
      <c r="AP206" s="69"/>
      <c r="AQ206" s="69"/>
      <c r="AR206" s="69"/>
      <c r="AS206" s="69"/>
      <c r="AT206" s="69"/>
      <c r="AU206" s="69"/>
      <c r="AV206" s="69"/>
      <c r="AW206" s="69"/>
      <c r="AX206" s="69"/>
      <c r="AY206" s="68"/>
      <c r="AZ206" s="68"/>
      <c r="BA206" s="70"/>
      <c r="BB206" s="70"/>
      <c r="BC206" s="70" t="s">
        <v>1374</v>
      </c>
      <c r="BD206" s="69">
        <v>43808</v>
      </c>
      <c r="BE206" s="70">
        <v>43804</v>
      </c>
      <c r="BF206" s="70" t="s">
        <v>1702</v>
      </c>
      <c r="BG206" s="70"/>
      <c r="BH206" s="69" t="s">
        <v>1190</v>
      </c>
      <c r="BI206" s="68" t="s">
        <v>48</v>
      </c>
      <c r="BJ206" s="68" t="s">
        <v>722</v>
      </c>
      <c r="BK206" s="68" t="s">
        <v>1474</v>
      </c>
      <c r="BL206" s="68">
        <v>0</v>
      </c>
      <c r="BM206" s="68">
        <v>0</v>
      </c>
      <c r="BN206" s="68" t="s">
        <v>50</v>
      </c>
      <c r="BO206" s="70" t="str">
        <f t="shared" si="8"/>
        <v>IBP Not Issued</v>
      </c>
      <c r="BP206" s="70" t="s">
        <v>1282</v>
      </c>
      <c r="BQ206" s="70" t="s">
        <v>1530</v>
      </c>
      <c r="BR206" s="70" t="s">
        <v>1961</v>
      </c>
    </row>
    <row r="207" spans="1:70" ht="18">
      <c r="A207" s="68" t="s">
        <v>731</v>
      </c>
      <c r="B207" s="68" t="s">
        <v>39</v>
      </c>
      <c r="C207" s="68" t="s">
        <v>40</v>
      </c>
      <c r="D207" s="68" t="s">
        <v>647</v>
      </c>
      <c r="E207" s="68" t="s">
        <v>549</v>
      </c>
      <c r="F207" s="68" t="s">
        <v>1294</v>
      </c>
      <c r="G207" s="68" t="s">
        <v>721</v>
      </c>
      <c r="H207" s="68">
        <v>31.756229999999999</v>
      </c>
      <c r="I207" s="68">
        <v>38.902880000000003</v>
      </c>
      <c r="J207" s="68" t="s">
        <v>44</v>
      </c>
      <c r="K207" s="68" t="s">
        <v>888</v>
      </c>
      <c r="L207" s="68" t="s">
        <v>1198</v>
      </c>
      <c r="M207" s="68" t="s">
        <v>1119</v>
      </c>
      <c r="N207" s="68" t="s">
        <v>1119</v>
      </c>
      <c r="O207" s="68" t="s">
        <v>39</v>
      </c>
      <c r="P207" s="68" t="s">
        <v>45</v>
      </c>
      <c r="Q207" s="68"/>
      <c r="R207" s="68" t="s">
        <v>46</v>
      </c>
      <c r="S207" s="69">
        <v>43632</v>
      </c>
      <c r="T207" s="69">
        <v>43633</v>
      </c>
      <c r="U207" s="68" t="s">
        <v>46</v>
      </c>
      <c r="V207" s="70">
        <v>43651.759687500002</v>
      </c>
      <c r="W207" s="70">
        <v>43652.759687500002</v>
      </c>
      <c r="X207" s="68" t="s">
        <v>47</v>
      </c>
      <c r="Y207" s="113" t="s">
        <v>985</v>
      </c>
      <c r="Z207" s="68" t="s">
        <v>986</v>
      </c>
      <c r="AA207" s="68" t="s">
        <v>56</v>
      </c>
      <c r="AB207" s="68" t="s">
        <v>57</v>
      </c>
      <c r="AC207" s="69">
        <v>43636</v>
      </c>
      <c r="AD207" s="69">
        <v>43650</v>
      </c>
      <c r="AE207" s="69">
        <v>43650</v>
      </c>
      <c r="AF207" s="69">
        <v>43650</v>
      </c>
      <c r="AG207" s="69" t="s">
        <v>1119</v>
      </c>
      <c r="AH207" s="69" t="s">
        <v>1119</v>
      </c>
      <c r="AI207" s="69">
        <v>43635</v>
      </c>
      <c r="AJ207" s="69"/>
      <c r="AK207" s="69"/>
      <c r="AL207" s="69"/>
      <c r="AM207" s="69"/>
      <c r="AN207" s="69"/>
      <c r="AO207" s="69"/>
      <c r="AP207" s="69"/>
      <c r="AQ207" s="69"/>
      <c r="AR207" s="69"/>
      <c r="AS207" s="69"/>
      <c r="AT207" s="69"/>
      <c r="AU207" s="69"/>
      <c r="AV207" s="69"/>
      <c r="AW207" s="69"/>
      <c r="AX207" s="69"/>
      <c r="AY207" s="68"/>
      <c r="AZ207" s="68"/>
      <c r="BA207" s="70"/>
      <c r="BB207" s="70"/>
      <c r="BC207" s="70" t="s">
        <v>1374</v>
      </c>
      <c r="BD207" s="69">
        <v>43808</v>
      </c>
      <c r="BE207" s="70">
        <v>43804</v>
      </c>
      <c r="BF207" s="70" t="s">
        <v>1702</v>
      </c>
      <c r="BG207" s="70"/>
      <c r="BH207" s="69" t="s">
        <v>1190</v>
      </c>
      <c r="BI207" s="68" t="s">
        <v>48</v>
      </c>
      <c r="BJ207" s="68" t="s">
        <v>722</v>
      </c>
      <c r="BK207" s="68" t="s">
        <v>1119</v>
      </c>
      <c r="BL207" s="68">
        <v>0</v>
      </c>
      <c r="BM207" s="68">
        <v>0</v>
      </c>
      <c r="BN207" s="68" t="s">
        <v>50</v>
      </c>
      <c r="BO207" s="70" t="str">
        <f t="shared" si="8"/>
        <v>IBP Not Issued</v>
      </c>
      <c r="BP207" s="70" t="s">
        <v>1282</v>
      </c>
      <c r="BQ207" s="70" t="s">
        <v>1530</v>
      </c>
      <c r="BR207" s="70" t="s">
        <v>1961</v>
      </c>
    </row>
    <row r="208" spans="1:70" ht="18">
      <c r="A208" s="68" t="s">
        <v>623</v>
      </c>
      <c r="B208" s="68" t="s">
        <v>39</v>
      </c>
      <c r="C208" s="68" t="s">
        <v>40</v>
      </c>
      <c r="D208" s="68" t="s">
        <v>647</v>
      </c>
      <c r="E208" s="68" t="s">
        <v>549</v>
      </c>
      <c r="F208" s="68" t="s">
        <v>1294</v>
      </c>
      <c r="G208" s="68" t="s">
        <v>624</v>
      </c>
      <c r="H208" s="68">
        <v>31.654060000000001</v>
      </c>
      <c r="I208" s="68">
        <v>38.632040000000003</v>
      </c>
      <c r="J208" s="68" t="s">
        <v>44</v>
      </c>
      <c r="K208" s="68" t="s">
        <v>888</v>
      </c>
      <c r="L208" s="68" t="s">
        <v>1198</v>
      </c>
      <c r="M208" s="68" t="s">
        <v>1119</v>
      </c>
      <c r="N208" s="68" t="s">
        <v>1119</v>
      </c>
      <c r="O208" s="68" t="s">
        <v>39</v>
      </c>
      <c r="P208" s="68" t="s">
        <v>53</v>
      </c>
      <c r="Q208" s="68"/>
      <c r="R208" s="68" t="s">
        <v>46</v>
      </c>
      <c r="S208" s="69">
        <v>43541</v>
      </c>
      <c r="T208" s="69">
        <v>43542</v>
      </c>
      <c r="U208" s="68" t="s">
        <v>46</v>
      </c>
      <c r="V208" s="70">
        <v>43605.502453703702</v>
      </c>
      <c r="W208" s="70">
        <v>43606.502453703702</v>
      </c>
      <c r="X208" s="68" t="s">
        <v>47</v>
      </c>
      <c r="Y208" s="113" t="s">
        <v>625</v>
      </c>
      <c r="Z208" s="68" t="s">
        <v>626</v>
      </c>
      <c r="AA208" s="68" t="s">
        <v>960</v>
      </c>
      <c r="AB208" s="68" t="s">
        <v>961</v>
      </c>
      <c r="AC208" s="69">
        <v>43545</v>
      </c>
      <c r="AD208" s="69">
        <v>43565</v>
      </c>
      <c r="AE208" s="69">
        <v>43565</v>
      </c>
      <c r="AF208" s="69">
        <v>43569</v>
      </c>
      <c r="AG208" s="69" t="s">
        <v>1119</v>
      </c>
      <c r="AH208" s="69" t="s">
        <v>1119</v>
      </c>
      <c r="AI208" s="69">
        <v>43578</v>
      </c>
      <c r="AJ208" s="69">
        <v>43613</v>
      </c>
      <c r="AK208" s="69">
        <v>43613</v>
      </c>
      <c r="AL208" s="69">
        <v>43613</v>
      </c>
      <c r="AM208" s="69">
        <v>43744</v>
      </c>
      <c r="AN208" s="69">
        <v>43752</v>
      </c>
      <c r="AO208" s="69" t="s">
        <v>1119</v>
      </c>
      <c r="AP208" s="69" t="s">
        <v>1119</v>
      </c>
      <c r="AQ208" s="70">
        <v>43744</v>
      </c>
      <c r="AR208" s="69">
        <v>43759</v>
      </c>
      <c r="AS208" s="69">
        <v>43705</v>
      </c>
      <c r="AT208" s="162">
        <v>31.654081000000001</v>
      </c>
      <c r="AU208" s="162">
        <v>38.632072999999998</v>
      </c>
      <c r="AV208" s="69">
        <v>43717</v>
      </c>
      <c r="AW208" s="69">
        <v>43710</v>
      </c>
      <c r="AX208" s="69" t="s">
        <v>1644</v>
      </c>
      <c r="AY208" s="68"/>
      <c r="AZ208" s="68"/>
      <c r="BA208" s="70">
        <v>43755</v>
      </c>
      <c r="BB208" s="70">
        <v>43755</v>
      </c>
      <c r="BC208" s="70" t="s">
        <v>1374</v>
      </c>
      <c r="BD208" s="69">
        <v>43753</v>
      </c>
      <c r="BE208" s="70">
        <v>43754</v>
      </c>
      <c r="BF208" s="70" t="s">
        <v>1314</v>
      </c>
      <c r="BG208" s="70" t="s">
        <v>1314</v>
      </c>
      <c r="BH208" s="69" t="s">
        <v>1190</v>
      </c>
      <c r="BI208" s="68" t="s">
        <v>58</v>
      </c>
      <c r="BJ208" s="68" t="s">
        <v>627</v>
      </c>
      <c r="BK208" s="68" t="s">
        <v>1119</v>
      </c>
      <c r="BL208" s="68" t="s">
        <v>1401</v>
      </c>
      <c r="BM208" s="68" t="s">
        <v>1359</v>
      </c>
      <c r="BN208" s="68" t="s">
        <v>50</v>
      </c>
      <c r="BO208" s="70" t="str">
        <f t="shared" si="8"/>
        <v>HO to CW Done</v>
      </c>
      <c r="BP208" s="70" t="s">
        <v>1288</v>
      </c>
      <c r="BQ208" s="70" t="s">
        <v>1254</v>
      </c>
      <c r="BR208" s="70" t="s">
        <v>1493</v>
      </c>
    </row>
    <row r="209" spans="1:70" ht="18">
      <c r="A209" s="68" t="s">
        <v>628</v>
      </c>
      <c r="B209" s="68" t="s">
        <v>39</v>
      </c>
      <c r="C209" s="68" t="s">
        <v>40</v>
      </c>
      <c r="D209" s="68" t="s">
        <v>647</v>
      </c>
      <c r="E209" s="68" t="s">
        <v>396</v>
      </c>
      <c r="F209" s="68" t="s">
        <v>1294</v>
      </c>
      <c r="G209" s="68" t="s">
        <v>629</v>
      </c>
      <c r="H209" s="68">
        <v>25.17568</v>
      </c>
      <c r="I209" s="68">
        <v>37.276009999999999</v>
      </c>
      <c r="J209" s="68" t="s">
        <v>44</v>
      </c>
      <c r="K209" s="68" t="s">
        <v>888</v>
      </c>
      <c r="L209" s="68" t="s">
        <v>1198</v>
      </c>
      <c r="M209" s="68" t="s">
        <v>1119</v>
      </c>
      <c r="N209" s="68" t="s">
        <v>1119</v>
      </c>
      <c r="O209" s="68" t="s">
        <v>39</v>
      </c>
      <c r="P209" s="68" t="s">
        <v>45</v>
      </c>
      <c r="Q209" s="68"/>
      <c r="R209" s="68" t="s">
        <v>46</v>
      </c>
      <c r="S209" s="69">
        <v>43541</v>
      </c>
      <c r="T209" s="69">
        <v>43542</v>
      </c>
      <c r="U209" s="68" t="s">
        <v>46</v>
      </c>
      <c r="V209" s="70">
        <v>43605.596921296295</v>
      </c>
      <c r="W209" s="70">
        <v>43606.596921296295</v>
      </c>
      <c r="X209" s="68" t="s">
        <v>47</v>
      </c>
      <c r="Y209" s="113" t="s">
        <v>630</v>
      </c>
      <c r="Z209" s="68" t="s">
        <v>631</v>
      </c>
      <c r="AA209" s="68" t="s">
        <v>56</v>
      </c>
      <c r="AB209" s="68" t="s">
        <v>57</v>
      </c>
      <c r="AC209" s="69">
        <v>43545</v>
      </c>
      <c r="AD209" s="69">
        <v>43565</v>
      </c>
      <c r="AE209" s="69">
        <v>43604</v>
      </c>
      <c r="AF209" s="69">
        <v>43608</v>
      </c>
      <c r="AG209" s="69" t="s">
        <v>1119</v>
      </c>
      <c r="AH209" s="69" t="s">
        <v>1119</v>
      </c>
      <c r="AI209" s="69">
        <v>43573</v>
      </c>
      <c r="AJ209" s="69"/>
      <c r="AK209" s="69"/>
      <c r="AL209" s="69"/>
      <c r="AM209" s="69"/>
      <c r="AN209" s="69"/>
      <c r="AO209" s="69"/>
      <c r="AP209" s="69"/>
      <c r="AQ209" s="69"/>
      <c r="AR209" s="69"/>
      <c r="AS209" s="69"/>
      <c r="AT209" s="69"/>
      <c r="AU209" s="69"/>
      <c r="AV209" s="69"/>
      <c r="AW209" s="69"/>
      <c r="AX209" s="69"/>
      <c r="AY209" s="68"/>
      <c r="AZ209" s="68"/>
      <c r="BA209" s="70"/>
      <c r="BB209" s="70"/>
      <c r="BC209" s="70" t="s">
        <v>1374</v>
      </c>
      <c r="BD209" s="69">
        <v>43753</v>
      </c>
      <c r="BE209" s="70">
        <v>43779</v>
      </c>
      <c r="BF209" s="70" t="s">
        <v>1318</v>
      </c>
      <c r="BG209" s="70"/>
      <c r="BH209" s="69" t="s">
        <v>1190</v>
      </c>
      <c r="BI209" s="68" t="s">
        <v>48</v>
      </c>
      <c r="BJ209" s="68" t="s">
        <v>632</v>
      </c>
      <c r="BK209" s="68" t="s">
        <v>1119</v>
      </c>
      <c r="BL209" s="68">
        <v>0</v>
      </c>
      <c r="BM209" s="68">
        <v>0</v>
      </c>
      <c r="BN209" s="68" t="s">
        <v>50</v>
      </c>
      <c r="BO209" s="70" t="str">
        <f t="shared" si="8"/>
        <v>IBP Not Issued</v>
      </c>
      <c r="BP209" s="70" t="s">
        <v>1282</v>
      </c>
      <c r="BQ209" s="70" t="s">
        <v>1333</v>
      </c>
      <c r="BR209" s="70" t="s">
        <v>1495</v>
      </c>
    </row>
    <row r="210" spans="1:70" ht="18">
      <c r="A210" s="68" t="s">
        <v>633</v>
      </c>
      <c r="B210" s="68" t="s">
        <v>39</v>
      </c>
      <c r="C210" s="68" t="s">
        <v>40</v>
      </c>
      <c r="D210" s="68" t="s">
        <v>647</v>
      </c>
      <c r="E210" s="68" t="s">
        <v>396</v>
      </c>
      <c r="F210" s="68" t="s">
        <v>1294</v>
      </c>
      <c r="G210" s="68" t="s">
        <v>634</v>
      </c>
      <c r="H210" s="68">
        <v>26.255800000000001</v>
      </c>
      <c r="I210" s="68">
        <v>36.470140000000001</v>
      </c>
      <c r="J210" s="68" t="s">
        <v>44</v>
      </c>
      <c r="K210" s="68" t="s">
        <v>888</v>
      </c>
      <c r="L210" s="68" t="s">
        <v>1198</v>
      </c>
      <c r="M210" s="68" t="s">
        <v>1119</v>
      </c>
      <c r="N210" s="68" t="s">
        <v>1119</v>
      </c>
      <c r="O210" s="68" t="s">
        <v>39</v>
      </c>
      <c r="P210" s="68" t="s">
        <v>53</v>
      </c>
      <c r="Q210" s="68"/>
      <c r="R210" s="68" t="s">
        <v>46</v>
      </c>
      <c r="S210" s="69">
        <v>43541</v>
      </c>
      <c r="T210" s="69">
        <v>43542</v>
      </c>
      <c r="U210" s="68" t="s">
        <v>46</v>
      </c>
      <c r="V210" s="70">
        <v>43597.722442129627</v>
      </c>
      <c r="W210" s="70">
        <v>43598.722442129627</v>
      </c>
      <c r="X210" s="68" t="s">
        <v>47</v>
      </c>
      <c r="Y210" s="113" t="s">
        <v>635</v>
      </c>
      <c r="Z210" s="68" t="s">
        <v>636</v>
      </c>
      <c r="AA210" s="68" t="s">
        <v>1199</v>
      </c>
      <c r="AB210" s="68" t="s">
        <v>1267</v>
      </c>
      <c r="AC210" s="69">
        <v>43545</v>
      </c>
      <c r="AD210" s="69">
        <v>43565</v>
      </c>
      <c r="AE210" s="69">
        <v>43604</v>
      </c>
      <c r="AF210" s="69">
        <v>43608</v>
      </c>
      <c r="AG210" s="69" t="s">
        <v>1119</v>
      </c>
      <c r="AH210" s="69" t="s">
        <v>1119</v>
      </c>
      <c r="AI210" s="69">
        <v>43570</v>
      </c>
      <c r="AJ210" s="69">
        <v>43594</v>
      </c>
      <c r="AK210" s="69">
        <v>43594</v>
      </c>
      <c r="AL210" s="69">
        <v>43634</v>
      </c>
      <c r="AM210" s="69">
        <v>43636</v>
      </c>
      <c r="AN210" s="69">
        <v>43646</v>
      </c>
      <c r="AO210" s="70" t="s">
        <v>1119</v>
      </c>
      <c r="AP210" s="70" t="s">
        <v>1119</v>
      </c>
      <c r="AQ210" s="69">
        <v>43636</v>
      </c>
      <c r="AR210" s="69">
        <v>43663</v>
      </c>
      <c r="AS210" s="69">
        <v>43641</v>
      </c>
      <c r="AT210" s="162">
        <v>26.257280999999999</v>
      </c>
      <c r="AU210" s="162">
        <v>36.469897000000003</v>
      </c>
      <c r="AV210" s="69">
        <v>43646</v>
      </c>
      <c r="AW210" s="69">
        <v>43655</v>
      </c>
      <c r="AX210" s="69" t="s">
        <v>1645</v>
      </c>
      <c r="AY210" s="68"/>
      <c r="AZ210" s="68"/>
      <c r="BA210" s="70">
        <v>43664</v>
      </c>
      <c r="BB210" s="70">
        <v>43675</v>
      </c>
      <c r="BC210" s="70" t="s">
        <v>1375</v>
      </c>
      <c r="BD210" s="69">
        <v>43814</v>
      </c>
      <c r="BE210" s="70" t="s">
        <v>890</v>
      </c>
      <c r="BF210" s="70" t="s">
        <v>1672</v>
      </c>
      <c r="BG210" s="70"/>
      <c r="BH210" s="69" t="s">
        <v>1190</v>
      </c>
      <c r="BI210" s="68" t="s">
        <v>58</v>
      </c>
      <c r="BJ210" s="68" t="s">
        <v>637</v>
      </c>
      <c r="BK210" s="68" t="s">
        <v>1119</v>
      </c>
      <c r="BL210" s="68" t="s">
        <v>1401</v>
      </c>
      <c r="BM210" s="68" t="s">
        <v>1359</v>
      </c>
      <c r="BN210" s="68" t="s">
        <v>50</v>
      </c>
      <c r="BO210" s="70" t="str">
        <f t="shared" si="8"/>
        <v>HO to CW Done</v>
      </c>
      <c r="BP210" s="70" t="s">
        <v>1264</v>
      </c>
      <c r="BQ210" s="70" t="s">
        <v>1333</v>
      </c>
      <c r="BR210" s="70" t="s">
        <v>1493</v>
      </c>
    </row>
    <row r="211" spans="1:70" ht="18">
      <c r="A211" s="68" t="s">
        <v>638</v>
      </c>
      <c r="B211" s="68" t="s">
        <v>39</v>
      </c>
      <c r="C211" s="68" t="s">
        <v>40</v>
      </c>
      <c r="D211" s="68" t="s">
        <v>647</v>
      </c>
      <c r="E211" s="68" t="s">
        <v>396</v>
      </c>
      <c r="F211" s="68" t="s">
        <v>1294</v>
      </c>
      <c r="G211" s="68" t="s">
        <v>634</v>
      </c>
      <c r="H211" s="68">
        <v>26.26482</v>
      </c>
      <c r="I211" s="68">
        <v>36.464910000000003</v>
      </c>
      <c r="J211" s="68" t="s">
        <v>44</v>
      </c>
      <c r="K211" s="68" t="s">
        <v>888</v>
      </c>
      <c r="L211" s="68" t="s">
        <v>1198</v>
      </c>
      <c r="M211" s="68" t="s">
        <v>1119</v>
      </c>
      <c r="N211" s="68" t="s">
        <v>1119</v>
      </c>
      <c r="O211" s="68" t="s">
        <v>39</v>
      </c>
      <c r="P211" s="68" t="s">
        <v>53</v>
      </c>
      <c r="Q211" s="68"/>
      <c r="R211" s="68" t="s">
        <v>46</v>
      </c>
      <c r="S211" s="69">
        <v>43541</v>
      </c>
      <c r="T211" s="69">
        <v>43542</v>
      </c>
      <c r="U211" s="68" t="s">
        <v>46</v>
      </c>
      <c r="V211" s="70">
        <v>43597.725289351853</v>
      </c>
      <c r="W211" s="70">
        <v>43598.725289351853</v>
      </c>
      <c r="X211" s="68" t="s">
        <v>47</v>
      </c>
      <c r="Y211" s="113" t="s">
        <v>639</v>
      </c>
      <c r="Z211" s="68" t="s">
        <v>640</v>
      </c>
      <c r="AA211" s="68" t="s">
        <v>1199</v>
      </c>
      <c r="AB211" s="68" t="s">
        <v>1267</v>
      </c>
      <c r="AC211" s="69">
        <v>43545</v>
      </c>
      <c r="AD211" s="69">
        <v>43565</v>
      </c>
      <c r="AE211" s="69">
        <v>43604</v>
      </c>
      <c r="AF211" s="69">
        <v>43608</v>
      </c>
      <c r="AG211" s="69" t="s">
        <v>1119</v>
      </c>
      <c r="AH211" s="69" t="s">
        <v>1119</v>
      </c>
      <c r="AI211" s="69">
        <v>43570</v>
      </c>
      <c r="AJ211" s="69">
        <v>43594</v>
      </c>
      <c r="AK211" s="69">
        <v>43594</v>
      </c>
      <c r="AL211" s="69">
        <v>43634</v>
      </c>
      <c r="AM211" s="69">
        <v>43636</v>
      </c>
      <c r="AN211" s="69">
        <v>43646</v>
      </c>
      <c r="AO211" s="70" t="s">
        <v>1119</v>
      </c>
      <c r="AP211" s="70" t="s">
        <v>1119</v>
      </c>
      <c r="AQ211" s="69">
        <v>43647</v>
      </c>
      <c r="AR211" s="69">
        <v>43663</v>
      </c>
      <c r="AS211" s="69">
        <v>43641</v>
      </c>
      <c r="AT211" s="162">
        <v>26.266618000000001</v>
      </c>
      <c r="AU211" s="162">
        <v>36.465150999999999</v>
      </c>
      <c r="AV211" s="69">
        <v>43646</v>
      </c>
      <c r="AW211" s="69">
        <v>43655</v>
      </c>
      <c r="AX211" s="69" t="s">
        <v>1645</v>
      </c>
      <c r="AY211" s="68"/>
      <c r="AZ211" s="68"/>
      <c r="BA211" s="70">
        <v>43664</v>
      </c>
      <c r="BB211" s="70">
        <v>43669</v>
      </c>
      <c r="BC211" s="70" t="s">
        <v>1377</v>
      </c>
      <c r="BD211" s="69">
        <v>43814</v>
      </c>
      <c r="BE211" s="70" t="s">
        <v>890</v>
      </c>
      <c r="BF211" s="70" t="s">
        <v>1672</v>
      </c>
      <c r="BG211" s="70"/>
      <c r="BH211" s="69" t="s">
        <v>1190</v>
      </c>
      <c r="BI211" s="68" t="s">
        <v>58</v>
      </c>
      <c r="BJ211" s="68" t="s">
        <v>637</v>
      </c>
      <c r="BK211" s="68" t="s">
        <v>1119</v>
      </c>
      <c r="BL211" s="68" t="s">
        <v>1401</v>
      </c>
      <c r="BM211" s="68" t="s">
        <v>1359</v>
      </c>
      <c r="BN211" s="68" t="s">
        <v>50</v>
      </c>
      <c r="BO211" s="70" t="str">
        <f t="shared" si="8"/>
        <v>HO to CW Done</v>
      </c>
      <c r="BP211" s="70" t="s">
        <v>1264</v>
      </c>
      <c r="BQ211" s="70" t="s">
        <v>1333</v>
      </c>
      <c r="BR211" s="70" t="s">
        <v>1493</v>
      </c>
    </row>
    <row r="212" spans="1:70" ht="18">
      <c r="A212" s="68" t="s">
        <v>641</v>
      </c>
      <c r="B212" s="68" t="s">
        <v>39</v>
      </c>
      <c r="C212" s="68" t="s">
        <v>40</v>
      </c>
      <c r="D212" s="68" t="s">
        <v>647</v>
      </c>
      <c r="E212" s="68" t="s">
        <v>396</v>
      </c>
      <c r="F212" s="68" t="s">
        <v>1294</v>
      </c>
      <c r="G212" s="68" t="s">
        <v>642</v>
      </c>
      <c r="H212" s="68">
        <v>27.62032</v>
      </c>
      <c r="I212" s="68">
        <v>38.506860000000003</v>
      </c>
      <c r="J212" s="68" t="s">
        <v>44</v>
      </c>
      <c r="K212" s="68" t="s">
        <v>888</v>
      </c>
      <c r="L212" s="68" t="s">
        <v>1198</v>
      </c>
      <c r="M212" s="68" t="s">
        <v>1119</v>
      </c>
      <c r="N212" s="68" t="s">
        <v>1119</v>
      </c>
      <c r="O212" s="68" t="s">
        <v>39</v>
      </c>
      <c r="P212" s="68" t="s">
        <v>53</v>
      </c>
      <c r="Q212" s="68"/>
      <c r="R212" s="68" t="s">
        <v>46</v>
      </c>
      <c r="S212" s="69">
        <v>43541</v>
      </c>
      <c r="T212" s="69">
        <v>43542</v>
      </c>
      <c r="U212" s="68" t="s">
        <v>46</v>
      </c>
      <c r="V212" s="70">
        <v>43587.69190972222</v>
      </c>
      <c r="W212" s="70">
        <v>43588.69190972222</v>
      </c>
      <c r="X212" s="68" t="s">
        <v>47</v>
      </c>
      <c r="Y212" s="113" t="s">
        <v>643</v>
      </c>
      <c r="Z212" s="68" t="s">
        <v>644</v>
      </c>
      <c r="AA212" s="68" t="s">
        <v>56</v>
      </c>
      <c r="AB212" s="68" t="s">
        <v>57</v>
      </c>
      <c r="AC212" s="69">
        <v>43545</v>
      </c>
      <c r="AD212" s="69">
        <v>43565</v>
      </c>
      <c r="AE212" s="69">
        <v>43565</v>
      </c>
      <c r="AF212" s="69">
        <v>43569</v>
      </c>
      <c r="AG212" s="69" t="s">
        <v>1119</v>
      </c>
      <c r="AH212" s="69" t="s">
        <v>1119</v>
      </c>
      <c r="AI212" s="69">
        <v>43591</v>
      </c>
      <c r="AJ212" s="69"/>
      <c r="AK212" s="69"/>
      <c r="AL212" s="69"/>
      <c r="AM212" s="69"/>
      <c r="AN212" s="69"/>
      <c r="AO212" s="69"/>
      <c r="AP212" s="69"/>
      <c r="AQ212" s="69"/>
      <c r="AR212" s="69"/>
      <c r="AS212" s="69"/>
      <c r="AT212" s="69"/>
      <c r="AU212" s="69"/>
      <c r="AV212" s="69"/>
      <c r="AW212" s="69"/>
      <c r="AX212" s="69"/>
      <c r="AY212" s="68"/>
      <c r="AZ212" s="68"/>
      <c r="BA212" s="70"/>
      <c r="BB212" s="70"/>
      <c r="BC212" s="70" t="s">
        <v>1374</v>
      </c>
      <c r="BD212" s="69">
        <v>43753</v>
      </c>
      <c r="BE212" s="70">
        <v>43804</v>
      </c>
      <c r="BF212" s="70" t="s">
        <v>1702</v>
      </c>
      <c r="BG212" s="70"/>
      <c r="BH212" s="69" t="s">
        <v>1190</v>
      </c>
      <c r="BI212" s="68" t="s">
        <v>58</v>
      </c>
      <c r="BJ212" s="68" t="s">
        <v>645</v>
      </c>
      <c r="BK212" s="68" t="s">
        <v>1119</v>
      </c>
      <c r="BL212" s="68">
        <v>0</v>
      </c>
      <c r="BM212" s="68">
        <v>0</v>
      </c>
      <c r="BN212" s="68" t="s">
        <v>50</v>
      </c>
      <c r="BO212" s="70" t="str">
        <f t="shared" si="8"/>
        <v>IBP Not Issued</v>
      </c>
      <c r="BP212" s="70" t="s">
        <v>1282</v>
      </c>
      <c r="BQ212" s="70" t="s">
        <v>1333</v>
      </c>
      <c r="BR212" s="70" t="s">
        <v>1736</v>
      </c>
    </row>
    <row r="213" spans="1:70" ht="18">
      <c r="A213" s="68" t="s">
        <v>732</v>
      </c>
      <c r="B213" s="68" t="s">
        <v>874</v>
      </c>
      <c r="C213" s="68" t="s">
        <v>40</v>
      </c>
      <c r="D213" s="68" t="s">
        <v>647</v>
      </c>
      <c r="E213" s="68" t="s">
        <v>576</v>
      </c>
      <c r="F213" s="68" t="s">
        <v>1296</v>
      </c>
      <c r="G213" s="68" t="s">
        <v>612</v>
      </c>
      <c r="H213" s="68">
        <v>29.821370000000002</v>
      </c>
      <c r="I213" s="68">
        <v>40.195489999999999</v>
      </c>
      <c r="J213" s="68" t="s">
        <v>44</v>
      </c>
      <c r="K213" s="68" t="s">
        <v>888</v>
      </c>
      <c r="L213" s="68" t="s">
        <v>1198</v>
      </c>
      <c r="M213" s="68" t="s">
        <v>1119</v>
      </c>
      <c r="N213" s="68" t="s">
        <v>1119</v>
      </c>
      <c r="O213" s="68" t="s">
        <v>39</v>
      </c>
      <c r="P213" s="68" t="s">
        <v>53</v>
      </c>
      <c r="Q213" s="68"/>
      <c r="R213" s="68" t="s">
        <v>46</v>
      </c>
      <c r="S213" s="69">
        <v>43565</v>
      </c>
      <c r="T213" s="69">
        <v>43566</v>
      </c>
      <c r="U213" s="68" t="s">
        <v>46</v>
      </c>
      <c r="V213" s="70">
        <v>43669.595381944448</v>
      </c>
      <c r="W213" s="70">
        <v>43670.595381944448</v>
      </c>
      <c r="X213" s="68" t="s">
        <v>47</v>
      </c>
      <c r="Y213" s="113" t="s">
        <v>1135</v>
      </c>
      <c r="Z213" s="68" t="s">
        <v>1136</v>
      </c>
      <c r="AA213" s="68" t="s">
        <v>960</v>
      </c>
      <c r="AB213" s="68" t="s">
        <v>961</v>
      </c>
      <c r="AC213" s="69">
        <v>43569</v>
      </c>
      <c r="AD213" s="69">
        <v>43569</v>
      </c>
      <c r="AE213" s="69">
        <v>43610</v>
      </c>
      <c r="AF213" s="69">
        <v>43682</v>
      </c>
      <c r="AG213" s="69">
        <v>43719</v>
      </c>
      <c r="AH213" s="69">
        <v>43719</v>
      </c>
      <c r="AI213" s="69" t="s">
        <v>1119</v>
      </c>
      <c r="AJ213" s="69" t="s">
        <v>1119</v>
      </c>
      <c r="AK213" s="69" t="s">
        <v>1119</v>
      </c>
      <c r="AL213" s="69" t="s">
        <v>1119</v>
      </c>
      <c r="AM213" s="69" t="s">
        <v>1119</v>
      </c>
      <c r="AN213" s="69" t="s">
        <v>1119</v>
      </c>
      <c r="AO213" s="69">
        <v>43734</v>
      </c>
      <c r="AP213" s="69">
        <v>43740</v>
      </c>
      <c r="AQ213" s="70">
        <v>43719</v>
      </c>
      <c r="AR213" s="69">
        <v>43772</v>
      </c>
      <c r="AS213" s="69">
        <v>43711</v>
      </c>
      <c r="AT213" s="162">
        <v>29.824276999999999</v>
      </c>
      <c r="AU213" s="162">
        <v>40.191927999999997</v>
      </c>
      <c r="AV213" s="69">
        <v>43712</v>
      </c>
      <c r="AW213" s="69">
        <v>43747</v>
      </c>
      <c r="AX213" s="69" t="s">
        <v>1646</v>
      </c>
      <c r="AY213" s="68"/>
      <c r="AZ213" s="68"/>
      <c r="BA213" s="70">
        <v>43755</v>
      </c>
      <c r="BB213" s="70">
        <v>43755</v>
      </c>
      <c r="BC213" s="70" t="s">
        <v>1374</v>
      </c>
      <c r="BD213" s="69">
        <v>43814</v>
      </c>
      <c r="BE213" s="70">
        <v>43759</v>
      </c>
      <c r="BF213" s="70" t="s">
        <v>1316</v>
      </c>
      <c r="BG213" s="70" t="s">
        <v>1314</v>
      </c>
      <c r="BH213" s="68" t="s">
        <v>101</v>
      </c>
      <c r="BI213" s="68" t="s">
        <v>101</v>
      </c>
      <c r="BJ213" s="68" t="s">
        <v>867</v>
      </c>
      <c r="BK213" s="68" t="s">
        <v>1475</v>
      </c>
      <c r="BL213" s="68" t="s">
        <v>1401</v>
      </c>
      <c r="BM213" s="68" t="s">
        <v>1358</v>
      </c>
      <c r="BN213" s="68" t="s">
        <v>50</v>
      </c>
      <c r="BO213" s="70" t="str">
        <f t="shared" si="8"/>
        <v>HO to CW Done</v>
      </c>
      <c r="BP213" s="70" t="s">
        <v>1288</v>
      </c>
      <c r="BQ213" s="70" t="s">
        <v>1254</v>
      </c>
      <c r="BR213" s="70" t="s">
        <v>1686</v>
      </c>
    </row>
    <row r="214" spans="1:70" ht="18">
      <c r="A214" s="68" t="s">
        <v>646</v>
      </c>
      <c r="B214" s="68" t="s">
        <v>39</v>
      </c>
      <c r="C214" s="68" t="s">
        <v>40</v>
      </c>
      <c r="D214" s="68" t="s">
        <v>647</v>
      </c>
      <c r="E214" s="68" t="s">
        <v>396</v>
      </c>
      <c r="F214" s="68" t="s">
        <v>1293</v>
      </c>
      <c r="G214" s="68" t="s">
        <v>868</v>
      </c>
      <c r="H214" s="68">
        <v>28.359770000000001</v>
      </c>
      <c r="I214" s="68">
        <v>36.542819999999999</v>
      </c>
      <c r="J214" s="68" t="s">
        <v>44</v>
      </c>
      <c r="K214" s="68" t="s">
        <v>888</v>
      </c>
      <c r="L214" s="68" t="s">
        <v>1198</v>
      </c>
      <c r="M214" s="68" t="s">
        <v>1119</v>
      </c>
      <c r="N214" s="68" t="s">
        <v>1119</v>
      </c>
      <c r="O214" s="68" t="s">
        <v>39</v>
      </c>
      <c r="P214" s="68" t="s">
        <v>53</v>
      </c>
      <c r="Q214" s="68"/>
      <c r="R214" s="68" t="s">
        <v>46</v>
      </c>
      <c r="S214" s="69">
        <v>43677</v>
      </c>
      <c r="T214" s="69">
        <v>43678</v>
      </c>
      <c r="U214" s="68" t="s">
        <v>46</v>
      </c>
      <c r="V214" s="70">
        <v>43674.705983796295</v>
      </c>
      <c r="W214" s="70">
        <v>43675.705983796295</v>
      </c>
      <c r="X214" s="68" t="s">
        <v>47</v>
      </c>
      <c r="Y214" s="113" t="s">
        <v>1151</v>
      </c>
      <c r="Z214" s="68" t="s">
        <v>1152</v>
      </c>
      <c r="AA214" s="68" t="s">
        <v>56</v>
      </c>
      <c r="AB214" s="68" t="s">
        <v>57</v>
      </c>
      <c r="AC214" s="69">
        <v>43681</v>
      </c>
      <c r="AD214" s="69">
        <v>43681</v>
      </c>
      <c r="AE214" s="69">
        <v>43681</v>
      </c>
      <c r="AF214" s="69">
        <v>43682</v>
      </c>
      <c r="AG214" s="69">
        <v>43703</v>
      </c>
      <c r="AH214" s="69">
        <v>43703</v>
      </c>
      <c r="AI214" s="69" t="s">
        <v>1119</v>
      </c>
      <c r="AJ214" s="69" t="s">
        <v>1119</v>
      </c>
      <c r="AK214" s="69" t="s">
        <v>1119</v>
      </c>
      <c r="AL214" s="69" t="s">
        <v>1119</v>
      </c>
      <c r="AM214" s="69" t="s">
        <v>1119</v>
      </c>
      <c r="AN214" s="69" t="s">
        <v>1119</v>
      </c>
      <c r="AO214" s="69"/>
      <c r="AP214" s="69"/>
      <c r="AQ214" s="69"/>
      <c r="AR214" s="69"/>
      <c r="AS214" s="69"/>
      <c r="AT214" s="69"/>
      <c r="AU214" s="69"/>
      <c r="AV214" s="69"/>
      <c r="AW214" s="69"/>
      <c r="AX214" s="69"/>
      <c r="AY214" s="68"/>
      <c r="AZ214" s="68"/>
      <c r="BA214" s="70"/>
      <c r="BB214" s="70"/>
      <c r="BC214" s="70" t="s">
        <v>1374</v>
      </c>
      <c r="BD214" s="69">
        <v>43830</v>
      </c>
      <c r="BE214" s="70">
        <v>43766</v>
      </c>
      <c r="BF214" s="70" t="s">
        <v>1315</v>
      </c>
      <c r="BG214" s="70"/>
      <c r="BH214" s="68" t="s">
        <v>101</v>
      </c>
      <c r="BI214" s="68" t="s">
        <v>101</v>
      </c>
      <c r="BJ214" s="68" t="s">
        <v>101</v>
      </c>
      <c r="BK214" s="68" t="s">
        <v>1119</v>
      </c>
      <c r="BL214" s="68" t="s">
        <v>1399</v>
      </c>
      <c r="BM214" s="68" t="s">
        <v>1400</v>
      </c>
      <c r="BN214" s="68" t="s">
        <v>50</v>
      </c>
      <c r="BO214" s="70" t="str">
        <f t="shared" si="8"/>
        <v>Priv. Contract Not Issued From TAWAL</v>
      </c>
      <c r="BP214" s="70" t="s">
        <v>1288</v>
      </c>
      <c r="BQ214" s="70" t="s">
        <v>1333</v>
      </c>
      <c r="BR214" s="70" t="s">
        <v>1522</v>
      </c>
    </row>
    <row r="215" spans="1:70" ht="18">
      <c r="A215" s="68" t="s">
        <v>648</v>
      </c>
      <c r="B215" s="68" t="s">
        <v>39</v>
      </c>
      <c r="C215" s="68" t="s">
        <v>40</v>
      </c>
      <c r="D215" s="68" t="s">
        <v>649</v>
      </c>
      <c r="E215" s="68" t="s">
        <v>344</v>
      </c>
      <c r="F215" s="68" t="s">
        <v>1294</v>
      </c>
      <c r="G215" s="68" t="s">
        <v>1304</v>
      </c>
      <c r="H215" s="68">
        <v>26.424029999999998</v>
      </c>
      <c r="I215" s="68">
        <v>43.889600000000002</v>
      </c>
      <c r="J215" s="68" t="s">
        <v>44</v>
      </c>
      <c r="K215" s="68" t="s">
        <v>888</v>
      </c>
      <c r="L215" s="68" t="s">
        <v>1198</v>
      </c>
      <c r="M215" s="68" t="s">
        <v>1119</v>
      </c>
      <c r="N215" s="68" t="s">
        <v>1119</v>
      </c>
      <c r="O215" s="68" t="s">
        <v>39</v>
      </c>
      <c r="P215" s="68" t="s">
        <v>53</v>
      </c>
      <c r="Q215" s="68"/>
      <c r="R215" s="68" t="s">
        <v>46</v>
      </c>
      <c r="S215" s="69">
        <v>43646</v>
      </c>
      <c r="T215" s="69">
        <v>43647</v>
      </c>
      <c r="U215" s="68" t="s">
        <v>46</v>
      </c>
      <c r="V215" s="70">
        <v>43669.660694444443</v>
      </c>
      <c r="W215" s="70">
        <v>43670.660694444443</v>
      </c>
      <c r="X215" s="68" t="s">
        <v>47</v>
      </c>
      <c r="Y215" s="113" t="s">
        <v>1697</v>
      </c>
      <c r="Z215" s="68" t="s">
        <v>1698</v>
      </c>
      <c r="AA215" s="68" t="s">
        <v>1948</v>
      </c>
      <c r="AB215" s="68" t="s">
        <v>1949</v>
      </c>
      <c r="AC215" s="69">
        <v>43650</v>
      </c>
      <c r="AD215" s="69">
        <v>43650</v>
      </c>
      <c r="AE215" s="69">
        <v>43674</v>
      </c>
      <c r="AF215" s="69">
        <v>43682</v>
      </c>
      <c r="AG215" s="69"/>
      <c r="AH215" s="69"/>
      <c r="AI215" s="69" t="s">
        <v>1119</v>
      </c>
      <c r="AJ215" s="69" t="s">
        <v>1119</v>
      </c>
      <c r="AK215" s="69" t="s">
        <v>1119</v>
      </c>
      <c r="AL215" s="69" t="s">
        <v>1119</v>
      </c>
      <c r="AM215" s="69" t="s">
        <v>1119</v>
      </c>
      <c r="AN215" s="69" t="s">
        <v>1119</v>
      </c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68"/>
      <c r="AZ215" s="68"/>
      <c r="BA215" s="70"/>
      <c r="BB215" s="70"/>
      <c r="BC215" s="70" t="s">
        <v>1376</v>
      </c>
      <c r="BD215" s="69"/>
      <c r="BE215" s="70">
        <v>43787</v>
      </c>
      <c r="BF215" s="70" t="s">
        <v>1319</v>
      </c>
      <c r="BG215" s="70"/>
      <c r="BH215" s="68" t="s">
        <v>101</v>
      </c>
      <c r="BI215" s="68" t="s">
        <v>101</v>
      </c>
      <c r="BJ215" s="68" t="s">
        <v>101</v>
      </c>
      <c r="BK215" s="68" t="s">
        <v>1476</v>
      </c>
      <c r="BL215" s="68">
        <v>0</v>
      </c>
      <c r="BM215" s="68">
        <v>0</v>
      </c>
      <c r="BN215" s="68" t="s">
        <v>50</v>
      </c>
      <c r="BO215" s="70" t="str">
        <f t="shared" si="8"/>
        <v>Priv. Contract Not Issued From TAWAL</v>
      </c>
      <c r="BP215" s="70" t="s">
        <v>1288</v>
      </c>
      <c r="BQ215" s="70" t="s">
        <v>1334</v>
      </c>
      <c r="BR215" s="70" t="s">
        <v>1523</v>
      </c>
    </row>
    <row r="216" spans="1:70" ht="18">
      <c r="A216" s="68" t="s">
        <v>650</v>
      </c>
      <c r="B216" s="68" t="s">
        <v>39</v>
      </c>
      <c r="C216" s="68" t="s">
        <v>40</v>
      </c>
      <c r="D216" s="68" t="s">
        <v>649</v>
      </c>
      <c r="E216" s="68" t="s">
        <v>344</v>
      </c>
      <c r="F216" s="68" t="s">
        <v>1293</v>
      </c>
      <c r="G216" s="68" t="s">
        <v>1097</v>
      </c>
      <c r="H216" s="68" t="s">
        <v>1792</v>
      </c>
      <c r="I216" s="68" t="s">
        <v>1793</v>
      </c>
      <c r="J216" s="68" t="s">
        <v>44</v>
      </c>
      <c r="K216" s="68" t="s">
        <v>230</v>
      </c>
      <c r="L216" s="68" t="s">
        <v>1198</v>
      </c>
      <c r="M216" s="68" t="str">
        <f>VLOOKUP(A:A,'[2]FTK Critical'!$B:$G,6,0)</f>
        <v>SHARING/MOBILY</v>
      </c>
      <c r="N216" s="68" t="str">
        <f>VLOOKUP(A:A,'[2]FTK Critical'!$B:$H,7,0)</f>
        <v>GF</v>
      </c>
      <c r="O216" s="68" t="s">
        <v>39</v>
      </c>
      <c r="P216" s="68" t="s">
        <v>53</v>
      </c>
      <c r="Q216" s="68"/>
      <c r="R216" s="68" t="s">
        <v>46</v>
      </c>
      <c r="S216" s="69">
        <v>43631</v>
      </c>
      <c r="T216" s="69">
        <v>43632</v>
      </c>
      <c r="U216" s="68" t="s">
        <v>46</v>
      </c>
      <c r="V216" s="70">
        <v>43636.616712962961</v>
      </c>
      <c r="W216" s="70">
        <v>43637.616712962961</v>
      </c>
      <c r="X216" s="68" t="s">
        <v>47</v>
      </c>
      <c r="Y216" s="113" t="s">
        <v>861</v>
      </c>
      <c r="Z216" s="68" t="s">
        <v>862</v>
      </c>
      <c r="AA216" s="68" t="s">
        <v>1199</v>
      </c>
      <c r="AB216" s="68" t="s">
        <v>1267</v>
      </c>
      <c r="AC216" s="69">
        <v>43635</v>
      </c>
      <c r="AD216" s="69">
        <v>43635</v>
      </c>
      <c r="AE216" s="69">
        <v>43639</v>
      </c>
      <c r="AF216" s="69">
        <v>43643</v>
      </c>
      <c r="AG216" s="69">
        <v>43642</v>
      </c>
      <c r="AH216" s="69">
        <v>43682</v>
      </c>
      <c r="AI216" s="69" t="s">
        <v>1119</v>
      </c>
      <c r="AJ216" s="69" t="s">
        <v>1119</v>
      </c>
      <c r="AK216" s="69" t="s">
        <v>1119</v>
      </c>
      <c r="AL216" s="69" t="s">
        <v>1119</v>
      </c>
      <c r="AM216" s="69" t="s">
        <v>1119</v>
      </c>
      <c r="AN216" s="69" t="s">
        <v>1119</v>
      </c>
      <c r="AO216" s="69">
        <v>43657</v>
      </c>
      <c r="AP216" s="69">
        <v>43697</v>
      </c>
      <c r="AQ216" s="69">
        <v>43712</v>
      </c>
      <c r="AR216" s="69">
        <v>43723</v>
      </c>
      <c r="AS216" s="69">
        <v>43659</v>
      </c>
      <c r="AT216" s="69" t="s">
        <v>1608</v>
      </c>
      <c r="AU216" s="69" t="s">
        <v>1609</v>
      </c>
      <c r="AV216" s="69">
        <v>43663</v>
      </c>
      <c r="AW216" s="69">
        <v>43723</v>
      </c>
      <c r="AX216" s="69" t="s">
        <v>1610</v>
      </c>
      <c r="AY216" s="68"/>
      <c r="AZ216" s="68"/>
      <c r="BA216" s="70">
        <v>43723</v>
      </c>
      <c r="BB216" s="70">
        <v>43724</v>
      </c>
      <c r="BC216" s="70" t="s">
        <v>1377</v>
      </c>
      <c r="BD216" s="69"/>
      <c r="BE216" s="70" t="s">
        <v>890</v>
      </c>
      <c r="BF216" s="70" t="s">
        <v>1672</v>
      </c>
      <c r="BG216" s="70"/>
      <c r="BH216" s="68" t="s">
        <v>101</v>
      </c>
      <c r="BI216" s="68" t="s">
        <v>101</v>
      </c>
      <c r="BJ216" s="68" t="s">
        <v>821</v>
      </c>
      <c r="BK216" s="68" t="s">
        <v>1477</v>
      </c>
      <c r="BL216" s="68" t="s">
        <v>1403</v>
      </c>
      <c r="BM216" s="68" t="s">
        <v>1358</v>
      </c>
      <c r="BN216" s="68" t="s">
        <v>50</v>
      </c>
      <c r="BO216" s="70" t="str">
        <f t="shared" si="8"/>
        <v>HO to CW Done</v>
      </c>
      <c r="BP216" s="70" t="s">
        <v>1264</v>
      </c>
      <c r="BQ216" s="70" t="s">
        <v>1334</v>
      </c>
      <c r="BR216" s="70" t="s">
        <v>1493</v>
      </c>
    </row>
    <row r="217" spans="1:70" ht="18">
      <c r="A217" s="68" t="s">
        <v>651</v>
      </c>
      <c r="B217" s="68" t="s">
        <v>39</v>
      </c>
      <c r="C217" s="68" t="s">
        <v>40</v>
      </c>
      <c r="D217" s="68" t="s">
        <v>649</v>
      </c>
      <c r="E217" s="68" t="s">
        <v>344</v>
      </c>
      <c r="F217" s="68" t="s">
        <v>1293</v>
      </c>
      <c r="G217" s="68" t="s">
        <v>819</v>
      </c>
      <c r="H217" s="68">
        <v>26.157699999999998</v>
      </c>
      <c r="I217" s="68">
        <v>43.689500000000002</v>
      </c>
      <c r="J217" s="68" t="s">
        <v>44</v>
      </c>
      <c r="K217" s="68" t="s">
        <v>230</v>
      </c>
      <c r="L217" s="68" t="s">
        <v>1709</v>
      </c>
      <c r="M217" s="68" t="str">
        <f>VLOOKUP(A:A,'[2]FTK Critical'!$B:$G,6,0)</f>
        <v>SHARING/MOBILY</v>
      </c>
      <c r="N217" s="68" t="str">
        <f>VLOOKUP(A:A,'[2]FTK Critical'!$B:$H,7,0)</f>
        <v>GF</v>
      </c>
      <c r="O217" s="68" t="s">
        <v>39</v>
      </c>
      <c r="P217" s="68" t="s">
        <v>53</v>
      </c>
      <c r="Q217" s="68"/>
      <c r="R217" s="68" t="s">
        <v>46</v>
      </c>
      <c r="S217" s="69">
        <v>43631</v>
      </c>
      <c r="T217" s="69">
        <v>43632</v>
      </c>
      <c r="U217" s="68" t="s">
        <v>46</v>
      </c>
      <c r="V217" s="70">
        <v>43636.632245370369</v>
      </c>
      <c r="W217" s="70">
        <v>43637.632245370369</v>
      </c>
      <c r="X217" s="68" t="s">
        <v>47</v>
      </c>
      <c r="Y217" s="113" t="s">
        <v>863</v>
      </c>
      <c r="Z217" s="68" t="s">
        <v>864</v>
      </c>
      <c r="AA217" s="68" t="s">
        <v>1199</v>
      </c>
      <c r="AB217" s="68" t="s">
        <v>1267</v>
      </c>
      <c r="AC217" s="69">
        <v>43635</v>
      </c>
      <c r="AD217" s="69">
        <v>43635</v>
      </c>
      <c r="AE217" s="69">
        <v>43639</v>
      </c>
      <c r="AF217" s="69">
        <v>43643</v>
      </c>
      <c r="AG217" s="69">
        <v>43642</v>
      </c>
      <c r="AH217" s="69">
        <v>43682</v>
      </c>
      <c r="AI217" s="69" t="s">
        <v>1119</v>
      </c>
      <c r="AJ217" s="69" t="s">
        <v>1119</v>
      </c>
      <c r="AK217" s="69" t="s">
        <v>1119</v>
      </c>
      <c r="AL217" s="69" t="s">
        <v>1119</v>
      </c>
      <c r="AM217" s="69" t="s">
        <v>1119</v>
      </c>
      <c r="AN217" s="69" t="s">
        <v>1119</v>
      </c>
      <c r="AO217" s="69">
        <v>43657</v>
      </c>
      <c r="AP217" s="69">
        <v>43664</v>
      </c>
      <c r="AQ217" s="69">
        <v>43664</v>
      </c>
      <c r="AR217" s="69">
        <v>43682</v>
      </c>
      <c r="AS217" s="69">
        <v>43661</v>
      </c>
      <c r="AT217" s="69" t="s">
        <v>1611</v>
      </c>
      <c r="AU217" s="69" t="s">
        <v>1612</v>
      </c>
      <c r="AV217" s="69">
        <v>43663</v>
      </c>
      <c r="AW217" s="69">
        <v>43683</v>
      </c>
      <c r="AX217" s="69" t="s">
        <v>1540</v>
      </c>
      <c r="AY217" s="68"/>
      <c r="AZ217" s="68"/>
      <c r="BA217" s="70">
        <v>43698</v>
      </c>
      <c r="BB217" s="70">
        <v>43684</v>
      </c>
      <c r="BC217" s="70" t="s">
        <v>1376</v>
      </c>
      <c r="BD217" s="69"/>
      <c r="BE217" s="70" t="s">
        <v>890</v>
      </c>
      <c r="BF217" s="70" t="s">
        <v>1672</v>
      </c>
      <c r="BG217" s="70"/>
      <c r="BH217" s="68" t="s">
        <v>101</v>
      </c>
      <c r="BI217" s="68" t="s">
        <v>101</v>
      </c>
      <c r="BJ217" s="68" t="s">
        <v>822</v>
      </c>
      <c r="BK217" s="68" t="s">
        <v>1478</v>
      </c>
      <c r="BL217" s="68" t="s">
        <v>1445</v>
      </c>
      <c r="BM217" s="68" t="s">
        <v>1358</v>
      </c>
      <c r="BN217" s="68" t="s">
        <v>50</v>
      </c>
      <c r="BO217" s="70" t="str">
        <f t="shared" si="8"/>
        <v>HO to CW Done</v>
      </c>
      <c r="BP217" s="70" t="s">
        <v>1264</v>
      </c>
      <c r="BQ217" s="70" t="s">
        <v>1334</v>
      </c>
      <c r="BR217" s="70" t="s">
        <v>1493</v>
      </c>
    </row>
    <row r="218" spans="1:70" ht="18">
      <c r="A218" s="68" t="s">
        <v>652</v>
      </c>
      <c r="B218" s="68" t="s">
        <v>39</v>
      </c>
      <c r="C218" s="68" t="s">
        <v>40</v>
      </c>
      <c r="D218" s="68" t="s">
        <v>649</v>
      </c>
      <c r="E218" s="68" t="s">
        <v>344</v>
      </c>
      <c r="F218" s="68" t="s">
        <v>1293</v>
      </c>
      <c r="G218" s="68" t="s">
        <v>819</v>
      </c>
      <c r="H218" s="68">
        <v>26.131959999999999</v>
      </c>
      <c r="I218" s="68">
        <v>43.670299999999997</v>
      </c>
      <c r="J218" s="68" t="s">
        <v>44</v>
      </c>
      <c r="K218" s="68" t="s">
        <v>230</v>
      </c>
      <c r="L218" s="68" t="s">
        <v>1709</v>
      </c>
      <c r="M218" s="68" t="str">
        <f>VLOOKUP(A:A,'[2]FTK Critical'!$B:$G,6,0)</f>
        <v>SHARING/MOBILY</v>
      </c>
      <c r="N218" s="68" t="str">
        <f>VLOOKUP(A:A,'[2]FTK Critical'!$B:$H,7,0)</f>
        <v>GF</v>
      </c>
      <c r="O218" s="68" t="s">
        <v>39</v>
      </c>
      <c r="P218" s="68" t="s">
        <v>53</v>
      </c>
      <c r="Q218" s="68"/>
      <c r="R218" s="68" t="s">
        <v>46</v>
      </c>
      <c r="S218" s="69">
        <v>43631</v>
      </c>
      <c r="T218" s="69">
        <v>43632</v>
      </c>
      <c r="U218" s="68" t="s">
        <v>46</v>
      </c>
      <c r="V218" s="70">
        <v>43636.637384259258</v>
      </c>
      <c r="W218" s="70">
        <v>43637.637384259258</v>
      </c>
      <c r="X218" s="68" t="s">
        <v>47</v>
      </c>
      <c r="Y218" s="113" t="s">
        <v>865</v>
      </c>
      <c r="Z218" s="68" t="s">
        <v>866</v>
      </c>
      <c r="AA218" s="68" t="s">
        <v>78</v>
      </c>
      <c r="AB218" s="68" t="s">
        <v>78</v>
      </c>
      <c r="AC218" s="69">
        <v>43635</v>
      </c>
      <c r="AD218" s="69">
        <v>43635</v>
      </c>
      <c r="AE218" s="69">
        <v>43639</v>
      </c>
      <c r="AF218" s="69">
        <v>43643</v>
      </c>
      <c r="AG218" s="69">
        <v>43642</v>
      </c>
      <c r="AH218" s="69"/>
      <c r="AI218" s="69" t="s">
        <v>1119</v>
      </c>
      <c r="AJ218" s="69" t="s">
        <v>1119</v>
      </c>
      <c r="AK218" s="69" t="s">
        <v>1119</v>
      </c>
      <c r="AL218" s="69" t="s">
        <v>1119</v>
      </c>
      <c r="AM218" s="69" t="s">
        <v>1119</v>
      </c>
      <c r="AN218" s="69" t="s">
        <v>1119</v>
      </c>
      <c r="AO218" s="69">
        <v>43664</v>
      </c>
      <c r="AP218" s="69">
        <v>43758</v>
      </c>
      <c r="AQ218" s="69">
        <v>43758</v>
      </c>
      <c r="AR218" s="69"/>
      <c r="AS218" s="69"/>
      <c r="AT218" s="69"/>
      <c r="AU218" s="69"/>
      <c r="AV218" s="69"/>
      <c r="AW218" s="69"/>
      <c r="AX218" s="69"/>
      <c r="AY218" s="68"/>
      <c r="AZ218" s="68"/>
      <c r="BA218" s="70"/>
      <c r="BB218" s="70"/>
      <c r="BC218" s="70" t="s">
        <v>1382</v>
      </c>
      <c r="BD218" s="69"/>
      <c r="BE218" s="70">
        <v>43783</v>
      </c>
      <c r="BF218" s="70" t="s">
        <v>1318</v>
      </c>
      <c r="BG218" s="70"/>
      <c r="BH218" s="68" t="s">
        <v>101</v>
      </c>
      <c r="BI218" s="68" t="s">
        <v>101</v>
      </c>
      <c r="BJ218" s="68" t="s">
        <v>820</v>
      </c>
      <c r="BK218" s="68" t="s">
        <v>1479</v>
      </c>
      <c r="BL218" s="68">
        <v>0</v>
      </c>
      <c r="BM218" s="68" t="s">
        <v>1358</v>
      </c>
      <c r="BN218" s="68" t="s">
        <v>50</v>
      </c>
      <c r="BO218" s="70" t="str">
        <f t="shared" si="8"/>
        <v>FBP Not Issued</v>
      </c>
      <c r="BP218" s="70"/>
      <c r="BQ218" s="70" t="s">
        <v>1334</v>
      </c>
      <c r="BR218" s="70"/>
    </row>
    <row r="219" spans="1:70" ht="18">
      <c r="A219" s="68" t="s">
        <v>653</v>
      </c>
      <c r="B219" s="68" t="s">
        <v>39</v>
      </c>
      <c r="C219" s="68" t="s">
        <v>40</v>
      </c>
      <c r="D219" s="68" t="s">
        <v>649</v>
      </c>
      <c r="E219" s="68" t="s">
        <v>344</v>
      </c>
      <c r="F219" s="68" t="s">
        <v>1293</v>
      </c>
      <c r="G219" s="68" t="s">
        <v>741</v>
      </c>
      <c r="H219" s="68" t="s">
        <v>1794</v>
      </c>
      <c r="I219" s="68" t="s">
        <v>1795</v>
      </c>
      <c r="J219" s="68" t="s">
        <v>44</v>
      </c>
      <c r="K219" s="68" t="s">
        <v>230</v>
      </c>
      <c r="L219" s="68" t="s">
        <v>1198</v>
      </c>
      <c r="M219" s="68" t="str">
        <f>VLOOKUP(A:A,'[2]FTK Critical'!$B:$G,6,0)</f>
        <v>SHARING/MOBILY</v>
      </c>
      <c r="N219" s="68" t="str">
        <f>VLOOKUP(A:A,'[2]FTK Critical'!$B:$H,7,0)</f>
        <v>GF</v>
      </c>
      <c r="O219" s="68" t="s">
        <v>39</v>
      </c>
      <c r="P219" s="68" t="s">
        <v>53</v>
      </c>
      <c r="Q219" s="68"/>
      <c r="R219" s="68" t="s">
        <v>46</v>
      </c>
      <c r="S219" s="69">
        <v>43632</v>
      </c>
      <c r="T219" s="69">
        <v>43633</v>
      </c>
      <c r="U219" s="68" t="s">
        <v>46</v>
      </c>
      <c r="V219" s="70">
        <v>43633.75439814815</v>
      </c>
      <c r="W219" s="70">
        <v>43634.75439814815</v>
      </c>
      <c r="X219" s="68" t="s">
        <v>47</v>
      </c>
      <c r="Y219" s="113" t="s">
        <v>826</v>
      </c>
      <c r="Z219" s="68" t="s">
        <v>827</v>
      </c>
      <c r="AA219" s="68" t="s">
        <v>56</v>
      </c>
      <c r="AB219" s="68" t="s">
        <v>57</v>
      </c>
      <c r="AC219" s="69">
        <v>43636</v>
      </c>
      <c r="AD219" s="69">
        <v>43636</v>
      </c>
      <c r="AE219" s="69">
        <v>43640</v>
      </c>
      <c r="AF219" s="69">
        <v>43644</v>
      </c>
      <c r="AG219" s="69"/>
      <c r="AH219" s="69"/>
      <c r="AI219" s="69" t="s">
        <v>1119</v>
      </c>
      <c r="AJ219" s="69" t="s">
        <v>1119</v>
      </c>
      <c r="AK219" s="69" t="s">
        <v>1119</v>
      </c>
      <c r="AL219" s="69" t="s">
        <v>1119</v>
      </c>
      <c r="AM219" s="69" t="s">
        <v>1119</v>
      </c>
      <c r="AN219" s="69" t="s">
        <v>1119</v>
      </c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8"/>
      <c r="AZ219" s="68"/>
      <c r="BA219" s="70"/>
      <c r="BB219" s="70"/>
      <c r="BC219" s="70" t="s">
        <v>1377</v>
      </c>
      <c r="BD219" s="69"/>
      <c r="BE219" s="70">
        <v>43825</v>
      </c>
      <c r="BF219" s="70" t="s">
        <v>1704</v>
      </c>
      <c r="BG219" s="70"/>
      <c r="BH219" s="68" t="s">
        <v>101</v>
      </c>
      <c r="BI219" s="68" t="s">
        <v>101</v>
      </c>
      <c r="BJ219" s="68" t="s">
        <v>808</v>
      </c>
      <c r="BK219" s="68" t="s">
        <v>1480</v>
      </c>
      <c r="BL219" s="68">
        <v>0</v>
      </c>
      <c r="BM219" s="68">
        <v>0</v>
      </c>
      <c r="BN219" s="68" t="s">
        <v>50</v>
      </c>
      <c r="BO219" s="70" t="str">
        <f t="shared" si="8"/>
        <v>Priv. Contract Not Issued From TAWAL</v>
      </c>
      <c r="BP219" s="70"/>
      <c r="BQ219" s="70" t="s">
        <v>1334</v>
      </c>
      <c r="BR219" s="70"/>
    </row>
    <row r="220" spans="1:70" ht="18">
      <c r="A220" s="68" t="s">
        <v>654</v>
      </c>
      <c r="B220" s="68" t="s">
        <v>39</v>
      </c>
      <c r="C220" s="68" t="s">
        <v>40</v>
      </c>
      <c r="D220" s="68" t="s">
        <v>649</v>
      </c>
      <c r="E220" s="68" t="s">
        <v>344</v>
      </c>
      <c r="F220" s="68" t="s">
        <v>1293</v>
      </c>
      <c r="G220" s="68" t="s">
        <v>903</v>
      </c>
      <c r="H220" s="68">
        <v>26.39282</v>
      </c>
      <c r="I220" s="68">
        <v>44.013759999999998</v>
      </c>
      <c r="J220" s="68" t="s">
        <v>44</v>
      </c>
      <c r="K220" s="68" t="s">
        <v>230</v>
      </c>
      <c r="L220" s="68" t="s">
        <v>1709</v>
      </c>
      <c r="M220" s="68" t="str">
        <f>VLOOKUP(A:A,'[2]FTK Critical'!$B:$G,6,0)</f>
        <v>SHARING/MOBILY</v>
      </c>
      <c r="N220" s="68" t="str">
        <f>VLOOKUP(A:A,'[2]FTK Critical'!$B:$H,7,0)</f>
        <v>GF</v>
      </c>
      <c r="O220" s="68" t="s">
        <v>39</v>
      </c>
      <c r="P220" s="68" t="s">
        <v>53</v>
      </c>
      <c r="Q220" s="68"/>
      <c r="R220" s="68" t="s">
        <v>46</v>
      </c>
      <c r="S220" s="69">
        <v>43646</v>
      </c>
      <c r="T220" s="69">
        <v>43647</v>
      </c>
      <c r="U220" s="68" t="s">
        <v>46</v>
      </c>
      <c r="V220" s="70">
        <v>43655.448912037034</v>
      </c>
      <c r="W220" s="70">
        <v>43656.448912037034</v>
      </c>
      <c r="X220" s="68" t="s">
        <v>47</v>
      </c>
      <c r="Y220" s="113" t="s">
        <v>1042</v>
      </c>
      <c r="Z220" s="68" t="s">
        <v>1043</v>
      </c>
      <c r="AA220" s="68" t="s">
        <v>56</v>
      </c>
      <c r="AB220" s="68" t="s">
        <v>57</v>
      </c>
      <c r="AC220" s="69">
        <v>43650</v>
      </c>
      <c r="AD220" s="69">
        <v>43650</v>
      </c>
      <c r="AE220" s="69">
        <v>43650</v>
      </c>
      <c r="AF220" s="69">
        <v>43650</v>
      </c>
      <c r="AG220" s="69" t="s">
        <v>1119</v>
      </c>
      <c r="AH220" s="69" t="s">
        <v>1119</v>
      </c>
      <c r="AI220" s="69">
        <v>43642</v>
      </c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8"/>
      <c r="AZ220" s="68"/>
      <c r="BA220" s="70"/>
      <c r="BB220" s="70"/>
      <c r="BC220" s="70" t="s">
        <v>1376</v>
      </c>
      <c r="BD220" s="69"/>
      <c r="BE220" s="70">
        <v>43811</v>
      </c>
      <c r="BF220" s="70" t="s">
        <v>1674</v>
      </c>
      <c r="BG220" s="70"/>
      <c r="BH220" s="69" t="s">
        <v>1190</v>
      </c>
      <c r="BI220" s="68" t="s">
        <v>48</v>
      </c>
      <c r="BJ220" s="68" t="s">
        <v>1373</v>
      </c>
      <c r="BK220" s="68" t="s">
        <v>1119</v>
      </c>
      <c r="BL220" s="68">
        <v>0</v>
      </c>
      <c r="BM220" s="68">
        <v>0</v>
      </c>
      <c r="BN220" s="68" t="s">
        <v>50</v>
      </c>
      <c r="BO220" s="70" t="str">
        <f t="shared" si="8"/>
        <v>IBP Not Issued</v>
      </c>
      <c r="BP220" s="70"/>
      <c r="BQ220" s="70" t="s">
        <v>1334</v>
      </c>
      <c r="BR220" s="70"/>
    </row>
    <row r="221" spans="1:70" ht="18">
      <c r="A221" s="68" t="s">
        <v>655</v>
      </c>
      <c r="B221" s="68" t="s">
        <v>39</v>
      </c>
      <c r="C221" s="68" t="s">
        <v>40</v>
      </c>
      <c r="D221" s="68" t="s">
        <v>649</v>
      </c>
      <c r="E221" s="68" t="s">
        <v>344</v>
      </c>
      <c r="F221" s="68" t="s">
        <v>1293</v>
      </c>
      <c r="G221" s="68" t="s">
        <v>741</v>
      </c>
      <c r="H221" s="68">
        <v>26.321798000000001</v>
      </c>
      <c r="I221" s="68">
        <v>43.78689</v>
      </c>
      <c r="J221" s="68" t="s">
        <v>44</v>
      </c>
      <c r="K221" s="68" t="s">
        <v>230</v>
      </c>
      <c r="L221" s="68" t="s">
        <v>1709</v>
      </c>
      <c r="M221" s="68" t="str">
        <f>VLOOKUP(A:A,'[2]FTK Critical'!$B:$G,6,0)</f>
        <v>SHARING/MOBILY</v>
      </c>
      <c r="N221" s="68" t="str">
        <f>VLOOKUP(A:A,'[2]FTK Critical'!$B:$H,7,0)</f>
        <v>GF</v>
      </c>
      <c r="O221" s="68" t="s">
        <v>39</v>
      </c>
      <c r="P221" s="68" t="s">
        <v>53</v>
      </c>
      <c r="Q221" s="68"/>
      <c r="R221" s="68" t="s">
        <v>46</v>
      </c>
      <c r="S221" s="69">
        <v>43628</v>
      </c>
      <c r="T221" s="69">
        <v>43629</v>
      </c>
      <c r="U221" s="68" t="s">
        <v>150</v>
      </c>
      <c r="V221" s="70"/>
      <c r="W221" s="70"/>
      <c r="X221" s="68" t="s">
        <v>47</v>
      </c>
      <c r="Y221" s="113" t="e">
        <v>#N/A</v>
      </c>
      <c r="Z221" s="68" t="e">
        <v>#N/A</v>
      </c>
      <c r="AA221" s="68" t="e">
        <v>#N/A</v>
      </c>
      <c r="AB221" s="68" t="e">
        <v>#N/A</v>
      </c>
      <c r="AC221" s="69">
        <v>43632</v>
      </c>
      <c r="AD221" s="69">
        <v>43632</v>
      </c>
      <c r="AE221" s="69"/>
      <c r="AF221" s="69"/>
      <c r="AG221" s="69"/>
      <c r="AH221" s="69"/>
      <c r="AI221" s="69" t="s">
        <v>1119</v>
      </c>
      <c r="AJ221" s="69" t="s">
        <v>1119</v>
      </c>
      <c r="AK221" s="69" t="s">
        <v>1119</v>
      </c>
      <c r="AL221" s="69" t="s">
        <v>1119</v>
      </c>
      <c r="AM221" s="69" t="s">
        <v>1119</v>
      </c>
      <c r="AN221" s="69" t="s">
        <v>1119</v>
      </c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8"/>
      <c r="AZ221" s="68"/>
      <c r="BA221" s="70"/>
      <c r="BB221" s="70"/>
      <c r="BC221" s="70" t="s">
        <v>1377</v>
      </c>
      <c r="BD221" s="69"/>
      <c r="BE221" s="70">
        <v>43825</v>
      </c>
      <c r="BF221" s="70" t="s">
        <v>1704</v>
      </c>
      <c r="BG221" s="70"/>
      <c r="BH221" s="68" t="s">
        <v>101</v>
      </c>
      <c r="BI221" s="68" t="s">
        <v>101</v>
      </c>
      <c r="BJ221" s="68" t="s">
        <v>740</v>
      </c>
      <c r="BK221" s="68" t="s">
        <v>1119</v>
      </c>
      <c r="BL221" s="68" t="s">
        <v>1119</v>
      </c>
      <c r="BM221" s="68" t="s">
        <v>1119</v>
      </c>
      <c r="BN221" s="68" t="s">
        <v>353</v>
      </c>
      <c r="BO221" s="70" t="str">
        <f t="shared" si="8"/>
        <v>,ISR  IN GAT</v>
      </c>
      <c r="BP221" s="70"/>
      <c r="BQ221" s="70" t="s">
        <v>1334</v>
      </c>
      <c r="BR221" s="70"/>
    </row>
    <row r="222" spans="1:70" ht="18">
      <c r="A222" s="68" t="s">
        <v>656</v>
      </c>
      <c r="B222" s="68" t="s">
        <v>39</v>
      </c>
      <c r="C222" s="68" t="s">
        <v>40</v>
      </c>
      <c r="D222" s="68" t="s">
        <v>649</v>
      </c>
      <c r="E222" s="68" t="s">
        <v>344</v>
      </c>
      <c r="F222" s="68" t="s">
        <v>1293</v>
      </c>
      <c r="G222" s="68" t="s">
        <v>741</v>
      </c>
      <c r="H222" s="68" t="s">
        <v>1796</v>
      </c>
      <c r="I222" s="68" t="s">
        <v>1797</v>
      </c>
      <c r="J222" s="68" t="s">
        <v>44</v>
      </c>
      <c r="K222" s="68" t="s">
        <v>230</v>
      </c>
      <c r="L222" s="68" t="s">
        <v>1198</v>
      </c>
      <c r="M222" s="68" t="str">
        <f>VLOOKUP(A:A,'[2]FTK Critical'!$B:$G,6,0)</f>
        <v>SHARING/MOBILY</v>
      </c>
      <c r="N222" s="68" t="str">
        <f>VLOOKUP(A:A,'[2]FTK Critical'!$B:$H,7,0)</f>
        <v>GF</v>
      </c>
      <c r="O222" s="68" t="s">
        <v>39</v>
      </c>
      <c r="P222" s="68" t="s">
        <v>53</v>
      </c>
      <c r="Q222" s="68"/>
      <c r="R222" s="68" t="s">
        <v>46</v>
      </c>
      <c r="S222" s="69">
        <v>43628</v>
      </c>
      <c r="T222" s="69">
        <v>43629</v>
      </c>
      <c r="U222" s="68" t="s">
        <v>46</v>
      </c>
      <c r="V222" s="70">
        <v>43632.443645833337</v>
      </c>
      <c r="W222" s="70">
        <v>43633.443645833337</v>
      </c>
      <c r="X222" s="68" t="s">
        <v>47</v>
      </c>
      <c r="Y222" s="113" t="s">
        <v>815</v>
      </c>
      <c r="Z222" s="68" t="s">
        <v>816</v>
      </c>
      <c r="AA222" s="68" t="s">
        <v>1199</v>
      </c>
      <c r="AB222" s="68" t="s">
        <v>1267</v>
      </c>
      <c r="AC222" s="69">
        <v>43632</v>
      </c>
      <c r="AD222" s="69">
        <v>43632</v>
      </c>
      <c r="AE222" s="69">
        <v>43636</v>
      </c>
      <c r="AF222" s="69">
        <v>43640</v>
      </c>
      <c r="AG222" s="69">
        <v>43649</v>
      </c>
      <c r="AH222" s="69">
        <v>43682</v>
      </c>
      <c r="AI222" s="69" t="s">
        <v>1119</v>
      </c>
      <c r="AJ222" s="69" t="s">
        <v>1119</v>
      </c>
      <c r="AK222" s="69" t="s">
        <v>1119</v>
      </c>
      <c r="AL222" s="69" t="s">
        <v>1119</v>
      </c>
      <c r="AM222" s="69" t="s">
        <v>1119</v>
      </c>
      <c r="AN222" s="69" t="s">
        <v>1119</v>
      </c>
      <c r="AO222" s="69">
        <v>43657</v>
      </c>
      <c r="AP222" s="69">
        <v>43664</v>
      </c>
      <c r="AQ222" s="69">
        <v>43664</v>
      </c>
      <c r="AR222" s="69"/>
      <c r="AS222" s="69">
        <v>43659</v>
      </c>
      <c r="AT222" s="69" t="s">
        <v>1613</v>
      </c>
      <c r="AU222" s="69" t="s">
        <v>1614</v>
      </c>
      <c r="AV222" s="69">
        <v>43663</v>
      </c>
      <c r="AW222" s="69" t="s">
        <v>1119</v>
      </c>
      <c r="AX222" s="69" t="s">
        <v>1119</v>
      </c>
      <c r="AY222" s="68"/>
      <c r="AZ222" s="68"/>
      <c r="BA222" s="70"/>
      <c r="BB222" s="70"/>
      <c r="BC222" s="70" t="s">
        <v>1377</v>
      </c>
      <c r="BD222" s="69"/>
      <c r="BE222" s="70">
        <v>43825</v>
      </c>
      <c r="BF222" s="70" t="s">
        <v>1704</v>
      </c>
      <c r="BG222" s="70"/>
      <c r="BH222" s="68" t="s">
        <v>101</v>
      </c>
      <c r="BI222" s="68" t="s">
        <v>101</v>
      </c>
      <c r="BJ222" s="68" t="s">
        <v>739</v>
      </c>
      <c r="BK222" s="68" t="s">
        <v>1481</v>
      </c>
      <c r="BL222" s="68" t="s">
        <v>1401</v>
      </c>
      <c r="BM222" s="68" t="s">
        <v>1358</v>
      </c>
      <c r="BN222" s="68" t="s">
        <v>50</v>
      </c>
      <c r="BO222" s="70" t="str">
        <f t="shared" si="8"/>
        <v>FBP Not Issued</v>
      </c>
      <c r="BP222" s="70"/>
      <c r="BQ222" s="70" t="s">
        <v>1334</v>
      </c>
      <c r="BR222" s="70"/>
    </row>
    <row r="223" spans="1:70" ht="18">
      <c r="A223" s="68" t="s">
        <v>657</v>
      </c>
      <c r="B223" s="68" t="s">
        <v>39</v>
      </c>
      <c r="C223" s="68" t="s">
        <v>40</v>
      </c>
      <c r="D223" s="68" t="s">
        <v>649</v>
      </c>
      <c r="E223" s="68" t="s">
        <v>344</v>
      </c>
      <c r="F223" s="68" t="s">
        <v>1293</v>
      </c>
      <c r="G223" s="68" t="s">
        <v>741</v>
      </c>
      <c r="H223" s="68">
        <v>26.311499999999999</v>
      </c>
      <c r="I223" s="68">
        <v>43.998980000000003</v>
      </c>
      <c r="J223" s="68" t="s">
        <v>44</v>
      </c>
      <c r="K223" s="68" t="s">
        <v>230</v>
      </c>
      <c r="L223" s="68" t="s">
        <v>1709</v>
      </c>
      <c r="M223" s="68" t="str">
        <f>VLOOKUP(A:A,'[2]FTK Critical'!$B:$G,6,0)</f>
        <v>SHARING/MOBILY</v>
      </c>
      <c r="N223" s="68" t="str">
        <f>VLOOKUP(A:A,'[2]FTK Critical'!$B:$H,7,0)</f>
        <v>GF</v>
      </c>
      <c r="O223" s="68" t="s">
        <v>39</v>
      </c>
      <c r="P223" s="68" t="s">
        <v>53</v>
      </c>
      <c r="Q223" s="68"/>
      <c r="R223" s="68" t="s">
        <v>46</v>
      </c>
      <c r="S223" s="69">
        <v>43629</v>
      </c>
      <c r="T223" s="69">
        <v>43630</v>
      </c>
      <c r="U223" s="68" t="s">
        <v>46</v>
      </c>
      <c r="V223" s="70">
        <v>43633.762314814812</v>
      </c>
      <c r="W223" s="70">
        <v>43634.762314814812</v>
      </c>
      <c r="X223" s="68" t="s">
        <v>47</v>
      </c>
      <c r="Y223" s="113" t="s">
        <v>828</v>
      </c>
      <c r="Z223" s="68" t="s">
        <v>829</v>
      </c>
      <c r="AA223" s="68" t="s">
        <v>1199</v>
      </c>
      <c r="AB223" s="68" t="s">
        <v>1267</v>
      </c>
      <c r="AC223" s="69">
        <v>43633</v>
      </c>
      <c r="AD223" s="69">
        <v>43633</v>
      </c>
      <c r="AE223" s="69">
        <v>43637</v>
      </c>
      <c r="AF223" s="69">
        <v>43641</v>
      </c>
      <c r="AG223" s="69">
        <v>43642</v>
      </c>
      <c r="AH223" s="69">
        <v>43682</v>
      </c>
      <c r="AI223" s="69" t="s">
        <v>1119</v>
      </c>
      <c r="AJ223" s="69" t="s">
        <v>1119</v>
      </c>
      <c r="AK223" s="69" t="s">
        <v>1119</v>
      </c>
      <c r="AL223" s="69" t="s">
        <v>1119</v>
      </c>
      <c r="AM223" s="69" t="s">
        <v>1119</v>
      </c>
      <c r="AN223" s="69" t="s">
        <v>1119</v>
      </c>
      <c r="AO223" s="69">
        <v>43657</v>
      </c>
      <c r="AP223" s="69">
        <v>43664</v>
      </c>
      <c r="AQ223" s="69">
        <v>43664</v>
      </c>
      <c r="AR223" s="69"/>
      <c r="AS223" s="69">
        <v>43659</v>
      </c>
      <c r="AT223" s="69" t="s">
        <v>1615</v>
      </c>
      <c r="AU223" s="69" t="s">
        <v>1616</v>
      </c>
      <c r="AV223" s="69">
        <v>43663</v>
      </c>
      <c r="AW223" s="69" t="s">
        <v>1119</v>
      </c>
      <c r="AX223" s="69" t="s">
        <v>1119</v>
      </c>
      <c r="AY223" s="68"/>
      <c r="AZ223" s="68"/>
      <c r="BA223" s="70"/>
      <c r="BB223" s="70"/>
      <c r="BC223" s="70" t="s">
        <v>1379</v>
      </c>
      <c r="BD223" s="69"/>
      <c r="BE223" s="70">
        <v>43825</v>
      </c>
      <c r="BF223" s="70" t="s">
        <v>1704</v>
      </c>
      <c r="BG223" s="70"/>
      <c r="BH223" s="68" t="s">
        <v>101</v>
      </c>
      <c r="BI223" s="68" t="s">
        <v>101</v>
      </c>
      <c r="BJ223" s="68" t="s">
        <v>807</v>
      </c>
      <c r="BK223" s="68" t="s">
        <v>1482</v>
      </c>
      <c r="BL223" s="68" t="s">
        <v>1399</v>
      </c>
      <c r="BM223" s="68" t="s">
        <v>1358</v>
      </c>
      <c r="BN223" s="68" t="s">
        <v>50</v>
      </c>
      <c r="BO223" s="70" t="str">
        <f t="shared" si="8"/>
        <v>FBP Not Issued</v>
      </c>
      <c r="BP223" s="70"/>
      <c r="BQ223" s="70" t="s">
        <v>1334</v>
      </c>
      <c r="BR223" s="70"/>
    </row>
    <row r="224" spans="1:70" ht="18">
      <c r="A224" s="68" t="s">
        <v>658</v>
      </c>
      <c r="B224" s="68" t="s">
        <v>39</v>
      </c>
      <c r="C224" s="68" t="s">
        <v>40</v>
      </c>
      <c r="D224" s="68" t="s">
        <v>647</v>
      </c>
      <c r="E224" s="68" t="s">
        <v>396</v>
      </c>
      <c r="F224" s="68" t="s">
        <v>1293</v>
      </c>
      <c r="G224" s="68" t="s">
        <v>736</v>
      </c>
      <c r="H224" s="68">
        <v>27.279163</v>
      </c>
      <c r="I224" s="68">
        <v>35.773097999999997</v>
      </c>
      <c r="J224" s="68" t="s">
        <v>44</v>
      </c>
      <c r="K224" s="68" t="s">
        <v>230</v>
      </c>
      <c r="L224" s="68" t="s">
        <v>1709</v>
      </c>
      <c r="M224" s="68" t="str">
        <f>VLOOKUP(A:A,'[2]FTK Critical'!$B:$G,6,0)</f>
        <v>SHARING/MOBILY</v>
      </c>
      <c r="N224" s="68" t="str">
        <f>VLOOKUP(A:A,'[2]FTK Critical'!$B:$H,7,0)</f>
        <v>GF</v>
      </c>
      <c r="O224" s="68" t="s">
        <v>39</v>
      </c>
      <c r="P224" s="68" t="s">
        <v>53</v>
      </c>
      <c r="Q224" s="68"/>
      <c r="R224" s="68" t="s">
        <v>46</v>
      </c>
      <c r="S224" s="69">
        <v>43628</v>
      </c>
      <c r="T224" s="69">
        <v>43629</v>
      </c>
      <c r="U224" s="68" t="s">
        <v>46</v>
      </c>
      <c r="V224" s="70">
        <v>43631.447789351849</v>
      </c>
      <c r="W224" s="70">
        <v>43632.447789351849</v>
      </c>
      <c r="X224" s="68" t="s">
        <v>47</v>
      </c>
      <c r="Y224" s="113" t="s">
        <v>801</v>
      </c>
      <c r="Z224" s="68" t="s">
        <v>802</v>
      </c>
      <c r="AA224" s="68" t="s">
        <v>56</v>
      </c>
      <c r="AB224" s="68" t="s">
        <v>57</v>
      </c>
      <c r="AC224" s="69">
        <v>43632</v>
      </c>
      <c r="AD224" s="69">
        <v>43632</v>
      </c>
      <c r="AE224" s="69">
        <v>43636</v>
      </c>
      <c r="AF224" s="69">
        <v>43636</v>
      </c>
      <c r="AG224" s="69" t="s">
        <v>1119</v>
      </c>
      <c r="AH224" s="69" t="s">
        <v>1119</v>
      </c>
      <c r="AI224" s="69">
        <v>43657</v>
      </c>
      <c r="AJ224" s="69"/>
      <c r="AK224" s="69"/>
      <c r="AL224" s="69"/>
      <c r="AM224" s="69"/>
      <c r="AN224" s="69"/>
      <c r="AO224" s="69"/>
      <c r="AP224" s="69"/>
      <c r="AQ224" s="69"/>
      <c r="AR224" s="69"/>
      <c r="AS224" s="69"/>
      <c r="AT224" s="69"/>
      <c r="AU224" s="69"/>
      <c r="AV224" s="69"/>
      <c r="AW224" s="69"/>
      <c r="AX224" s="69"/>
      <c r="AY224" s="68"/>
      <c r="AZ224" s="68"/>
      <c r="BA224" s="70"/>
      <c r="BB224" s="70"/>
      <c r="BC224" s="70" t="s">
        <v>1376</v>
      </c>
      <c r="BD224" s="69"/>
      <c r="BE224" s="70">
        <v>43825</v>
      </c>
      <c r="BF224" s="70" t="s">
        <v>1704</v>
      </c>
      <c r="BG224" s="70"/>
      <c r="BH224" s="69" t="s">
        <v>1190</v>
      </c>
      <c r="BI224" s="68" t="s">
        <v>58</v>
      </c>
      <c r="BJ224" s="68" t="s">
        <v>737</v>
      </c>
      <c r="BK224" s="68" t="s">
        <v>1119</v>
      </c>
      <c r="BL224" s="68">
        <v>0</v>
      </c>
      <c r="BM224" s="68">
        <v>0</v>
      </c>
      <c r="BN224" s="68" t="s">
        <v>50</v>
      </c>
      <c r="BO224" s="70" t="str">
        <f t="shared" si="8"/>
        <v>IBP Not Issued</v>
      </c>
      <c r="BP224" s="70"/>
      <c r="BQ224" s="70" t="s">
        <v>1333</v>
      </c>
      <c r="BR224" s="70"/>
    </row>
    <row r="225" spans="1:70" ht="18">
      <c r="A225" s="68" t="s">
        <v>659</v>
      </c>
      <c r="B225" s="68" t="s">
        <v>39</v>
      </c>
      <c r="C225" s="68" t="s">
        <v>40</v>
      </c>
      <c r="D225" s="68" t="s">
        <v>647</v>
      </c>
      <c r="E225" s="68" t="s">
        <v>396</v>
      </c>
      <c r="F225" s="68" t="s">
        <v>1293</v>
      </c>
      <c r="G225" s="68" t="s">
        <v>736</v>
      </c>
      <c r="H225" s="68" t="s">
        <v>1798</v>
      </c>
      <c r="I225" s="68" t="s">
        <v>1799</v>
      </c>
      <c r="J225" s="68" t="s">
        <v>44</v>
      </c>
      <c r="K225" s="68" t="s">
        <v>230</v>
      </c>
      <c r="L225" s="68" t="s">
        <v>1198</v>
      </c>
      <c r="M225" s="68" t="str">
        <f>VLOOKUP(A:A,'[2]FTK Critical'!$B:$G,6,0)</f>
        <v>SHARING/MOBILY</v>
      </c>
      <c r="N225" s="68" t="str">
        <f>VLOOKUP(A:A,'[2]FTK Critical'!$B:$H,7,0)</f>
        <v>GF</v>
      </c>
      <c r="O225" s="68" t="s">
        <v>39</v>
      </c>
      <c r="P225" s="68" t="s">
        <v>53</v>
      </c>
      <c r="Q225" s="68"/>
      <c r="R225" s="68" t="s">
        <v>46</v>
      </c>
      <c r="S225" s="69">
        <v>43628</v>
      </c>
      <c r="T225" s="69">
        <v>43629</v>
      </c>
      <c r="U225" s="68" t="s">
        <v>46</v>
      </c>
      <c r="V225" s="70">
        <v>43631.454398148147</v>
      </c>
      <c r="W225" s="70">
        <v>43632.454398148147</v>
      </c>
      <c r="X225" s="68" t="s">
        <v>47</v>
      </c>
      <c r="Y225" s="113" t="s">
        <v>803</v>
      </c>
      <c r="Z225" s="68" t="s">
        <v>804</v>
      </c>
      <c r="AA225" s="68" t="s">
        <v>56</v>
      </c>
      <c r="AB225" s="68" t="s">
        <v>57</v>
      </c>
      <c r="AC225" s="69">
        <v>43632</v>
      </c>
      <c r="AD225" s="69">
        <v>43632</v>
      </c>
      <c r="AE225" s="69">
        <v>43636</v>
      </c>
      <c r="AF225" s="69">
        <v>43640</v>
      </c>
      <c r="AG225" s="69" t="s">
        <v>1119</v>
      </c>
      <c r="AH225" s="69" t="s">
        <v>1119</v>
      </c>
      <c r="AI225" s="69">
        <v>43642</v>
      </c>
      <c r="AJ225" s="69"/>
      <c r="AK225" s="69"/>
      <c r="AL225" s="69"/>
      <c r="AM225" s="69"/>
      <c r="AN225" s="69"/>
      <c r="AO225" s="69"/>
      <c r="AP225" s="69"/>
      <c r="AQ225" s="69"/>
      <c r="AR225" s="69"/>
      <c r="AS225" s="69"/>
      <c r="AT225" s="69"/>
      <c r="AU225" s="69"/>
      <c r="AV225" s="69"/>
      <c r="AW225" s="69"/>
      <c r="AX225" s="69"/>
      <c r="AY225" s="68"/>
      <c r="AZ225" s="68"/>
      <c r="BA225" s="70"/>
      <c r="BB225" s="70"/>
      <c r="BC225" s="70" t="s">
        <v>1376</v>
      </c>
      <c r="BD225" s="69"/>
      <c r="BE225" s="70">
        <v>43825</v>
      </c>
      <c r="BF225" s="70" t="s">
        <v>1704</v>
      </c>
      <c r="BG225" s="70"/>
      <c r="BH225" s="69" t="s">
        <v>1190</v>
      </c>
      <c r="BI225" s="68" t="s">
        <v>58</v>
      </c>
      <c r="BJ225" s="68" t="s">
        <v>737</v>
      </c>
      <c r="BK225" s="68" t="s">
        <v>1119</v>
      </c>
      <c r="BL225" s="68">
        <v>0</v>
      </c>
      <c r="BM225" s="68">
        <v>0</v>
      </c>
      <c r="BN225" s="68" t="s">
        <v>50</v>
      </c>
      <c r="BO225" s="70" t="str">
        <f t="shared" si="8"/>
        <v>IBP Not Issued</v>
      </c>
      <c r="BP225" s="70"/>
      <c r="BQ225" s="70" t="s">
        <v>1333</v>
      </c>
      <c r="BR225" s="70"/>
    </row>
    <row r="226" spans="1:70" ht="18">
      <c r="A226" s="68" t="s">
        <v>660</v>
      </c>
      <c r="B226" s="68" t="s">
        <v>39</v>
      </c>
      <c r="C226" s="68" t="s">
        <v>40</v>
      </c>
      <c r="D226" s="68" t="s">
        <v>647</v>
      </c>
      <c r="E226" s="68" t="s">
        <v>396</v>
      </c>
      <c r="F226" s="68" t="s">
        <v>1293</v>
      </c>
      <c r="G226" s="68" t="s">
        <v>746</v>
      </c>
      <c r="H226" s="68" t="s">
        <v>1800</v>
      </c>
      <c r="I226" s="68" t="s">
        <v>1801</v>
      </c>
      <c r="J226" s="68" t="s">
        <v>44</v>
      </c>
      <c r="K226" s="68" t="s">
        <v>230</v>
      </c>
      <c r="L226" s="68" t="s">
        <v>1198</v>
      </c>
      <c r="M226" s="68" t="str">
        <f>VLOOKUP(A:A,'[2]FTK Critical'!$B:$G,6,0)</f>
        <v>SHARING/MOBILY</v>
      </c>
      <c r="N226" s="68" t="str">
        <f>VLOOKUP(A:A,'[2]FTK Critical'!$B:$H,7,0)</f>
        <v>GF</v>
      </c>
      <c r="O226" s="68" t="s">
        <v>39</v>
      </c>
      <c r="P226" s="68" t="s">
        <v>53</v>
      </c>
      <c r="Q226" s="68"/>
      <c r="R226" s="68" t="s">
        <v>46</v>
      </c>
      <c r="S226" s="69">
        <v>43630</v>
      </c>
      <c r="T226" s="69">
        <v>43631</v>
      </c>
      <c r="U226" s="68" t="s">
        <v>46</v>
      </c>
      <c r="V226" s="70">
        <v>43633.794814814813</v>
      </c>
      <c r="W226" s="70">
        <v>43634.794814814813</v>
      </c>
      <c r="X226" s="68" t="s">
        <v>47</v>
      </c>
      <c r="Y226" s="113" t="s">
        <v>854</v>
      </c>
      <c r="Z226" s="68" t="s">
        <v>853</v>
      </c>
      <c r="AA226" s="68" t="s">
        <v>960</v>
      </c>
      <c r="AB226" s="68" t="s">
        <v>961</v>
      </c>
      <c r="AC226" s="69">
        <v>43634</v>
      </c>
      <c r="AD226" s="69">
        <v>43634</v>
      </c>
      <c r="AE226" s="69">
        <v>43638</v>
      </c>
      <c r="AF226" s="69">
        <v>43642</v>
      </c>
      <c r="AG226" s="69">
        <v>43704</v>
      </c>
      <c r="AH226" s="69">
        <v>43704</v>
      </c>
      <c r="AI226" s="69" t="s">
        <v>1119</v>
      </c>
      <c r="AJ226" s="69" t="s">
        <v>1119</v>
      </c>
      <c r="AK226" s="69" t="s">
        <v>1119</v>
      </c>
      <c r="AL226" s="69" t="s">
        <v>1119</v>
      </c>
      <c r="AM226" s="69" t="s">
        <v>1119</v>
      </c>
      <c r="AN226" s="69" t="s">
        <v>1119</v>
      </c>
      <c r="AO226" s="69">
        <v>43737</v>
      </c>
      <c r="AP226" s="69">
        <v>43765</v>
      </c>
      <c r="AQ226" s="69">
        <v>43765</v>
      </c>
      <c r="AR226" s="69">
        <v>43778</v>
      </c>
      <c r="AS226" s="69"/>
      <c r="AT226" s="69"/>
      <c r="AU226" s="69"/>
      <c r="AV226" s="69">
        <v>43758</v>
      </c>
      <c r="AW226" s="69"/>
      <c r="AX226" s="69"/>
      <c r="AY226" s="68"/>
      <c r="AZ226" s="68"/>
      <c r="BA226" s="70">
        <v>43779</v>
      </c>
      <c r="BB226" s="70"/>
      <c r="BC226" s="70" t="s">
        <v>1377</v>
      </c>
      <c r="BD226" s="69"/>
      <c r="BE226" s="70">
        <v>43769</v>
      </c>
      <c r="BF226" s="70" t="s">
        <v>1315</v>
      </c>
      <c r="BG226" s="70"/>
      <c r="BH226" s="68" t="s">
        <v>101</v>
      </c>
      <c r="BI226" s="68" t="s">
        <v>101</v>
      </c>
      <c r="BJ226" s="68" t="s">
        <v>810</v>
      </c>
      <c r="BK226" s="68" t="s">
        <v>1483</v>
      </c>
      <c r="BL226" s="68" t="s">
        <v>1401</v>
      </c>
      <c r="BM226" s="68" t="s">
        <v>1354</v>
      </c>
      <c r="BN226" s="68" t="s">
        <v>50</v>
      </c>
      <c r="BO226" s="70" t="str">
        <f t="shared" si="8"/>
        <v>HO Not Done</v>
      </c>
      <c r="BP226" s="70"/>
      <c r="BQ226" s="70" t="s">
        <v>1333</v>
      </c>
      <c r="BR226" s="70" t="s">
        <v>1493</v>
      </c>
    </row>
    <row r="227" spans="1:70" ht="18">
      <c r="A227" s="68" t="s">
        <v>661</v>
      </c>
      <c r="B227" s="68" t="s">
        <v>39</v>
      </c>
      <c r="C227" s="68" t="s">
        <v>40</v>
      </c>
      <c r="D227" s="68" t="s">
        <v>649</v>
      </c>
      <c r="E227" s="68" t="s">
        <v>369</v>
      </c>
      <c r="F227" s="68" t="s">
        <v>1293</v>
      </c>
      <c r="G227" s="68" t="s">
        <v>370</v>
      </c>
      <c r="H227" s="68">
        <v>27.454229999999999</v>
      </c>
      <c r="I227" s="68">
        <v>41.631599999999999</v>
      </c>
      <c r="J227" s="68" t="s">
        <v>44</v>
      </c>
      <c r="K227" s="68" t="s">
        <v>230</v>
      </c>
      <c r="L227" s="68" t="s">
        <v>1709</v>
      </c>
      <c r="M227" s="68" t="str">
        <f>VLOOKUP(A:A,'[2]FTK Critical'!$B:$G,6,0)</f>
        <v>SHARING/MOBILY</v>
      </c>
      <c r="N227" s="68" t="str">
        <f>VLOOKUP(A:A,'[2]FTK Critical'!$B:$H,7,0)</f>
        <v>GF</v>
      </c>
      <c r="O227" s="68" t="s">
        <v>39</v>
      </c>
      <c r="P227" s="68" t="s">
        <v>53</v>
      </c>
      <c r="Q227" s="68"/>
      <c r="R227" s="68" t="s">
        <v>46</v>
      </c>
      <c r="S227" s="69">
        <v>43644</v>
      </c>
      <c r="T227" s="69">
        <v>43645</v>
      </c>
      <c r="U227" s="68" t="s">
        <v>46</v>
      </c>
      <c r="V227" s="70">
        <v>43646.483969907407</v>
      </c>
      <c r="W227" s="70">
        <v>43647.483969907407</v>
      </c>
      <c r="X227" s="68" t="s">
        <v>47</v>
      </c>
      <c r="Y227" s="113" t="s">
        <v>900</v>
      </c>
      <c r="Z227" s="68" t="s">
        <v>901</v>
      </c>
      <c r="AA227" s="68" t="s">
        <v>1199</v>
      </c>
      <c r="AB227" s="68" t="s">
        <v>1263</v>
      </c>
      <c r="AC227" s="69">
        <v>43648</v>
      </c>
      <c r="AD227" s="69">
        <v>43648</v>
      </c>
      <c r="AE227" s="69">
        <v>43648</v>
      </c>
      <c r="AF227" s="69">
        <v>43648</v>
      </c>
      <c r="AG227" s="69" t="s">
        <v>1119</v>
      </c>
      <c r="AH227" s="69" t="s">
        <v>1119</v>
      </c>
      <c r="AI227" s="69">
        <v>43657</v>
      </c>
      <c r="AJ227" s="69">
        <v>43710</v>
      </c>
      <c r="AK227" s="69">
        <v>43710</v>
      </c>
      <c r="AL227" s="69">
        <v>43713</v>
      </c>
      <c r="AM227" s="69">
        <v>43755</v>
      </c>
      <c r="AN227" s="69"/>
      <c r="AO227" s="69" t="s">
        <v>1119</v>
      </c>
      <c r="AP227" s="69" t="s">
        <v>1119</v>
      </c>
      <c r="AQ227" s="69"/>
      <c r="AR227" s="69"/>
      <c r="AS227" s="69"/>
      <c r="AT227" s="69"/>
      <c r="AU227" s="69"/>
      <c r="AV227" s="69"/>
      <c r="AW227" s="69"/>
      <c r="AX227" s="69"/>
      <c r="AY227" s="68"/>
      <c r="AZ227" s="68"/>
      <c r="BA227" s="70"/>
      <c r="BB227" s="70"/>
      <c r="BC227" s="70" t="s">
        <v>1377</v>
      </c>
      <c r="BD227" s="69"/>
      <c r="BE227" s="70">
        <v>43769</v>
      </c>
      <c r="BF227" s="70" t="s">
        <v>1315</v>
      </c>
      <c r="BG227" s="70"/>
      <c r="BH227" s="69" t="s">
        <v>1190</v>
      </c>
      <c r="BI227" s="68" t="s">
        <v>58</v>
      </c>
      <c r="BJ227" s="68" t="s">
        <v>373</v>
      </c>
      <c r="BK227" s="68" t="s">
        <v>1119</v>
      </c>
      <c r="BL227" s="68" t="s">
        <v>1401</v>
      </c>
      <c r="BM227" s="68" t="s">
        <v>1363</v>
      </c>
      <c r="BN227" s="68" t="s">
        <v>50</v>
      </c>
      <c r="BO227" s="70" t="str">
        <f t="shared" si="8"/>
        <v>FBP Not Applied</v>
      </c>
      <c r="BP227" s="70"/>
      <c r="BQ227" s="70" t="s">
        <v>1262</v>
      </c>
      <c r="BR227" s="70" t="s">
        <v>1687</v>
      </c>
    </row>
    <row r="228" spans="1:70" ht="18">
      <c r="A228" s="68" t="s">
        <v>662</v>
      </c>
      <c r="B228" s="68" t="s">
        <v>39</v>
      </c>
      <c r="C228" s="68" t="s">
        <v>40</v>
      </c>
      <c r="D228" s="68" t="s">
        <v>649</v>
      </c>
      <c r="E228" s="68" t="s">
        <v>369</v>
      </c>
      <c r="F228" s="68" t="s">
        <v>1293</v>
      </c>
      <c r="G228" s="68" t="s">
        <v>370</v>
      </c>
      <c r="H228" s="68" t="s">
        <v>1802</v>
      </c>
      <c r="I228" s="68" t="s">
        <v>1803</v>
      </c>
      <c r="J228" s="68" t="s">
        <v>44</v>
      </c>
      <c r="K228" s="68" t="s">
        <v>230</v>
      </c>
      <c r="L228" s="68" t="s">
        <v>1198</v>
      </c>
      <c r="M228" s="68" t="str">
        <f>VLOOKUP(A:A,'[2]FTK Critical'!$B:$G,6,0)</f>
        <v>SHARING/MOBILY</v>
      </c>
      <c r="N228" s="68" t="str">
        <f>VLOOKUP(A:A,'[2]FTK Critical'!$B:$H,7,0)</f>
        <v>GF</v>
      </c>
      <c r="O228" s="68" t="s">
        <v>39</v>
      </c>
      <c r="P228" s="68" t="s">
        <v>53</v>
      </c>
      <c r="Q228" s="68"/>
      <c r="R228" s="68" t="s">
        <v>46</v>
      </c>
      <c r="S228" s="69">
        <v>43625</v>
      </c>
      <c r="T228" s="69">
        <v>43626</v>
      </c>
      <c r="U228" s="68" t="s">
        <v>46</v>
      </c>
      <c r="V228" s="70">
        <v>43631.488229166665</v>
      </c>
      <c r="W228" s="70">
        <v>43632.488229166665</v>
      </c>
      <c r="X228" s="68" t="s">
        <v>47</v>
      </c>
      <c r="Y228" s="113" t="s">
        <v>805</v>
      </c>
      <c r="Z228" s="68" t="s">
        <v>806</v>
      </c>
      <c r="AA228" s="68" t="s">
        <v>56</v>
      </c>
      <c r="AB228" s="68" t="s">
        <v>57</v>
      </c>
      <c r="AC228" s="69">
        <v>43629</v>
      </c>
      <c r="AD228" s="69">
        <v>43629</v>
      </c>
      <c r="AE228" s="69">
        <v>43633</v>
      </c>
      <c r="AF228" s="69">
        <v>43637</v>
      </c>
      <c r="AG228" s="69" t="s">
        <v>1119</v>
      </c>
      <c r="AH228" s="69" t="s">
        <v>1119</v>
      </c>
      <c r="AI228" s="69">
        <v>43642</v>
      </c>
      <c r="AJ228" s="69"/>
      <c r="AK228" s="69"/>
      <c r="AL228" s="69"/>
      <c r="AM228" s="69"/>
      <c r="AN228" s="69"/>
      <c r="AO228" s="69"/>
      <c r="AP228" s="69"/>
      <c r="AQ228" s="69"/>
      <c r="AR228" s="69"/>
      <c r="AS228" s="69"/>
      <c r="AT228" s="69"/>
      <c r="AU228" s="69"/>
      <c r="AV228" s="69"/>
      <c r="AW228" s="69"/>
      <c r="AX228" s="69"/>
      <c r="AY228" s="68"/>
      <c r="AZ228" s="68"/>
      <c r="BA228" s="70"/>
      <c r="BB228" s="70"/>
      <c r="BC228" s="70" t="s">
        <v>1377</v>
      </c>
      <c r="BD228" s="69"/>
      <c r="BE228" s="70">
        <v>43825</v>
      </c>
      <c r="BF228" s="70" t="s">
        <v>1704</v>
      </c>
      <c r="BG228" s="70"/>
      <c r="BH228" s="69" t="s">
        <v>1190</v>
      </c>
      <c r="BI228" s="68" t="s">
        <v>58</v>
      </c>
      <c r="BJ228" s="68" t="s">
        <v>373</v>
      </c>
      <c r="BK228" s="68" t="s">
        <v>1119</v>
      </c>
      <c r="BL228" s="68">
        <v>0</v>
      </c>
      <c r="BM228" s="68">
        <v>0</v>
      </c>
      <c r="BN228" s="68" t="s">
        <v>50</v>
      </c>
      <c r="BO228" s="70" t="str">
        <f t="shared" si="8"/>
        <v>IBP Not Issued</v>
      </c>
      <c r="BP228" s="70"/>
      <c r="BQ228" s="70" t="s">
        <v>1262</v>
      </c>
      <c r="BR228" s="70"/>
    </row>
    <row r="229" spans="1:70" ht="18">
      <c r="A229" s="68" t="s">
        <v>663</v>
      </c>
      <c r="B229" s="68" t="s">
        <v>39</v>
      </c>
      <c r="C229" s="68" t="s">
        <v>40</v>
      </c>
      <c r="D229" s="68" t="s">
        <v>649</v>
      </c>
      <c r="E229" s="68" t="s">
        <v>369</v>
      </c>
      <c r="F229" s="68" t="s">
        <v>1293</v>
      </c>
      <c r="G229" s="68" t="s">
        <v>370</v>
      </c>
      <c r="H229" s="68">
        <v>27.424589999999998</v>
      </c>
      <c r="I229" s="68">
        <v>41.739960000000004</v>
      </c>
      <c r="J229" s="68" t="s">
        <v>44</v>
      </c>
      <c r="K229" s="68" t="s">
        <v>230</v>
      </c>
      <c r="L229" s="68" t="s">
        <v>1709</v>
      </c>
      <c r="M229" s="68" t="str">
        <f>VLOOKUP(A:A,'[2]FTK Critical'!$B:$G,6,0)</f>
        <v>SHARING/MOBILY</v>
      </c>
      <c r="N229" s="68" t="str">
        <f>VLOOKUP(A:A,'[2]FTK Critical'!$B:$H,7,0)</f>
        <v>GF</v>
      </c>
      <c r="O229" s="68" t="s">
        <v>39</v>
      </c>
      <c r="P229" s="68" t="s">
        <v>53</v>
      </c>
      <c r="Q229" s="68"/>
      <c r="R229" s="68" t="s">
        <v>46</v>
      </c>
      <c r="S229" s="69">
        <v>43625</v>
      </c>
      <c r="T229" s="69">
        <v>43626</v>
      </c>
      <c r="U229" s="68" t="s">
        <v>46</v>
      </c>
      <c r="V229" s="70">
        <v>43632.497581018521</v>
      </c>
      <c r="W229" s="70">
        <v>43633.497581018521</v>
      </c>
      <c r="X229" s="68" t="s">
        <v>47</v>
      </c>
      <c r="Y229" s="113" t="s">
        <v>817</v>
      </c>
      <c r="Z229" s="68" t="s">
        <v>818</v>
      </c>
      <c r="AA229" s="68" t="s">
        <v>56</v>
      </c>
      <c r="AB229" s="68" t="s">
        <v>57</v>
      </c>
      <c r="AC229" s="69">
        <v>43629</v>
      </c>
      <c r="AD229" s="69">
        <v>43629</v>
      </c>
      <c r="AE229" s="69">
        <v>43633</v>
      </c>
      <c r="AF229" s="69">
        <v>43637</v>
      </c>
      <c r="AG229" s="69" t="s">
        <v>1119</v>
      </c>
      <c r="AH229" s="69" t="s">
        <v>1119</v>
      </c>
      <c r="AI229" s="69">
        <v>43642</v>
      </c>
      <c r="AJ229" s="69"/>
      <c r="AK229" s="69"/>
      <c r="AL229" s="69"/>
      <c r="AM229" s="69"/>
      <c r="AN229" s="69"/>
      <c r="AO229" s="69"/>
      <c r="AP229" s="69"/>
      <c r="AQ229" s="69"/>
      <c r="AR229" s="69"/>
      <c r="AS229" s="69"/>
      <c r="AT229" s="69"/>
      <c r="AU229" s="69"/>
      <c r="AV229" s="69"/>
      <c r="AW229" s="69"/>
      <c r="AX229" s="69"/>
      <c r="AY229" s="68"/>
      <c r="AZ229" s="68"/>
      <c r="BA229" s="70"/>
      <c r="BB229" s="70"/>
      <c r="BC229" s="70" t="s">
        <v>1377</v>
      </c>
      <c r="BD229" s="69"/>
      <c r="BE229" s="70">
        <v>43825</v>
      </c>
      <c r="BF229" s="70" t="s">
        <v>1704</v>
      </c>
      <c r="BG229" s="70"/>
      <c r="BH229" s="69" t="s">
        <v>1190</v>
      </c>
      <c r="BI229" s="68" t="s">
        <v>58</v>
      </c>
      <c r="BJ229" s="68" t="s">
        <v>373</v>
      </c>
      <c r="BK229" s="68" t="s">
        <v>1119</v>
      </c>
      <c r="BL229" s="68">
        <v>0</v>
      </c>
      <c r="BM229" s="68">
        <v>0</v>
      </c>
      <c r="BN229" s="68" t="s">
        <v>50</v>
      </c>
      <c r="BO229" s="70" t="str">
        <f t="shared" si="8"/>
        <v>IBP Not Issued</v>
      </c>
      <c r="BP229" s="70"/>
      <c r="BQ229" s="70" t="s">
        <v>1262</v>
      </c>
      <c r="BR229" s="70"/>
    </row>
    <row r="230" spans="1:70" ht="18">
      <c r="A230" s="68" t="s">
        <v>95</v>
      </c>
      <c r="B230" s="68" t="s">
        <v>39</v>
      </c>
      <c r="C230" s="68" t="s">
        <v>40</v>
      </c>
      <c r="D230" s="68" t="s">
        <v>41</v>
      </c>
      <c r="E230" s="68" t="s">
        <v>84</v>
      </c>
      <c r="F230" s="68" t="s">
        <v>1294</v>
      </c>
      <c r="G230" s="68" t="s">
        <v>96</v>
      </c>
      <c r="H230" s="68">
        <v>27.003070000000001</v>
      </c>
      <c r="I230" s="68">
        <v>49.394759999999998</v>
      </c>
      <c r="J230" s="68" t="s">
        <v>44</v>
      </c>
      <c r="K230" s="68" t="s">
        <v>888</v>
      </c>
      <c r="L230" s="68" t="s">
        <v>1198</v>
      </c>
      <c r="M230" s="68" t="s">
        <v>1119</v>
      </c>
      <c r="N230" s="68" t="s">
        <v>1119</v>
      </c>
      <c r="O230" s="68" t="s">
        <v>39</v>
      </c>
      <c r="P230" s="68" t="s">
        <v>45</v>
      </c>
      <c r="Q230" s="68"/>
      <c r="R230" s="68" t="s">
        <v>46</v>
      </c>
      <c r="S230" s="69">
        <v>43561</v>
      </c>
      <c r="T230" s="69">
        <v>43562</v>
      </c>
      <c r="U230" s="68" t="s">
        <v>46</v>
      </c>
      <c r="V230" s="70">
        <v>43655.655763888892</v>
      </c>
      <c r="W230" s="70">
        <v>43656.655763888892</v>
      </c>
      <c r="X230" s="68" t="s">
        <v>47</v>
      </c>
      <c r="Y230" s="113" t="s">
        <v>1079</v>
      </c>
      <c r="Z230" s="68" t="s">
        <v>1080</v>
      </c>
      <c r="AA230" s="68" t="s">
        <v>56</v>
      </c>
      <c r="AB230" s="68" t="s">
        <v>57</v>
      </c>
      <c r="AC230" s="69">
        <v>43565</v>
      </c>
      <c r="AD230" s="69">
        <v>43650</v>
      </c>
      <c r="AE230" s="69">
        <v>43650</v>
      </c>
      <c r="AF230" s="69">
        <v>43650</v>
      </c>
      <c r="AG230" s="69" t="s">
        <v>1119</v>
      </c>
      <c r="AH230" s="69" t="s">
        <v>1119</v>
      </c>
      <c r="AI230" s="69">
        <v>43570</v>
      </c>
      <c r="AJ230" s="69"/>
      <c r="AK230" s="69"/>
      <c r="AL230" s="69"/>
      <c r="AM230" s="69"/>
      <c r="AN230" s="69"/>
      <c r="AO230" s="69"/>
      <c r="AP230" s="69"/>
      <c r="AQ230" s="69"/>
      <c r="AR230" s="69"/>
      <c r="AS230" s="69"/>
      <c r="AT230" s="69"/>
      <c r="AU230" s="69"/>
      <c r="AV230" s="69"/>
      <c r="AW230" s="69"/>
      <c r="AX230" s="69"/>
      <c r="AY230" s="68"/>
      <c r="AZ230" s="68"/>
      <c r="BA230" s="70"/>
      <c r="BB230" s="70"/>
      <c r="BC230" s="70" t="s">
        <v>1374</v>
      </c>
      <c r="BD230" s="69">
        <v>43828</v>
      </c>
      <c r="BE230" s="70">
        <v>43789</v>
      </c>
      <c r="BF230" s="70" t="s">
        <v>1319</v>
      </c>
      <c r="BG230" s="70"/>
      <c r="BH230" s="69" t="s">
        <v>1190</v>
      </c>
      <c r="BI230" s="68" t="s">
        <v>48</v>
      </c>
      <c r="BJ230" s="68" t="s">
        <v>97</v>
      </c>
      <c r="BK230" s="68" t="s">
        <v>1119</v>
      </c>
      <c r="BL230" s="68">
        <v>0</v>
      </c>
      <c r="BM230" s="68">
        <v>0</v>
      </c>
      <c r="BN230" s="68" t="s">
        <v>50</v>
      </c>
      <c r="BO230" s="70" t="str">
        <f t="shared" si="8"/>
        <v>IBP Not Issued</v>
      </c>
      <c r="BP230" s="70" t="s">
        <v>1282</v>
      </c>
      <c r="BQ230" s="70" t="s">
        <v>1233</v>
      </c>
      <c r="BR230" s="70" t="s">
        <v>1524</v>
      </c>
    </row>
    <row r="231" spans="1:70" ht="18">
      <c r="A231" s="68" t="s">
        <v>98</v>
      </c>
      <c r="B231" s="68" t="s">
        <v>39</v>
      </c>
      <c r="C231" s="68" t="s">
        <v>40</v>
      </c>
      <c r="D231" s="68" t="s">
        <v>41</v>
      </c>
      <c r="E231" s="68" t="s">
        <v>84</v>
      </c>
      <c r="F231" s="68" t="s">
        <v>1294</v>
      </c>
      <c r="G231" s="68" t="s">
        <v>1304</v>
      </c>
      <c r="H231" s="68">
        <v>26.882100000000001</v>
      </c>
      <c r="I231" s="68">
        <v>49.466909999999999</v>
      </c>
      <c r="J231" s="68" t="s">
        <v>44</v>
      </c>
      <c r="K231" s="68" t="s">
        <v>888</v>
      </c>
      <c r="L231" s="68" t="s">
        <v>1198</v>
      </c>
      <c r="M231" s="68" t="s">
        <v>1119</v>
      </c>
      <c r="N231" s="68" t="s">
        <v>1119</v>
      </c>
      <c r="O231" s="68" t="s">
        <v>39</v>
      </c>
      <c r="P231" s="68" t="s">
        <v>53</v>
      </c>
      <c r="Q231" s="68"/>
      <c r="R231" s="68" t="s">
        <v>46</v>
      </c>
      <c r="S231" s="69">
        <v>43561</v>
      </c>
      <c r="T231" s="69">
        <v>43562</v>
      </c>
      <c r="U231" s="68" t="s">
        <v>46</v>
      </c>
      <c r="V231" s="70">
        <v>43604.714409722219</v>
      </c>
      <c r="W231" s="70">
        <v>43605.714409722219</v>
      </c>
      <c r="X231" s="68" t="s">
        <v>47</v>
      </c>
      <c r="Y231" s="113" t="s">
        <v>99</v>
      </c>
      <c r="Z231" s="68" t="s">
        <v>100</v>
      </c>
      <c r="AA231" s="68" t="s">
        <v>1199</v>
      </c>
      <c r="AB231" s="68" t="s">
        <v>1267</v>
      </c>
      <c r="AC231" s="69">
        <v>43565</v>
      </c>
      <c r="AD231" s="69">
        <v>43565</v>
      </c>
      <c r="AE231" s="69">
        <v>43578</v>
      </c>
      <c r="AF231" s="69">
        <v>43633</v>
      </c>
      <c r="AG231" s="69">
        <v>43657</v>
      </c>
      <c r="AH231" s="69">
        <v>43703</v>
      </c>
      <c r="AI231" s="69" t="s">
        <v>1119</v>
      </c>
      <c r="AJ231" s="69" t="s">
        <v>1119</v>
      </c>
      <c r="AK231" s="69" t="s">
        <v>1119</v>
      </c>
      <c r="AL231" s="69" t="s">
        <v>1119</v>
      </c>
      <c r="AM231" s="69" t="s">
        <v>1119</v>
      </c>
      <c r="AN231" s="69" t="s">
        <v>1119</v>
      </c>
      <c r="AO231" s="69">
        <v>43712</v>
      </c>
      <c r="AP231" s="69">
        <v>43719</v>
      </c>
      <c r="AQ231" s="70">
        <v>43719</v>
      </c>
      <c r="AR231" s="69">
        <v>43769</v>
      </c>
      <c r="AS231" s="69">
        <v>43715</v>
      </c>
      <c r="AT231" s="162">
        <v>26.881430000000002</v>
      </c>
      <c r="AU231" s="162">
        <v>49.464469999999999</v>
      </c>
      <c r="AV231" s="69">
        <v>43717</v>
      </c>
      <c r="AW231" s="69">
        <v>43749</v>
      </c>
      <c r="AX231" s="69" t="s">
        <v>1656</v>
      </c>
      <c r="AY231" s="68"/>
      <c r="AZ231" s="68"/>
      <c r="BA231" s="70">
        <v>43755</v>
      </c>
      <c r="BB231" s="70">
        <v>43755</v>
      </c>
      <c r="BC231" s="70" t="s">
        <v>1374</v>
      </c>
      <c r="BD231" s="69">
        <v>43828</v>
      </c>
      <c r="BE231" s="70">
        <v>43758</v>
      </c>
      <c r="BF231" s="70" t="s">
        <v>1316</v>
      </c>
      <c r="BG231" s="70" t="s">
        <v>1314</v>
      </c>
      <c r="BH231" s="68" t="s">
        <v>101</v>
      </c>
      <c r="BI231" s="68" t="s">
        <v>101</v>
      </c>
      <c r="BJ231" s="68" t="s">
        <v>102</v>
      </c>
      <c r="BK231" s="68" t="s">
        <v>1484</v>
      </c>
      <c r="BL231" s="68" t="s">
        <v>1403</v>
      </c>
      <c r="BM231" s="68" t="s">
        <v>1356</v>
      </c>
      <c r="BN231" s="68" t="s">
        <v>50</v>
      </c>
      <c r="BO231" s="70" t="str">
        <f t="shared" si="8"/>
        <v>HO to CW Done</v>
      </c>
      <c r="BP231" s="70" t="s">
        <v>1288</v>
      </c>
      <c r="BQ231" s="70" t="s">
        <v>1233</v>
      </c>
      <c r="BR231" s="70" t="s">
        <v>1686</v>
      </c>
    </row>
    <row r="232" spans="1:70" ht="18">
      <c r="A232" s="68" t="s">
        <v>199</v>
      </c>
      <c r="B232" s="68" t="s">
        <v>39</v>
      </c>
      <c r="C232" s="68" t="s">
        <v>40</v>
      </c>
      <c r="D232" s="68" t="s">
        <v>41</v>
      </c>
      <c r="E232" s="68" t="s">
        <v>84</v>
      </c>
      <c r="F232" s="68" t="s">
        <v>1294</v>
      </c>
      <c r="G232" s="68" t="s">
        <v>174</v>
      </c>
      <c r="H232" s="68">
        <v>27.106819999999999</v>
      </c>
      <c r="I232" s="68">
        <v>49.031570000000002</v>
      </c>
      <c r="J232" s="68" t="s">
        <v>44</v>
      </c>
      <c r="K232" s="68" t="s">
        <v>888</v>
      </c>
      <c r="L232" s="68" t="s">
        <v>1198</v>
      </c>
      <c r="M232" s="68" t="s">
        <v>1119</v>
      </c>
      <c r="N232" s="68" t="s">
        <v>1119</v>
      </c>
      <c r="O232" s="68" t="s">
        <v>39</v>
      </c>
      <c r="P232" s="68" t="s">
        <v>45</v>
      </c>
      <c r="Q232" s="68"/>
      <c r="R232" s="68" t="s">
        <v>46</v>
      </c>
      <c r="S232" s="69">
        <v>43540</v>
      </c>
      <c r="T232" s="69">
        <v>43541</v>
      </c>
      <c r="U232" s="68" t="s">
        <v>46</v>
      </c>
      <c r="V232" s="70">
        <v>43608.62023148148</v>
      </c>
      <c r="W232" s="70">
        <v>43609.62023148148</v>
      </c>
      <c r="X232" s="68" t="s">
        <v>47</v>
      </c>
      <c r="Y232" s="113" t="s">
        <v>1343</v>
      </c>
      <c r="Z232" s="68" t="s">
        <v>200</v>
      </c>
      <c r="AA232" s="68" t="s">
        <v>56</v>
      </c>
      <c r="AB232" s="68" t="s">
        <v>57</v>
      </c>
      <c r="AC232" s="69">
        <v>43544</v>
      </c>
      <c r="AD232" s="69">
        <v>43565</v>
      </c>
      <c r="AE232" s="69">
        <v>43565</v>
      </c>
      <c r="AF232" s="69">
        <v>43586</v>
      </c>
      <c r="AG232" s="69" t="s">
        <v>1119</v>
      </c>
      <c r="AH232" s="69" t="s">
        <v>1119</v>
      </c>
      <c r="AI232" s="69">
        <v>43634</v>
      </c>
      <c r="AJ232" s="69"/>
      <c r="AK232" s="69"/>
      <c r="AL232" s="69"/>
      <c r="AM232" s="69"/>
      <c r="AN232" s="69"/>
      <c r="AO232" s="69"/>
      <c r="AP232" s="69"/>
      <c r="AQ232" s="69"/>
      <c r="AR232" s="69"/>
      <c r="AS232" s="69"/>
      <c r="AT232" s="69"/>
      <c r="AU232" s="69"/>
      <c r="AV232" s="69"/>
      <c r="AW232" s="69"/>
      <c r="AX232" s="69"/>
      <c r="AY232" s="68"/>
      <c r="AZ232" s="68"/>
      <c r="BA232" s="70"/>
      <c r="BB232" s="70"/>
      <c r="BC232" s="70" t="s">
        <v>1374</v>
      </c>
      <c r="BD232" s="69">
        <v>43784</v>
      </c>
      <c r="BE232" s="70">
        <v>43779</v>
      </c>
      <c r="BF232" s="70" t="s">
        <v>1318</v>
      </c>
      <c r="BG232" s="70"/>
      <c r="BH232" s="69" t="s">
        <v>1190</v>
      </c>
      <c r="BI232" s="68" t="s">
        <v>48</v>
      </c>
      <c r="BJ232" s="68" t="s">
        <v>175</v>
      </c>
      <c r="BK232" s="68" t="s">
        <v>1119</v>
      </c>
      <c r="BL232" s="68">
        <v>0</v>
      </c>
      <c r="BM232" s="68">
        <v>0</v>
      </c>
      <c r="BN232" s="68" t="s">
        <v>50</v>
      </c>
      <c r="BO232" s="70" t="str">
        <f t="shared" si="8"/>
        <v>IBP Not Issued</v>
      </c>
      <c r="BP232" s="70" t="s">
        <v>1282</v>
      </c>
      <c r="BQ232" s="70" t="s">
        <v>1227</v>
      </c>
      <c r="BR232" s="70" t="s">
        <v>1525</v>
      </c>
    </row>
    <row r="233" spans="1:70" ht="18">
      <c r="A233" s="68" t="s">
        <v>201</v>
      </c>
      <c r="B233" s="68" t="s">
        <v>39</v>
      </c>
      <c r="C233" s="68" t="s">
        <v>40</v>
      </c>
      <c r="D233" s="68" t="s">
        <v>41</v>
      </c>
      <c r="E233" s="68" t="s">
        <v>84</v>
      </c>
      <c r="F233" s="68" t="s">
        <v>1294</v>
      </c>
      <c r="G233" s="68" t="s">
        <v>174</v>
      </c>
      <c r="H233" s="68">
        <v>27.091750000000001</v>
      </c>
      <c r="I233" s="68">
        <v>49.088740000000001</v>
      </c>
      <c r="J233" s="68" t="s">
        <v>44</v>
      </c>
      <c r="K233" s="68" t="s">
        <v>888</v>
      </c>
      <c r="L233" s="68" t="s">
        <v>1198</v>
      </c>
      <c r="M233" s="68" t="s">
        <v>1119</v>
      </c>
      <c r="N233" s="68" t="s">
        <v>1119</v>
      </c>
      <c r="O233" s="68" t="s">
        <v>39</v>
      </c>
      <c r="P233" s="68" t="s">
        <v>45</v>
      </c>
      <c r="Q233" s="68"/>
      <c r="R233" s="68" t="s">
        <v>46</v>
      </c>
      <c r="S233" s="69">
        <v>43540</v>
      </c>
      <c r="T233" s="69">
        <v>43541</v>
      </c>
      <c r="U233" s="68" t="s">
        <v>46</v>
      </c>
      <c r="V233" s="70">
        <v>43610.484224537038</v>
      </c>
      <c r="W233" s="70">
        <v>43611.484224537038</v>
      </c>
      <c r="X233" s="68" t="s">
        <v>47</v>
      </c>
      <c r="Y233" s="113" t="s">
        <v>202</v>
      </c>
      <c r="Z233" s="68" t="s">
        <v>203</v>
      </c>
      <c r="AA233" s="68" t="s">
        <v>56</v>
      </c>
      <c r="AB233" s="68" t="s">
        <v>57</v>
      </c>
      <c r="AC233" s="69">
        <v>43544</v>
      </c>
      <c r="AD233" s="69">
        <v>43565</v>
      </c>
      <c r="AE233" s="69">
        <v>43565</v>
      </c>
      <c r="AF233" s="69">
        <v>43586</v>
      </c>
      <c r="AG233" s="69" t="s">
        <v>1119</v>
      </c>
      <c r="AH233" s="69" t="s">
        <v>1119</v>
      </c>
      <c r="AI233" s="69">
        <v>43634</v>
      </c>
      <c r="AJ233" s="69"/>
      <c r="AK233" s="69"/>
      <c r="AL233" s="69"/>
      <c r="AM233" s="69"/>
      <c r="AN233" s="69"/>
      <c r="AO233" s="69"/>
      <c r="AP233" s="69"/>
      <c r="AQ233" s="69"/>
      <c r="AR233" s="69"/>
      <c r="AS233" s="69"/>
      <c r="AT233" s="69"/>
      <c r="AU233" s="69"/>
      <c r="AV233" s="69"/>
      <c r="AW233" s="69"/>
      <c r="AX233" s="69"/>
      <c r="AY233" s="68"/>
      <c r="AZ233" s="68"/>
      <c r="BA233" s="70"/>
      <c r="BB233" s="70"/>
      <c r="BC233" s="70" t="s">
        <v>1374</v>
      </c>
      <c r="BD233" s="69">
        <v>43784</v>
      </c>
      <c r="BE233" s="70">
        <v>43779</v>
      </c>
      <c r="BF233" s="70" t="s">
        <v>1318</v>
      </c>
      <c r="BG233" s="70"/>
      <c r="BH233" s="69" t="s">
        <v>1190</v>
      </c>
      <c r="BI233" s="68" t="s">
        <v>48</v>
      </c>
      <c r="BJ233" s="68" t="s">
        <v>175</v>
      </c>
      <c r="BK233" s="68" t="s">
        <v>1119</v>
      </c>
      <c r="BL233" s="68">
        <v>0</v>
      </c>
      <c r="BM233" s="68">
        <v>0</v>
      </c>
      <c r="BN233" s="68" t="s">
        <v>50</v>
      </c>
      <c r="BO233" s="70" t="str">
        <f t="shared" si="8"/>
        <v>IBP Not Issued</v>
      </c>
      <c r="BP233" s="70" t="s">
        <v>1282</v>
      </c>
      <c r="BQ233" s="70" t="s">
        <v>1227</v>
      </c>
      <c r="BR233" s="70" t="s">
        <v>1525</v>
      </c>
    </row>
    <row r="234" spans="1:70" ht="18">
      <c r="A234" s="68" t="s">
        <v>194</v>
      </c>
      <c r="B234" s="68" t="s">
        <v>39</v>
      </c>
      <c r="C234" s="68" t="s">
        <v>40</v>
      </c>
      <c r="D234" s="68" t="s">
        <v>41</v>
      </c>
      <c r="E234" s="68" t="s">
        <v>84</v>
      </c>
      <c r="F234" s="68" t="s">
        <v>1294</v>
      </c>
      <c r="G234" s="68" t="s">
        <v>195</v>
      </c>
      <c r="H234" s="68">
        <v>26.862079999999999</v>
      </c>
      <c r="I234" s="68">
        <v>49.777360000000002</v>
      </c>
      <c r="J234" s="68" t="s">
        <v>44</v>
      </c>
      <c r="K234" s="68" t="s">
        <v>888</v>
      </c>
      <c r="L234" s="68" t="s">
        <v>1198</v>
      </c>
      <c r="M234" s="68" t="s">
        <v>1119</v>
      </c>
      <c r="N234" s="68" t="s">
        <v>1119</v>
      </c>
      <c r="O234" s="68" t="s">
        <v>39</v>
      </c>
      <c r="P234" s="68" t="s">
        <v>53</v>
      </c>
      <c r="Q234" s="68"/>
      <c r="R234" s="68" t="s">
        <v>46</v>
      </c>
      <c r="S234" s="69">
        <v>43541</v>
      </c>
      <c r="T234" s="69">
        <v>43542</v>
      </c>
      <c r="U234" s="68" t="s">
        <v>46</v>
      </c>
      <c r="V234" s="70">
        <v>43604.807951388888</v>
      </c>
      <c r="W234" s="70">
        <v>43605.807951388888</v>
      </c>
      <c r="X234" s="68" t="s">
        <v>47</v>
      </c>
      <c r="Y234" s="113" t="s">
        <v>196</v>
      </c>
      <c r="Z234" s="68" t="s">
        <v>197</v>
      </c>
      <c r="AA234" s="68" t="s">
        <v>56</v>
      </c>
      <c r="AB234" s="68" t="s">
        <v>57</v>
      </c>
      <c r="AC234" s="69">
        <v>43545</v>
      </c>
      <c r="AD234" s="69">
        <v>43565</v>
      </c>
      <c r="AE234" s="69">
        <v>43565</v>
      </c>
      <c r="AF234" s="69">
        <v>43565</v>
      </c>
      <c r="AG234" s="69" t="s">
        <v>1119</v>
      </c>
      <c r="AH234" s="69" t="s">
        <v>1119</v>
      </c>
      <c r="AI234" s="69">
        <v>43569</v>
      </c>
      <c r="AJ234" s="69"/>
      <c r="AK234" s="69"/>
      <c r="AL234" s="69"/>
      <c r="AM234" s="69"/>
      <c r="AN234" s="69"/>
      <c r="AO234" s="69"/>
      <c r="AP234" s="69"/>
      <c r="AQ234" s="69"/>
      <c r="AR234" s="69"/>
      <c r="AS234" s="69"/>
      <c r="AT234" s="69"/>
      <c r="AU234" s="69"/>
      <c r="AV234" s="69">
        <v>43758</v>
      </c>
      <c r="AW234" s="69"/>
      <c r="AX234" s="69"/>
      <c r="AY234" s="68"/>
      <c r="AZ234" s="68"/>
      <c r="BA234" s="70"/>
      <c r="BB234" s="70"/>
      <c r="BC234" s="70" t="s">
        <v>1374</v>
      </c>
      <c r="BD234" s="69">
        <v>43723</v>
      </c>
      <c r="BE234" s="70">
        <v>43797</v>
      </c>
      <c r="BF234" s="70" t="s">
        <v>1320</v>
      </c>
      <c r="BG234" s="70"/>
      <c r="BH234" s="69" t="s">
        <v>1190</v>
      </c>
      <c r="BI234" s="68" t="s">
        <v>58</v>
      </c>
      <c r="BJ234" s="68" t="s">
        <v>198</v>
      </c>
      <c r="BK234" s="68" t="s">
        <v>1119</v>
      </c>
      <c r="BL234" s="68">
        <v>0</v>
      </c>
      <c r="BM234" s="68">
        <v>0</v>
      </c>
      <c r="BN234" s="68" t="s">
        <v>50</v>
      </c>
      <c r="BO234" s="70" t="str">
        <f t="shared" si="8"/>
        <v>IBP Not Issued</v>
      </c>
      <c r="BP234" s="70" t="s">
        <v>1282</v>
      </c>
      <c r="BQ234" s="70" t="s">
        <v>1233</v>
      </c>
      <c r="BR234" s="70" t="s">
        <v>1739</v>
      </c>
    </row>
    <row r="235" spans="1:70" ht="18">
      <c r="A235" s="68" t="s">
        <v>204</v>
      </c>
      <c r="B235" s="68" t="s">
        <v>39</v>
      </c>
      <c r="C235" s="68" t="s">
        <v>40</v>
      </c>
      <c r="D235" s="68" t="s">
        <v>41</v>
      </c>
      <c r="E235" s="68" t="s">
        <v>84</v>
      </c>
      <c r="F235" s="68" t="s">
        <v>1294</v>
      </c>
      <c r="G235" s="68" t="s">
        <v>205</v>
      </c>
      <c r="H235" s="68">
        <v>28.386800000000001</v>
      </c>
      <c r="I235" s="68">
        <v>48.450400000000002</v>
      </c>
      <c r="J235" s="68" t="s">
        <v>44</v>
      </c>
      <c r="K235" s="68" t="s">
        <v>888</v>
      </c>
      <c r="L235" s="68" t="s">
        <v>1198</v>
      </c>
      <c r="M235" s="68" t="s">
        <v>1119</v>
      </c>
      <c r="N235" s="68" t="s">
        <v>1119</v>
      </c>
      <c r="O235" s="68" t="s">
        <v>39</v>
      </c>
      <c r="P235" s="68" t="s">
        <v>53</v>
      </c>
      <c r="Q235" s="68"/>
      <c r="R235" s="68" t="s">
        <v>46</v>
      </c>
      <c r="S235" s="69">
        <v>43534</v>
      </c>
      <c r="T235" s="69">
        <v>43535</v>
      </c>
      <c r="U235" s="68" t="s">
        <v>46</v>
      </c>
      <c r="V235" s="70">
        <v>43588.45815972222</v>
      </c>
      <c r="W235" s="70">
        <v>43589.45815972222</v>
      </c>
      <c r="X235" s="68" t="s">
        <v>47</v>
      </c>
      <c r="Y235" s="113" t="s">
        <v>206</v>
      </c>
      <c r="Z235" s="68" t="s">
        <v>207</v>
      </c>
      <c r="AA235" s="68" t="s">
        <v>1266</v>
      </c>
      <c r="AB235" s="68" t="s">
        <v>112</v>
      </c>
      <c r="AC235" s="69">
        <v>43538</v>
      </c>
      <c r="AD235" s="69">
        <v>43565</v>
      </c>
      <c r="AE235" s="69">
        <v>43565</v>
      </c>
      <c r="AF235" s="69">
        <v>43569</v>
      </c>
      <c r="AG235" s="69" t="s">
        <v>1119</v>
      </c>
      <c r="AH235" s="69" t="s">
        <v>1119</v>
      </c>
      <c r="AI235" s="69">
        <v>43570</v>
      </c>
      <c r="AJ235" s="69">
        <v>43747</v>
      </c>
      <c r="AK235" s="69">
        <v>43747</v>
      </c>
      <c r="AL235" s="69">
        <v>43753</v>
      </c>
      <c r="AM235" s="69">
        <v>43755</v>
      </c>
      <c r="AN235" s="69"/>
      <c r="AO235" s="69" t="s">
        <v>1119</v>
      </c>
      <c r="AP235" s="69" t="s">
        <v>1119</v>
      </c>
      <c r="AQ235" s="69"/>
      <c r="AR235" s="69"/>
      <c r="AS235" s="69"/>
      <c r="AT235" s="69"/>
      <c r="AU235" s="69"/>
      <c r="AV235" s="69"/>
      <c r="AW235" s="69"/>
      <c r="AX235" s="69"/>
      <c r="AY235" s="68"/>
      <c r="AZ235" s="68"/>
      <c r="BA235" s="70">
        <v>43760</v>
      </c>
      <c r="BB235" s="70">
        <v>43760</v>
      </c>
      <c r="BC235" s="70" t="s">
        <v>1374</v>
      </c>
      <c r="BD235" s="69">
        <v>43723</v>
      </c>
      <c r="BE235" s="70">
        <v>43786</v>
      </c>
      <c r="BF235" s="70" t="s">
        <v>1319</v>
      </c>
      <c r="BG235" s="70"/>
      <c r="BH235" s="69" t="s">
        <v>1190</v>
      </c>
      <c r="BI235" s="68" t="s">
        <v>58</v>
      </c>
      <c r="BJ235" s="68" t="s">
        <v>208</v>
      </c>
      <c r="BK235" s="68" t="s">
        <v>1119</v>
      </c>
      <c r="BL235" s="68">
        <v>0</v>
      </c>
      <c r="BM235" s="68">
        <v>0</v>
      </c>
      <c r="BN235" s="68" t="s">
        <v>50</v>
      </c>
      <c r="BO235" s="70" t="str">
        <f t="shared" si="8"/>
        <v>FBP Not Applied</v>
      </c>
      <c r="BP235" s="70" t="s">
        <v>1282</v>
      </c>
      <c r="BQ235" s="70" t="s">
        <v>1233</v>
      </c>
      <c r="BR235" s="70" t="s">
        <v>1686</v>
      </c>
    </row>
    <row r="236" spans="1:70" ht="18">
      <c r="A236" s="68" t="s">
        <v>209</v>
      </c>
      <c r="B236" s="68" t="s">
        <v>39</v>
      </c>
      <c r="C236" s="68" t="s">
        <v>40</v>
      </c>
      <c r="D236" s="68" t="s">
        <v>41</v>
      </c>
      <c r="E236" s="68" t="s">
        <v>84</v>
      </c>
      <c r="F236" s="68" t="s">
        <v>1294</v>
      </c>
      <c r="G236" s="68" t="s">
        <v>205</v>
      </c>
      <c r="H236" s="68">
        <v>28.393630000000002</v>
      </c>
      <c r="I236" s="68">
        <v>48.456580000000002</v>
      </c>
      <c r="J236" s="68" t="s">
        <v>44</v>
      </c>
      <c r="K236" s="68" t="s">
        <v>888</v>
      </c>
      <c r="L236" s="68" t="s">
        <v>1198</v>
      </c>
      <c r="M236" s="68" t="s">
        <v>1119</v>
      </c>
      <c r="N236" s="68" t="s">
        <v>1119</v>
      </c>
      <c r="O236" s="68" t="s">
        <v>39</v>
      </c>
      <c r="P236" s="68" t="s">
        <v>53</v>
      </c>
      <c r="Q236" s="68"/>
      <c r="R236" s="68" t="s">
        <v>46</v>
      </c>
      <c r="S236" s="69">
        <v>43534</v>
      </c>
      <c r="T236" s="69">
        <v>43535</v>
      </c>
      <c r="U236" s="68" t="s">
        <v>46</v>
      </c>
      <c r="V236" s="70">
        <v>43588.479351851849</v>
      </c>
      <c r="W236" s="70">
        <v>43589.479351851849</v>
      </c>
      <c r="X236" s="68" t="s">
        <v>47</v>
      </c>
      <c r="Y236" s="113" t="s">
        <v>210</v>
      </c>
      <c r="Z236" s="68" t="s">
        <v>211</v>
      </c>
      <c r="AA236" s="68" t="s">
        <v>56</v>
      </c>
      <c r="AB236" s="68" t="s">
        <v>57</v>
      </c>
      <c r="AC236" s="69">
        <v>43538</v>
      </c>
      <c r="AD236" s="69">
        <v>43565</v>
      </c>
      <c r="AE236" s="69">
        <v>43565</v>
      </c>
      <c r="AF236" s="69">
        <v>43569</v>
      </c>
      <c r="AG236" s="69" t="s">
        <v>1119</v>
      </c>
      <c r="AH236" s="69" t="s">
        <v>1119</v>
      </c>
      <c r="AI236" s="69">
        <v>43598</v>
      </c>
      <c r="AJ236" s="69">
        <v>43747</v>
      </c>
      <c r="AK236" s="69">
        <v>43747</v>
      </c>
      <c r="AL236" s="69"/>
      <c r="AM236" s="69"/>
      <c r="AN236" s="69"/>
      <c r="AO236" s="69"/>
      <c r="AP236" s="69"/>
      <c r="AQ236" s="69"/>
      <c r="AR236" s="69"/>
      <c r="AS236" s="69"/>
      <c r="AT236" s="69"/>
      <c r="AU236" s="69"/>
      <c r="AV236" s="69"/>
      <c r="AW236" s="69"/>
      <c r="AX236" s="69"/>
      <c r="AY236" s="68"/>
      <c r="AZ236" s="68"/>
      <c r="BA236" s="70"/>
      <c r="BB236" s="70"/>
      <c r="BC236" s="70" t="s">
        <v>1374</v>
      </c>
      <c r="BD236" s="69">
        <v>43828</v>
      </c>
      <c r="BE236" s="70">
        <v>43786</v>
      </c>
      <c r="BF236" s="70" t="s">
        <v>1319</v>
      </c>
      <c r="BG236" s="70"/>
      <c r="BH236" s="69" t="s">
        <v>1190</v>
      </c>
      <c r="BI236" s="68" t="s">
        <v>58</v>
      </c>
      <c r="BJ236" s="68" t="s">
        <v>208</v>
      </c>
      <c r="BK236" s="68" t="s">
        <v>1119</v>
      </c>
      <c r="BL236" s="68">
        <v>0</v>
      </c>
      <c r="BM236" s="68">
        <v>0</v>
      </c>
      <c r="BN236" s="68" t="s">
        <v>50</v>
      </c>
      <c r="BO236" s="70" t="str">
        <f t="shared" si="8"/>
        <v>Contract Not Submitted to TAWAL</v>
      </c>
      <c r="BP236" s="70" t="s">
        <v>1282</v>
      </c>
      <c r="BQ236" s="70" t="s">
        <v>1233</v>
      </c>
      <c r="BR236" s="70" t="s">
        <v>1679</v>
      </c>
    </row>
    <row r="237" spans="1:70" ht="18">
      <c r="A237" s="68" t="s">
        <v>212</v>
      </c>
      <c r="B237" s="68" t="s">
        <v>39</v>
      </c>
      <c r="C237" s="68" t="s">
        <v>40</v>
      </c>
      <c r="D237" s="68" t="s">
        <v>41</v>
      </c>
      <c r="E237" s="68" t="s">
        <v>84</v>
      </c>
      <c r="F237" s="68" t="s">
        <v>1294</v>
      </c>
      <c r="G237" s="68" t="s">
        <v>205</v>
      </c>
      <c r="H237" s="68">
        <v>28.48556</v>
      </c>
      <c r="I237" s="68">
        <v>48.479930000000003</v>
      </c>
      <c r="J237" s="68" t="s">
        <v>44</v>
      </c>
      <c r="K237" s="68" t="s">
        <v>888</v>
      </c>
      <c r="L237" s="68" t="s">
        <v>1198</v>
      </c>
      <c r="M237" s="68" t="s">
        <v>1119</v>
      </c>
      <c r="N237" s="68" t="s">
        <v>1119</v>
      </c>
      <c r="O237" s="68" t="s">
        <v>39</v>
      </c>
      <c r="P237" s="68" t="s">
        <v>53</v>
      </c>
      <c r="Q237" s="68"/>
      <c r="R237" s="68" t="s">
        <v>46</v>
      </c>
      <c r="S237" s="69">
        <v>43534</v>
      </c>
      <c r="T237" s="69">
        <v>43535</v>
      </c>
      <c r="U237" s="68" t="s">
        <v>46</v>
      </c>
      <c r="V237" s="70">
        <v>43610.655995370369</v>
      </c>
      <c r="W237" s="70">
        <v>43611.655995370369</v>
      </c>
      <c r="X237" s="68" t="s">
        <v>47</v>
      </c>
      <c r="Y237" s="113" t="s">
        <v>213</v>
      </c>
      <c r="Z237" s="68" t="s">
        <v>214</v>
      </c>
      <c r="AA237" s="68" t="s">
        <v>1266</v>
      </c>
      <c r="AB237" s="68" t="s">
        <v>112</v>
      </c>
      <c r="AC237" s="69">
        <v>43538</v>
      </c>
      <c r="AD237" s="69">
        <v>43565</v>
      </c>
      <c r="AE237" s="69">
        <v>43565</v>
      </c>
      <c r="AF237" s="69">
        <v>43565</v>
      </c>
      <c r="AG237" s="69" t="s">
        <v>1119</v>
      </c>
      <c r="AH237" s="69" t="s">
        <v>1119</v>
      </c>
      <c r="AI237" s="69">
        <v>43570</v>
      </c>
      <c r="AJ237" s="69">
        <v>43747</v>
      </c>
      <c r="AK237" s="69">
        <v>43747</v>
      </c>
      <c r="AL237" s="69">
        <v>43753</v>
      </c>
      <c r="AM237" s="69">
        <v>43755</v>
      </c>
      <c r="AN237" s="69"/>
      <c r="AO237" s="69" t="s">
        <v>1119</v>
      </c>
      <c r="AP237" s="69" t="s">
        <v>1119</v>
      </c>
      <c r="AQ237" s="69"/>
      <c r="AR237" s="69"/>
      <c r="AS237" s="69"/>
      <c r="AT237" s="69"/>
      <c r="AU237" s="69"/>
      <c r="AV237" s="69"/>
      <c r="AW237" s="69"/>
      <c r="AX237" s="69"/>
      <c r="AY237" s="68"/>
      <c r="AZ237" s="68"/>
      <c r="BA237" s="70">
        <v>43760</v>
      </c>
      <c r="BB237" s="70">
        <v>43760</v>
      </c>
      <c r="BC237" s="70" t="s">
        <v>1374</v>
      </c>
      <c r="BD237" s="69">
        <v>43723</v>
      </c>
      <c r="BE237" s="70">
        <v>43786</v>
      </c>
      <c r="BF237" s="70" t="s">
        <v>1319</v>
      </c>
      <c r="BG237" s="70"/>
      <c r="BH237" s="69" t="s">
        <v>1190</v>
      </c>
      <c r="BI237" s="68" t="s">
        <v>58</v>
      </c>
      <c r="BJ237" s="68" t="s">
        <v>208</v>
      </c>
      <c r="BK237" s="68" t="s">
        <v>1119</v>
      </c>
      <c r="BL237" s="68">
        <v>0</v>
      </c>
      <c r="BM237" s="68">
        <v>0</v>
      </c>
      <c r="BN237" s="68" t="s">
        <v>50</v>
      </c>
      <c r="BO237" s="70" t="str">
        <f t="shared" si="8"/>
        <v>FBP Not Applied</v>
      </c>
      <c r="BP237" s="70" t="s">
        <v>1282</v>
      </c>
      <c r="BQ237" s="70" t="s">
        <v>1233</v>
      </c>
      <c r="BR237" s="70" t="s">
        <v>1686</v>
      </c>
    </row>
    <row r="238" spans="1:70" ht="18">
      <c r="A238" s="68" t="s">
        <v>83</v>
      </c>
      <c r="B238" s="68" t="s">
        <v>39</v>
      </c>
      <c r="C238" s="68" t="s">
        <v>40</v>
      </c>
      <c r="D238" s="68" t="s">
        <v>41</v>
      </c>
      <c r="E238" s="68" t="s">
        <v>84</v>
      </c>
      <c r="F238" s="68" t="s">
        <v>1294</v>
      </c>
      <c r="G238" s="68" t="s">
        <v>85</v>
      </c>
      <c r="H238" s="68">
        <v>27.148199999999999</v>
      </c>
      <c r="I238" s="68">
        <v>49.535200000000003</v>
      </c>
      <c r="J238" s="68" t="s">
        <v>44</v>
      </c>
      <c r="K238" s="68" t="s">
        <v>888</v>
      </c>
      <c r="L238" s="68" t="s">
        <v>1198</v>
      </c>
      <c r="M238" s="68" t="s">
        <v>1119</v>
      </c>
      <c r="N238" s="68" t="s">
        <v>1119</v>
      </c>
      <c r="O238" s="68" t="s">
        <v>39</v>
      </c>
      <c r="P238" s="68" t="s">
        <v>45</v>
      </c>
      <c r="Q238" s="68"/>
      <c r="R238" s="68" t="s">
        <v>46</v>
      </c>
      <c r="S238" s="69">
        <v>43529</v>
      </c>
      <c r="T238" s="69">
        <v>43530</v>
      </c>
      <c r="U238" s="68" t="s">
        <v>46</v>
      </c>
      <c r="V238" s="70">
        <v>43587.638182870367</v>
      </c>
      <c r="W238" s="70">
        <v>43588.638182870367</v>
      </c>
      <c r="X238" s="68" t="s">
        <v>47</v>
      </c>
      <c r="Y238" s="113" t="s">
        <v>86</v>
      </c>
      <c r="Z238" s="68" t="s">
        <v>87</v>
      </c>
      <c r="AA238" s="68" t="s">
        <v>783</v>
      </c>
      <c r="AB238" s="68" t="s">
        <v>784</v>
      </c>
      <c r="AC238" s="69">
        <v>43533</v>
      </c>
      <c r="AD238" s="69">
        <v>43565</v>
      </c>
      <c r="AE238" s="69">
        <v>43565</v>
      </c>
      <c r="AF238" s="69">
        <v>43569</v>
      </c>
      <c r="AG238" s="69" t="s">
        <v>1119</v>
      </c>
      <c r="AH238" s="69" t="s">
        <v>1119</v>
      </c>
      <c r="AI238" s="69">
        <v>43592</v>
      </c>
      <c r="AJ238" s="69"/>
      <c r="AK238" s="69"/>
      <c r="AL238" s="69"/>
      <c r="AM238" s="69"/>
      <c r="AN238" s="69"/>
      <c r="AO238" s="69"/>
      <c r="AP238" s="69"/>
      <c r="AQ238" s="69"/>
      <c r="AR238" s="69"/>
      <c r="AS238" s="69"/>
      <c r="AT238" s="69"/>
      <c r="AU238" s="69"/>
      <c r="AV238" s="69"/>
      <c r="AW238" s="69"/>
      <c r="AX238" s="69"/>
      <c r="AY238" s="68"/>
      <c r="AZ238" s="68"/>
      <c r="BA238" s="70"/>
      <c r="BB238" s="70"/>
      <c r="BC238" s="70" t="s">
        <v>1374</v>
      </c>
      <c r="BD238" s="69">
        <v>43784</v>
      </c>
      <c r="BE238" s="70">
        <v>43804</v>
      </c>
      <c r="BF238" s="70" t="s">
        <v>1702</v>
      </c>
      <c r="BG238" s="70"/>
      <c r="BH238" s="69" t="s">
        <v>1190</v>
      </c>
      <c r="BI238" s="68" t="s">
        <v>48</v>
      </c>
      <c r="BJ238" s="68" t="s">
        <v>88</v>
      </c>
      <c r="BK238" s="68" t="s">
        <v>1119</v>
      </c>
      <c r="BL238" s="68">
        <v>0</v>
      </c>
      <c r="BM238" s="68" t="s">
        <v>1397</v>
      </c>
      <c r="BN238" s="68" t="s">
        <v>50</v>
      </c>
      <c r="BO238" s="70" t="str">
        <f t="shared" si="8"/>
        <v>IBP Not Issued</v>
      </c>
      <c r="BP238" s="70" t="s">
        <v>1288</v>
      </c>
      <c r="BQ238" s="70" t="s">
        <v>1233</v>
      </c>
      <c r="BR238" s="70" t="s">
        <v>1521</v>
      </c>
    </row>
    <row r="239" spans="1:70" ht="18">
      <c r="A239" s="68" t="s">
        <v>89</v>
      </c>
      <c r="B239" s="68" t="s">
        <v>39</v>
      </c>
      <c r="C239" s="68" t="s">
        <v>40</v>
      </c>
      <c r="D239" s="68" t="s">
        <v>41</v>
      </c>
      <c r="E239" s="68" t="s">
        <v>84</v>
      </c>
      <c r="F239" s="68" t="s">
        <v>1294</v>
      </c>
      <c r="G239" s="68" t="s">
        <v>85</v>
      </c>
      <c r="H239" s="68">
        <v>27.1677</v>
      </c>
      <c r="I239" s="68">
        <v>49.516800000000003</v>
      </c>
      <c r="J239" s="68" t="s">
        <v>44</v>
      </c>
      <c r="K239" s="68" t="s">
        <v>888</v>
      </c>
      <c r="L239" s="68" t="s">
        <v>1198</v>
      </c>
      <c r="M239" s="68" t="s">
        <v>1119</v>
      </c>
      <c r="N239" s="68" t="s">
        <v>1119</v>
      </c>
      <c r="O239" s="68" t="s">
        <v>39</v>
      </c>
      <c r="P239" s="68" t="s">
        <v>45</v>
      </c>
      <c r="Q239" s="68"/>
      <c r="R239" s="68" t="s">
        <v>46</v>
      </c>
      <c r="S239" s="69">
        <v>43529</v>
      </c>
      <c r="T239" s="69">
        <v>43530</v>
      </c>
      <c r="U239" s="68" t="s">
        <v>46</v>
      </c>
      <c r="V239" s="70">
        <v>43608.614270833335</v>
      </c>
      <c r="W239" s="70">
        <v>43609.614270833335</v>
      </c>
      <c r="X239" s="68" t="s">
        <v>47</v>
      </c>
      <c r="Y239" s="113" t="s">
        <v>1200</v>
      </c>
      <c r="Z239" s="68" t="s">
        <v>1201</v>
      </c>
      <c r="AA239" s="68" t="s">
        <v>78</v>
      </c>
      <c r="AB239" s="68" t="s">
        <v>78</v>
      </c>
      <c r="AC239" s="69">
        <v>43533</v>
      </c>
      <c r="AD239" s="69">
        <v>43565</v>
      </c>
      <c r="AE239" s="69">
        <v>43610</v>
      </c>
      <c r="AF239" s="69">
        <v>43633</v>
      </c>
      <c r="AG239" s="69" t="s">
        <v>1119</v>
      </c>
      <c r="AH239" s="69" t="s">
        <v>1119</v>
      </c>
      <c r="AI239" s="69">
        <v>43592</v>
      </c>
      <c r="AJ239" s="69"/>
      <c r="AK239" s="69"/>
      <c r="AL239" s="69"/>
      <c r="AM239" s="69"/>
      <c r="AN239" s="69"/>
      <c r="AO239" s="69"/>
      <c r="AP239" s="69"/>
      <c r="AQ239" s="69"/>
      <c r="AR239" s="69"/>
      <c r="AS239" s="69"/>
      <c r="AT239" s="69"/>
      <c r="AU239" s="69"/>
      <c r="AV239" s="69"/>
      <c r="AW239" s="69"/>
      <c r="AX239" s="69"/>
      <c r="AY239" s="68"/>
      <c r="AZ239" s="68"/>
      <c r="BA239" s="70"/>
      <c r="BB239" s="70"/>
      <c r="BC239" s="70" t="s">
        <v>1374</v>
      </c>
      <c r="BD239" s="69">
        <v>43784</v>
      </c>
      <c r="BE239" s="70">
        <v>43804</v>
      </c>
      <c r="BF239" s="70" t="s">
        <v>1702</v>
      </c>
      <c r="BG239" s="70"/>
      <c r="BH239" s="69" t="s">
        <v>1190</v>
      </c>
      <c r="BI239" s="68" t="s">
        <v>48</v>
      </c>
      <c r="BJ239" s="68" t="s">
        <v>88</v>
      </c>
      <c r="BK239" s="68">
        <v>0</v>
      </c>
      <c r="BL239" s="68">
        <v>0</v>
      </c>
      <c r="BM239" s="68">
        <v>0</v>
      </c>
      <c r="BN239" s="68" t="s">
        <v>50</v>
      </c>
      <c r="BO239" s="70" t="str">
        <f t="shared" si="8"/>
        <v>IBP Not Issued</v>
      </c>
      <c r="BP239" s="70" t="s">
        <v>1288</v>
      </c>
      <c r="BQ239" s="70" t="s">
        <v>1233</v>
      </c>
      <c r="BR239" s="70" t="s">
        <v>1521</v>
      </c>
    </row>
    <row r="240" spans="1:70" ht="18">
      <c r="A240" s="68" t="s">
        <v>91</v>
      </c>
      <c r="B240" s="68" t="s">
        <v>39</v>
      </c>
      <c r="C240" s="68" t="s">
        <v>40</v>
      </c>
      <c r="D240" s="68" t="s">
        <v>41</v>
      </c>
      <c r="E240" s="68" t="s">
        <v>84</v>
      </c>
      <c r="F240" s="68" t="s">
        <v>1294</v>
      </c>
      <c r="G240" s="68" t="s">
        <v>85</v>
      </c>
      <c r="H240" s="68">
        <v>27.172999999999998</v>
      </c>
      <c r="I240" s="68">
        <v>49.523719999999997</v>
      </c>
      <c r="J240" s="68" t="s">
        <v>44</v>
      </c>
      <c r="K240" s="68" t="s">
        <v>888</v>
      </c>
      <c r="L240" s="68" t="s">
        <v>1198</v>
      </c>
      <c r="M240" s="68" t="s">
        <v>1119</v>
      </c>
      <c r="N240" s="68" t="s">
        <v>1119</v>
      </c>
      <c r="O240" s="68" t="s">
        <v>39</v>
      </c>
      <c r="P240" s="68" t="s">
        <v>45</v>
      </c>
      <c r="Q240" s="68"/>
      <c r="R240" s="68" t="s">
        <v>46</v>
      </c>
      <c r="S240" s="69">
        <v>43529</v>
      </c>
      <c r="T240" s="69">
        <v>43530</v>
      </c>
      <c r="U240" s="68" t="s">
        <v>46</v>
      </c>
      <c r="V240" s="70">
        <v>43587.650833333333</v>
      </c>
      <c r="W240" s="70">
        <v>43588.650833333333</v>
      </c>
      <c r="X240" s="68" t="s">
        <v>47</v>
      </c>
      <c r="Y240" s="113" t="s">
        <v>1910</v>
      </c>
      <c r="Z240" s="68" t="s">
        <v>1911</v>
      </c>
      <c r="AA240" s="68" t="s">
        <v>1153</v>
      </c>
      <c r="AB240" s="68" t="s">
        <v>90</v>
      </c>
      <c r="AC240" s="69">
        <v>43533</v>
      </c>
      <c r="AD240" s="69">
        <v>43565</v>
      </c>
      <c r="AE240" s="69">
        <v>43565</v>
      </c>
      <c r="AF240" s="69">
        <v>43569</v>
      </c>
      <c r="AG240" s="69" t="s">
        <v>1119</v>
      </c>
      <c r="AH240" s="69" t="s">
        <v>1119</v>
      </c>
      <c r="AI240" s="69">
        <v>43592</v>
      </c>
      <c r="AJ240" s="69"/>
      <c r="AK240" s="69"/>
      <c r="AL240" s="69"/>
      <c r="AM240" s="69"/>
      <c r="AN240" s="69"/>
      <c r="AO240" s="69"/>
      <c r="AP240" s="69"/>
      <c r="AQ240" s="69"/>
      <c r="AR240" s="69"/>
      <c r="AS240" s="69"/>
      <c r="AT240" s="69"/>
      <c r="AU240" s="69"/>
      <c r="AV240" s="69"/>
      <c r="AW240" s="69"/>
      <c r="AX240" s="69"/>
      <c r="AY240" s="68"/>
      <c r="AZ240" s="68"/>
      <c r="BA240" s="70"/>
      <c r="BB240" s="70"/>
      <c r="BC240" s="70" t="s">
        <v>1374</v>
      </c>
      <c r="BD240" s="69">
        <v>43784</v>
      </c>
      <c r="BE240" s="70">
        <v>43804</v>
      </c>
      <c r="BF240" s="70" t="s">
        <v>1702</v>
      </c>
      <c r="BG240" s="70"/>
      <c r="BH240" s="69" t="s">
        <v>1190</v>
      </c>
      <c r="BI240" s="68" t="s">
        <v>48</v>
      </c>
      <c r="BJ240" s="68" t="s">
        <v>88</v>
      </c>
      <c r="BK240" s="68" t="s">
        <v>1119</v>
      </c>
      <c r="BL240" s="68">
        <v>0</v>
      </c>
      <c r="BM240" s="68" t="s">
        <v>1397</v>
      </c>
      <c r="BN240" s="68" t="s">
        <v>50</v>
      </c>
      <c r="BO240" s="70" t="str">
        <f t="shared" si="8"/>
        <v>IBP Not Issued</v>
      </c>
      <c r="BP240" s="70" t="s">
        <v>1288</v>
      </c>
      <c r="BQ240" s="70" t="s">
        <v>1233</v>
      </c>
      <c r="BR240" s="70" t="s">
        <v>1521</v>
      </c>
    </row>
    <row r="241" spans="1:70" ht="18">
      <c r="A241" s="68" t="s">
        <v>669</v>
      </c>
      <c r="B241" s="68" t="s">
        <v>39</v>
      </c>
      <c r="C241" s="68" t="s">
        <v>40</v>
      </c>
      <c r="D241" s="68" t="s">
        <v>41</v>
      </c>
      <c r="E241" s="68" t="s">
        <v>84</v>
      </c>
      <c r="F241" s="68" t="s">
        <v>1293</v>
      </c>
      <c r="G241" s="68" t="s">
        <v>809</v>
      </c>
      <c r="H241" s="68">
        <v>27.167760000000001</v>
      </c>
      <c r="I241" s="68">
        <v>49.540649999999999</v>
      </c>
      <c r="J241" s="68" t="s">
        <v>44</v>
      </c>
      <c r="K241" s="68" t="s">
        <v>888</v>
      </c>
      <c r="L241" s="68" t="s">
        <v>1198</v>
      </c>
      <c r="M241" s="68" t="s">
        <v>1119</v>
      </c>
      <c r="N241" s="68" t="s">
        <v>1119</v>
      </c>
      <c r="O241" s="68" t="s">
        <v>39</v>
      </c>
      <c r="P241" s="68" t="s">
        <v>53</v>
      </c>
      <c r="Q241" s="68"/>
      <c r="R241" s="68" t="s">
        <v>46</v>
      </c>
      <c r="S241" s="69">
        <v>43646</v>
      </c>
      <c r="T241" s="69">
        <v>43647</v>
      </c>
      <c r="U241" s="68" t="s">
        <v>46</v>
      </c>
      <c r="V241" s="70">
        <v>43682.527256944442</v>
      </c>
      <c r="W241" s="70">
        <v>43683.527256944442</v>
      </c>
      <c r="X241" s="68" t="s">
        <v>47</v>
      </c>
      <c r="Y241" s="113" t="s">
        <v>1168</v>
      </c>
      <c r="Z241" s="68" t="s">
        <v>1169</v>
      </c>
      <c r="AA241" s="68" t="s">
        <v>56</v>
      </c>
      <c r="AB241" s="68" t="s">
        <v>57</v>
      </c>
      <c r="AC241" s="69">
        <v>43650</v>
      </c>
      <c r="AD241" s="69">
        <v>43650</v>
      </c>
      <c r="AE241" s="69">
        <v>43711</v>
      </c>
      <c r="AF241" s="69">
        <v>43711</v>
      </c>
      <c r="AG241" s="69" t="s">
        <v>1119</v>
      </c>
      <c r="AH241" s="69" t="s">
        <v>1119</v>
      </c>
      <c r="AI241" s="69">
        <v>43682</v>
      </c>
      <c r="AJ241" s="69"/>
      <c r="AK241" s="69"/>
      <c r="AL241" s="69"/>
      <c r="AM241" s="69"/>
      <c r="AN241" s="69"/>
      <c r="AO241" s="69"/>
      <c r="AP241" s="69"/>
      <c r="AQ241" s="69"/>
      <c r="AR241" s="69"/>
      <c r="AS241" s="69"/>
      <c r="AT241" s="69"/>
      <c r="AU241" s="69"/>
      <c r="AV241" s="69"/>
      <c r="AW241" s="69"/>
      <c r="AX241" s="69"/>
      <c r="AY241" s="68"/>
      <c r="AZ241" s="68"/>
      <c r="BA241" s="70"/>
      <c r="BB241" s="70"/>
      <c r="BC241" s="70" t="s">
        <v>1374</v>
      </c>
      <c r="BD241" s="69"/>
      <c r="BE241" s="70">
        <v>43819</v>
      </c>
      <c r="BF241" s="70" t="s">
        <v>1703</v>
      </c>
      <c r="BG241" s="70"/>
      <c r="BH241" s="69" t="s">
        <v>1190</v>
      </c>
      <c r="BI241" s="68" t="s">
        <v>48</v>
      </c>
      <c r="BJ241" s="68" t="s">
        <v>88</v>
      </c>
      <c r="BK241" s="68" t="s">
        <v>1119</v>
      </c>
      <c r="BL241" s="68">
        <v>0</v>
      </c>
      <c r="BM241" s="68" t="s">
        <v>1397</v>
      </c>
      <c r="BN241" s="68" t="s">
        <v>50</v>
      </c>
      <c r="BO241" s="70" t="str">
        <f t="shared" si="8"/>
        <v>IBP Not Issued</v>
      </c>
      <c r="BP241" s="70" t="s">
        <v>1288</v>
      </c>
      <c r="BQ241" s="70" t="s">
        <v>1233</v>
      </c>
      <c r="BR241" s="70" t="s">
        <v>1521</v>
      </c>
    </row>
    <row r="242" spans="1:70" ht="18">
      <c r="A242" s="68" t="s">
        <v>670</v>
      </c>
      <c r="B242" s="68" t="s">
        <v>39</v>
      </c>
      <c r="C242" s="68" t="s">
        <v>40</v>
      </c>
      <c r="D242" s="68" t="s">
        <v>41</v>
      </c>
      <c r="E242" s="68" t="s">
        <v>84</v>
      </c>
      <c r="F242" s="68" t="s">
        <v>1293</v>
      </c>
      <c r="G242" s="68" t="s">
        <v>1304</v>
      </c>
      <c r="H242" s="68">
        <v>26.97625</v>
      </c>
      <c r="I242" s="68">
        <v>49.662210000000002</v>
      </c>
      <c r="J242" s="68" t="s">
        <v>44</v>
      </c>
      <c r="K242" s="68" t="s">
        <v>888</v>
      </c>
      <c r="L242" s="68" t="s">
        <v>1198</v>
      </c>
      <c r="M242" s="68" t="s">
        <v>1119</v>
      </c>
      <c r="N242" s="68" t="s">
        <v>1119</v>
      </c>
      <c r="O242" s="68" t="s">
        <v>39</v>
      </c>
      <c r="P242" s="68" t="s">
        <v>53</v>
      </c>
      <c r="Q242" s="68"/>
      <c r="R242" s="68" t="s">
        <v>46</v>
      </c>
      <c r="S242" s="69">
        <v>43680</v>
      </c>
      <c r="T242" s="69">
        <v>43681</v>
      </c>
      <c r="U242" s="68" t="s">
        <v>46</v>
      </c>
      <c r="V242" s="70">
        <v>43682.561678240738</v>
      </c>
      <c r="W242" s="70">
        <v>43683.561678240738</v>
      </c>
      <c r="X242" s="68" t="s">
        <v>47</v>
      </c>
      <c r="Y242" s="113" t="s">
        <v>1170</v>
      </c>
      <c r="Z242" s="68" t="s">
        <v>1171</v>
      </c>
      <c r="AA242" s="68" t="s">
        <v>56</v>
      </c>
      <c r="AB242" s="68" t="s">
        <v>57</v>
      </c>
      <c r="AC242" s="69">
        <v>43684</v>
      </c>
      <c r="AD242" s="69">
        <v>43684</v>
      </c>
      <c r="AE242" s="69">
        <v>43684</v>
      </c>
      <c r="AF242" s="69">
        <v>43711</v>
      </c>
      <c r="AG242" s="69"/>
      <c r="AH242" s="69"/>
      <c r="AI242" s="69" t="s">
        <v>1119</v>
      </c>
      <c r="AJ242" s="69" t="s">
        <v>1119</v>
      </c>
      <c r="AK242" s="69" t="s">
        <v>1119</v>
      </c>
      <c r="AL242" s="69" t="s">
        <v>1119</v>
      </c>
      <c r="AM242" s="69" t="s">
        <v>1119</v>
      </c>
      <c r="AN242" s="69" t="s">
        <v>1119</v>
      </c>
      <c r="AO242" s="69"/>
      <c r="AP242" s="69"/>
      <c r="AQ242" s="69"/>
      <c r="AR242" s="69"/>
      <c r="AS242" s="69"/>
      <c r="AT242" s="69"/>
      <c r="AU242" s="69"/>
      <c r="AV242" s="69"/>
      <c r="AW242" s="69"/>
      <c r="AX242" s="69"/>
      <c r="AY242" s="68"/>
      <c r="AZ242" s="68"/>
      <c r="BA242" s="70"/>
      <c r="BB242" s="70"/>
      <c r="BC242" s="70" t="s">
        <v>1374</v>
      </c>
      <c r="BD242" s="69"/>
      <c r="BE242" s="70">
        <v>43824</v>
      </c>
      <c r="BF242" s="70" t="s">
        <v>1704</v>
      </c>
      <c r="BG242" s="70"/>
      <c r="BH242" s="69" t="s">
        <v>101</v>
      </c>
      <c r="BI242" s="69" t="s">
        <v>101</v>
      </c>
      <c r="BJ242" s="68" t="s">
        <v>1331</v>
      </c>
      <c r="BK242" s="68" t="s">
        <v>1485</v>
      </c>
      <c r="BL242" s="68">
        <v>0</v>
      </c>
      <c r="BM242" s="68">
        <v>0</v>
      </c>
      <c r="BN242" s="68" t="s">
        <v>50</v>
      </c>
      <c r="BO242" s="70" t="str">
        <f t="shared" si="8"/>
        <v>Priv. Contract Not Issued From TAWAL</v>
      </c>
      <c r="BP242" s="70" t="s">
        <v>1288</v>
      </c>
      <c r="BQ242" s="70" t="s">
        <v>1233</v>
      </c>
      <c r="BR242" s="70" t="s">
        <v>1526</v>
      </c>
    </row>
    <row r="243" spans="1:70" ht="18">
      <c r="A243" s="68" t="s">
        <v>673</v>
      </c>
      <c r="B243" s="68" t="s">
        <v>39</v>
      </c>
      <c r="C243" s="68" t="s">
        <v>40</v>
      </c>
      <c r="D243" s="68" t="s">
        <v>41</v>
      </c>
      <c r="E243" s="68" t="s">
        <v>84</v>
      </c>
      <c r="F243" s="68" t="s">
        <v>1293</v>
      </c>
      <c r="G243" s="68" t="s">
        <v>809</v>
      </c>
      <c r="H243" s="68">
        <v>27.137250000000002</v>
      </c>
      <c r="I243" s="68">
        <v>49.536439999999999</v>
      </c>
      <c r="J243" s="68" t="s">
        <v>44</v>
      </c>
      <c r="K243" s="68" t="s">
        <v>888</v>
      </c>
      <c r="L243" s="68" t="s">
        <v>1198</v>
      </c>
      <c r="M243" s="68" t="s">
        <v>1119</v>
      </c>
      <c r="N243" s="68" t="s">
        <v>1119</v>
      </c>
      <c r="O243" s="68" t="s">
        <v>39</v>
      </c>
      <c r="P243" s="68" t="s">
        <v>53</v>
      </c>
      <c r="Q243" s="68"/>
      <c r="R243" s="68" t="s">
        <v>46</v>
      </c>
      <c r="S243" s="69">
        <v>43670</v>
      </c>
      <c r="T243" s="69">
        <v>43671</v>
      </c>
      <c r="U243" s="68" t="s">
        <v>46</v>
      </c>
      <c r="V243" s="70">
        <v>43669.631967592592</v>
      </c>
      <c r="W243" s="70">
        <v>43670.631967592592</v>
      </c>
      <c r="X243" s="68" t="s">
        <v>47</v>
      </c>
      <c r="Y243" s="113" t="s">
        <v>1137</v>
      </c>
      <c r="Z243" s="68" t="s">
        <v>1138</v>
      </c>
      <c r="AA243" s="68" t="s">
        <v>56</v>
      </c>
      <c r="AB243" s="68" t="s">
        <v>57</v>
      </c>
      <c r="AC243" s="69">
        <v>43674</v>
      </c>
      <c r="AD243" s="69">
        <v>43674</v>
      </c>
      <c r="AE243" s="69">
        <v>43674</v>
      </c>
      <c r="AF243" s="69">
        <v>43682</v>
      </c>
      <c r="AG243" s="69" t="s">
        <v>1119</v>
      </c>
      <c r="AH243" s="69" t="s">
        <v>1119</v>
      </c>
      <c r="AI243" s="69">
        <v>43682</v>
      </c>
      <c r="AJ243" s="69"/>
      <c r="AK243" s="69"/>
      <c r="AL243" s="69"/>
      <c r="AM243" s="69"/>
      <c r="AN243" s="69"/>
      <c r="AO243" s="69"/>
      <c r="AP243" s="69"/>
      <c r="AQ243" s="69"/>
      <c r="AR243" s="69"/>
      <c r="AS243" s="69"/>
      <c r="AT243" s="69"/>
      <c r="AU243" s="69"/>
      <c r="AV243" s="69"/>
      <c r="AW243" s="69"/>
      <c r="AX243" s="69"/>
      <c r="AY243" s="68"/>
      <c r="AZ243" s="68"/>
      <c r="BA243" s="70"/>
      <c r="BB243" s="70"/>
      <c r="BC243" s="70" t="s">
        <v>1374</v>
      </c>
      <c r="BD243" s="69"/>
      <c r="BE243" s="70">
        <v>43824</v>
      </c>
      <c r="BF243" s="70" t="s">
        <v>1704</v>
      </c>
      <c r="BG243" s="70"/>
      <c r="BH243" s="69" t="s">
        <v>1190</v>
      </c>
      <c r="BI243" s="68" t="s">
        <v>48</v>
      </c>
      <c r="BJ243" s="68" t="s">
        <v>88</v>
      </c>
      <c r="BK243" s="68" t="s">
        <v>1119</v>
      </c>
      <c r="BL243" s="68">
        <v>0</v>
      </c>
      <c r="BM243" s="68">
        <v>0</v>
      </c>
      <c r="BN243" s="68" t="s">
        <v>50</v>
      </c>
      <c r="BO243" s="70" t="str">
        <f t="shared" si="8"/>
        <v>IBP Not Issued</v>
      </c>
      <c r="BP243" s="70" t="s">
        <v>1288</v>
      </c>
      <c r="BQ243" s="70" t="s">
        <v>1233</v>
      </c>
      <c r="BR243" s="70" t="s">
        <v>1521</v>
      </c>
    </row>
    <row r="244" spans="1:70" ht="18">
      <c r="A244" s="68" t="s">
        <v>678</v>
      </c>
      <c r="B244" s="68" t="s">
        <v>39</v>
      </c>
      <c r="C244" s="68" t="s">
        <v>40</v>
      </c>
      <c r="D244" s="68" t="s">
        <v>249</v>
      </c>
      <c r="E244" s="68" t="s">
        <v>276</v>
      </c>
      <c r="F244" s="68" t="s">
        <v>1294</v>
      </c>
      <c r="G244" s="68" t="s">
        <v>277</v>
      </c>
      <c r="H244" s="68">
        <v>20.244800000000001</v>
      </c>
      <c r="I244" s="68">
        <v>41.682090000000002</v>
      </c>
      <c r="J244" s="68" t="s">
        <v>44</v>
      </c>
      <c r="K244" s="68" t="s">
        <v>888</v>
      </c>
      <c r="L244" s="68" t="s">
        <v>1198</v>
      </c>
      <c r="M244" s="68" t="s">
        <v>1119</v>
      </c>
      <c r="N244" s="68" t="s">
        <v>1119</v>
      </c>
      <c r="O244" s="68" t="s">
        <v>39</v>
      </c>
      <c r="P244" s="68" t="s">
        <v>53</v>
      </c>
      <c r="Q244" s="68"/>
      <c r="R244" s="68" t="s">
        <v>46</v>
      </c>
      <c r="S244" s="69">
        <v>43636</v>
      </c>
      <c r="T244" s="69">
        <v>43637</v>
      </c>
      <c r="U244" s="68" t="s">
        <v>46</v>
      </c>
      <c r="V244" s="70">
        <v>43666.589699074073</v>
      </c>
      <c r="W244" s="70">
        <v>43667.589699074073</v>
      </c>
      <c r="X244" s="68" t="s">
        <v>47</v>
      </c>
      <c r="Y244" s="113" t="s">
        <v>1115</v>
      </c>
      <c r="Z244" s="68" t="s">
        <v>1116</v>
      </c>
      <c r="AA244" s="68" t="s">
        <v>78</v>
      </c>
      <c r="AB244" s="68" t="s">
        <v>78</v>
      </c>
      <c r="AC244" s="69">
        <v>43640</v>
      </c>
      <c r="AD244" s="69">
        <v>43640</v>
      </c>
      <c r="AE244" s="69"/>
      <c r="AF244" s="69"/>
      <c r="AG244" s="69" t="s">
        <v>1119</v>
      </c>
      <c r="AH244" s="69" t="s">
        <v>1119</v>
      </c>
      <c r="AI244" s="69">
        <v>43657</v>
      </c>
      <c r="AJ244" s="69">
        <v>43657</v>
      </c>
      <c r="AK244" s="69"/>
      <c r="AL244" s="69"/>
      <c r="AM244" s="69"/>
      <c r="AN244" s="69"/>
      <c r="AO244" s="69"/>
      <c r="AP244" s="69"/>
      <c r="AQ244" s="69"/>
      <c r="AR244" s="69"/>
      <c r="AS244" s="69"/>
      <c r="AT244" s="69"/>
      <c r="AU244" s="69"/>
      <c r="AV244" s="69"/>
      <c r="AW244" s="69"/>
      <c r="AX244" s="69"/>
      <c r="AY244" s="68"/>
      <c r="AZ244" s="68"/>
      <c r="BA244" s="70"/>
      <c r="BB244" s="70"/>
      <c r="BC244" s="70" t="s">
        <v>1374</v>
      </c>
      <c r="BD244" s="69"/>
      <c r="BE244" s="70">
        <v>43783</v>
      </c>
      <c r="BF244" s="70" t="s">
        <v>1318</v>
      </c>
      <c r="BG244" s="70"/>
      <c r="BH244" s="69" t="s">
        <v>1190</v>
      </c>
      <c r="BI244" s="68" t="s">
        <v>58</v>
      </c>
      <c r="BJ244" s="68" t="s">
        <v>869</v>
      </c>
      <c r="BK244" s="68">
        <v>0</v>
      </c>
      <c r="BL244" s="68">
        <v>0</v>
      </c>
      <c r="BM244" s="68">
        <v>0</v>
      </c>
      <c r="BN244" s="68" t="s">
        <v>50</v>
      </c>
      <c r="BO244" s="70" t="str">
        <f t="shared" si="8"/>
        <v>ISR Not Approved By RF</v>
      </c>
      <c r="BP244" s="70" t="s">
        <v>1282</v>
      </c>
      <c r="BQ244" s="70" t="s">
        <v>1338</v>
      </c>
      <c r="BR244" s="70" t="s">
        <v>1740</v>
      </c>
    </row>
    <row r="245" spans="1:70" ht="18">
      <c r="A245" s="68" t="s">
        <v>679</v>
      </c>
      <c r="B245" s="68" t="s">
        <v>39</v>
      </c>
      <c r="C245" s="68" t="s">
        <v>40</v>
      </c>
      <c r="D245" s="68" t="s">
        <v>249</v>
      </c>
      <c r="E245" s="68" t="s">
        <v>250</v>
      </c>
      <c r="F245" s="68" t="s">
        <v>1293</v>
      </c>
      <c r="G245" s="68" t="s">
        <v>251</v>
      </c>
      <c r="H245" s="68">
        <v>16.95092</v>
      </c>
      <c r="I245" s="68">
        <v>42.561869999999999</v>
      </c>
      <c r="J245" s="68" t="s">
        <v>44</v>
      </c>
      <c r="K245" s="68" t="s">
        <v>888</v>
      </c>
      <c r="L245" s="68" t="s">
        <v>1198</v>
      </c>
      <c r="M245" s="68" t="s">
        <v>1119</v>
      </c>
      <c r="N245" s="68" t="s">
        <v>1119</v>
      </c>
      <c r="O245" s="68" t="s">
        <v>39</v>
      </c>
      <c r="P245" s="68" t="s">
        <v>53</v>
      </c>
      <c r="Q245" s="68"/>
      <c r="R245" s="68" t="s">
        <v>46</v>
      </c>
      <c r="S245" s="69">
        <v>43636</v>
      </c>
      <c r="T245" s="69">
        <v>43637</v>
      </c>
      <c r="U245" s="68" t="s">
        <v>46</v>
      </c>
      <c r="V245" s="70">
        <v>43647.455590277779</v>
      </c>
      <c r="W245" s="70">
        <v>43648.455590277779</v>
      </c>
      <c r="X245" s="68" t="s">
        <v>47</v>
      </c>
      <c r="Y245" s="113" t="s">
        <v>917</v>
      </c>
      <c r="Z245" s="68" t="s">
        <v>918</v>
      </c>
      <c r="AA245" s="68" t="s">
        <v>1266</v>
      </c>
      <c r="AB245" s="68" t="s">
        <v>112</v>
      </c>
      <c r="AC245" s="69">
        <v>43640</v>
      </c>
      <c r="AD245" s="69">
        <v>43640</v>
      </c>
      <c r="AE245" s="69">
        <v>43640</v>
      </c>
      <c r="AF245" s="69">
        <v>43640</v>
      </c>
      <c r="AG245" s="69" t="s">
        <v>1119</v>
      </c>
      <c r="AH245" s="69" t="s">
        <v>1119</v>
      </c>
      <c r="AI245" s="69">
        <v>43625</v>
      </c>
      <c r="AJ245" s="69">
        <v>43731</v>
      </c>
      <c r="AK245" s="69">
        <v>43731</v>
      </c>
      <c r="AL245" s="69">
        <v>43768</v>
      </c>
      <c r="AM245" s="69">
        <v>43768</v>
      </c>
      <c r="AN245" s="69"/>
      <c r="AO245" s="69"/>
      <c r="AP245" s="69"/>
      <c r="AQ245" s="69"/>
      <c r="AR245" s="69"/>
      <c r="AS245" s="69">
        <v>43746</v>
      </c>
      <c r="AT245" s="187">
        <v>16.950839999999999</v>
      </c>
      <c r="AU245" s="187">
        <v>42.56185</v>
      </c>
      <c r="AV245" s="69">
        <v>43758</v>
      </c>
      <c r="AW245" s="69">
        <v>43760</v>
      </c>
      <c r="AX245" s="69" t="s">
        <v>1946</v>
      </c>
      <c r="AY245" s="68"/>
      <c r="AZ245" s="68"/>
      <c r="BA245" s="70">
        <v>43768</v>
      </c>
      <c r="BB245" s="70">
        <f>VLOOKUP(A:A,'[1]NPTS-Export'!$C:$K,9,0)</f>
        <v>43772</v>
      </c>
      <c r="BC245" s="70" t="s">
        <v>1375</v>
      </c>
      <c r="BD245" s="69"/>
      <c r="BE245" s="70">
        <v>43783</v>
      </c>
      <c r="BF245" s="70" t="s">
        <v>1318</v>
      </c>
      <c r="BG245" s="70"/>
      <c r="BH245" s="69" t="s">
        <v>1190</v>
      </c>
      <c r="BI245" s="68" t="s">
        <v>58</v>
      </c>
      <c r="BJ245" s="68" t="s">
        <v>870</v>
      </c>
      <c r="BK245" s="68" t="s">
        <v>1119</v>
      </c>
      <c r="BL245" s="68">
        <v>0</v>
      </c>
      <c r="BM245" s="68" t="s">
        <v>1396</v>
      </c>
      <c r="BN245" s="68" t="s">
        <v>50</v>
      </c>
      <c r="BO245" s="70" t="str">
        <f t="shared" si="8"/>
        <v>Priv. Contract Not Issued From TAWAL</v>
      </c>
      <c r="BP245" s="70" t="s">
        <v>1282</v>
      </c>
      <c r="BQ245" s="70" t="s">
        <v>1118</v>
      </c>
      <c r="BR245" s="70" t="s">
        <v>1686</v>
      </c>
    </row>
    <row r="246" spans="1:70" ht="18">
      <c r="A246" s="68" t="s">
        <v>1140</v>
      </c>
      <c r="B246" s="68" t="s">
        <v>39</v>
      </c>
      <c r="C246" s="68" t="s">
        <v>40</v>
      </c>
      <c r="D246" s="68" t="s">
        <v>249</v>
      </c>
      <c r="E246" s="68" t="s">
        <v>250</v>
      </c>
      <c r="F246" s="68" t="s">
        <v>1293</v>
      </c>
      <c r="G246" s="68" t="s">
        <v>1307</v>
      </c>
      <c r="H246" s="68">
        <v>17.720490000000002</v>
      </c>
      <c r="I246" s="68">
        <v>42.253439999999998</v>
      </c>
      <c r="J246" s="68" t="s">
        <v>44</v>
      </c>
      <c r="K246" s="68" t="s">
        <v>888</v>
      </c>
      <c r="L246" s="68" t="s">
        <v>1198</v>
      </c>
      <c r="M246" s="68" t="s">
        <v>1119</v>
      </c>
      <c r="N246" s="68" t="s">
        <v>1119</v>
      </c>
      <c r="O246" s="68" t="s">
        <v>39</v>
      </c>
      <c r="P246" s="68" t="s">
        <v>53</v>
      </c>
      <c r="Q246" s="68" t="s">
        <v>699</v>
      </c>
      <c r="R246" s="68" t="s">
        <v>46</v>
      </c>
      <c r="S246" s="69">
        <v>43646</v>
      </c>
      <c r="T246" s="69">
        <v>43647</v>
      </c>
      <c r="U246" s="68" t="s">
        <v>46</v>
      </c>
      <c r="V246" s="70">
        <v>43681.814826388887</v>
      </c>
      <c r="W246" s="70">
        <v>43682.814826388887</v>
      </c>
      <c r="X246" s="68" t="s">
        <v>47</v>
      </c>
      <c r="Y246" s="113" t="s">
        <v>1172</v>
      </c>
      <c r="Z246" s="68" t="s">
        <v>1173</v>
      </c>
      <c r="AA246" s="68" t="s">
        <v>56</v>
      </c>
      <c r="AB246" s="68" t="s">
        <v>57</v>
      </c>
      <c r="AC246" s="69">
        <v>43650</v>
      </c>
      <c r="AD246" s="69">
        <v>43650</v>
      </c>
      <c r="AE246" s="69">
        <v>43711</v>
      </c>
      <c r="AF246" s="69">
        <v>43711</v>
      </c>
      <c r="AG246" s="69"/>
      <c r="AH246" s="69"/>
      <c r="AI246" s="69">
        <v>43678</v>
      </c>
      <c r="AJ246" s="69"/>
      <c r="AK246" s="69"/>
      <c r="AL246" s="69"/>
      <c r="AM246" s="69"/>
      <c r="AN246" s="69"/>
      <c r="AO246" s="69"/>
      <c r="AP246" s="69"/>
      <c r="AQ246" s="69"/>
      <c r="AR246" s="69"/>
      <c r="AS246" s="69"/>
      <c r="AT246" s="69"/>
      <c r="AU246" s="69"/>
      <c r="AV246" s="69"/>
      <c r="AW246" s="69"/>
      <c r="AX246" s="69"/>
      <c r="AY246" s="68"/>
      <c r="AZ246" s="68"/>
      <c r="BA246" s="70"/>
      <c r="BB246" s="70"/>
      <c r="BC246" s="70" t="s">
        <v>1375</v>
      </c>
      <c r="BD246" s="69"/>
      <c r="BE246" s="70">
        <v>43783</v>
      </c>
      <c r="BF246" s="70" t="s">
        <v>1318</v>
      </c>
      <c r="BG246" s="70"/>
      <c r="BH246" s="68" t="s">
        <v>1190</v>
      </c>
      <c r="BI246" s="68" t="s">
        <v>58</v>
      </c>
      <c r="BJ246" s="68" t="s">
        <v>870</v>
      </c>
      <c r="BK246" s="68" t="s">
        <v>1486</v>
      </c>
      <c r="BL246" s="68">
        <v>0</v>
      </c>
      <c r="BM246" s="68">
        <v>0</v>
      </c>
      <c r="BN246" s="68" t="s">
        <v>50</v>
      </c>
      <c r="BO246" s="70" t="str">
        <f t="shared" si="8"/>
        <v>IBP Not Issued</v>
      </c>
      <c r="BP246" s="70" t="s">
        <v>1282</v>
      </c>
      <c r="BQ246" s="70" t="s">
        <v>1118</v>
      </c>
      <c r="BR246" s="70" t="s">
        <v>1508</v>
      </c>
    </row>
    <row r="247" spans="1:70" ht="18">
      <c r="A247" s="68" t="s">
        <v>747</v>
      </c>
      <c r="B247" s="68" t="s">
        <v>874</v>
      </c>
      <c r="C247" s="68" t="s">
        <v>40</v>
      </c>
      <c r="D247" s="68" t="s">
        <v>647</v>
      </c>
      <c r="E247" s="68" t="s">
        <v>396</v>
      </c>
      <c r="F247" s="68" t="s">
        <v>1297</v>
      </c>
      <c r="G247" s="72" t="s">
        <v>868</v>
      </c>
      <c r="H247" s="68">
        <v>28.386399999999998</v>
      </c>
      <c r="I247" s="68">
        <v>36.533999999999999</v>
      </c>
      <c r="J247" s="68" t="s">
        <v>44</v>
      </c>
      <c r="K247" s="68" t="s">
        <v>888</v>
      </c>
      <c r="L247" s="68" t="s">
        <v>1198</v>
      </c>
      <c r="M247" s="68" t="s">
        <v>1119</v>
      </c>
      <c r="N247" s="68" t="s">
        <v>1119</v>
      </c>
      <c r="O247" s="68" t="s">
        <v>39</v>
      </c>
      <c r="P247" s="68" t="s">
        <v>53</v>
      </c>
      <c r="Q247" s="68"/>
      <c r="R247" s="68" t="s">
        <v>46</v>
      </c>
      <c r="S247" s="69">
        <v>43677</v>
      </c>
      <c r="T247" s="69">
        <v>43678</v>
      </c>
      <c r="U247" s="68" t="s">
        <v>46</v>
      </c>
      <c r="V247" s="70">
        <v>43647.477673611109</v>
      </c>
      <c r="W247" s="70">
        <v>43648.477673611109</v>
      </c>
      <c r="X247" s="68" t="s">
        <v>47</v>
      </c>
      <c r="Y247" s="113" t="s">
        <v>919</v>
      </c>
      <c r="Z247" s="68" t="s">
        <v>920</v>
      </c>
      <c r="AA247" s="68" t="s">
        <v>1266</v>
      </c>
      <c r="AB247" s="68" t="s">
        <v>112</v>
      </c>
      <c r="AC247" s="69">
        <v>43681</v>
      </c>
      <c r="AD247" s="69">
        <v>43681</v>
      </c>
      <c r="AE247" s="69">
        <v>43681</v>
      </c>
      <c r="AF247" s="69">
        <v>43681</v>
      </c>
      <c r="AG247" s="69">
        <v>43703</v>
      </c>
      <c r="AH247" s="69">
        <v>43703</v>
      </c>
      <c r="AI247" s="69" t="s">
        <v>1119</v>
      </c>
      <c r="AJ247" s="69" t="s">
        <v>1119</v>
      </c>
      <c r="AK247" s="69" t="s">
        <v>1119</v>
      </c>
      <c r="AL247" s="69" t="s">
        <v>1119</v>
      </c>
      <c r="AM247" s="69" t="s">
        <v>1119</v>
      </c>
      <c r="AN247" s="69" t="s">
        <v>1119</v>
      </c>
      <c r="AO247" s="69">
        <v>43768</v>
      </c>
      <c r="AP247" s="69">
        <v>43776</v>
      </c>
      <c r="AQ247" s="69">
        <v>43768</v>
      </c>
      <c r="AR247" s="69">
        <v>43776</v>
      </c>
      <c r="AS247" s="69"/>
      <c r="AT247" s="69"/>
      <c r="AU247" s="69"/>
      <c r="AV247" s="69"/>
      <c r="AW247" s="69"/>
      <c r="AX247" s="69"/>
      <c r="AY247" s="68"/>
      <c r="AZ247" s="68"/>
      <c r="BA247" s="70">
        <v>43768</v>
      </c>
      <c r="BB247" s="70">
        <f>VLOOKUP(A:A,'[1]NPTS-Export'!$C:$K,9,0)</f>
        <v>43772</v>
      </c>
      <c r="BC247" s="70" t="s">
        <v>1374</v>
      </c>
      <c r="BD247" s="69"/>
      <c r="BE247" s="70">
        <v>43759</v>
      </c>
      <c r="BF247" s="70" t="s">
        <v>1316</v>
      </c>
      <c r="BG247" s="70"/>
      <c r="BH247" s="68" t="s">
        <v>101</v>
      </c>
      <c r="BI247" s="68" t="s">
        <v>101</v>
      </c>
      <c r="BJ247" s="68" t="s">
        <v>101</v>
      </c>
      <c r="BK247" s="68" t="s">
        <v>1487</v>
      </c>
      <c r="BL247" s="68" t="s">
        <v>1391</v>
      </c>
      <c r="BM247" s="68" t="s">
        <v>1488</v>
      </c>
      <c r="BN247" s="68" t="s">
        <v>50</v>
      </c>
      <c r="BO247" s="70" t="str">
        <f t="shared" si="8"/>
        <v>HO to CW Done</v>
      </c>
      <c r="BP247" s="70" t="s">
        <v>1288</v>
      </c>
      <c r="BQ247" s="70" t="s">
        <v>1333</v>
      </c>
      <c r="BR247" s="70" t="s">
        <v>1686</v>
      </c>
    </row>
    <row r="248" spans="1:70" ht="18">
      <c r="A248" s="68" t="s">
        <v>831</v>
      </c>
      <c r="B248" s="68" t="s">
        <v>39</v>
      </c>
      <c r="C248" s="68" t="s">
        <v>40</v>
      </c>
      <c r="D248" s="68" t="s">
        <v>649</v>
      </c>
      <c r="E248" s="68" t="s">
        <v>344</v>
      </c>
      <c r="F248" s="68" t="s">
        <v>1293</v>
      </c>
      <c r="G248" s="72" t="s">
        <v>876</v>
      </c>
      <c r="H248" s="68">
        <v>26.059200000000001</v>
      </c>
      <c r="I248" s="68">
        <v>44.094900000000003</v>
      </c>
      <c r="J248" s="68" t="s">
        <v>44</v>
      </c>
      <c r="K248" s="68" t="s">
        <v>888</v>
      </c>
      <c r="L248" s="68" t="s">
        <v>1198</v>
      </c>
      <c r="M248" s="68" t="s">
        <v>1119</v>
      </c>
      <c r="N248" s="68" t="s">
        <v>1119</v>
      </c>
      <c r="O248" s="68" t="s">
        <v>39</v>
      </c>
      <c r="P248" s="68" t="s">
        <v>53</v>
      </c>
      <c r="Q248" s="68"/>
      <c r="R248" s="68" t="s">
        <v>46</v>
      </c>
      <c r="S248" s="69">
        <v>43643</v>
      </c>
      <c r="T248" s="69">
        <v>43644</v>
      </c>
      <c r="U248" s="68" t="s">
        <v>46</v>
      </c>
      <c r="V248" s="70">
        <v>43639.756678240738</v>
      </c>
      <c r="W248" s="70">
        <v>43640.756678240738</v>
      </c>
      <c r="X248" s="68" t="s">
        <v>47</v>
      </c>
      <c r="Y248" s="113" t="s">
        <v>1344</v>
      </c>
      <c r="Z248" s="68" t="s">
        <v>891</v>
      </c>
      <c r="AA248" s="68" t="s">
        <v>56</v>
      </c>
      <c r="AB248" s="68" t="s">
        <v>57</v>
      </c>
      <c r="AC248" s="69">
        <v>43647</v>
      </c>
      <c r="AD248" s="69">
        <v>43647</v>
      </c>
      <c r="AE248" s="69">
        <v>43647</v>
      </c>
      <c r="AF248" s="69">
        <v>43647</v>
      </c>
      <c r="AG248" s="69" t="s">
        <v>1119</v>
      </c>
      <c r="AH248" s="69" t="s">
        <v>1119</v>
      </c>
      <c r="AI248" s="69">
        <v>43648</v>
      </c>
      <c r="AJ248" s="69"/>
      <c r="AK248" s="69"/>
      <c r="AL248" s="69"/>
      <c r="AM248" s="69"/>
      <c r="AN248" s="69"/>
      <c r="AO248" s="69"/>
      <c r="AP248" s="69"/>
      <c r="AQ248" s="69"/>
      <c r="AR248" s="69"/>
      <c r="AS248" s="69"/>
      <c r="AT248" s="69"/>
      <c r="AU248" s="69"/>
      <c r="AV248" s="69"/>
      <c r="AW248" s="69"/>
      <c r="AX248" s="69"/>
      <c r="AY248" s="68"/>
      <c r="AZ248" s="68"/>
      <c r="BA248" s="70"/>
      <c r="BB248" s="70"/>
      <c r="BC248" s="70" t="s">
        <v>1374</v>
      </c>
      <c r="BD248" s="69"/>
      <c r="BE248" s="70">
        <v>43797</v>
      </c>
      <c r="BF248" s="70" t="s">
        <v>1320</v>
      </c>
      <c r="BG248" s="70"/>
      <c r="BH248" s="69" t="s">
        <v>1190</v>
      </c>
      <c r="BI248" s="68" t="s">
        <v>48</v>
      </c>
      <c r="BJ248" s="72" t="s">
        <v>1286</v>
      </c>
      <c r="BK248" s="72" t="s">
        <v>1119</v>
      </c>
      <c r="BL248" s="72">
        <v>0</v>
      </c>
      <c r="BM248" s="72">
        <v>0</v>
      </c>
      <c r="BN248" s="68" t="s">
        <v>50</v>
      </c>
      <c r="BO248" s="70" t="str">
        <f t="shared" si="8"/>
        <v>IBP Not Issued</v>
      </c>
      <c r="BP248" s="70" t="s">
        <v>1282</v>
      </c>
      <c r="BQ248" s="70" t="s">
        <v>1334</v>
      </c>
      <c r="BR248" s="70" t="s">
        <v>1513</v>
      </c>
    </row>
    <row r="249" spans="1:70" ht="18">
      <c r="A249" s="68" t="s">
        <v>832</v>
      </c>
      <c r="B249" s="68" t="s">
        <v>39</v>
      </c>
      <c r="C249" s="68" t="s">
        <v>40</v>
      </c>
      <c r="D249" s="68" t="s">
        <v>889</v>
      </c>
      <c r="E249" s="68" t="s">
        <v>889</v>
      </c>
      <c r="F249" s="68" t="s">
        <v>1294</v>
      </c>
      <c r="G249" s="68" t="s">
        <v>889</v>
      </c>
      <c r="H249" s="68">
        <v>26.385000000000002</v>
      </c>
      <c r="I249" s="68">
        <v>50.128509999999999</v>
      </c>
      <c r="J249" s="68" t="s">
        <v>44</v>
      </c>
      <c r="K249" s="68" t="s">
        <v>852</v>
      </c>
      <c r="L249" s="68" t="s">
        <v>1198</v>
      </c>
      <c r="M249" s="68"/>
      <c r="N249" s="68"/>
      <c r="O249" s="68" t="s">
        <v>889</v>
      </c>
      <c r="P249" s="68" t="s">
        <v>53</v>
      </c>
      <c r="Q249" s="68"/>
      <c r="R249" s="68" t="s">
        <v>46</v>
      </c>
      <c r="S249" s="69">
        <v>43646</v>
      </c>
      <c r="T249" s="69">
        <v>43647</v>
      </c>
      <c r="U249" s="68" t="s">
        <v>46</v>
      </c>
      <c r="V249" s="70">
        <v>43651.766273148147</v>
      </c>
      <c r="W249" s="70">
        <v>43647</v>
      </c>
      <c r="X249" s="68" t="s">
        <v>959</v>
      </c>
      <c r="Y249" s="68" t="s">
        <v>1119</v>
      </c>
      <c r="Z249" s="68" t="s">
        <v>1119</v>
      </c>
      <c r="AA249" s="68" t="s">
        <v>1119</v>
      </c>
      <c r="AB249" s="68" t="s">
        <v>1119</v>
      </c>
      <c r="AC249" s="69">
        <v>43650</v>
      </c>
      <c r="AD249" s="69">
        <v>43650</v>
      </c>
      <c r="AE249" s="70">
        <v>43654</v>
      </c>
      <c r="AF249" s="70">
        <v>43654</v>
      </c>
      <c r="AG249" s="70">
        <v>43654</v>
      </c>
      <c r="AH249" s="70">
        <v>43654</v>
      </c>
      <c r="AI249" s="70">
        <v>43654</v>
      </c>
      <c r="AJ249" s="70">
        <v>43654</v>
      </c>
      <c r="AK249" s="70">
        <v>43654</v>
      </c>
      <c r="AL249" s="70">
        <v>43654</v>
      </c>
      <c r="AM249" s="70">
        <v>43654</v>
      </c>
      <c r="AN249" s="70">
        <v>43654</v>
      </c>
      <c r="AO249" s="70" t="s">
        <v>1119</v>
      </c>
      <c r="AP249" s="70" t="s">
        <v>1119</v>
      </c>
      <c r="AQ249" s="70">
        <v>43654</v>
      </c>
      <c r="AR249" s="70">
        <v>43654</v>
      </c>
      <c r="AS249" s="70"/>
      <c r="AT249" s="70"/>
      <c r="AU249" s="70"/>
      <c r="AV249" s="70">
        <v>43654</v>
      </c>
      <c r="AW249" s="70"/>
      <c r="AX249" s="70"/>
      <c r="AY249" s="68"/>
      <c r="AZ249" s="68"/>
      <c r="BA249" s="70">
        <v>43654</v>
      </c>
      <c r="BB249" s="70">
        <v>43654</v>
      </c>
      <c r="BC249" s="70" t="s">
        <v>1375</v>
      </c>
      <c r="BD249" s="69"/>
      <c r="BE249" s="70" t="s">
        <v>890</v>
      </c>
      <c r="BF249" s="70" t="s">
        <v>1672</v>
      </c>
      <c r="BG249" s="70"/>
      <c r="BH249" s="69" t="s">
        <v>1190</v>
      </c>
      <c r="BI249" s="68" t="s">
        <v>889</v>
      </c>
      <c r="BJ249" s="68"/>
      <c r="BK249" s="68" t="s">
        <v>1119</v>
      </c>
      <c r="BL249" s="68" t="s">
        <v>1119</v>
      </c>
      <c r="BM249" s="68" t="s">
        <v>1119</v>
      </c>
      <c r="BN249" s="68" t="s">
        <v>889</v>
      </c>
      <c r="BO249" s="70" t="str">
        <f t="shared" si="8"/>
        <v>HO to CW Done</v>
      </c>
      <c r="BP249" s="70" t="s">
        <v>1264</v>
      </c>
      <c r="BQ249" s="70" t="s">
        <v>890</v>
      </c>
      <c r="BR249" s="70" t="s">
        <v>1493</v>
      </c>
    </row>
    <row r="250" spans="1:70" ht="18">
      <c r="A250" s="68" t="s">
        <v>833</v>
      </c>
      <c r="B250" s="68" t="s">
        <v>39</v>
      </c>
      <c r="C250" s="68" t="s">
        <v>40</v>
      </c>
      <c r="D250" s="68" t="s">
        <v>889</v>
      </c>
      <c r="E250" s="68" t="s">
        <v>889</v>
      </c>
      <c r="F250" s="68" t="s">
        <v>1294</v>
      </c>
      <c r="G250" s="68" t="s">
        <v>889</v>
      </c>
      <c r="H250" s="68">
        <v>26.385000000000002</v>
      </c>
      <c r="I250" s="68">
        <v>50.128509999999999</v>
      </c>
      <c r="J250" s="68" t="s">
        <v>44</v>
      </c>
      <c r="K250" s="68" t="s">
        <v>852</v>
      </c>
      <c r="L250" s="68" t="s">
        <v>1198</v>
      </c>
      <c r="M250" s="68"/>
      <c r="N250" s="68"/>
      <c r="O250" s="68" t="s">
        <v>889</v>
      </c>
      <c r="P250" s="68" t="s">
        <v>53</v>
      </c>
      <c r="Q250" s="68"/>
      <c r="R250" s="68" t="s">
        <v>46</v>
      </c>
      <c r="S250" s="69">
        <v>43646</v>
      </c>
      <c r="T250" s="69">
        <v>43647</v>
      </c>
      <c r="U250" s="68" t="s">
        <v>46</v>
      </c>
      <c r="V250" s="70">
        <v>43651.766273148147</v>
      </c>
      <c r="W250" s="70">
        <v>43647</v>
      </c>
      <c r="X250" s="68" t="s">
        <v>959</v>
      </c>
      <c r="Y250" s="68" t="s">
        <v>1119</v>
      </c>
      <c r="Z250" s="68" t="s">
        <v>1119</v>
      </c>
      <c r="AA250" s="68" t="s">
        <v>1119</v>
      </c>
      <c r="AB250" s="68" t="s">
        <v>1119</v>
      </c>
      <c r="AC250" s="69">
        <v>43650</v>
      </c>
      <c r="AD250" s="69">
        <v>43650</v>
      </c>
      <c r="AE250" s="70">
        <v>43654</v>
      </c>
      <c r="AF250" s="70">
        <v>43654</v>
      </c>
      <c r="AG250" s="70">
        <v>43654</v>
      </c>
      <c r="AH250" s="70">
        <v>43654</v>
      </c>
      <c r="AI250" s="70">
        <v>43654</v>
      </c>
      <c r="AJ250" s="70">
        <v>43654</v>
      </c>
      <c r="AK250" s="70">
        <v>43654</v>
      </c>
      <c r="AL250" s="70">
        <v>43654</v>
      </c>
      <c r="AM250" s="70">
        <v>43654</v>
      </c>
      <c r="AN250" s="70">
        <v>43654</v>
      </c>
      <c r="AO250" s="70" t="s">
        <v>1119</v>
      </c>
      <c r="AP250" s="70" t="s">
        <v>1119</v>
      </c>
      <c r="AQ250" s="70">
        <v>43654</v>
      </c>
      <c r="AR250" s="70">
        <v>43654</v>
      </c>
      <c r="AS250" s="70"/>
      <c r="AT250" s="70"/>
      <c r="AU250" s="70"/>
      <c r="AV250" s="70">
        <v>43654</v>
      </c>
      <c r="AW250" s="70"/>
      <c r="AX250" s="70"/>
      <c r="AY250" s="68"/>
      <c r="AZ250" s="68"/>
      <c r="BA250" s="70">
        <v>43654</v>
      </c>
      <c r="BB250" s="70">
        <v>43654</v>
      </c>
      <c r="BC250" s="70" t="s">
        <v>1375</v>
      </c>
      <c r="BD250" s="69"/>
      <c r="BE250" s="70" t="s">
        <v>890</v>
      </c>
      <c r="BF250" s="70" t="s">
        <v>1672</v>
      </c>
      <c r="BG250" s="70"/>
      <c r="BH250" s="69" t="s">
        <v>1190</v>
      </c>
      <c r="BI250" s="68" t="s">
        <v>889</v>
      </c>
      <c r="BJ250" s="68"/>
      <c r="BK250" s="68" t="s">
        <v>1119</v>
      </c>
      <c r="BL250" s="68" t="s">
        <v>1119</v>
      </c>
      <c r="BM250" s="68" t="s">
        <v>1119</v>
      </c>
      <c r="BN250" s="68" t="s">
        <v>889</v>
      </c>
      <c r="BO250" s="70" t="str">
        <f t="shared" si="8"/>
        <v>HO to CW Done</v>
      </c>
      <c r="BP250" s="70" t="s">
        <v>1264</v>
      </c>
      <c r="BQ250" s="70" t="s">
        <v>890</v>
      </c>
      <c r="BR250" s="70" t="s">
        <v>1493</v>
      </c>
    </row>
    <row r="251" spans="1:70" ht="18">
      <c r="A251" s="68" t="s">
        <v>834</v>
      </c>
      <c r="B251" s="68" t="s">
        <v>39</v>
      </c>
      <c r="C251" s="68" t="s">
        <v>40</v>
      </c>
      <c r="D251" s="68" t="s">
        <v>889</v>
      </c>
      <c r="E251" s="68" t="s">
        <v>889</v>
      </c>
      <c r="F251" s="68" t="s">
        <v>1294</v>
      </c>
      <c r="G251" s="68" t="s">
        <v>889</v>
      </c>
      <c r="H251" s="68">
        <v>26.385000000000002</v>
      </c>
      <c r="I251" s="68">
        <v>50.128509999999999</v>
      </c>
      <c r="J251" s="68" t="s">
        <v>44</v>
      </c>
      <c r="K251" s="68" t="s">
        <v>852</v>
      </c>
      <c r="L251" s="68" t="s">
        <v>1198</v>
      </c>
      <c r="M251" s="68"/>
      <c r="N251" s="68"/>
      <c r="O251" s="68" t="s">
        <v>889</v>
      </c>
      <c r="P251" s="68" t="s">
        <v>53</v>
      </c>
      <c r="Q251" s="68"/>
      <c r="R251" s="68" t="s">
        <v>46</v>
      </c>
      <c r="S251" s="69">
        <v>43646</v>
      </c>
      <c r="T251" s="69">
        <v>43647</v>
      </c>
      <c r="U251" s="68" t="s">
        <v>46</v>
      </c>
      <c r="V251" s="70">
        <v>43651.766273148147</v>
      </c>
      <c r="W251" s="70">
        <v>43647</v>
      </c>
      <c r="X251" s="68" t="s">
        <v>959</v>
      </c>
      <c r="Y251" s="68" t="s">
        <v>1119</v>
      </c>
      <c r="Z251" s="68" t="s">
        <v>1119</v>
      </c>
      <c r="AA251" s="68" t="s">
        <v>1119</v>
      </c>
      <c r="AB251" s="68" t="s">
        <v>1119</v>
      </c>
      <c r="AC251" s="69">
        <v>43650</v>
      </c>
      <c r="AD251" s="69">
        <v>43650</v>
      </c>
      <c r="AE251" s="70">
        <v>43654</v>
      </c>
      <c r="AF251" s="70">
        <v>43654</v>
      </c>
      <c r="AG251" s="70">
        <v>43654</v>
      </c>
      <c r="AH251" s="70">
        <v>43654</v>
      </c>
      <c r="AI251" s="70">
        <v>43654</v>
      </c>
      <c r="AJ251" s="70">
        <v>43654</v>
      </c>
      <c r="AK251" s="70">
        <v>43654</v>
      </c>
      <c r="AL251" s="70">
        <v>43654</v>
      </c>
      <c r="AM251" s="70">
        <v>43654</v>
      </c>
      <c r="AN251" s="70">
        <v>43654</v>
      </c>
      <c r="AO251" s="70" t="s">
        <v>1119</v>
      </c>
      <c r="AP251" s="70" t="s">
        <v>1119</v>
      </c>
      <c r="AQ251" s="70">
        <v>43654</v>
      </c>
      <c r="AR251" s="70">
        <v>43654</v>
      </c>
      <c r="AS251" s="70"/>
      <c r="AT251" s="70"/>
      <c r="AU251" s="70"/>
      <c r="AV251" s="70">
        <v>43654</v>
      </c>
      <c r="AW251" s="70"/>
      <c r="AX251" s="70"/>
      <c r="AY251" s="68"/>
      <c r="AZ251" s="68"/>
      <c r="BA251" s="70">
        <v>43654</v>
      </c>
      <c r="BB251" s="70">
        <v>43654</v>
      </c>
      <c r="BC251" s="70" t="s">
        <v>1377</v>
      </c>
      <c r="BD251" s="69"/>
      <c r="BE251" s="70" t="s">
        <v>890</v>
      </c>
      <c r="BF251" s="70" t="s">
        <v>1672</v>
      </c>
      <c r="BG251" s="70"/>
      <c r="BH251" s="69" t="s">
        <v>1190</v>
      </c>
      <c r="BI251" s="68" t="s">
        <v>889</v>
      </c>
      <c r="BJ251" s="68"/>
      <c r="BK251" s="68" t="s">
        <v>1119</v>
      </c>
      <c r="BL251" s="68" t="s">
        <v>1119</v>
      </c>
      <c r="BM251" s="68" t="s">
        <v>1119</v>
      </c>
      <c r="BN251" s="68" t="s">
        <v>889</v>
      </c>
      <c r="BO251" s="70" t="str">
        <f t="shared" si="8"/>
        <v>HO to CW Done</v>
      </c>
      <c r="BP251" s="70" t="s">
        <v>1264</v>
      </c>
      <c r="BQ251" s="70" t="s">
        <v>890</v>
      </c>
      <c r="BR251" s="70" t="s">
        <v>1493</v>
      </c>
    </row>
    <row r="252" spans="1:70" ht="18">
      <c r="A252" s="68" t="s">
        <v>835</v>
      </c>
      <c r="B252" s="68" t="s">
        <v>39</v>
      </c>
      <c r="C252" s="68" t="s">
        <v>40</v>
      </c>
      <c r="D252" s="68" t="s">
        <v>889</v>
      </c>
      <c r="E252" s="68" t="s">
        <v>889</v>
      </c>
      <c r="F252" s="68" t="s">
        <v>1294</v>
      </c>
      <c r="G252" s="68" t="s">
        <v>889</v>
      </c>
      <c r="H252" s="68">
        <v>26.385000000000002</v>
      </c>
      <c r="I252" s="68">
        <v>50.128509999999999</v>
      </c>
      <c r="J252" s="68" t="s">
        <v>44</v>
      </c>
      <c r="K252" s="68" t="s">
        <v>852</v>
      </c>
      <c r="L252" s="68" t="s">
        <v>1198</v>
      </c>
      <c r="M252" s="68"/>
      <c r="N252" s="68"/>
      <c r="O252" s="68" t="s">
        <v>889</v>
      </c>
      <c r="P252" s="68" t="s">
        <v>53</v>
      </c>
      <c r="Q252" s="68"/>
      <c r="R252" s="68" t="s">
        <v>46</v>
      </c>
      <c r="S252" s="69">
        <v>43646</v>
      </c>
      <c r="T252" s="69">
        <v>43647</v>
      </c>
      <c r="U252" s="68" t="s">
        <v>46</v>
      </c>
      <c r="V252" s="70">
        <v>43651.766273148147</v>
      </c>
      <c r="W252" s="70">
        <v>43647</v>
      </c>
      <c r="X252" s="68" t="s">
        <v>959</v>
      </c>
      <c r="Y252" s="68" t="s">
        <v>1119</v>
      </c>
      <c r="Z252" s="68" t="s">
        <v>1119</v>
      </c>
      <c r="AA252" s="68" t="s">
        <v>1119</v>
      </c>
      <c r="AB252" s="68" t="s">
        <v>1119</v>
      </c>
      <c r="AC252" s="69">
        <v>43650</v>
      </c>
      <c r="AD252" s="69">
        <v>43650</v>
      </c>
      <c r="AE252" s="70">
        <v>43654</v>
      </c>
      <c r="AF252" s="70">
        <v>43654</v>
      </c>
      <c r="AG252" s="70">
        <v>43654</v>
      </c>
      <c r="AH252" s="70">
        <v>43654</v>
      </c>
      <c r="AI252" s="70">
        <v>43654</v>
      </c>
      <c r="AJ252" s="70">
        <v>43654</v>
      </c>
      <c r="AK252" s="70">
        <v>43654</v>
      </c>
      <c r="AL252" s="70">
        <v>43654</v>
      </c>
      <c r="AM252" s="70">
        <v>43654</v>
      </c>
      <c r="AN252" s="70">
        <v>43654</v>
      </c>
      <c r="AO252" s="70" t="s">
        <v>1119</v>
      </c>
      <c r="AP252" s="70" t="s">
        <v>1119</v>
      </c>
      <c r="AQ252" s="70">
        <v>43654</v>
      </c>
      <c r="AR252" s="70">
        <v>43654</v>
      </c>
      <c r="AS252" s="70"/>
      <c r="AT252" s="70"/>
      <c r="AU252" s="70"/>
      <c r="AV252" s="70">
        <v>43654</v>
      </c>
      <c r="AW252" s="70"/>
      <c r="AX252" s="70"/>
      <c r="AY252" s="68"/>
      <c r="AZ252" s="68"/>
      <c r="BA252" s="70">
        <v>43654</v>
      </c>
      <c r="BB252" s="70">
        <v>43654</v>
      </c>
      <c r="BC252" s="70" t="s">
        <v>1375</v>
      </c>
      <c r="BD252" s="69"/>
      <c r="BE252" s="70" t="s">
        <v>890</v>
      </c>
      <c r="BF252" s="70" t="s">
        <v>1672</v>
      </c>
      <c r="BG252" s="70"/>
      <c r="BH252" s="69" t="s">
        <v>1190</v>
      </c>
      <c r="BI252" s="68" t="s">
        <v>889</v>
      </c>
      <c r="BJ252" s="68"/>
      <c r="BK252" s="68" t="s">
        <v>1119</v>
      </c>
      <c r="BL252" s="68" t="s">
        <v>1119</v>
      </c>
      <c r="BM252" s="68" t="s">
        <v>1119</v>
      </c>
      <c r="BN252" s="68" t="s">
        <v>889</v>
      </c>
      <c r="BO252" s="70" t="str">
        <f t="shared" si="8"/>
        <v>HO to CW Done</v>
      </c>
      <c r="BP252" s="70" t="s">
        <v>1264</v>
      </c>
      <c r="BQ252" s="70" t="s">
        <v>890</v>
      </c>
      <c r="BR252" s="70" t="s">
        <v>1493</v>
      </c>
    </row>
    <row r="253" spans="1:70" ht="18">
      <c r="A253" s="68" t="s">
        <v>836</v>
      </c>
      <c r="B253" s="68" t="s">
        <v>39</v>
      </c>
      <c r="C253" s="68" t="s">
        <v>40</v>
      </c>
      <c r="D253" s="68" t="s">
        <v>889</v>
      </c>
      <c r="E253" s="68" t="s">
        <v>889</v>
      </c>
      <c r="F253" s="68" t="s">
        <v>1294</v>
      </c>
      <c r="G253" s="68" t="s">
        <v>889</v>
      </c>
      <c r="H253" s="68">
        <v>26.385000000000002</v>
      </c>
      <c r="I253" s="68">
        <v>50.128509999999999</v>
      </c>
      <c r="J253" s="68" t="s">
        <v>44</v>
      </c>
      <c r="K253" s="68" t="s">
        <v>852</v>
      </c>
      <c r="L253" s="68" t="s">
        <v>1198</v>
      </c>
      <c r="M253" s="68"/>
      <c r="N253" s="68"/>
      <c r="O253" s="68" t="s">
        <v>889</v>
      </c>
      <c r="P253" s="68" t="s">
        <v>53</v>
      </c>
      <c r="Q253" s="68"/>
      <c r="R253" s="68" t="s">
        <v>46</v>
      </c>
      <c r="S253" s="69">
        <v>43646</v>
      </c>
      <c r="T253" s="69">
        <v>43647</v>
      </c>
      <c r="U253" s="68" t="s">
        <v>46</v>
      </c>
      <c r="V253" s="70">
        <v>43646</v>
      </c>
      <c r="W253" s="70">
        <v>43647</v>
      </c>
      <c r="X253" s="68" t="s">
        <v>959</v>
      </c>
      <c r="Y253" s="68" t="s">
        <v>1119</v>
      </c>
      <c r="Z253" s="68" t="s">
        <v>1119</v>
      </c>
      <c r="AA253" s="68" t="s">
        <v>1119</v>
      </c>
      <c r="AB253" s="68" t="s">
        <v>1119</v>
      </c>
      <c r="AC253" s="69">
        <v>43650</v>
      </c>
      <c r="AD253" s="69">
        <v>43650</v>
      </c>
      <c r="AE253" s="70">
        <v>43654</v>
      </c>
      <c r="AF253" s="70">
        <v>43654</v>
      </c>
      <c r="AG253" s="70">
        <v>43654</v>
      </c>
      <c r="AH253" s="70">
        <v>43654</v>
      </c>
      <c r="AI253" s="70">
        <v>43654</v>
      </c>
      <c r="AJ253" s="70">
        <v>43654</v>
      </c>
      <c r="AK253" s="70">
        <v>43654</v>
      </c>
      <c r="AL253" s="70">
        <v>43654</v>
      </c>
      <c r="AM253" s="70">
        <v>43654</v>
      </c>
      <c r="AN253" s="70">
        <v>43654</v>
      </c>
      <c r="AO253" s="70" t="s">
        <v>1119</v>
      </c>
      <c r="AP253" s="70" t="s">
        <v>1119</v>
      </c>
      <c r="AQ253" s="70">
        <v>43654</v>
      </c>
      <c r="AR253" s="70">
        <v>43654</v>
      </c>
      <c r="AS253" s="70"/>
      <c r="AT253" s="70"/>
      <c r="AU253" s="70"/>
      <c r="AV253" s="70">
        <v>43654</v>
      </c>
      <c r="AW253" s="70"/>
      <c r="AX253" s="70"/>
      <c r="AY253" s="68"/>
      <c r="AZ253" s="68"/>
      <c r="BA253" s="70">
        <v>43654</v>
      </c>
      <c r="BB253" s="70">
        <v>43654</v>
      </c>
      <c r="BC253" s="70" t="s">
        <v>1377</v>
      </c>
      <c r="BD253" s="69"/>
      <c r="BE253" s="70" t="s">
        <v>890</v>
      </c>
      <c r="BF253" s="70" t="s">
        <v>1672</v>
      </c>
      <c r="BG253" s="70"/>
      <c r="BH253" s="69" t="s">
        <v>1190</v>
      </c>
      <c r="BI253" s="68" t="s">
        <v>889</v>
      </c>
      <c r="BJ253" s="68"/>
      <c r="BK253" s="68" t="s">
        <v>1119</v>
      </c>
      <c r="BL253" s="68" t="s">
        <v>1119</v>
      </c>
      <c r="BM253" s="68" t="s">
        <v>1119</v>
      </c>
      <c r="BN253" s="68" t="s">
        <v>889</v>
      </c>
      <c r="BO253" s="70" t="str">
        <f t="shared" si="8"/>
        <v>HO to CW Done</v>
      </c>
      <c r="BP253" s="70" t="s">
        <v>1264</v>
      </c>
      <c r="BQ253" s="70" t="s">
        <v>890</v>
      </c>
      <c r="BR253" s="70" t="s">
        <v>1493</v>
      </c>
    </row>
    <row r="254" spans="1:70" ht="18">
      <c r="A254" s="68" t="s">
        <v>837</v>
      </c>
      <c r="B254" s="68" t="s">
        <v>39</v>
      </c>
      <c r="C254" s="68" t="s">
        <v>40</v>
      </c>
      <c r="D254" s="68" t="s">
        <v>889</v>
      </c>
      <c r="E254" s="68" t="s">
        <v>889</v>
      </c>
      <c r="F254" s="68" t="s">
        <v>1294</v>
      </c>
      <c r="G254" s="68" t="s">
        <v>889</v>
      </c>
      <c r="H254" s="68">
        <v>26.385000000000002</v>
      </c>
      <c r="I254" s="68">
        <v>50.128509999999999</v>
      </c>
      <c r="J254" s="68" t="s">
        <v>44</v>
      </c>
      <c r="K254" s="68" t="s">
        <v>852</v>
      </c>
      <c r="L254" s="68" t="s">
        <v>1198</v>
      </c>
      <c r="M254" s="68"/>
      <c r="N254" s="68"/>
      <c r="O254" s="68" t="s">
        <v>889</v>
      </c>
      <c r="P254" s="68" t="s">
        <v>53</v>
      </c>
      <c r="Q254" s="68"/>
      <c r="R254" s="68" t="s">
        <v>46</v>
      </c>
      <c r="S254" s="69">
        <v>43646</v>
      </c>
      <c r="T254" s="69">
        <v>43647</v>
      </c>
      <c r="U254" s="68" t="s">
        <v>46</v>
      </c>
      <c r="V254" s="70">
        <v>43651.766273148147</v>
      </c>
      <c r="W254" s="70">
        <v>43647</v>
      </c>
      <c r="X254" s="68" t="s">
        <v>959</v>
      </c>
      <c r="Y254" s="68" t="s">
        <v>1119</v>
      </c>
      <c r="Z254" s="68" t="s">
        <v>1119</v>
      </c>
      <c r="AA254" s="68" t="s">
        <v>1119</v>
      </c>
      <c r="AB254" s="68" t="s">
        <v>1119</v>
      </c>
      <c r="AC254" s="69">
        <v>43650</v>
      </c>
      <c r="AD254" s="69">
        <v>43650</v>
      </c>
      <c r="AE254" s="70">
        <v>43654</v>
      </c>
      <c r="AF254" s="70">
        <v>43654</v>
      </c>
      <c r="AG254" s="70">
        <v>43654</v>
      </c>
      <c r="AH254" s="70">
        <v>43654</v>
      </c>
      <c r="AI254" s="70">
        <v>43654</v>
      </c>
      <c r="AJ254" s="70">
        <v>43654</v>
      </c>
      <c r="AK254" s="70">
        <v>43654</v>
      </c>
      <c r="AL254" s="70">
        <v>43654</v>
      </c>
      <c r="AM254" s="70">
        <v>43654</v>
      </c>
      <c r="AN254" s="70">
        <v>43654</v>
      </c>
      <c r="AO254" s="70" t="s">
        <v>1119</v>
      </c>
      <c r="AP254" s="70" t="s">
        <v>1119</v>
      </c>
      <c r="AQ254" s="70">
        <v>43654</v>
      </c>
      <c r="AR254" s="70">
        <v>43654</v>
      </c>
      <c r="AS254" s="70"/>
      <c r="AT254" s="70"/>
      <c r="AU254" s="70"/>
      <c r="AV254" s="70">
        <v>43654</v>
      </c>
      <c r="AW254" s="70"/>
      <c r="AX254" s="70"/>
      <c r="AY254" s="68"/>
      <c r="AZ254" s="68"/>
      <c r="BA254" s="70">
        <v>43654</v>
      </c>
      <c r="BB254" s="70">
        <v>43654</v>
      </c>
      <c r="BC254" s="70" t="s">
        <v>1375</v>
      </c>
      <c r="BD254" s="69"/>
      <c r="BE254" s="70" t="s">
        <v>890</v>
      </c>
      <c r="BF254" s="70" t="s">
        <v>1672</v>
      </c>
      <c r="BG254" s="70"/>
      <c r="BH254" s="69" t="s">
        <v>1190</v>
      </c>
      <c r="BI254" s="68" t="s">
        <v>889</v>
      </c>
      <c r="BJ254" s="68"/>
      <c r="BK254" s="68" t="s">
        <v>1119</v>
      </c>
      <c r="BL254" s="68" t="s">
        <v>1119</v>
      </c>
      <c r="BM254" s="68" t="s">
        <v>1119</v>
      </c>
      <c r="BN254" s="68" t="s">
        <v>889</v>
      </c>
      <c r="BO254" s="70" t="str">
        <f t="shared" si="8"/>
        <v>HO to CW Done</v>
      </c>
      <c r="BP254" s="70" t="s">
        <v>1264</v>
      </c>
      <c r="BQ254" s="70" t="s">
        <v>890</v>
      </c>
      <c r="BR254" s="70" t="s">
        <v>1493</v>
      </c>
    </row>
    <row r="255" spans="1:70" ht="18">
      <c r="A255" s="68" t="s">
        <v>838</v>
      </c>
      <c r="B255" s="68" t="s">
        <v>39</v>
      </c>
      <c r="C255" s="68" t="s">
        <v>40</v>
      </c>
      <c r="D255" s="68" t="s">
        <v>889</v>
      </c>
      <c r="E255" s="68" t="s">
        <v>889</v>
      </c>
      <c r="F255" s="68" t="s">
        <v>1294</v>
      </c>
      <c r="G255" s="68" t="s">
        <v>889</v>
      </c>
      <c r="H255" s="68">
        <v>26.385000000000002</v>
      </c>
      <c r="I255" s="68">
        <v>50.128509999999999</v>
      </c>
      <c r="J255" s="68" t="s">
        <v>44</v>
      </c>
      <c r="K255" s="68" t="s">
        <v>852</v>
      </c>
      <c r="L255" s="68" t="s">
        <v>1198</v>
      </c>
      <c r="M255" s="68"/>
      <c r="N255" s="68"/>
      <c r="O255" s="68" t="s">
        <v>889</v>
      </c>
      <c r="P255" s="68" t="s">
        <v>53</v>
      </c>
      <c r="Q255" s="68"/>
      <c r="R255" s="68" t="s">
        <v>46</v>
      </c>
      <c r="S255" s="69">
        <v>43646</v>
      </c>
      <c r="T255" s="69">
        <v>43647</v>
      </c>
      <c r="U255" s="68" t="s">
        <v>46</v>
      </c>
      <c r="V255" s="70">
        <v>43651.766273148147</v>
      </c>
      <c r="W255" s="70">
        <v>43647</v>
      </c>
      <c r="X255" s="68" t="s">
        <v>959</v>
      </c>
      <c r="Y255" s="68" t="s">
        <v>1119</v>
      </c>
      <c r="Z255" s="68" t="s">
        <v>1119</v>
      </c>
      <c r="AA255" s="68" t="s">
        <v>1119</v>
      </c>
      <c r="AB255" s="68" t="s">
        <v>1119</v>
      </c>
      <c r="AC255" s="69">
        <v>43650</v>
      </c>
      <c r="AD255" s="69">
        <v>43650</v>
      </c>
      <c r="AE255" s="70">
        <v>43654</v>
      </c>
      <c r="AF255" s="70">
        <v>43654</v>
      </c>
      <c r="AG255" s="70">
        <v>43654</v>
      </c>
      <c r="AH255" s="70">
        <v>43654</v>
      </c>
      <c r="AI255" s="70">
        <v>43654</v>
      </c>
      <c r="AJ255" s="70">
        <v>43654</v>
      </c>
      <c r="AK255" s="70">
        <v>43654</v>
      </c>
      <c r="AL255" s="70">
        <v>43654</v>
      </c>
      <c r="AM255" s="70">
        <v>43654</v>
      </c>
      <c r="AN255" s="70">
        <v>43654</v>
      </c>
      <c r="AO255" s="70" t="s">
        <v>1119</v>
      </c>
      <c r="AP255" s="70" t="s">
        <v>1119</v>
      </c>
      <c r="AQ255" s="70">
        <v>43654</v>
      </c>
      <c r="AR255" s="70">
        <v>43654</v>
      </c>
      <c r="AS255" s="70"/>
      <c r="AT255" s="70"/>
      <c r="AU255" s="70"/>
      <c r="AV255" s="70">
        <v>43654</v>
      </c>
      <c r="AW255" s="70"/>
      <c r="AX255" s="70"/>
      <c r="AY255" s="68"/>
      <c r="AZ255" s="68"/>
      <c r="BA255" s="70">
        <v>43654</v>
      </c>
      <c r="BB255" s="70">
        <v>43654</v>
      </c>
      <c r="BC255" s="70" t="s">
        <v>1375</v>
      </c>
      <c r="BD255" s="69"/>
      <c r="BE255" s="70" t="s">
        <v>890</v>
      </c>
      <c r="BF255" s="70" t="s">
        <v>1672</v>
      </c>
      <c r="BG255" s="70"/>
      <c r="BH255" s="69" t="s">
        <v>1190</v>
      </c>
      <c r="BI255" s="68" t="s">
        <v>889</v>
      </c>
      <c r="BJ255" s="68"/>
      <c r="BK255" s="68" t="s">
        <v>1119</v>
      </c>
      <c r="BL255" s="68" t="s">
        <v>1119</v>
      </c>
      <c r="BM255" s="68" t="s">
        <v>1119</v>
      </c>
      <c r="BN255" s="68" t="s">
        <v>889</v>
      </c>
      <c r="BO255" s="70" t="str">
        <f t="shared" si="8"/>
        <v>HO to CW Done</v>
      </c>
      <c r="BP255" s="70" t="s">
        <v>1264</v>
      </c>
      <c r="BQ255" s="70" t="s">
        <v>890</v>
      </c>
      <c r="BR255" s="70" t="s">
        <v>1493</v>
      </c>
    </row>
    <row r="256" spans="1:70" ht="18">
      <c r="A256" s="68" t="s">
        <v>839</v>
      </c>
      <c r="B256" s="68" t="s">
        <v>39</v>
      </c>
      <c r="C256" s="68" t="s">
        <v>40</v>
      </c>
      <c r="D256" s="68" t="s">
        <v>889</v>
      </c>
      <c r="E256" s="68" t="s">
        <v>889</v>
      </c>
      <c r="F256" s="68" t="s">
        <v>1294</v>
      </c>
      <c r="G256" s="68" t="s">
        <v>889</v>
      </c>
      <c r="H256" s="68">
        <v>26.385000000000002</v>
      </c>
      <c r="I256" s="68">
        <v>50.128509999999999</v>
      </c>
      <c r="J256" s="68" t="s">
        <v>44</v>
      </c>
      <c r="K256" s="68" t="s">
        <v>852</v>
      </c>
      <c r="L256" s="68" t="s">
        <v>1198</v>
      </c>
      <c r="M256" s="68"/>
      <c r="N256" s="68"/>
      <c r="O256" s="68" t="s">
        <v>889</v>
      </c>
      <c r="P256" s="68" t="s">
        <v>53</v>
      </c>
      <c r="Q256" s="68"/>
      <c r="R256" s="68" t="s">
        <v>46</v>
      </c>
      <c r="S256" s="69">
        <v>43646</v>
      </c>
      <c r="T256" s="69">
        <v>43647</v>
      </c>
      <c r="U256" s="68" t="s">
        <v>46</v>
      </c>
      <c r="V256" s="70">
        <v>43651.766273148147</v>
      </c>
      <c r="W256" s="70">
        <v>43647</v>
      </c>
      <c r="X256" s="68" t="s">
        <v>959</v>
      </c>
      <c r="Y256" s="68" t="s">
        <v>1119</v>
      </c>
      <c r="Z256" s="68" t="s">
        <v>1119</v>
      </c>
      <c r="AA256" s="68" t="s">
        <v>1119</v>
      </c>
      <c r="AB256" s="68" t="s">
        <v>1119</v>
      </c>
      <c r="AC256" s="69">
        <v>43650</v>
      </c>
      <c r="AD256" s="69">
        <v>43650</v>
      </c>
      <c r="AE256" s="70">
        <v>43654</v>
      </c>
      <c r="AF256" s="70">
        <v>43654</v>
      </c>
      <c r="AG256" s="70">
        <v>43654</v>
      </c>
      <c r="AH256" s="70">
        <v>43654</v>
      </c>
      <c r="AI256" s="70">
        <v>43654</v>
      </c>
      <c r="AJ256" s="70">
        <v>43654</v>
      </c>
      <c r="AK256" s="70">
        <v>43654</v>
      </c>
      <c r="AL256" s="70">
        <v>43654</v>
      </c>
      <c r="AM256" s="70">
        <v>43654</v>
      </c>
      <c r="AN256" s="70">
        <v>43654</v>
      </c>
      <c r="AO256" s="70" t="s">
        <v>1119</v>
      </c>
      <c r="AP256" s="70" t="s">
        <v>1119</v>
      </c>
      <c r="AQ256" s="70">
        <v>43654</v>
      </c>
      <c r="AR256" s="70">
        <v>43654</v>
      </c>
      <c r="AS256" s="70"/>
      <c r="AT256" s="70"/>
      <c r="AU256" s="70"/>
      <c r="AV256" s="70">
        <v>43654</v>
      </c>
      <c r="AW256" s="70"/>
      <c r="AX256" s="70"/>
      <c r="AY256" s="68"/>
      <c r="AZ256" s="68"/>
      <c r="BA256" s="70">
        <v>43654</v>
      </c>
      <c r="BB256" s="70">
        <v>43654</v>
      </c>
      <c r="BC256" s="70" t="s">
        <v>1377</v>
      </c>
      <c r="BD256" s="69"/>
      <c r="BE256" s="70" t="s">
        <v>890</v>
      </c>
      <c r="BF256" s="70" t="s">
        <v>1672</v>
      </c>
      <c r="BG256" s="70"/>
      <c r="BH256" s="69" t="s">
        <v>1190</v>
      </c>
      <c r="BI256" s="68" t="s">
        <v>889</v>
      </c>
      <c r="BJ256" s="68"/>
      <c r="BK256" s="68" t="s">
        <v>1119</v>
      </c>
      <c r="BL256" s="68" t="s">
        <v>1119</v>
      </c>
      <c r="BM256" s="68" t="s">
        <v>1119</v>
      </c>
      <c r="BN256" s="68" t="s">
        <v>889</v>
      </c>
      <c r="BO256" s="70" t="str">
        <f t="shared" si="8"/>
        <v>HO to CW Done</v>
      </c>
      <c r="BP256" s="70" t="s">
        <v>1264</v>
      </c>
      <c r="BQ256" s="70" t="s">
        <v>890</v>
      </c>
      <c r="BR256" s="70" t="s">
        <v>1493</v>
      </c>
    </row>
    <row r="257" spans="1:70" ht="18">
      <c r="A257" s="68" t="s">
        <v>840</v>
      </c>
      <c r="B257" s="68" t="s">
        <v>39</v>
      </c>
      <c r="C257" s="68" t="s">
        <v>40</v>
      </c>
      <c r="D257" s="68" t="s">
        <v>889</v>
      </c>
      <c r="E257" s="68" t="s">
        <v>889</v>
      </c>
      <c r="F257" s="68" t="s">
        <v>1294</v>
      </c>
      <c r="G257" s="68" t="s">
        <v>889</v>
      </c>
      <c r="H257" s="68">
        <v>26.385000000000002</v>
      </c>
      <c r="I257" s="68">
        <v>50.128509999999999</v>
      </c>
      <c r="J257" s="68" t="s">
        <v>44</v>
      </c>
      <c r="K257" s="68" t="s">
        <v>852</v>
      </c>
      <c r="L257" s="68" t="s">
        <v>1198</v>
      </c>
      <c r="M257" s="68"/>
      <c r="N257" s="68"/>
      <c r="O257" s="68" t="s">
        <v>889</v>
      </c>
      <c r="P257" s="68" t="s">
        <v>53</v>
      </c>
      <c r="Q257" s="68"/>
      <c r="R257" s="68" t="s">
        <v>46</v>
      </c>
      <c r="S257" s="69">
        <v>43646</v>
      </c>
      <c r="T257" s="69">
        <v>43647</v>
      </c>
      <c r="U257" s="68" t="s">
        <v>46</v>
      </c>
      <c r="V257" s="70">
        <v>43651.766273148147</v>
      </c>
      <c r="W257" s="70">
        <v>43647</v>
      </c>
      <c r="X257" s="68" t="s">
        <v>959</v>
      </c>
      <c r="Y257" s="68" t="s">
        <v>1119</v>
      </c>
      <c r="Z257" s="68" t="s">
        <v>1119</v>
      </c>
      <c r="AA257" s="68" t="s">
        <v>1119</v>
      </c>
      <c r="AB257" s="68" t="s">
        <v>1119</v>
      </c>
      <c r="AC257" s="69">
        <v>43650</v>
      </c>
      <c r="AD257" s="69">
        <v>43650</v>
      </c>
      <c r="AE257" s="70">
        <v>43654</v>
      </c>
      <c r="AF257" s="70">
        <v>43654</v>
      </c>
      <c r="AG257" s="70">
        <v>43654</v>
      </c>
      <c r="AH257" s="70">
        <v>43654</v>
      </c>
      <c r="AI257" s="70">
        <v>43654</v>
      </c>
      <c r="AJ257" s="70">
        <v>43654</v>
      </c>
      <c r="AK257" s="70">
        <v>43654</v>
      </c>
      <c r="AL257" s="70">
        <v>43654</v>
      </c>
      <c r="AM257" s="70">
        <v>43654</v>
      </c>
      <c r="AN257" s="70">
        <v>43654</v>
      </c>
      <c r="AO257" s="70" t="s">
        <v>1119</v>
      </c>
      <c r="AP257" s="70" t="s">
        <v>1119</v>
      </c>
      <c r="AQ257" s="70">
        <v>43654</v>
      </c>
      <c r="AR257" s="70">
        <v>43654</v>
      </c>
      <c r="AS257" s="70"/>
      <c r="AT257" s="70"/>
      <c r="AU257" s="70"/>
      <c r="AV257" s="70">
        <v>43654</v>
      </c>
      <c r="AW257" s="70"/>
      <c r="AX257" s="70"/>
      <c r="AY257" s="68"/>
      <c r="AZ257" s="68"/>
      <c r="BA257" s="70">
        <v>43654</v>
      </c>
      <c r="BB257" s="70">
        <v>43654</v>
      </c>
      <c r="BC257" s="70" t="s">
        <v>1375</v>
      </c>
      <c r="BD257" s="69"/>
      <c r="BE257" s="70" t="s">
        <v>890</v>
      </c>
      <c r="BF257" s="70" t="s">
        <v>1672</v>
      </c>
      <c r="BG257" s="70"/>
      <c r="BH257" s="69" t="s">
        <v>1190</v>
      </c>
      <c r="BI257" s="68" t="s">
        <v>889</v>
      </c>
      <c r="BJ257" s="68"/>
      <c r="BK257" s="68" t="s">
        <v>1119</v>
      </c>
      <c r="BL257" s="68" t="s">
        <v>1119</v>
      </c>
      <c r="BM257" s="68" t="s">
        <v>1119</v>
      </c>
      <c r="BN257" s="68" t="s">
        <v>889</v>
      </c>
      <c r="BO257" s="70" t="str">
        <f t="shared" si="8"/>
        <v>HO to CW Done</v>
      </c>
      <c r="BP257" s="70" t="s">
        <v>1264</v>
      </c>
      <c r="BQ257" s="70" t="s">
        <v>890</v>
      </c>
      <c r="BR257" s="70" t="s">
        <v>1493</v>
      </c>
    </row>
    <row r="258" spans="1:70" ht="18">
      <c r="A258" s="68" t="s">
        <v>841</v>
      </c>
      <c r="B258" s="68" t="s">
        <v>39</v>
      </c>
      <c r="C258" s="68" t="s">
        <v>40</v>
      </c>
      <c r="D258" s="68" t="s">
        <v>889</v>
      </c>
      <c r="E258" s="68" t="s">
        <v>889</v>
      </c>
      <c r="F258" s="68" t="s">
        <v>1294</v>
      </c>
      <c r="G258" s="68" t="s">
        <v>889</v>
      </c>
      <c r="H258" s="68">
        <v>26.385000000000002</v>
      </c>
      <c r="I258" s="68">
        <v>50.128509999999999</v>
      </c>
      <c r="J258" s="68" t="s">
        <v>44</v>
      </c>
      <c r="K258" s="68" t="s">
        <v>852</v>
      </c>
      <c r="L258" s="68" t="s">
        <v>1198</v>
      </c>
      <c r="M258" s="68"/>
      <c r="N258" s="68"/>
      <c r="O258" s="68" t="s">
        <v>889</v>
      </c>
      <c r="P258" s="68" t="s">
        <v>53</v>
      </c>
      <c r="Q258" s="68"/>
      <c r="R258" s="68" t="s">
        <v>46</v>
      </c>
      <c r="S258" s="69">
        <v>43646</v>
      </c>
      <c r="T258" s="69">
        <v>43647</v>
      </c>
      <c r="U258" s="68" t="s">
        <v>46</v>
      </c>
      <c r="V258" s="70">
        <v>43651.766273148147</v>
      </c>
      <c r="W258" s="70">
        <v>43647</v>
      </c>
      <c r="X258" s="68" t="s">
        <v>959</v>
      </c>
      <c r="Y258" s="68" t="s">
        <v>1119</v>
      </c>
      <c r="Z258" s="68" t="s">
        <v>1119</v>
      </c>
      <c r="AA258" s="68" t="s">
        <v>1119</v>
      </c>
      <c r="AB258" s="68" t="s">
        <v>1119</v>
      </c>
      <c r="AC258" s="69">
        <v>43650</v>
      </c>
      <c r="AD258" s="69">
        <v>43650</v>
      </c>
      <c r="AE258" s="70">
        <v>43654</v>
      </c>
      <c r="AF258" s="70">
        <v>43654</v>
      </c>
      <c r="AG258" s="70">
        <v>43654</v>
      </c>
      <c r="AH258" s="70">
        <v>43654</v>
      </c>
      <c r="AI258" s="70">
        <v>43654</v>
      </c>
      <c r="AJ258" s="70">
        <v>43654</v>
      </c>
      <c r="AK258" s="70">
        <v>43654</v>
      </c>
      <c r="AL258" s="70">
        <v>43654</v>
      </c>
      <c r="AM258" s="70">
        <v>43654</v>
      </c>
      <c r="AN258" s="70">
        <v>43654</v>
      </c>
      <c r="AO258" s="70" t="s">
        <v>1119</v>
      </c>
      <c r="AP258" s="70" t="s">
        <v>1119</v>
      </c>
      <c r="AQ258" s="70">
        <v>43654</v>
      </c>
      <c r="AR258" s="70">
        <v>43654</v>
      </c>
      <c r="AS258" s="70"/>
      <c r="AT258" s="70"/>
      <c r="AU258" s="70"/>
      <c r="AV258" s="70">
        <v>43654</v>
      </c>
      <c r="AW258" s="70"/>
      <c r="AX258" s="70"/>
      <c r="AY258" s="68"/>
      <c r="AZ258" s="68"/>
      <c r="BA258" s="70">
        <v>43654</v>
      </c>
      <c r="BB258" s="70">
        <v>43654</v>
      </c>
      <c r="BC258" s="70" t="s">
        <v>1375</v>
      </c>
      <c r="BD258" s="69"/>
      <c r="BE258" s="70" t="s">
        <v>890</v>
      </c>
      <c r="BF258" s="70" t="s">
        <v>1672</v>
      </c>
      <c r="BG258" s="70"/>
      <c r="BH258" s="69" t="s">
        <v>1190</v>
      </c>
      <c r="BI258" s="68" t="s">
        <v>889</v>
      </c>
      <c r="BJ258" s="68"/>
      <c r="BK258" s="68" t="s">
        <v>1119</v>
      </c>
      <c r="BL258" s="68" t="s">
        <v>1119</v>
      </c>
      <c r="BM258" s="68" t="s">
        <v>1119</v>
      </c>
      <c r="BN258" s="68" t="s">
        <v>889</v>
      </c>
      <c r="BO258" s="70" t="str">
        <f t="shared" si="8"/>
        <v>HO to CW Done</v>
      </c>
      <c r="BP258" s="70" t="s">
        <v>1264</v>
      </c>
      <c r="BQ258" s="70" t="s">
        <v>890</v>
      </c>
      <c r="BR258" s="70" t="s">
        <v>1493</v>
      </c>
    </row>
    <row r="259" spans="1:70" ht="18">
      <c r="A259" s="68" t="s">
        <v>842</v>
      </c>
      <c r="B259" s="68" t="s">
        <v>39</v>
      </c>
      <c r="C259" s="68" t="s">
        <v>40</v>
      </c>
      <c r="D259" s="68" t="s">
        <v>889</v>
      </c>
      <c r="E259" s="68" t="s">
        <v>889</v>
      </c>
      <c r="F259" s="68" t="s">
        <v>1294</v>
      </c>
      <c r="G259" s="68" t="s">
        <v>889</v>
      </c>
      <c r="H259" s="68">
        <v>26.385000000000002</v>
      </c>
      <c r="I259" s="68">
        <v>50.128509999999999</v>
      </c>
      <c r="J259" s="68" t="s">
        <v>44</v>
      </c>
      <c r="K259" s="68" t="s">
        <v>852</v>
      </c>
      <c r="L259" s="68" t="s">
        <v>1198</v>
      </c>
      <c r="M259" s="68"/>
      <c r="N259" s="68"/>
      <c r="O259" s="68" t="s">
        <v>889</v>
      </c>
      <c r="P259" s="68" t="s">
        <v>53</v>
      </c>
      <c r="Q259" s="68"/>
      <c r="R259" s="68" t="s">
        <v>46</v>
      </c>
      <c r="S259" s="69">
        <v>43646</v>
      </c>
      <c r="T259" s="69">
        <v>43647</v>
      </c>
      <c r="U259" s="68" t="s">
        <v>46</v>
      </c>
      <c r="V259" s="70">
        <v>43651.766273148147</v>
      </c>
      <c r="W259" s="70">
        <v>43647</v>
      </c>
      <c r="X259" s="68" t="s">
        <v>959</v>
      </c>
      <c r="Y259" s="68" t="s">
        <v>1119</v>
      </c>
      <c r="Z259" s="68" t="s">
        <v>1119</v>
      </c>
      <c r="AA259" s="68" t="s">
        <v>1119</v>
      </c>
      <c r="AB259" s="68" t="s">
        <v>1119</v>
      </c>
      <c r="AC259" s="69">
        <v>43650</v>
      </c>
      <c r="AD259" s="69">
        <v>43650</v>
      </c>
      <c r="AE259" s="70">
        <v>43654</v>
      </c>
      <c r="AF259" s="70">
        <v>43654</v>
      </c>
      <c r="AG259" s="70">
        <v>43654</v>
      </c>
      <c r="AH259" s="70">
        <v>43654</v>
      </c>
      <c r="AI259" s="70">
        <v>43654</v>
      </c>
      <c r="AJ259" s="70">
        <v>43654</v>
      </c>
      <c r="AK259" s="70">
        <v>43654</v>
      </c>
      <c r="AL259" s="70">
        <v>43654</v>
      </c>
      <c r="AM259" s="70">
        <v>43654</v>
      </c>
      <c r="AN259" s="70">
        <v>43654</v>
      </c>
      <c r="AO259" s="70" t="s">
        <v>1119</v>
      </c>
      <c r="AP259" s="70" t="s">
        <v>1119</v>
      </c>
      <c r="AQ259" s="70">
        <v>43654</v>
      </c>
      <c r="AR259" s="70">
        <v>43654</v>
      </c>
      <c r="AS259" s="70"/>
      <c r="AT259" s="70"/>
      <c r="AU259" s="70"/>
      <c r="AV259" s="70">
        <v>43654</v>
      </c>
      <c r="AW259" s="70"/>
      <c r="AX259" s="70"/>
      <c r="AY259" s="68"/>
      <c r="AZ259" s="68"/>
      <c r="BA259" s="70">
        <v>43654</v>
      </c>
      <c r="BB259" s="70">
        <v>43654</v>
      </c>
      <c r="BC259" s="70" t="s">
        <v>1375</v>
      </c>
      <c r="BD259" s="69"/>
      <c r="BE259" s="70" t="s">
        <v>890</v>
      </c>
      <c r="BF259" s="70" t="s">
        <v>1672</v>
      </c>
      <c r="BG259" s="70"/>
      <c r="BH259" s="69" t="s">
        <v>1190</v>
      </c>
      <c r="BI259" s="68" t="s">
        <v>889</v>
      </c>
      <c r="BJ259" s="68"/>
      <c r="BK259" s="68" t="s">
        <v>1119</v>
      </c>
      <c r="BL259" s="68" t="s">
        <v>1119</v>
      </c>
      <c r="BM259" s="68" t="s">
        <v>1119</v>
      </c>
      <c r="BN259" s="68" t="s">
        <v>889</v>
      </c>
      <c r="BO259" s="70" t="str">
        <f t="shared" si="8"/>
        <v>HO to CW Done</v>
      </c>
      <c r="BP259" s="70" t="s">
        <v>1264</v>
      </c>
      <c r="BQ259" s="70" t="s">
        <v>890</v>
      </c>
      <c r="BR259" s="70" t="s">
        <v>1493</v>
      </c>
    </row>
    <row r="260" spans="1:70" ht="18">
      <c r="A260" s="68" t="s">
        <v>843</v>
      </c>
      <c r="B260" s="68" t="s">
        <v>39</v>
      </c>
      <c r="C260" s="68" t="s">
        <v>40</v>
      </c>
      <c r="D260" s="68" t="s">
        <v>889</v>
      </c>
      <c r="E260" s="68" t="s">
        <v>889</v>
      </c>
      <c r="F260" s="68" t="s">
        <v>1294</v>
      </c>
      <c r="G260" s="68" t="s">
        <v>889</v>
      </c>
      <c r="H260" s="68">
        <v>26.385000000000002</v>
      </c>
      <c r="I260" s="68">
        <v>50.128509999999999</v>
      </c>
      <c r="J260" s="68" t="s">
        <v>44</v>
      </c>
      <c r="K260" s="68" t="s">
        <v>852</v>
      </c>
      <c r="L260" s="68" t="s">
        <v>1198</v>
      </c>
      <c r="M260" s="68"/>
      <c r="N260" s="68"/>
      <c r="O260" s="68" t="s">
        <v>889</v>
      </c>
      <c r="P260" s="68" t="s">
        <v>53</v>
      </c>
      <c r="Q260" s="68"/>
      <c r="R260" s="68" t="s">
        <v>46</v>
      </c>
      <c r="S260" s="69">
        <v>43646</v>
      </c>
      <c r="T260" s="69">
        <v>43647</v>
      </c>
      <c r="U260" s="68" t="s">
        <v>46</v>
      </c>
      <c r="V260" s="70">
        <v>43651.766273148147</v>
      </c>
      <c r="W260" s="70">
        <v>43647</v>
      </c>
      <c r="X260" s="68" t="s">
        <v>959</v>
      </c>
      <c r="Y260" s="68" t="s">
        <v>1119</v>
      </c>
      <c r="Z260" s="68" t="s">
        <v>1119</v>
      </c>
      <c r="AA260" s="68" t="s">
        <v>1119</v>
      </c>
      <c r="AB260" s="68" t="s">
        <v>1119</v>
      </c>
      <c r="AC260" s="69">
        <v>43650</v>
      </c>
      <c r="AD260" s="69">
        <v>43650</v>
      </c>
      <c r="AE260" s="70">
        <v>43654</v>
      </c>
      <c r="AF260" s="70">
        <v>43654</v>
      </c>
      <c r="AG260" s="70">
        <v>43654</v>
      </c>
      <c r="AH260" s="70">
        <v>43654</v>
      </c>
      <c r="AI260" s="70">
        <v>43654</v>
      </c>
      <c r="AJ260" s="70">
        <v>43654</v>
      </c>
      <c r="AK260" s="70">
        <v>43654</v>
      </c>
      <c r="AL260" s="70">
        <v>43654</v>
      </c>
      <c r="AM260" s="70">
        <v>43654</v>
      </c>
      <c r="AN260" s="70">
        <v>43654</v>
      </c>
      <c r="AO260" s="70" t="s">
        <v>1119</v>
      </c>
      <c r="AP260" s="70" t="s">
        <v>1119</v>
      </c>
      <c r="AQ260" s="70">
        <v>43654</v>
      </c>
      <c r="AR260" s="70">
        <v>43654</v>
      </c>
      <c r="AS260" s="70"/>
      <c r="AT260" s="70"/>
      <c r="AU260" s="70"/>
      <c r="AV260" s="70">
        <v>43654</v>
      </c>
      <c r="AW260" s="70"/>
      <c r="AX260" s="70"/>
      <c r="AY260" s="68"/>
      <c r="AZ260" s="68"/>
      <c r="BA260" s="70">
        <v>43654</v>
      </c>
      <c r="BB260" s="70">
        <v>43654</v>
      </c>
      <c r="BC260" s="70" t="s">
        <v>1375</v>
      </c>
      <c r="BD260" s="69"/>
      <c r="BE260" s="70" t="s">
        <v>890</v>
      </c>
      <c r="BF260" s="70" t="s">
        <v>1672</v>
      </c>
      <c r="BG260" s="70"/>
      <c r="BH260" s="69" t="s">
        <v>1190</v>
      </c>
      <c r="BI260" s="68" t="s">
        <v>889</v>
      </c>
      <c r="BJ260" s="68"/>
      <c r="BK260" s="68" t="s">
        <v>1119</v>
      </c>
      <c r="BL260" s="68" t="s">
        <v>1119</v>
      </c>
      <c r="BM260" s="68" t="s">
        <v>1119</v>
      </c>
      <c r="BN260" s="68" t="s">
        <v>889</v>
      </c>
      <c r="BO260" s="70" t="str">
        <f t="shared" ref="BO260:BO326" si="9">CONCATENATE(IF(R260="Approved",IF(U260="Approved",IF(AA260="","NA in IGATE", IF(AD260="","ISR Not Sub to RF",IF(AD260="","ISR Not Sub to RF",IF(AE260="","ISR Not Approved By RF",IF(AE260="","ISR Not Approved By SA",IF(AI260="","IBP not Applied",IF(AJ260="","IBP Not Issued",IF(AK260="","Contract Not Issued",IF(AL260="","Contract Not Submitted to TAWAL",IF(AM260="","Contract Not Signed by TAWAL",IF(AO260="","Priv. Contract Not Issued From TAWAL",IF(AP260="","Priv. Contract Not Signed by Owner",IF(AQ260="","FBP Not Applied",IF(AR260="","FBP Not Issued",IF(BB260="","HO Not Done","HO to CW Done"))))))))))))))),",ISR  IN GAT"),"SSO"))</f>
        <v>HO to CW Done</v>
      </c>
      <c r="BP260" s="70" t="s">
        <v>1264</v>
      </c>
      <c r="BQ260" s="70" t="s">
        <v>890</v>
      </c>
      <c r="BR260" s="70" t="s">
        <v>1493</v>
      </c>
    </row>
    <row r="261" spans="1:70" ht="18">
      <c r="A261" s="68" t="s">
        <v>844</v>
      </c>
      <c r="B261" s="68" t="s">
        <v>39</v>
      </c>
      <c r="C261" s="68" t="s">
        <v>40</v>
      </c>
      <c r="D261" s="68" t="s">
        <v>889</v>
      </c>
      <c r="E261" s="68" t="s">
        <v>889</v>
      </c>
      <c r="F261" s="68" t="s">
        <v>1294</v>
      </c>
      <c r="G261" s="68" t="s">
        <v>889</v>
      </c>
      <c r="H261" s="68">
        <v>26.385000000000002</v>
      </c>
      <c r="I261" s="68">
        <v>50.128509999999999</v>
      </c>
      <c r="J261" s="68" t="s">
        <v>44</v>
      </c>
      <c r="K261" s="68" t="s">
        <v>852</v>
      </c>
      <c r="L261" s="68" t="s">
        <v>1198</v>
      </c>
      <c r="M261" s="68"/>
      <c r="N261" s="68"/>
      <c r="O261" s="68" t="s">
        <v>889</v>
      </c>
      <c r="P261" s="68" t="s">
        <v>53</v>
      </c>
      <c r="Q261" s="68"/>
      <c r="R261" s="68" t="s">
        <v>46</v>
      </c>
      <c r="S261" s="69">
        <v>43646</v>
      </c>
      <c r="T261" s="69">
        <v>43647</v>
      </c>
      <c r="U261" s="68" t="s">
        <v>46</v>
      </c>
      <c r="V261" s="70">
        <v>43651.766273148147</v>
      </c>
      <c r="W261" s="70">
        <v>43647</v>
      </c>
      <c r="X261" s="68" t="s">
        <v>959</v>
      </c>
      <c r="Y261" s="68" t="s">
        <v>1119</v>
      </c>
      <c r="Z261" s="68" t="s">
        <v>1119</v>
      </c>
      <c r="AA261" s="68" t="s">
        <v>1119</v>
      </c>
      <c r="AB261" s="68" t="s">
        <v>1119</v>
      </c>
      <c r="AC261" s="69">
        <v>43650</v>
      </c>
      <c r="AD261" s="69">
        <v>43650</v>
      </c>
      <c r="AE261" s="70">
        <v>43654</v>
      </c>
      <c r="AF261" s="70">
        <v>43654</v>
      </c>
      <c r="AG261" s="70">
        <v>43654</v>
      </c>
      <c r="AH261" s="70">
        <v>43654</v>
      </c>
      <c r="AI261" s="70">
        <v>43654</v>
      </c>
      <c r="AJ261" s="70">
        <v>43654</v>
      </c>
      <c r="AK261" s="70">
        <v>43654</v>
      </c>
      <c r="AL261" s="70">
        <v>43654</v>
      </c>
      <c r="AM261" s="70">
        <v>43654</v>
      </c>
      <c r="AN261" s="70">
        <v>43654</v>
      </c>
      <c r="AO261" s="70" t="s">
        <v>1119</v>
      </c>
      <c r="AP261" s="70" t="s">
        <v>1119</v>
      </c>
      <c r="AQ261" s="70">
        <v>43654</v>
      </c>
      <c r="AR261" s="70">
        <v>43654</v>
      </c>
      <c r="AS261" s="70"/>
      <c r="AT261" s="70"/>
      <c r="AU261" s="70"/>
      <c r="AV261" s="70">
        <v>43654</v>
      </c>
      <c r="AW261" s="70"/>
      <c r="AX261" s="70"/>
      <c r="AY261" s="68"/>
      <c r="AZ261" s="68"/>
      <c r="BA261" s="70">
        <v>43654</v>
      </c>
      <c r="BB261" s="70">
        <v>43654</v>
      </c>
      <c r="BC261" s="70" t="s">
        <v>1377</v>
      </c>
      <c r="BD261" s="69"/>
      <c r="BE261" s="70" t="s">
        <v>890</v>
      </c>
      <c r="BF261" s="70" t="s">
        <v>1672</v>
      </c>
      <c r="BG261" s="70"/>
      <c r="BH261" s="69" t="s">
        <v>1190</v>
      </c>
      <c r="BI261" s="68" t="s">
        <v>889</v>
      </c>
      <c r="BJ261" s="68"/>
      <c r="BK261" s="68" t="s">
        <v>1119</v>
      </c>
      <c r="BL261" s="68" t="s">
        <v>1119</v>
      </c>
      <c r="BM261" s="68" t="s">
        <v>1119</v>
      </c>
      <c r="BN261" s="68" t="s">
        <v>889</v>
      </c>
      <c r="BO261" s="70" t="str">
        <f t="shared" si="9"/>
        <v>HO to CW Done</v>
      </c>
      <c r="BP261" s="70" t="s">
        <v>1264</v>
      </c>
      <c r="BQ261" s="70" t="s">
        <v>890</v>
      </c>
      <c r="BR261" s="70" t="s">
        <v>1493</v>
      </c>
    </row>
    <row r="262" spans="1:70" ht="18">
      <c r="A262" s="68" t="s">
        <v>845</v>
      </c>
      <c r="B262" s="68" t="s">
        <v>39</v>
      </c>
      <c r="C262" s="68" t="s">
        <v>40</v>
      </c>
      <c r="D262" s="68" t="s">
        <v>889</v>
      </c>
      <c r="E262" s="68" t="s">
        <v>889</v>
      </c>
      <c r="F262" s="68" t="s">
        <v>1294</v>
      </c>
      <c r="G262" s="68" t="s">
        <v>889</v>
      </c>
      <c r="H262" s="68">
        <v>26.385000000000002</v>
      </c>
      <c r="I262" s="68">
        <v>50.128509999999999</v>
      </c>
      <c r="J262" s="68" t="s">
        <v>44</v>
      </c>
      <c r="K262" s="68" t="s">
        <v>852</v>
      </c>
      <c r="L262" s="68" t="s">
        <v>1198</v>
      </c>
      <c r="M262" s="68"/>
      <c r="N262" s="68"/>
      <c r="O262" s="68" t="s">
        <v>889</v>
      </c>
      <c r="P262" s="68" t="s">
        <v>53</v>
      </c>
      <c r="Q262" s="68"/>
      <c r="R262" s="68" t="s">
        <v>46</v>
      </c>
      <c r="S262" s="69">
        <v>43646</v>
      </c>
      <c r="T262" s="69">
        <v>43647</v>
      </c>
      <c r="U262" s="68" t="s">
        <v>46</v>
      </c>
      <c r="V262" s="70">
        <v>43651.766273148147</v>
      </c>
      <c r="W262" s="70">
        <v>43647</v>
      </c>
      <c r="X262" s="68" t="s">
        <v>959</v>
      </c>
      <c r="Y262" s="68" t="s">
        <v>1119</v>
      </c>
      <c r="Z262" s="68" t="s">
        <v>1119</v>
      </c>
      <c r="AA262" s="68" t="s">
        <v>1119</v>
      </c>
      <c r="AB262" s="68" t="s">
        <v>1119</v>
      </c>
      <c r="AC262" s="69">
        <v>43650</v>
      </c>
      <c r="AD262" s="69">
        <v>43650</v>
      </c>
      <c r="AE262" s="70">
        <v>43654</v>
      </c>
      <c r="AF262" s="70">
        <v>43654</v>
      </c>
      <c r="AG262" s="70">
        <v>43654</v>
      </c>
      <c r="AH262" s="70">
        <v>43654</v>
      </c>
      <c r="AI262" s="70">
        <v>43654</v>
      </c>
      <c r="AJ262" s="70">
        <v>43654</v>
      </c>
      <c r="AK262" s="70">
        <v>43654</v>
      </c>
      <c r="AL262" s="70">
        <v>43654</v>
      </c>
      <c r="AM262" s="70">
        <v>43654</v>
      </c>
      <c r="AN262" s="70">
        <v>43654</v>
      </c>
      <c r="AO262" s="70" t="s">
        <v>1119</v>
      </c>
      <c r="AP262" s="70" t="s">
        <v>1119</v>
      </c>
      <c r="AQ262" s="70">
        <v>43654</v>
      </c>
      <c r="AR262" s="70">
        <v>43654</v>
      </c>
      <c r="AS262" s="70"/>
      <c r="AT262" s="70"/>
      <c r="AU262" s="70"/>
      <c r="AV262" s="70">
        <v>43654</v>
      </c>
      <c r="AW262" s="70"/>
      <c r="AX262" s="70"/>
      <c r="AY262" s="68"/>
      <c r="AZ262" s="68"/>
      <c r="BA262" s="70">
        <v>43654</v>
      </c>
      <c r="BB262" s="70">
        <v>43654</v>
      </c>
      <c r="BC262" s="70" t="s">
        <v>1377</v>
      </c>
      <c r="BD262" s="69"/>
      <c r="BE262" s="70" t="s">
        <v>890</v>
      </c>
      <c r="BF262" s="70" t="s">
        <v>1672</v>
      </c>
      <c r="BG262" s="70"/>
      <c r="BH262" s="69" t="s">
        <v>1190</v>
      </c>
      <c r="BI262" s="68" t="s">
        <v>889</v>
      </c>
      <c r="BJ262" s="68"/>
      <c r="BK262" s="68" t="s">
        <v>1119</v>
      </c>
      <c r="BL262" s="68" t="s">
        <v>1119</v>
      </c>
      <c r="BM262" s="68" t="s">
        <v>1119</v>
      </c>
      <c r="BN262" s="68" t="s">
        <v>889</v>
      </c>
      <c r="BO262" s="70" t="str">
        <f t="shared" si="9"/>
        <v>HO to CW Done</v>
      </c>
      <c r="BP262" s="70" t="s">
        <v>1264</v>
      </c>
      <c r="BQ262" s="70" t="s">
        <v>890</v>
      </c>
      <c r="BR262" s="70" t="s">
        <v>1493</v>
      </c>
    </row>
    <row r="263" spans="1:70" ht="18">
      <c r="A263" s="68" t="s">
        <v>846</v>
      </c>
      <c r="B263" s="68" t="s">
        <v>39</v>
      </c>
      <c r="C263" s="68" t="s">
        <v>40</v>
      </c>
      <c r="D263" s="68" t="s">
        <v>889</v>
      </c>
      <c r="E263" s="68" t="s">
        <v>889</v>
      </c>
      <c r="F263" s="68" t="s">
        <v>1294</v>
      </c>
      <c r="G263" s="68" t="s">
        <v>889</v>
      </c>
      <c r="H263" s="68">
        <v>26.385000000000002</v>
      </c>
      <c r="I263" s="68">
        <v>50.128509999999999</v>
      </c>
      <c r="J263" s="68" t="s">
        <v>44</v>
      </c>
      <c r="K263" s="68" t="s">
        <v>852</v>
      </c>
      <c r="L263" s="68" t="s">
        <v>1198</v>
      </c>
      <c r="M263" s="68"/>
      <c r="N263" s="68"/>
      <c r="O263" s="68" t="s">
        <v>889</v>
      </c>
      <c r="P263" s="68" t="s">
        <v>53</v>
      </c>
      <c r="Q263" s="68"/>
      <c r="R263" s="68" t="s">
        <v>46</v>
      </c>
      <c r="S263" s="69">
        <v>43646</v>
      </c>
      <c r="T263" s="69">
        <v>43647</v>
      </c>
      <c r="U263" s="68" t="s">
        <v>46</v>
      </c>
      <c r="V263" s="70">
        <v>43651.766273148147</v>
      </c>
      <c r="W263" s="70">
        <v>43647</v>
      </c>
      <c r="X263" s="68" t="s">
        <v>959</v>
      </c>
      <c r="Y263" s="68" t="s">
        <v>1119</v>
      </c>
      <c r="Z263" s="68" t="s">
        <v>1119</v>
      </c>
      <c r="AA263" s="68" t="s">
        <v>1119</v>
      </c>
      <c r="AB263" s="68" t="s">
        <v>1119</v>
      </c>
      <c r="AC263" s="69">
        <v>43650</v>
      </c>
      <c r="AD263" s="69">
        <v>43650</v>
      </c>
      <c r="AE263" s="70">
        <v>43654</v>
      </c>
      <c r="AF263" s="70">
        <v>43654</v>
      </c>
      <c r="AG263" s="70">
        <v>43654</v>
      </c>
      <c r="AH263" s="70">
        <v>43654</v>
      </c>
      <c r="AI263" s="70">
        <v>43654</v>
      </c>
      <c r="AJ263" s="70">
        <v>43654</v>
      </c>
      <c r="AK263" s="70">
        <v>43654</v>
      </c>
      <c r="AL263" s="70">
        <v>43654</v>
      </c>
      <c r="AM263" s="70">
        <v>43654</v>
      </c>
      <c r="AN263" s="70">
        <v>43654</v>
      </c>
      <c r="AO263" s="70" t="s">
        <v>1119</v>
      </c>
      <c r="AP263" s="70" t="s">
        <v>1119</v>
      </c>
      <c r="AQ263" s="70">
        <v>43654</v>
      </c>
      <c r="AR263" s="70">
        <v>43654</v>
      </c>
      <c r="AS263" s="70"/>
      <c r="AT263" s="70"/>
      <c r="AU263" s="70"/>
      <c r="AV263" s="70">
        <v>43654</v>
      </c>
      <c r="AW263" s="70"/>
      <c r="AX263" s="70"/>
      <c r="AY263" s="68"/>
      <c r="AZ263" s="68"/>
      <c r="BA263" s="70">
        <v>43654</v>
      </c>
      <c r="BB263" s="70">
        <v>43654</v>
      </c>
      <c r="BC263" s="70" t="s">
        <v>1375</v>
      </c>
      <c r="BD263" s="69"/>
      <c r="BE263" s="70" t="s">
        <v>890</v>
      </c>
      <c r="BF263" s="70" t="s">
        <v>1672</v>
      </c>
      <c r="BG263" s="70"/>
      <c r="BH263" s="69" t="s">
        <v>1190</v>
      </c>
      <c r="BI263" s="68" t="s">
        <v>889</v>
      </c>
      <c r="BJ263" s="68"/>
      <c r="BK263" s="68" t="s">
        <v>1119</v>
      </c>
      <c r="BL263" s="68" t="s">
        <v>1119</v>
      </c>
      <c r="BM263" s="68" t="s">
        <v>1119</v>
      </c>
      <c r="BN263" s="68" t="s">
        <v>889</v>
      </c>
      <c r="BO263" s="70" t="str">
        <f t="shared" si="9"/>
        <v>HO to CW Done</v>
      </c>
      <c r="BP263" s="70" t="s">
        <v>1264</v>
      </c>
      <c r="BQ263" s="70" t="s">
        <v>890</v>
      </c>
      <c r="BR263" s="70" t="s">
        <v>1493</v>
      </c>
    </row>
    <row r="264" spans="1:70" ht="18">
      <c r="A264" s="68" t="s">
        <v>847</v>
      </c>
      <c r="B264" s="68" t="s">
        <v>39</v>
      </c>
      <c r="C264" s="68" t="s">
        <v>40</v>
      </c>
      <c r="D264" s="68" t="s">
        <v>889</v>
      </c>
      <c r="E264" s="68" t="s">
        <v>889</v>
      </c>
      <c r="F264" s="68" t="s">
        <v>1294</v>
      </c>
      <c r="G264" s="68" t="s">
        <v>889</v>
      </c>
      <c r="H264" s="68">
        <v>26.385000000000002</v>
      </c>
      <c r="I264" s="68">
        <v>50.128509999999999</v>
      </c>
      <c r="J264" s="68" t="s">
        <v>44</v>
      </c>
      <c r="K264" s="68" t="s">
        <v>852</v>
      </c>
      <c r="L264" s="68" t="s">
        <v>1198</v>
      </c>
      <c r="M264" s="68"/>
      <c r="N264" s="68"/>
      <c r="O264" s="68" t="s">
        <v>889</v>
      </c>
      <c r="P264" s="68" t="s">
        <v>53</v>
      </c>
      <c r="Q264" s="68"/>
      <c r="R264" s="68" t="s">
        <v>46</v>
      </c>
      <c r="S264" s="69">
        <v>43646</v>
      </c>
      <c r="T264" s="69">
        <v>43647</v>
      </c>
      <c r="U264" s="68" t="s">
        <v>46</v>
      </c>
      <c r="V264" s="70">
        <v>43651.766273148147</v>
      </c>
      <c r="W264" s="70">
        <v>43647</v>
      </c>
      <c r="X264" s="68" t="s">
        <v>959</v>
      </c>
      <c r="Y264" s="68" t="s">
        <v>1119</v>
      </c>
      <c r="Z264" s="68" t="s">
        <v>1119</v>
      </c>
      <c r="AA264" s="68" t="s">
        <v>1119</v>
      </c>
      <c r="AB264" s="68" t="s">
        <v>1119</v>
      </c>
      <c r="AC264" s="69">
        <v>43650</v>
      </c>
      <c r="AD264" s="69">
        <v>43650</v>
      </c>
      <c r="AE264" s="70">
        <v>43654</v>
      </c>
      <c r="AF264" s="70">
        <v>43654</v>
      </c>
      <c r="AG264" s="70">
        <v>43654</v>
      </c>
      <c r="AH264" s="70">
        <v>43654</v>
      </c>
      <c r="AI264" s="70">
        <v>43654</v>
      </c>
      <c r="AJ264" s="70">
        <v>43654</v>
      </c>
      <c r="AK264" s="70">
        <v>43654</v>
      </c>
      <c r="AL264" s="70">
        <v>43654</v>
      </c>
      <c r="AM264" s="70">
        <v>43654</v>
      </c>
      <c r="AN264" s="70">
        <v>43654</v>
      </c>
      <c r="AO264" s="70" t="s">
        <v>1119</v>
      </c>
      <c r="AP264" s="70" t="s">
        <v>1119</v>
      </c>
      <c r="AQ264" s="70">
        <v>43654</v>
      </c>
      <c r="AR264" s="70">
        <v>43654</v>
      </c>
      <c r="AS264" s="70"/>
      <c r="AT264" s="70"/>
      <c r="AU264" s="70"/>
      <c r="AV264" s="70">
        <v>43654</v>
      </c>
      <c r="AW264" s="70"/>
      <c r="AX264" s="70"/>
      <c r="AY264" s="68"/>
      <c r="AZ264" s="68"/>
      <c r="BA264" s="70">
        <v>43654</v>
      </c>
      <c r="BB264" s="70">
        <v>43654</v>
      </c>
      <c r="BC264" s="70" t="s">
        <v>1375</v>
      </c>
      <c r="BD264" s="69"/>
      <c r="BE264" s="70" t="s">
        <v>890</v>
      </c>
      <c r="BF264" s="70" t="s">
        <v>1672</v>
      </c>
      <c r="BG264" s="70"/>
      <c r="BH264" s="69" t="s">
        <v>1190</v>
      </c>
      <c r="BI264" s="68" t="s">
        <v>889</v>
      </c>
      <c r="BJ264" s="68"/>
      <c r="BK264" s="68" t="s">
        <v>1119</v>
      </c>
      <c r="BL264" s="68" t="s">
        <v>1119</v>
      </c>
      <c r="BM264" s="68" t="s">
        <v>1119</v>
      </c>
      <c r="BN264" s="68" t="s">
        <v>889</v>
      </c>
      <c r="BO264" s="70" t="str">
        <f t="shared" si="9"/>
        <v>HO to CW Done</v>
      </c>
      <c r="BP264" s="70" t="s">
        <v>1264</v>
      </c>
      <c r="BQ264" s="70" t="s">
        <v>890</v>
      </c>
      <c r="BR264" s="70" t="s">
        <v>1493</v>
      </c>
    </row>
    <row r="265" spans="1:70" ht="18">
      <c r="A265" s="68" t="s">
        <v>848</v>
      </c>
      <c r="B265" s="68" t="s">
        <v>39</v>
      </c>
      <c r="C265" s="68" t="s">
        <v>40</v>
      </c>
      <c r="D265" s="68" t="s">
        <v>889</v>
      </c>
      <c r="E265" s="68" t="s">
        <v>889</v>
      </c>
      <c r="F265" s="68" t="s">
        <v>1294</v>
      </c>
      <c r="G265" s="68" t="s">
        <v>889</v>
      </c>
      <c r="H265" s="68">
        <v>26.385000000000002</v>
      </c>
      <c r="I265" s="68">
        <v>50.128509999999999</v>
      </c>
      <c r="J265" s="68" t="s">
        <v>44</v>
      </c>
      <c r="K265" s="68" t="s">
        <v>852</v>
      </c>
      <c r="L265" s="68" t="s">
        <v>1198</v>
      </c>
      <c r="M265" s="68"/>
      <c r="N265" s="68"/>
      <c r="O265" s="68" t="s">
        <v>889</v>
      </c>
      <c r="P265" s="68" t="s">
        <v>53</v>
      </c>
      <c r="Q265" s="68"/>
      <c r="R265" s="68" t="s">
        <v>46</v>
      </c>
      <c r="S265" s="69">
        <v>43646</v>
      </c>
      <c r="T265" s="69">
        <v>43647</v>
      </c>
      <c r="U265" s="68" t="s">
        <v>46</v>
      </c>
      <c r="V265" s="70">
        <v>43651.766273148147</v>
      </c>
      <c r="W265" s="70">
        <v>43647</v>
      </c>
      <c r="X265" s="68" t="s">
        <v>959</v>
      </c>
      <c r="Y265" s="68" t="s">
        <v>1119</v>
      </c>
      <c r="Z265" s="68" t="s">
        <v>1119</v>
      </c>
      <c r="AA265" s="68" t="s">
        <v>1119</v>
      </c>
      <c r="AB265" s="68" t="s">
        <v>1119</v>
      </c>
      <c r="AC265" s="69">
        <v>43650</v>
      </c>
      <c r="AD265" s="69">
        <v>43650</v>
      </c>
      <c r="AE265" s="70">
        <v>43654</v>
      </c>
      <c r="AF265" s="70">
        <v>43654</v>
      </c>
      <c r="AG265" s="70">
        <v>43654</v>
      </c>
      <c r="AH265" s="70">
        <v>43654</v>
      </c>
      <c r="AI265" s="70">
        <v>43654</v>
      </c>
      <c r="AJ265" s="70">
        <v>43654</v>
      </c>
      <c r="AK265" s="70">
        <v>43654</v>
      </c>
      <c r="AL265" s="70">
        <v>43654</v>
      </c>
      <c r="AM265" s="70">
        <v>43654</v>
      </c>
      <c r="AN265" s="70">
        <v>43654</v>
      </c>
      <c r="AO265" s="70" t="s">
        <v>1119</v>
      </c>
      <c r="AP265" s="70" t="s">
        <v>1119</v>
      </c>
      <c r="AQ265" s="70">
        <v>43654</v>
      </c>
      <c r="AR265" s="70">
        <v>43654</v>
      </c>
      <c r="AS265" s="70"/>
      <c r="AT265" s="70"/>
      <c r="AU265" s="70"/>
      <c r="AV265" s="70">
        <v>43654</v>
      </c>
      <c r="AW265" s="70"/>
      <c r="AX265" s="70"/>
      <c r="AY265" s="68"/>
      <c r="AZ265" s="68"/>
      <c r="BA265" s="70">
        <v>43654</v>
      </c>
      <c r="BB265" s="70">
        <v>43654</v>
      </c>
      <c r="BC265" s="70" t="s">
        <v>1375</v>
      </c>
      <c r="BD265" s="69"/>
      <c r="BE265" s="70" t="s">
        <v>890</v>
      </c>
      <c r="BF265" s="70" t="s">
        <v>1672</v>
      </c>
      <c r="BG265" s="70"/>
      <c r="BH265" s="69" t="s">
        <v>1190</v>
      </c>
      <c r="BI265" s="68" t="s">
        <v>889</v>
      </c>
      <c r="BJ265" s="68"/>
      <c r="BK265" s="68" t="s">
        <v>1119</v>
      </c>
      <c r="BL265" s="68" t="s">
        <v>1119</v>
      </c>
      <c r="BM265" s="68" t="s">
        <v>1119</v>
      </c>
      <c r="BN265" s="68" t="s">
        <v>889</v>
      </c>
      <c r="BO265" s="70" t="str">
        <f t="shared" si="9"/>
        <v>HO to CW Done</v>
      </c>
      <c r="BP265" s="70" t="s">
        <v>1264</v>
      </c>
      <c r="BQ265" s="70" t="s">
        <v>890</v>
      </c>
      <c r="BR265" s="70" t="s">
        <v>1493</v>
      </c>
    </row>
    <row r="266" spans="1:70" ht="18">
      <c r="A266" s="68" t="s">
        <v>849</v>
      </c>
      <c r="B266" s="68" t="s">
        <v>39</v>
      </c>
      <c r="C266" s="68" t="s">
        <v>40</v>
      </c>
      <c r="D266" s="68" t="s">
        <v>889</v>
      </c>
      <c r="E266" s="68" t="s">
        <v>889</v>
      </c>
      <c r="F266" s="68" t="s">
        <v>1294</v>
      </c>
      <c r="G266" s="68" t="s">
        <v>889</v>
      </c>
      <c r="H266" s="68">
        <v>26.385000000000002</v>
      </c>
      <c r="I266" s="68">
        <v>50.128509999999999</v>
      </c>
      <c r="J266" s="68" t="s">
        <v>44</v>
      </c>
      <c r="K266" s="68" t="s">
        <v>852</v>
      </c>
      <c r="L266" s="68" t="s">
        <v>1198</v>
      </c>
      <c r="M266" s="68"/>
      <c r="N266" s="68"/>
      <c r="O266" s="68" t="s">
        <v>889</v>
      </c>
      <c r="P266" s="68" t="s">
        <v>53</v>
      </c>
      <c r="Q266" s="68"/>
      <c r="R266" s="68" t="s">
        <v>46</v>
      </c>
      <c r="S266" s="69">
        <v>43646</v>
      </c>
      <c r="T266" s="69">
        <v>43647</v>
      </c>
      <c r="U266" s="68" t="s">
        <v>46</v>
      </c>
      <c r="V266" s="70">
        <v>43651.766273148147</v>
      </c>
      <c r="W266" s="70">
        <v>43647</v>
      </c>
      <c r="X266" s="68" t="s">
        <v>959</v>
      </c>
      <c r="Y266" s="68" t="s">
        <v>1119</v>
      </c>
      <c r="Z266" s="68" t="s">
        <v>1119</v>
      </c>
      <c r="AA266" s="68" t="s">
        <v>1119</v>
      </c>
      <c r="AB266" s="68" t="s">
        <v>1119</v>
      </c>
      <c r="AC266" s="69">
        <v>43650</v>
      </c>
      <c r="AD266" s="69">
        <v>43650</v>
      </c>
      <c r="AE266" s="70">
        <v>43654</v>
      </c>
      <c r="AF266" s="70">
        <v>43654</v>
      </c>
      <c r="AG266" s="70">
        <v>43654</v>
      </c>
      <c r="AH266" s="70">
        <v>43654</v>
      </c>
      <c r="AI266" s="70">
        <v>43654</v>
      </c>
      <c r="AJ266" s="70">
        <v>43654</v>
      </c>
      <c r="AK266" s="70">
        <v>43654</v>
      </c>
      <c r="AL266" s="70">
        <v>43654</v>
      </c>
      <c r="AM266" s="70">
        <v>43654</v>
      </c>
      <c r="AN266" s="70">
        <v>43654</v>
      </c>
      <c r="AO266" s="70" t="s">
        <v>1119</v>
      </c>
      <c r="AP266" s="70" t="s">
        <v>1119</v>
      </c>
      <c r="AQ266" s="70">
        <v>43654</v>
      </c>
      <c r="AR266" s="70">
        <v>43654</v>
      </c>
      <c r="AS266" s="70"/>
      <c r="AT266" s="70"/>
      <c r="AU266" s="70"/>
      <c r="AV266" s="70">
        <v>43654</v>
      </c>
      <c r="AW266" s="70"/>
      <c r="AX266" s="70"/>
      <c r="AY266" s="68"/>
      <c r="AZ266" s="68"/>
      <c r="BA266" s="70">
        <v>43654</v>
      </c>
      <c r="BB266" s="70">
        <v>43654</v>
      </c>
      <c r="BC266" s="70" t="s">
        <v>1375</v>
      </c>
      <c r="BD266" s="69"/>
      <c r="BE266" s="70" t="s">
        <v>890</v>
      </c>
      <c r="BF266" s="70" t="s">
        <v>1672</v>
      </c>
      <c r="BG266" s="70"/>
      <c r="BH266" s="69" t="s">
        <v>1190</v>
      </c>
      <c r="BI266" s="68" t="s">
        <v>889</v>
      </c>
      <c r="BJ266" s="68"/>
      <c r="BK266" s="68" t="s">
        <v>1119</v>
      </c>
      <c r="BL266" s="68" t="s">
        <v>1119</v>
      </c>
      <c r="BM266" s="68" t="s">
        <v>1119</v>
      </c>
      <c r="BN266" s="68" t="s">
        <v>889</v>
      </c>
      <c r="BO266" s="70" t="str">
        <f t="shared" si="9"/>
        <v>HO to CW Done</v>
      </c>
      <c r="BP266" s="70" t="s">
        <v>1264</v>
      </c>
      <c r="BQ266" s="70" t="s">
        <v>890</v>
      </c>
      <c r="BR266" s="70" t="s">
        <v>1493</v>
      </c>
    </row>
    <row r="267" spans="1:70" ht="18">
      <c r="A267" s="68" t="s">
        <v>850</v>
      </c>
      <c r="B267" s="68" t="s">
        <v>39</v>
      </c>
      <c r="C267" s="68" t="s">
        <v>40</v>
      </c>
      <c r="D267" s="68" t="s">
        <v>889</v>
      </c>
      <c r="E267" s="68" t="s">
        <v>889</v>
      </c>
      <c r="F267" s="68" t="s">
        <v>1294</v>
      </c>
      <c r="G267" s="68" t="s">
        <v>889</v>
      </c>
      <c r="H267" s="68">
        <v>26.385000000000002</v>
      </c>
      <c r="I267" s="68">
        <v>50.128509999999999</v>
      </c>
      <c r="J267" s="68" t="s">
        <v>44</v>
      </c>
      <c r="K267" s="68" t="s">
        <v>852</v>
      </c>
      <c r="L267" s="68" t="s">
        <v>1198</v>
      </c>
      <c r="M267" s="68"/>
      <c r="N267" s="68"/>
      <c r="O267" s="68" t="s">
        <v>889</v>
      </c>
      <c r="P267" s="68" t="s">
        <v>53</v>
      </c>
      <c r="Q267" s="68"/>
      <c r="R267" s="68" t="s">
        <v>46</v>
      </c>
      <c r="S267" s="69">
        <v>43646</v>
      </c>
      <c r="T267" s="69">
        <v>43647</v>
      </c>
      <c r="U267" s="68" t="s">
        <v>46</v>
      </c>
      <c r="V267" s="70">
        <v>43646</v>
      </c>
      <c r="W267" s="70">
        <v>43647</v>
      </c>
      <c r="X267" s="68" t="s">
        <v>959</v>
      </c>
      <c r="Y267" s="68" t="s">
        <v>1119</v>
      </c>
      <c r="Z267" s="68" t="s">
        <v>1119</v>
      </c>
      <c r="AA267" s="68" t="s">
        <v>1119</v>
      </c>
      <c r="AB267" s="68" t="s">
        <v>1119</v>
      </c>
      <c r="AC267" s="69">
        <v>43650</v>
      </c>
      <c r="AD267" s="69">
        <v>43650</v>
      </c>
      <c r="AE267" s="70">
        <v>43654</v>
      </c>
      <c r="AF267" s="70">
        <v>43654</v>
      </c>
      <c r="AG267" s="70">
        <v>43654</v>
      </c>
      <c r="AH267" s="70">
        <v>43654</v>
      </c>
      <c r="AI267" s="70">
        <v>43654</v>
      </c>
      <c r="AJ267" s="70">
        <v>43654</v>
      </c>
      <c r="AK267" s="70">
        <v>43654</v>
      </c>
      <c r="AL267" s="70">
        <v>43654</v>
      </c>
      <c r="AM267" s="70">
        <v>43654</v>
      </c>
      <c r="AN267" s="70">
        <v>43654</v>
      </c>
      <c r="AO267" s="70" t="s">
        <v>1119</v>
      </c>
      <c r="AP267" s="70" t="s">
        <v>1119</v>
      </c>
      <c r="AQ267" s="70">
        <v>43654</v>
      </c>
      <c r="AR267" s="70">
        <v>43654</v>
      </c>
      <c r="AS267" s="70"/>
      <c r="AT267" s="70"/>
      <c r="AU267" s="70"/>
      <c r="AV267" s="70">
        <v>43654</v>
      </c>
      <c r="AW267" s="70"/>
      <c r="AX267" s="70"/>
      <c r="AY267" s="68"/>
      <c r="AZ267" s="68"/>
      <c r="BA267" s="70">
        <v>43654</v>
      </c>
      <c r="BB267" s="70">
        <v>43654</v>
      </c>
      <c r="BC267" s="70" t="s">
        <v>1375</v>
      </c>
      <c r="BD267" s="69"/>
      <c r="BE267" s="70" t="s">
        <v>890</v>
      </c>
      <c r="BF267" s="70" t="s">
        <v>1672</v>
      </c>
      <c r="BG267" s="70"/>
      <c r="BH267" s="69" t="s">
        <v>1190</v>
      </c>
      <c r="BI267" s="68" t="s">
        <v>889</v>
      </c>
      <c r="BJ267" s="68"/>
      <c r="BK267" s="68" t="s">
        <v>1119</v>
      </c>
      <c r="BL267" s="68" t="s">
        <v>1119</v>
      </c>
      <c r="BM267" s="68" t="s">
        <v>1119</v>
      </c>
      <c r="BN267" s="68" t="s">
        <v>889</v>
      </c>
      <c r="BO267" s="70" t="str">
        <f t="shared" si="9"/>
        <v>HO to CW Done</v>
      </c>
      <c r="BP267" s="70" t="s">
        <v>1264</v>
      </c>
      <c r="BQ267" s="70" t="s">
        <v>890</v>
      </c>
      <c r="BR267" s="70" t="s">
        <v>1493</v>
      </c>
    </row>
    <row r="268" spans="1:70" ht="18">
      <c r="A268" s="68" t="s">
        <v>851</v>
      </c>
      <c r="B268" s="68" t="s">
        <v>39</v>
      </c>
      <c r="C268" s="68" t="s">
        <v>40</v>
      </c>
      <c r="D268" s="68" t="s">
        <v>889</v>
      </c>
      <c r="E268" s="68" t="s">
        <v>889</v>
      </c>
      <c r="F268" s="68" t="s">
        <v>1294</v>
      </c>
      <c r="G268" s="68" t="s">
        <v>889</v>
      </c>
      <c r="H268" s="68">
        <v>26.385000000000002</v>
      </c>
      <c r="I268" s="68">
        <v>50.128509999999999</v>
      </c>
      <c r="J268" s="68" t="s">
        <v>44</v>
      </c>
      <c r="K268" s="68" t="s">
        <v>852</v>
      </c>
      <c r="L268" s="68" t="s">
        <v>1198</v>
      </c>
      <c r="M268" s="68"/>
      <c r="N268" s="68"/>
      <c r="O268" s="68" t="s">
        <v>889</v>
      </c>
      <c r="P268" s="68" t="s">
        <v>53</v>
      </c>
      <c r="Q268" s="68"/>
      <c r="R268" s="68" t="s">
        <v>46</v>
      </c>
      <c r="S268" s="69">
        <v>43646</v>
      </c>
      <c r="T268" s="69">
        <v>43647</v>
      </c>
      <c r="U268" s="68" t="s">
        <v>46</v>
      </c>
      <c r="V268" s="70">
        <v>43651.766273148147</v>
      </c>
      <c r="W268" s="70">
        <v>43647</v>
      </c>
      <c r="X268" s="68" t="s">
        <v>959</v>
      </c>
      <c r="Y268" s="68" t="s">
        <v>1119</v>
      </c>
      <c r="Z268" s="68" t="s">
        <v>1119</v>
      </c>
      <c r="AA268" s="68" t="s">
        <v>1119</v>
      </c>
      <c r="AB268" s="68" t="s">
        <v>1119</v>
      </c>
      <c r="AC268" s="69">
        <v>43650</v>
      </c>
      <c r="AD268" s="69">
        <v>43650</v>
      </c>
      <c r="AE268" s="70">
        <v>43654</v>
      </c>
      <c r="AF268" s="70">
        <v>43654</v>
      </c>
      <c r="AG268" s="70">
        <v>43654</v>
      </c>
      <c r="AH268" s="70">
        <v>43654</v>
      </c>
      <c r="AI268" s="70">
        <v>43654</v>
      </c>
      <c r="AJ268" s="70">
        <v>43654</v>
      </c>
      <c r="AK268" s="70">
        <v>43654</v>
      </c>
      <c r="AL268" s="70">
        <v>43654</v>
      </c>
      <c r="AM268" s="70">
        <v>43654</v>
      </c>
      <c r="AN268" s="70">
        <v>43654</v>
      </c>
      <c r="AO268" s="70" t="s">
        <v>1119</v>
      </c>
      <c r="AP268" s="70" t="s">
        <v>1119</v>
      </c>
      <c r="AQ268" s="70">
        <v>43654</v>
      </c>
      <c r="AR268" s="70">
        <v>43654</v>
      </c>
      <c r="AS268" s="70"/>
      <c r="AT268" s="70"/>
      <c r="AU268" s="70"/>
      <c r="AV268" s="70">
        <v>43654</v>
      </c>
      <c r="AW268" s="70"/>
      <c r="AX268" s="70"/>
      <c r="AY268" s="68"/>
      <c r="AZ268" s="68"/>
      <c r="BA268" s="70">
        <v>43654</v>
      </c>
      <c r="BB268" s="70">
        <v>43654</v>
      </c>
      <c r="BC268" s="70" t="s">
        <v>1375</v>
      </c>
      <c r="BD268" s="69"/>
      <c r="BE268" s="70" t="s">
        <v>890</v>
      </c>
      <c r="BF268" s="70" t="s">
        <v>1672</v>
      </c>
      <c r="BG268" s="70"/>
      <c r="BH268" s="69" t="s">
        <v>1190</v>
      </c>
      <c r="BI268" s="68" t="s">
        <v>889</v>
      </c>
      <c r="BJ268" s="68"/>
      <c r="BK268" s="68" t="s">
        <v>1119</v>
      </c>
      <c r="BL268" s="68" t="s">
        <v>1119</v>
      </c>
      <c r="BM268" s="68" t="s">
        <v>1119</v>
      </c>
      <c r="BN268" s="68" t="s">
        <v>889</v>
      </c>
      <c r="BO268" s="70" t="str">
        <f t="shared" si="9"/>
        <v>HO to CW Done</v>
      </c>
      <c r="BP268" s="70" t="s">
        <v>1264</v>
      </c>
      <c r="BQ268" s="70" t="s">
        <v>890</v>
      </c>
      <c r="BR268" s="70" t="s">
        <v>1493</v>
      </c>
    </row>
    <row r="269" spans="1:70" ht="18">
      <c r="A269" s="68" t="s">
        <v>871</v>
      </c>
      <c r="B269" s="68" t="s">
        <v>874</v>
      </c>
      <c r="C269" s="68" t="s">
        <v>40</v>
      </c>
      <c r="D269" s="68" t="s">
        <v>41</v>
      </c>
      <c r="E269" s="68" t="s">
        <v>42</v>
      </c>
      <c r="F269" s="68" t="s">
        <v>1294</v>
      </c>
      <c r="G269" s="68" t="s">
        <v>1308</v>
      </c>
      <c r="H269" s="68">
        <v>26.39781</v>
      </c>
      <c r="I269" s="68">
        <v>50.026600000000002</v>
      </c>
      <c r="J269" s="68" t="s">
        <v>44</v>
      </c>
      <c r="K269" s="68" t="s">
        <v>888</v>
      </c>
      <c r="L269" s="68" t="s">
        <v>1198</v>
      </c>
      <c r="M269" s="68" t="s">
        <v>1119</v>
      </c>
      <c r="N269" s="68" t="s">
        <v>1119</v>
      </c>
      <c r="O269" s="68" t="s">
        <v>39</v>
      </c>
      <c r="P269" s="68" t="s">
        <v>53</v>
      </c>
      <c r="Q269" s="68"/>
      <c r="R269" s="68" t="s">
        <v>46</v>
      </c>
      <c r="S269" s="69">
        <v>43646</v>
      </c>
      <c r="T269" s="69">
        <v>43647</v>
      </c>
      <c r="U269" s="68" t="s">
        <v>46</v>
      </c>
      <c r="V269" s="70">
        <v>43682.571250000001</v>
      </c>
      <c r="W269" s="70">
        <v>43683.571250000001</v>
      </c>
      <c r="X269" s="68" t="s">
        <v>47</v>
      </c>
      <c r="Y269" s="113" t="s">
        <v>1174</v>
      </c>
      <c r="Z269" s="68" t="s">
        <v>1175</v>
      </c>
      <c r="AA269" s="68" t="s">
        <v>56</v>
      </c>
      <c r="AB269" s="68" t="s">
        <v>57</v>
      </c>
      <c r="AC269" s="69">
        <v>43650</v>
      </c>
      <c r="AD269" s="69">
        <v>43650</v>
      </c>
      <c r="AE269" s="69">
        <v>43711</v>
      </c>
      <c r="AF269" s="69">
        <v>43711</v>
      </c>
      <c r="AG269" s="69"/>
      <c r="AH269" s="69"/>
      <c r="AI269" s="69">
        <v>43712</v>
      </c>
      <c r="AJ269" s="69"/>
      <c r="AK269" s="69"/>
      <c r="AL269" s="69"/>
      <c r="AM269" s="69"/>
      <c r="AN269" s="69"/>
      <c r="AO269" s="69"/>
      <c r="AP269" s="68"/>
      <c r="AQ269" s="69"/>
      <c r="AR269" s="68"/>
      <c r="AS269" s="68"/>
      <c r="AT269" s="68"/>
      <c r="AU269" s="68"/>
      <c r="AV269" s="68"/>
      <c r="AW269" s="68"/>
      <c r="AX269" s="68"/>
      <c r="AY269" s="68"/>
      <c r="AZ269" s="68"/>
      <c r="BA269" s="70"/>
      <c r="BB269" s="70"/>
      <c r="BC269" s="70" t="s">
        <v>1374</v>
      </c>
      <c r="BD269" s="68"/>
      <c r="BE269" s="70">
        <v>43779</v>
      </c>
      <c r="BF269" s="70" t="s">
        <v>1318</v>
      </c>
      <c r="BG269" s="70"/>
      <c r="BH269" s="68" t="s">
        <v>1190</v>
      </c>
      <c r="BI269" s="68" t="s">
        <v>58</v>
      </c>
      <c r="BJ269" s="68" t="s">
        <v>59</v>
      </c>
      <c r="BK269" s="68" t="s">
        <v>1119</v>
      </c>
      <c r="BL269" s="68">
        <v>0</v>
      </c>
      <c r="BM269" s="68">
        <v>0</v>
      </c>
      <c r="BN269" s="68" t="s">
        <v>50</v>
      </c>
      <c r="BO269" s="70" t="str">
        <f t="shared" si="9"/>
        <v>IBP Not Issued</v>
      </c>
      <c r="BP269" s="70" t="s">
        <v>1282</v>
      </c>
      <c r="BQ269" s="70" t="s">
        <v>1227</v>
      </c>
      <c r="BR269" s="70" t="s">
        <v>1706</v>
      </c>
    </row>
    <row r="270" spans="1:70" ht="18">
      <c r="A270" s="68" t="s">
        <v>872</v>
      </c>
      <c r="B270" s="68" t="s">
        <v>874</v>
      </c>
      <c r="C270" s="68" t="s">
        <v>40</v>
      </c>
      <c r="D270" s="68" t="s">
        <v>41</v>
      </c>
      <c r="E270" s="68" t="s">
        <v>84</v>
      </c>
      <c r="F270" s="68" t="s">
        <v>1297</v>
      </c>
      <c r="G270" s="68" t="s">
        <v>809</v>
      </c>
      <c r="H270" s="68">
        <v>27.499020000000002</v>
      </c>
      <c r="I270" s="68">
        <v>49.192</v>
      </c>
      <c r="J270" s="68" t="s">
        <v>44</v>
      </c>
      <c r="K270" s="68" t="s">
        <v>888</v>
      </c>
      <c r="L270" s="68" t="s">
        <v>1198</v>
      </c>
      <c r="M270" s="68" t="s">
        <v>1119</v>
      </c>
      <c r="N270" s="68" t="s">
        <v>1119</v>
      </c>
      <c r="O270" s="68" t="s">
        <v>39</v>
      </c>
      <c r="P270" s="68" t="s">
        <v>53</v>
      </c>
      <c r="Q270" s="68"/>
      <c r="R270" s="68" t="s">
        <v>46</v>
      </c>
      <c r="S270" s="69">
        <v>43643</v>
      </c>
      <c r="T270" s="69">
        <v>43644</v>
      </c>
      <c r="U270" s="68" t="s">
        <v>46</v>
      </c>
      <c r="V270" s="70">
        <v>43640.775567129633</v>
      </c>
      <c r="W270" s="70">
        <v>43641.775567129633</v>
      </c>
      <c r="X270" s="68" t="s">
        <v>47</v>
      </c>
      <c r="Y270" s="113" t="s">
        <v>894</v>
      </c>
      <c r="Z270" s="68" t="s">
        <v>895</v>
      </c>
      <c r="AA270" s="68" t="s">
        <v>56</v>
      </c>
      <c r="AB270" s="68" t="s">
        <v>57</v>
      </c>
      <c r="AC270" s="69">
        <v>43647</v>
      </c>
      <c r="AD270" s="69">
        <v>43647</v>
      </c>
      <c r="AE270" s="69">
        <v>43647</v>
      </c>
      <c r="AF270" s="69">
        <v>43647</v>
      </c>
      <c r="AG270" s="69" t="s">
        <v>1119</v>
      </c>
      <c r="AH270" s="69" t="s">
        <v>1119</v>
      </c>
      <c r="AI270" s="69">
        <v>43650</v>
      </c>
      <c r="AJ270" s="69"/>
      <c r="AK270" s="69"/>
      <c r="AL270" s="69"/>
      <c r="AM270" s="69"/>
      <c r="AN270" s="69"/>
      <c r="AO270" s="68"/>
      <c r="AP270" s="68"/>
      <c r="AQ270" s="68"/>
      <c r="AR270" s="68"/>
      <c r="AS270" s="68"/>
      <c r="AT270" s="68"/>
      <c r="AU270" s="68"/>
      <c r="AV270" s="69">
        <v>43758</v>
      </c>
      <c r="AW270" s="68"/>
      <c r="AX270" s="68"/>
      <c r="AY270" s="68"/>
      <c r="AZ270" s="68"/>
      <c r="BA270" s="70"/>
      <c r="BB270" s="70"/>
      <c r="BC270" s="70" t="s">
        <v>1374</v>
      </c>
      <c r="BD270" s="68"/>
      <c r="BE270" s="70">
        <v>43824</v>
      </c>
      <c r="BF270" s="70" t="s">
        <v>1704</v>
      </c>
      <c r="BG270" s="70"/>
      <c r="BH270" s="68" t="s">
        <v>1190</v>
      </c>
      <c r="BI270" s="68" t="s">
        <v>48</v>
      </c>
      <c r="BJ270" s="68" t="s">
        <v>88</v>
      </c>
      <c r="BK270" s="68" t="s">
        <v>1119</v>
      </c>
      <c r="BL270" s="68">
        <v>0</v>
      </c>
      <c r="BM270" s="68">
        <v>0</v>
      </c>
      <c r="BN270" s="68" t="s">
        <v>50</v>
      </c>
      <c r="BO270" s="70" t="str">
        <f t="shared" si="9"/>
        <v>IBP Not Issued</v>
      </c>
      <c r="BP270" s="70" t="s">
        <v>1288</v>
      </c>
      <c r="BQ270" s="70" t="s">
        <v>1233</v>
      </c>
      <c r="BR270" s="70" t="s">
        <v>1715</v>
      </c>
    </row>
    <row r="271" spans="1:70" ht="18">
      <c r="A271" s="68" t="s">
        <v>873</v>
      </c>
      <c r="B271" s="68" t="s">
        <v>874</v>
      </c>
      <c r="C271" s="68" t="s">
        <v>40</v>
      </c>
      <c r="D271" s="68" t="s">
        <v>249</v>
      </c>
      <c r="E271" s="68" t="s">
        <v>250</v>
      </c>
      <c r="F271" s="68" t="s">
        <v>1297</v>
      </c>
      <c r="G271" s="68" t="s">
        <v>1304</v>
      </c>
      <c r="H271" s="68">
        <v>17.372689999999999</v>
      </c>
      <c r="I271" s="68">
        <v>42.534210000000002</v>
      </c>
      <c r="J271" s="68" t="s">
        <v>44</v>
      </c>
      <c r="K271" s="68" t="s">
        <v>888</v>
      </c>
      <c r="L271" s="68" t="s">
        <v>1198</v>
      </c>
      <c r="M271" s="68" t="s">
        <v>1119</v>
      </c>
      <c r="N271" s="68" t="s">
        <v>1119</v>
      </c>
      <c r="O271" s="68" t="s">
        <v>39</v>
      </c>
      <c r="P271" s="68" t="s">
        <v>53</v>
      </c>
      <c r="Q271" s="68"/>
      <c r="R271" s="68" t="s">
        <v>46</v>
      </c>
      <c r="S271" s="69">
        <v>43646</v>
      </c>
      <c r="T271" s="69">
        <v>43647</v>
      </c>
      <c r="U271" s="68" t="s">
        <v>46</v>
      </c>
      <c r="V271" s="70">
        <v>43682.632025462961</v>
      </c>
      <c r="W271" s="70">
        <v>43683.632025462961</v>
      </c>
      <c r="X271" s="68" t="s">
        <v>47</v>
      </c>
      <c r="Y271" s="113" t="s">
        <v>1176</v>
      </c>
      <c r="Z271" s="68" t="s">
        <v>1177</v>
      </c>
      <c r="AA271" s="68" t="s">
        <v>1266</v>
      </c>
      <c r="AB271" s="68" t="s">
        <v>112</v>
      </c>
      <c r="AC271" s="69">
        <v>43650</v>
      </c>
      <c r="AD271" s="69">
        <v>43650</v>
      </c>
      <c r="AE271" s="69"/>
      <c r="AF271" s="69"/>
      <c r="AG271" s="69"/>
      <c r="AH271" s="69"/>
      <c r="AI271" s="69" t="s">
        <v>1119</v>
      </c>
      <c r="AJ271" s="69" t="s">
        <v>1119</v>
      </c>
      <c r="AK271" s="69" t="s">
        <v>1119</v>
      </c>
      <c r="AL271" s="69" t="s">
        <v>1119</v>
      </c>
      <c r="AM271" s="69" t="s">
        <v>1119</v>
      </c>
      <c r="AN271" s="69" t="s">
        <v>1119</v>
      </c>
      <c r="AO271" s="69">
        <v>43775</v>
      </c>
      <c r="AP271" s="69">
        <v>43775</v>
      </c>
      <c r="AQ271" s="69">
        <v>43761</v>
      </c>
      <c r="AR271" s="69">
        <v>43762</v>
      </c>
      <c r="AS271" s="69">
        <v>43755</v>
      </c>
      <c r="AT271" s="162">
        <v>17.37294</v>
      </c>
      <c r="AU271" s="162">
        <v>42.533340000000003</v>
      </c>
      <c r="AV271" s="69">
        <v>43755</v>
      </c>
      <c r="AW271" s="69">
        <v>43758</v>
      </c>
      <c r="AX271" s="69" t="s">
        <v>1947</v>
      </c>
      <c r="AY271" s="68"/>
      <c r="AZ271" s="68"/>
      <c r="BA271" s="70">
        <v>43775</v>
      </c>
      <c r="BB271" s="70"/>
      <c r="BC271" s="70" t="s">
        <v>1375</v>
      </c>
      <c r="BD271" s="69"/>
      <c r="BE271" s="70">
        <v>43783</v>
      </c>
      <c r="BF271" s="70" t="s">
        <v>1318</v>
      </c>
      <c r="BG271" s="70"/>
      <c r="BH271" s="68" t="s">
        <v>101</v>
      </c>
      <c r="BI271" s="68" t="s">
        <v>101</v>
      </c>
      <c r="BJ271" s="68" t="s">
        <v>101</v>
      </c>
      <c r="BK271" s="68">
        <v>0</v>
      </c>
      <c r="BL271" s="68">
        <v>0</v>
      </c>
      <c r="BM271" s="68">
        <v>0</v>
      </c>
      <c r="BN271" s="68" t="s">
        <v>50</v>
      </c>
      <c r="BO271" s="70" t="str">
        <f t="shared" si="9"/>
        <v>ISR Not Approved By RF</v>
      </c>
      <c r="BP271" s="70" t="s">
        <v>1288</v>
      </c>
      <c r="BQ271" s="70" t="s">
        <v>1118</v>
      </c>
      <c r="BR271" s="70" t="s">
        <v>1493</v>
      </c>
    </row>
    <row r="272" spans="1:70" ht="18">
      <c r="A272" s="68" t="s">
        <v>958</v>
      </c>
      <c r="B272" s="68" t="s">
        <v>39</v>
      </c>
      <c r="C272" s="68" t="s">
        <v>40</v>
      </c>
      <c r="D272" s="68" t="s">
        <v>647</v>
      </c>
      <c r="E272" s="68" t="s">
        <v>396</v>
      </c>
      <c r="F272" s="68" t="s">
        <v>1294</v>
      </c>
      <c r="G272" s="72" t="s">
        <v>1309</v>
      </c>
      <c r="H272" s="68">
        <v>27.917657999999999</v>
      </c>
      <c r="I272" s="68">
        <v>35.291170000000001</v>
      </c>
      <c r="J272" s="68" t="s">
        <v>44</v>
      </c>
      <c r="K272" s="68" t="s">
        <v>888</v>
      </c>
      <c r="L272" s="68" t="s">
        <v>1198</v>
      </c>
      <c r="M272" s="68" t="s">
        <v>1119</v>
      </c>
      <c r="N272" s="68" t="s">
        <v>1119</v>
      </c>
      <c r="O272" s="68" t="s">
        <v>39</v>
      </c>
      <c r="P272" s="68" t="s">
        <v>53</v>
      </c>
      <c r="Q272" s="68"/>
      <c r="R272" s="68" t="s">
        <v>46</v>
      </c>
      <c r="S272" s="69">
        <v>43646</v>
      </c>
      <c r="T272" s="69">
        <v>43647</v>
      </c>
      <c r="U272" s="68" t="s">
        <v>46</v>
      </c>
      <c r="V272" s="70">
        <v>43660.608148148145</v>
      </c>
      <c r="W272" s="70">
        <v>43661.608148148145</v>
      </c>
      <c r="X272" s="68" t="s">
        <v>47</v>
      </c>
      <c r="Y272" s="113" t="s">
        <v>1095</v>
      </c>
      <c r="Z272" s="68" t="s">
        <v>1096</v>
      </c>
      <c r="AA272" s="68" t="s">
        <v>1266</v>
      </c>
      <c r="AB272" s="68" t="s">
        <v>112</v>
      </c>
      <c r="AC272" s="69">
        <v>43650</v>
      </c>
      <c r="AD272" s="69">
        <v>43650</v>
      </c>
      <c r="AE272" s="69">
        <v>43650</v>
      </c>
      <c r="AF272" s="69">
        <v>43682</v>
      </c>
      <c r="AG272" s="69" t="s">
        <v>1119</v>
      </c>
      <c r="AH272" s="69" t="s">
        <v>1119</v>
      </c>
      <c r="AI272" s="69">
        <v>43682</v>
      </c>
      <c r="AJ272" s="69">
        <v>43739</v>
      </c>
      <c r="AK272" s="69">
        <v>43739</v>
      </c>
      <c r="AL272" s="69">
        <v>43739</v>
      </c>
      <c r="AM272" s="69"/>
      <c r="AN272" s="69"/>
      <c r="AO272" s="69"/>
      <c r="AP272" s="69"/>
      <c r="AQ272" s="69"/>
      <c r="AR272" s="69"/>
      <c r="AS272" s="69"/>
      <c r="AT272" s="69"/>
      <c r="AU272" s="69"/>
      <c r="AV272" s="69">
        <v>43758</v>
      </c>
      <c r="AW272" s="69"/>
      <c r="AX272" s="69"/>
      <c r="AY272" s="68"/>
      <c r="AZ272" s="68"/>
      <c r="BA272" s="70"/>
      <c r="BB272" s="70"/>
      <c r="BC272" s="70" t="s">
        <v>1376</v>
      </c>
      <c r="BD272" s="69"/>
      <c r="BE272" s="70">
        <v>43766</v>
      </c>
      <c r="BF272" s="70" t="s">
        <v>1315</v>
      </c>
      <c r="BG272" s="70"/>
      <c r="BH272" s="68" t="s">
        <v>1190</v>
      </c>
      <c r="BI272" s="68" t="s">
        <v>48</v>
      </c>
      <c r="BJ272" s="68" t="s">
        <v>1287</v>
      </c>
      <c r="BK272" s="68" t="s">
        <v>1119</v>
      </c>
      <c r="BL272" s="68" t="s">
        <v>1427</v>
      </c>
      <c r="BM272" s="68" t="s">
        <v>1365</v>
      </c>
      <c r="BN272" s="68" t="s">
        <v>50</v>
      </c>
      <c r="BO272" s="70" t="str">
        <f t="shared" si="9"/>
        <v>Contract Not Signed by TAWAL</v>
      </c>
      <c r="BP272" s="70" t="s">
        <v>1282</v>
      </c>
      <c r="BQ272" s="70" t="s">
        <v>1333</v>
      </c>
      <c r="BR272" s="70" t="s">
        <v>1527</v>
      </c>
    </row>
    <row r="273" spans="1:71" ht="18">
      <c r="A273" s="68" t="s">
        <v>1007</v>
      </c>
      <c r="B273" s="68" t="s">
        <v>874</v>
      </c>
      <c r="C273" s="68" t="s">
        <v>40</v>
      </c>
      <c r="D273" s="68" t="s">
        <v>41</v>
      </c>
      <c r="E273" s="68" t="s">
        <v>42</v>
      </c>
      <c r="F273" s="68" t="s">
        <v>1296</v>
      </c>
      <c r="G273" s="68" t="s">
        <v>1304</v>
      </c>
      <c r="H273" s="68">
        <v>26.591390000000001</v>
      </c>
      <c r="I273" s="68">
        <v>41.739960000000004</v>
      </c>
      <c r="J273" s="68" t="s">
        <v>44</v>
      </c>
      <c r="K273" s="68" t="s">
        <v>888</v>
      </c>
      <c r="L273" s="68" t="s">
        <v>1198</v>
      </c>
      <c r="M273" s="68" t="s">
        <v>1119</v>
      </c>
      <c r="N273" s="68" t="s">
        <v>1119</v>
      </c>
      <c r="O273" s="68" t="s">
        <v>39</v>
      </c>
      <c r="P273" s="68" t="s">
        <v>53</v>
      </c>
      <c r="Q273" s="68"/>
      <c r="R273" s="68" t="s">
        <v>46</v>
      </c>
      <c r="S273" s="69">
        <v>43667</v>
      </c>
      <c r="T273" s="69">
        <v>43668</v>
      </c>
      <c r="U273" s="68" t="s">
        <v>46</v>
      </c>
      <c r="V273" s="70">
        <v>43699</v>
      </c>
      <c r="W273" s="70">
        <v>43740</v>
      </c>
      <c r="X273" s="68" t="s">
        <v>47</v>
      </c>
      <c r="Y273" s="113" t="s">
        <v>1912</v>
      </c>
      <c r="Z273" s="68" t="s">
        <v>1913</v>
      </c>
      <c r="AA273" s="68" t="s">
        <v>783</v>
      </c>
      <c r="AB273" s="68" t="s">
        <v>784</v>
      </c>
      <c r="AC273" s="69">
        <v>43671</v>
      </c>
      <c r="AD273" s="69"/>
      <c r="AE273" s="69"/>
      <c r="AF273" s="69"/>
      <c r="AG273" s="69"/>
      <c r="AH273" s="69"/>
      <c r="AI273" s="69">
        <v>43712</v>
      </c>
      <c r="AJ273" s="69">
        <v>43779</v>
      </c>
      <c r="AK273" s="69">
        <v>43779</v>
      </c>
      <c r="AL273" s="69">
        <v>43783</v>
      </c>
      <c r="AM273" s="69">
        <v>43783</v>
      </c>
      <c r="AN273" s="69"/>
      <c r="AO273" s="69" t="s">
        <v>1119</v>
      </c>
      <c r="AP273" s="69" t="s">
        <v>1119</v>
      </c>
      <c r="AQ273" s="69">
        <v>43786</v>
      </c>
      <c r="AR273" s="69"/>
      <c r="AS273" s="69"/>
      <c r="AT273" s="69"/>
      <c r="AU273" s="69"/>
      <c r="AV273" s="69"/>
      <c r="AW273" s="69"/>
      <c r="AX273" s="69"/>
      <c r="AY273" s="68"/>
      <c r="AZ273" s="68"/>
      <c r="BA273" s="70">
        <v>43783</v>
      </c>
      <c r="BB273" s="70"/>
      <c r="BC273" s="70" t="s">
        <v>1376</v>
      </c>
      <c r="BD273" s="69"/>
      <c r="BE273" s="70">
        <v>43784</v>
      </c>
      <c r="BF273" s="70" t="s">
        <v>1318</v>
      </c>
      <c r="BG273" s="70"/>
      <c r="BH273" s="68" t="s">
        <v>1190</v>
      </c>
      <c r="BI273" s="68" t="s">
        <v>58</v>
      </c>
      <c r="BJ273" s="68" t="s">
        <v>1280</v>
      </c>
      <c r="BK273" s="68" t="s">
        <v>1119</v>
      </c>
      <c r="BL273" s="68" t="s">
        <v>1119</v>
      </c>
      <c r="BM273" s="68" t="s">
        <v>1119</v>
      </c>
      <c r="BN273" s="68" t="s">
        <v>50</v>
      </c>
      <c r="BO273" s="70" t="str">
        <f t="shared" si="9"/>
        <v>ISR Not Sub to RF</v>
      </c>
      <c r="BP273" s="70" t="s">
        <v>1288</v>
      </c>
      <c r="BQ273" s="70" t="s">
        <v>1227</v>
      </c>
      <c r="BR273" s="70" t="s">
        <v>1716</v>
      </c>
    </row>
    <row r="274" spans="1:71" ht="18">
      <c r="A274" s="68" t="s">
        <v>1008</v>
      </c>
      <c r="B274" s="68" t="s">
        <v>39</v>
      </c>
      <c r="C274" s="68" t="s">
        <v>40</v>
      </c>
      <c r="D274" s="68" t="s">
        <v>249</v>
      </c>
      <c r="E274" s="68" t="s">
        <v>250</v>
      </c>
      <c r="F274" s="68" t="s">
        <v>1293</v>
      </c>
      <c r="G274" s="68" t="s">
        <v>1310</v>
      </c>
      <c r="H274" s="68">
        <v>16.80536</v>
      </c>
      <c r="I274" s="68">
        <v>42.654800000000002</v>
      </c>
      <c r="J274" s="68" t="s">
        <v>44</v>
      </c>
      <c r="K274" s="68" t="s">
        <v>888</v>
      </c>
      <c r="L274" s="68" t="s">
        <v>1198</v>
      </c>
      <c r="M274" s="68" t="s">
        <v>1119</v>
      </c>
      <c r="N274" s="68" t="s">
        <v>1119</v>
      </c>
      <c r="O274" s="68" t="s">
        <v>39</v>
      </c>
      <c r="P274" s="68" t="s">
        <v>53</v>
      </c>
      <c r="Q274" s="68"/>
      <c r="R274" s="68" t="s">
        <v>46</v>
      </c>
      <c r="S274" s="69">
        <v>43670</v>
      </c>
      <c r="T274" s="69">
        <v>43671</v>
      </c>
      <c r="U274" s="68" t="s">
        <v>46</v>
      </c>
      <c r="V274" s="70">
        <v>43682.649675925924</v>
      </c>
      <c r="W274" s="70">
        <v>43683.649675925924</v>
      </c>
      <c r="X274" s="68" t="s">
        <v>47</v>
      </c>
      <c r="Y274" s="113" t="s">
        <v>1345</v>
      </c>
      <c r="Z274" s="68" t="s">
        <v>1178</v>
      </c>
      <c r="AA274" s="68" t="s">
        <v>56</v>
      </c>
      <c r="AB274" s="68" t="s">
        <v>57</v>
      </c>
      <c r="AC274" s="69">
        <v>43674</v>
      </c>
      <c r="AD274" s="69">
        <v>43684</v>
      </c>
      <c r="AE274" s="69">
        <v>43699</v>
      </c>
      <c r="AF274" s="69">
        <v>43711</v>
      </c>
      <c r="AG274" s="69"/>
      <c r="AH274" s="69"/>
      <c r="AI274" s="69">
        <v>43678</v>
      </c>
      <c r="AJ274" s="69"/>
      <c r="AK274" s="69"/>
      <c r="AL274" s="69"/>
      <c r="AM274" s="69"/>
      <c r="AN274" s="69"/>
      <c r="AO274" s="69"/>
      <c r="AP274" s="69"/>
      <c r="AQ274" s="69"/>
      <c r="AR274" s="69"/>
      <c r="AS274" s="69"/>
      <c r="AT274" s="69"/>
      <c r="AU274" s="69"/>
      <c r="AV274" s="69"/>
      <c r="AW274" s="69"/>
      <c r="AX274" s="69"/>
      <c r="AY274" s="68"/>
      <c r="AZ274" s="68"/>
      <c r="BA274" s="70"/>
      <c r="BB274" s="70"/>
      <c r="BC274" s="70" t="s">
        <v>1375</v>
      </c>
      <c r="BD274" s="69"/>
      <c r="BE274" s="70">
        <v>43797</v>
      </c>
      <c r="BF274" s="70" t="s">
        <v>1320</v>
      </c>
      <c r="BG274" s="70"/>
      <c r="BH274" s="68" t="s">
        <v>1190</v>
      </c>
      <c r="BI274" s="68" t="s">
        <v>48</v>
      </c>
      <c r="BJ274" s="68" t="s">
        <v>1299</v>
      </c>
      <c r="BK274" s="68" t="s">
        <v>1119</v>
      </c>
      <c r="BL274" s="68">
        <v>0</v>
      </c>
      <c r="BM274" s="68">
        <v>0</v>
      </c>
      <c r="BN274" s="68" t="s">
        <v>50</v>
      </c>
      <c r="BO274" s="70" t="str">
        <f t="shared" si="9"/>
        <v>IBP Not Issued</v>
      </c>
      <c r="BP274" s="70" t="s">
        <v>1288</v>
      </c>
      <c r="BQ274" s="70" t="s">
        <v>1118</v>
      </c>
      <c r="BR274" s="70" t="s">
        <v>1496</v>
      </c>
      <c r="BS274" s="1" t="s">
        <v>1712</v>
      </c>
    </row>
    <row r="275" spans="1:71" ht="18">
      <c r="A275" s="68" t="s">
        <v>1071</v>
      </c>
      <c r="B275" s="68" t="s">
        <v>39</v>
      </c>
      <c r="C275" s="68" t="s">
        <v>40</v>
      </c>
      <c r="D275" s="68" t="s">
        <v>1073</v>
      </c>
      <c r="E275" s="68" t="s">
        <v>84</v>
      </c>
      <c r="F275" s="68" t="s">
        <v>1293</v>
      </c>
      <c r="G275" s="68" t="s">
        <v>1073</v>
      </c>
      <c r="H275" s="68" t="s">
        <v>1804</v>
      </c>
      <c r="I275" s="68" t="s">
        <v>1805</v>
      </c>
      <c r="J275" s="68" t="s">
        <v>44</v>
      </c>
      <c r="K275" s="68" t="s">
        <v>230</v>
      </c>
      <c r="L275" s="68" t="s">
        <v>1198</v>
      </c>
      <c r="M275" s="68" t="str">
        <f>VLOOKUP(A:A,'[2]FTK Critical'!$B:$G,6,0)</f>
        <v>COW</v>
      </c>
      <c r="N275" s="68" t="s">
        <v>1073</v>
      </c>
      <c r="O275" s="68" t="s">
        <v>1073</v>
      </c>
      <c r="P275" s="68"/>
      <c r="Q275" s="68"/>
      <c r="R275" s="68" t="s">
        <v>46</v>
      </c>
      <c r="S275" s="68" t="s">
        <v>890</v>
      </c>
      <c r="T275" s="68" t="s">
        <v>890</v>
      </c>
      <c r="U275" s="68" t="s">
        <v>46</v>
      </c>
      <c r="V275" s="68" t="s">
        <v>890</v>
      </c>
      <c r="W275" s="68" t="s">
        <v>890</v>
      </c>
      <c r="X275" s="68" t="s">
        <v>959</v>
      </c>
      <c r="Y275" s="68" t="s">
        <v>1119</v>
      </c>
      <c r="Z275" s="68" t="s">
        <v>1119</v>
      </c>
      <c r="AA275" s="68" t="s">
        <v>1119</v>
      </c>
      <c r="AB275" s="68" t="s">
        <v>1119</v>
      </c>
      <c r="AC275" s="69"/>
      <c r="AD275" s="69"/>
      <c r="AE275" s="69"/>
      <c r="AF275" s="69"/>
      <c r="AG275" s="69"/>
      <c r="AH275" s="69"/>
      <c r="AI275" s="69"/>
      <c r="AJ275" s="69"/>
      <c r="AK275" s="69"/>
      <c r="AL275" s="69"/>
      <c r="AM275" s="69"/>
      <c r="AN275" s="69"/>
      <c r="AO275" s="69"/>
      <c r="AP275" s="69"/>
      <c r="AQ275" s="69"/>
      <c r="AR275" s="69"/>
      <c r="AS275" s="69"/>
      <c r="AT275" s="69"/>
      <c r="AU275" s="69"/>
      <c r="AV275" s="69"/>
      <c r="AW275" s="69"/>
      <c r="AX275" s="69"/>
      <c r="AY275" s="69"/>
      <c r="AZ275" s="69"/>
      <c r="BA275" s="70"/>
      <c r="BB275" s="70"/>
      <c r="BC275" s="70" t="s">
        <v>1375</v>
      </c>
      <c r="BD275" s="69"/>
      <c r="BE275" s="70">
        <v>43825</v>
      </c>
      <c r="BF275" s="70" t="s">
        <v>1704</v>
      </c>
      <c r="BG275" s="70"/>
      <c r="BH275" s="68" t="s">
        <v>1190</v>
      </c>
      <c r="BI275" s="68" t="s">
        <v>1073</v>
      </c>
      <c r="BJ275" s="68"/>
      <c r="BK275" s="68" t="s">
        <v>1119</v>
      </c>
      <c r="BL275" s="68" t="s">
        <v>1119</v>
      </c>
      <c r="BM275" s="68" t="s">
        <v>1119</v>
      </c>
      <c r="BN275" s="68" t="s">
        <v>1073</v>
      </c>
      <c r="BO275" s="70" t="str">
        <f t="shared" si="9"/>
        <v>ISR Not Sub to RF</v>
      </c>
      <c r="BP275" s="70"/>
      <c r="BQ275" s="70" t="s">
        <v>1233</v>
      </c>
      <c r="BR275" s="70"/>
    </row>
    <row r="276" spans="1:71" ht="18">
      <c r="A276" s="68" t="s">
        <v>1072</v>
      </c>
      <c r="B276" s="68" t="s">
        <v>39</v>
      </c>
      <c r="C276" s="68" t="s">
        <v>40</v>
      </c>
      <c r="D276" s="68" t="s">
        <v>1073</v>
      </c>
      <c r="E276" s="68" t="s">
        <v>42</v>
      </c>
      <c r="F276" s="68" t="s">
        <v>1293</v>
      </c>
      <c r="G276" s="68" t="s">
        <v>1073</v>
      </c>
      <c r="H276" s="68" t="s">
        <v>1806</v>
      </c>
      <c r="I276" s="68" t="s">
        <v>1807</v>
      </c>
      <c r="J276" s="68" t="s">
        <v>44</v>
      </c>
      <c r="K276" s="68" t="s">
        <v>230</v>
      </c>
      <c r="L276" s="68" t="s">
        <v>1198</v>
      </c>
      <c r="M276" s="68" t="str">
        <f>VLOOKUP(A:A,'[2]FTK Critical'!$B:$G,6,0)</f>
        <v>COW</v>
      </c>
      <c r="N276" s="68" t="s">
        <v>1073</v>
      </c>
      <c r="O276" s="68" t="s">
        <v>1073</v>
      </c>
      <c r="P276" s="68"/>
      <c r="Q276" s="68"/>
      <c r="R276" s="68" t="s">
        <v>46</v>
      </c>
      <c r="S276" s="68" t="s">
        <v>890</v>
      </c>
      <c r="T276" s="68" t="s">
        <v>890</v>
      </c>
      <c r="U276" s="68" t="s">
        <v>46</v>
      </c>
      <c r="V276" s="68" t="s">
        <v>890</v>
      </c>
      <c r="W276" s="68" t="s">
        <v>890</v>
      </c>
      <c r="X276" s="68" t="s">
        <v>959</v>
      </c>
      <c r="Y276" s="68" t="s">
        <v>1119</v>
      </c>
      <c r="Z276" s="68" t="s">
        <v>1119</v>
      </c>
      <c r="AA276" s="68" t="s">
        <v>1119</v>
      </c>
      <c r="AB276" s="68" t="s">
        <v>1119</v>
      </c>
      <c r="AC276" s="69"/>
      <c r="AD276" s="69"/>
      <c r="AE276" s="69"/>
      <c r="AF276" s="69"/>
      <c r="AG276" s="69"/>
      <c r="AH276" s="69"/>
      <c r="AI276" s="69"/>
      <c r="AJ276" s="69"/>
      <c r="AK276" s="69"/>
      <c r="AL276" s="69"/>
      <c r="AM276" s="69"/>
      <c r="AN276" s="69"/>
      <c r="AO276" s="69"/>
      <c r="AP276" s="69"/>
      <c r="AQ276" s="69"/>
      <c r="AR276" s="69"/>
      <c r="AS276" s="69"/>
      <c r="AT276" s="69"/>
      <c r="AU276" s="69"/>
      <c r="AV276" s="69"/>
      <c r="AW276" s="69"/>
      <c r="AX276" s="69"/>
      <c r="AY276" s="69"/>
      <c r="AZ276" s="69"/>
      <c r="BA276" s="70"/>
      <c r="BB276" s="70"/>
      <c r="BC276" s="70" t="s">
        <v>1375</v>
      </c>
      <c r="BD276" s="69"/>
      <c r="BE276" s="70">
        <v>43797</v>
      </c>
      <c r="BF276" s="70" t="s">
        <v>1320</v>
      </c>
      <c r="BG276" s="70"/>
      <c r="BH276" s="68" t="s">
        <v>1190</v>
      </c>
      <c r="BI276" s="68" t="s">
        <v>1073</v>
      </c>
      <c r="BJ276" s="68"/>
      <c r="BK276" s="68" t="s">
        <v>1119</v>
      </c>
      <c r="BL276" s="68" t="s">
        <v>1119</v>
      </c>
      <c r="BM276" s="68" t="s">
        <v>1119</v>
      </c>
      <c r="BN276" s="68" t="s">
        <v>1073</v>
      </c>
      <c r="BO276" s="70" t="str">
        <f t="shared" si="9"/>
        <v>ISR Not Sub to RF</v>
      </c>
      <c r="BP276" s="70"/>
      <c r="BQ276" s="70" t="s">
        <v>1227</v>
      </c>
      <c r="BR276" s="70"/>
    </row>
    <row r="277" spans="1:71" ht="18">
      <c r="A277" s="68" t="s">
        <v>1093</v>
      </c>
      <c r="B277" s="68" t="s">
        <v>874</v>
      </c>
      <c r="C277" s="68" t="s">
        <v>40</v>
      </c>
      <c r="D277" s="68" t="s">
        <v>649</v>
      </c>
      <c r="E277" s="68" t="s">
        <v>344</v>
      </c>
      <c r="F277" s="68" t="s">
        <v>1296</v>
      </c>
      <c r="G277" s="68" t="s">
        <v>741</v>
      </c>
      <c r="H277" s="68">
        <v>26.342030000000001</v>
      </c>
      <c r="I277" s="68">
        <v>44.002580000000002</v>
      </c>
      <c r="J277" s="68" t="s">
        <v>44</v>
      </c>
      <c r="K277" s="68" t="s">
        <v>888</v>
      </c>
      <c r="L277" s="68" t="s">
        <v>1198</v>
      </c>
      <c r="M277" s="68" t="s">
        <v>1119</v>
      </c>
      <c r="N277" s="68" t="s">
        <v>1119</v>
      </c>
      <c r="O277" s="68" t="s">
        <v>39</v>
      </c>
      <c r="P277" s="68" t="s">
        <v>53</v>
      </c>
      <c r="Q277" s="68"/>
      <c r="R277" s="68" t="s">
        <v>46</v>
      </c>
      <c r="S277" s="70">
        <v>43684</v>
      </c>
      <c r="T277" s="70">
        <v>43684</v>
      </c>
      <c r="U277" s="68" t="s">
        <v>46</v>
      </c>
      <c r="V277" s="70">
        <v>43684</v>
      </c>
      <c r="W277" s="70">
        <v>43695</v>
      </c>
      <c r="X277" s="68" t="s">
        <v>47</v>
      </c>
      <c r="Y277" s="113" t="s">
        <v>1954</v>
      </c>
      <c r="Z277" s="68" t="s">
        <v>1955</v>
      </c>
      <c r="AA277" s="68" t="s">
        <v>56</v>
      </c>
      <c r="AB277" s="68" t="s">
        <v>57</v>
      </c>
      <c r="AC277" s="69">
        <v>43697</v>
      </c>
      <c r="AD277" s="69">
        <v>43697</v>
      </c>
      <c r="AE277" s="69">
        <v>43697</v>
      </c>
      <c r="AF277" s="69">
        <v>43711</v>
      </c>
      <c r="AG277" s="69"/>
      <c r="AH277" s="69"/>
      <c r="AI277" s="69">
        <v>43678</v>
      </c>
      <c r="AJ277" s="68"/>
      <c r="AK277" s="68"/>
      <c r="AL277" s="68"/>
      <c r="AM277" s="68"/>
      <c r="AN277" s="68"/>
      <c r="AO277" s="69"/>
      <c r="AP277" s="69"/>
      <c r="AQ277" s="68"/>
      <c r="AR277" s="68"/>
      <c r="AS277" s="68"/>
      <c r="AT277" s="68"/>
      <c r="AU277" s="68"/>
      <c r="AV277" s="68"/>
      <c r="AW277" s="68"/>
      <c r="AX277" s="68"/>
      <c r="AY277" s="68"/>
      <c r="AZ277" s="68"/>
      <c r="BA277" s="70"/>
      <c r="BB277" s="70"/>
      <c r="BC277" s="70" t="s">
        <v>1376</v>
      </c>
      <c r="BD277" s="69"/>
      <c r="BE277" s="70">
        <v>43794</v>
      </c>
      <c r="BF277" s="70" t="s">
        <v>1673</v>
      </c>
      <c r="BG277" s="70"/>
      <c r="BH277" s="68" t="s">
        <v>1190</v>
      </c>
      <c r="BI277" s="68" t="s">
        <v>58</v>
      </c>
      <c r="BJ277" s="68" t="s">
        <v>1321</v>
      </c>
      <c r="BK277" s="68" t="s">
        <v>1119</v>
      </c>
      <c r="BL277" s="68">
        <v>0</v>
      </c>
      <c r="BM277" s="68">
        <v>0</v>
      </c>
      <c r="BN277" s="68" t="s">
        <v>50</v>
      </c>
      <c r="BO277" s="70" t="str">
        <f t="shared" si="9"/>
        <v>IBP Not Issued</v>
      </c>
      <c r="BP277" s="70" t="s">
        <v>1282</v>
      </c>
      <c r="BQ277" s="70" t="s">
        <v>1334</v>
      </c>
      <c r="BR277" s="70" t="s">
        <v>1528</v>
      </c>
    </row>
    <row r="278" spans="1:71" ht="18">
      <c r="A278" s="68" t="s">
        <v>1094</v>
      </c>
      <c r="B278" s="68" t="s">
        <v>39</v>
      </c>
      <c r="C278" s="68" t="s">
        <v>40</v>
      </c>
      <c r="D278" s="68" t="s">
        <v>249</v>
      </c>
      <c r="E278" s="68" t="s">
        <v>250</v>
      </c>
      <c r="F278" s="68" t="s">
        <v>1298</v>
      </c>
      <c r="G278" s="68" t="s">
        <v>251</v>
      </c>
      <c r="H278" s="68">
        <v>17.762</v>
      </c>
      <c r="I278" s="68">
        <v>42.400419999999997</v>
      </c>
      <c r="J278" s="68" t="s">
        <v>44</v>
      </c>
      <c r="K278" s="68" t="s">
        <v>1265</v>
      </c>
      <c r="L278" s="68" t="s">
        <v>1198</v>
      </c>
      <c r="M278" s="68"/>
      <c r="N278" s="68"/>
      <c r="O278" s="68" t="s">
        <v>39</v>
      </c>
      <c r="P278" s="68" t="s">
        <v>1285</v>
      </c>
      <c r="Q278" s="68"/>
      <c r="R278" s="68" t="s">
        <v>46</v>
      </c>
      <c r="S278" s="69">
        <v>43680</v>
      </c>
      <c r="T278" s="69">
        <v>43681</v>
      </c>
      <c r="U278" s="68" t="s">
        <v>46</v>
      </c>
      <c r="V278" s="70">
        <v>43682.642118055555</v>
      </c>
      <c r="W278" s="70">
        <v>43683.642118055555</v>
      </c>
      <c r="X278" s="68" t="s">
        <v>47</v>
      </c>
      <c r="Y278" s="113" t="s">
        <v>1179</v>
      </c>
      <c r="Z278" s="68" t="s">
        <v>1180</v>
      </c>
      <c r="AA278" s="68" t="s">
        <v>78</v>
      </c>
      <c r="AB278" s="68" t="s">
        <v>78</v>
      </c>
      <c r="AC278" s="69">
        <v>43684</v>
      </c>
      <c r="AD278" s="68"/>
      <c r="AE278" s="68"/>
      <c r="AF278" s="68"/>
      <c r="AG278" s="69"/>
      <c r="AH278" s="69"/>
      <c r="AI278" s="68"/>
      <c r="AJ278" s="68"/>
      <c r="AK278" s="68"/>
      <c r="AL278" s="68"/>
      <c r="AM278" s="68"/>
      <c r="AN278" s="68"/>
      <c r="AO278" s="69"/>
      <c r="AP278" s="69"/>
      <c r="AQ278" s="68"/>
      <c r="AR278" s="68"/>
      <c r="AS278" s="68"/>
      <c r="AT278" s="68"/>
      <c r="AU278" s="68"/>
      <c r="AV278" s="68"/>
      <c r="AW278" s="68"/>
      <c r="AX278" s="68"/>
      <c r="AY278" s="68"/>
      <c r="AZ278" s="68"/>
      <c r="BA278" s="70"/>
      <c r="BB278" s="70"/>
      <c r="BC278" s="70"/>
      <c r="BD278" s="69"/>
      <c r="BE278" s="70" t="s">
        <v>1673</v>
      </c>
      <c r="BF278" s="70" t="s">
        <v>1673</v>
      </c>
      <c r="BG278" s="70"/>
      <c r="BH278" s="68" t="s">
        <v>1190</v>
      </c>
      <c r="BI278" s="68" t="s">
        <v>58</v>
      </c>
      <c r="BJ278" s="68"/>
      <c r="BK278" s="68">
        <v>0</v>
      </c>
      <c r="BL278" s="68">
        <v>0</v>
      </c>
      <c r="BM278" s="68">
        <v>0</v>
      </c>
      <c r="BN278" s="68" t="s">
        <v>50</v>
      </c>
      <c r="BO278" s="70" t="str">
        <f t="shared" si="9"/>
        <v>ISR Not Sub to RF</v>
      </c>
      <c r="BP278" s="70"/>
      <c r="BQ278" s="70" t="s">
        <v>1118</v>
      </c>
      <c r="BR278" s="70" t="s">
        <v>1673</v>
      </c>
    </row>
    <row r="279" spans="1:71" ht="18">
      <c r="A279" s="68" t="s">
        <v>1044</v>
      </c>
      <c r="B279" s="68" t="s">
        <v>889</v>
      </c>
      <c r="C279" s="68" t="s">
        <v>40</v>
      </c>
      <c r="D279" s="68" t="s">
        <v>889</v>
      </c>
      <c r="E279" s="68" t="s">
        <v>889</v>
      </c>
      <c r="F279" s="68" t="s">
        <v>1196</v>
      </c>
      <c r="G279" s="68" t="s">
        <v>889</v>
      </c>
      <c r="H279" s="68" t="s">
        <v>1808</v>
      </c>
      <c r="I279" s="68" t="s">
        <v>1809</v>
      </c>
      <c r="J279" s="68" t="s">
        <v>44</v>
      </c>
      <c r="K279" s="68" t="s">
        <v>230</v>
      </c>
      <c r="L279" s="68" t="s">
        <v>1196</v>
      </c>
      <c r="M279" s="68" t="s">
        <v>889</v>
      </c>
      <c r="N279" s="68" t="s">
        <v>889</v>
      </c>
      <c r="O279" s="68" t="s">
        <v>889</v>
      </c>
      <c r="P279" s="68" t="s">
        <v>53</v>
      </c>
      <c r="Q279" s="68"/>
      <c r="R279" s="68" t="s">
        <v>46</v>
      </c>
      <c r="S279" s="69">
        <v>43655</v>
      </c>
      <c r="T279" s="69">
        <v>43656</v>
      </c>
      <c r="U279" s="68" t="s">
        <v>46</v>
      </c>
      <c r="V279" s="70">
        <v>43655</v>
      </c>
      <c r="W279" s="70">
        <v>43656</v>
      </c>
      <c r="X279" s="68" t="s">
        <v>959</v>
      </c>
      <c r="Y279" s="68" t="s">
        <v>1119</v>
      </c>
      <c r="Z279" s="68" t="s">
        <v>1119</v>
      </c>
      <c r="AA279" s="68" t="s">
        <v>1119</v>
      </c>
      <c r="AB279" s="68" t="s">
        <v>1119</v>
      </c>
      <c r="AC279" s="69">
        <v>43659</v>
      </c>
      <c r="AD279" s="69">
        <v>43659</v>
      </c>
      <c r="AE279" s="69">
        <v>43659</v>
      </c>
      <c r="AF279" s="69">
        <v>43659</v>
      </c>
      <c r="AG279" s="68" t="s">
        <v>1119</v>
      </c>
      <c r="AH279" s="68" t="s">
        <v>1119</v>
      </c>
      <c r="AI279" s="69">
        <v>43659</v>
      </c>
      <c r="AJ279" s="69">
        <v>43659</v>
      </c>
      <c r="AK279" s="69">
        <v>43659</v>
      </c>
      <c r="AL279" s="69">
        <v>43659</v>
      </c>
      <c r="AM279" s="69">
        <v>43659</v>
      </c>
      <c r="AN279" s="69">
        <v>43659</v>
      </c>
      <c r="AO279" s="70" t="s">
        <v>1119</v>
      </c>
      <c r="AP279" s="70" t="s">
        <v>1119</v>
      </c>
      <c r="AQ279" s="69">
        <v>43659</v>
      </c>
      <c r="AR279" s="69">
        <v>43659</v>
      </c>
      <c r="AS279" s="69"/>
      <c r="AT279" s="69"/>
      <c r="AU279" s="69"/>
      <c r="AV279" s="69"/>
      <c r="AW279" s="69"/>
      <c r="AX279" s="69"/>
      <c r="AY279" s="69">
        <v>43659</v>
      </c>
      <c r="AZ279" s="69">
        <v>43659</v>
      </c>
      <c r="BA279" s="70">
        <v>43659</v>
      </c>
      <c r="BB279" s="70">
        <v>43657</v>
      </c>
      <c r="BC279" s="70" t="s">
        <v>1377</v>
      </c>
      <c r="BD279" s="69"/>
      <c r="BE279" s="70" t="s">
        <v>890</v>
      </c>
      <c r="BF279" s="70" t="s">
        <v>1672</v>
      </c>
      <c r="BG279" s="70"/>
      <c r="BH279" s="68" t="s">
        <v>1190</v>
      </c>
      <c r="BI279" s="68" t="s">
        <v>889</v>
      </c>
      <c r="BJ279" s="68" t="s">
        <v>889</v>
      </c>
      <c r="BK279" s="68" t="s">
        <v>1119</v>
      </c>
      <c r="BL279" s="68" t="s">
        <v>1119</v>
      </c>
      <c r="BM279" s="68" t="s">
        <v>1119</v>
      </c>
      <c r="BN279" s="68" t="s">
        <v>889</v>
      </c>
      <c r="BO279" s="70" t="str">
        <f t="shared" si="9"/>
        <v>HO to CW Done</v>
      </c>
      <c r="BP279" s="70" t="s">
        <v>1264</v>
      </c>
      <c r="BQ279" s="70" t="s">
        <v>890</v>
      </c>
      <c r="BR279" s="70" t="s">
        <v>1493</v>
      </c>
    </row>
    <row r="280" spans="1:71" ht="18">
      <c r="A280" s="68" t="s">
        <v>1046</v>
      </c>
      <c r="B280" s="68" t="s">
        <v>889</v>
      </c>
      <c r="C280" s="68" t="s">
        <v>40</v>
      </c>
      <c r="D280" s="68" t="s">
        <v>889</v>
      </c>
      <c r="E280" s="68" t="s">
        <v>889</v>
      </c>
      <c r="F280" s="68" t="s">
        <v>1196</v>
      </c>
      <c r="G280" s="68" t="s">
        <v>889</v>
      </c>
      <c r="H280" s="68" t="s">
        <v>1810</v>
      </c>
      <c r="I280" s="68" t="s">
        <v>1811</v>
      </c>
      <c r="J280" s="68" t="s">
        <v>44</v>
      </c>
      <c r="K280" s="68" t="s">
        <v>230</v>
      </c>
      <c r="L280" s="68" t="s">
        <v>1196</v>
      </c>
      <c r="M280" s="68" t="s">
        <v>889</v>
      </c>
      <c r="N280" s="68" t="s">
        <v>889</v>
      </c>
      <c r="O280" s="68" t="s">
        <v>889</v>
      </c>
      <c r="P280" s="68" t="s">
        <v>53</v>
      </c>
      <c r="Q280" s="68"/>
      <c r="R280" s="68" t="s">
        <v>46</v>
      </c>
      <c r="S280" s="69">
        <v>43655</v>
      </c>
      <c r="T280" s="69">
        <v>43656</v>
      </c>
      <c r="U280" s="68" t="s">
        <v>46</v>
      </c>
      <c r="V280" s="70">
        <v>43651.766273148147</v>
      </c>
      <c r="W280" s="70">
        <v>43656</v>
      </c>
      <c r="X280" s="68" t="s">
        <v>959</v>
      </c>
      <c r="Y280" s="68" t="s">
        <v>1119</v>
      </c>
      <c r="Z280" s="68" t="s">
        <v>1119</v>
      </c>
      <c r="AA280" s="68" t="s">
        <v>1119</v>
      </c>
      <c r="AB280" s="68" t="s">
        <v>1119</v>
      </c>
      <c r="AC280" s="69">
        <v>43659</v>
      </c>
      <c r="AD280" s="69">
        <v>43659</v>
      </c>
      <c r="AE280" s="69">
        <v>43659</v>
      </c>
      <c r="AF280" s="69">
        <v>43659</v>
      </c>
      <c r="AG280" s="68" t="s">
        <v>1119</v>
      </c>
      <c r="AH280" s="68" t="s">
        <v>1119</v>
      </c>
      <c r="AI280" s="69">
        <v>43659</v>
      </c>
      <c r="AJ280" s="69">
        <v>43659</v>
      </c>
      <c r="AK280" s="69">
        <v>43659</v>
      </c>
      <c r="AL280" s="69">
        <v>43659</v>
      </c>
      <c r="AM280" s="69">
        <v>43659</v>
      </c>
      <c r="AN280" s="69">
        <v>43659</v>
      </c>
      <c r="AO280" s="70" t="s">
        <v>1119</v>
      </c>
      <c r="AP280" s="70" t="s">
        <v>1119</v>
      </c>
      <c r="AQ280" s="69">
        <v>43659</v>
      </c>
      <c r="AR280" s="69">
        <v>43659</v>
      </c>
      <c r="AS280" s="69"/>
      <c r="AT280" s="69"/>
      <c r="AU280" s="69"/>
      <c r="AV280" s="69"/>
      <c r="AW280" s="69"/>
      <c r="AX280" s="69"/>
      <c r="AY280" s="69">
        <v>43659</v>
      </c>
      <c r="AZ280" s="69">
        <v>43659</v>
      </c>
      <c r="BA280" s="70">
        <v>43659</v>
      </c>
      <c r="BB280" s="70">
        <v>43657</v>
      </c>
      <c r="BC280" s="70" t="s">
        <v>1377</v>
      </c>
      <c r="BD280" s="69"/>
      <c r="BE280" s="70" t="s">
        <v>890</v>
      </c>
      <c r="BF280" s="70" t="s">
        <v>1672</v>
      </c>
      <c r="BG280" s="70"/>
      <c r="BH280" s="68" t="s">
        <v>1190</v>
      </c>
      <c r="BI280" s="68" t="s">
        <v>889</v>
      </c>
      <c r="BJ280" s="68" t="s">
        <v>889</v>
      </c>
      <c r="BK280" s="68" t="s">
        <v>1119</v>
      </c>
      <c r="BL280" s="68" t="s">
        <v>1119</v>
      </c>
      <c r="BM280" s="68" t="s">
        <v>1119</v>
      </c>
      <c r="BN280" s="68" t="s">
        <v>889</v>
      </c>
      <c r="BO280" s="70" t="str">
        <f t="shared" si="9"/>
        <v>HO to CW Done</v>
      </c>
      <c r="BP280" s="70" t="s">
        <v>1264</v>
      </c>
      <c r="BQ280" s="70" t="s">
        <v>890</v>
      </c>
      <c r="BR280" s="70" t="s">
        <v>1493</v>
      </c>
    </row>
    <row r="281" spans="1:71" ht="18">
      <c r="A281" s="68" t="s">
        <v>1047</v>
      </c>
      <c r="B281" s="68" t="s">
        <v>889</v>
      </c>
      <c r="C281" s="68" t="s">
        <v>40</v>
      </c>
      <c r="D281" s="68" t="s">
        <v>889</v>
      </c>
      <c r="E281" s="68" t="s">
        <v>889</v>
      </c>
      <c r="F281" s="68" t="s">
        <v>1196</v>
      </c>
      <c r="G281" s="68" t="s">
        <v>889</v>
      </c>
      <c r="H281" s="68" t="s">
        <v>1812</v>
      </c>
      <c r="I281" s="68" t="s">
        <v>1813</v>
      </c>
      <c r="J281" s="68" t="s">
        <v>44</v>
      </c>
      <c r="K281" s="68" t="s">
        <v>230</v>
      </c>
      <c r="L281" s="68" t="s">
        <v>1196</v>
      </c>
      <c r="M281" s="68" t="s">
        <v>889</v>
      </c>
      <c r="N281" s="68" t="s">
        <v>889</v>
      </c>
      <c r="O281" s="68" t="s">
        <v>889</v>
      </c>
      <c r="P281" s="68" t="s">
        <v>53</v>
      </c>
      <c r="Q281" s="68"/>
      <c r="R281" s="68" t="s">
        <v>46</v>
      </c>
      <c r="S281" s="69">
        <v>43655</v>
      </c>
      <c r="T281" s="69">
        <v>43656</v>
      </c>
      <c r="U281" s="68" t="s">
        <v>46</v>
      </c>
      <c r="V281" s="70">
        <v>43651.766273148147</v>
      </c>
      <c r="W281" s="70">
        <v>43656</v>
      </c>
      <c r="X281" s="68" t="s">
        <v>959</v>
      </c>
      <c r="Y281" s="68" t="s">
        <v>1119</v>
      </c>
      <c r="Z281" s="68" t="s">
        <v>1119</v>
      </c>
      <c r="AA281" s="68" t="s">
        <v>1119</v>
      </c>
      <c r="AB281" s="68" t="s">
        <v>1119</v>
      </c>
      <c r="AC281" s="69">
        <v>43659</v>
      </c>
      <c r="AD281" s="69">
        <v>43659</v>
      </c>
      <c r="AE281" s="69">
        <v>43659</v>
      </c>
      <c r="AF281" s="69">
        <v>43659</v>
      </c>
      <c r="AG281" s="68" t="s">
        <v>1119</v>
      </c>
      <c r="AH281" s="68" t="s">
        <v>1119</v>
      </c>
      <c r="AI281" s="69">
        <v>43659</v>
      </c>
      <c r="AJ281" s="69">
        <v>43659</v>
      </c>
      <c r="AK281" s="69">
        <v>43659</v>
      </c>
      <c r="AL281" s="69">
        <v>43659</v>
      </c>
      <c r="AM281" s="69">
        <v>43659</v>
      </c>
      <c r="AN281" s="69">
        <v>43659</v>
      </c>
      <c r="AO281" s="70" t="s">
        <v>1119</v>
      </c>
      <c r="AP281" s="70" t="s">
        <v>1119</v>
      </c>
      <c r="AQ281" s="69">
        <v>43659</v>
      </c>
      <c r="AR281" s="69">
        <v>43659</v>
      </c>
      <c r="AS281" s="69"/>
      <c r="AT281" s="69"/>
      <c r="AU281" s="69"/>
      <c r="AV281" s="69"/>
      <c r="AW281" s="69"/>
      <c r="AX281" s="69"/>
      <c r="AY281" s="69">
        <v>43659</v>
      </c>
      <c r="AZ281" s="69">
        <v>43659</v>
      </c>
      <c r="BA281" s="70">
        <v>43659</v>
      </c>
      <c r="BB281" s="70">
        <v>43657</v>
      </c>
      <c r="BC281" s="70" t="s">
        <v>1377</v>
      </c>
      <c r="BD281" s="69"/>
      <c r="BE281" s="70" t="s">
        <v>890</v>
      </c>
      <c r="BF281" s="70" t="s">
        <v>1672</v>
      </c>
      <c r="BG281" s="70"/>
      <c r="BH281" s="68" t="s">
        <v>1190</v>
      </c>
      <c r="BI281" s="68" t="s">
        <v>889</v>
      </c>
      <c r="BJ281" s="68" t="s">
        <v>889</v>
      </c>
      <c r="BK281" s="68" t="s">
        <v>1119</v>
      </c>
      <c r="BL281" s="68" t="s">
        <v>1119</v>
      </c>
      <c r="BM281" s="68" t="s">
        <v>1119</v>
      </c>
      <c r="BN281" s="68" t="s">
        <v>889</v>
      </c>
      <c r="BO281" s="70" t="str">
        <f t="shared" si="9"/>
        <v>HO to CW Done</v>
      </c>
      <c r="BP281" s="70" t="s">
        <v>1264</v>
      </c>
      <c r="BQ281" s="70" t="s">
        <v>890</v>
      </c>
      <c r="BR281" s="70" t="s">
        <v>1493</v>
      </c>
    </row>
    <row r="282" spans="1:71" ht="18">
      <c r="A282" s="68" t="s">
        <v>1056</v>
      </c>
      <c r="B282" s="68" t="s">
        <v>889</v>
      </c>
      <c r="C282" s="68" t="s">
        <v>40</v>
      </c>
      <c r="D282" s="68" t="s">
        <v>889</v>
      </c>
      <c r="E282" s="68" t="s">
        <v>889</v>
      </c>
      <c r="F282" s="68" t="s">
        <v>1196</v>
      </c>
      <c r="G282" s="68" t="s">
        <v>889</v>
      </c>
      <c r="H282" s="68" t="s">
        <v>1814</v>
      </c>
      <c r="I282" s="68" t="s">
        <v>1815</v>
      </c>
      <c r="J282" s="68" t="s">
        <v>44</v>
      </c>
      <c r="K282" s="68" t="s">
        <v>230</v>
      </c>
      <c r="L282" s="68" t="s">
        <v>1196</v>
      </c>
      <c r="M282" s="68" t="s">
        <v>889</v>
      </c>
      <c r="N282" s="68" t="s">
        <v>889</v>
      </c>
      <c r="O282" s="68" t="s">
        <v>889</v>
      </c>
      <c r="P282" s="68" t="s">
        <v>53</v>
      </c>
      <c r="Q282" s="68"/>
      <c r="R282" s="68" t="s">
        <v>46</v>
      </c>
      <c r="S282" s="69">
        <v>43655</v>
      </c>
      <c r="T282" s="69">
        <v>43656</v>
      </c>
      <c r="U282" s="68" t="s">
        <v>46</v>
      </c>
      <c r="V282" s="70">
        <v>43651.766273148147</v>
      </c>
      <c r="W282" s="70">
        <v>43656</v>
      </c>
      <c r="X282" s="68" t="s">
        <v>959</v>
      </c>
      <c r="Y282" s="68" t="s">
        <v>1119</v>
      </c>
      <c r="Z282" s="68" t="s">
        <v>1119</v>
      </c>
      <c r="AA282" s="68" t="s">
        <v>1119</v>
      </c>
      <c r="AB282" s="68" t="s">
        <v>1119</v>
      </c>
      <c r="AC282" s="69">
        <v>43659</v>
      </c>
      <c r="AD282" s="69">
        <v>43659</v>
      </c>
      <c r="AE282" s="69">
        <v>43659</v>
      </c>
      <c r="AF282" s="69">
        <v>43659</v>
      </c>
      <c r="AG282" s="68" t="s">
        <v>1119</v>
      </c>
      <c r="AH282" s="68" t="s">
        <v>1119</v>
      </c>
      <c r="AI282" s="69">
        <v>43659</v>
      </c>
      <c r="AJ282" s="69">
        <v>43659</v>
      </c>
      <c r="AK282" s="69">
        <v>43659</v>
      </c>
      <c r="AL282" s="69">
        <v>43659</v>
      </c>
      <c r="AM282" s="69">
        <v>43659</v>
      </c>
      <c r="AN282" s="69">
        <v>43659</v>
      </c>
      <c r="AO282" s="70" t="s">
        <v>1119</v>
      </c>
      <c r="AP282" s="70" t="s">
        <v>1119</v>
      </c>
      <c r="AQ282" s="69">
        <v>43659</v>
      </c>
      <c r="AR282" s="69">
        <v>43659</v>
      </c>
      <c r="AS282" s="69"/>
      <c r="AT282" s="69"/>
      <c r="AU282" s="69"/>
      <c r="AV282" s="69"/>
      <c r="AW282" s="69"/>
      <c r="AX282" s="69"/>
      <c r="AY282" s="69">
        <v>43659</v>
      </c>
      <c r="AZ282" s="69">
        <v>43659</v>
      </c>
      <c r="BA282" s="70">
        <v>43659</v>
      </c>
      <c r="BB282" s="70">
        <v>43657</v>
      </c>
      <c r="BC282" s="70" t="s">
        <v>1377</v>
      </c>
      <c r="BD282" s="69"/>
      <c r="BE282" s="70" t="s">
        <v>890</v>
      </c>
      <c r="BF282" s="70" t="s">
        <v>1672</v>
      </c>
      <c r="BG282" s="70"/>
      <c r="BH282" s="68" t="s">
        <v>1190</v>
      </c>
      <c r="BI282" s="68" t="s">
        <v>889</v>
      </c>
      <c r="BJ282" s="68" t="s">
        <v>889</v>
      </c>
      <c r="BK282" s="68" t="s">
        <v>1119</v>
      </c>
      <c r="BL282" s="68" t="s">
        <v>1119</v>
      </c>
      <c r="BM282" s="68" t="s">
        <v>1119</v>
      </c>
      <c r="BN282" s="68" t="s">
        <v>889</v>
      </c>
      <c r="BO282" s="70" t="str">
        <f t="shared" si="9"/>
        <v>HO to CW Done</v>
      </c>
      <c r="BP282" s="70" t="s">
        <v>1264</v>
      </c>
      <c r="BQ282" s="70" t="s">
        <v>890</v>
      </c>
      <c r="BR282" s="70" t="s">
        <v>1493</v>
      </c>
    </row>
    <row r="283" spans="1:71" ht="18">
      <c r="A283" s="68" t="s">
        <v>1060</v>
      </c>
      <c r="B283" s="68" t="s">
        <v>889</v>
      </c>
      <c r="C283" s="68" t="s">
        <v>40</v>
      </c>
      <c r="D283" s="68" t="s">
        <v>889</v>
      </c>
      <c r="E283" s="68" t="s">
        <v>889</v>
      </c>
      <c r="F283" s="68" t="s">
        <v>1196</v>
      </c>
      <c r="G283" s="68" t="s">
        <v>889</v>
      </c>
      <c r="H283" s="68" t="s">
        <v>1816</v>
      </c>
      <c r="I283" s="68" t="s">
        <v>1817</v>
      </c>
      <c r="J283" s="68" t="s">
        <v>44</v>
      </c>
      <c r="K283" s="68" t="s">
        <v>230</v>
      </c>
      <c r="L283" s="68" t="s">
        <v>1196</v>
      </c>
      <c r="M283" s="68" t="s">
        <v>889</v>
      </c>
      <c r="N283" s="68" t="s">
        <v>889</v>
      </c>
      <c r="O283" s="68" t="s">
        <v>889</v>
      </c>
      <c r="P283" s="68" t="s">
        <v>53</v>
      </c>
      <c r="Q283" s="68"/>
      <c r="R283" s="68" t="s">
        <v>46</v>
      </c>
      <c r="S283" s="69">
        <v>43655</v>
      </c>
      <c r="T283" s="69">
        <v>43656</v>
      </c>
      <c r="U283" s="68" t="s">
        <v>46</v>
      </c>
      <c r="V283" s="70">
        <v>43651.766273148147</v>
      </c>
      <c r="W283" s="70">
        <v>43656</v>
      </c>
      <c r="X283" s="68" t="s">
        <v>959</v>
      </c>
      <c r="Y283" s="68" t="s">
        <v>1119</v>
      </c>
      <c r="Z283" s="68" t="s">
        <v>1119</v>
      </c>
      <c r="AA283" s="68" t="s">
        <v>1119</v>
      </c>
      <c r="AB283" s="68" t="s">
        <v>1119</v>
      </c>
      <c r="AC283" s="69">
        <v>43659</v>
      </c>
      <c r="AD283" s="69">
        <v>43659</v>
      </c>
      <c r="AE283" s="69">
        <v>43659</v>
      </c>
      <c r="AF283" s="69">
        <v>43659</v>
      </c>
      <c r="AG283" s="68" t="s">
        <v>1119</v>
      </c>
      <c r="AH283" s="68" t="s">
        <v>1119</v>
      </c>
      <c r="AI283" s="69">
        <v>43659</v>
      </c>
      <c r="AJ283" s="69">
        <v>43659</v>
      </c>
      <c r="AK283" s="69">
        <v>43659</v>
      </c>
      <c r="AL283" s="69">
        <v>43659</v>
      </c>
      <c r="AM283" s="69">
        <v>43659</v>
      </c>
      <c r="AN283" s="69">
        <v>43659</v>
      </c>
      <c r="AO283" s="70" t="s">
        <v>1119</v>
      </c>
      <c r="AP283" s="70" t="s">
        <v>1119</v>
      </c>
      <c r="AQ283" s="69">
        <v>43659</v>
      </c>
      <c r="AR283" s="69">
        <v>43659</v>
      </c>
      <c r="AS283" s="69"/>
      <c r="AT283" s="69"/>
      <c r="AU283" s="69"/>
      <c r="AV283" s="69"/>
      <c r="AW283" s="69"/>
      <c r="AX283" s="69"/>
      <c r="AY283" s="69">
        <v>43659</v>
      </c>
      <c r="AZ283" s="69">
        <v>43659</v>
      </c>
      <c r="BA283" s="70">
        <v>43659</v>
      </c>
      <c r="BB283" s="70">
        <v>43657</v>
      </c>
      <c r="BC283" s="70" t="s">
        <v>1377</v>
      </c>
      <c r="BD283" s="69"/>
      <c r="BE283" s="70" t="s">
        <v>890</v>
      </c>
      <c r="BF283" s="70" t="s">
        <v>1672</v>
      </c>
      <c r="BG283" s="70"/>
      <c r="BH283" s="68" t="s">
        <v>1190</v>
      </c>
      <c r="BI283" s="68" t="s">
        <v>889</v>
      </c>
      <c r="BJ283" s="68" t="s">
        <v>889</v>
      </c>
      <c r="BK283" s="68" t="s">
        <v>1119</v>
      </c>
      <c r="BL283" s="68" t="s">
        <v>1119</v>
      </c>
      <c r="BM283" s="68" t="s">
        <v>1119</v>
      </c>
      <c r="BN283" s="68" t="s">
        <v>889</v>
      </c>
      <c r="BO283" s="70" t="str">
        <f t="shared" si="9"/>
        <v>HO to CW Done</v>
      </c>
      <c r="BP283" s="70" t="s">
        <v>1264</v>
      </c>
      <c r="BQ283" s="70" t="s">
        <v>890</v>
      </c>
      <c r="BR283" s="70" t="s">
        <v>1493</v>
      </c>
    </row>
    <row r="284" spans="1:71" ht="18">
      <c r="A284" s="68" t="s">
        <v>1062</v>
      </c>
      <c r="B284" s="68" t="s">
        <v>889</v>
      </c>
      <c r="C284" s="68" t="s">
        <v>40</v>
      </c>
      <c r="D284" s="68" t="s">
        <v>889</v>
      </c>
      <c r="E284" s="68" t="s">
        <v>889</v>
      </c>
      <c r="F284" s="68" t="s">
        <v>1196</v>
      </c>
      <c r="G284" s="68" t="s">
        <v>889</v>
      </c>
      <c r="H284" s="68" t="s">
        <v>1818</v>
      </c>
      <c r="I284" s="68" t="s">
        <v>1819</v>
      </c>
      <c r="J284" s="68" t="s">
        <v>44</v>
      </c>
      <c r="K284" s="68" t="s">
        <v>230</v>
      </c>
      <c r="L284" s="68" t="s">
        <v>1196</v>
      </c>
      <c r="M284" s="68" t="s">
        <v>889</v>
      </c>
      <c r="N284" s="68" t="s">
        <v>889</v>
      </c>
      <c r="O284" s="68" t="s">
        <v>889</v>
      </c>
      <c r="P284" s="68" t="s">
        <v>53</v>
      </c>
      <c r="Q284" s="68"/>
      <c r="R284" s="68" t="s">
        <v>46</v>
      </c>
      <c r="S284" s="69">
        <v>43655</v>
      </c>
      <c r="T284" s="69">
        <v>43656</v>
      </c>
      <c r="U284" s="68" t="s">
        <v>46</v>
      </c>
      <c r="V284" s="70">
        <v>43651.766273148147</v>
      </c>
      <c r="W284" s="70">
        <v>43656</v>
      </c>
      <c r="X284" s="68" t="s">
        <v>959</v>
      </c>
      <c r="Y284" s="68" t="s">
        <v>1119</v>
      </c>
      <c r="Z284" s="68" t="s">
        <v>1119</v>
      </c>
      <c r="AA284" s="68" t="s">
        <v>1119</v>
      </c>
      <c r="AB284" s="68" t="s">
        <v>1119</v>
      </c>
      <c r="AC284" s="69">
        <v>43659</v>
      </c>
      <c r="AD284" s="69">
        <v>43659</v>
      </c>
      <c r="AE284" s="69">
        <v>43659</v>
      </c>
      <c r="AF284" s="69">
        <v>43659</v>
      </c>
      <c r="AG284" s="68" t="s">
        <v>1119</v>
      </c>
      <c r="AH284" s="68" t="s">
        <v>1119</v>
      </c>
      <c r="AI284" s="69">
        <v>43659</v>
      </c>
      <c r="AJ284" s="69">
        <v>43659</v>
      </c>
      <c r="AK284" s="69">
        <v>43659</v>
      </c>
      <c r="AL284" s="69">
        <v>43659</v>
      </c>
      <c r="AM284" s="69">
        <v>43659</v>
      </c>
      <c r="AN284" s="69">
        <v>43659</v>
      </c>
      <c r="AO284" s="70" t="s">
        <v>1119</v>
      </c>
      <c r="AP284" s="70" t="s">
        <v>1119</v>
      </c>
      <c r="AQ284" s="69">
        <v>43659</v>
      </c>
      <c r="AR284" s="69">
        <v>43659</v>
      </c>
      <c r="AS284" s="69"/>
      <c r="AT284" s="69"/>
      <c r="AU284" s="69"/>
      <c r="AV284" s="69"/>
      <c r="AW284" s="69"/>
      <c r="AX284" s="69"/>
      <c r="AY284" s="69">
        <v>43659</v>
      </c>
      <c r="AZ284" s="69">
        <v>43659</v>
      </c>
      <c r="BA284" s="70">
        <v>43659</v>
      </c>
      <c r="BB284" s="70">
        <v>43657</v>
      </c>
      <c r="BC284" s="70" t="s">
        <v>1377</v>
      </c>
      <c r="BD284" s="69"/>
      <c r="BE284" s="70" t="s">
        <v>890</v>
      </c>
      <c r="BF284" s="70" t="s">
        <v>1672</v>
      </c>
      <c r="BG284" s="70"/>
      <c r="BH284" s="68" t="s">
        <v>1190</v>
      </c>
      <c r="BI284" s="68" t="s">
        <v>889</v>
      </c>
      <c r="BJ284" s="68" t="s">
        <v>889</v>
      </c>
      <c r="BK284" s="68" t="s">
        <v>1119</v>
      </c>
      <c r="BL284" s="68" t="s">
        <v>1119</v>
      </c>
      <c r="BM284" s="68" t="s">
        <v>1119</v>
      </c>
      <c r="BN284" s="68" t="s">
        <v>889</v>
      </c>
      <c r="BO284" s="70" t="str">
        <f t="shared" si="9"/>
        <v>HO to CW Done</v>
      </c>
      <c r="BP284" s="70" t="s">
        <v>1264</v>
      </c>
      <c r="BQ284" s="70" t="s">
        <v>890</v>
      </c>
      <c r="BR284" s="70" t="s">
        <v>1493</v>
      </c>
    </row>
    <row r="285" spans="1:71" ht="18">
      <c r="A285" s="68" t="s">
        <v>1065</v>
      </c>
      <c r="B285" s="68" t="s">
        <v>889</v>
      </c>
      <c r="C285" s="68" t="s">
        <v>40</v>
      </c>
      <c r="D285" s="68" t="s">
        <v>889</v>
      </c>
      <c r="E285" s="68" t="s">
        <v>889</v>
      </c>
      <c r="F285" s="68" t="s">
        <v>1196</v>
      </c>
      <c r="G285" s="68" t="s">
        <v>889</v>
      </c>
      <c r="H285" s="68" t="s">
        <v>1820</v>
      </c>
      <c r="I285" s="68" t="s">
        <v>1821</v>
      </c>
      <c r="J285" s="68" t="s">
        <v>44</v>
      </c>
      <c r="K285" s="68" t="s">
        <v>230</v>
      </c>
      <c r="L285" s="68" t="s">
        <v>1196</v>
      </c>
      <c r="M285" s="68" t="s">
        <v>889</v>
      </c>
      <c r="N285" s="68" t="s">
        <v>889</v>
      </c>
      <c r="O285" s="68" t="s">
        <v>889</v>
      </c>
      <c r="P285" s="68" t="s">
        <v>53</v>
      </c>
      <c r="Q285" s="68"/>
      <c r="R285" s="68" t="s">
        <v>46</v>
      </c>
      <c r="S285" s="69">
        <v>43655</v>
      </c>
      <c r="T285" s="69">
        <v>43656</v>
      </c>
      <c r="U285" s="68" t="s">
        <v>46</v>
      </c>
      <c r="V285" s="70">
        <v>43651.766273148147</v>
      </c>
      <c r="W285" s="70">
        <v>43656</v>
      </c>
      <c r="X285" s="68" t="s">
        <v>959</v>
      </c>
      <c r="Y285" s="68" t="s">
        <v>1119</v>
      </c>
      <c r="Z285" s="68" t="s">
        <v>1119</v>
      </c>
      <c r="AA285" s="68" t="s">
        <v>1119</v>
      </c>
      <c r="AB285" s="68" t="s">
        <v>1119</v>
      </c>
      <c r="AC285" s="69">
        <v>43659</v>
      </c>
      <c r="AD285" s="69">
        <v>43659</v>
      </c>
      <c r="AE285" s="69">
        <v>43659</v>
      </c>
      <c r="AF285" s="69">
        <v>43659</v>
      </c>
      <c r="AG285" s="68" t="s">
        <v>1119</v>
      </c>
      <c r="AH285" s="68" t="s">
        <v>1119</v>
      </c>
      <c r="AI285" s="69">
        <v>43659</v>
      </c>
      <c r="AJ285" s="69">
        <v>43659</v>
      </c>
      <c r="AK285" s="69">
        <v>43659</v>
      </c>
      <c r="AL285" s="69">
        <v>43659</v>
      </c>
      <c r="AM285" s="69">
        <v>43659</v>
      </c>
      <c r="AN285" s="69">
        <v>43659</v>
      </c>
      <c r="AO285" s="70" t="s">
        <v>1119</v>
      </c>
      <c r="AP285" s="70" t="s">
        <v>1119</v>
      </c>
      <c r="AQ285" s="69">
        <v>43659</v>
      </c>
      <c r="AR285" s="69">
        <v>43659</v>
      </c>
      <c r="AS285" s="69"/>
      <c r="AT285" s="69"/>
      <c r="AU285" s="69"/>
      <c r="AV285" s="69"/>
      <c r="AW285" s="69"/>
      <c r="AX285" s="69"/>
      <c r="AY285" s="69">
        <v>43659</v>
      </c>
      <c r="AZ285" s="69">
        <v>43659</v>
      </c>
      <c r="BA285" s="70">
        <v>43659</v>
      </c>
      <c r="BB285" s="70">
        <v>43657</v>
      </c>
      <c r="BC285" s="70" t="s">
        <v>1377</v>
      </c>
      <c r="BD285" s="69"/>
      <c r="BE285" s="70" t="s">
        <v>890</v>
      </c>
      <c r="BF285" s="70" t="s">
        <v>1672</v>
      </c>
      <c r="BG285" s="70"/>
      <c r="BH285" s="68" t="s">
        <v>1190</v>
      </c>
      <c r="BI285" s="68" t="s">
        <v>889</v>
      </c>
      <c r="BJ285" s="68" t="s">
        <v>889</v>
      </c>
      <c r="BK285" s="68" t="s">
        <v>1119</v>
      </c>
      <c r="BL285" s="68" t="s">
        <v>1119</v>
      </c>
      <c r="BM285" s="68" t="s">
        <v>1119</v>
      </c>
      <c r="BN285" s="68" t="s">
        <v>889</v>
      </c>
      <c r="BO285" s="70" t="str">
        <f t="shared" si="9"/>
        <v>HO to CW Done</v>
      </c>
      <c r="BP285" s="70" t="s">
        <v>1264</v>
      </c>
      <c r="BQ285" s="70" t="s">
        <v>890</v>
      </c>
      <c r="BR285" s="70" t="s">
        <v>1493</v>
      </c>
    </row>
    <row r="286" spans="1:71" ht="18">
      <c r="A286" s="68" t="s">
        <v>1067</v>
      </c>
      <c r="B286" s="68" t="s">
        <v>889</v>
      </c>
      <c r="C286" s="68" t="s">
        <v>40</v>
      </c>
      <c r="D286" s="68" t="s">
        <v>889</v>
      </c>
      <c r="E286" s="68" t="s">
        <v>889</v>
      </c>
      <c r="F286" s="68" t="s">
        <v>1196</v>
      </c>
      <c r="G286" s="68" t="s">
        <v>889</v>
      </c>
      <c r="H286" s="68" t="s">
        <v>1822</v>
      </c>
      <c r="I286" s="68" t="s">
        <v>1823</v>
      </c>
      <c r="J286" s="68" t="s">
        <v>44</v>
      </c>
      <c r="K286" s="68" t="s">
        <v>230</v>
      </c>
      <c r="L286" s="68" t="s">
        <v>1196</v>
      </c>
      <c r="M286" s="68" t="s">
        <v>889</v>
      </c>
      <c r="N286" s="68" t="s">
        <v>889</v>
      </c>
      <c r="O286" s="68" t="s">
        <v>889</v>
      </c>
      <c r="P286" s="68" t="s">
        <v>53</v>
      </c>
      <c r="Q286" s="68"/>
      <c r="R286" s="68" t="s">
        <v>46</v>
      </c>
      <c r="S286" s="69">
        <v>43655</v>
      </c>
      <c r="T286" s="69">
        <v>43656</v>
      </c>
      <c r="U286" s="68" t="s">
        <v>46</v>
      </c>
      <c r="V286" s="70">
        <v>43651.766273148147</v>
      </c>
      <c r="W286" s="70">
        <v>43656</v>
      </c>
      <c r="X286" s="68" t="s">
        <v>959</v>
      </c>
      <c r="Y286" s="68" t="s">
        <v>1119</v>
      </c>
      <c r="Z286" s="68" t="s">
        <v>1119</v>
      </c>
      <c r="AA286" s="68" t="s">
        <v>1119</v>
      </c>
      <c r="AB286" s="68" t="s">
        <v>1119</v>
      </c>
      <c r="AC286" s="69">
        <v>43659</v>
      </c>
      <c r="AD286" s="69">
        <v>43659</v>
      </c>
      <c r="AE286" s="69">
        <v>43659</v>
      </c>
      <c r="AF286" s="69">
        <v>43659</v>
      </c>
      <c r="AG286" s="68" t="s">
        <v>1119</v>
      </c>
      <c r="AH286" s="68" t="s">
        <v>1119</v>
      </c>
      <c r="AI286" s="69">
        <v>43659</v>
      </c>
      <c r="AJ286" s="69">
        <v>43659</v>
      </c>
      <c r="AK286" s="69">
        <v>43659</v>
      </c>
      <c r="AL286" s="69">
        <v>43659</v>
      </c>
      <c r="AM286" s="69">
        <v>43659</v>
      </c>
      <c r="AN286" s="69">
        <v>43659</v>
      </c>
      <c r="AO286" s="70" t="s">
        <v>1119</v>
      </c>
      <c r="AP286" s="70" t="s">
        <v>1119</v>
      </c>
      <c r="AQ286" s="69">
        <v>43659</v>
      </c>
      <c r="AR286" s="69">
        <v>43659</v>
      </c>
      <c r="AS286" s="69"/>
      <c r="AT286" s="69"/>
      <c r="AU286" s="69"/>
      <c r="AV286" s="69"/>
      <c r="AW286" s="69"/>
      <c r="AX286" s="69"/>
      <c r="AY286" s="69">
        <v>43659</v>
      </c>
      <c r="AZ286" s="69">
        <v>43659</v>
      </c>
      <c r="BA286" s="70">
        <v>43659</v>
      </c>
      <c r="BB286" s="70">
        <v>43657</v>
      </c>
      <c r="BC286" s="70" t="s">
        <v>1377</v>
      </c>
      <c r="BD286" s="69"/>
      <c r="BE286" s="70" t="s">
        <v>890</v>
      </c>
      <c r="BF286" s="70" t="s">
        <v>1672</v>
      </c>
      <c r="BG286" s="70"/>
      <c r="BH286" s="68" t="s">
        <v>1190</v>
      </c>
      <c r="BI286" s="68" t="s">
        <v>889</v>
      </c>
      <c r="BJ286" s="68" t="s">
        <v>889</v>
      </c>
      <c r="BK286" s="68" t="s">
        <v>1119</v>
      </c>
      <c r="BL286" s="68" t="s">
        <v>1119</v>
      </c>
      <c r="BM286" s="68" t="s">
        <v>1119</v>
      </c>
      <c r="BN286" s="68" t="s">
        <v>889</v>
      </c>
      <c r="BO286" s="70" t="str">
        <f t="shared" si="9"/>
        <v>HO to CW Done</v>
      </c>
      <c r="BP286" s="70" t="s">
        <v>1264</v>
      </c>
      <c r="BQ286" s="70" t="s">
        <v>890</v>
      </c>
      <c r="BR286" s="70" t="s">
        <v>1493</v>
      </c>
    </row>
    <row r="287" spans="1:71" ht="18">
      <c r="A287" s="68" t="s">
        <v>1045</v>
      </c>
      <c r="B287" s="68" t="s">
        <v>39</v>
      </c>
      <c r="C287" s="68" t="s">
        <v>40</v>
      </c>
      <c r="D287" s="68" t="s">
        <v>889</v>
      </c>
      <c r="E287" s="68" t="s">
        <v>889</v>
      </c>
      <c r="F287" s="68" t="s">
        <v>1196</v>
      </c>
      <c r="G287" s="68" t="s">
        <v>889</v>
      </c>
      <c r="H287" s="68" t="s">
        <v>1824</v>
      </c>
      <c r="I287" s="68" t="s">
        <v>1825</v>
      </c>
      <c r="J287" s="68" t="s">
        <v>44</v>
      </c>
      <c r="K287" s="68" t="s">
        <v>230</v>
      </c>
      <c r="L287" s="68" t="s">
        <v>1196</v>
      </c>
      <c r="M287" s="68" t="s">
        <v>889</v>
      </c>
      <c r="N287" s="68" t="s">
        <v>889</v>
      </c>
      <c r="O287" s="68" t="s">
        <v>889</v>
      </c>
      <c r="P287" s="68" t="s">
        <v>53</v>
      </c>
      <c r="Q287" s="68"/>
      <c r="R287" s="68" t="s">
        <v>46</v>
      </c>
      <c r="S287" s="68" t="s">
        <v>890</v>
      </c>
      <c r="T287" s="68" t="s">
        <v>890</v>
      </c>
      <c r="U287" s="68" t="s">
        <v>46</v>
      </c>
      <c r="V287" s="70" t="s">
        <v>890</v>
      </c>
      <c r="W287" s="70" t="s">
        <v>890</v>
      </c>
      <c r="X287" s="68" t="s">
        <v>959</v>
      </c>
      <c r="Y287" s="68" t="s">
        <v>1119</v>
      </c>
      <c r="Z287" s="68" t="s">
        <v>1119</v>
      </c>
      <c r="AA287" s="68" t="s">
        <v>1119</v>
      </c>
      <c r="AB287" s="68" t="s">
        <v>1119</v>
      </c>
      <c r="AC287" s="69" t="s">
        <v>890</v>
      </c>
      <c r="AD287" s="69" t="s">
        <v>890</v>
      </c>
      <c r="AE287" s="69" t="s">
        <v>890</v>
      </c>
      <c r="AF287" s="69" t="s">
        <v>890</v>
      </c>
      <c r="AG287" s="69" t="s">
        <v>890</v>
      </c>
      <c r="AH287" s="69" t="s">
        <v>890</v>
      </c>
      <c r="AI287" s="69" t="s">
        <v>890</v>
      </c>
      <c r="AJ287" s="69" t="s">
        <v>890</v>
      </c>
      <c r="AK287" s="69" t="s">
        <v>890</v>
      </c>
      <c r="AL287" s="69" t="s">
        <v>890</v>
      </c>
      <c r="AM287" s="69" t="s">
        <v>890</v>
      </c>
      <c r="AN287" s="69" t="s">
        <v>890</v>
      </c>
      <c r="AO287" s="70" t="s">
        <v>1119</v>
      </c>
      <c r="AP287" s="70" t="s">
        <v>1119</v>
      </c>
      <c r="AQ287" s="69" t="s">
        <v>890</v>
      </c>
      <c r="AR287" s="69" t="s">
        <v>890</v>
      </c>
      <c r="AS287" s="69"/>
      <c r="AT287" s="69"/>
      <c r="AU287" s="69"/>
      <c r="AV287" s="69"/>
      <c r="AW287" s="69"/>
      <c r="AX287" s="69"/>
      <c r="AY287" s="69" t="s">
        <v>890</v>
      </c>
      <c r="AZ287" s="69" t="s">
        <v>890</v>
      </c>
      <c r="BA287" s="70">
        <v>43670</v>
      </c>
      <c r="BB287" s="70"/>
      <c r="BC287" s="70" t="s">
        <v>1377</v>
      </c>
      <c r="BD287" s="69"/>
      <c r="BE287" s="70" t="s">
        <v>890</v>
      </c>
      <c r="BF287" s="70" t="s">
        <v>1672</v>
      </c>
      <c r="BG287" s="70"/>
      <c r="BH287" s="68" t="s">
        <v>1190</v>
      </c>
      <c r="BI287" s="68" t="s">
        <v>889</v>
      </c>
      <c r="BJ287" s="68"/>
      <c r="BK287" s="68" t="s">
        <v>1119</v>
      </c>
      <c r="BL287" s="68" t="s">
        <v>1119</v>
      </c>
      <c r="BM287" s="68" t="s">
        <v>1119</v>
      </c>
      <c r="BN287" s="68" t="s">
        <v>889</v>
      </c>
      <c r="BO287" s="70" t="str">
        <f t="shared" si="9"/>
        <v>HO Not Done</v>
      </c>
      <c r="BP287" s="70" t="s">
        <v>1264</v>
      </c>
      <c r="BQ287" s="70" t="s">
        <v>890</v>
      </c>
      <c r="BR287" s="70" t="s">
        <v>1493</v>
      </c>
    </row>
    <row r="288" spans="1:71" ht="18">
      <c r="A288" s="68" t="s">
        <v>1048</v>
      </c>
      <c r="B288" s="68" t="s">
        <v>39</v>
      </c>
      <c r="C288" s="68" t="s">
        <v>40</v>
      </c>
      <c r="D288" s="68" t="s">
        <v>889</v>
      </c>
      <c r="E288" s="68" t="s">
        <v>889</v>
      </c>
      <c r="F288" s="68" t="s">
        <v>1196</v>
      </c>
      <c r="G288" s="68" t="s">
        <v>889</v>
      </c>
      <c r="H288" s="68" t="s">
        <v>1826</v>
      </c>
      <c r="I288" s="68" t="s">
        <v>1827</v>
      </c>
      <c r="J288" s="68" t="s">
        <v>44</v>
      </c>
      <c r="K288" s="68" t="s">
        <v>230</v>
      </c>
      <c r="L288" s="68" t="s">
        <v>1196</v>
      </c>
      <c r="M288" s="68" t="s">
        <v>889</v>
      </c>
      <c r="N288" s="68" t="s">
        <v>889</v>
      </c>
      <c r="O288" s="68" t="s">
        <v>889</v>
      </c>
      <c r="P288" s="68" t="s">
        <v>53</v>
      </c>
      <c r="Q288" s="68"/>
      <c r="R288" s="68" t="s">
        <v>46</v>
      </c>
      <c r="S288" s="68" t="s">
        <v>890</v>
      </c>
      <c r="T288" s="68" t="s">
        <v>890</v>
      </c>
      <c r="U288" s="68" t="s">
        <v>46</v>
      </c>
      <c r="V288" s="70" t="s">
        <v>890</v>
      </c>
      <c r="W288" s="70" t="s">
        <v>890</v>
      </c>
      <c r="X288" s="68" t="s">
        <v>959</v>
      </c>
      <c r="Y288" s="68" t="s">
        <v>1119</v>
      </c>
      <c r="Z288" s="68" t="s">
        <v>1119</v>
      </c>
      <c r="AA288" s="68" t="s">
        <v>1119</v>
      </c>
      <c r="AB288" s="68" t="s">
        <v>1119</v>
      </c>
      <c r="AC288" s="69" t="s">
        <v>890</v>
      </c>
      <c r="AD288" s="69" t="s">
        <v>890</v>
      </c>
      <c r="AE288" s="69" t="s">
        <v>890</v>
      </c>
      <c r="AF288" s="69" t="s">
        <v>890</v>
      </c>
      <c r="AG288" s="69" t="s">
        <v>890</v>
      </c>
      <c r="AH288" s="69" t="s">
        <v>890</v>
      </c>
      <c r="AI288" s="69" t="s">
        <v>890</v>
      </c>
      <c r="AJ288" s="69" t="s">
        <v>890</v>
      </c>
      <c r="AK288" s="69" t="s">
        <v>890</v>
      </c>
      <c r="AL288" s="69" t="s">
        <v>890</v>
      </c>
      <c r="AM288" s="69" t="s">
        <v>890</v>
      </c>
      <c r="AN288" s="69" t="s">
        <v>890</v>
      </c>
      <c r="AO288" s="70" t="s">
        <v>1119</v>
      </c>
      <c r="AP288" s="70" t="s">
        <v>1119</v>
      </c>
      <c r="AQ288" s="69" t="s">
        <v>890</v>
      </c>
      <c r="AR288" s="69" t="s">
        <v>890</v>
      </c>
      <c r="AS288" s="69"/>
      <c r="AT288" s="69"/>
      <c r="AU288" s="69"/>
      <c r="AV288" s="69"/>
      <c r="AW288" s="69"/>
      <c r="AX288" s="69"/>
      <c r="AY288" s="69" t="s">
        <v>890</v>
      </c>
      <c r="AZ288" s="69" t="s">
        <v>890</v>
      </c>
      <c r="BA288" s="70">
        <v>43670</v>
      </c>
      <c r="BB288" s="70"/>
      <c r="BC288" s="70" t="s">
        <v>1377</v>
      </c>
      <c r="BD288" s="69"/>
      <c r="BE288" s="70" t="s">
        <v>890</v>
      </c>
      <c r="BF288" s="70" t="s">
        <v>1672</v>
      </c>
      <c r="BG288" s="70"/>
      <c r="BH288" s="68" t="s">
        <v>1190</v>
      </c>
      <c r="BI288" s="68" t="s">
        <v>889</v>
      </c>
      <c r="BJ288" s="68"/>
      <c r="BK288" s="68" t="s">
        <v>1119</v>
      </c>
      <c r="BL288" s="68" t="s">
        <v>1119</v>
      </c>
      <c r="BM288" s="68" t="s">
        <v>1119</v>
      </c>
      <c r="BN288" s="68" t="s">
        <v>889</v>
      </c>
      <c r="BO288" s="70" t="str">
        <f t="shared" si="9"/>
        <v>HO Not Done</v>
      </c>
      <c r="BP288" s="70" t="s">
        <v>1264</v>
      </c>
      <c r="BQ288" s="70" t="s">
        <v>890</v>
      </c>
      <c r="BR288" s="70" t="s">
        <v>1493</v>
      </c>
    </row>
    <row r="289" spans="1:70" ht="18">
      <c r="A289" s="68" t="s">
        <v>1049</v>
      </c>
      <c r="B289" s="68" t="s">
        <v>39</v>
      </c>
      <c r="C289" s="68" t="s">
        <v>40</v>
      </c>
      <c r="D289" s="68" t="s">
        <v>889</v>
      </c>
      <c r="E289" s="68" t="s">
        <v>889</v>
      </c>
      <c r="F289" s="68" t="s">
        <v>1196</v>
      </c>
      <c r="G289" s="68" t="s">
        <v>889</v>
      </c>
      <c r="H289" s="68" t="s">
        <v>1828</v>
      </c>
      <c r="I289" s="68" t="s">
        <v>1829</v>
      </c>
      <c r="J289" s="68" t="s">
        <v>44</v>
      </c>
      <c r="K289" s="68" t="s">
        <v>230</v>
      </c>
      <c r="L289" s="68" t="s">
        <v>1196</v>
      </c>
      <c r="M289" s="68" t="s">
        <v>889</v>
      </c>
      <c r="N289" s="68" t="s">
        <v>889</v>
      </c>
      <c r="O289" s="68" t="s">
        <v>889</v>
      </c>
      <c r="P289" s="68" t="s">
        <v>53</v>
      </c>
      <c r="Q289" s="68"/>
      <c r="R289" s="68" t="s">
        <v>46</v>
      </c>
      <c r="S289" s="68" t="s">
        <v>890</v>
      </c>
      <c r="T289" s="68" t="s">
        <v>890</v>
      </c>
      <c r="U289" s="68" t="s">
        <v>46</v>
      </c>
      <c r="V289" s="70" t="s">
        <v>890</v>
      </c>
      <c r="W289" s="70" t="s">
        <v>890</v>
      </c>
      <c r="X289" s="68" t="s">
        <v>959</v>
      </c>
      <c r="Y289" s="68" t="s">
        <v>1119</v>
      </c>
      <c r="Z289" s="68" t="s">
        <v>1119</v>
      </c>
      <c r="AA289" s="68" t="s">
        <v>1119</v>
      </c>
      <c r="AB289" s="68" t="s">
        <v>1119</v>
      </c>
      <c r="AC289" s="69" t="s">
        <v>890</v>
      </c>
      <c r="AD289" s="69" t="s">
        <v>890</v>
      </c>
      <c r="AE289" s="69" t="s">
        <v>890</v>
      </c>
      <c r="AF289" s="69" t="s">
        <v>890</v>
      </c>
      <c r="AG289" s="69" t="s">
        <v>890</v>
      </c>
      <c r="AH289" s="69" t="s">
        <v>890</v>
      </c>
      <c r="AI289" s="69" t="s">
        <v>890</v>
      </c>
      <c r="AJ289" s="69" t="s">
        <v>890</v>
      </c>
      <c r="AK289" s="69" t="s">
        <v>890</v>
      </c>
      <c r="AL289" s="69" t="s">
        <v>890</v>
      </c>
      <c r="AM289" s="69" t="s">
        <v>890</v>
      </c>
      <c r="AN289" s="69" t="s">
        <v>890</v>
      </c>
      <c r="AO289" s="70" t="s">
        <v>1119</v>
      </c>
      <c r="AP289" s="70" t="s">
        <v>1119</v>
      </c>
      <c r="AQ289" s="69" t="s">
        <v>890</v>
      </c>
      <c r="AR289" s="69" t="s">
        <v>890</v>
      </c>
      <c r="AS289" s="69"/>
      <c r="AT289" s="69"/>
      <c r="AU289" s="69"/>
      <c r="AV289" s="69"/>
      <c r="AW289" s="69"/>
      <c r="AX289" s="69"/>
      <c r="AY289" s="69" t="s">
        <v>890</v>
      </c>
      <c r="AZ289" s="69" t="s">
        <v>890</v>
      </c>
      <c r="BA289" s="70">
        <v>43670</v>
      </c>
      <c r="BB289" s="70"/>
      <c r="BC289" s="70" t="s">
        <v>1377</v>
      </c>
      <c r="BD289" s="69"/>
      <c r="BE289" s="70" t="s">
        <v>890</v>
      </c>
      <c r="BF289" s="70" t="s">
        <v>1672</v>
      </c>
      <c r="BG289" s="70"/>
      <c r="BH289" s="68" t="s">
        <v>1190</v>
      </c>
      <c r="BI289" s="68" t="s">
        <v>889</v>
      </c>
      <c r="BJ289" s="68"/>
      <c r="BK289" s="68" t="s">
        <v>1119</v>
      </c>
      <c r="BL289" s="68" t="s">
        <v>1119</v>
      </c>
      <c r="BM289" s="68" t="s">
        <v>1119</v>
      </c>
      <c r="BN289" s="68" t="s">
        <v>889</v>
      </c>
      <c r="BO289" s="70" t="str">
        <f t="shared" si="9"/>
        <v>HO Not Done</v>
      </c>
      <c r="BP289" s="70" t="s">
        <v>1264</v>
      </c>
      <c r="BQ289" s="70" t="s">
        <v>890</v>
      </c>
      <c r="BR289" s="70" t="s">
        <v>1493</v>
      </c>
    </row>
    <row r="290" spans="1:70" ht="18">
      <c r="A290" s="68" t="s">
        <v>1050</v>
      </c>
      <c r="B290" s="68" t="s">
        <v>39</v>
      </c>
      <c r="C290" s="68" t="s">
        <v>40</v>
      </c>
      <c r="D290" s="68" t="s">
        <v>889</v>
      </c>
      <c r="E290" s="68" t="s">
        <v>889</v>
      </c>
      <c r="F290" s="68" t="s">
        <v>1196</v>
      </c>
      <c r="G290" s="68" t="s">
        <v>889</v>
      </c>
      <c r="H290" s="68" t="s">
        <v>1830</v>
      </c>
      <c r="I290" s="68" t="s">
        <v>1831</v>
      </c>
      <c r="J290" s="68" t="s">
        <v>44</v>
      </c>
      <c r="K290" s="68" t="s">
        <v>230</v>
      </c>
      <c r="L290" s="68" t="s">
        <v>1196</v>
      </c>
      <c r="M290" s="68" t="s">
        <v>889</v>
      </c>
      <c r="N290" s="68" t="s">
        <v>889</v>
      </c>
      <c r="O290" s="68" t="s">
        <v>889</v>
      </c>
      <c r="P290" s="68" t="s">
        <v>53</v>
      </c>
      <c r="Q290" s="68"/>
      <c r="R290" s="68" t="s">
        <v>46</v>
      </c>
      <c r="S290" s="68" t="s">
        <v>890</v>
      </c>
      <c r="T290" s="68" t="s">
        <v>890</v>
      </c>
      <c r="U290" s="68" t="s">
        <v>46</v>
      </c>
      <c r="V290" s="70" t="s">
        <v>890</v>
      </c>
      <c r="W290" s="70" t="s">
        <v>890</v>
      </c>
      <c r="X290" s="68" t="s">
        <v>959</v>
      </c>
      <c r="Y290" s="68" t="s">
        <v>1119</v>
      </c>
      <c r="Z290" s="68" t="s">
        <v>1119</v>
      </c>
      <c r="AA290" s="68" t="s">
        <v>1119</v>
      </c>
      <c r="AB290" s="68" t="s">
        <v>1119</v>
      </c>
      <c r="AC290" s="69" t="s">
        <v>890</v>
      </c>
      <c r="AD290" s="69" t="s">
        <v>890</v>
      </c>
      <c r="AE290" s="69" t="s">
        <v>890</v>
      </c>
      <c r="AF290" s="69" t="s">
        <v>890</v>
      </c>
      <c r="AG290" s="69" t="s">
        <v>890</v>
      </c>
      <c r="AH290" s="69" t="s">
        <v>890</v>
      </c>
      <c r="AI290" s="69" t="s">
        <v>890</v>
      </c>
      <c r="AJ290" s="69" t="s">
        <v>890</v>
      </c>
      <c r="AK290" s="69" t="s">
        <v>890</v>
      </c>
      <c r="AL290" s="69" t="s">
        <v>890</v>
      </c>
      <c r="AM290" s="69" t="s">
        <v>890</v>
      </c>
      <c r="AN290" s="69" t="s">
        <v>890</v>
      </c>
      <c r="AO290" s="70" t="s">
        <v>1119</v>
      </c>
      <c r="AP290" s="70" t="s">
        <v>1119</v>
      </c>
      <c r="AQ290" s="69" t="s">
        <v>890</v>
      </c>
      <c r="AR290" s="69" t="s">
        <v>890</v>
      </c>
      <c r="AS290" s="69"/>
      <c r="AT290" s="69"/>
      <c r="AU290" s="69"/>
      <c r="AV290" s="69"/>
      <c r="AW290" s="69"/>
      <c r="AX290" s="69"/>
      <c r="AY290" s="69" t="s">
        <v>890</v>
      </c>
      <c r="AZ290" s="69" t="s">
        <v>890</v>
      </c>
      <c r="BA290" s="70">
        <v>43670</v>
      </c>
      <c r="BB290" s="70"/>
      <c r="BC290" s="70" t="s">
        <v>1377</v>
      </c>
      <c r="BD290" s="69"/>
      <c r="BE290" s="70" t="s">
        <v>890</v>
      </c>
      <c r="BF290" s="70" t="s">
        <v>1672</v>
      </c>
      <c r="BG290" s="70"/>
      <c r="BH290" s="68" t="s">
        <v>1190</v>
      </c>
      <c r="BI290" s="68" t="s">
        <v>889</v>
      </c>
      <c r="BJ290" s="68"/>
      <c r="BK290" s="68" t="s">
        <v>1119</v>
      </c>
      <c r="BL290" s="68" t="s">
        <v>1119</v>
      </c>
      <c r="BM290" s="68" t="s">
        <v>1119</v>
      </c>
      <c r="BN290" s="68" t="s">
        <v>889</v>
      </c>
      <c r="BO290" s="70" t="str">
        <f t="shared" si="9"/>
        <v>HO Not Done</v>
      </c>
      <c r="BP290" s="70" t="s">
        <v>1264</v>
      </c>
      <c r="BQ290" s="70" t="s">
        <v>890</v>
      </c>
      <c r="BR290" s="70" t="s">
        <v>1493</v>
      </c>
    </row>
    <row r="291" spans="1:70" ht="18">
      <c r="A291" s="68" t="s">
        <v>1051</v>
      </c>
      <c r="B291" s="68" t="s">
        <v>39</v>
      </c>
      <c r="C291" s="68" t="s">
        <v>40</v>
      </c>
      <c r="D291" s="68" t="s">
        <v>353</v>
      </c>
      <c r="E291" s="68" t="s">
        <v>344</v>
      </c>
      <c r="F291" s="68" t="s">
        <v>1196</v>
      </c>
      <c r="G291" s="68" t="s">
        <v>353</v>
      </c>
      <c r="H291" s="68" t="s">
        <v>1832</v>
      </c>
      <c r="I291" s="68" t="s">
        <v>1833</v>
      </c>
      <c r="J291" s="68" t="s">
        <v>44</v>
      </c>
      <c r="K291" s="68" t="s">
        <v>230</v>
      </c>
      <c r="L291" s="68" t="s">
        <v>1196</v>
      </c>
      <c r="M291" s="68" t="s">
        <v>353</v>
      </c>
      <c r="N291" s="68" t="s">
        <v>353</v>
      </c>
      <c r="O291" s="68" t="s">
        <v>353</v>
      </c>
      <c r="P291" s="68" t="s">
        <v>53</v>
      </c>
      <c r="Q291" s="68"/>
      <c r="R291" s="68" t="s">
        <v>46</v>
      </c>
      <c r="S291" s="68" t="s">
        <v>890</v>
      </c>
      <c r="T291" s="68" t="s">
        <v>890</v>
      </c>
      <c r="U291" s="68" t="s">
        <v>46</v>
      </c>
      <c r="V291" s="70" t="s">
        <v>890</v>
      </c>
      <c r="W291" s="70" t="s">
        <v>890</v>
      </c>
      <c r="X291" s="68" t="s">
        <v>959</v>
      </c>
      <c r="Y291" s="68" t="s">
        <v>1119</v>
      </c>
      <c r="Z291" s="68" t="s">
        <v>1119</v>
      </c>
      <c r="AA291" s="68" t="s">
        <v>1119</v>
      </c>
      <c r="AB291" s="68" t="s">
        <v>1119</v>
      </c>
      <c r="AC291" s="68" t="s">
        <v>890</v>
      </c>
      <c r="AD291" s="68" t="s">
        <v>890</v>
      </c>
      <c r="AE291" s="68" t="s">
        <v>890</v>
      </c>
      <c r="AF291" s="68" t="s">
        <v>890</v>
      </c>
      <c r="AG291" s="68" t="s">
        <v>890</v>
      </c>
      <c r="AH291" s="68" t="s">
        <v>890</v>
      </c>
      <c r="AI291" s="69" t="s">
        <v>1119</v>
      </c>
      <c r="AJ291" s="69" t="s">
        <v>1119</v>
      </c>
      <c r="AK291" s="69" t="s">
        <v>1119</v>
      </c>
      <c r="AL291" s="69" t="s">
        <v>1119</v>
      </c>
      <c r="AM291" s="69" t="s">
        <v>1119</v>
      </c>
      <c r="AN291" s="69" t="s">
        <v>1119</v>
      </c>
      <c r="AO291" s="68" t="s">
        <v>890</v>
      </c>
      <c r="AP291" s="68" t="s">
        <v>890</v>
      </c>
      <c r="AQ291" s="68" t="s">
        <v>890</v>
      </c>
      <c r="AR291" s="68" t="s">
        <v>890</v>
      </c>
      <c r="AS291" s="68"/>
      <c r="AT291" s="68"/>
      <c r="AU291" s="68"/>
      <c r="AV291" s="68"/>
      <c r="AW291" s="68"/>
      <c r="AX291" s="68"/>
      <c r="AY291" s="68" t="s">
        <v>890</v>
      </c>
      <c r="AZ291" s="68" t="s">
        <v>890</v>
      </c>
      <c r="BA291" s="70">
        <v>43670</v>
      </c>
      <c r="BB291" s="70"/>
      <c r="BC291" s="70" t="s">
        <v>1377</v>
      </c>
      <c r="BD291" s="69"/>
      <c r="BE291" s="70" t="s">
        <v>890</v>
      </c>
      <c r="BF291" s="70" t="s">
        <v>1672</v>
      </c>
      <c r="BG291" s="70"/>
      <c r="BH291" s="68" t="s">
        <v>101</v>
      </c>
      <c r="BI291" s="68" t="s">
        <v>353</v>
      </c>
      <c r="BJ291" s="68"/>
      <c r="BK291" s="68" t="s">
        <v>1119</v>
      </c>
      <c r="BL291" s="68" t="s">
        <v>1119</v>
      </c>
      <c r="BM291" s="68" t="s">
        <v>1119</v>
      </c>
      <c r="BN291" s="68" t="s">
        <v>353</v>
      </c>
      <c r="BO291" s="70" t="str">
        <f t="shared" si="9"/>
        <v>HO Not Done</v>
      </c>
      <c r="BP291" s="70" t="s">
        <v>1264</v>
      </c>
      <c r="BQ291" s="70" t="s">
        <v>890</v>
      </c>
      <c r="BR291" s="70" t="s">
        <v>1493</v>
      </c>
    </row>
    <row r="292" spans="1:70" ht="18">
      <c r="A292" s="68" t="s">
        <v>1052</v>
      </c>
      <c r="B292" s="68" t="s">
        <v>39</v>
      </c>
      <c r="C292" s="68" t="s">
        <v>40</v>
      </c>
      <c r="D292" s="68" t="s">
        <v>889</v>
      </c>
      <c r="E292" s="68" t="s">
        <v>889</v>
      </c>
      <c r="F292" s="68" t="s">
        <v>1196</v>
      </c>
      <c r="G292" s="68" t="s">
        <v>889</v>
      </c>
      <c r="H292" s="68" t="s">
        <v>1834</v>
      </c>
      <c r="I292" s="68" t="s">
        <v>1835</v>
      </c>
      <c r="J292" s="68" t="s">
        <v>44</v>
      </c>
      <c r="K292" s="68" t="s">
        <v>230</v>
      </c>
      <c r="L292" s="68" t="s">
        <v>1196</v>
      </c>
      <c r="M292" s="68" t="s">
        <v>889</v>
      </c>
      <c r="N292" s="68" t="s">
        <v>889</v>
      </c>
      <c r="O292" s="68" t="s">
        <v>889</v>
      </c>
      <c r="P292" s="68" t="s">
        <v>53</v>
      </c>
      <c r="Q292" s="68"/>
      <c r="R292" s="68" t="s">
        <v>46</v>
      </c>
      <c r="S292" s="68" t="s">
        <v>890</v>
      </c>
      <c r="T292" s="68" t="s">
        <v>890</v>
      </c>
      <c r="U292" s="68" t="s">
        <v>46</v>
      </c>
      <c r="V292" s="70" t="s">
        <v>890</v>
      </c>
      <c r="W292" s="70" t="s">
        <v>890</v>
      </c>
      <c r="X292" s="68" t="s">
        <v>959</v>
      </c>
      <c r="Y292" s="68" t="s">
        <v>1119</v>
      </c>
      <c r="Z292" s="68" t="s">
        <v>1119</v>
      </c>
      <c r="AA292" s="68" t="s">
        <v>1119</v>
      </c>
      <c r="AB292" s="68" t="s">
        <v>1119</v>
      </c>
      <c r="AC292" s="69" t="s">
        <v>890</v>
      </c>
      <c r="AD292" s="69" t="s">
        <v>890</v>
      </c>
      <c r="AE292" s="69" t="s">
        <v>890</v>
      </c>
      <c r="AF292" s="69" t="s">
        <v>890</v>
      </c>
      <c r="AG292" s="69" t="s">
        <v>890</v>
      </c>
      <c r="AH292" s="69" t="s">
        <v>890</v>
      </c>
      <c r="AI292" s="69" t="s">
        <v>890</v>
      </c>
      <c r="AJ292" s="69" t="s">
        <v>890</v>
      </c>
      <c r="AK292" s="69" t="s">
        <v>890</v>
      </c>
      <c r="AL292" s="69" t="s">
        <v>890</v>
      </c>
      <c r="AM292" s="69" t="s">
        <v>890</v>
      </c>
      <c r="AN292" s="69" t="s">
        <v>890</v>
      </c>
      <c r="AO292" s="70" t="s">
        <v>1119</v>
      </c>
      <c r="AP292" s="70" t="s">
        <v>1119</v>
      </c>
      <c r="AQ292" s="69" t="s">
        <v>890</v>
      </c>
      <c r="AR292" s="69" t="s">
        <v>890</v>
      </c>
      <c r="AS292" s="69"/>
      <c r="AT292" s="69"/>
      <c r="AU292" s="69"/>
      <c r="AV292" s="69"/>
      <c r="AW292" s="69"/>
      <c r="AX292" s="69"/>
      <c r="AY292" s="69" t="s">
        <v>890</v>
      </c>
      <c r="AZ292" s="69" t="s">
        <v>890</v>
      </c>
      <c r="BA292" s="70">
        <v>43670</v>
      </c>
      <c r="BB292" s="70"/>
      <c r="BC292" s="70" t="s">
        <v>1377</v>
      </c>
      <c r="BD292" s="69"/>
      <c r="BE292" s="70" t="s">
        <v>890</v>
      </c>
      <c r="BF292" s="70" t="s">
        <v>1672</v>
      </c>
      <c r="BG292" s="70"/>
      <c r="BH292" s="68" t="s">
        <v>1190</v>
      </c>
      <c r="BI292" s="68" t="s">
        <v>889</v>
      </c>
      <c r="BJ292" s="68"/>
      <c r="BK292" s="68" t="s">
        <v>1119</v>
      </c>
      <c r="BL292" s="68" t="s">
        <v>1119</v>
      </c>
      <c r="BM292" s="68" t="s">
        <v>1119</v>
      </c>
      <c r="BN292" s="68" t="s">
        <v>889</v>
      </c>
      <c r="BO292" s="70" t="str">
        <f t="shared" si="9"/>
        <v>HO Not Done</v>
      </c>
      <c r="BP292" s="70" t="s">
        <v>1264</v>
      </c>
      <c r="BQ292" s="70" t="s">
        <v>890</v>
      </c>
      <c r="BR292" s="70" t="s">
        <v>1493</v>
      </c>
    </row>
    <row r="293" spans="1:70" ht="18">
      <c r="A293" s="68" t="s">
        <v>1053</v>
      </c>
      <c r="B293" s="68" t="s">
        <v>39</v>
      </c>
      <c r="C293" s="68" t="s">
        <v>40</v>
      </c>
      <c r="D293" s="68" t="s">
        <v>889</v>
      </c>
      <c r="E293" s="68" t="s">
        <v>889</v>
      </c>
      <c r="F293" s="68" t="s">
        <v>1196</v>
      </c>
      <c r="G293" s="68" t="s">
        <v>889</v>
      </c>
      <c r="H293" s="68" t="s">
        <v>1836</v>
      </c>
      <c r="I293" s="68" t="s">
        <v>1837</v>
      </c>
      <c r="J293" s="68" t="s">
        <v>44</v>
      </c>
      <c r="K293" s="68" t="s">
        <v>230</v>
      </c>
      <c r="L293" s="68" t="s">
        <v>1196</v>
      </c>
      <c r="M293" s="68" t="s">
        <v>889</v>
      </c>
      <c r="N293" s="68" t="s">
        <v>889</v>
      </c>
      <c r="O293" s="68" t="s">
        <v>889</v>
      </c>
      <c r="P293" s="68" t="s">
        <v>53</v>
      </c>
      <c r="Q293" s="68"/>
      <c r="R293" s="68" t="s">
        <v>46</v>
      </c>
      <c r="S293" s="68" t="s">
        <v>890</v>
      </c>
      <c r="T293" s="68" t="s">
        <v>890</v>
      </c>
      <c r="U293" s="68" t="s">
        <v>46</v>
      </c>
      <c r="V293" s="70" t="s">
        <v>890</v>
      </c>
      <c r="W293" s="70" t="s">
        <v>890</v>
      </c>
      <c r="X293" s="68" t="s">
        <v>959</v>
      </c>
      <c r="Y293" s="68" t="s">
        <v>1119</v>
      </c>
      <c r="Z293" s="68" t="s">
        <v>1119</v>
      </c>
      <c r="AA293" s="68" t="s">
        <v>1119</v>
      </c>
      <c r="AB293" s="68" t="s">
        <v>1119</v>
      </c>
      <c r="AC293" s="69" t="s">
        <v>890</v>
      </c>
      <c r="AD293" s="69" t="s">
        <v>890</v>
      </c>
      <c r="AE293" s="69" t="s">
        <v>890</v>
      </c>
      <c r="AF293" s="69" t="s">
        <v>890</v>
      </c>
      <c r="AG293" s="69" t="s">
        <v>890</v>
      </c>
      <c r="AH293" s="69" t="s">
        <v>890</v>
      </c>
      <c r="AI293" s="69" t="s">
        <v>890</v>
      </c>
      <c r="AJ293" s="69" t="s">
        <v>890</v>
      </c>
      <c r="AK293" s="69" t="s">
        <v>890</v>
      </c>
      <c r="AL293" s="69" t="s">
        <v>890</v>
      </c>
      <c r="AM293" s="69" t="s">
        <v>890</v>
      </c>
      <c r="AN293" s="69" t="s">
        <v>890</v>
      </c>
      <c r="AO293" s="70" t="s">
        <v>1119</v>
      </c>
      <c r="AP293" s="70" t="s">
        <v>1119</v>
      </c>
      <c r="AQ293" s="69" t="s">
        <v>890</v>
      </c>
      <c r="AR293" s="69" t="s">
        <v>890</v>
      </c>
      <c r="AS293" s="69"/>
      <c r="AT293" s="69"/>
      <c r="AU293" s="69"/>
      <c r="AV293" s="69"/>
      <c r="AW293" s="69"/>
      <c r="AX293" s="69"/>
      <c r="AY293" s="69" t="s">
        <v>890</v>
      </c>
      <c r="AZ293" s="69" t="s">
        <v>890</v>
      </c>
      <c r="BA293" s="70">
        <v>43670</v>
      </c>
      <c r="BB293" s="70"/>
      <c r="BC293" s="70" t="s">
        <v>1377</v>
      </c>
      <c r="BD293" s="69"/>
      <c r="BE293" s="70" t="s">
        <v>890</v>
      </c>
      <c r="BF293" s="70" t="s">
        <v>1672</v>
      </c>
      <c r="BG293" s="70"/>
      <c r="BH293" s="68" t="s">
        <v>1190</v>
      </c>
      <c r="BI293" s="68" t="s">
        <v>889</v>
      </c>
      <c r="BJ293" s="68"/>
      <c r="BK293" s="68" t="s">
        <v>1119</v>
      </c>
      <c r="BL293" s="68" t="s">
        <v>1119</v>
      </c>
      <c r="BM293" s="68" t="s">
        <v>1119</v>
      </c>
      <c r="BN293" s="68" t="s">
        <v>889</v>
      </c>
      <c r="BO293" s="70" t="str">
        <f t="shared" si="9"/>
        <v>HO Not Done</v>
      </c>
      <c r="BP293" s="70" t="s">
        <v>1264</v>
      </c>
      <c r="BQ293" s="70" t="s">
        <v>890</v>
      </c>
      <c r="BR293" s="70" t="s">
        <v>1493</v>
      </c>
    </row>
    <row r="294" spans="1:70" ht="18">
      <c r="A294" s="68" t="s">
        <v>1054</v>
      </c>
      <c r="B294" s="68" t="s">
        <v>39</v>
      </c>
      <c r="C294" s="68" t="s">
        <v>40</v>
      </c>
      <c r="D294" s="68" t="s">
        <v>889</v>
      </c>
      <c r="E294" s="68" t="s">
        <v>889</v>
      </c>
      <c r="F294" s="68" t="s">
        <v>1196</v>
      </c>
      <c r="G294" s="68" t="s">
        <v>889</v>
      </c>
      <c r="H294" s="68" t="s">
        <v>1838</v>
      </c>
      <c r="I294" s="68" t="s">
        <v>1839</v>
      </c>
      <c r="J294" s="68" t="s">
        <v>44</v>
      </c>
      <c r="K294" s="68" t="s">
        <v>230</v>
      </c>
      <c r="L294" s="68" t="s">
        <v>1196</v>
      </c>
      <c r="M294" s="68" t="s">
        <v>889</v>
      </c>
      <c r="N294" s="68" t="s">
        <v>889</v>
      </c>
      <c r="O294" s="68" t="s">
        <v>889</v>
      </c>
      <c r="P294" s="68" t="s">
        <v>53</v>
      </c>
      <c r="Q294" s="68"/>
      <c r="R294" s="68" t="s">
        <v>46</v>
      </c>
      <c r="S294" s="68" t="s">
        <v>890</v>
      </c>
      <c r="T294" s="68" t="s">
        <v>890</v>
      </c>
      <c r="U294" s="68" t="s">
        <v>46</v>
      </c>
      <c r="V294" s="70" t="s">
        <v>890</v>
      </c>
      <c r="W294" s="70" t="s">
        <v>890</v>
      </c>
      <c r="X294" s="68" t="s">
        <v>959</v>
      </c>
      <c r="Y294" s="68" t="s">
        <v>1119</v>
      </c>
      <c r="Z294" s="68" t="s">
        <v>1119</v>
      </c>
      <c r="AA294" s="68" t="s">
        <v>1119</v>
      </c>
      <c r="AB294" s="68" t="s">
        <v>1119</v>
      </c>
      <c r="AC294" s="69" t="s">
        <v>890</v>
      </c>
      <c r="AD294" s="69" t="s">
        <v>890</v>
      </c>
      <c r="AE294" s="69" t="s">
        <v>890</v>
      </c>
      <c r="AF294" s="69" t="s">
        <v>890</v>
      </c>
      <c r="AG294" s="69" t="s">
        <v>890</v>
      </c>
      <c r="AH294" s="69" t="s">
        <v>890</v>
      </c>
      <c r="AI294" s="69" t="s">
        <v>890</v>
      </c>
      <c r="AJ294" s="69" t="s">
        <v>890</v>
      </c>
      <c r="AK294" s="69" t="s">
        <v>890</v>
      </c>
      <c r="AL294" s="69" t="s">
        <v>890</v>
      </c>
      <c r="AM294" s="69" t="s">
        <v>890</v>
      </c>
      <c r="AN294" s="69" t="s">
        <v>890</v>
      </c>
      <c r="AO294" s="70" t="s">
        <v>1119</v>
      </c>
      <c r="AP294" s="70" t="s">
        <v>1119</v>
      </c>
      <c r="AQ294" s="69" t="s">
        <v>890</v>
      </c>
      <c r="AR294" s="69" t="s">
        <v>890</v>
      </c>
      <c r="AS294" s="69"/>
      <c r="AT294" s="69"/>
      <c r="AU294" s="69"/>
      <c r="AV294" s="69"/>
      <c r="AW294" s="69"/>
      <c r="AX294" s="69"/>
      <c r="AY294" s="69" t="s">
        <v>890</v>
      </c>
      <c r="AZ294" s="69" t="s">
        <v>890</v>
      </c>
      <c r="BA294" s="70">
        <v>43670</v>
      </c>
      <c r="BB294" s="70"/>
      <c r="BC294" s="70" t="s">
        <v>1377</v>
      </c>
      <c r="BD294" s="69"/>
      <c r="BE294" s="70" t="s">
        <v>890</v>
      </c>
      <c r="BF294" s="70" t="s">
        <v>1672</v>
      </c>
      <c r="BG294" s="70"/>
      <c r="BH294" s="68" t="s">
        <v>1190</v>
      </c>
      <c r="BI294" s="68" t="s">
        <v>889</v>
      </c>
      <c r="BJ294" s="68"/>
      <c r="BK294" s="68" t="s">
        <v>1119</v>
      </c>
      <c r="BL294" s="68" t="s">
        <v>1119</v>
      </c>
      <c r="BM294" s="68" t="s">
        <v>1119</v>
      </c>
      <c r="BN294" s="68" t="s">
        <v>889</v>
      </c>
      <c r="BO294" s="70" t="str">
        <f t="shared" si="9"/>
        <v>HO Not Done</v>
      </c>
      <c r="BP294" s="70" t="s">
        <v>1264</v>
      </c>
      <c r="BQ294" s="70" t="s">
        <v>890</v>
      </c>
      <c r="BR294" s="70" t="s">
        <v>1493</v>
      </c>
    </row>
    <row r="295" spans="1:70" ht="18">
      <c r="A295" s="68" t="s">
        <v>1055</v>
      </c>
      <c r="B295" s="68" t="s">
        <v>39</v>
      </c>
      <c r="C295" s="68" t="s">
        <v>40</v>
      </c>
      <c r="D295" s="68" t="s">
        <v>889</v>
      </c>
      <c r="E295" s="68" t="s">
        <v>889</v>
      </c>
      <c r="F295" s="68" t="s">
        <v>1196</v>
      </c>
      <c r="G295" s="68" t="s">
        <v>889</v>
      </c>
      <c r="H295" s="68" t="s">
        <v>1840</v>
      </c>
      <c r="I295" s="68" t="s">
        <v>1841</v>
      </c>
      <c r="J295" s="68" t="s">
        <v>44</v>
      </c>
      <c r="K295" s="68" t="s">
        <v>230</v>
      </c>
      <c r="L295" s="68" t="s">
        <v>1196</v>
      </c>
      <c r="M295" s="68" t="s">
        <v>889</v>
      </c>
      <c r="N295" s="68" t="s">
        <v>889</v>
      </c>
      <c r="O295" s="68" t="s">
        <v>889</v>
      </c>
      <c r="P295" s="68" t="s">
        <v>53</v>
      </c>
      <c r="Q295" s="68"/>
      <c r="R295" s="68" t="s">
        <v>46</v>
      </c>
      <c r="S295" s="68" t="s">
        <v>890</v>
      </c>
      <c r="T295" s="68" t="s">
        <v>890</v>
      </c>
      <c r="U295" s="68" t="s">
        <v>46</v>
      </c>
      <c r="V295" s="70" t="s">
        <v>890</v>
      </c>
      <c r="W295" s="70" t="s">
        <v>890</v>
      </c>
      <c r="X295" s="68" t="s">
        <v>959</v>
      </c>
      <c r="Y295" s="68" t="s">
        <v>1119</v>
      </c>
      <c r="Z295" s="68" t="s">
        <v>1119</v>
      </c>
      <c r="AA295" s="68" t="s">
        <v>1119</v>
      </c>
      <c r="AB295" s="68" t="s">
        <v>1119</v>
      </c>
      <c r="AC295" s="69" t="s">
        <v>890</v>
      </c>
      <c r="AD295" s="69" t="s">
        <v>890</v>
      </c>
      <c r="AE295" s="69" t="s">
        <v>890</v>
      </c>
      <c r="AF295" s="69" t="s">
        <v>890</v>
      </c>
      <c r="AG295" s="69" t="s">
        <v>890</v>
      </c>
      <c r="AH295" s="69" t="s">
        <v>890</v>
      </c>
      <c r="AI295" s="69" t="s">
        <v>890</v>
      </c>
      <c r="AJ295" s="69" t="s">
        <v>890</v>
      </c>
      <c r="AK295" s="69" t="s">
        <v>890</v>
      </c>
      <c r="AL295" s="69" t="s">
        <v>890</v>
      </c>
      <c r="AM295" s="69" t="s">
        <v>890</v>
      </c>
      <c r="AN295" s="69" t="s">
        <v>890</v>
      </c>
      <c r="AO295" s="70" t="s">
        <v>1119</v>
      </c>
      <c r="AP295" s="70" t="s">
        <v>1119</v>
      </c>
      <c r="AQ295" s="69" t="s">
        <v>890</v>
      </c>
      <c r="AR295" s="69" t="s">
        <v>890</v>
      </c>
      <c r="AS295" s="69"/>
      <c r="AT295" s="69"/>
      <c r="AU295" s="69"/>
      <c r="AV295" s="69"/>
      <c r="AW295" s="69"/>
      <c r="AX295" s="69"/>
      <c r="AY295" s="69" t="s">
        <v>890</v>
      </c>
      <c r="AZ295" s="69" t="s">
        <v>890</v>
      </c>
      <c r="BA295" s="70">
        <v>43670</v>
      </c>
      <c r="BB295" s="70"/>
      <c r="BC295" s="70" t="s">
        <v>1377</v>
      </c>
      <c r="BD295" s="69"/>
      <c r="BE295" s="70" t="s">
        <v>890</v>
      </c>
      <c r="BF295" s="70" t="s">
        <v>1672</v>
      </c>
      <c r="BG295" s="70"/>
      <c r="BH295" s="68" t="s">
        <v>1190</v>
      </c>
      <c r="BI295" s="68" t="s">
        <v>889</v>
      </c>
      <c r="BJ295" s="68"/>
      <c r="BK295" s="68" t="s">
        <v>1119</v>
      </c>
      <c r="BL295" s="68" t="s">
        <v>1119</v>
      </c>
      <c r="BM295" s="68" t="s">
        <v>1119</v>
      </c>
      <c r="BN295" s="68" t="s">
        <v>889</v>
      </c>
      <c r="BO295" s="70" t="str">
        <f t="shared" si="9"/>
        <v>HO Not Done</v>
      </c>
      <c r="BP295" s="70" t="s">
        <v>1264</v>
      </c>
      <c r="BQ295" s="70" t="s">
        <v>890</v>
      </c>
      <c r="BR295" s="70" t="s">
        <v>1493</v>
      </c>
    </row>
    <row r="296" spans="1:70" ht="18">
      <c r="A296" s="68" t="s">
        <v>1057</v>
      </c>
      <c r="B296" s="68" t="s">
        <v>39</v>
      </c>
      <c r="C296" s="68" t="s">
        <v>40</v>
      </c>
      <c r="D296" s="68" t="s">
        <v>889</v>
      </c>
      <c r="E296" s="68" t="s">
        <v>889</v>
      </c>
      <c r="F296" s="68" t="s">
        <v>1196</v>
      </c>
      <c r="G296" s="68" t="s">
        <v>889</v>
      </c>
      <c r="H296" s="68" t="s">
        <v>1842</v>
      </c>
      <c r="I296" s="68" t="s">
        <v>1843</v>
      </c>
      <c r="J296" s="68" t="s">
        <v>44</v>
      </c>
      <c r="K296" s="68" t="s">
        <v>230</v>
      </c>
      <c r="L296" s="68" t="s">
        <v>1196</v>
      </c>
      <c r="M296" s="68" t="s">
        <v>889</v>
      </c>
      <c r="N296" s="68" t="s">
        <v>889</v>
      </c>
      <c r="O296" s="68" t="s">
        <v>889</v>
      </c>
      <c r="P296" s="68" t="s">
        <v>53</v>
      </c>
      <c r="Q296" s="68"/>
      <c r="R296" s="68" t="s">
        <v>46</v>
      </c>
      <c r="S296" s="68" t="s">
        <v>890</v>
      </c>
      <c r="T296" s="68" t="s">
        <v>890</v>
      </c>
      <c r="U296" s="68" t="s">
        <v>46</v>
      </c>
      <c r="V296" s="70" t="s">
        <v>890</v>
      </c>
      <c r="W296" s="70" t="s">
        <v>890</v>
      </c>
      <c r="X296" s="68" t="s">
        <v>959</v>
      </c>
      <c r="Y296" s="68" t="s">
        <v>1119</v>
      </c>
      <c r="Z296" s="68" t="s">
        <v>1119</v>
      </c>
      <c r="AA296" s="68" t="s">
        <v>1119</v>
      </c>
      <c r="AB296" s="68" t="s">
        <v>1119</v>
      </c>
      <c r="AC296" s="69" t="s">
        <v>890</v>
      </c>
      <c r="AD296" s="69" t="s">
        <v>890</v>
      </c>
      <c r="AE296" s="69" t="s">
        <v>890</v>
      </c>
      <c r="AF296" s="69" t="s">
        <v>890</v>
      </c>
      <c r="AG296" s="69" t="s">
        <v>890</v>
      </c>
      <c r="AH296" s="69" t="s">
        <v>890</v>
      </c>
      <c r="AI296" s="69" t="s">
        <v>890</v>
      </c>
      <c r="AJ296" s="69" t="s">
        <v>890</v>
      </c>
      <c r="AK296" s="69" t="s">
        <v>890</v>
      </c>
      <c r="AL296" s="69" t="s">
        <v>890</v>
      </c>
      <c r="AM296" s="69" t="s">
        <v>890</v>
      </c>
      <c r="AN296" s="69" t="s">
        <v>890</v>
      </c>
      <c r="AO296" s="70" t="s">
        <v>1119</v>
      </c>
      <c r="AP296" s="70" t="s">
        <v>1119</v>
      </c>
      <c r="AQ296" s="69" t="s">
        <v>890</v>
      </c>
      <c r="AR296" s="69" t="s">
        <v>890</v>
      </c>
      <c r="AS296" s="69"/>
      <c r="AT296" s="69"/>
      <c r="AU296" s="69"/>
      <c r="AV296" s="69"/>
      <c r="AW296" s="69"/>
      <c r="AX296" s="69"/>
      <c r="AY296" s="69" t="s">
        <v>890</v>
      </c>
      <c r="AZ296" s="69" t="s">
        <v>890</v>
      </c>
      <c r="BA296" s="70">
        <v>43670</v>
      </c>
      <c r="BB296" s="70"/>
      <c r="BC296" s="70" t="s">
        <v>1377</v>
      </c>
      <c r="BD296" s="69"/>
      <c r="BE296" s="70" t="s">
        <v>890</v>
      </c>
      <c r="BF296" s="70" t="s">
        <v>1672</v>
      </c>
      <c r="BG296" s="70"/>
      <c r="BH296" s="68" t="s">
        <v>1190</v>
      </c>
      <c r="BI296" s="68" t="s">
        <v>889</v>
      </c>
      <c r="BJ296" s="68"/>
      <c r="BK296" s="68" t="s">
        <v>1119</v>
      </c>
      <c r="BL296" s="68" t="s">
        <v>1119</v>
      </c>
      <c r="BM296" s="68" t="s">
        <v>1119</v>
      </c>
      <c r="BN296" s="68" t="s">
        <v>889</v>
      </c>
      <c r="BO296" s="70" t="str">
        <f t="shared" si="9"/>
        <v>HO Not Done</v>
      </c>
      <c r="BP296" s="70" t="s">
        <v>1264</v>
      </c>
      <c r="BQ296" s="70" t="s">
        <v>890</v>
      </c>
      <c r="BR296" s="70" t="s">
        <v>1493</v>
      </c>
    </row>
    <row r="297" spans="1:70" ht="18">
      <c r="A297" s="68" t="s">
        <v>1058</v>
      </c>
      <c r="B297" s="68" t="s">
        <v>39</v>
      </c>
      <c r="C297" s="68" t="s">
        <v>40</v>
      </c>
      <c r="D297" s="68" t="s">
        <v>889</v>
      </c>
      <c r="E297" s="68" t="s">
        <v>889</v>
      </c>
      <c r="F297" s="68" t="s">
        <v>1196</v>
      </c>
      <c r="G297" s="68" t="s">
        <v>889</v>
      </c>
      <c r="H297" s="68" t="s">
        <v>1844</v>
      </c>
      <c r="I297" s="68" t="s">
        <v>1845</v>
      </c>
      <c r="J297" s="68" t="s">
        <v>44</v>
      </c>
      <c r="K297" s="68" t="s">
        <v>230</v>
      </c>
      <c r="L297" s="68" t="s">
        <v>1196</v>
      </c>
      <c r="M297" s="68" t="s">
        <v>889</v>
      </c>
      <c r="N297" s="68" t="s">
        <v>889</v>
      </c>
      <c r="O297" s="68" t="s">
        <v>889</v>
      </c>
      <c r="P297" s="68" t="s">
        <v>53</v>
      </c>
      <c r="Q297" s="68"/>
      <c r="R297" s="68" t="s">
        <v>46</v>
      </c>
      <c r="S297" s="68" t="s">
        <v>890</v>
      </c>
      <c r="T297" s="68" t="s">
        <v>890</v>
      </c>
      <c r="U297" s="68" t="s">
        <v>46</v>
      </c>
      <c r="V297" s="70" t="s">
        <v>890</v>
      </c>
      <c r="W297" s="70" t="s">
        <v>890</v>
      </c>
      <c r="X297" s="68" t="s">
        <v>959</v>
      </c>
      <c r="Y297" s="68" t="s">
        <v>1119</v>
      </c>
      <c r="Z297" s="68" t="s">
        <v>1119</v>
      </c>
      <c r="AA297" s="68" t="s">
        <v>1119</v>
      </c>
      <c r="AB297" s="68" t="s">
        <v>1119</v>
      </c>
      <c r="AC297" s="69" t="s">
        <v>890</v>
      </c>
      <c r="AD297" s="69" t="s">
        <v>890</v>
      </c>
      <c r="AE297" s="69" t="s">
        <v>890</v>
      </c>
      <c r="AF297" s="69" t="s">
        <v>890</v>
      </c>
      <c r="AG297" s="69" t="s">
        <v>890</v>
      </c>
      <c r="AH297" s="69" t="s">
        <v>890</v>
      </c>
      <c r="AI297" s="69" t="s">
        <v>890</v>
      </c>
      <c r="AJ297" s="69" t="s">
        <v>890</v>
      </c>
      <c r="AK297" s="69" t="s">
        <v>890</v>
      </c>
      <c r="AL297" s="69" t="s">
        <v>890</v>
      </c>
      <c r="AM297" s="69" t="s">
        <v>890</v>
      </c>
      <c r="AN297" s="69" t="s">
        <v>890</v>
      </c>
      <c r="AO297" s="70" t="s">
        <v>1119</v>
      </c>
      <c r="AP297" s="70" t="s">
        <v>1119</v>
      </c>
      <c r="AQ297" s="69" t="s">
        <v>890</v>
      </c>
      <c r="AR297" s="69" t="s">
        <v>890</v>
      </c>
      <c r="AS297" s="69"/>
      <c r="AT297" s="69"/>
      <c r="AU297" s="69"/>
      <c r="AV297" s="69"/>
      <c r="AW297" s="69"/>
      <c r="AX297" s="69"/>
      <c r="AY297" s="69" t="s">
        <v>890</v>
      </c>
      <c r="AZ297" s="69" t="s">
        <v>890</v>
      </c>
      <c r="BA297" s="70">
        <v>43670</v>
      </c>
      <c r="BB297" s="70"/>
      <c r="BC297" s="70" t="s">
        <v>1377</v>
      </c>
      <c r="BD297" s="69"/>
      <c r="BE297" s="70" t="s">
        <v>890</v>
      </c>
      <c r="BF297" s="70" t="s">
        <v>1672</v>
      </c>
      <c r="BG297" s="70"/>
      <c r="BH297" s="68" t="s">
        <v>1190</v>
      </c>
      <c r="BI297" s="68" t="s">
        <v>889</v>
      </c>
      <c r="BJ297" s="68"/>
      <c r="BK297" s="68" t="s">
        <v>1119</v>
      </c>
      <c r="BL297" s="68" t="s">
        <v>1119</v>
      </c>
      <c r="BM297" s="68" t="s">
        <v>1119</v>
      </c>
      <c r="BN297" s="68" t="s">
        <v>889</v>
      </c>
      <c r="BO297" s="70" t="str">
        <f t="shared" si="9"/>
        <v>HO Not Done</v>
      </c>
      <c r="BP297" s="70" t="s">
        <v>1264</v>
      </c>
      <c r="BQ297" s="70" t="s">
        <v>890</v>
      </c>
      <c r="BR297" s="70" t="s">
        <v>1493</v>
      </c>
    </row>
    <row r="298" spans="1:70" ht="18">
      <c r="A298" s="68" t="s">
        <v>1059</v>
      </c>
      <c r="B298" s="68" t="s">
        <v>39</v>
      </c>
      <c r="C298" s="68" t="s">
        <v>40</v>
      </c>
      <c r="D298" s="68" t="s">
        <v>889</v>
      </c>
      <c r="E298" s="68" t="s">
        <v>889</v>
      </c>
      <c r="F298" s="68" t="s">
        <v>1196</v>
      </c>
      <c r="G298" s="68" t="s">
        <v>889</v>
      </c>
      <c r="H298" s="68" t="s">
        <v>1846</v>
      </c>
      <c r="I298" s="68" t="s">
        <v>1847</v>
      </c>
      <c r="J298" s="68" t="s">
        <v>44</v>
      </c>
      <c r="K298" s="68" t="s">
        <v>230</v>
      </c>
      <c r="L298" s="68" t="s">
        <v>1196</v>
      </c>
      <c r="M298" s="68" t="s">
        <v>889</v>
      </c>
      <c r="N298" s="68" t="s">
        <v>889</v>
      </c>
      <c r="O298" s="68" t="s">
        <v>889</v>
      </c>
      <c r="P298" s="68" t="s">
        <v>53</v>
      </c>
      <c r="Q298" s="68"/>
      <c r="R298" s="68" t="s">
        <v>46</v>
      </c>
      <c r="S298" s="68" t="s">
        <v>890</v>
      </c>
      <c r="T298" s="68" t="s">
        <v>890</v>
      </c>
      <c r="U298" s="68" t="s">
        <v>46</v>
      </c>
      <c r="V298" s="70" t="s">
        <v>890</v>
      </c>
      <c r="W298" s="70" t="s">
        <v>890</v>
      </c>
      <c r="X298" s="68" t="s">
        <v>959</v>
      </c>
      <c r="Y298" s="68" t="s">
        <v>1119</v>
      </c>
      <c r="Z298" s="68" t="s">
        <v>1119</v>
      </c>
      <c r="AA298" s="68" t="s">
        <v>1119</v>
      </c>
      <c r="AB298" s="68" t="s">
        <v>1119</v>
      </c>
      <c r="AC298" s="69" t="s">
        <v>890</v>
      </c>
      <c r="AD298" s="69" t="s">
        <v>890</v>
      </c>
      <c r="AE298" s="69" t="s">
        <v>890</v>
      </c>
      <c r="AF298" s="69" t="s">
        <v>890</v>
      </c>
      <c r="AG298" s="69" t="s">
        <v>890</v>
      </c>
      <c r="AH298" s="69" t="s">
        <v>890</v>
      </c>
      <c r="AI298" s="69" t="s">
        <v>890</v>
      </c>
      <c r="AJ298" s="69" t="s">
        <v>890</v>
      </c>
      <c r="AK298" s="69" t="s">
        <v>890</v>
      </c>
      <c r="AL298" s="69" t="s">
        <v>890</v>
      </c>
      <c r="AM298" s="69" t="s">
        <v>890</v>
      </c>
      <c r="AN298" s="69" t="s">
        <v>890</v>
      </c>
      <c r="AO298" s="70" t="s">
        <v>1119</v>
      </c>
      <c r="AP298" s="70" t="s">
        <v>1119</v>
      </c>
      <c r="AQ298" s="69" t="s">
        <v>890</v>
      </c>
      <c r="AR298" s="69" t="s">
        <v>890</v>
      </c>
      <c r="AS298" s="69"/>
      <c r="AT298" s="69"/>
      <c r="AU298" s="69"/>
      <c r="AV298" s="69"/>
      <c r="AW298" s="69"/>
      <c r="AX298" s="69"/>
      <c r="AY298" s="69" t="s">
        <v>890</v>
      </c>
      <c r="AZ298" s="69" t="s">
        <v>890</v>
      </c>
      <c r="BA298" s="70">
        <v>43670</v>
      </c>
      <c r="BB298" s="70"/>
      <c r="BC298" s="70" t="s">
        <v>1377</v>
      </c>
      <c r="BD298" s="69"/>
      <c r="BE298" s="70" t="s">
        <v>890</v>
      </c>
      <c r="BF298" s="70" t="s">
        <v>1672</v>
      </c>
      <c r="BG298" s="70"/>
      <c r="BH298" s="68" t="s">
        <v>1190</v>
      </c>
      <c r="BI298" s="68" t="s">
        <v>889</v>
      </c>
      <c r="BJ298" s="68"/>
      <c r="BK298" s="68" t="s">
        <v>1119</v>
      </c>
      <c r="BL298" s="68" t="s">
        <v>1119</v>
      </c>
      <c r="BM298" s="68" t="s">
        <v>1119</v>
      </c>
      <c r="BN298" s="68" t="s">
        <v>889</v>
      </c>
      <c r="BO298" s="70" t="str">
        <f t="shared" si="9"/>
        <v>HO Not Done</v>
      </c>
      <c r="BP298" s="70" t="s">
        <v>1264</v>
      </c>
      <c r="BQ298" s="70" t="s">
        <v>890</v>
      </c>
      <c r="BR298" s="70" t="s">
        <v>1493</v>
      </c>
    </row>
    <row r="299" spans="1:70" ht="18">
      <c r="A299" s="68" t="s">
        <v>1061</v>
      </c>
      <c r="B299" s="68" t="s">
        <v>39</v>
      </c>
      <c r="C299" s="68" t="s">
        <v>40</v>
      </c>
      <c r="D299" s="68" t="s">
        <v>889</v>
      </c>
      <c r="E299" s="68" t="s">
        <v>889</v>
      </c>
      <c r="F299" s="68" t="s">
        <v>1196</v>
      </c>
      <c r="G299" s="68" t="s">
        <v>889</v>
      </c>
      <c r="H299" s="68" t="s">
        <v>1848</v>
      </c>
      <c r="I299" s="68" t="s">
        <v>1849</v>
      </c>
      <c r="J299" s="68" t="s">
        <v>44</v>
      </c>
      <c r="K299" s="68" t="s">
        <v>230</v>
      </c>
      <c r="L299" s="68" t="s">
        <v>1196</v>
      </c>
      <c r="M299" s="68" t="s">
        <v>889</v>
      </c>
      <c r="N299" s="68" t="s">
        <v>889</v>
      </c>
      <c r="O299" s="68" t="s">
        <v>889</v>
      </c>
      <c r="P299" s="68" t="s">
        <v>53</v>
      </c>
      <c r="Q299" s="68"/>
      <c r="R299" s="68" t="s">
        <v>46</v>
      </c>
      <c r="S299" s="68" t="s">
        <v>890</v>
      </c>
      <c r="T299" s="68" t="s">
        <v>890</v>
      </c>
      <c r="U299" s="68" t="s">
        <v>46</v>
      </c>
      <c r="V299" s="70" t="s">
        <v>890</v>
      </c>
      <c r="W299" s="70" t="s">
        <v>890</v>
      </c>
      <c r="X299" s="68" t="s">
        <v>959</v>
      </c>
      <c r="Y299" s="68" t="s">
        <v>1119</v>
      </c>
      <c r="Z299" s="68" t="s">
        <v>1119</v>
      </c>
      <c r="AA299" s="68" t="s">
        <v>1119</v>
      </c>
      <c r="AB299" s="68" t="s">
        <v>1119</v>
      </c>
      <c r="AC299" s="69" t="s">
        <v>890</v>
      </c>
      <c r="AD299" s="69" t="s">
        <v>890</v>
      </c>
      <c r="AE299" s="69" t="s">
        <v>890</v>
      </c>
      <c r="AF299" s="69" t="s">
        <v>890</v>
      </c>
      <c r="AG299" s="69" t="s">
        <v>890</v>
      </c>
      <c r="AH299" s="69" t="s">
        <v>890</v>
      </c>
      <c r="AI299" s="69" t="s">
        <v>890</v>
      </c>
      <c r="AJ299" s="69" t="s">
        <v>890</v>
      </c>
      <c r="AK299" s="69" t="s">
        <v>890</v>
      </c>
      <c r="AL299" s="69" t="s">
        <v>890</v>
      </c>
      <c r="AM299" s="69" t="s">
        <v>890</v>
      </c>
      <c r="AN299" s="69" t="s">
        <v>890</v>
      </c>
      <c r="AO299" s="70" t="s">
        <v>1119</v>
      </c>
      <c r="AP299" s="70" t="s">
        <v>1119</v>
      </c>
      <c r="AQ299" s="69" t="s">
        <v>890</v>
      </c>
      <c r="AR299" s="69" t="s">
        <v>890</v>
      </c>
      <c r="AS299" s="69"/>
      <c r="AT299" s="69"/>
      <c r="AU299" s="69"/>
      <c r="AV299" s="69"/>
      <c r="AW299" s="69"/>
      <c r="AX299" s="69"/>
      <c r="AY299" s="69" t="s">
        <v>890</v>
      </c>
      <c r="AZ299" s="69" t="s">
        <v>890</v>
      </c>
      <c r="BA299" s="70">
        <v>43670</v>
      </c>
      <c r="BB299" s="70"/>
      <c r="BC299" s="70" t="s">
        <v>1377</v>
      </c>
      <c r="BD299" s="69"/>
      <c r="BE299" s="70" t="s">
        <v>890</v>
      </c>
      <c r="BF299" s="70" t="s">
        <v>1672</v>
      </c>
      <c r="BG299" s="70"/>
      <c r="BH299" s="68" t="s">
        <v>1190</v>
      </c>
      <c r="BI299" s="68" t="s">
        <v>889</v>
      </c>
      <c r="BJ299" s="68"/>
      <c r="BK299" s="68" t="s">
        <v>1119</v>
      </c>
      <c r="BL299" s="68" t="s">
        <v>1119</v>
      </c>
      <c r="BM299" s="68" t="s">
        <v>1119</v>
      </c>
      <c r="BN299" s="68" t="s">
        <v>889</v>
      </c>
      <c r="BO299" s="70" t="str">
        <f t="shared" si="9"/>
        <v>HO Not Done</v>
      </c>
      <c r="BP299" s="70" t="s">
        <v>1264</v>
      </c>
      <c r="BQ299" s="70" t="s">
        <v>890</v>
      </c>
      <c r="BR299" s="70" t="s">
        <v>1493</v>
      </c>
    </row>
    <row r="300" spans="1:70" ht="18">
      <c r="A300" s="68" t="s">
        <v>1063</v>
      </c>
      <c r="B300" s="68" t="s">
        <v>39</v>
      </c>
      <c r="C300" s="68" t="s">
        <v>40</v>
      </c>
      <c r="D300" s="68" t="s">
        <v>889</v>
      </c>
      <c r="E300" s="68" t="s">
        <v>889</v>
      </c>
      <c r="F300" s="68" t="s">
        <v>1196</v>
      </c>
      <c r="G300" s="68" t="s">
        <v>889</v>
      </c>
      <c r="H300" s="68" t="s">
        <v>1850</v>
      </c>
      <c r="I300" s="68" t="s">
        <v>1851</v>
      </c>
      <c r="J300" s="68" t="s">
        <v>44</v>
      </c>
      <c r="K300" s="68" t="s">
        <v>230</v>
      </c>
      <c r="L300" s="68" t="s">
        <v>1196</v>
      </c>
      <c r="M300" s="68" t="s">
        <v>889</v>
      </c>
      <c r="N300" s="68" t="s">
        <v>889</v>
      </c>
      <c r="O300" s="68" t="s">
        <v>889</v>
      </c>
      <c r="P300" s="68" t="s">
        <v>53</v>
      </c>
      <c r="Q300" s="68"/>
      <c r="R300" s="68" t="s">
        <v>46</v>
      </c>
      <c r="S300" s="68" t="s">
        <v>890</v>
      </c>
      <c r="T300" s="68" t="s">
        <v>890</v>
      </c>
      <c r="U300" s="68" t="s">
        <v>46</v>
      </c>
      <c r="V300" s="70" t="s">
        <v>890</v>
      </c>
      <c r="W300" s="70" t="s">
        <v>890</v>
      </c>
      <c r="X300" s="68" t="s">
        <v>959</v>
      </c>
      <c r="Y300" s="68" t="s">
        <v>1119</v>
      </c>
      <c r="Z300" s="68" t="s">
        <v>1119</v>
      </c>
      <c r="AA300" s="68" t="s">
        <v>1119</v>
      </c>
      <c r="AB300" s="68" t="s">
        <v>1119</v>
      </c>
      <c r="AC300" s="69" t="s">
        <v>890</v>
      </c>
      <c r="AD300" s="69" t="s">
        <v>890</v>
      </c>
      <c r="AE300" s="69" t="s">
        <v>890</v>
      </c>
      <c r="AF300" s="69" t="s">
        <v>890</v>
      </c>
      <c r="AG300" s="69" t="s">
        <v>890</v>
      </c>
      <c r="AH300" s="69" t="s">
        <v>890</v>
      </c>
      <c r="AI300" s="69" t="s">
        <v>890</v>
      </c>
      <c r="AJ300" s="69" t="s">
        <v>890</v>
      </c>
      <c r="AK300" s="69" t="s">
        <v>890</v>
      </c>
      <c r="AL300" s="69" t="s">
        <v>890</v>
      </c>
      <c r="AM300" s="69" t="s">
        <v>890</v>
      </c>
      <c r="AN300" s="69" t="s">
        <v>890</v>
      </c>
      <c r="AO300" s="70" t="s">
        <v>1119</v>
      </c>
      <c r="AP300" s="70" t="s">
        <v>1119</v>
      </c>
      <c r="AQ300" s="69" t="s">
        <v>890</v>
      </c>
      <c r="AR300" s="69" t="s">
        <v>890</v>
      </c>
      <c r="AS300" s="69"/>
      <c r="AT300" s="69"/>
      <c r="AU300" s="69"/>
      <c r="AV300" s="69"/>
      <c r="AW300" s="69"/>
      <c r="AX300" s="69"/>
      <c r="AY300" s="69" t="s">
        <v>890</v>
      </c>
      <c r="AZ300" s="69" t="s">
        <v>890</v>
      </c>
      <c r="BA300" s="70">
        <v>43670</v>
      </c>
      <c r="BB300" s="70"/>
      <c r="BC300" s="70" t="s">
        <v>1377</v>
      </c>
      <c r="BD300" s="69"/>
      <c r="BE300" s="70" t="s">
        <v>890</v>
      </c>
      <c r="BF300" s="70" t="s">
        <v>1672</v>
      </c>
      <c r="BG300" s="70"/>
      <c r="BH300" s="68" t="s">
        <v>1190</v>
      </c>
      <c r="BI300" s="68" t="s">
        <v>889</v>
      </c>
      <c r="BJ300" s="68"/>
      <c r="BK300" s="68" t="s">
        <v>1119</v>
      </c>
      <c r="BL300" s="68" t="s">
        <v>1119</v>
      </c>
      <c r="BM300" s="68" t="s">
        <v>1119</v>
      </c>
      <c r="BN300" s="68" t="s">
        <v>889</v>
      </c>
      <c r="BO300" s="70" t="str">
        <f t="shared" si="9"/>
        <v>HO Not Done</v>
      </c>
      <c r="BP300" s="70" t="s">
        <v>1264</v>
      </c>
      <c r="BQ300" s="70" t="s">
        <v>890</v>
      </c>
      <c r="BR300" s="70" t="s">
        <v>1493</v>
      </c>
    </row>
    <row r="301" spans="1:70" ht="18">
      <c r="A301" s="68" t="s">
        <v>1064</v>
      </c>
      <c r="B301" s="68" t="s">
        <v>39</v>
      </c>
      <c r="C301" s="68" t="s">
        <v>40</v>
      </c>
      <c r="D301" s="68" t="s">
        <v>353</v>
      </c>
      <c r="E301" s="68" t="s">
        <v>42</v>
      </c>
      <c r="F301" s="68" t="s">
        <v>1196</v>
      </c>
      <c r="G301" s="68" t="s">
        <v>353</v>
      </c>
      <c r="H301" s="68" t="s">
        <v>1770</v>
      </c>
      <c r="I301" s="68" t="s">
        <v>1771</v>
      </c>
      <c r="J301" s="68" t="s">
        <v>44</v>
      </c>
      <c r="K301" s="68" t="s">
        <v>230</v>
      </c>
      <c r="L301" s="68" t="s">
        <v>1196</v>
      </c>
      <c r="M301" s="68" t="s">
        <v>353</v>
      </c>
      <c r="N301" s="68" t="s">
        <v>353</v>
      </c>
      <c r="O301" s="68" t="s">
        <v>353</v>
      </c>
      <c r="P301" s="68" t="s">
        <v>53</v>
      </c>
      <c r="Q301" s="68"/>
      <c r="R301" s="68" t="s">
        <v>46</v>
      </c>
      <c r="S301" s="68" t="s">
        <v>890</v>
      </c>
      <c r="T301" s="68" t="s">
        <v>890</v>
      </c>
      <c r="U301" s="68" t="s">
        <v>46</v>
      </c>
      <c r="V301" s="70" t="s">
        <v>890</v>
      </c>
      <c r="W301" s="70" t="s">
        <v>890</v>
      </c>
      <c r="X301" s="68" t="s">
        <v>959</v>
      </c>
      <c r="Y301" s="68" t="s">
        <v>1119</v>
      </c>
      <c r="Z301" s="68" t="s">
        <v>1119</v>
      </c>
      <c r="AA301" s="68" t="s">
        <v>1119</v>
      </c>
      <c r="AB301" s="68" t="s">
        <v>1119</v>
      </c>
      <c r="AC301" s="68" t="s">
        <v>890</v>
      </c>
      <c r="AD301" s="68" t="s">
        <v>890</v>
      </c>
      <c r="AE301" s="68" t="s">
        <v>890</v>
      </c>
      <c r="AF301" s="68" t="s">
        <v>890</v>
      </c>
      <c r="AG301" s="68" t="s">
        <v>890</v>
      </c>
      <c r="AH301" s="68" t="s">
        <v>890</v>
      </c>
      <c r="AI301" s="69" t="s">
        <v>1119</v>
      </c>
      <c r="AJ301" s="69" t="s">
        <v>1119</v>
      </c>
      <c r="AK301" s="69" t="s">
        <v>1119</v>
      </c>
      <c r="AL301" s="69" t="s">
        <v>1119</v>
      </c>
      <c r="AM301" s="69" t="s">
        <v>1119</v>
      </c>
      <c r="AN301" s="69" t="s">
        <v>1119</v>
      </c>
      <c r="AO301" s="68" t="s">
        <v>890</v>
      </c>
      <c r="AP301" s="68" t="s">
        <v>890</v>
      </c>
      <c r="AQ301" s="68" t="s">
        <v>890</v>
      </c>
      <c r="AR301" s="68" t="s">
        <v>890</v>
      </c>
      <c r="AS301" s="68"/>
      <c r="AT301" s="68"/>
      <c r="AU301" s="68"/>
      <c r="AV301" s="68"/>
      <c r="AW301" s="68"/>
      <c r="AX301" s="68"/>
      <c r="AY301" s="68" t="s">
        <v>890</v>
      </c>
      <c r="AZ301" s="68" t="s">
        <v>890</v>
      </c>
      <c r="BA301" s="70">
        <v>43670</v>
      </c>
      <c r="BB301" s="70"/>
      <c r="BC301" s="70" t="s">
        <v>1377</v>
      </c>
      <c r="BD301" s="69"/>
      <c r="BE301" s="70" t="s">
        <v>890</v>
      </c>
      <c r="BF301" s="70" t="s">
        <v>1672</v>
      </c>
      <c r="BG301" s="70"/>
      <c r="BH301" s="68" t="s">
        <v>101</v>
      </c>
      <c r="BI301" s="68" t="s">
        <v>353</v>
      </c>
      <c r="BJ301" s="68"/>
      <c r="BK301" s="68" t="s">
        <v>1119</v>
      </c>
      <c r="BL301" s="68" t="s">
        <v>1119</v>
      </c>
      <c r="BM301" s="68" t="s">
        <v>1119</v>
      </c>
      <c r="BN301" s="68" t="s">
        <v>353</v>
      </c>
      <c r="BO301" s="70" t="str">
        <f t="shared" si="9"/>
        <v>HO Not Done</v>
      </c>
      <c r="BP301" s="70" t="s">
        <v>1264</v>
      </c>
      <c r="BQ301" s="70" t="s">
        <v>890</v>
      </c>
      <c r="BR301" s="70" t="s">
        <v>1493</v>
      </c>
    </row>
    <row r="302" spans="1:70" ht="18">
      <c r="A302" s="68" t="s">
        <v>1066</v>
      </c>
      <c r="B302" s="68" t="s">
        <v>39</v>
      </c>
      <c r="C302" s="68" t="s">
        <v>40</v>
      </c>
      <c r="D302" s="68" t="s">
        <v>889</v>
      </c>
      <c r="E302" s="68" t="s">
        <v>889</v>
      </c>
      <c r="F302" s="68" t="s">
        <v>1196</v>
      </c>
      <c r="G302" s="68" t="s">
        <v>889</v>
      </c>
      <c r="H302" s="68" t="s">
        <v>1852</v>
      </c>
      <c r="I302" s="68" t="s">
        <v>1853</v>
      </c>
      <c r="J302" s="68" t="s">
        <v>44</v>
      </c>
      <c r="K302" s="68" t="s">
        <v>230</v>
      </c>
      <c r="L302" s="68" t="s">
        <v>1196</v>
      </c>
      <c r="M302" s="68" t="s">
        <v>889</v>
      </c>
      <c r="N302" s="68" t="s">
        <v>889</v>
      </c>
      <c r="O302" s="68" t="s">
        <v>889</v>
      </c>
      <c r="P302" s="68" t="s">
        <v>53</v>
      </c>
      <c r="Q302" s="68"/>
      <c r="R302" s="68" t="s">
        <v>46</v>
      </c>
      <c r="S302" s="68" t="s">
        <v>890</v>
      </c>
      <c r="T302" s="68" t="s">
        <v>890</v>
      </c>
      <c r="U302" s="68" t="s">
        <v>46</v>
      </c>
      <c r="V302" s="70" t="s">
        <v>890</v>
      </c>
      <c r="W302" s="70" t="s">
        <v>890</v>
      </c>
      <c r="X302" s="68" t="s">
        <v>959</v>
      </c>
      <c r="Y302" s="68" t="s">
        <v>1119</v>
      </c>
      <c r="Z302" s="68" t="s">
        <v>1119</v>
      </c>
      <c r="AA302" s="68" t="s">
        <v>1119</v>
      </c>
      <c r="AB302" s="68" t="s">
        <v>1119</v>
      </c>
      <c r="AC302" s="69" t="s">
        <v>890</v>
      </c>
      <c r="AD302" s="69" t="s">
        <v>890</v>
      </c>
      <c r="AE302" s="69" t="s">
        <v>890</v>
      </c>
      <c r="AF302" s="69" t="s">
        <v>890</v>
      </c>
      <c r="AG302" s="69" t="s">
        <v>890</v>
      </c>
      <c r="AH302" s="69" t="s">
        <v>890</v>
      </c>
      <c r="AI302" s="69" t="s">
        <v>890</v>
      </c>
      <c r="AJ302" s="69" t="s">
        <v>890</v>
      </c>
      <c r="AK302" s="69" t="s">
        <v>890</v>
      </c>
      <c r="AL302" s="69" t="s">
        <v>890</v>
      </c>
      <c r="AM302" s="69" t="s">
        <v>890</v>
      </c>
      <c r="AN302" s="69" t="s">
        <v>890</v>
      </c>
      <c r="AO302" s="70" t="s">
        <v>1119</v>
      </c>
      <c r="AP302" s="70" t="s">
        <v>1119</v>
      </c>
      <c r="AQ302" s="69" t="s">
        <v>890</v>
      </c>
      <c r="AR302" s="69" t="s">
        <v>890</v>
      </c>
      <c r="AS302" s="69"/>
      <c r="AT302" s="69"/>
      <c r="AU302" s="69"/>
      <c r="AV302" s="69"/>
      <c r="AW302" s="69"/>
      <c r="AX302" s="69"/>
      <c r="AY302" s="69" t="s">
        <v>890</v>
      </c>
      <c r="AZ302" s="69" t="s">
        <v>890</v>
      </c>
      <c r="BA302" s="70">
        <v>43670</v>
      </c>
      <c r="BB302" s="70"/>
      <c r="BC302" s="70" t="s">
        <v>1377</v>
      </c>
      <c r="BD302" s="69"/>
      <c r="BE302" s="70" t="s">
        <v>890</v>
      </c>
      <c r="BF302" s="70" t="s">
        <v>1672</v>
      </c>
      <c r="BG302" s="70"/>
      <c r="BH302" s="68" t="s">
        <v>1190</v>
      </c>
      <c r="BI302" s="68" t="s">
        <v>889</v>
      </c>
      <c r="BJ302" s="68"/>
      <c r="BK302" s="68" t="s">
        <v>1119</v>
      </c>
      <c r="BL302" s="68" t="s">
        <v>1119</v>
      </c>
      <c r="BM302" s="68" t="s">
        <v>1119</v>
      </c>
      <c r="BN302" s="68" t="s">
        <v>889</v>
      </c>
      <c r="BO302" s="70" t="str">
        <f t="shared" si="9"/>
        <v>HO Not Done</v>
      </c>
      <c r="BP302" s="70" t="s">
        <v>1264</v>
      </c>
      <c r="BQ302" s="70" t="s">
        <v>890</v>
      </c>
      <c r="BR302" s="70" t="s">
        <v>1493</v>
      </c>
    </row>
    <row r="303" spans="1:70" ht="18">
      <c r="A303" s="68" t="s">
        <v>1068</v>
      </c>
      <c r="B303" s="68" t="s">
        <v>39</v>
      </c>
      <c r="C303" s="68" t="s">
        <v>40</v>
      </c>
      <c r="D303" s="68" t="s">
        <v>889</v>
      </c>
      <c r="E303" s="68" t="s">
        <v>889</v>
      </c>
      <c r="F303" s="68" t="s">
        <v>1196</v>
      </c>
      <c r="G303" s="68" t="s">
        <v>889</v>
      </c>
      <c r="H303" s="68" t="s">
        <v>1854</v>
      </c>
      <c r="I303" s="68" t="s">
        <v>1855</v>
      </c>
      <c r="J303" s="68" t="s">
        <v>44</v>
      </c>
      <c r="K303" s="68" t="s">
        <v>230</v>
      </c>
      <c r="L303" s="68" t="s">
        <v>1196</v>
      </c>
      <c r="M303" s="68" t="s">
        <v>889</v>
      </c>
      <c r="N303" s="68" t="s">
        <v>889</v>
      </c>
      <c r="O303" s="68" t="s">
        <v>889</v>
      </c>
      <c r="P303" s="68" t="s">
        <v>53</v>
      </c>
      <c r="Q303" s="68"/>
      <c r="R303" s="68" t="s">
        <v>46</v>
      </c>
      <c r="S303" s="68" t="s">
        <v>890</v>
      </c>
      <c r="T303" s="68" t="s">
        <v>890</v>
      </c>
      <c r="U303" s="68" t="s">
        <v>46</v>
      </c>
      <c r="V303" s="70" t="s">
        <v>890</v>
      </c>
      <c r="W303" s="70" t="s">
        <v>890</v>
      </c>
      <c r="X303" s="68" t="s">
        <v>959</v>
      </c>
      <c r="Y303" s="68" t="s">
        <v>1119</v>
      </c>
      <c r="Z303" s="68" t="s">
        <v>1119</v>
      </c>
      <c r="AA303" s="68" t="s">
        <v>1119</v>
      </c>
      <c r="AB303" s="68" t="s">
        <v>1119</v>
      </c>
      <c r="AC303" s="69" t="s">
        <v>890</v>
      </c>
      <c r="AD303" s="69" t="s">
        <v>890</v>
      </c>
      <c r="AE303" s="69" t="s">
        <v>890</v>
      </c>
      <c r="AF303" s="69" t="s">
        <v>890</v>
      </c>
      <c r="AG303" s="69" t="s">
        <v>890</v>
      </c>
      <c r="AH303" s="69" t="s">
        <v>890</v>
      </c>
      <c r="AI303" s="69" t="s">
        <v>890</v>
      </c>
      <c r="AJ303" s="69" t="s">
        <v>890</v>
      </c>
      <c r="AK303" s="69" t="s">
        <v>890</v>
      </c>
      <c r="AL303" s="69" t="s">
        <v>890</v>
      </c>
      <c r="AM303" s="69" t="s">
        <v>890</v>
      </c>
      <c r="AN303" s="69" t="s">
        <v>890</v>
      </c>
      <c r="AO303" s="70" t="s">
        <v>1119</v>
      </c>
      <c r="AP303" s="70" t="s">
        <v>1119</v>
      </c>
      <c r="AQ303" s="69" t="s">
        <v>890</v>
      </c>
      <c r="AR303" s="69" t="s">
        <v>890</v>
      </c>
      <c r="AS303" s="69"/>
      <c r="AT303" s="69"/>
      <c r="AU303" s="69"/>
      <c r="AV303" s="69"/>
      <c r="AW303" s="69"/>
      <c r="AX303" s="69"/>
      <c r="AY303" s="69" t="s">
        <v>890</v>
      </c>
      <c r="AZ303" s="69" t="s">
        <v>890</v>
      </c>
      <c r="BA303" s="70">
        <v>43670</v>
      </c>
      <c r="BB303" s="70"/>
      <c r="BC303" s="70" t="s">
        <v>1377</v>
      </c>
      <c r="BD303" s="69"/>
      <c r="BE303" s="70" t="s">
        <v>890</v>
      </c>
      <c r="BF303" s="70" t="s">
        <v>1672</v>
      </c>
      <c r="BG303" s="70"/>
      <c r="BH303" s="68" t="s">
        <v>1190</v>
      </c>
      <c r="BI303" s="68" t="s">
        <v>889</v>
      </c>
      <c r="BJ303" s="68"/>
      <c r="BK303" s="68" t="s">
        <v>1119</v>
      </c>
      <c r="BL303" s="68" t="s">
        <v>1119</v>
      </c>
      <c r="BM303" s="68" t="s">
        <v>1119</v>
      </c>
      <c r="BN303" s="68" t="s">
        <v>889</v>
      </c>
      <c r="BO303" s="70" t="str">
        <f t="shared" si="9"/>
        <v>HO Not Done</v>
      </c>
      <c r="BP303" s="70" t="s">
        <v>1264</v>
      </c>
      <c r="BQ303" s="70" t="s">
        <v>890</v>
      </c>
      <c r="BR303" s="70" t="s">
        <v>1493</v>
      </c>
    </row>
    <row r="304" spans="1:70" ht="18">
      <c r="A304" s="68" t="s">
        <v>1120</v>
      </c>
      <c r="B304" s="68" t="s">
        <v>39</v>
      </c>
      <c r="C304" s="68" t="s">
        <v>40</v>
      </c>
      <c r="D304" s="68" t="s">
        <v>353</v>
      </c>
      <c r="E304" s="68" t="s">
        <v>104</v>
      </c>
      <c r="F304" s="68" t="s">
        <v>1196</v>
      </c>
      <c r="G304" s="68" t="s">
        <v>353</v>
      </c>
      <c r="H304" s="68" t="s">
        <v>1856</v>
      </c>
      <c r="I304" s="68" t="s">
        <v>1857</v>
      </c>
      <c r="J304" s="68" t="s">
        <v>44</v>
      </c>
      <c r="K304" s="68" t="s">
        <v>230</v>
      </c>
      <c r="L304" s="68" t="s">
        <v>1196</v>
      </c>
      <c r="M304" s="68" t="s">
        <v>353</v>
      </c>
      <c r="N304" s="68" t="s">
        <v>353</v>
      </c>
      <c r="O304" s="68" t="s">
        <v>353</v>
      </c>
      <c r="P304" s="68" t="s">
        <v>53</v>
      </c>
      <c r="Q304" s="68"/>
      <c r="R304" s="68" t="s">
        <v>46</v>
      </c>
      <c r="S304" s="68" t="s">
        <v>890</v>
      </c>
      <c r="T304" s="68" t="s">
        <v>890</v>
      </c>
      <c r="U304" s="68" t="s">
        <v>46</v>
      </c>
      <c r="V304" s="68" t="s">
        <v>890</v>
      </c>
      <c r="W304" s="68" t="s">
        <v>890</v>
      </c>
      <c r="X304" s="68" t="s">
        <v>959</v>
      </c>
      <c r="Y304" s="68" t="s">
        <v>1119</v>
      </c>
      <c r="Z304" s="68" t="s">
        <v>1119</v>
      </c>
      <c r="AA304" s="68" t="s">
        <v>1119</v>
      </c>
      <c r="AB304" s="68" t="s">
        <v>1119</v>
      </c>
      <c r="AC304" s="68" t="s">
        <v>890</v>
      </c>
      <c r="AD304" s="68" t="s">
        <v>890</v>
      </c>
      <c r="AE304" s="68" t="s">
        <v>890</v>
      </c>
      <c r="AF304" s="68" t="s">
        <v>890</v>
      </c>
      <c r="AG304" s="69" t="s">
        <v>890</v>
      </c>
      <c r="AH304" s="69" t="s">
        <v>890</v>
      </c>
      <c r="AI304" s="69" t="s">
        <v>1119</v>
      </c>
      <c r="AJ304" s="69" t="s">
        <v>1119</v>
      </c>
      <c r="AK304" s="69" t="s">
        <v>1119</v>
      </c>
      <c r="AL304" s="69" t="s">
        <v>1119</v>
      </c>
      <c r="AM304" s="69" t="s">
        <v>1119</v>
      </c>
      <c r="AN304" s="69" t="s">
        <v>1119</v>
      </c>
      <c r="AO304" s="69" t="s">
        <v>890</v>
      </c>
      <c r="AP304" s="69" t="s">
        <v>890</v>
      </c>
      <c r="AQ304" s="68" t="s">
        <v>890</v>
      </c>
      <c r="AR304" s="68" t="s">
        <v>890</v>
      </c>
      <c r="AS304" s="68"/>
      <c r="AT304" s="68"/>
      <c r="AU304" s="68"/>
      <c r="AV304" s="68"/>
      <c r="AW304" s="68"/>
      <c r="AX304" s="68"/>
      <c r="AY304" s="68" t="s">
        <v>890</v>
      </c>
      <c r="AZ304" s="68" t="s">
        <v>890</v>
      </c>
      <c r="BA304" s="70">
        <v>43670</v>
      </c>
      <c r="BB304" s="70"/>
      <c r="BC304" s="70" t="s">
        <v>1377</v>
      </c>
      <c r="BD304" s="69"/>
      <c r="BE304" s="70" t="s">
        <v>890</v>
      </c>
      <c r="BF304" s="70" t="s">
        <v>1672</v>
      </c>
      <c r="BG304" s="70"/>
      <c r="BH304" s="68" t="s">
        <v>101</v>
      </c>
      <c r="BI304" s="68" t="s">
        <v>353</v>
      </c>
      <c r="BJ304" s="68"/>
      <c r="BK304" s="68" t="s">
        <v>1119</v>
      </c>
      <c r="BL304" s="68" t="s">
        <v>1119</v>
      </c>
      <c r="BM304" s="68" t="s">
        <v>1119</v>
      </c>
      <c r="BN304" s="68" t="s">
        <v>353</v>
      </c>
      <c r="BO304" s="70" t="str">
        <f t="shared" si="9"/>
        <v>HO Not Done</v>
      </c>
      <c r="BP304" s="70" t="s">
        <v>1264</v>
      </c>
      <c r="BQ304" s="70" t="s">
        <v>890</v>
      </c>
      <c r="BR304" s="70" t="s">
        <v>1493</v>
      </c>
    </row>
    <row r="305" spans="1:70" ht="18">
      <c r="A305" s="68" t="s">
        <v>1142</v>
      </c>
      <c r="B305" s="68" t="s">
        <v>889</v>
      </c>
      <c r="C305" s="68" t="s">
        <v>40</v>
      </c>
      <c r="D305" s="68" t="s">
        <v>889</v>
      </c>
      <c r="E305" s="68" t="s">
        <v>889</v>
      </c>
      <c r="F305" s="68" t="s">
        <v>1196</v>
      </c>
      <c r="G305" s="68" t="s">
        <v>889</v>
      </c>
      <c r="H305" s="68" t="s">
        <v>1858</v>
      </c>
      <c r="I305" s="68" t="s">
        <v>1859</v>
      </c>
      <c r="J305" s="68" t="s">
        <v>44</v>
      </c>
      <c r="K305" s="68" t="s">
        <v>230</v>
      </c>
      <c r="L305" s="68" t="s">
        <v>1196</v>
      </c>
      <c r="M305" s="68" t="s">
        <v>889</v>
      </c>
      <c r="N305" s="68" t="s">
        <v>889</v>
      </c>
      <c r="O305" s="68" t="s">
        <v>889</v>
      </c>
      <c r="P305" s="68" t="s">
        <v>53</v>
      </c>
      <c r="Q305" s="68"/>
      <c r="R305" s="68" t="s">
        <v>46</v>
      </c>
      <c r="S305" s="68" t="s">
        <v>890</v>
      </c>
      <c r="T305" s="68" t="s">
        <v>890</v>
      </c>
      <c r="U305" s="68" t="s">
        <v>46</v>
      </c>
      <c r="V305" s="68" t="s">
        <v>890</v>
      </c>
      <c r="W305" s="68" t="s">
        <v>890</v>
      </c>
      <c r="X305" s="68" t="s">
        <v>959</v>
      </c>
      <c r="Y305" s="68" t="s">
        <v>1119</v>
      </c>
      <c r="Z305" s="68" t="s">
        <v>1119</v>
      </c>
      <c r="AA305" s="68" t="s">
        <v>1119</v>
      </c>
      <c r="AB305" s="68" t="s">
        <v>1119</v>
      </c>
      <c r="AC305" s="69" t="s">
        <v>890</v>
      </c>
      <c r="AD305" s="69" t="s">
        <v>890</v>
      </c>
      <c r="AE305" s="69" t="s">
        <v>890</v>
      </c>
      <c r="AF305" s="69" t="s">
        <v>890</v>
      </c>
      <c r="AG305" s="69" t="s">
        <v>890</v>
      </c>
      <c r="AH305" s="69" t="s">
        <v>890</v>
      </c>
      <c r="AI305" s="69" t="s">
        <v>890</v>
      </c>
      <c r="AJ305" s="69" t="s">
        <v>890</v>
      </c>
      <c r="AK305" s="69" t="s">
        <v>890</v>
      </c>
      <c r="AL305" s="69" t="s">
        <v>890</v>
      </c>
      <c r="AM305" s="69" t="s">
        <v>890</v>
      </c>
      <c r="AN305" s="69" t="s">
        <v>890</v>
      </c>
      <c r="AO305" s="70" t="s">
        <v>1119</v>
      </c>
      <c r="AP305" s="70" t="s">
        <v>1119</v>
      </c>
      <c r="AQ305" s="69" t="s">
        <v>890</v>
      </c>
      <c r="AR305" s="69" t="s">
        <v>890</v>
      </c>
      <c r="AS305" s="69"/>
      <c r="AT305" s="69"/>
      <c r="AU305" s="69"/>
      <c r="AV305" s="69"/>
      <c r="AW305" s="69"/>
      <c r="AX305" s="69"/>
      <c r="AY305" s="69" t="s">
        <v>890</v>
      </c>
      <c r="AZ305" s="69" t="s">
        <v>890</v>
      </c>
      <c r="BA305" s="70">
        <v>43677</v>
      </c>
      <c r="BB305" s="70"/>
      <c r="BC305" s="70" t="s">
        <v>1377</v>
      </c>
      <c r="BD305" s="69"/>
      <c r="BE305" s="70" t="s">
        <v>890</v>
      </c>
      <c r="BF305" s="70" t="s">
        <v>1672</v>
      </c>
      <c r="BG305" s="70"/>
      <c r="BH305" s="68" t="s">
        <v>1190</v>
      </c>
      <c r="BI305" s="68" t="s">
        <v>889</v>
      </c>
      <c r="BJ305" s="68"/>
      <c r="BK305" s="68" t="s">
        <v>1119</v>
      </c>
      <c r="BL305" s="68" t="s">
        <v>1119</v>
      </c>
      <c r="BM305" s="68" t="s">
        <v>1119</v>
      </c>
      <c r="BN305" s="68" t="s">
        <v>889</v>
      </c>
      <c r="BO305" s="70" t="str">
        <f t="shared" si="9"/>
        <v>HO Not Done</v>
      </c>
      <c r="BP305" s="70" t="s">
        <v>1264</v>
      </c>
      <c r="BQ305" s="70" t="s">
        <v>890</v>
      </c>
      <c r="BR305" s="70" t="s">
        <v>1493</v>
      </c>
    </row>
    <row r="306" spans="1:70" ht="18">
      <c r="A306" s="68" t="s">
        <v>1143</v>
      </c>
      <c r="B306" s="68" t="s">
        <v>889</v>
      </c>
      <c r="C306" s="68" t="s">
        <v>40</v>
      </c>
      <c r="D306" s="68" t="s">
        <v>889</v>
      </c>
      <c r="E306" s="68" t="s">
        <v>889</v>
      </c>
      <c r="F306" s="68" t="s">
        <v>1196</v>
      </c>
      <c r="G306" s="68" t="s">
        <v>889</v>
      </c>
      <c r="H306" s="68" t="s">
        <v>1860</v>
      </c>
      <c r="I306" s="68" t="s">
        <v>1861</v>
      </c>
      <c r="J306" s="68" t="s">
        <v>44</v>
      </c>
      <c r="K306" s="68" t="s">
        <v>230</v>
      </c>
      <c r="L306" s="68" t="s">
        <v>1196</v>
      </c>
      <c r="M306" s="68" t="s">
        <v>889</v>
      </c>
      <c r="N306" s="68" t="s">
        <v>889</v>
      </c>
      <c r="O306" s="68" t="s">
        <v>889</v>
      </c>
      <c r="P306" s="68" t="s">
        <v>53</v>
      </c>
      <c r="Q306" s="68"/>
      <c r="R306" s="68" t="s">
        <v>46</v>
      </c>
      <c r="S306" s="68" t="s">
        <v>890</v>
      </c>
      <c r="T306" s="68" t="s">
        <v>890</v>
      </c>
      <c r="U306" s="68" t="s">
        <v>46</v>
      </c>
      <c r="V306" s="68" t="s">
        <v>890</v>
      </c>
      <c r="W306" s="68" t="s">
        <v>890</v>
      </c>
      <c r="X306" s="68" t="s">
        <v>959</v>
      </c>
      <c r="Y306" s="68" t="s">
        <v>1119</v>
      </c>
      <c r="Z306" s="68" t="s">
        <v>1119</v>
      </c>
      <c r="AA306" s="68" t="s">
        <v>1119</v>
      </c>
      <c r="AB306" s="68" t="s">
        <v>1119</v>
      </c>
      <c r="AC306" s="69" t="s">
        <v>890</v>
      </c>
      <c r="AD306" s="69" t="s">
        <v>890</v>
      </c>
      <c r="AE306" s="69" t="s">
        <v>890</v>
      </c>
      <c r="AF306" s="69" t="s">
        <v>890</v>
      </c>
      <c r="AG306" s="69" t="s">
        <v>890</v>
      </c>
      <c r="AH306" s="69" t="s">
        <v>890</v>
      </c>
      <c r="AI306" s="69" t="s">
        <v>890</v>
      </c>
      <c r="AJ306" s="69" t="s">
        <v>890</v>
      </c>
      <c r="AK306" s="69" t="s">
        <v>890</v>
      </c>
      <c r="AL306" s="69" t="s">
        <v>890</v>
      </c>
      <c r="AM306" s="69" t="s">
        <v>890</v>
      </c>
      <c r="AN306" s="69" t="s">
        <v>890</v>
      </c>
      <c r="AO306" s="70" t="s">
        <v>1119</v>
      </c>
      <c r="AP306" s="70" t="s">
        <v>1119</v>
      </c>
      <c r="AQ306" s="69" t="s">
        <v>890</v>
      </c>
      <c r="AR306" s="69" t="s">
        <v>890</v>
      </c>
      <c r="AS306" s="69"/>
      <c r="AT306" s="69"/>
      <c r="AU306" s="69"/>
      <c r="AV306" s="69"/>
      <c r="AW306" s="69"/>
      <c r="AX306" s="69"/>
      <c r="AY306" s="69" t="s">
        <v>890</v>
      </c>
      <c r="AZ306" s="69" t="s">
        <v>890</v>
      </c>
      <c r="BA306" s="70">
        <v>43677</v>
      </c>
      <c r="BB306" s="70"/>
      <c r="BC306" s="70" t="s">
        <v>1377</v>
      </c>
      <c r="BD306" s="69"/>
      <c r="BE306" s="70" t="s">
        <v>890</v>
      </c>
      <c r="BF306" s="70" t="s">
        <v>1672</v>
      </c>
      <c r="BG306" s="70"/>
      <c r="BH306" s="68" t="s">
        <v>1190</v>
      </c>
      <c r="BI306" s="68" t="s">
        <v>889</v>
      </c>
      <c r="BJ306" s="68"/>
      <c r="BK306" s="68" t="s">
        <v>1119</v>
      </c>
      <c r="BL306" s="68" t="s">
        <v>1119</v>
      </c>
      <c r="BM306" s="68" t="s">
        <v>1119</v>
      </c>
      <c r="BN306" s="68" t="s">
        <v>889</v>
      </c>
      <c r="BO306" s="70" t="str">
        <f t="shared" si="9"/>
        <v>HO Not Done</v>
      </c>
      <c r="BP306" s="70" t="s">
        <v>1264</v>
      </c>
      <c r="BQ306" s="70" t="s">
        <v>890</v>
      </c>
      <c r="BR306" s="70" t="s">
        <v>1493</v>
      </c>
    </row>
    <row r="307" spans="1:70" ht="18">
      <c r="A307" s="68" t="s">
        <v>1144</v>
      </c>
      <c r="B307" s="68" t="s">
        <v>889</v>
      </c>
      <c r="C307" s="68" t="s">
        <v>40</v>
      </c>
      <c r="D307" s="68" t="s">
        <v>889</v>
      </c>
      <c r="E307" s="68" t="s">
        <v>889</v>
      </c>
      <c r="F307" s="68" t="s">
        <v>1196</v>
      </c>
      <c r="G307" s="68" t="s">
        <v>889</v>
      </c>
      <c r="H307" s="68" t="s">
        <v>1862</v>
      </c>
      <c r="I307" s="68" t="s">
        <v>1863</v>
      </c>
      <c r="J307" s="68" t="s">
        <v>44</v>
      </c>
      <c r="K307" s="68" t="s">
        <v>230</v>
      </c>
      <c r="L307" s="68" t="s">
        <v>1196</v>
      </c>
      <c r="M307" s="68" t="s">
        <v>889</v>
      </c>
      <c r="N307" s="68" t="s">
        <v>889</v>
      </c>
      <c r="O307" s="68" t="s">
        <v>889</v>
      </c>
      <c r="P307" s="68" t="s">
        <v>53</v>
      </c>
      <c r="Q307" s="68"/>
      <c r="R307" s="68" t="s">
        <v>46</v>
      </c>
      <c r="S307" s="68" t="s">
        <v>890</v>
      </c>
      <c r="T307" s="68" t="s">
        <v>890</v>
      </c>
      <c r="U307" s="68" t="s">
        <v>46</v>
      </c>
      <c r="V307" s="68" t="s">
        <v>890</v>
      </c>
      <c r="W307" s="68" t="s">
        <v>890</v>
      </c>
      <c r="X307" s="68" t="s">
        <v>959</v>
      </c>
      <c r="Y307" s="68" t="s">
        <v>1119</v>
      </c>
      <c r="Z307" s="68" t="s">
        <v>1119</v>
      </c>
      <c r="AA307" s="68" t="s">
        <v>1119</v>
      </c>
      <c r="AB307" s="68" t="s">
        <v>1119</v>
      </c>
      <c r="AC307" s="69" t="s">
        <v>890</v>
      </c>
      <c r="AD307" s="69" t="s">
        <v>890</v>
      </c>
      <c r="AE307" s="69" t="s">
        <v>890</v>
      </c>
      <c r="AF307" s="69" t="s">
        <v>890</v>
      </c>
      <c r="AG307" s="69" t="s">
        <v>890</v>
      </c>
      <c r="AH307" s="69" t="s">
        <v>890</v>
      </c>
      <c r="AI307" s="69" t="s">
        <v>890</v>
      </c>
      <c r="AJ307" s="69" t="s">
        <v>890</v>
      </c>
      <c r="AK307" s="69" t="s">
        <v>890</v>
      </c>
      <c r="AL307" s="69" t="s">
        <v>890</v>
      </c>
      <c r="AM307" s="69" t="s">
        <v>890</v>
      </c>
      <c r="AN307" s="69" t="s">
        <v>890</v>
      </c>
      <c r="AO307" s="70" t="s">
        <v>1119</v>
      </c>
      <c r="AP307" s="70" t="s">
        <v>1119</v>
      </c>
      <c r="AQ307" s="69" t="s">
        <v>890</v>
      </c>
      <c r="AR307" s="69" t="s">
        <v>890</v>
      </c>
      <c r="AS307" s="69"/>
      <c r="AT307" s="69"/>
      <c r="AU307" s="69"/>
      <c r="AV307" s="69"/>
      <c r="AW307" s="69"/>
      <c r="AX307" s="69"/>
      <c r="AY307" s="69" t="s">
        <v>890</v>
      </c>
      <c r="AZ307" s="69" t="s">
        <v>890</v>
      </c>
      <c r="BA307" s="70">
        <v>43677</v>
      </c>
      <c r="BB307" s="70"/>
      <c r="BC307" s="70" t="s">
        <v>1377</v>
      </c>
      <c r="BD307" s="69"/>
      <c r="BE307" s="70" t="s">
        <v>890</v>
      </c>
      <c r="BF307" s="70" t="s">
        <v>1672</v>
      </c>
      <c r="BG307" s="70"/>
      <c r="BH307" s="68" t="s">
        <v>1190</v>
      </c>
      <c r="BI307" s="68" t="s">
        <v>889</v>
      </c>
      <c r="BJ307" s="68"/>
      <c r="BK307" s="68" t="s">
        <v>1119</v>
      </c>
      <c r="BL307" s="68" t="s">
        <v>1119</v>
      </c>
      <c r="BM307" s="68" t="s">
        <v>1119</v>
      </c>
      <c r="BN307" s="68" t="s">
        <v>889</v>
      </c>
      <c r="BO307" s="70" t="str">
        <f t="shared" si="9"/>
        <v>HO Not Done</v>
      </c>
      <c r="BP307" s="70" t="s">
        <v>1264</v>
      </c>
      <c r="BQ307" s="70" t="s">
        <v>890</v>
      </c>
      <c r="BR307" s="70" t="s">
        <v>1493</v>
      </c>
    </row>
    <row r="308" spans="1:70" ht="18">
      <c r="A308" s="68" t="s">
        <v>1202</v>
      </c>
      <c r="B308" s="68" t="s">
        <v>39</v>
      </c>
      <c r="C308" s="68" t="s">
        <v>40</v>
      </c>
      <c r="D308" s="68" t="s">
        <v>649</v>
      </c>
      <c r="E308" s="68" t="s">
        <v>344</v>
      </c>
      <c r="F308" s="68" t="s">
        <v>1294</v>
      </c>
      <c r="G308" s="68" t="s">
        <v>741</v>
      </c>
      <c r="H308" s="68">
        <v>26.270790000000002</v>
      </c>
      <c r="I308" s="68">
        <v>44.034239999999997</v>
      </c>
      <c r="J308" s="68" t="s">
        <v>44</v>
      </c>
      <c r="K308" s="68" t="s">
        <v>888</v>
      </c>
      <c r="L308" s="68" t="s">
        <v>1198</v>
      </c>
      <c r="M308" s="68" t="s">
        <v>1119</v>
      </c>
      <c r="N308" s="68" t="s">
        <v>1119</v>
      </c>
      <c r="O308" s="68" t="s">
        <v>39</v>
      </c>
      <c r="P308" s="68" t="s">
        <v>53</v>
      </c>
      <c r="Q308" s="68"/>
      <c r="R308" s="68" t="s">
        <v>46</v>
      </c>
      <c r="S308" s="71">
        <v>43709</v>
      </c>
      <c r="T308" s="71">
        <v>43709</v>
      </c>
      <c r="U308" s="68" t="s">
        <v>46</v>
      </c>
      <c r="V308" s="70">
        <v>43711</v>
      </c>
      <c r="W308" s="70">
        <v>43740</v>
      </c>
      <c r="X308" s="68" t="s">
        <v>47</v>
      </c>
      <c r="Y308" s="113" t="s">
        <v>1914</v>
      </c>
      <c r="Z308" s="68" t="s">
        <v>1915</v>
      </c>
      <c r="AA308" s="68" t="s">
        <v>1689</v>
      </c>
      <c r="AB308" s="68" t="s">
        <v>1690</v>
      </c>
      <c r="AC308" s="69"/>
      <c r="AD308" s="69"/>
      <c r="AE308" s="69"/>
      <c r="AF308" s="69"/>
      <c r="AG308" s="69"/>
      <c r="AH308" s="69"/>
      <c r="AI308" s="69" t="s">
        <v>1119</v>
      </c>
      <c r="AJ308" s="69" t="s">
        <v>1119</v>
      </c>
      <c r="AK308" s="69" t="s">
        <v>1119</v>
      </c>
      <c r="AL308" s="69" t="s">
        <v>1119</v>
      </c>
      <c r="AM308" s="69" t="s">
        <v>1119</v>
      </c>
      <c r="AN308" s="69" t="s">
        <v>1119</v>
      </c>
      <c r="AO308" s="70"/>
      <c r="AP308" s="70"/>
      <c r="AQ308" s="69"/>
      <c r="AR308" s="69"/>
      <c r="AS308" s="69"/>
      <c r="AT308" s="69"/>
      <c r="AU308" s="69"/>
      <c r="AV308" s="69"/>
      <c r="AW308" s="69"/>
      <c r="AX308" s="69"/>
      <c r="AY308" s="69"/>
      <c r="AZ308" s="69"/>
      <c r="BA308" s="70"/>
      <c r="BB308" s="70"/>
      <c r="BC308" s="70" t="s">
        <v>1375</v>
      </c>
      <c r="BD308" s="69"/>
      <c r="BE308" s="70">
        <v>43797</v>
      </c>
      <c r="BF308" s="70" t="s">
        <v>1320</v>
      </c>
      <c r="BG308" s="70"/>
      <c r="BH308" s="68" t="s">
        <v>1190</v>
      </c>
      <c r="BI308" s="68" t="s">
        <v>48</v>
      </c>
      <c r="BJ308" s="68" t="s">
        <v>1322</v>
      </c>
      <c r="BK308" s="68" t="s">
        <v>1119</v>
      </c>
      <c r="BL308" s="68" t="s">
        <v>1119</v>
      </c>
      <c r="BM308" s="68" t="s">
        <v>1119</v>
      </c>
      <c r="BN308" s="68" t="s">
        <v>50</v>
      </c>
      <c r="BO308" s="70" t="str">
        <f t="shared" si="9"/>
        <v>ISR Not Sub to RF</v>
      </c>
      <c r="BP308" s="70" t="s">
        <v>1288</v>
      </c>
      <c r="BQ308" s="70" t="s">
        <v>1334</v>
      </c>
      <c r="BR308" s="70" t="s">
        <v>1529</v>
      </c>
    </row>
    <row r="309" spans="1:70" ht="18">
      <c r="A309" s="68" t="s">
        <v>1371</v>
      </c>
      <c r="B309" s="68" t="s">
        <v>874</v>
      </c>
      <c r="C309" s="68" t="s">
        <v>40</v>
      </c>
      <c r="D309" s="68" t="s">
        <v>41</v>
      </c>
      <c r="E309" s="68" t="s">
        <v>42</v>
      </c>
      <c r="F309" s="68" t="s">
        <v>1297</v>
      </c>
      <c r="G309" s="68" t="s">
        <v>175</v>
      </c>
      <c r="H309" s="68">
        <v>26.250150000000001</v>
      </c>
      <c r="I309" s="68">
        <v>50.047820000000002</v>
      </c>
      <c r="J309" s="68" t="s">
        <v>44</v>
      </c>
      <c r="K309" s="68" t="s">
        <v>888</v>
      </c>
      <c r="L309" s="68" t="s">
        <v>1198</v>
      </c>
      <c r="M309" s="68" t="s">
        <v>1119</v>
      </c>
      <c r="N309" s="68" t="s">
        <v>1119</v>
      </c>
      <c r="O309" s="68" t="s">
        <v>39</v>
      </c>
      <c r="P309" s="68" t="s">
        <v>53</v>
      </c>
      <c r="Q309" s="68"/>
      <c r="R309" s="68" t="s">
        <v>46</v>
      </c>
      <c r="S309" s="70">
        <v>43745</v>
      </c>
      <c r="T309" s="70">
        <v>43751</v>
      </c>
      <c r="U309" s="68"/>
      <c r="V309" s="70"/>
      <c r="W309" s="70"/>
      <c r="X309" s="68" t="s">
        <v>47</v>
      </c>
      <c r="Y309" s="113" t="s">
        <v>1956</v>
      </c>
      <c r="Z309" s="68" t="s">
        <v>1957</v>
      </c>
      <c r="AA309" s="68" t="s">
        <v>1745</v>
      </c>
      <c r="AB309" s="68" t="s">
        <v>1746</v>
      </c>
      <c r="AC309" s="69"/>
      <c r="AD309" s="69"/>
      <c r="AE309" s="69"/>
      <c r="AF309" s="69"/>
      <c r="AG309" s="69"/>
      <c r="AH309" s="69"/>
      <c r="AI309" s="69"/>
      <c r="AJ309" s="69"/>
      <c r="AK309" s="69"/>
      <c r="AL309" s="69"/>
      <c r="AM309" s="69"/>
      <c r="AN309" s="69"/>
      <c r="AO309" s="70"/>
      <c r="AP309" s="70"/>
      <c r="AQ309" s="69"/>
      <c r="AR309" s="69"/>
      <c r="AS309" s="69"/>
      <c r="AT309" s="69"/>
      <c r="AU309" s="69"/>
      <c r="AV309" s="69"/>
      <c r="AW309" s="69"/>
      <c r="AX309" s="69"/>
      <c r="AY309" s="69"/>
      <c r="AZ309" s="69"/>
      <c r="BA309" s="70"/>
      <c r="BB309" s="70"/>
      <c r="BC309" s="70" t="s">
        <v>1374</v>
      </c>
      <c r="BD309" s="69"/>
      <c r="BE309" s="70">
        <v>43824</v>
      </c>
      <c r="BF309" s="70" t="s">
        <v>1704</v>
      </c>
      <c r="BG309" s="70"/>
      <c r="BH309" s="68" t="s">
        <v>1190</v>
      </c>
      <c r="BI309" s="68" t="s">
        <v>48</v>
      </c>
      <c r="BJ309" s="68" t="s">
        <v>175</v>
      </c>
      <c r="BK309" s="68" t="s">
        <v>1119</v>
      </c>
      <c r="BL309" s="68" t="s">
        <v>1119</v>
      </c>
      <c r="BM309" s="68" t="s">
        <v>1119</v>
      </c>
      <c r="BN309" s="68" t="s">
        <v>50</v>
      </c>
      <c r="BO309" s="70" t="str">
        <f t="shared" si="9"/>
        <v>,ISR  IN GAT</v>
      </c>
      <c r="BP309" s="70" t="s">
        <v>1288</v>
      </c>
      <c r="BQ309" s="70" t="s">
        <v>1119</v>
      </c>
      <c r="BR309" s="70" t="s">
        <v>1707</v>
      </c>
    </row>
    <row r="310" spans="1:70" ht="18">
      <c r="A310" s="68" t="s">
        <v>1009</v>
      </c>
      <c r="B310" s="68" t="s">
        <v>39</v>
      </c>
      <c r="C310" s="68" t="s">
        <v>40</v>
      </c>
      <c r="D310" s="68" t="s">
        <v>41</v>
      </c>
      <c r="E310" s="68" t="s">
        <v>84</v>
      </c>
      <c r="F310" s="68"/>
      <c r="G310" s="68" t="s">
        <v>1073</v>
      </c>
      <c r="H310" s="68" t="s">
        <v>1864</v>
      </c>
      <c r="I310" s="68" t="s">
        <v>1865</v>
      </c>
      <c r="J310" s="68" t="s">
        <v>44</v>
      </c>
      <c r="K310" s="68" t="s">
        <v>230</v>
      </c>
      <c r="L310" s="68" t="s">
        <v>1198</v>
      </c>
      <c r="M310" s="68" t="s">
        <v>889</v>
      </c>
      <c r="N310" s="68" t="s">
        <v>50</v>
      </c>
      <c r="O310" s="68" t="s">
        <v>1073</v>
      </c>
      <c r="P310" s="68" t="s">
        <v>53</v>
      </c>
      <c r="Q310" s="68"/>
      <c r="R310" s="68" t="s">
        <v>46</v>
      </c>
      <c r="S310" s="70">
        <v>43745</v>
      </c>
      <c r="T310" s="70">
        <v>43751</v>
      </c>
      <c r="U310" s="68" t="s">
        <v>46</v>
      </c>
      <c r="V310" s="70">
        <v>43751</v>
      </c>
      <c r="W310" s="70">
        <v>43751</v>
      </c>
      <c r="X310" s="68" t="s">
        <v>47</v>
      </c>
      <c r="Y310" s="113" t="s">
        <v>1531</v>
      </c>
      <c r="Z310" s="68" t="s">
        <v>1532</v>
      </c>
      <c r="AA310" s="68" t="s">
        <v>56</v>
      </c>
      <c r="AB310" s="68" t="s">
        <v>57</v>
      </c>
      <c r="AC310" s="69"/>
      <c r="AD310" s="69"/>
      <c r="AE310" s="69"/>
      <c r="AF310" s="69"/>
      <c r="AG310" s="69"/>
      <c r="AH310" s="69"/>
      <c r="AI310" s="69"/>
      <c r="AJ310" s="69"/>
      <c r="AK310" s="69"/>
      <c r="AL310" s="69"/>
      <c r="AM310" s="69"/>
      <c r="AN310" s="69"/>
      <c r="AO310" s="70"/>
      <c r="AP310" s="70"/>
      <c r="AQ310" s="69"/>
      <c r="AR310" s="69"/>
      <c r="AS310" s="69"/>
      <c r="AT310" s="69"/>
      <c r="AU310" s="69"/>
      <c r="AV310" s="69"/>
      <c r="AW310" s="69"/>
      <c r="AX310" s="69"/>
      <c r="AY310" s="69"/>
      <c r="AZ310" s="69"/>
      <c r="BA310" s="70"/>
      <c r="BB310" s="70"/>
      <c r="BC310" s="70" t="s">
        <v>1375</v>
      </c>
      <c r="BD310" s="69"/>
      <c r="BE310" s="70">
        <v>43825</v>
      </c>
      <c r="BF310" s="70" t="s">
        <v>1704</v>
      </c>
      <c r="BG310" s="70"/>
      <c r="BH310" s="68"/>
      <c r="BI310" s="68"/>
      <c r="BJ310" s="68"/>
      <c r="BK310" s="68" t="s">
        <v>1119</v>
      </c>
      <c r="BL310" s="68" t="s">
        <v>1119</v>
      </c>
      <c r="BM310" s="68" t="s">
        <v>1119</v>
      </c>
      <c r="BN310" s="68" t="s">
        <v>1073</v>
      </c>
      <c r="BO310" s="70" t="str">
        <f t="shared" si="9"/>
        <v>ISR Not Sub to RF</v>
      </c>
      <c r="BP310" s="70"/>
      <c r="BQ310" s="70" t="s">
        <v>1119</v>
      </c>
      <c r="BR310" s="70"/>
    </row>
    <row r="311" spans="1:70" ht="18">
      <c r="A311" s="68" t="s">
        <v>1194</v>
      </c>
      <c r="B311" s="68" t="s">
        <v>39</v>
      </c>
      <c r="C311" s="68" t="s">
        <v>40</v>
      </c>
      <c r="D311" s="68" t="s">
        <v>41</v>
      </c>
      <c r="E311" s="68" t="s">
        <v>42</v>
      </c>
      <c r="F311" s="68"/>
      <c r="G311" s="68" t="s">
        <v>1073</v>
      </c>
      <c r="H311" s="68" t="s">
        <v>1866</v>
      </c>
      <c r="I311" s="68" t="s">
        <v>1867</v>
      </c>
      <c r="J311" s="68" t="s">
        <v>44</v>
      </c>
      <c r="K311" s="68" t="s">
        <v>230</v>
      </c>
      <c r="L311" s="68" t="s">
        <v>1198</v>
      </c>
      <c r="M311" s="68" t="s">
        <v>889</v>
      </c>
      <c r="N311" s="68" t="s">
        <v>1073</v>
      </c>
      <c r="O311" s="68" t="s">
        <v>1073</v>
      </c>
      <c r="P311" s="68" t="s">
        <v>53</v>
      </c>
      <c r="Q311" s="68"/>
      <c r="R311" s="68" t="s">
        <v>46</v>
      </c>
      <c r="S311" s="70">
        <v>43745</v>
      </c>
      <c r="T311" s="70">
        <v>43751</v>
      </c>
      <c r="U311" s="68"/>
      <c r="V311" s="70"/>
      <c r="W311" s="70"/>
      <c r="X311" s="68" t="s">
        <v>47</v>
      </c>
      <c r="Y311" s="113" t="e">
        <v>#N/A</v>
      </c>
      <c r="Z311" s="68" t="e">
        <v>#N/A</v>
      </c>
      <c r="AA311" s="68" t="e">
        <v>#N/A</v>
      </c>
      <c r="AB311" s="68" t="e">
        <v>#N/A</v>
      </c>
      <c r="AC311" s="69"/>
      <c r="AD311" s="69"/>
      <c r="AE311" s="69"/>
      <c r="AF311" s="69"/>
      <c r="AG311" s="69"/>
      <c r="AH311" s="69"/>
      <c r="AI311" s="69"/>
      <c r="AJ311" s="69"/>
      <c r="AK311" s="69"/>
      <c r="AL311" s="69"/>
      <c r="AM311" s="69"/>
      <c r="AN311" s="69"/>
      <c r="AO311" s="70"/>
      <c r="AP311" s="70"/>
      <c r="AQ311" s="69"/>
      <c r="AR311" s="69"/>
      <c r="AS311" s="69"/>
      <c r="AT311" s="69"/>
      <c r="AU311" s="69"/>
      <c r="AV311" s="69"/>
      <c r="AW311" s="69"/>
      <c r="AX311" s="69"/>
      <c r="AY311" s="69"/>
      <c r="AZ311" s="69"/>
      <c r="BA311" s="70"/>
      <c r="BB311" s="70"/>
      <c r="BC311" s="70" t="s">
        <v>1375</v>
      </c>
      <c r="BD311" s="69"/>
      <c r="BE311" s="70">
        <v>43825</v>
      </c>
      <c r="BF311" s="70" t="s">
        <v>1704</v>
      </c>
      <c r="BG311" s="70"/>
      <c r="BH311" s="68"/>
      <c r="BI311" s="68"/>
      <c r="BJ311" s="68"/>
      <c r="BK311" s="68" t="s">
        <v>1119</v>
      </c>
      <c r="BL311" s="68" t="s">
        <v>1119</v>
      </c>
      <c r="BM311" s="68" t="s">
        <v>1119</v>
      </c>
      <c r="BN311" s="68" t="s">
        <v>1073</v>
      </c>
      <c r="BO311" s="70" t="str">
        <f t="shared" si="9"/>
        <v>,ISR  IN GAT</v>
      </c>
      <c r="BP311" s="70"/>
      <c r="BQ311" s="70" t="s">
        <v>1119</v>
      </c>
      <c r="BR311" s="70"/>
    </row>
    <row r="312" spans="1:70" ht="18">
      <c r="A312" s="68" t="s">
        <v>1069</v>
      </c>
      <c r="B312" s="68" t="s">
        <v>39</v>
      </c>
      <c r="C312" s="68" t="s">
        <v>40</v>
      </c>
      <c r="D312" s="68" t="s">
        <v>647</v>
      </c>
      <c r="E312" s="68" t="s">
        <v>396</v>
      </c>
      <c r="F312" s="68"/>
      <c r="G312" s="68" t="s">
        <v>1073</v>
      </c>
      <c r="H312" s="68" t="s">
        <v>1868</v>
      </c>
      <c r="I312" s="68" t="s">
        <v>1869</v>
      </c>
      <c r="J312" s="68" t="s">
        <v>44</v>
      </c>
      <c r="K312" s="68" t="s">
        <v>230</v>
      </c>
      <c r="L312" s="68" t="s">
        <v>1198</v>
      </c>
      <c r="M312" s="68" t="s">
        <v>889</v>
      </c>
      <c r="N312" s="68" t="s">
        <v>1073</v>
      </c>
      <c r="O312" s="68" t="s">
        <v>1073</v>
      </c>
      <c r="P312" s="68" t="s">
        <v>53</v>
      </c>
      <c r="Q312" s="68"/>
      <c r="R312" s="68" t="s">
        <v>46</v>
      </c>
      <c r="S312" s="70">
        <v>43745</v>
      </c>
      <c r="T312" s="70">
        <v>43751</v>
      </c>
      <c r="U312" s="68" t="s">
        <v>46</v>
      </c>
      <c r="V312" s="70">
        <v>43751</v>
      </c>
      <c r="W312" s="70">
        <v>43751</v>
      </c>
      <c r="X312" s="68" t="s">
        <v>47</v>
      </c>
      <c r="Y312" s="113" t="e">
        <v>#N/A</v>
      </c>
      <c r="Z312" s="68" t="e">
        <v>#N/A</v>
      </c>
      <c r="AA312" s="68" t="e">
        <v>#N/A</v>
      </c>
      <c r="AB312" s="68" t="e">
        <v>#N/A</v>
      </c>
      <c r="AC312" s="69"/>
      <c r="AD312" s="69"/>
      <c r="AE312" s="69"/>
      <c r="AF312" s="69"/>
      <c r="AG312" s="69"/>
      <c r="AH312" s="69"/>
      <c r="AI312" s="69"/>
      <c r="AJ312" s="69"/>
      <c r="AK312" s="69"/>
      <c r="AL312" s="69"/>
      <c r="AM312" s="69"/>
      <c r="AN312" s="69"/>
      <c r="AO312" s="70"/>
      <c r="AP312" s="70"/>
      <c r="AQ312" s="69"/>
      <c r="AR312" s="69"/>
      <c r="AS312" s="69"/>
      <c r="AT312" s="69"/>
      <c r="AU312" s="69"/>
      <c r="AV312" s="69"/>
      <c r="AW312" s="69"/>
      <c r="AX312" s="69"/>
      <c r="AY312" s="69"/>
      <c r="AZ312" s="69"/>
      <c r="BA312" s="70"/>
      <c r="BB312" s="70"/>
      <c r="BC312" s="70" t="s">
        <v>1376</v>
      </c>
      <c r="BD312" s="69"/>
      <c r="BE312" s="70">
        <v>43825</v>
      </c>
      <c r="BF312" s="70" t="s">
        <v>1704</v>
      </c>
      <c r="BG312" s="70"/>
      <c r="BH312" s="68"/>
      <c r="BI312" s="68"/>
      <c r="BJ312" s="68"/>
      <c r="BK312" s="68" t="s">
        <v>1119</v>
      </c>
      <c r="BL312" s="68" t="s">
        <v>1119</v>
      </c>
      <c r="BM312" s="68" t="s">
        <v>1119</v>
      </c>
      <c r="BN312" s="68" t="s">
        <v>1073</v>
      </c>
      <c r="BO312" s="70" t="e">
        <f t="shared" si="9"/>
        <v>#N/A</v>
      </c>
      <c r="BP312" s="70"/>
      <c r="BQ312" s="70" t="s">
        <v>1119</v>
      </c>
      <c r="BR312" s="70"/>
    </row>
    <row r="313" spans="1:70" ht="18">
      <c r="A313" s="68" t="s">
        <v>1070</v>
      </c>
      <c r="B313" s="68" t="s">
        <v>39</v>
      </c>
      <c r="C313" s="68" t="s">
        <v>40</v>
      </c>
      <c r="D313" s="68" t="s">
        <v>647</v>
      </c>
      <c r="E313" s="68" t="s">
        <v>549</v>
      </c>
      <c r="F313" s="68"/>
      <c r="G313" s="68" t="s">
        <v>1073</v>
      </c>
      <c r="H313" s="68" t="s">
        <v>1870</v>
      </c>
      <c r="I313" s="68" t="s">
        <v>1871</v>
      </c>
      <c r="J313" s="68" t="s">
        <v>44</v>
      </c>
      <c r="K313" s="68" t="s">
        <v>230</v>
      </c>
      <c r="L313" s="68" t="s">
        <v>1198</v>
      </c>
      <c r="M313" s="68" t="s">
        <v>889</v>
      </c>
      <c r="N313" s="68" t="s">
        <v>1073</v>
      </c>
      <c r="O313" s="68" t="s">
        <v>1073</v>
      </c>
      <c r="P313" s="68" t="s">
        <v>53</v>
      </c>
      <c r="Q313" s="68"/>
      <c r="R313" s="68" t="s">
        <v>46</v>
      </c>
      <c r="S313" s="70">
        <v>43745</v>
      </c>
      <c r="T313" s="70">
        <v>43751</v>
      </c>
      <c r="U313" s="68"/>
      <c r="V313" s="70"/>
      <c r="W313" s="70"/>
      <c r="X313" s="68" t="s">
        <v>47</v>
      </c>
      <c r="Y313" s="113" t="e">
        <v>#N/A</v>
      </c>
      <c r="Z313" s="68" t="e">
        <v>#N/A</v>
      </c>
      <c r="AA313" s="68" t="e">
        <v>#N/A</v>
      </c>
      <c r="AB313" s="68" t="e">
        <v>#N/A</v>
      </c>
      <c r="AC313" s="69"/>
      <c r="AD313" s="69"/>
      <c r="AE313" s="69"/>
      <c r="AF313" s="69"/>
      <c r="AG313" s="69"/>
      <c r="AH313" s="69"/>
      <c r="AI313" s="69"/>
      <c r="AJ313" s="69"/>
      <c r="AK313" s="69"/>
      <c r="AL313" s="69"/>
      <c r="AM313" s="69"/>
      <c r="AN313" s="69"/>
      <c r="AO313" s="70"/>
      <c r="AP313" s="70"/>
      <c r="AQ313" s="69"/>
      <c r="AR313" s="69"/>
      <c r="AS313" s="69"/>
      <c r="AT313" s="69"/>
      <c r="AU313" s="69"/>
      <c r="AV313" s="69"/>
      <c r="AW313" s="69"/>
      <c r="AX313" s="69"/>
      <c r="AY313" s="69"/>
      <c r="AZ313" s="69"/>
      <c r="BA313" s="70"/>
      <c r="BB313" s="70"/>
      <c r="BC313" s="70" t="s">
        <v>1376</v>
      </c>
      <c r="BD313" s="69"/>
      <c r="BE313" s="70">
        <v>43825</v>
      </c>
      <c r="BF313" s="70" t="s">
        <v>1704</v>
      </c>
      <c r="BG313" s="70"/>
      <c r="BH313" s="68"/>
      <c r="BI313" s="68"/>
      <c r="BJ313" s="68"/>
      <c r="BK313" s="68" t="s">
        <v>1119</v>
      </c>
      <c r="BL313" s="68" t="s">
        <v>1119</v>
      </c>
      <c r="BM313" s="68" t="s">
        <v>1119</v>
      </c>
      <c r="BN313" s="68" t="s">
        <v>1073</v>
      </c>
      <c r="BO313" s="70" t="str">
        <f t="shared" si="9"/>
        <v>,ISR  IN GAT</v>
      </c>
      <c r="BP313" s="70"/>
      <c r="BQ313" s="70" t="s">
        <v>1119</v>
      </c>
      <c r="BR313" s="70"/>
    </row>
    <row r="314" spans="1:70" ht="18">
      <c r="A314" s="68" t="s">
        <v>1699</v>
      </c>
      <c r="B314" s="68" t="s">
        <v>39</v>
      </c>
      <c r="C314" s="68" t="s">
        <v>40</v>
      </c>
      <c r="D314" s="68" t="s">
        <v>647</v>
      </c>
      <c r="E314" s="68" t="s">
        <v>396</v>
      </c>
      <c r="F314" s="68" t="s">
        <v>1293</v>
      </c>
      <c r="G314" s="68" t="s">
        <v>868</v>
      </c>
      <c r="H314" s="68">
        <v>28.419540000000001</v>
      </c>
      <c r="I314" s="68">
        <v>36.469819999999999</v>
      </c>
      <c r="J314" s="68" t="s">
        <v>44</v>
      </c>
      <c r="K314" s="68" t="s">
        <v>888</v>
      </c>
      <c r="L314" s="68" t="s">
        <v>1198</v>
      </c>
      <c r="M314" s="68" t="s">
        <v>1119</v>
      </c>
      <c r="N314" s="68" t="s">
        <v>1119</v>
      </c>
      <c r="O314" s="68" t="s">
        <v>39</v>
      </c>
      <c r="P314" s="68" t="s">
        <v>53</v>
      </c>
      <c r="Q314" s="68"/>
      <c r="R314" s="68" t="s">
        <v>46</v>
      </c>
      <c r="S314" s="70">
        <v>43765</v>
      </c>
      <c r="T314" s="70">
        <v>43766</v>
      </c>
      <c r="U314" s="68" t="s">
        <v>46</v>
      </c>
      <c r="V314" s="70">
        <v>43774</v>
      </c>
      <c r="W314" s="70">
        <v>43774</v>
      </c>
      <c r="X314" s="68" t="s">
        <v>47</v>
      </c>
      <c r="Y314" s="113" t="s">
        <v>1958</v>
      </c>
      <c r="Z314" s="68" t="s">
        <v>1942</v>
      </c>
      <c r="AA314" s="68" t="s">
        <v>783</v>
      </c>
      <c r="AB314" s="68" t="s">
        <v>784</v>
      </c>
      <c r="AC314" s="69" t="s">
        <v>890</v>
      </c>
      <c r="AD314" s="69" t="s">
        <v>890</v>
      </c>
      <c r="AE314" s="69" t="s">
        <v>890</v>
      </c>
      <c r="AF314" s="69" t="s">
        <v>890</v>
      </c>
      <c r="AG314" s="69" t="s">
        <v>890</v>
      </c>
      <c r="AH314" s="69" t="s">
        <v>890</v>
      </c>
      <c r="AI314" s="69">
        <v>43778</v>
      </c>
      <c r="AJ314" s="69" t="s">
        <v>1119</v>
      </c>
      <c r="AK314" s="69"/>
      <c r="AL314" s="69"/>
      <c r="AM314" s="69"/>
      <c r="AN314" s="69"/>
      <c r="AO314" s="70"/>
      <c r="AP314" s="70"/>
      <c r="AQ314" s="69"/>
      <c r="AR314" s="69"/>
      <c r="AS314" s="69"/>
      <c r="AT314" s="69"/>
      <c r="AU314" s="69"/>
      <c r="AV314" s="69"/>
      <c r="AW314" s="69"/>
      <c r="AX314" s="69"/>
      <c r="AY314" s="69"/>
      <c r="AZ314" s="69"/>
      <c r="BA314" s="70"/>
      <c r="BB314" s="70"/>
      <c r="BC314" s="70" t="s">
        <v>1374</v>
      </c>
      <c r="BD314" s="69"/>
      <c r="BE314" s="70">
        <v>43825</v>
      </c>
      <c r="BF314" s="70" t="s">
        <v>1704</v>
      </c>
      <c r="BG314" s="70"/>
      <c r="BH314" s="68" t="s">
        <v>101</v>
      </c>
      <c r="BI314" s="68" t="s">
        <v>101</v>
      </c>
      <c r="BJ314" s="68"/>
      <c r="BK314" s="68"/>
      <c r="BL314" s="68"/>
      <c r="BM314" s="68"/>
      <c r="BN314" s="68"/>
      <c r="BO314" s="70" t="str">
        <f t="shared" si="9"/>
        <v>Contract Not Issued</v>
      </c>
      <c r="BP314" s="70"/>
      <c r="BQ314" s="70"/>
      <c r="BR314" s="70"/>
    </row>
    <row r="315" spans="1:70" ht="18">
      <c r="A315" s="68" t="s">
        <v>1700</v>
      </c>
      <c r="B315" s="68" t="s">
        <v>39</v>
      </c>
      <c r="C315" s="68" t="s">
        <v>40</v>
      </c>
      <c r="D315" s="68" t="s">
        <v>41</v>
      </c>
      <c r="E315" s="68" t="s">
        <v>104</v>
      </c>
      <c r="F315" s="68" t="s">
        <v>1293</v>
      </c>
      <c r="G315" s="68" t="s">
        <v>742</v>
      </c>
      <c r="H315" s="68">
        <v>25.388500000000001</v>
      </c>
      <c r="I315" s="68">
        <v>49.545180000000002</v>
      </c>
      <c r="J315" s="68" t="s">
        <v>44</v>
      </c>
      <c r="K315" s="68" t="s">
        <v>888</v>
      </c>
      <c r="L315" s="68" t="s">
        <v>1198</v>
      </c>
      <c r="M315" s="68" t="s">
        <v>1119</v>
      </c>
      <c r="N315" s="68" t="s">
        <v>1119</v>
      </c>
      <c r="O315" s="68" t="s">
        <v>39</v>
      </c>
      <c r="P315" s="68" t="s">
        <v>53</v>
      </c>
      <c r="Q315" s="68"/>
      <c r="R315" s="68" t="s">
        <v>46</v>
      </c>
      <c r="S315" s="70">
        <v>43765</v>
      </c>
      <c r="T315" s="70">
        <v>43766</v>
      </c>
      <c r="U315" s="68"/>
      <c r="V315" s="70"/>
      <c r="W315" s="70"/>
      <c r="X315" s="68" t="s">
        <v>47</v>
      </c>
      <c r="Y315" s="113" t="s">
        <v>1959</v>
      </c>
      <c r="Z315" s="68" t="s">
        <v>1960</v>
      </c>
      <c r="AA315" s="68" t="s">
        <v>1745</v>
      </c>
      <c r="AB315" s="68" t="s">
        <v>1746</v>
      </c>
      <c r="AC315" s="69"/>
      <c r="AD315" s="69"/>
      <c r="AE315" s="69"/>
      <c r="AF315" s="69"/>
      <c r="AG315" s="69"/>
      <c r="AH315" s="69"/>
      <c r="AI315" s="69"/>
      <c r="AJ315" s="69"/>
      <c r="AK315" s="69"/>
      <c r="AL315" s="69"/>
      <c r="AM315" s="69"/>
      <c r="AN315" s="69"/>
      <c r="AO315" s="70"/>
      <c r="AP315" s="70"/>
      <c r="AQ315" s="69"/>
      <c r="AR315" s="69"/>
      <c r="AS315" s="69"/>
      <c r="AT315" s="69"/>
      <c r="AU315" s="69"/>
      <c r="AV315" s="69"/>
      <c r="AW315" s="69"/>
      <c r="AX315" s="69"/>
      <c r="AY315" s="69"/>
      <c r="AZ315" s="69"/>
      <c r="BA315" s="70"/>
      <c r="BB315" s="70"/>
      <c r="BC315" s="70" t="s">
        <v>1374</v>
      </c>
      <c r="BD315" s="69"/>
      <c r="BE315" s="70">
        <v>43825</v>
      </c>
      <c r="BF315" s="70" t="s">
        <v>1704</v>
      </c>
      <c r="BG315" s="70"/>
      <c r="BH315" s="68" t="s">
        <v>1190</v>
      </c>
      <c r="BI315" s="68" t="s">
        <v>58</v>
      </c>
      <c r="BJ315" s="68" t="s">
        <v>1916</v>
      </c>
      <c r="BK315" s="68"/>
      <c r="BL315" s="68"/>
      <c r="BM315" s="68"/>
      <c r="BN315" s="68"/>
      <c r="BO315" s="70" t="str">
        <f t="shared" si="9"/>
        <v>,ISR  IN GAT</v>
      </c>
      <c r="BP315" s="70" t="s">
        <v>1282</v>
      </c>
      <c r="BQ315" s="70"/>
      <c r="BR315" s="70"/>
    </row>
    <row r="316" spans="1:70" ht="18">
      <c r="A316" s="68" t="s">
        <v>1752</v>
      </c>
      <c r="B316" s="68" t="s">
        <v>39</v>
      </c>
      <c r="C316" s="68" t="s">
        <v>40</v>
      </c>
      <c r="D316" s="68" t="s">
        <v>889</v>
      </c>
      <c r="E316" s="68" t="s">
        <v>889</v>
      </c>
      <c r="F316" s="68" t="s">
        <v>1196</v>
      </c>
      <c r="G316" s="68" t="s">
        <v>889</v>
      </c>
      <c r="H316" s="68" t="s">
        <v>1872</v>
      </c>
      <c r="I316" s="68" t="s">
        <v>1873</v>
      </c>
      <c r="J316" s="68" t="s">
        <v>44</v>
      </c>
      <c r="K316" s="68" t="s">
        <v>230</v>
      </c>
      <c r="L316" s="68" t="s">
        <v>1196</v>
      </c>
      <c r="M316" s="68" t="s">
        <v>889</v>
      </c>
      <c r="N316" s="68" t="s">
        <v>889</v>
      </c>
      <c r="O316" s="68" t="s">
        <v>889</v>
      </c>
      <c r="P316" s="68" t="s">
        <v>53</v>
      </c>
      <c r="Q316" s="68"/>
      <c r="R316" s="68" t="s">
        <v>46</v>
      </c>
      <c r="S316" s="68" t="s">
        <v>890</v>
      </c>
      <c r="T316" s="68" t="s">
        <v>890</v>
      </c>
      <c r="U316" s="68" t="s">
        <v>46</v>
      </c>
      <c r="V316" s="70" t="s">
        <v>890</v>
      </c>
      <c r="W316" s="70" t="s">
        <v>890</v>
      </c>
      <c r="X316" s="68" t="s">
        <v>959</v>
      </c>
      <c r="Y316" s="68" t="s">
        <v>1119</v>
      </c>
      <c r="Z316" s="68" t="s">
        <v>1119</v>
      </c>
      <c r="AA316" s="68" t="s">
        <v>1119</v>
      </c>
      <c r="AB316" s="68" t="s">
        <v>1119</v>
      </c>
      <c r="AC316" s="69" t="s">
        <v>890</v>
      </c>
      <c r="AD316" s="69" t="s">
        <v>890</v>
      </c>
      <c r="AE316" s="69" t="s">
        <v>890</v>
      </c>
      <c r="AF316" s="69" t="s">
        <v>890</v>
      </c>
      <c r="AG316" s="69" t="s">
        <v>890</v>
      </c>
      <c r="AH316" s="69" t="s">
        <v>890</v>
      </c>
      <c r="AI316" s="69" t="s">
        <v>890</v>
      </c>
      <c r="AJ316" s="69" t="s">
        <v>890</v>
      </c>
      <c r="AK316" s="69" t="s">
        <v>890</v>
      </c>
      <c r="AL316" s="69" t="s">
        <v>890</v>
      </c>
      <c r="AM316" s="69" t="s">
        <v>890</v>
      </c>
      <c r="AN316" s="69" t="s">
        <v>890</v>
      </c>
      <c r="AO316" s="70" t="s">
        <v>1119</v>
      </c>
      <c r="AP316" s="70" t="s">
        <v>1119</v>
      </c>
      <c r="AQ316" s="69" t="s">
        <v>890</v>
      </c>
      <c r="AR316" s="69" t="s">
        <v>890</v>
      </c>
      <c r="AS316" s="69"/>
      <c r="AT316" s="69"/>
      <c r="AU316" s="69"/>
      <c r="AV316" s="69"/>
      <c r="AW316" s="69"/>
      <c r="AX316" s="69"/>
      <c r="AY316" s="69" t="s">
        <v>890</v>
      </c>
      <c r="AZ316" s="69" t="s">
        <v>890</v>
      </c>
      <c r="BA316" s="70">
        <v>43670</v>
      </c>
      <c r="BB316" s="70"/>
      <c r="BC316" s="70" t="s">
        <v>1377</v>
      </c>
      <c r="BD316" s="69"/>
      <c r="BE316" s="70" t="s">
        <v>890</v>
      </c>
      <c r="BF316" s="70" t="s">
        <v>1672</v>
      </c>
      <c r="BG316" s="70"/>
      <c r="BH316" s="68" t="s">
        <v>1190</v>
      </c>
      <c r="BI316" s="68" t="s">
        <v>889</v>
      </c>
      <c r="BJ316" s="68"/>
      <c r="BK316" s="68" t="s">
        <v>1119</v>
      </c>
      <c r="BL316" s="68" t="s">
        <v>1119</v>
      </c>
      <c r="BM316" s="68" t="s">
        <v>1119</v>
      </c>
      <c r="BN316" s="68" t="s">
        <v>889</v>
      </c>
      <c r="BO316" s="70" t="str">
        <f t="shared" si="9"/>
        <v>HO Not Done</v>
      </c>
      <c r="BP316" s="70" t="s">
        <v>1264</v>
      </c>
      <c r="BQ316" s="70" t="s">
        <v>890</v>
      </c>
      <c r="BR316" s="70" t="s">
        <v>1493</v>
      </c>
    </row>
    <row r="317" spans="1:70" ht="18">
      <c r="A317" s="68" t="s">
        <v>1753</v>
      </c>
      <c r="B317" s="68" t="s">
        <v>39</v>
      </c>
      <c r="C317" s="68" t="s">
        <v>40</v>
      </c>
      <c r="D317" s="68" t="s">
        <v>889</v>
      </c>
      <c r="E317" s="68" t="s">
        <v>889</v>
      </c>
      <c r="F317" s="68" t="s">
        <v>1196</v>
      </c>
      <c r="G317" s="68" t="s">
        <v>889</v>
      </c>
      <c r="H317" s="68">
        <v>0</v>
      </c>
      <c r="I317" s="68">
        <v>0</v>
      </c>
      <c r="J317" s="68" t="s">
        <v>44</v>
      </c>
      <c r="K317" s="68" t="s">
        <v>230</v>
      </c>
      <c r="L317" s="68" t="s">
        <v>1196</v>
      </c>
      <c r="M317" s="68" t="s">
        <v>889</v>
      </c>
      <c r="N317" s="68" t="s">
        <v>889</v>
      </c>
      <c r="O317" s="68" t="s">
        <v>889</v>
      </c>
      <c r="P317" s="68" t="s">
        <v>53</v>
      </c>
      <c r="Q317" s="68"/>
      <c r="R317" s="68" t="s">
        <v>46</v>
      </c>
      <c r="S317" s="68" t="s">
        <v>890</v>
      </c>
      <c r="T317" s="68" t="s">
        <v>890</v>
      </c>
      <c r="U317" s="68" t="s">
        <v>46</v>
      </c>
      <c r="V317" s="70" t="s">
        <v>890</v>
      </c>
      <c r="W317" s="70" t="s">
        <v>890</v>
      </c>
      <c r="X317" s="68" t="s">
        <v>959</v>
      </c>
      <c r="Y317" s="68" t="s">
        <v>1119</v>
      </c>
      <c r="Z317" s="68" t="s">
        <v>1119</v>
      </c>
      <c r="AA317" s="68" t="s">
        <v>1119</v>
      </c>
      <c r="AB317" s="68" t="s">
        <v>1119</v>
      </c>
      <c r="AC317" s="69" t="s">
        <v>890</v>
      </c>
      <c r="AD317" s="69" t="s">
        <v>890</v>
      </c>
      <c r="AE317" s="69" t="s">
        <v>890</v>
      </c>
      <c r="AF317" s="69" t="s">
        <v>890</v>
      </c>
      <c r="AG317" s="69" t="s">
        <v>890</v>
      </c>
      <c r="AH317" s="69" t="s">
        <v>890</v>
      </c>
      <c r="AI317" s="69" t="s">
        <v>890</v>
      </c>
      <c r="AJ317" s="69" t="s">
        <v>890</v>
      </c>
      <c r="AK317" s="69" t="s">
        <v>890</v>
      </c>
      <c r="AL317" s="69" t="s">
        <v>890</v>
      </c>
      <c r="AM317" s="69" t="s">
        <v>890</v>
      </c>
      <c r="AN317" s="69" t="s">
        <v>890</v>
      </c>
      <c r="AO317" s="70" t="s">
        <v>1119</v>
      </c>
      <c r="AP317" s="70" t="s">
        <v>1119</v>
      </c>
      <c r="AQ317" s="69" t="s">
        <v>890</v>
      </c>
      <c r="AR317" s="69" t="s">
        <v>890</v>
      </c>
      <c r="AS317" s="69"/>
      <c r="AT317" s="69"/>
      <c r="AU317" s="69"/>
      <c r="AV317" s="69"/>
      <c r="AW317" s="69"/>
      <c r="AX317" s="69"/>
      <c r="AY317" s="69" t="s">
        <v>890</v>
      </c>
      <c r="AZ317" s="69" t="s">
        <v>890</v>
      </c>
      <c r="BA317" s="70">
        <v>43670</v>
      </c>
      <c r="BB317" s="70"/>
      <c r="BC317" s="70" t="s">
        <v>1377</v>
      </c>
      <c r="BD317" s="69"/>
      <c r="BE317" s="70" t="s">
        <v>890</v>
      </c>
      <c r="BF317" s="70" t="s">
        <v>1672</v>
      </c>
      <c r="BG317" s="70"/>
      <c r="BH317" s="68" t="s">
        <v>1190</v>
      </c>
      <c r="BI317" s="68" t="s">
        <v>889</v>
      </c>
      <c r="BJ317" s="68"/>
      <c r="BK317" s="68" t="s">
        <v>1119</v>
      </c>
      <c r="BL317" s="68" t="s">
        <v>1119</v>
      </c>
      <c r="BM317" s="68" t="s">
        <v>1119</v>
      </c>
      <c r="BN317" s="68" t="s">
        <v>889</v>
      </c>
      <c r="BO317" s="70" t="str">
        <f t="shared" si="9"/>
        <v>HO Not Done</v>
      </c>
      <c r="BP317" s="70" t="s">
        <v>1264</v>
      </c>
      <c r="BQ317" s="70" t="s">
        <v>890</v>
      </c>
      <c r="BR317" s="70" t="s">
        <v>1493</v>
      </c>
    </row>
    <row r="318" spans="1:70" ht="18">
      <c r="A318" s="68" t="s">
        <v>1754</v>
      </c>
      <c r="B318" s="68" t="s">
        <v>39</v>
      </c>
      <c r="C318" s="68" t="s">
        <v>40</v>
      </c>
      <c r="D318" s="68" t="s">
        <v>889</v>
      </c>
      <c r="E318" s="68" t="s">
        <v>889</v>
      </c>
      <c r="F318" s="68" t="s">
        <v>1196</v>
      </c>
      <c r="G318" s="68" t="s">
        <v>889</v>
      </c>
      <c r="H318" s="68" t="s">
        <v>1874</v>
      </c>
      <c r="I318" s="68" t="s">
        <v>1875</v>
      </c>
      <c r="J318" s="68" t="s">
        <v>44</v>
      </c>
      <c r="K318" s="68" t="s">
        <v>230</v>
      </c>
      <c r="L318" s="68" t="s">
        <v>1196</v>
      </c>
      <c r="M318" s="68" t="s">
        <v>889</v>
      </c>
      <c r="N318" s="68" t="s">
        <v>889</v>
      </c>
      <c r="O318" s="68" t="s">
        <v>889</v>
      </c>
      <c r="P318" s="68" t="s">
        <v>53</v>
      </c>
      <c r="Q318" s="68"/>
      <c r="R318" s="68" t="s">
        <v>46</v>
      </c>
      <c r="S318" s="68" t="s">
        <v>890</v>
      </c>
      <c r="T318" s="68" t="s">
        <v>890</v>
      </c>
      <c r="U318" s="68" t="s">
        <v>46</v>
      </c>
      <c r="V318" s="70" t="s">
        <v>890</v>
      </c>
      <c r="W318" s="70" t="s">
        <v>890</v>
      </c>
      <c r="X318" s="68" t="s">
        <v>959</v>
      </c>
      <c r="Y318" s="68" t="s">
        <v>1119</v>
      </c>
      <c r="Z318" s="68" t="s">
        <v>1119</v>
      </c>
      <c r="AA318" s="68" t="s">
        <v>1119</v>
      </c>
      <c r="AB318" s="68" t="s">
        <v>1119</v>
      </c>
      <c r="AC318" s="69" t="s">
        <v>890</v>
      </c>
      <c r="AD318" s="69" t="s">
        <v>890</v>
      </c>
      <c r="AE318" s="69" t="s">
        <v>890</v>
      </c>
      <c r="AF318" s="69" t="s">
        <v>890</v>
      </c>
      <c r="AG318" s="69" t="s">
        <v>890</v>
      </c>
      <c r="AH318" s="69" t="s">
        <v>890</v>
      </c>
      <c r="AI318" s="69" t="s">
        <v>890</v>
      </c>
      <c r="AJ318" s="69" t="s">
        <v>890</v>
      </c>
      <c r="AK318" s="69" t="s">
        <v>890</v>
      </c>
      <c r="AL318" s="69" t="s">
        <v>890</v>
      </c>
      <c r="AM318" s="69" t="s">
        <v>890</v>
      </c>
      <c r="AN318" s="69" t="s">
        <v>890</v>
      </c>
      <c r="AO318" s="70" t="s">
        <v>1119</v>
      </c>
      <c r="AP318" s="70" t="s">
        <v>1119</v>
      </c>
      <c r="AQ318" s="69" t="s">
        <v>890</v>
      </c>
      <c r="AR318" s="69" t="s">
        <v>890</v>
      </c>
      <c r="AS318" s="69"/>
      <c r="AT318" s="69"/>
      <c r="AU318" s="69"/>
      <c r="AV318" s="69"/>
      <c r="AW318" s="69"/>
      <c r="AX318" s="69"/>
      <c r="AY318" s="69" t="s">
        <v>890</v>
      </c>
      <c r="AZ318" s="69" t="s">
        <v>890</v>
      </c>
      <c r="BA318" s="70">
        <v>43670</v>
      </c>
      <c r="BB318" s="70"/>
      <c r="BC318" s="70" t="s">
        <v>1377</v>
      </c>
      <c r="BD318" s="69"/>
      <c r="BE318" s="70" t="s">
        <v>890</v>
      </c>
      <c r="BF318" s="70" t="s">
        <v>1672</v>
      </c>
      <c r="BG318" s="70"/>
      <c r="BH318" s="68" t="s">
        <v>1190</v>
      </c>
      <c r="BI318" s="68" t="s">
        <v>889</v>
      </c>
      <c r="BJ318" s="68"/>
      <c r="BK318" s="68" t="s">
        <v>1119</v>
      </c>
      <c r="BL318" s="68" t="s">
        <v>1119</v>
      </c>
      <c r="BM318" s="68" t="s">
        <v>1119</v>
      </c>
      <c r="BN318" s="68" t="s">
        <v>889</v>
      </c>
      <c r="BO318" s="70" t="str">
        <f t="shared" si="9"/>
        <v>HO Not Done</v>
      </c>
      <c r="BP318" s="70" t="s">
        <v>1264</v>
      </c>
      <c r="BQ318" s="70" t="s">
        <v>890</v>
      </c>
      <c r="BR318" s="70" t="s">
        <v>1493</v>
      </c>
    </row>
    <row r="319" spans="1:70" ht="18">
      <c r="A319" s="68" t="s">
        <v>1755</v>
      </c>
      <c r="B319" s="68" t="s">
        <v>39</v>
      </c>
      <c r="C319" s="68" t="s">
        <v>40</v>
      </c>
      <c r="D319" s="68" t="s">
        <v>889</v>
      </c>
      <c r="E319" s="68" t="s">
        <v>889</v>
      </c>
      <c r="F319" s="68" t="s">
        <v>1196</v>
      </c>
      <c r="G319" s="68" t="s">
        <v>889</v>
      </c>
      <c r="H319" s="68" t="s">
        <v>1876</v>
      </c>
      <c r="I319" s="68" t="s">
        <v>1877</v>
      </c>
      <c r="J319" s="68" t="s">
        <v>44</v>
      </c>
      <c r="K319" s="68" t="s">
        <v>230</v>
      </c>
      <c r="L319" s="68" t="s">
        <v>1196</v>
      </c>
      <c r="M319" s="68" t="s">
        <v>889</v>
      </c>
      <c r="N319" s="68" t="s">
        <v>889</v>
      </c>
      <c r="O319" s="68" t="s">
        <v>889</v>
      </c>
      <c r="P319" s="68" t="s">
        <v>53</v>
      </c>
      <c r="Q319" s="68"/>
      <c r="R319" s="68" t="s">
        <v>46</v>
      </c>
      <c r="S319" s="68" t="s">
        <v>890</v>
      </c>
      <c r="T319" s="68" t="s">
        <v>890</v>
      </c>
      <c r="U319" s="68" t="s">
        <v>46</v>
      </c>
      <c r="V319" s="70" t="s">
        <v>890</v>
      </c>
      <c r="W319" s="70" t="s">
        <v>890</v>
      </c>
      <c r="X319" s="68" t="s">
        <v>959</v>
      </c>
      <c r="Y319" s="68" t="s">
        <v>1119</v>
      </c>
      <c r="Z319" s="68" t="s">
        <v>1119</v>
      </c>
      <c r="AA319" s="68" t="s">
        <v>1119</v>
      </c>
      <c r="AB319" s="68" t="s">
        <v>1119</v>
      </c>
      <c r="AC319" s="69" t="s">
        <v>890</v>
      </c>
      <c r="AD319" s="69" t="s">
        <v>890</v>
      </c>
      <c r="AE319" s="69" t="s">
        <v>890</v>
      </c>
      <c r="AF319" s="69" t="s">
        <v>890</v>
      </c>
      <c r="AG319" s="69" t="s">
        <v>890</v>
      </c>
      <c r="AH319" s="69" t="s">
        <v>890</v>
      </c>
      <c r="AI319" s="69" t="s">
        <v>890</v>
      </c>
      <c r="AJ319" s="69" t="s">
        <v>890</v>
      </c>
      <c r="AK319" s="69" t="s">
        <v>890</v>
      </c>
      <c r="AL319" s="69" t="s">
        <v>890</v>
      </c>
      <c r="AM319" s="69" t="s">
        <v>890</v>
      </c>
      <c r="AN319" s="69" t="s">
        <v>890</v>
      </c>
      <c r="AO319" s="70" t="s">
        <v>1119</v>
      </c>
      <c r="AP319" s="70" t="s">
        <v>1119</v>
      </c>
      <c r="AQ319" s="69" t="s">
        <v>890</v>
      </c>
      <c r="AR319" s="69" t="s">
        <v>890</v>
      </c>
      <c r="AS319" s="69"/>
      <c r="AT319" s="69"/>
      <c r="AU319" s="69"/>
      <c r="AV319" s="69"/>
      <c r="AW319" s="69"/>
      <c r="AX319" s="69"/>
      <c r="AY319" s="69" t="s">
        <v>890</v>
      </c>
      <c r="AZ319" s="69" t="s">
        <v>890</v>
      </c>
      <c r="BA319" s="70">
        <v>43670</v>
      </c>
      <c r="BB319" s="70"/>
      <c r="BC319" s="70" t="s">
        <v>1377</v>
      </c>
      <c r="BD319" s="69"/>
      <c r="BE319" s="70" t="s">
        <v>890</v>
      </c>
      <c r="BF319" s="70" t="s">
        <v>1672</v>
      </c>
      <c r="BG319" s="70"/>
      <c r="BH319" s="68" t="s">
        <v>1190</v>
      </c>
      <c r="BI319" s="68" t="s">
        <v>889</v>
      </c>
      <c r="BJ319" s="68"/>
      <c r="BK319" s="68" t="s">
        <v>1119</v>
      </c>
      <c r="BL319" s="68" t="s">
        <v>1119</v>
      </c>
      <c r="BM319" s="68" t="s">
        <v>1119</v>
      </c>
      <c r="BN319" s="68" t="s">
        <v>889</v>
      </c>
      <c r="BO319" s="70" t="str">
        <f t="shared" si="9"/>
        <v>HO Not Done</v>
      </c>
      <c r="BP319" s="70" t="s">
        <v>1264</v>
      </c>
      <c r="BQ319" s="70" t="s">
        <v>890</v>
      </c>
      <c r="BR319" s="70" t="s">
        <v>1493</v>
      </c>
    </row>
    <row r="320" spans="1:70" ht="18">
      <c r="A320" s="68" t="s">
        <v>1756</v>
      </c>
      <c r="B320" s="68" t="s">
        <v>39</v>
      </c>
      <c r="C320" s="68" t="s">
        <v>40</v>
      </c>
      <c r="D320" s="68" t="s">
        <v>889</v>
      </c>
      <c r="E320" s="68" t="s">
        <v>889</v>
      </c>
      <c r="F320" s="68" t="s">
        <v>1196</v>
      </c>
      <c r="G320" s="68" t="s">
        <v>889</v>
      </c>
      <c r="H320" s="68" t="s">
        <v>1878</v>
      </c>
      <c r="I320" s="68" t="s">
        <v>1879</v>
      </c>
      <c r="J320" s="68" t="s">
        <v>44</v>
      </c>
      <c r="K320" s="68" t="s">
        <v>230</v>
      </c>
      <c r="L320" s="68" t="s">
        <v>1196</v>
      </c>
      <c r="M320" s="68" t="s">
        <v>889</v>
      </c>
      <c r="N320" s="68" t="s">
        <v>889</v>
      </c>
      <c r="O320" s="68" t="s">
        <v>889</v>
      </c>
      <c r="P320" s="68" t="s">
        <v>53</v>
      </c>
      <c r="Q320" s="68"/>
      <c r="R320" s="68" t="s">
        <v>46</v>
      </c>
      <c r="S320" s="68" t="s">
        <v>890</v>
      </c>
      <c r="T320" s="68" t="s">
        <v>890</v>
      </c>
      <c r="U320" s="68" t="s">
        <v>46</v>
      </c>
      <c r="V320" s="70" t="s">
        <v>890</v>
      </c>
      <c r="W320" s="70" t="s">
        <v>890</v>
      </c>
      <c r="X320" s="68" t="s">
        <v>959</v>
      </c>
      <c r="Y320" s="68" t="s">
        <v>1119</v>
      </c>
      <c r="Z320" s="68" t="s">
        <v>1119</v>
      </c>
      <c r="AA320" s="68" t="s">
        <v>1119</v>
      </c>
      <c r="AB320" s="68" t="s">
        <v>1119</v>
      </c>
      <c r="AC320" s="69" t="s">
        <v>890</v>
      </c>
      <c r="AD320" s="69" t="s">
        <v>890</v>
      </c>
      <c r="AE320" s="69" t="s">
        <v>890</v>
      </c>
      <c r="AF320" s="69" t="s">
        <v>890</v>
      </c>
      <c r="AG320" s="69" t="s">
        <v>890</v>
      </c>
      <c r="AH320" s="69" t="s">
        <v>890</v>
      </c>
      <c r="AI320" s="69" t="s">
        <v>890</v>
      </c>
      <c r="AJ320" s="69" t="s">
        <v>890</v>
      </c>
      <c r="AK320" s="69" t="s">
        <v>890</v>
      </c>
      <c r="AL320" s="69" t="s">
        <v>890</v>
      </c>
      <c r="AM320" s="69" t="s">
        <v>890</v>
      </c>
      <c r="AN320" s="69" t="s">
        <v>890</v>
      </c>
      <c r="AO320" s="70" t="s">
        <v>1119</v>
      </c>
      <c r="AP320" s="70" t="s">
        <v>1119</v>
      </c>
      <c r="AQ320" s="69" t="s">
        <v>890</v>
      </c>
      <c r="AR320" s="69" t="s">
        <v>890</v>
      </c>
      <c r="AS320" s="69"/>
      <c r="AT320" s="69"/>
      <c r="AU320" s="69"/>
      <c r="AV320" s="69"/>
      <c r="AW320" s="69"/>
      <c r="AX320" s="69"/>
      <c r="AY320" s="69" t="s">
        <v>890</v>
      </c>
      <c r="AZ320" s="69" t="s">
        <v>890</v>
      </c>
      <c r="BA320" s="70">
        <v>43670</v>
      </c>
      <c r="BB320" s="70"/>
      <c r="BC320" s="70" t="s">
        <v>1377</v>
      </c>
      <c r="BD320" s="69"/>
      <c r="BE320" s="70" t="s">
        <v>890</v>
      </c>
      <c r="BF320" s="70" t="s">
        <v>1672</v>
      </c>
      <c r="BG320" s="70"/>
      <c r="BH320" s="68" t="s">
        <v>1190</v>
      </c>
      <c r="BI320" s="68" t="s">
        <v>889</v>
      </c>
      <c r="BJ320" s="68"/>
      <c r="BK320" s="68" t="s">
        <v>1119</v>
      </c>
      <c r="BL320" s="68" t="s">
        <v>1119</v>
      </c>
      <c r="BM320" s="68" t="s">
        <v>1119</v>
      </c>
      <c r="BN320" s="68" t="s">
        <v>889</v>
      </c>
      <c r="BO320" s="70" t="str">
        <f t="shared" si="9"/>
        <v>HO Not Done</v>
      </c>
      <c r="BP320" s="70" t="s">
        <v>1264</v>
      </c>
      <c r="BQ320" s="70" t="s">
        <v>890</v>
      </c>
      <c r="BR320" s="70" t="s">
        <v>1493</v>
      </c>
    </row>
    <row r="321" spans="1:70" ht="18">
      <c r="A321" s="68" t="s">
        <v>1757</v>
      </c>
      <c r="B321" s="68" t="s">
        <v>39</v>
      </c>
      <c r="C321" s="68" t="s">
        <v>40</v>
      </c>
      <c r="D321" s="68" t="s">
        <v>889</v>
      </c>
      <c r="E321" s="68" t="s">
        <v>889</v>
      </c>
      <c r="F321" s="68" t="s">
        <v>1196</v>
      </c>
      <c r="G321" s="68" t="s">
        <v>889</v>
      </c>
      <c r="H321" s="68">
        <v>0</v>
      </c>
      <c r="I321" s="68">
        <v>0</v>
      </c>
      <c r="J321" s="68" t="s">
        <v>44</v>
      </c>
      <c r="K321" s="68" t="s">
        <v>230</v>
      </c>
      <c r="L321" s="68" t="s">
        <v>1196</v>
      </c>
      <c r="M321" s="68" t="s">
        <v>889</v>
      </c>
      <c r="N321" s="68" t="s">
        <v>889</v>
      </c>
      <c r="O321" s="68" t="s">
        <v>889</v>
      </c>
      <c r="P321" s="68" t="s">
        <v>53</v>
      </c>
      <c r="Q321" s="68"/>
      <c r="R321" s="68" t="s">
        <v>46</v>
      </c>
      <c r="S321" s="68" t="s">
        <v>890</v>
      </c>
      <c r="T321" s="68" t="s">
        <v>890</v>
      </c>
      <c r="U321" s="68" t="s">
        <v>46</v>
      </c>
      <c r="V321" s="70" t="s">
        <v>890</v>
      </c>
      <c r="W321" s="70" t="s">
        <v>890</v>
      </c>
      <c r="X321" s="68" t="s">
        <v>959</v>
      </c>
      <c r="Y321" s="68" t="s">
        <v>1119</v>
      </c>
      <c r="Z321" s="68" t="s">
        <v>1119</v>
      </c>
      <c r="AA321" s="68" t="s">
        <v>1119</v>
      </c>
      <c r="AB321" s="68" t="s">
        <v>1119</v>
      </c>
      <c r="AC321" s="69" t="s">
        <v>890</v>
      </c>
      <c r="AD321" s="69" t="s">
        <v>890</v>
      </c>
      <c r="AE321" s="69" t="s">
        <v>890</v>
      </c>
      <c r="AF321" s="69" t="s">
        <v>890</v>
      </c>
      <c r="AG321" s="69" t="s">
        <v>890</v>
      </c>
      <c r="AH321" s="69" t="s">
        <v>890</v>
      </c>
      <c r="AI321" s="69" t="s">
        <v>890</v>
      </c>
      <c r="AJ321" s="69" t="s">
        <v>890</v>
      </c>
      <c r="AK321" s="69" t="s">
        <v>890</v>
      </c>
      <c r="AL321" s="69" t="s">
        <v>890</v>
      </c>
      <c r="AM321" s="69" t="s">
        <v>890</v>
      </c>
      <c r="AN321" s="69" t="s">
        <v>890</v>
      </c>
      <c r="AO321" s="70" t="s">
        <v>1119</v>
      </c>
      <c r="AP321" s="70" t="s">
        <v>1119</v>
      </c>
      <c r="AQ321" s="69" t="s">
        <v>890</v>
      </c>
      <c r="AR321" s="69" t="s">
        <v>890</v>
      </c>
      <c r="AS321" s="69"/>
      <c r="AT321" s="69"/>
      <c r="AU321" s="69"/>
      <c r="AV321" s="69"/>
      <c r="AW321" s="69"/>
      <c r="AX321" s="69"/>
      <c r="AY321" s="69" t="s">
        <v>890</v>
      </c>
      <c r="AZ321" s="69" t="s">
        <v>890</v>
      </c>
      <c r="BA321" s="70">
        <v>43670</v>
      </c>
      <c r="BB321" s="70"/>
      <c r="BC321" s="70" t="s">
        <v>1377</v>
      </c>
      <c r="BD321" s="69"/>
      <c r="BE321" s="70" t="s">
        <v>890</v>
      </c>
      <c r="BF321" s="70" t="s">
        <v>1672</v>
      </c>
      <c r="BG321" s="70"/>
      <c r="BH321" s="68" t="s">
        <v>1190</v>
      </c>
      <c r="BI321" s="68" t="s">
        <v>889</v>
      </c>
      <c r="BJ321" s="68"/>
      <c r="BK321" s="68" t="s">
        <v>1119</v>
      </c>
      <c r="BL321" s="68" t="s">
        <v>1119</v>
      </c>
      <c r="BM321" s="68" t="s">
        <v>1119</v>
      </c>
      <c r="BN321" s="68" t="s">
        <v>889</v>
      </c>
      <c r="BO321" s="70" t="str">
        <f t="shared" si="9"/>
        <v>HO Not Done</v>
      </c>
      <c r="BP321" s="70" t="s">
        <v>1264</v>
      </c>
      <c r="BQ321" s="70" t="s">
        <v>890</v>
      </c>
      <c r="BR321" s="70" t="s">
        <v>1493</v>
      </c>
    </row>
    <row r="322" spans="1:70" ht="18">
      <c r="A322" s="68" t="s">
        <v>1758</v>
      </c>
      <c r="B322" s="68" t="s">
        <v>39</v>
      </c>
      <c r="C322" s="68" t="s">
        <v>40</v>
      </c>
      <c r="D322" s="68" t="s">
        <v>889</v>
      </c>
      <c r="E322" s="68" t="s">
        <v>889</v>
      </c>
      <c r="F322" s="68" t="s">
        <v>1196</v>
      </c>
      <c r="G322" s="68" t="s">
        <v>889</v>
      </c>
      <c r="H322" s="68">
        <v>0</v>
      </c>
      <c r="I322" s="68">
        <v>0</v>
      </c>
      <c r="J322" s="68" t="s">
        <v>44</v>
      </c>
      <c r="K322" s="68" t="s">
        <v>230</v>
      </c>
      <c r="L322" s="68" t="s">
        <v>1196</v>
      </c>
      <c r="M322" s="68" t="s">
        <v>889</v>
      </c>
      <c r="N322" s="68" t="s">
        <v>889</v>
      </c>
      <c r="O322" s="68" t="s">
        <v>889</v>
      </c>
      <c r="P322" s="68" t="s">
        <v>53</v>
      </c>
      <c r="Q322" s="68"/>
      <c r="R322" s="68" t="s">
        <v>46</v>
      </c>
      <c r="S322" s="68" t="s">
        <v>890</v>
      </c>
      <c r="T322" s="68" t="s">
        <v>890</v>
      </c>
      <c r="U322" s="68" t="s">
        <v>46</v>
      </c>
      <c r="V322" s="70" t="s">
        <v>890</v>
      </c>
      <c r="W322" s="70" t="s">
        <v>890</v>
      </c>
      <c r="X322" s="68" t="s">
        <v>959</v>
      </c>
      <c r="Y322" s="68" t="s">
        <v>1119</v>
      </c>
      <c r="Z322" s="68" t="s">
        <v>1119</v>
      </c>
      <c r="AA322" s="68" t="s">
        <v>1119</v>
      </c>
      <c r="AB322" s="68" t="s">
        <v>1119</v>
      </c>
      <c r="AC322" s="69" t="s">
        <v>890</v>
      </c>
      <c r="AD322" s="69" t="s">
        <v>890</v>
      </c>
      <c r="AE322" s="69" t="s">
        <v>890</v>
      </c>
      <c r="AF322" s="69" t="s">
        <v>890</v>
      </c>
      <c r="AG322" s="69" t="s">
        <v>890</v>
      </c>
      <c r="AH322" s="69" t="s">
        <v>890</v>
      </c>
      <c r="AI322" s="69" t="s">
        <v>890</v>
      </c>
      <c r="AJ322" s="69" t="s">
        <v>890</v>
      </c>
      <c r="AK322" s="69" t="s">
        <v>890</v>
      </c>
      <c r="AL322" s="69" t="s">
        <v>890</v>
      </c>
      <c r="AM322" s="69" t="s">
        <v>890</v>
      </c>
      <c r="AN322" s="69" t="s">
        <v>890</v>
      </c>
      <c r="AO322" s="70" t="s">
        <v>1119</v>
      </c>
      <c r="AP322" s="70" t="s">
        <v>1119</v>
      </c>
      <c r="AQ322" s="69" t="s">
        <v>890</v>
      </c>
      <c r="AR322" s="69" t="s">
        <v>890</v>
      </c>
      <c r="AS322" s="69"/>
      <c r="AT322" s="69"/>
      <c r="AU322" s="69"/>
      <c r="AV322" s="69"/>
      <c r="AW322" s="69"/>
      <c r="AX322" s="69"/>
      <c r="AY322" s="69" t="s">
        <v>890</v>
      </c>
      <c r="AZ322" s="69" t="s">
        <v>890</v>
      </c>
      <c r="BA322" s="70">
        <v>43670</v>
      </c>
      <c r="BB322" s="70"/>
      <c r="BC322" s="70" t="s">
        <v>1377</v>
      </c>
      <c r="BD322" s="69"/>
      <c r="BE322" s="70" t="s">
        <v>890</v>
      </c>
      <c r="BF322" s="70" t="s">
        <v>1672</v>
      </c>
      <c r="BG322" s="70"/>
      <c r="BH322" s="68" t="s">
        <v>1190</v>
      </c>
      <c r="BI322" s="68" t="s">
        <v>889</v>
      </c>
      <c r="BJ322" s="68"/>
      <c r="BK322" s="68" t="s">
        <v>1119</v>
      </c>
      <c r="BL322" s="68" t="s">
        <v>1119</v>
      </c>
      <c r="BM322" s="68" t="s">
        <v>1119</v>
      </c>
      <c r="BN322" s="68" t="s">
        <v>889</v>
      </c>
      <c r="BO322" s="70" t="str">
        <f t="shared" si="9"/>
        <v>HO Not Done</v>
      </c>
      <c r="BP322" s="70" t="s">
        <v>1264</v>
      </c>
      <c r="BQ322" s="70" t="s">
        <v>890</v>
      </c>
      <c r="BR322" s="70" t="s">
        <v>1493</v>
      </c>
    </row>
    <row r="323" spans="1:70" ht="18">
      <c r="A323" s="68" t="s">
        <v>1759</v>
      </c>
      <c r="B323" s="68" t="s">
        <v>39</v>
      </c>
      <c r="C323" s="68" t="s">
        <v>40</v>
      </c>
      <c r="D323" s="68" t="s">
        <v>1763</v>
      </c>
      <c r="E323" s="68" t="s">
        <v>1763</v>
      </c>
      <c r="F323" s="68" t="s">
        <v>1196</v>
      </c>
      <c r="G323" s="68" t="s">
        <v>1763</v>
      </c>
      <c r="H323" s="68" t="s">
        <v>1764</v>
      </c>
      <c r="I323" s="68" t="s">
        <v>1765</v>
      </c>
      <c r="J323" s="68" t="s">
        <v>44</v>
      </c>
      <c r="K323" s="68" t="s">
        <v>230</v>
      </c>
      <c r="L323" s="68" t="s">
        <v>1196</v>
      </c>
      <c r="M323" s="68" t="s">
        <v>1763</v>
      </c>
      <c r="N323" s="68" t="s">
        <v>1763</v>
      </c>
      <c r="O323" s="68" t="s">
        <v>1763</v>
      </c>
      <c r="P323" s="68" t="s">
        <v>53</v>
      </c>
      <c r="Q323" s="68"/>
      <c r="R323" s="68" t="s">
        <v>46</v>
      </c>
      <c r="S323" s="68" t="s">
        <v>890</v>
      </c>
      <c r="T323" s="68" t="s">
        <v>890</v>
      </c>
      <c r="U323" s="68" t="s">
        <v>46</v>
      </c>
      <c r="V323" s="70" t="s">
        <v>890</v>
      </c>
      <c r="W323" s="70" t="s">
        <v>890</v>
      </c>
      <c r="X323" s="68" t="s">
        <v>959</v>
      </c>
      <c r="Y323" s="68" t="s">
        <v>1119</v>
      </c>
      <c r="Z323" s="68" t="s">
        <v>1119</v>
      </c>
      <c r="AA323" s="68" t="s">
        <v>1119</v>
      </c>
      <c r="AB323" s="68" t="s">
        <v>1119</v>
      </c>
      <c r="AC323" s="69" t="s">
        <v>890</v>
      </c>
      <c r="AD323" s="69" t="s">
        <v>890</v>
      </c>
      <c r="AE323" s="69" t="s">
        <v>890</v>
      </c>
      <c r="AF323" s="69" t="s">
        <v>890</v>
      </c>
      <c r="AG323" s="69" t="s">
        <v>890</v>
      </c>
      <c r="AH323" s="69" t="s">
        <v>890</v>
      </c>
      <c r="AI323" s="69" t="s">
        <v>890</v>
      </c>
      <c r="AJ323" s="69" t="s">
        <v>890</v>
      </c>
      <c r="AK323" s="69" t="s">
        <v>890</v>
      </c>
      <c r="AL323" s="69" t="s">
        <v>890</v>
      </c>
      <c r="AM323" s="69" t="s">
        <v>890</v>
      </c>
      <c r="AN323" s="69" t="s">
        <v>890</v>
      </c>
      <c r="AO323" s="70" t="s">
        <v>1119</v>
      </c>
      <c r="AP323" s="70" t="s">
        <v>1119</v>
      </c>
      <c r="AQ323" s="69" t="s">
        <v>890</v>
      </c>
      <c r="AR323" s="69" t="s">
        <v>890</v>
      </c>
      <c r="AS323" s="69"/>
      <c r="AT323" s="69"/>
      <c r="AU323" s="69"/>
      <c r="AV323" s="69"/>
      <c r="AW323" s="69"/>
      <c r="AX323" s="69"/>
      <c r="AY323" s="69" t="s">
        <v>890</v>
      </c>
      <c r="AZ323" s="69" t="s">
        <v>890</v>
      </c>
      <c r="BA323" s="70">
        <v>43670</v>
      </c>
      <c r="BB323" s="70"/>
      <c r="BC323" s="70" t="s">
        <v>1377</v>
      </c>
      <c r="BD323" s="69"/>
      <c r="BE323" s="70" t="s">
        <v>890</v>
      </c>
      <c r="BF323" s="70" t="s">
        <v>1672</v>
      </c>
      <c r="BG323" s="70"/>
      <c r="BH323" s="68" t="s">
        <v>1190</v>
      </c>
      <c r="BI323" s="68" t="s">
        <v>889</v>
      </c>
      <c r="BJ323" s="68"/>
      <c r="BK323" s="68" t="s">
        <v>1119</v>
      </c>
      <c r="BL323" s="68" t="s">
        <v>1119</v>
      </c>
      <c r="BM323" s="68" t="s">
        <v>1119</v>
      </c>
      <c r="BN323" s="68" t="s">
        <v>889</v>
      </c>
      <c r="BO323" s="70" t="str">
        <f t="shared" si="9"/>
        <v>HO Not Done</v>
      </c>
      <c r="BP323" s="70" t="s">
        <v>1264</v>
      </c>
      <c r="BQ323" s="70" t="s">
        <v>890</v>
      </c>
      <c r="BR323" s="70" t="s">
        <v>1493</v>
      </c>
    </row>
    <row r="324" spans="1:70" ht="18">
      <c r="A324" s="68" t="s">
        <v>1760</v>
      </c>
      <c r="B324" s="68" t="s">
        <v>39</v>
      </c>
      <c r="C324" s="68" t="s">
        <v>40</v>
      </c>
      <c r="D324" s="68" t="s">
        <v>1763</v>
      </c>
      <c r="E324" s="68" t="s">
        <v>1763</v>
      </c>
      <c r="F324" s="68" t="s">
        <v>1196</v>
      </c>
      <c r="G324" s="68" t="s">
        <v>1763</v>
      </c>
      <c r="H324" s="68" t="s">
        <v>1766</v>
      </c>
      <c r="I324" s="68" t="s">
        <v>1767</v>
      </c>
      <c r="J324" s="68" t="s">
        <v>44</v>
      </c>
      <c r="K324" s="68" t="s">
        <v>230</v>
      </c>
      <c r="L324" s="68" t="s">
        <v>1196</v>
      </c>
      <c r="M324" s="68" t="s">
        <v>1763</v>
      </c>
      <c r="N324" s="68" t="s">
        <v>1763</v>
      </c>
      <c r="O324" s="68" t="s">
        <v>1763</v>
      </c>
      <c r="P324" s="68" t="s">
        <v>53</v>
      </c>
      <c r="Q324" s="68"/>
      <c r="R324" s="68" t="s">
        <v>46</v>
      </c>
      <c r="S324" s="68" t="s">
        <v>890</v>
      </c>
      <c r="T324" s="68" t="s">
        <v>890</v>
      </c>
      <c r="U324" s="68" t="s">
        <v>46</v>
      </c>
      <c r="V324" s="70" t="s">
        <v>890</v>
      </c>
      <c r="W324" s="70" t="s">
        <v>890</v>
      </c>
      <c r="X324" s="68" t="s">
        <v>959</v>
      </c>
      <c r="Y324" s="68" t="s">
        <v>1119</v>
      </c>
      <c r="Z324" s="68" t="s">
        <v>1119</v>
      </c>
      <c r="AA324" s="68" t="s">
        <v>1119</v>
      </c>
      <c r="AB324" s="68" t="s">
        <v>1119</v>
      </c>
      <c r="AC324" s="69" t="s">
        <v>890</v>
      </c>
      <c r="AD324" s="69" t="s">
        <v>890</v>
      </c>
      <c r="AE324" s="69" t="s">
        <v>890</v>
      </c>
      <c r="AF324" s="69" t="s">
        <v>890</v>
      </c>
      <c r="AG324" s="69" t="s">
        <v>890</v>
      </c>
      <c r="AH324" s="69" t="s">
        <v>890</v>
      </c>
      <c r="AI324" s="69" t="s">
        <v>890</v>
      </c>
      <c r="AJ324" s="69" t="s">
        <v>890</v>
      </c>
      <c r="AK324" s="69" t="s">
        <v>890</v>
      </c>
      <c r="AL324" s="69" t="s">
        <v>890</v>
      </c>
      <c r="AM324" s="69" t="s">
        <v>890</v>
      </c>
      <c r="AN324" s="69" t="s">
        <v>890</v>
      </c>
      <c r="AO324" s="70" t="s">
        <v>1119</v>
      </c>
      <c r="AP324" s="70" t="s">
        <v>1119</v>
      </c>
      <c r="AQ324" s="69" t="s">
        <v>890</v>
      </c>
      <c r="AR324" s="69" t="s">
        <v>890</v>
      </c>
      <c r="AS324" s="69"/>
      <c r="AT324" s="69"/>
      <c r="AU324" s="69"/>
      <c r="AV324" s="69"/>
      <c r="AW324" s="69"/>
      <c r="AX324" s="69"/>
      <c r="AY324" s="69" t="s">
        <v>890</v>
      </c>
      <c r="AZ324" s="69" t="s">
        <v>890</v>
      </c>
      <c r="BA324" s="70">
        <v>43670</v>
      </c>
      <c r="BB324" s="70"/>
      <c r="BC324" s="70"/>
      <c r="BD324" s="69"/>
      <c r="BE324" s="70" t="s">
        <v>890</v>
      </c>
      <c r="BF324" s="70" t="s">
        <v>1672</v>
      </c>
      <c r="BG324" s="70"/>
      <c r="BH324" s="68" t="s">
        <v>1190</v>
      </c>
      <c r="BI324" s="68" t="s">
        <v>889</v>
      </c>
      <c r="BJ324" s="68"/>
      <c r="BK324" s="68" t="s">
        <v>1119</v>
      </c>
      <c r="BL324" s="68" t="s">
        <v>1119</v>
      </c>
      <c r="BM324" s="68" t="s">
        <v>1119</v>
      </c>
      <c r="BN324" s="68" t="s">
        <v>889</v>
      </c>
      <c r="BO324" s="70" t="str">
        <f t="shared" si="9"/>
        <v>HO Not Done</v>
      </c>
      <c r="BP324" s="70" t="s">
        <v>1264</v>
      </c>
      <c r="BQ324" s="70" t="s">
        <v>890</v>
      </c>
      <c r="BR324" s="70" t="s">
        <v>1493</v>
      </c>
    </row>
    <row r="325" spans="1:70" ht="18">
      <c r="A325" s="68" t="s">
        <v>1761</v>
      </c>
      <c r="B325" s="68" t="s">
        <v>39</v>
      </c>
      <c r="C325" s="68" t="s">
        <v>40</v>
      </c>
      <c r="D325" s="68" t="s">
        <v>1763</v>
      </c>
      <c r="E325" s="68" t="s">
        <v>1763</v>
      </c>
      <c r="F325" s="68" t="s">
        <v>1196</v>
      </c>
      <c r="G325" s="68" t="s">
        <v>1763</v>
      </c>
      <c r="H325" s="68" t="s">
        <v>1768</v>
      </c>
      <c r="I325" s="68" t="s">
        <v>1769</v>
      </c>
      <c r="J325" s="68" t="s">
        <v>44</v>
      </c>
      <c r="K325" s="68" t="s">
        <v>230</v>
      </c>
      <c r="L325" s="68" t="s">
        <v>1196</v>
      </c>
      <c r="M325" s="68" t="s">
        <v>1763</v>
      </c>
      <c r="N325" s="68" t="s">
        <v>1763</v>
      </c>
      <c r="O325" s="68" t="s">
        <v>1763</v>
      </c>
      <c r="P325" s="68" t="s">
        <v>53</v>
      </c>
      <c r="Q325" s="68"/>
      <c r="R325" s="68" t="s">
        <v>46</v>
      </c>
      <c r="S325" s="68" t="s">
        <v>890</v>
      </c>
      <c r="T325" s="68" t="s">
        <v>890</v>
      </c>
      <c r="U325" s="68" t="s">
        <v>46</v>
      </c>
      <c r="V325" s="70" t="s">
        <v>890</v>
      </c>
      <c r="W325" s="70" t="s">
        <v>890</v>
      </c>
      <c r="X325" s="68" t="s">
        <v>959</v>
      </c>
      <c r="Y325" s="68" t="s">
        <v>1119</v>
      </c>
      <c r="Z325" s="68" t="s">
        <v>1119</v>
      </c>
      <c r="AA325" s="68" t="s">
        <v>1119</v>
      </c>
      <c r="AB325" s="68" t="s">
        <v>1119</v>
      </c>
      <c r="AC325" s="69" t="s">
        <v>890</v>
      </c>
      <c r="AD325" s="69" t="s">
        <v>890</v>
      </c>
      <c r="AE325" s="69" t="s">
        <v>890</v>
      </c>
      <c r="AF325" s="69" t="s">
        <v>890</v>
      </c>
      <c r="AG325" s="69" t="s">
        <v>890</v>
      </c>
      <c r="AH325" s="69" t="s">
        <v>890</v>
      </c>
      <c r="AI325" s="69" t="s">
        <v>890</v>
      </c>
      <c r="AJ325" s="69" t="s">
        <v>890</v>
      </c>
      <c r="AK325" s="69" t="s">
        <v>890</v>
      </c>
      <c r="AL325" s="69" t="s">
        <v>890</v>
      </c>
      <c r="AM325" s="69" t="s">
        <v>890</v>
      </c>
      <c r="AN325" s="69" t="s">
        <v>890</v>
      </c>
      <c r="AO325" s="70" t="s">
        <v>1119</v>
      </c>
      <c r="AP325" s="70" t="s">
        <v>1119</v>
      </c>
      <c r="AQ325" s="69" t="s">
        <v>890</v>
      </c>
      <c r="AR325" s="69" t="s">
        <v>890</v>
      </c>
      <c r="AS325" s="69"/>
      <c r="AT325" s="69"/>
      <c r="AU325" s="69"/>
      <c r="AV325" s="69"/>
      <c r="AW325" s="69"/>
      <c r="AX325" s="69"/>
      <c r="AY325" s="69" t="s">
        <v>890</v>
      </c>
      <c r="AZ325" s="69" t="s">
        <v>890</v>
      </c>
      <c r="BA325" s="70">
        <v>43670</v>
      </c>
      <c r="BB325" s="70"/>
      <c r="BC325" s="70"/>
      <c r="BD325" s="69"/>
      <c r="BE325" s="70" t="s">
        <v>890</v>
      </c>
      <c r="BF325" s="70" t="s">
        <v>1672</v>
      </c>
      <c r="BG325" s="70"/>
      <c r="BH325" s="68" t="s">
        <v>1190</v>
      </c>
      <c r="BI325" s="68" t="s">
        <v>889</v>
      </c>
      <c r="BJ325" s="68"/>
      <c r="BK325" s="68" t="s">
        <v>1119</v>
      </c>
      <c r="BL325" s="68" t="s">
        <v>1119</v>
      </c>
      <c r="BM325" s="68" t="s">
        <v>1119</v>
      </c>
      <c r="BN325" s="68" t="s">
        <v>889</v>
      </c>
      <c r="BO325" s="70" t="str">
        <f t="shared" si="9"/>
        <v>HO Not Done</v>
      </c>
      <c r="BP325" s="70" t="s">
        <v>1264</v>
      </c>
      <c r="BQ325" s="70" t="s">
        <v>890</v>
      </c>
      <c r="BR325" s="70" t="s">
        <v>1493</v>
      </c>
    </row>
    <row r="326" spans="1:70" ht="18">
      <c r="A326" s="68" t="s">
        <v>1762</v>
      </c>
      <c r="B326" s="68" t="s">
        <v>39</v>
      </c>
      <c r="C326" s="68" t="s">
        <v>40</v>
      </c>
      <c r="D326" s="68" t="s">
        <v>1763</v>
      </c>
      <c r="E326" s="68" t="s">
        <v>1763</v>
      </c>
      <c r="F326" s="68" t="s">
        <v>1196</v>
      </c>
      <c r="G326" s="68" t="s">
        <v>1763</v>
      </c>
      <c r="H326" s="68" t="s">
        <v>1770</v>
      </c>
      <c r="I326" s="68" t="s">
        <v>1771</v>
      </c>
      <c r="J326" s="68" t="s">
        <v>44</v>
      </c>
      <c r="K326" s="68" t="s">
        <v>230</v>
      </c>
      <c r="L326" s="68" t="s">
        <v>1196</v>
      </c>
      <c r="M326" s="68" t="s">
        <v>1763</v>
      </c>
      <c r="N326" s="68" t="s">
        <v>1763</v>
      </c>
      <c r="O326" s="68" t="s">
        <v>1763</v>
      </c>
      <c r="P326" s="68" t="s">
        <v>53</v>
      </c>
      <c r="Q326" s="68"/>
      <c r="R326" s="68" t="s">
        <v>46</v>
      </c>
      <c r="S326" s="68" t="s">
        <v>890</v>
      </c>
      <c r="T326" s="68" t="s">
        <v>890</v>
      </c>
      <c r="U326" s="68" t="s">
        <v>46</v>
      </c>
      <c r="V326" s="70" t="s">
        <v>890</v>
      </c>
      <c r="W326" s="70" t="s">
        <v>890</v>
      </c>
      <c r="X326" s="68" t="s">
        <v>959</v>
      </c>
      <c r="Y326" s="68" t="s">
        <v>1119</v>
      </c>
      <c r="Z326" s="68" t="s">
        <v>1119</v>
      </c>
      <c r="AA326" s="68" t="s">
        <v>1119</v>
      </c>
      <c r="AB326" s="68" t="s">
        <v>1119</v>
      </c>
      <c r="AC326" s="69" t="s">
        <v>890</v>
      </c>
      <c r="AD326" s="69" t="s">
        <v>890</v>
      </c>
      <c r="AE326" s="69" t="s">
        <v>890</v>
      </c>
      <c r="AF326" s="69" t="s">
        <v>890</v>
      </c>
      <c r="AG326" s="69" t="s">
        <v>890</v>
      </c>
      <c r="AH326" s="69" t="s">
        <v>890</v>
      </c>
      <c r="AI326" s="69" t="s">
        <v>890</v>
      </c>
      <c r="AJ326" s="69" t="s">
        <v>890</v>
      </c>
      <c r="AK326" s="69" t="s">
        <v>890</v>
      </c>
      <c r="AL326" s="69" t="s">
        <v>890</v>
      </c>
      <c r="AM326" s="69" t="s">
        <v>890</v>
      </c>
      <c r="AN326" s="69" t="s">
        <v>890</v>
      </c>
      <c r="AO326" s="70" t="s">
        <v>1119</v>
      </c>
      <c r="AP326" s="70" t="s">
        <v>1119</v>
      </c>
      <c r="AQ326" s="69" t="s">
        <v>890</v>
      </c>
      <c r="AR326" s="69" t="s">
        <v>890</v>
      </c>
      <c r="AS326" s="69"/>
      <c r="AT326" s="69"/>
      <c r="AU326" s="69"/>
      <c r="AV326" s="69"/>
      <c r="AW326" s="69"/>
      <c r="AX326" s="69"/>
      <c r="AY326" s="69" t="s">
        <v>890</v>
      </c>
      <c r="AZ326" s="69" t="s">
        <v>890</v>
      </c>
      <c r="BA326" s="70">
        <v>43670</v>
      </c>
      <c r="BB326" s="70"/>
      <c r="BC326" s="70" t="s">
        <v>1377</v>
      </c>
      <c r="BD326" s="69"/>
      <c r="BE326" s="70" t="s">
        <v>890</v>
      </c>
      <c r="BF326" s="70" t="s">
        <v>1672</v>
      </c>
      <c r="BG326" s="70"/>
      <c r="BH326" s="68" t="s">
        <v>1190</v>
      </c>
      <c r="BI326" s="68" t="s">
        <v>889</v>
      </c>
      <c r="BJ326" s="68"/>
      <c r="BK326" s="68" t="s">
        <v>1119</v>
      </c>
      <c r="BL326" s="68" t="s">
        <v>1119</v>
      </c>
      <c r="BM326" s="68" t="s">
        <v>1119</v>
      </c>
      <c r="BN326" s="68" t="s">
        <v>889</v>
      </c>
      <c r="BO326" s="70" t="str">
        <f t="shared" si="9"/>
        <v>HO Not Done</v>
      </c>
      <c r="BP326" s="70" t="s">
        <v>1264</v>
      </c>
      <c r="BQ326" s="70" t="s">
        <v>890</v>
      </c>
      <c r="BR326" s="70" t="s">
        <v>1493</v>
      </c>
    </row>
  </sheetData>
  <autoFilter ref="A3:BR326"/>
  <conditionalFormatting sqref="A309">
    <cfRule type="duplicateValues" dxfId="44" priority="1372"/>
  </conditionalFormatting>
  <conditionalFormatting sqref="A309">
    <cfRule type="duplicateValues" dxfId="43" priority="1373"/>
    <cfRule type="duplicateValues" dxfId="42" priority="1374"/>
  </conditionalFormatting>
  <conditionalFormatting sqref="A310:A313">
    <cfRule type="duplicateValues" dxfId="41" priority="1377"/>
  </conditionalFormatting>
  <conditionalFormatting sqref="A310:A313">
    <cfRule type="duplicateValues" dxfId="40" priority="1378"/>
    <cfRule type="duplicateValues" dxfId="39" priority="1379"/>
  </conditionalFormatting>
  <conditionalFormatting sqref="A314:A315">
    <cfRule type="duplicateValues" dxfId="38" priority="1382"/>
  </conditionalFormatting>
  <conditionalFormatting sqref="A314:A315">
    <cfRule type="duplicateValues" dxfId="37" priority="1383"/>
    <cfRule type="duplicateValues" dxfId="36" priority="1384"/>
  </conditionalFormatting>
  <conditionalFormatting sqref="A316:A326">
    <cfRule type="duplicateValues" dxfId="35" priority="1392"/>
    <cfRule type="duplicateValues" dxfId="34" priority="1393"/>
  </conditionalFormatting>
  <conditionalFormatting sqref="A316:A326">
    <cfRule type="duplicateValues" dxfId="33" priority="1394"/>
  </conditionalFormatting>
  <conditionalFormatting sqref="A1:A1048576">
    <cfRule type="duplicateValues" dxfId="32" priority="1406"/>
  </conditionalFormatting>
  <conditionalFormatting sqref="A1:A315 A327:A1048576">
    <cfRule type="duplicateValues" dxfId="31" priority="1407"/>
    <cfRule type="duplicateValues" dxfId="30" priority="1408"/>
  </conditionalFormatting>
  <conditionalFormatting sqref="A1:A313 A327:A1048576">
    <cfRule type="duplicateValues" dxfId="29" priority="1411"/>
  </conditionalFormatting>
  <conditionalFormatting sqref="A327:A1048576">
    <cfRule type="duplicateValues" dxfId="28" priority="1413"/>
  </conditionalFormatting>
  <conditionalFormatting sqref="A1:A308 A327:A1048576">
    <cfRule type="duplicateValues" dxfId="27" priority="1414"/>
  </conditionalFormatting>
  <conditionalFormatting sqref="A1:A308 A327:A1048576">
    <cfRule type="duplicateValues" dxfId="26" priority="1416"/>
    <cfRule type="duplicateValues" dxfId="25" priority="1417"/>
  </conditionalFormatting>
  <conditionalFormatting sqref="A1:A313 A327:A1048576">
    <cfRule type="duplicateValues" dxfId="24" priority="1420"/>
    <cfRule type="duplicateValues" dxfId="23" priority="1421"/>
  </conditionalFormatting>
  <conditionalFormatting sqref="A327:A1048576">
    <cfRule type="duplicateValues" dxfId="22" priority="1424"/>
    <cfRule type="duplicateValues" dxfId="21" priority="1425"/>
  </conditionalFormatting>
  <conditionalFormatting sqref="B1:BR2">
    <cfRule type="duplicateValues" dxfId="20" priority="1426"/>
    <cfRule type="duplicateValues" dxfId="19" priority="1427"/>
  </conditionalFormatting>
  <conditionalFormatting sqref="B1:BR2">
    <cfRule type="duplicateValues" dxfId="18" priority="1430"/>
  </conditionalFormatting>
  <conditionalFormatting sqref="A327">
    <cfRule type="duplicateValues" dxfId="17" priority="1431"/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9"/>
  <sheetViews>
    <sheetView workbookViewId="0">
      <selection activeCell="D2" sqref="D2:D7"/>
    </sheetView>
  </sheetViews>
  <sheetFormatPr defaultRowHeight="14.25"/>
  <cols>
    <col min="1" max="1" width="17.59765625" bestFit="1" customWidth="1"/>
    <col min="2" max="2" width="17.86328125" bestFit="1" customWidth="1"/>
    <col min="3" max="3" width="27.265625" bestFit="1" customWidth="1"/>
  </cols>
  <sheetData>
    <row r="3" spans="1:3">
      <c r="A3" s="165" t="s">
        <v>9</v>
      </c>
      <c r="B3" t="s">
        <v>1708</v>
      </c>
    </row>
    <row r="5" spans="1:3">
      <c r="A5" s="165" t="s">
        <v>1900</v>
      </c>
      <c r="B5" t="s">
        <v>1705</v>
      </c>
      <c r="C5" t="s">
        <v>1962</v>
      </c>
    </row>
    <row r="6" spans="1:3">
      <c r="A6" s="181" t="s">
        <v>576</v>
      </c>
      <c r="B6" s="166">
        <v>9</v>
      </c>
      <c r="C6" s="166">
        <v>7</v>
      </c>
    </row>
    <row r="7" spans="1:3">
      <c r="A7" s="188" t="s">
        <v>58</v>
      </c>
      <c r="B7" s="166">
        <v>1</v>
      </c>
      <c r="C7" s="166"/>
    </row>
    <row r="8" spans="1:3">
      <c r="A8" s="188" t="s">
        <v>48</v>
      </c>
      <c r="B8" s="166">
        <v>3</v>
      </c>
      <c r="C8" s="166">
        <v>2</v>
      </c>
    </row>
    <row r="9" spans="1:3">
      <c r="A9" s="188" t="s">
        <v>101</v>
      </c>
      <c r="B9" s="166">
        <v>5</v>
      </c>
      <c r="C9" s="166">
        <v>5</v>
      </c>
    </row>
    <row r="10" spans="1:3">
      <c r="A10" s="181" t="s">
        <v>276</v>
      </c>
      <c r="B10" s="166">
        <v>14</v>
      </c>
      <c r="C10" s="166">
        <v>8</v>
      </c>
    </row>
    <row r="11" spans="1:3">
      <c r="A11" s="188" t="s">
        <v>58</v>
      </c>
      <c r="B11" s="166">
        <v>7</v>
      </c>
      <c r="C11" s="166">
        <v>6</v>
      </c>
    </row>
    <row r="12" spans="1:3">
      <c r="A12" s="188" t="s">
        <v>48</v>
      </c>
      <c r="B12" s="166">
        <v>2</v>
      </c>
      <c r="C12" s="166"/>
    </row>
    <row r="13" spans="1:3">
      <c r="A13" s="188" t="s">
        <v>101</v>
      </c>
      <c r="B13" s="166">
        <v>5</v>
      </c>
      <c r="C13" s="166">
        <v>2</v>
      </c>
    </row>
    <row r="14" spans="1:3">
      <c r="A14" s="181" t="s">
        <v>889</v>
      </c>
      <c r="B14" s="166">
        <v>20</v>
      </c>
      <c r="C14" s="166">
        <v>20</v>
      </c>
    </row>
    <row r="15" spans="1:3">
      <c r="A15" s="188" t="s">
        <v>889</v>
      </c>
      <c r="B15" s="166">
        <v>20</v>
      </c>
      <c r="C15" s="166">
        <v>20</v>
      </c>
    </row>
    <row r="16" spans="1:3">
      <c r="A16" s="181" t="s">
        <v>42</v>
      </c>
      <c r="B16" s="166">
        <v>25</v>
      </c>
      <c r="C16" s="166">
        <v>12</v>
      </c>
    </row>
    <row r="17" spans="1:3">
      <c r="A17" s="188" t="s">
        <v>58</v>
      </c>
      <c r="B17" s="166">
        <v>13</v>
      </c>
      <c r="C17" s="166">
        <v>11</v>
      </c>
    </row>
    <row r="18" spans="1:3">
      <c r="A18" s="188" t="s">
        <v>48</v>
      </c>
      <c r="B18" s="166">
        <v>9</v>
      </c>
      <c r="C18" s="166"/>
    </row>
    <row r="19" spans="1:3">
      <c r="A19" s="188" t="s">
        <v>101</v>
      </c>
      <c r="B19" s="166">
        <v>3</v>
      </c>
      <c r="C19" s="166">
        <v>1</v>
      </c>
    </row>
    <row r="20" spans="1:3">
      <c r="A20" s="181" t="s">
        <v>141</v>
      </c>
      <c r="B20" s="166">
        <v>16</v>
      </c>
      <c r="C20" s="166">
        <v>11</v>
      </c>
    </row>
    <row r="21" spans="1:3">
      <c r="A21" s="188" t="s">
        <v>58</v>
      </c>
      <c r="B21" s="166">
        <v>10</v>
      </c>
      <c r="C21" s="166">
        <v>5</v>
      </c>
    </row>
    <row r="22" spans="1:3">
      <c r="A22" s="188" t="s">
        <v>101</v>
      </c>
      <c r="B22" s="166">
        <v>6</v>
      </c>
      <c r="C22" s="166">
        <v>6</v>
      </c>
    </row>
    <row r="23" spans="1:3">
      <c r="A23" s="181" t="s">
        <v>369</v>
      </c>
      <c r="B23" s="166">
        <v>14</v>
      </c>
      <c r="C23" s="166">
        <v>11</v>
      </c>
    </row>
    <row r="24" spans="1:3">
      <c r="A24" s="188" t="s">
        <v>58</v>
      </c>
      <c r="B24" s="166">
        <v>9</v>
      </c>
      <c r="C24" s="166">
        <v>7</v>
      </c>
    </row>
    <row r="25" spans="1:3">
      <c r="A25" s="188" t="s">
        <v>48</v>
      </c>
      <c r="B25" s="166">
        <v>2</v>
      </c>
      <c r="C25" s="166">
        <v>1</v>
      </c>
    </row>
    <row r="26" spans="1:3">
      <c r="A26" s="188" t="s">
        <v>101</v>
      </c>
      <c r="B26" s="166">
        <v>3</v>
      </c>
      <c r="C26" s="166">
        <v>3</v>
      </c>
    </row>
    <row r="27" spans="1:3">
      <c r="A27" s="181" t="s">
        <v>104</v>
      </c>
      <c r="B27" s="166">
        <v>19</v>
      </c>
      <c r="C27" s="166">
        <v>5</v>
      </c>
    </row>
    <row r="28" spans="1:3">
      <c r="A28" s="188" t="s">
        <v>58</v>
      </c>
      <c r="B28" s="166">
        <v>13</v>
      </c>
      <c r="C28" s="166">
        <v>4</v>
      </c>
    </row>
    <row r="29" spans="1:3">
      <c r="A29" s="188" t="s">
        <v>48</v>
      </c>
      <c r="B29" s="166">
        <v>5</v>
      </c>
      <c r="C29" s="166"/>
    </row>
    <row r="30" spans="1:3">
      <c r="A30" s="188" t="s">
        <v>101</v>
      </c>
      <c r="B30" s="166">
        <v>1</v>
      </c>
      <c r="C30" s="166">
        <v>1</v>
      </c>
    </row>
    <row r="31" spans="1:3">
      <c r="A31" s="181" t="s">
        <v>250</v>
      </c>
      <c r="B31" s="166">
        <v>15</v>
      </c>
      <c r="C31" s="166">
        <v>5</v>
      </c>
    </row>
    <row r="32" spans="1:3">
      <c r="A32" s="188" t="s">
        <v>58</v>
      </c>
      <c r="B32" s="166">
        <v>7</v>
      </c>
      <c r="C32" s="166">
        <v>3</v>
      </c>
    </row>
    <row r="33" spans="1:3">
      <c r="A33" s="188" t="s">
        <v>48</v>
      </c>
      <c r="B33" s="166">
        <v>7</v>
      </c>
      <c r="C33" s="166">
        <v>1</v>
      </c>
    </row>
    <row r="34" spans="1:3">
      <c r="A34" s="188" t="s">
        <v>101</v>
      </c>
      <c r="B34" s="166">
        <v>1</v>
      </c>
      <c r="C34" s="166">
        <v>1</v>
      </c>
    </row>
    <row r="35" spans="1:3">
      <c r="A35" s="181" t="s">
        <v>84</v>
      </c>
      <c r="B35" s="166">
        <v>18</v>
      </c>
      <c r="C35" s="166">
        <v>3</v>
      </c>
    </row>
    <row r="36" spans="1:3">
      <c r="A36" s="188" t="s">
        <v>58</v>
      </c>
      <c r="B36" s="166">
        <v>4</v>
      </c>
      <c r="C36" s="166">
        <v>2</v>
      </c>
    </row>
    <row r="37" spans="1:3">
      <c r="A37" s="188" t="s">
        <v>48</v>
      </c>
      <c r="B37" s="166">
        <v>12</v>
      </c>
      <c r="C37" s="166"/>
    </row>
    <row r="38" spans="1:3">
      <c r="A38" s="188" t="s">
        <v>101</v>
      </c>
      <c r="B38" s="166">
        <v>2</v>
      </c>
      <c r="C38" s="166">
        <v>1</v>
      </c>
    </row>
    <row r="39" spans="1:3">
      <c r="A39" s="181" t="s">
        <v>263</v>
      </c>
      <c r="B39" s="166">
        <v>13</v>
      </c>
      <c r="C39" s="166">
        <v>8</v>
      </c>
    </row>
    <row r="40" spans="1:3">
      <c r="A40" s="188" t="s">
        <v>58</v>
      </c>
      <c r="B40" s="166">
        <v>7</v>
      </c>
      <c r="C40" s="166">
        <v>5</v>
      </c>
    </row>
    <row r="41" spans="1:3">
      <c r="A41" s="188" t="s">
        <v>48</v>
      </c>
      <c r="B41" s="166">
        <v>1</v>
      </c>
      <c r="C41" s="166"/>
    </row>
    <row r="42" spans="1:3">
      <c r="A42" s="188" t="s">
        <v>101</v>
      </c>
      <c r="B42" s="166">
        <v>5</v>
      </c>
      <c r="C42" s="166">
        <v>3</v>
      </c>
    </row>
    <row r="43" spans="1:3">
      <c r="A43" s="181" t="s">
        <v>549</v>
      </c>
      <c r="B43" s="166">
        <v>16</v>
      </c>
      <c r="C43" s="166">
        <v>4</v>
      </c>
    </row>
    <row r="44" spans="1:3">
      <c r="A44" s="188" t="s">
        <v>58</v>
      </c>
      <c r="B44" s="166">
        <v>3</v>
      </c>
      <c r="C44" s="166">
        <v>1</v>
      </c>
    </row>
    <row r="45" spans="1:3">
      <c r="A45" s="188" t="s">
        <v>48</v>
      </c>
      <c r="B45" s="166">
        <v>10</v>
      </c>
      <c r="C45" s="166"/>
    </row>
    <row r="46" spans="1:3">
      <c r="A46" s="188" t="s">
        <v>101</v>
      </c>
      <c r="B46" s="166">
        <v>3</v>
      </c>
      <c r="C46" s="166">
        <v>3</v>
      </c>
    </row>
    <row r="47" spans="1:3">
      <c r="A47" s="181" t="s">
        <v>344</v>
      </c>
      <c r="B47" s="166">
        <v>24</v>
      </c>
      <c r="C47" s="166">
        <v>13</v>
      </c>
    </row>
    <row r="48" spans="1:3">
      <c r="A48" s="188" t="s">
        <v>58</v>
      </c>
      <c r="B48" s="166">
        <v>6</v>
      </c>
      <c r="C48" s="166">
        <v>2</v>
      </c>
    </row>
    <row r="49" spans="1:3">
      <c r="A49" s="188" t="s">
        <v>48</v>
      </c>
      <c r="B49" s="166">
        <v>4</v>
      </c>
      <c r="C49" s="166">
        <v>1</v>
      </c>
    </row>
    <row r="50" spans="1:3">
      <c r="A50" s="188" t="s">
        <v>101</v>
      </c>
      <c r="B50" s="166">
        <v>14</v>
      </c>
      <c r="C50" s="166">
        <v>10</v>
      </c>
    </row>
    <row r="51" spans="1:3">
      <c r="A51" s="181" t="s">
        <v>475</v>
      </c>
      <c r="B51" s="166">
        <v>16</v>
      </c>
      <c r="C51" s="166">
        <v>12</v>
      </c>
    </row>
    <row r="52" spans="1:3">
      <c r="A52" s="188" t="s">
        <v>58</v>
      </c>
      <c r="B52" s="166">
        <v>9</v>
      </c>
      <c r="C52" s="166">
        <v>8</v>
      </c>
    </row>
    <row r="53" spans="1:3">
      <c r="A53" s="188" t="s">
        <v>48</v>
      </c>
      <c r="B53" s="166">
        <v>3</v>
      </c>
      <c r="C53" s="166"/>
    </row>
    <row r="54" spans="1:3">
      <c r="A54" s="188" t="s">
        <v>101</v>
      </c>
      <c r="B54" s="166">
        <v>4</v>
      </c>
      <c r="C54" s="166">
        <v>4</v>
      </c>
    </row>
    <row r="55" spans="1:3">
      <c r="A55" s="181" t="s">
        <v>396</v>
      </c>
      <c r="B55" s="166">
        <v>26</v>
      </c>
      <c r="C55" s="166">
        <v>11</v>
      </c>
    </row>
    <row r="56" spans="1:3">
      <c r="A56" s="188" t="s">
        <v>58</v>
      </c>
      <c r="B56" s="166">
        <v>9</v>
      </c>
      <c r="C56" s="166">
        <v>2</v>
      </c>
    </row>
    <row r="57" spans="1:3">
      <c r="A57" s="188" t="s">
        <v>48</v>
      </c>
      <c r="B57" s="166">
        <v>10</v>
      </c>
      <c r="C57" s="166">
        <v>5</v>
      </c>
    </row>
    <row r="58" spans="1:3">
      <c r="A58" s="188" t="s">
        <v>101</v>
      </c>
      <c r="B58" s="166">
        <v>7</v>
      </c>
      <c r="C58" s="166">
        <v>4</v>
      </c>
    </row>
    <row r="59" spans="1:3">
      <c r="A59" s="181" t="s">
        <v>1701</v>
      </c>
      <c r="B59" s="166">
        <v>245</v>
      </c>
      <c r="C59" s="166">
        <v>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G9" sqref="G9:H9"/>
    </sheetView>
  </sheetViews>
  <sheetFormatPr defaultRowHeight="14.25"/>
  <sheetData>
    <row r="1" spans="1:14" ht="14.65" thickBot="1">
      <c r="A1" s="237" t="s">
        <v>1088</v>
      </c>
      <c r="B1" s="238" t="s">
        <v>1917</v>
      </c>
      <c r="C1" s="238" t="s">
        <v>1074</v>
      </c>
      <c r="D1" s="238" t="s">
        <v>1931</v>
      </c>
      <c r="E1" s="238" t="s">
        <v>1963</v>
      </c>
      <c r="F1" s="238"/>
      <c r="G1" s="238" t="s">
        <v>1932</v>
      </c>
      <c r="H1" s="238" t="s">
        <v>1933</v>
      </c>
      <c r="I1" s="238" t="s">
        <v>1934</v>
      </c>
      <c r="J1" s="238" t="s">
        <v>1935</v>
      </c>
      <c r="K1" s="238" t="s">
        <v>1936</v>
      </c>
      <c r="L1" s="238" t="s">
        <v>1937</v>
      </c>
      <c r="M1" s="238" t="s">
        <v>1938</v>
      </c>
      <c r="N1" s="238" t="s">
        <v>1939</v>
      </c>
    </row>
    <row r="2" spans="1:14" ht="14.65" thickBot="1">
      <c r="A2" s="245" t="s">
        <v>1940</v>
      </c>
      <c r="B2" s="247">
        <v>245</v>
      </c>
      <c r="C2" s="247">
        <v>138</v>
      </c>
      <c r="D2" s="247">
        <f>B2-C2</f>
        <v>107</v>
      </c>
      <c r="E2" s="239" t="s">
        <v>101</v>
      </c>
      <c r="F2" s="240" t="s">
        <v>752</v>
      </c>
      <c r="G2" s="241">
        <v>1</v>
      </c>
      <c r="H2" s="241">
        <v>4</v>
      </c>
      <c r="I2" s="241">
        <v>2</v>
      </c>
      <c r="J2" s="241">
        <v>3</v>
      </c>
      <c r="K2" s="241">
        <v>1</v>
      </c>
      <c r="L2" s="241">
        <v>2</v>
      </c>
      <c r="M2" s="241">
        <v>1</v>
      </c>
      <c r="N2" s="241">
        <v>2</v>
      </c>
    </row>
    <row r="3" spans="1:14" ht="14.65" thickBot="1">
      <c r="A3" s="244"/>
      <c r="B3" s="248"/>
      <c r="C3" s="248"/>
      <c r="D3" s="248"/>
      <c r="E3" s="242">
        <v>13</v>
      </c>
      <c r="F3" s="239" t="s">
        <v>753</v>
      </c>
      <c r="G3" s="243">
        <v>1</v>
      </c>
      <c r="H3" s="252">
        <v>2</v>
      </c>
      <c r="I3" s="253">
        <v>0</v>
      </c>
      <c r="J3" s="243"/>
      <c r="K3" s="243"/>
      <c r="L3" s="243"/>
      <c r="M3" s="243"/>
      <c r="N3" s="243"/>
    </row>
    <row r="4" spans="1:14" ht="14.65" thickBot="1">
      <c r="A4" s="244"/>
      <c r="B4" s="248"/>
      <c r="C4" s="248"/>
      <c r="D4" s="248"/>
      <c r="E4" s="239" t="s">
        <v>48</v>
      </c>
      <c r="F4" s="240" t="s">
        <v>752</v>
      </c>
      <c r="G4" s="241">
        <v>3</v>
      </c>
      <c r="H4" s="241">
        <v>3</v>
      </c>
      <c r="I4" s="241">
        <v>7</v>
      </c>
      <c r="J4" s="241">
        <v>5</v>
      </c>
      <c r="K4" s="241">
        <v>10</v>
      </c>
      <c r="L4" s="241">
        <v>10</v>
      </c>
      <c r="M4" s="241">
        <v>9</v>
      </c>
      <c r="N4" s="241">
        <v>11</v>
      </c>
    </row>
    <row r="5" spans="1:14" ht="14.65" thickBot="1">
      <c r="A5" s="244"/>
      <c r="B5" s="248"/>
      <c r="C5" s="248"/>
      <c r="D5" s="248"/>
      <c r="E5" s="242">
        <v>58</v>
      </c>
      <c r="F5" s="239" t="s">
        <v>753</v>
      </c>
      <c r="G5" s="253">
        <v>0</v>
      </c>
      <c r="H5" s="253">
        <v>0</v>
      </c>
      <c r="I5" s="253">
        <v>0</v>
      </c>
      <c r="J5" s="243"/>
      <c r="K5" s="243"/>
      <c r="L5" s="243"/>
      <c r="M5" s="243"/>
      <c r="N5" s="243"/>
    </row>
    <row r="6" spans="1:14" ht="14.65" thickBot="1">
      <c r="A6" s="244"/>
      <c r="B6" s="248"/>
      <c r="C6" s="248"/>
      <c r="D6" s="248"/>
      <c r="E6" s="239" t="s">
        <v>1941</v>
      </c>
      <c r="F6" s="240" t="s">
        <v>752</v>
      </c>
      <c r="G6" s="241">
        <v>3</v>
      </c>
      <c r="H6" s="241">
        <v>2</v>
      </c>
      <c r="I6" s="241">
        <v>4</v>
      </c>
      <c r="J6" s="241">
        <v>3</v>
      </c>
      <c r="K6" s="241">
        <v>7</v>
      </c>
      <c r="L6" s="241">
        <v>4</v>
      </c>
      <c r="M6" s="241">
        <v>10</v>
      </c>
      <c r="N6" s="241">
        <v>9</v>
      </c>
    </row>
    <row r="7" spans="1:14" ht="14.65" thickBot="1">
      <c r="A7" s="246"/>
      <c r="B7" s="249"/>
      <c r="C7" s="249"/>
      <c r="D7" s="249"/>
      <c r="E7" s="242">
        <v>38</v>
      </c>
      <c r="F7" s="239" t="s">
        <v>753</v>
      </c>
      <c r="G7" s="254">
        <v>3</v>
      </c>
      <c r="H7" s="254">
        <v>5</v>
      </c>
      <c r="I7" s="253">
        <v>0</v>
      </c>
      <c r="J7" s="243"/>
      <c r="K7" s="243"/>
      <c r="L7" s="243"/>
      <c r="M7" s="243"/>
      <c r="N7" s="243"/>
    </row>
    <row r="8" spans="1:14" ht="14.65" thickBot="1">
      <c r="A8" s="250" t="s">
        <v>1701</v>
      </c>
      <c r="B8" s="247">
        <v>245</v>
      </c>
      <c r="C8" s="247">
        <v>138</v>
      </c>
      <c r="D8" s="247">
        <f>B8-C8</f>
        <v>107</v>
      </c>
      <c r="E8" s="245">
        <f>SUM(G9:N9)</f>
        <v>11</v>
      </c>
      <c r="F8" s="240" t="s">
        <v>752</v>
      </c>
      <c r="G8" s="241">
        <v>7</v>
      </c>
      <c r="H8" s="241">
        <v>9</v>
      </c>
      <c r="I8" s="241">
        <v>13</v>
      </c>
      <c r="J8" s="241">
        <v>11</v>
      </c>
      <c r="K8" s="241">
        <v>18</v>
      </c>
      <c r="L8" s="241">
        <v>16</v>
      </c>
      <c r="M8" s="241">
        <v>20</v>
      </c>
      <c r="N8" s="241">
        <v>22</v>
      </c>
    </row>
    <row r="9" spans="1:14" ht="14.65" thickBot="1">
      <c r="A9" s="251"/>
      <c r="B9" s="249"/>
      <c r="C9" s="249"/>
      <c r="D9" s="249"/>
      <c r="E9" s="246"/>
      <c r="F9" s="239" t="s">
        <v>753</v>
      </c>
      <c r="G9" s="253">
        <v>4</v>
      </c>
      <c r="H9" s="253">
        <v>7</v>
      </c>
      <c r="I9" s="253">
        <v>0</v>
      </c>
      <c r="J9" s="243">
        <v>0</v>
      </c>
      <c r="K9" s="243">
        <v>0</v>
      </c>
      <c r="L9" s="243">
        <v>0</v>
      </c>
      <c r="M9" s="243">
        <v>0</v>
      </c>
      <c r="N9" s="243">
        <v>0</v>
      </c>
    </row>
  </sheetData>
  <mergeCells count="9">
    <mergeCell ref="E8:E9"/>
    <mergeCell ref="A2:A7"/>
    <mergeCell ref="B2:B7"/>
    <mergeCell ref="C2:C7"/>
    <mergeCell ref="D2:D7"/>
    <mergeCell ref="A8:A9"/>
    <mergeCell ref="B8:B9"/>
    <mergeCell ref="C8:C9"/>
    <mergeCell ref="D8:D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24"/>
  <sheetViews>
    <sheetView zoomScale="70" zoomScaleNormal="70" workbookViewId="0">
      <selection activeCell="C29" sqref="C29"/>
    </sheetView>
  </sheetViews>
  <sheetFormatPr defaultColWidth="10.265625" defaultRowHeight="15"/>
  <cols>
    <col min="1" max="1" width="19.3984375" style="23" customWidth="1"/>
    <col min="2" max="2" width="10.265625" style="186"/>
    <col min="3" max="3" width="28.59765625" style="23" customWidth="1"/>
    <col min="4" max="16384" width="10.265625" style="23"/>
  </cols>
  <sheetData>
    <row r="4" spans="1:3" ht="30">
      <c r="A4" s="23" t="s">
        <v>1917</v>
      </c>
      <c r="B4" s="186">
        <f>'SAQ GAP'!D7</f>
        <v>256</v>
      </c>
      <c r="C4" s="185" t="str">
        <f>A4&amp;CHAR(10)&amp;B4</f>
        <v>Total Scope
256</v>
      </c>
    </row>
    <row r="5" spans="1:3" ht="30">
      <c r="A5" s="23" t="s">
        <v>1918</v>
      </c>
      <c r="B5" s="186">
        <f>'SAQ GAP'!F7</f>
        <v>11</v>
      </c>
      <c r="C5" s="185" t="str">
        <f t="shared" ref="C5:C14" si="0">A5&amp;CHAR(10)&amp;B5</f>
        <v>Not in Scope
11</v>
      </c>
    </row>
    <row r="6" spans="1:3" ht="30">
      <c r="A6" s="23" t="s">
        <v>1919</v>
      </c>
      <c r="B6" s="186">
        <f>COUNTIFS(DataBase!K:K,"New Site",DataBase!BA:BA,"",DataBase!BI:BI,"Gov")</f>
        <v>58</v>
      </c>
      <c r="C6" s="185" t="str">
        <f>A6&amp;CHAR(10)&amp;B6</f>
        <v>Gov.
58</v>
      </c>
    </row>
    <row r="7" spans="1:3" ht="30">
      <c r="A7" s="23" t="s">
        <v>1921</v>
      </c>
      <c r="B7" s="186">
        <f>COUNTIFS(DataBase!K:K,"New Site",DataBase!BA:BA,"",DataBase!BI:BI,"Gov",DataBase!BP:BP,"Below BM")</f>
        <v>21</v>
      </c>
      <c r="C7" s="185" t="str">
        <f t="shared" si="0"/>
        <v>Within BM
21</v>
      </c>
    </row>
    <row r="8" spans="1:3" ht="30">
      <c r="A8" s="23" t="s">
        <v>1920</v>
      </c>
      <c r="B8" s="186">
        <f>COUNTIFS(DataBase!K:K,"New Site",DataBase!BA:BA,"",DataBase!BI:BI,"Gov",DataBase!BP:BP,"Above")</f>
        <v>37</v>
      </c>
      <c r="C8" s="185" t="str">
        <f t="shared" si="0"/>
        <v>Above BM
37</v>
      </c>
    </row>
    <row r="9" spans="1:3" ht="45">
      <c r="A9" s="184" t="s">
        <v>1928</v>
      </c>
      <c r="B9" s="186">
        <f>COUNTIFS(DataBase!K:K,"New Site",DataBase!BA:BA,"",DataBase!BI:BI,"Gov",DataBase!BP:BP,"Above",DataBase!AL:AL,"&gt;0",DataBase!AM:AM,"")</f>
        <v>1</v>
      </c>
      <c r="C9" s="185" t="str">
        <f t="shared" si="0"/>
        <v>Contract Issued Under TAWAL Signature
1</v>
      </c>
    </row>
    <row r="10" spans="1:3" ht="30">
      <c r="A10" s="184" t="s">
        <v>1922</v>
      </c>
      <c r="B10" s="186">
        <f>COUNTIFS(DataBase!K:K,"New Site",DataBase!BA:BA,"",DataBase!BI:BI,"Gov",DataBase!BP:BP,"Above",DataBase!AL:AL,"")</f>
        <v>36</v>
      </c>
      <c r="C10" s="185" t="str">
        <f t="shared" si="0"/>
        <v>Under contract issuance
36</v>
      </c>
    </row>
    <row r="11" spans="1:3" ht="30">
      <c r="A11" s="23" t="s">
        <v>1923</v>
      </c>
      <c r="B11" s="186">
        <f>B12+B13+B18</f>
        <v>187</v>
      </c>
      <c r="C11" s="185" t="str">
        <f t="shared" si="0"/>
        <v>BP Sites
187</v>
      </c>
    </row>
    <row r="12" spans="1:3" ht="30">
      <c r="A12" s="23" t="s">
        <v>1924</v>
      </c>
      <c r="B12" s="186">
        <f>COUNTIFS(DataBase!K:K,"New Site",DataBase!BA:BA,"&gt;0")+COUNTIFS(DataBase!K:K,"COW Newly Added")</f>
        <v>138</v>
      </c>
      <c r="C12" s="185" t="str">
        <f t="shared" si="0"/>
        <v>Handed Over
138</v>
      </c>
    </row>
    <row r="13" spans="1:3" ht="30">
      <c r="A13" s="23" t="s">
        <v>1925</v>
      </c>
      <c r="B13" s="186">
        <f>COUNTIFS(DataBase!K:K,"New Site",DataBase!BA:BA,"",DataBase!BI:BI,"Baladiya",DataBase!AI:AI,"&gt;0")+COUNTIFS(DataBase!K:K,"New Site",DataBase!BA:BA,"",DataBase!BI:BI,"Private",DataBase!AI:AI,"*")+COUNTIFS(DataBase!K:K,"New Site",DataBase!BA:BA,"",DataBase!BI:BI,"Private",DataBase!AI:AI,"&gt;0")</f>
        <v>47</v>
      </c>
      <c r="C13" s="185" t="str">
        <f t="shared" si="0"/>
        <v>BP Submitted
47</v>
      </c>
    </row>
    <row r="14" spans="1:3" ht="30">
      <c r="A14" s="23" t="s">
        <v>1930</v>
      </c>
      <c r="B14" s="186">
        <f>B13-B15</f>
        <v>5</v>
      </c>
      <c r="C14" s="185" t="str">
        <f t="shared" si="0"/>
        <v>FBP Submitted
5</v>
      </c>
    </row>
    <row r="15" spans="1:3" ht="30">
      <c r="A15" s="23" t="s">
        <v>1926</v>
      </c>
      <c r="B15" s="186">
        <f>COUNTIFS(DataBase!K:K,"New Site",DataBase!BA:BA,"",DataBase!BI:BI,"Baladiya",DataBase!AI:AI,"&gt;0")+COUNTIFS(DataBase!K:K,"New Site",DataBase!BA:BA,"",DataBase!BI:BI,"Private",DataBase!AI:AI,"*")+COUNTIFS(DataBase!K:K,"New Site",DataBase!BA:BA,"",DataBase!BI:BI,"Private",DataBase!AI:AI,"&gt;0")-5</f>
        <v>42</v>
      </c>
      <c r="C15" s="185" t="str">
        <f t="shared" ref="C15:C20" si="1">A15&amp;CHAR(10)&amp;B15</f>
        <v>Under Contract Stage 
42</v>
      </c>
    </row>
    <row r="16" spans="1:3" ht="45">
      <c r="A16" s="184" t="s">
        <v>1927</v>
      </c>
      <c r="B16" s="186">
        <f>COUNTIFS(DataBase!K:K,"New Site",DataBase!BA:BA,"",DataBase!BI:BI,"Baladiya",DataBase!AL:AL,"&gt;0",DataBase!AM:AM,"")+'SAQ GAP'!F19</f>
        <v>7</v>
      </c>
      <c r="C16" s="185" t="str">
        <f t="shared" si="1"/>
        <v>Contract issued under TAWAL signature
7</v>
      </c>
    </row>
    <row r="17" spans="1:3" ht="30">
      <c r="A17" s="184" t="s">
        <v>1922</v>
      </c>
      <c r="B17" s="186">
        <f>B15-B16</f>
        <v>35</v>
      </c>
      <c r="C17" s="185" t="str">
        <f t="shared" si="1"/>
        <v>Under contract issuance
35</v>
      </c>
    </row>
    <row r="18" spans="1:3" ht="30">
      <c r="A18" s="23" t="s">
        <v>1929</v>
      </c>
      <c r="B18" s="186">
        <f>B4-B5-B6-B12-B13</f>
        <v>2</v>
      </c>
      <c r="C18" s="185" t="str">
        <f>A18&amp;CHAR(10)&amp;B18</f>
        <v>BP not submitted 
2</v>
      </c>
    </row>
    <row r="19" spans="1:3" ht="30">
      <c r="A19" s="23" t="s">
        <v>1920</v>
      </c>
      <c r="B19" s="186">
        <f>COUNTIFS(DataBase!K:K,"New Site",DataBase!BA:BA,"",DataBase!BI:BI,"Baladiya",DataBase!AI:AI,"",DataBase!BP:BP,"Above")+COUNTIFS(DataBase!K:K,"New Site",DataBase!BA:BA,"",DataBase!BI:BI,"Private",DataBase!AI:AI,"",DataBase!BP:BP,"Above")+COUNTIFS(DataBase!K:K,"New Site",DataBase!BA:BA,"",DataBase!BI:BI,"Private",DataBase!AI:AI,"",DataBase!BP:BP,"Above")</f>
        <v>2</v>
      </c>
      <c r="C19" s="185" t="str">
        <f t="shared" si="1"/>
        <v>Above BM
2</v>
      </c>
    </row>
    <row r="20" spans="1:3" ht="30">
      <c r="A20" s="23" t="s">
        <v>1921</v>
      </c>
      <c r="B20" s="186">
        <f>COUNTIFS(DataBase!K:K,"New Site",DataBase!BA:BA,"",DataBase!BI:BI,"Baladiya",DataBase!AI:AI,"",DataBase!BP:BP,"Below BM")+COUNTIFS(DataBase!K:K,"New Site",DataBase!BA:BA,"",DataBase!BI:BI,"Private",DataBase!AI:AI,"",DataBase!BP:BP,"Below BM")+COUNTIFS(DataBase!K:K,"New Site",DataBase!BA:BA,"",DataBase!BI:BI,"Private",DataBase!AI:AI,"",DataBase!BP:BP,"Below BM")</f>
        <v>0</v>
      </c>
      <c r="C20" s="185" t="str">
        <f t="shared" si="1"/>
        <v>Within BM
0</v>
      </c>
    </row>
    <row r="21" spans="1:3">
      <c r="C21" s="185"/>
    </row>
    <row r="22" spans="1:3">
      <c r="C22" s="185"/>
    </row>
    <row r="23" spans="1:3">
      <c r="C23" s="185"/>
    </row>
    <row r="24" spans="1:3">
      <c r="C24" s="185"/>
    </row>
  </sheetData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&amp;L&amp;G&amp;C&amp;F&amp;RInternal</oddHeader>
    <oddFooter>&amp;L&amp;D&amp;CHuawei Confidential&amp;RPage &amp;P of &amp;N</oddFooter>
  </headerFooter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70"/>
  <sheetViews>
    <sheetView topLeftCell="A3" zoomScaleNormal="100" workbookViewId="0">
      <selection activeCell="C2" sqref="C2:O33"/>
    </sheetView>
  </sheetViews>
  <sheetFormatPr defaultColWidth="10.265625" defaultRowHeight="15"/>
  <cols>
    <col min="1" max="4" width="10.265625" style="23"/>
    <col min="5" max="5" width="20.265625" style="23" bestFit="1" customWidth="1"/>
    <col min="6" max="6" width="14.86328125" style="23" bestFit="1" customWidth="1"/>
    <col min="7" max="16384" width="10.265625" style="23"/>
  </cols>
  <sheetData>
    <row r="2" spans="1:7" ht="54">
      <c r="A2" s="67" t="s">
        <v>0</v>
      </c>
      <c r="B2" s="67" t="s">
        <v>1899</v>
      </c>
      <c r="C2" s="67" t="s">
        <v>1277</v>
      </c>
      <c r="E2" s="165" t="s">
        <v>1277</v>
      </c>
      <c r="F2" t="s">
        <v>1901</v>
      </c>
    </row>
    <row r="3" spans="1:7" ht="18">
      <c r="A3" s="68" t="s">
        <v>38</v>
      </c>
      <c r="B3" s="68" t="s">
        <v>49</v>
      </c>
      <c r="C3" s="70"/>
    </row>
    <row r="4" spans="1:7" ht="18">
      <c r="A4" s="68" t="s">
        <v>74</v>
      </c>
      <c r="B4" s="68" t="s">
        <v>79</v>
      </c>
      <c r="C4" s="70"/>
      <c r="E4" s="165" t="s">
        <v>1900</v>
      </c>
      <c r="F4" t="s">
        <v>1705</v>
      </c>
      <c r="G4"/>
    </row>
    <row r="5" spans="1:7" ht="18">
      <c r="A5" s="68" t="s">
        <v>182</v>
      </c>
      <c r="B5" s="68" t="s">
        <v>175</v>
      </c>
      <c r="C5" s="70"/>
      <c r="E5" s="181" t="s">
        <v>1897</v>
      </c>
      <c r="F5" s="166">
        <v>1</v>
      </c>
      <c r="G5"/>
    </row>
    <row r="6" spans="1:7" ht="18">
      <c r="A6" s="68" t="s">
        <v>173</v>
      </c>
      <c r="B6" s="68" t="s">
        <v>175</v>
      </c>
      <c r="C6" s="70"/>
      <c r="E6" s="181" t="s">
        <v>175</v>
      </c>
      <c r="F6" s="166">
        <v>6</v>
      </c>
      <c r="G6">
        <v>-1</v>
      </c>
    </row>
    <row r="7" spans="1:7" ht="18">
      <c r="A7" s="68" t="s">
        <v>176</v>
      </c>
      <c r="B7" s="68" t="s">
        <v>175</v>
      </c>
      <c r="C7" s="70"/>
      <c r="E7" s="181" t="s">
        <v>583</v>
      </c>
      <c r="F7" s="166">
        <v>3</v>
      </c>
      <c r="G7"/>
    </row>
    <row r="8" spans="1:7" ht="18">
      <c r="A8" s="68" t="s">
        <v>179</v>
      </c>
      <c r="B8" s="68" t="s">
        <v>122</v>
      </c>
      <c r="C8" s="70"/>
      <c r="E8" s="181" t="s">
        <v>49</v>
      </c>
      <c r="F8" s="166">
        <v>1</v>
      </c>
      <c r="G8"/>
    </row>
    <row r="9" spans="1:7" ht="18">
      <c r="A9" s="68" t="s">
        <v>180</v>
      </c>
      <c r="B9" s="68" t="s">
        <v>122</v>
      </c>
      <c r="C9" s="161"/>
      <c r="E9" s="181" t="s">
        <v>1898</v>
      </c>
      <c r="F9" s="166">
        <v>2</v>
      </c>
      <c r="G9"/>
    </row>
    <row r="10" spans="1:7" ht="18">
      <c r="A10" s="68" t="s">
        <v>665</v>
      </c>
      <c r="B10" s="68" t="s">
        <v>722</v>
      </c>
      <c r="C10" s="70"/>
      <c r="E10" s="181" t="s">
        <v>722</v>
      </c>
      <c r="F10" s="166">
        <v>11</v>
      </c>
      <c r="G10"/>
    </row>
    <row r="11" spans="1:7" ht="18">
      <c r="A11" s="68" t="s">
        <v>716</v>
      </c>
      <c r="B11" s="68" t="s">
        <v>1892</v>
      </c>
      <c r="C11" s="70"/>
      <c r="E11" s="181" t="s">
        <v>1286</v>
      </c>
      <c r="F11" s="166">
        <v>3</v>
      </c>
      <c r="G11"/>
    </row>
    <row r="12" spans="1:7" ht="18">
      <c r="A12" s="68" t="s">
        <v>120</v>
      </c>
      <c r="B12" s="68" t="s">
        <v>122</v>
      </c>
      <c r="C12" s="70"/>
      <c r="E12" s="181" t="s">
        <v>1892</v>
      </c>
      <c r="F12" s="166">
        <v>4</v>
      </c>
      <c r="G12"/>
    </row>
    <row r="13" spans="1:7" ht="18">
      <c r="A13" s="68" t="s">
        <v>129</v>
      </c>
      <c r="B13" s="68" t="s">
        <v>122</v>
      </c>
      <c r="C13" s="70"/>
      <c r="E13" s="181" t="s">
        <v>122</v>
      </c>
      <c r="F13" s="166">
        <v>9</v>
      </c>
      <c r="G13"/>
    </row>
    <row r="14" spans="1:7" ht="18">
      <c r="A14" s="68" t="s">
        <v>581</v>
      </c>
      <c r="B14" s="68" t="s">
        <v>583</v>
      </c>
      <c r="C14" s="70"/>
      <c r="E14" s="181" t="s">
        <v>1893</v>
      </c>
      <c r="F14" s="166">
        <v>5</v>
      </c>
      <c r="G14"/>
    </row>
    <row r="15" spans="1:7" ht="18">
      <c r="A15" s="68" t="s">
        <v>584</v>
      </c>
      <c r="B15" s="68" t="s">
        <v>583</v>
      </c>
      <c r="C15" s="70"/>
      <c r="E15" s="181" t="s">
        <v>1896</v>
      </c>
      <c r="F15" s="166">
        <v>9</v>
      </c>
      <c r="G15"/>
    </row>
    <row r="16" spans="1:7" ht="18">
      <c r="A16" s="68" t="s">
        <v>290</v>
      </c>
      <c r="B16" s="68" t="s">
        <v>1300</v>
      </c>
      <c r="C16" s="70"/>
      <c r="E16" s="181" t="s">
        <v>79</v>
      </c>
      <c r="F16" s="166">
        <v>1</v>
      </c>
      <c r="G16"/>
    </row>
    <row r="17" spans="1:7" ht="18">
      <c r="A17" s="68" t="s">
        <v>585</v>
      </c>
      <c r="B17" s="68" t="s">
        <v>583</v>
      </c>
      <c r="C17" s="70"/>
      <c r="E17" s="181" t="s">
        <v>1895</v>
      </c>
      <c r="F17" s="166">
        <v>2</v>
      </c>
      <c r="G17"/>
    </row>
    <row r="18" spans="1:7" ht="18">
      <c r="A18" s="68" t="s">
        <v>130</v>
      </c>
      <c r="B18" s="68" t="s">
        <v>122</v>
      </c>
      <c r="C18" s="70"/>
      <c r="E18" s="181" t="s">
        <v>1300</v>
      </c>
      <c r="F18" s="166">
        <v>1</v>
      </c>
      <c r="G18"/>
    </row>
    <row r="19" spans="1:7" ht="18">
      <c r="A19" s="68" t="s">
        <v>318</v>
      </c>
      <c r="B19" s="68" t="s">
        <v>1892</v>
      </c>
      <c r="C19" s="70"/>
      <c r="E19" s="181" t="s">
        <v>1701</v>
      </c>
      <c r="F19" s="166">
        <v>58</v>
      </c>
      <c r="G19"/>
    </row>
    <row r="20" spans="1:7" ht="18">
      <c r="A20" s="68" t="s">
        <v>321</v>
      </c>
      <c r="B20" s="68" t="s">
        <v>1892</v>
      </c>
      <c r="C20" s="70">
        <v>43649</v>
      </c>
      <c r="E20"/>
      <c r="F20"/>
      <c r="G20"/>
    </row>
    <row r="21" spans="1:7" ht="18">
      <c r="A21" s="68" t="s">
        <v>325</v>
      </c>
      <c r="B21" s="68" t="s">
        <v>1893</v>
      </c>
      <c r="C21" s="70"/>
      <c r="E21"/>
      <c r="F21"/>
      <c r="G21"/>
    </row>
    <row r="22" spans="1:7" ht="18">
      <c r="A22" s="68" t="s">
        <v>328</v>
      </c>
      <c r="B22" s="68" t="s">
        <v>1893</v>
      </c>
      <c r="C22" s="70"/>
    </row>
    <row r="23" spans="1:7" ht="18">
      <c r="A23" s="68" t="s">
        <v>329</v>
      </c>
      <c r="B23" s="68" t="s">
        <v>1893</v>
      </c>
      <c r="C23" s="70"/>
    </row>
    <row r="24" spans="1:7" ht="18">
      <c r="A24" s="68" t="s">
        <v>330</v>
      </c>
      <c r="B24" s="68" t="s">
        <v>1893</v>
      </c>
      <c r="C24" s="70"/>
    </row>
    <row r="25" spans="1:7" ht="18">
      <c r="A25" s="68" t="s">
        <v>331</v>
      </c>
      <c r="B25" s="68" t="s">
        <v>1893</v>
      </c>
      <c r="C25" s="70"/>
    </row>
    <row r="26" spans="1:7" ht="18">
      <c r="A26" s="68" t="s">
        <v>586</v>
      </c>
      <c r="B26" s="68" t="s">
        <v>1892</v>
      </c>
      <c r="C26" s="70">
        <v>43724</v>
      </c>
    </row>
    <row r="27" spans="1:7" ht="18">
      <c r="A27" s="68" t="s">
        <v>357</v>
      </c>
      <c r="B27" s="68" t="s">
        <v>1892</v>
      </c>
      <c r="C27" s="70">
        <v>43646</v>
      </c>
    </row>
    <row r="28" spans="1:7" ht="18">
      <c r="A28" s="68" t="s">
        <v>362</v>
      </c>
      <c r="B28" s="68" t="s">
        <v>122</v>
      </c>
      <c r="C28" s="70"/>
    </row>
    <row r="29" spans="1:7" ht="18">
      <c r="A29" s="68" t="s">
        <v>439</v>
      </c>
      <c r="B29" s="68" t="s">
        <v>1286</v>
      </c>
      <c r="C29" s="70"/>
    </row>
    <row r="30" spans="1:7" ht="18">
      <c r="A30" s="68" t="s">
        <v>381</v>
      </c>
      <c r="B30" s="68" t="s">
        <v>1286</v>
      </c>
      <c r="C30" s="70"/>
    </row>
    <row r="31" spans="1:7" ht="18">
      <c r="A31" s="68" t="s">
        <v>339</v>
      </c>
      <c r="B31" s="68" t="s">
        <v>122</v>
      </c>
      <c r="C31" s="70"/>
    </row>
    <row r="32" spans="1:7" ht="18">
      <c r="A32" s="68" t="s">
        <v>671</v>
      </c>
      <c r="B32" s="68" t="s">
        <v>122</v>
      </c>
      <c r="C32" s="70"/>
    </row>
    <row r="33" spans="1:3" ht="18">
      <c r="A33" s="68" t="s">
        <v>672</v>
      </c>
      <c r="B33" s="68" t="s">
        <v>122</v>
      </c>
      <c r="C33" s="70"/>
    </row>
    <row r="34" spans="1:3" ht="18">
      <c r="A34" s="68" t="s">
        <v>407</v>
      </c>
      <c r="B34" s="68" t="s">
        <v>1892</v>
      </c>
      <c r="C34" s="70">
        <v>43649</v>
      </c>
    </row>
    <row r="35" spans="1:3" ht="18">
      <c r="A35" s="68" t="s">
        <v>417</v>
      </c>
      <c r="B35" s="68" t="s">
        <v>1892</v>
      </c>
      <c r="C35" s="70">
        <v>43656</v>
      </c>
    </row>
    <row r="36" spans="1:3" ht="18">
      <c r="A36" s="68" t="s">
        <v>399</v>
      </c>
      <c r="B36" s="68" t="s">
        <v>1894</v>
      </c>
      <c r="C36" s="70">
        <v>43768</v>
      </c>
    </row>
    <row r="37" spans="1:3" ht="18">
      <c r="A37" s="68" t="s">
        <v>404</v>
      </c>
      <c r="B37" s="68" t="s">
        <v>1894</v>
      </c>
      <c r="C37" s="70">
        <v>43768</v>
      </c>
    </row>
    <row r="38" spans="1:3" ht="18">
      <c r="A38" s="68" t="s">
        <v>455</v>
      </c>
      <c r="B38" s="68" t="s">
        <v>1892</v>
      </c>
      <c r="C38" s="70"/>
    </row>
    <row r="39" spans="1:3" ht="18">
      <c r="A39" s="68" t="s">
        <v>422</v>
      </c>
      <c r="B39" s="68" t="s">
        <v>1894</v>
      </c>
      <c r="C39" s="70">
        <v>43768</v>
      </c>
    </row>
    <row r="40" spans="1:3" ht="18">
      <c r="A40" s="68" t="s">
        <v>596</v>
      </c>
      <c r="B40" s="68" t="s">
        <v>1895</v>
      </c>
      <c r="C40" s="70"/>
    </row>
    <row r="41" spans="1:3" ht="18">
      <c r="A41" s="68" t="s">
        <v>391</v>
      </c>
      <c r="B41" s="68" t="s">
        <v>1894</v>
      </c>
      <c r="C41" s="70">
        <v>43762</v>
      </c>
    </row>
    <row r="42" spans="1:3" ht="18">
      <c r="A42" s="68" t="s">
        <v>92</v>
      </c>
      <c r="B42" s="68" t="s">
        <v>1896</v>
      </c>
      <c r="C42" s="70"/>
    </row>
    <row r="43" spans="1:3" ht="18">
      <c r="A43" s="68" t="s">
        <v>593</v>
      </c>
      <c r="B43" s="68" t="s">
        <v>1894</v>
      </c>
      <c r="C43" s="70">
        <v>43664</v>
      </c>
    </row>
    <row r="44" spans="1:3" ht="18">
      <c r="A44" s="68" t="s">
        <v>93</v>
      </c>
      <c r="B44" s="68" t="s">
        <v>1896</v>
      </c>
      <c r="C44" s="70"/>
    </row>
    <row r="45" spans="1:3" ht="18">
      <c r="A45" s="68" t="s">
        <v>94</v>
      </c>
      <c r="B45" s="68" t="s">
        <v>1896</v>
      </c>
      <c r="C45" s="70"/>
    </row>
    <row r="46" spans="1:3" ht="18">
      <c r="A46" s="68" t="s">
        <v>720</v>
      </c>
      <c r="B46" s="68" t="s">
        <v>722</v>
      </c>
      <c r="C46" s="70"/>
    </row>
    <row r="47" spans="1:3" ht="18">
      <c r="A47" s="68" t="s">
        <v>723</v>
      </c>
      <c r="B47" s="68" t="s">
        <v>722</v>
      </c>
      <c r="C47" s="70"/>
    </row>
    <row r="48" spans="1:3" ht="18">
      <c r="A48" s="68" t="s">
        <v>724</v>
      </c>
      <c r="B48" s="68" t="s">
        <v>722</v>
      </c>
      <c r="C48" s="70"/>
    </row>
    <row r="49" spans="1:3" ht="18">
      <c r="A49" s="68" t="s">
        <v>725</v>
      </c>
      <c r="B49" s="68" t="s">
        <v>722</v>
      </c>
      <c r="C49" s="70"/>
    </row>
    <row r="50" spans="1:3" ht="18">
      <c r="A50" s="68" t="s">
        <v>726</v>
      </c>
      <c r="B50" s="68" t="s">
        <v>722</v>
      </c>
      <c r="C50" s="70"/>
    </row>
    <row r="51" spans="1:3" ht="18">
      <c r="A51" s="68" t="s">
        <v>727</v>
      </c>
      <c r="B51" s="68" t="s">
        <v>722</v>
      </c>
      <c r="C51" s="70"/>
    </row>
    <row r="52" spans="1:3" ht="18">
      <c r="A52" s="68" t="s">
        <v>728</v>
      </c>
      <c r="B52" s="68" t="s">
        <v>722</v>
      </c>
      <c r="C52" s="70"/>
    </row>
    <row r="53" spans="1:3" ht="18">
      <c r="A53" s="68" t="s">
        <v>729</v>
      </c>
      <c r="B53" s="68" t="s">
        <v>722</v>
      </c>
      <c r="C53" s="70"/>
    </row>
    <row r="54" spans="1:3" ht="18">
      <c r="A54" s="68" t="s">
        <v>730</v>
      </c>
      <c r="B54" s="68" t="s">
        <v>722</v>
      </c>
      <c r="C54" s="70"/>
    </row>
    <row r="55" spans="1:3" ht="18">
      <c r="A55" s="68" t="s">
        <v>731</v>
      </c>
      <c r="B55" s="68" t="s">
        <v>722</v>
      </c>
      <c r="C55" s="70"/>
    </row>
    <row r="56" spans="1:3" ht="18">
      <c r="A56" s="68" t="s">
        <v>628</v>
      </c>
      <c r="B56" s="68" t="s">
        <v>1895</v>
      </c>
      <c r="C56" s="70"/>
    </row>
    <row r="57" spans="1:3" ht="18">
      <c r="A57" s="68" t="s">
        <v>95</v>
      </c>
      <c r="B57" s="68" t="s">
        <v>1892</v>
      </c>
      <c r="C57" s="70"/>
    </row>
    <row r="58" spans="1:3" ht="18">
      <c r="A58" s="68" t="s">
        <v>199</v>
      </c>
      <c r="B58" s="68" t="s">
        <v>175</v>
      </c>
      <c r="C58" s="70"/>
    </row>
    <row r="59" spans="1:3" ht="18">
      <c r="A59" s="68" t="s">
        <v>201</v>
      </c>
      <c r="B59" s="68" t="s">
        <v>175</v>
      </c>
      <c r="C59" s="70"/>
    </row>
    <row r="60" spans="1:3" ht="18">
      <c r="A60" s="68" t="s">
        <v>83</v>
      </c>
      <c r="B60" s="68" t="s">
        <v>1896</v>
      </c>
      <c r="C60" s="70"/>
    </row>
    <row r="61" spans="1:3" ht="18">
      <c r="A61" s="68" t="s">
        <v>89</v>
      </c>
      <c r="B61" s="68" t="s">
        <v>1896</v>
      </c>
      <c r="C61" s="70"/>
    </row>
    <row r="62" spans="1:3" ht="18">
      <c r="A62" s="68" t="s">
        <v>91</v>
      </c>
      <c r="B62" s="68" t="s">
        <v>1896</v>
      </c>
      <c r="C62" s="70"/>
    </row>
    <row r="63" spans="1:3" ht="18">
      <c r="A63" s="68" t="s">
        <v>669</v>
      </c>
      <c r="B63" s="68" t="s">
        <v>1896</v>
      </c>
      <c r="C63" s="70"/>
    </row>
    <row r="64" spans="1:3" ht="18">
      <c r="A64" s="68" t="s">
        <v>673</v>
      </c>
      <c r="B64" s="68" t="s">
        <v>1896</v>
      </c>
      <c r="C64" s="70"/>
    </row>
    <row r="65" spans="1:3" ht="18">
      <c r="A65" s="68" t="s">
        <v>831</v>
      </c>
      <c r="B65" s="72" t="s">
        <v>1286</v>
      </c>
      <c r="C65" s="70"/>
    </row>
    <row r="66" spans="1:3" ht="18">
      <c r="A66" s="68" t="s">
        <v>872</v>
      </c>
      <c r="B66" s="68" t="s">
        <v>1896</v>
      </c>
      <c r="C66" s="70"/>
    </row>
    <row r="67" spans="1:3" ht="18">
      <c r="A67" s="68" t="s">
        <v>958</v>
      </c>
      <c r="B67" s="68" t="s">
        <v>1897</v>
      </c>
      <c r="C67" s="70"/>
    </row>
    <row r="68" spans="1:3" ht="18">
      <c r="A68" s="68" t="s">
        <v>1008</v>
      </c>
      <c r="B68" s="68" t="s">
        <v>1898</v>
      </c>
      <c r="C68" s="70"/>
    </row>
    <row r="69" spans="1:3" ht="18">
      <c r="A69" s="68" t="s">
        <v>1202</v>
      </c>
      <c r="B69" s="68" t="s">
        <v>1898</v>
      </c>
      <c r="C69" s="70"/>
    </row>
    <row r="70" spans="1:3" ht="18">
      <c r="A70" s="68" t="s">
        <v>1371</v>
      </c>
      <c r="B70" s="68" t="s">
        <v>175</v>
      </c>
      <c r="C70" s="70"/>
    </row>
  </sheetData>
  <conditionalFormatting sqref="A2:A70">
    <cfRule type="duplicateValues" dxfId="14" priority="6"/>
  </conditionalFormatting>
  <conditionalFormatting sqref="A2:A70">
    <cfRule type="duplicateValues" dxfId="13" priority="7"/>
    <cfRule type="duplicateValues" dxfId="12" priority="8"/>
  </conditionalFormatting>
  <conditionalFormatting sqref="A2:A70">
    <cfRule type="duplicateValues" dxfId="11" priority="9"/>
  </conditionalFormatting>
  <conditionalFormatting sqref="A2:A69">
    <cfRule type="duplicateValues" dxfId="10" priority="10"/>
  </conditionalFormatting>
  <conditionalFormatting sqref="A2:A69">
    <cfRule type="duplicateValues" dxfId="9" priority="11"/>
    <cfRule type="duplicateValues" dxfId="8" priority="12"/>
  </conditionalFormatting>
  <conditionalFormatting sqref="A2:A70">
    <cfRule type="duplicateValues" dxfId="7" priority="13"/>
    <cfRule type="duplicateValues" dxfId="6" priority="14"/>
  </conditionalFormatting>
  <conditionalFormatting sqref="A2:A70">
    <cfRule type="duplicateValues" dxfId="5" priority="15"/>
  </conditionalFormatting>
  <conditionalFormatting sqref="A70">
    <cfRule type="duplicateValues" dxfId="4" priority="3"/>
  </conditionalFormatting>
  <conditionalFormatting sqref="A70">
    <cfRule type="duplicateValues" dxfId="3" priority="4"/>
    <cfRule type="duplicateValues" dxfId="2" priority="5"/>
  </conditionalFormatting>
  <conditionalFormatting sqref="A70">
    <cfRule type="duplicateValues" dxfId="1" priority="2"/>
  </conditionalFormatting>
  <conditionalFormatting sqref="A70">
    <cfRule type="duplicateValues" dxfId="0" priority="1"/>
  </conditionalFormatting>
  <pageMargins left="0.74803149606299213" right="0.74803149606299213" top="0.98425196850393704" bottom="0.98425196850393704" header="0.51181102362204722" footer="0.51181102362204722"/>
  <pageSetup paperSize="9" orientation="portrait" r:id="rId2"/>
  <headerFooter alignWithMargins="0">
    <oddHeader>&amp;L&amp;G&amp;C&amp;F&amp;RInternal</oddHeader>
    <oddFooter>&amp;L&amp;D&amp;CHuawei Confidential&amp;RPage &amp;P of &amp;N</oddFooter>
  </headerFooter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Views>
    <sheetView zoomScaleNormal="100" workbookViewId="0">
      <selection activeCell="C2" sqref="C2:O33"/>
    </sheetView>
  </sheetViews>
  <sheetFormatPr defaultColWidth="10.265625" defaultRowHeight="15"/>
  <cols>
    <col min="1" max="1" width="10.265625" style="23"/>
    <col min="2" max="2" width="9.73046875" style="23" bestFit="1" customWidth="1"/>
    <col min="3" max="3" width="15.1328125" style="23" bestFit="1" customWidth="1"/>
    <col min="4" max="4" width="23.73046875" style="23" bestFit="1" customWidth="1"/>
    <col min="5" max="5" width="18.86328125" style="23" bestFit="1" customWidth="1"/>
    <col min="6" max="6" width="22.1328125" style="23" bestFit="1" customWidth="1"/>
    <col min="7" max="7" width="50.86328125" style="23" bestFit="1" customWidth="1"/>
    <col min="8" max="8" width="27.86328125" style="23" bestFit="1" customWidth="1"/>
    <col min="9" max="10" width="12.59765625" style="23" bestFit="1" customWidth="1"/>
    <col min="11" max="16384" width="10.265625" style="23"/>
  </cols>
  <sheetData>
    <row r="1" spans="1:10" ht="18.399999999999999" thickBot="1">
      <c r="A1" s="170" t="s">
        <v>0</v>
      </c>
      <c r="B1" s="171" t="s">
        <v>4</v>
      </c>
      <c r="C1" s="167" t="s">
        <v>1742</v>
      </c>
      <c r="D1" s="167" t="s">
        <v>1747</v>
      </c>
      <c r="E1" s="167" t="s">
        <v>1748</v>
      </c>
      <c r="F1" s="167" t="s">
        <v>1749</v>
      </c>
      <c r="G1" s="172" t="s">
        <v>1880</v>
      </c>
      <c r="H1" s="167" t="s">
        <v>1881</v>
      </c>
      <c r="I1" s="167" t="s">
        <v>26</v>
      </c>
      <c r="J1" s="167" t="s">
        <v>1903</v>
      </c>
    </row>
    <row r="2" spans="1:10" ht="18.399999999999999" thickBot="1">
      <c r="A2" s="168" t="s">
        <v>706</v>
      </c>
      <c r="B2" s="169" t="s">
        <v>276</v>
      </c>
      <c r="C2" s="169" t="s">
        <v>1190</v>
      </c>
      <c r="D2" s="169" t="s">
        <v>1750</v>
      </c>
      <c r="E2" s="169"/>
      <c r="F2" s="183">
        <v>0</v>
      </c>
      <c r="G2" s="173" t="s">
        <v>1882</v>
      </c>
      <c r="H2" s="174">
        <v>2</v>
      </c>
      <c r="I2" s="175" t="s">
        <v>1751</v>
      </c>
      <c r="J2" s="175"/>
    </row>
    <row r="3" spans="1:10" ht="18.399999999999999" thickBot="1">
      <c r="A3" s="168" t="s">
        <v>298</v>
      </c>
      <c r="B3" s="169" t="s">
        <v>276</v>
      </c>
      <c r="C3" s="169" t="s">
        <v>1190</v>
      </c>
      <c r="D3" s="169" t="s">
        <v>1750</v>
      </c>
      <c r="E3" s="169"/>
      <c r="F3" s="169" t="s">
        <v>1751</v>
      </c>
      <c r="G3" s="176" t="s">
        <v>1882</v>
      </c>
      <c r="H3" s="177" t="s">
        <v>1883</v>
      </c>
      <c r="I3" s="175" t="s">
        <v>1751</v>
      </c>
      <c r="J3" s="175"/>
    </row>
    <row r="4" spans="1:10" ht="18.399999999999999" thickBot="1">
      <c r="A4" s="168" t="s">
        <v>282</v>
      </c>
      <c r="B4" s="169" t="s">
        <v>276</v>
      </c>
      <c r="C4" s="169" t="s">
        <v>1190</v>
      </c>
      <c r="D4" s="169" t="s">
        <v>1750</v>
      </c>
      <c r="E4" s="169"/>
      <c r="F4" s="169" t="s">
        <v>1751</v>
      </c>
      <c r="G4" s="29" t="e">
        <v>#N/A</v>
      </c>
      <c r="H4" s="173" t="s">
        <v>1884</v>
      </c>
      <c r="I4" s="175" t="s">
        <v>1751</v>
      </c>
      <c r="J4" s="175"/>
    </row>
    <row r="5" spans="1:10" ht="18.399999999999999" thickBot="1">
      <c r="A5" s="168" t="s">
        <v>287</v>
      </c>
      <c r="B5" s="169" t="s">
        <v>276</v>
      </c>
      <c r="C5" s="169" t="s">
        <v>1190</v>
      </c>
      <c r="D5" s="169" t="s">
        <v>1750</v>
      </c>
      <c r="E5" s="169"/>
      <c r="F5" s="169" t="s">
        <v>1751</v>
      </c>
      <c r="G5" s="29" t="e">
        <v>#N/A</v>
      </c>
      <c r="H5" s="178"/>
      <c r="I5" s="175" t="s">
        <v>1751</v>
      </c>
      <c r="J5" s="175"/>
    </row>
    <row r="6" spans="1:10" ht="18.399999999999999" thickBot="1">
      <c r="A6" s="168" t="s">
        <v>308</v>
      </c>
      <c r="B6" s="169" t="s">
        <v>276</v>
      </c>
      <c r="C6" s="169" t="s">
        <v>1190</v>
      </c>
      <c r="D6" s="182" t="s">
        <v>338</v>
      </c>
      <c r="E6" s="169"/>
      <c r="F6" s="182" t="s">
        <v>338</v>
      </c>
      <c r="G6" s="169" t="e">
        <v>#N/A</v>
      </c>
      <c r="H6" s="169"/>
      <c r="I6" s="182" t="s">
        <v>338</v>
      </c>
      <c r="J6" s="175"/>
    </row>
    <row r="7" spans="1:10" ht="18.399999999999999" thickBot="1">
      <c r="A7" s="168" t="s">
        <v>303</v>
      </c>
      <c r="B7" s="169" t="s">
        <v>276</v>
      </c>
      <c r="C7" s="169" t="s">
        <v>1190</v>
      </c>
      <c r="D7" s="182" t="s">
        <v>338</v>
      </c>
      <c r="E7" s="169"/>
      <c r="F7" s="182" t="s">
        <v>338</v>
      </c>
      <c r="G7" s="169" t="e">
        <v>#N/A</v>
      </c>
      <c r="H7" s="169"/>
      <c r="I7" s="182" t="s">
        <v>338</v>
      </c>
      <c r="J7" s="182" t="s">
        <v>338</v>
      </c>
    </row>
    <row r="8" spans="1:10" ht="18.399999999999999" thickBot="1">
      <c r="A8" s="168" t="s">
        <v>691</v>
      </c>
      <c r="B8" s="169" t="s">
        <v>276</v>
      </c>
      <c r="C8" s="169" t="s">
        <v>101</v>
      </c>
      <c r="D8" s="182" t="s">
        <v>338</v>
      </c>
      <c r="E8" s="169" t="s">
        <v>1751</v>
      </c>
      <c r="F8" s="169" t="s">
        <v>1119</v>
      </c>
      <c r="G8" s="169" t="e">
        <v>#N/A</v>
      </c>
      <c r="H8" s="169"/>
      <c r="I8" s="169" t="s">
        <v>1119</v>
      </c>
      <c r="J8" s="179"/>
    </row>
    <row r="9" spans="1:10" ht="18.399999999999999" thickBot="1">
      <c r="A9" s="168" t="s">
        <v>696</v>
      </c>
      <c r="B9" s="169" t="s">
        <v>263</v>
      </c>
      <c r="C9" s="169" t="s">
        <v>101</v>
      </c>
      <c r="D9" s="182" t="s">
        <v>338</v>
      </c>
      <c r="E9" s="169" t="s">
        <v>1751</v>
      </c>
      <c r="F9" s="169" t="s">
        <v>1119</v>
      </c>
      <c r="G9" s="169" t="e">
        <v>#N/A</v>
      </c>
      <c r="H9" s="169"/>
      <c r="I9" s="169" t="s">
        <v>1119</v>
      </c>
      <c r="J9" s="179"/>
    </row>
    <row r="10" spans="1:10" ht="18.399999999999999" thickBot="1">
      <c r="A10" s="168" t="s">
        <v>262</v>
      </c>
      <c r="B10" s="169" t="s">
        <v>263</v>
      </c>
      <c r="C10" s="169" t="s">
        <v>101</v>
      </c>
      <c r="D10" s="182" t="s">
        <v>338</v>
      </c>
      <c r="E10" s="169" t="s">
        <v>1751</v>
      </c>
      <c r="F10" s="169" t="s">
        <v>1119</v>
      </c>
      <c r="G10" s="169" t="e">
        <v>#N/A</v>
      </c>
      <c r="H10" s="169"/>
      <c r="I10" s="169" t="s">
        <v>1119</v>
      </c>
      <c r="J10" s="179"/>
    </row>
    <row r="11" spans="1:10" ht="18.399999999999999" thickBot="1">
      <c r="A11" s="168" t="s">
        <v>701</v>
      </c>
      <c r="B11" s="169" t="s">
        <v>263</v>
      </c>
      <c r="C11" s="169" t="s">
        <v>101</v>
      </c>
      <c r="D11" s="182" t="s">
        <v>338</v>
      </c>
      <c r="E11" s="183">
        <v>0</v>
      </c>
      <c r="F11" s="169" t="s">
        <v>1119</v>
      </c>
      <c r="G11" s="169" t="e">
        <v>#N/A</v>
      </c>
      <c r="H11" s="169"/>
      <c r="I11" s="169" t="s">
        <v>1119</v>
      </c>
      <c r="J11" s="179"/>
    </row>
    <row r="12" spans="1:10" ht="18.399999999999999" thickBot="1">
      <c r="A12" s="168" t="s">
        <v>705</v>
      </c>
      <c r="B12" s="169" t="s">
        <v>276</v>
      </c>
      <c r="C12" s="169" t="s">
        <v>101</v>
      </c>
      <c r="D12" s="182" t="s">
        <v>338</v>
      </c>
      <c r="E12" s="183">
        <v>0</v>
      </c>
      <c r="F12" s="169" t="s">
        <v>1119</v>
      </c>
      <c r="G12" s="169" t="e">
        <v>#N/A</v>
      </c>
      <c r="H12" s="169"/>
      <c r="I12" s="169" t="s">
        <v>1119</v>
      </c>
      <c r="J12" s="179"/>
    </row>
    <row r="13" spans="1:10" ht="18.399999999999999" thickBot="1">
      <c r="A13" s="168" t="s">
        <v>321</v>
      </c>
      <c r="B13" s="169" t="s">
        <v>250</v>
      </c>
      <c r="C13" s="169" t="s">
        <v>1190</v>
      </c>
      <c r="D13" s="182" t="s">
        <v>338</v>
      </c>
      <c r="E13" s="169"/>
      <c r="F13" s="182" t="s">
        <v>338</v>
      </c>
      <c r="G13" s="169" t="e">
        <v>#N/A</v>
      </c>
      <c r="H13" s="169"/>
      <c r="I13" s="169" t="s">
        <v>1119</v>
      </c>
      <c r="J13" s="179"/>
    </row>
    <row r="14" spans="1:10" ht="18.399999999999999" thickBot="1">
      <c r="A14" s="168" t="s">
        <v>313</v>
      </c>
      <c r="B14" s="169" t="s">
        <v>263</v>
      </c>
      <c r="C14" s="169" t="s">
        <v>1190</v>
      </c>
      <c r="D14" s="169" t="s">
        <v>1750</v>
      </c>
      <c r="E14" s="169"/>
      <c r="F14" s="169" t="s">
        <v>1751</v>
      </c>
      <c r="G14" s="180" t="s">
        <v>1885</v>
      </c>
      <c r="H14" s="180" t="s">
        <v>1886</v>
      </c>
      <c r="I14" s="175" t="s">
        <v>1751</v>
      </c>
      <c r="J14" s="175"/>
    </row>
    <row r="15" spans="1:10" ht="18.399999999999999" thickBot="1">
      <c r="A15" s="168" t="s">
        <v>271</v>
      </c>
      <c r="B15" s="169" t="s">
        <v>263</v>
      </c>
      <c r="C15" s="169" t="s">
        <v>1190</v>
      </c>
      <c r="D15" s="169" t="s">
        <v>1750</v>
      </c>
      <c r="E15" s="169"/>
      <c r="F15" s="169" t="s">
        <v>1751</v>
      </c>
      <c r="G15" s="180" t="s">
        <v>1887</v>
      </c>
      <c r="H15" s="180" t="s">
        <v>1888</v>
      </c>
      <c r="I15" s="179">
        <v>0</v>
      </c>
      <c r="J15" s="179"/>
    </row>
    <row r="16" spans="1:10" ht="18.399999999999999" thickBot="1">
      <c r="A16" s="168" t="s">
        <v>336</v>
      </c>
      <c r="B16" s="169" t="s">
        <v>263</v>
      </c>
      <c r="C16" s="169" t="s">
        <v>1190</v>
      </c>
      <c r="D16" s="169" t="s">
        <v>1750</v>
      </c>
      <c r="E16" s="169"/>
      <c r="F16" s="169" t="s">
        <v>1751</v>
      </c>
      <c r="G16" s="180" t="s">
        <v>1887</v>
      </c>
      <c r="H16" s="180" t="s">
        <v>1888</v>
      </c>
      <c r="I16" s="179">
        <v>0</v>
      </c>
      <c r="J16" s="179"/>
    </row>
    <row r="17" spans="1:10" ht="18.399999999999999" thickBot="1">
      <c r="A17" s="168" t="s">
        <v>711</v>
      </c>
      <c r="B17" s="169" t="s">
        <v>263</v>
      </c>
      <c r="C17" s="169" t="s">
        <v>1190</v>
      </c>
      <c r="D17" s="169" t="s">
        <v>1750</v>
      </c>
      <c r="E17" s="169"/>
      <c r="F17" s="169" t="s">
        <v>1751</v>
      </c>
      <c r="G17" s="180" t="s">
        <v>1889</v>
      </c>
      <c r="H17" s="180" t="s">
        <v>1883</v>
      </c>
      <c r="I17" s="175" t="s">
        <v>1751</v>
      </c>
      <c r="J17" s="175"/>
    </row>
    <row r="18" spans="1:10" ht="18.399999999999999" thickBot="1">
      <c r="A18" s="168" t="s">
        <v>714</v>
      </c>
      <c r="B18" s="169" t="s">
        <v>263</v>
      </c>
      <c r="C18" s="169" t="s">
        <v>1190</v>
      </c>
      <c r="D18" s="169" t="s">
        <v>1750</v>
      </c>
      <c r="E18" s="169"/>
      <c r="F18" s="169" t="s">
        <v>1751</v>
      </c>
      <c r="G18" s="173" t="s">
        <v>1889</v>
      </c>
      <c r="H18" s="180" t="s">
        <v>1883</v>
      </c>
      <c r="I18" s="175" t="s">
        <v>1751</v>
      </c>
      <c r="J18" s="175"/>
    </row>
  </sheetData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&amp;L&amp;G&amp;C&amp;F&amp;RInternal</oddHeader>
    <oddFooter>&amp;L&amp;D&amp;CHuawei Confidential&amp;RPage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298"/>
  <sheetViews>
    <sheetView zoomScale="85" zoomScaleNormal="85" workbookViewId="0">
      <selection activeCell="E24" sqref="E24"/>
    </sheetView>
  </sheetViews>
  <sheetFormatPr defaultColWidth="10.265625" defaultRowHeight="15"/>
  <cols>
    <col min="1" max="1" width="10.265625" style="23"/>
    <col min="2" max="2" width="19.1328125" style="23" customWidth="1"/>
    <col min="3" max="15" width="19" style="23" customWidth="1"/>
    <col min="16" max="17" width="11.265625" style="23" customWidth="1"/>
    <col min="18" max="24" width="11.86328125" style="23" customWidth="1"/>
    <col min="25" max="25" width="11.265625" style="23" customWidth="1"/>
    <col min="26" max="26" width="9.86328125" style="23" customWidth="1"/>
    <col min="27" max="27" width="12.86328125" style="23" customWidth="1"/>
    <col min="28" max="29" width="9.86328125" style="23" customWidth="1"/>
    <col min="30" max="30" width="12.86328125" style="23" customWidth="1"/>
    <col min="31" max="32" width="9.59765625" style="23" customWidth="1"/>
    <col min="33" max="33" width="12.59765625" style="23" bestFit="1" customWidth="1"/>
    <col min="34" max="34" width="9.86328125" style="23" customWidth="1"/>
    <col min="35" max="35" width="12.86328125" style="23" bestFit="1" customWidth="1"/>
    <col min="36" max="36" width="9.86328125" style="23" customWidth="1"/>
    <col min="37" max="37" width="12.86328125" style="23" bestFit="1" customWidth="1"/>
    <col min="38" max="38" width="11.265625" style="23" bestFit="1" customWidth="1"/>
    <col min="39" max="16384" width="10.265625" style="23"/>
  </cols>
  <sheetData>
    <row r="1" spans="2:38">
      <c r="B1"/>
      <c r="C1"/>
    </row>
    <row r="2" spans="2:38">
      <c r="B2" s="165" t="s">
        <v>9</v>
      </c>
      <c r="C2" t="s">
        <v>888</v>
      </c>
      <c r="D2"/>
    </row>
    <row r="3" spans="2:38">
      <c r="B3" s="165" t="s">
        <v>35</v>
      </c>
      <c r="C3" t="s">
        <v>1708</v>
      </c>
      <c r="D3"/>
    </row>
    <row r="4" spans="2:38"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</row>
    <row r="5" spans="2:38">
      <c r="B5" s="165" t="s">
        <v>1705</v>
      </c>
      <c r="C5" s="165" t="s">
        <v>1671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 spans="2:38">
      <c r="B6" s="165" t="s">
        <v>4</v>
      </c>
      <c r="C6" t="s">
        <v>1672</v>
      </c>
      <c r="D6" t="s">
        <v>1673</v>
      </c>
      <c r="E6" t="s">
        <v>1316</v>
      </c>
      <c r="F6" t="s">
        <v>1315</v>
      </c>
      <c r="G6" t="s">
        <v>1317</v>
      </c>
      <c r="H6" t="s">
        <v>1318</v>
      </c>
      <c r="I6" t="s">
        <v>1319</v>
      </c>
      <c r="J6" t="s">
        <v>1320</v>
      </c>
      <c r="K6" t="s">
        <v>1702</v>
      </c>
      <c r="L6" t="s">
        <v>1674</v>
      </c>
      <c r="M6" t="s">
        <v>1314</v>
      </c>
      <c r="N6" t="s">
        <v>1703</v>
      </c>
      <c r="O6" t="s">
        <v>1704</v>
      </c>
      <c r="P6" t="s">
        <v>1701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 spans="2:38">
      <c r="B7" t="s">
        <v>576</v>
      </c>
      <c r="C7" s="166">
        <v>4</v>
      </c>
      <c r="D7" s="166"/>
      <c r="E7" s="166">
        <v>1</v>
      </c>
      <c r="F7" s="166"/>
      <c r="G7" s="166"/>
      <c r="H7" s="166"/>
      <c r="I7" s="166"/>
      <c r="J7" s="166"/>
      <c r="K7" s="166"/>
      <c r="L7" s="166"/>
      <c r="M7" s="166"/>
      <c r="N7" s="166">
        <v>1</v>
      </c>
      <c r="O7" s="166"/>
      <c r="P7" s="166">
        <v>6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 spans="2:38">
      <c r="B8" t="s">
        <v>276</v>
      </c>
      <c r="C8" s="166">
        <v>5</v>
      </c>
      <c r="D8" s="166"/>
      <c r="E8" s="166">
        <v>2</v>
      </c>
      <c r="F8" s="166">
        <v>1</v>
      </c>
      <c r="G8" s="166"/>
      <c r="H8" s="166">
        <v>2</v>
      </c>
      <c r="I8" s="166"/>
      <c r="J8" s="166"/>
      <c r="K8" s="166"/>
      <c r="L8" s="166"/>
      <c r="M8" s="166">
        <v>1</v>
      </c>
      <c r="N8" s="166"/>
      <c r="O8" s="166"/>
      <c r="P8" s="166">
        <v>11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 spans="2:38">
      <c r="B9" t="s">
        <v>42</v>
      </c>
      <c r="C9" s="166">
        <v>1</v>
      </c>
      <c r="D9" s="166"/>
      <c r="E9" s="166">
        <v>3</v>
      </c>
      <c r="F9" s="166">
        <v>9</v>
      </c>
      <c r="G9" s="166"/>
      <c r="H9" s="166">
        <v>2</v>
      </c>
      <c r="I9" s="166"/>
      <c r="J9" s="166"/>
      <c r="K9" s="166">
        <v>1</v>
      </c>
      <c r="L9" s="166"/>
      <c r="M9" s="166"/>
      <c r="N9" s="166"/>
      <c r="O9" s="166"/>
      <c r="P9" s="166">
        <v>16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 spans="2:38">
      <c r="B10" t="s">
        <v>141</v>
      </c>
      <c r="C10" s="166">
        <v>3</v>
      </c>
      <c r="D10" s="166"/>
      <c r="E10" s="166"/>
      <c r="F10" s="166">
        <v>5</v>
      </c>
      <c r="G10" s="166">
        <v>1</v>
      </c>
      <c r="H10" s="166"/>
      <c r="I10" s="166">
        <v>4</v>
      </c>
      <c r="J10" s="166">
        <v>1</v>
      </c>
      <c r="K10" s="166">
        <v>1</v>
      </c>
      <c r="L10" s="166"/>
      <c r="M10" s="166"/>
      <c r="N10" s="166">
        <v>1</v>
      </c>
      <c r="O10" s="166"/>
      <c r="P10" s="166">
        <v>16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 spans="2:38">
      <c r="B11" t="s">
        <v>369</v>
      </c>
      <c r="C11" s="166">
        <v>2</v>
      </c>
      <c r="D11" s="166"/>
      <c r="E11" s="166">
        <v>1</v>
      </c>
      <c r="F11" s="166">
        <v>7</v>
      </c>
      <c r="G11" s="166"/>
      <c r="H11" s="166"/>
      <c r="I11" s="166"/>
      <c r="J11" s="166">
        <v>2</v>
      </c>
      <c r="K11" s="166"/>
      <c r="L11" s="166"/>
      <c r="M11" s="166"/>
      <c r="N11" s="166"/>
      <c r="O11" s="166"/>
      <c r="P11" s="166">
        <v>12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 spans="2:38">
      <c r="B12" t="s">
        <v>104</v>
      </c>
      <c r="C12" s="166"/>
      <c r="D12" s="166"/>
      <c r="E12" s="166">
        <v>1</v>
      </c>
      <c r="F12" s="166"/>
      <c r="G12" s="166"/>
      <c r="H12" s="166"/>
      <c r="I12" s="166"/>
      <c r="J12" s="166"/>
      <c r="K12" s="166"/>
      <c r="L12" s="166">
        <v>4</v>
      </c>
      <c r="M12" s="166"/>
      <c r="N12" s="166">
        <v>8</v>
      </c>
      <c r="O12" s="166"/>
      <c r="P12" s="166">
        <v>13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 spans="2:38">
      <c r="B13" t="s">
        <v>250</v>
      </c>
      <c r="C13" s="166"/>
      <c r="D13" s="166"/>
      <c r="E13" s="166"/>
      <c r="F13" s="166"/>
      <c r="G13" s="166"/>
      <c r="H13" s="166">
        <v>7</v>
      </c>
      <c r="I13" s="166"/>
      <c r="J13" s="166">
        <v>1</v>
      </c>
      <c r="K13" s="166"/>
      <c r="L13" s="166"/>
      <c r="M13" s="166"/>
      <c r="N13" s="166"/>
      <c r="O13" s="166"/>
      <c r="P13" s="166">
        <v>8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 spans="2:38">
      <c r="B14" t="s">
        <v>84</v>
      </c>
      <c r="C14" s="166"/>
      <c r="D14" s="166"/>
      <c r="E14" s="166">
        <v>1</v>
      </c>
      <c r="F14" s="166"/>
      <c r="G14" s="166"/>
      <c r="H14" s="166"/>
      <c r="I14" s="166">
        <v>3</v>
      </c>
      <c r="J14" s="166">
        <v>1</v>
      </c>
      <c r="K14" s="166"/>
      <c r="L14" s="166"/>
      <c r="M14" s="166"/>
      <c r="N14" s="166"/>
      <c r="O14" s="166">
        <v>1</v>
      </c>
      <c r="P14" s="166">
        <v>6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 spans="2:38">
      <c r="B15" t="s">
        <v>263</v>
      </c>
      <c r="C15" s="166">
        <v>3</v>
      </c>
      <c r="D15" s="166"/>
      <c r="E15" s="166">
        <v>2</v>
      </c>
      <c r="F15" s="166">
        <v>2</v>
      </c>
      <c r="G15" s="166"/>
      <c r="H15" s="166"/>
      <c r="I15" s="166"/>
      <c r="J15" s="166"/>
      <c r="K15" s="166"/>
      <c r="L15" s="166">
        <v>4</v>
      </c>
      <c r="M15" s="166">
        <v>1</v>
      </c>
      <c r="N15" s="166"/>
      <c r="O15" s="166"/>
      <c r="P15" s="166">
        <v>12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 spans="2:38">
      <c r="B16" t="s">
        <v>549</v>
      </c>
      <c r="C16" s="166">
        <v>2</v>
      </c>
      <c r="D16" s="166"/>
      <c r="E16" s="166"/>
      <c r="F16" s="166"/>
      <c r="G16" s="166"/>
      <c r="H16" s="166"/>
      <c r="I16" s="166"/>
      <c r="J16" s="166"/>
      <c r="K16" s="166">
        <v>3</v>
      </c>
      <c r="L16" s="166"/>
      <c r="M16" s="166">
        <v>1</v>
      </c>
      <c r="N16" s="166"/>
      <c r="O16" s="166"/>
      <c r="P16" s="166">
        <v>6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 spans="2:38">
      <c r="B17" t="s">
        <v>344</v>
      </c>
      <c r="C17" s="166">
        <v>9</v>
      </c>
      <c r="D17" s="166">
        <v>1</v>
      </c>
      <c r="E17" s="166">
        <v>3</v>
      </c>
      <c r="F17" s="166">
        <v>1</v>
      </c>
      <c r="G17" s="166">
        <v>2</v>
      </c>
      <c r="H17" s="166">
        <v>2</v>
      </c>
      <c r="I17" s="166">
        <v>1</v>
      </c>
      <c r="J17" s="166">
        <v>1</v>
      </c>
      <c r="K17" s="166"/>
      <c r="L17" s="166"/>
      <c r="M17" s="166"/>
      <c r="N17" s="166"/>
      <c r="O17" s="166"/>
      <c r="P17" s="166">
        <v>20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 spans="2:38">
      <c r="B18" t="s">
        <v>475</v>
      </c>
      <c r="C18" s="166">
        <v>11</v>
      </c>
      <c r="D18" s="166"/>
      <c r="E18" s="166"/>
      <c r="F18" s="166"/>
      <c r="G18" s="166"/>
      <c r="H18" s="166">
        <v>1</v>
      </c>
      <c r="I18" s="166"/>
      <c r="J18" s="166"/>
      <c r="K18" s="166"/>
      <c r="L18" s="166"/>
      <c r="M18" s="166">
        <v>1</v>
      </c>
      <c r="N18" s="166"/>
      <c r="O18" s="166"/>
      <c r="P18" s="166">
        <v>13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 spans="2:38">
      <c r="B19" t="s">
        <v>396</v>
      </c>
      <c r="C19" s="166">
        <v>5</v>
      </c>
      <c r="D19" s="166"/>
      <c r="E19" s="166">
        <v>1</v>
      </c>
      <c r="F19" s="166">
        <v>1</v>
      </c>
      <c r="G19" s="166"/>
      <c r="H19" s="166"/>
      <c r="I19" s="166"/>
      <c r="J19" s="166"/>
      <c r="K19" s="166">
        <v>1</v>
      </c>
      <c r="L19" s="166">
        <v>1</v>
      </c>
      <c r="M19" s="166"/>
      <c r="N19" s="166">
        <v>6</v>
      </c>
      <c r="O19" s="166"/>
      <c r="P19" s="166">
        <v>15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 spans="2:38">
      <c r="B20" t="s">
        <v>1701</v>
      </c>
      <c r="C20" s="166">
        <v>45</v>
      </c>
      <c r="D20" s="166">
        <v>1</v>
      </c>
      <c r="E20" s="166">
        <v>15</v>
      </c>
      <c r="F20" s="166">
        <v>26</v>
      </c>
      <c r="G20" s="166">
        <v>3</v>
      </c>
      <c r="H20" s="166">
        <v>14</v>
      </c>
      <c r="I20" s="166">
        <v>8</v>
      </c>
      <c r="J20" s="166">
        <v>6</v>
      </c>
      <c r="K20" s="166">
        <v>6</v>
      </c>
      <c r="L20" s="166">
        <v>9</v>
      </c>
      <c r="M20" s="166">
        <v>4</v>
      </c>
      <c r="N20" s="166">
        <v>16</v>
      </c>
      <c r="O20" s="166">
        <v>1</v>
      </c>
      <c r="P20" s="166">
        <v>154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 spans="2:38"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 spans="2:38"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 spans="2:38"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</row>
    <row r="24" spans="2:38"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</row>
    <row r="25" spans="2:38"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</row>
    <row r="26" spans="2:38"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</row>
    <row r="27" spans="2:38"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</row>
    <row r="28" spans="2:38"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</row>
    <row r="29" spans="2:38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</row>
    <row r="30" spans="2:38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</row>
    <row r="31" spans="2:38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</row>
    <row r="32" spans="2:38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</row>
    <row r="33" spans="2:17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</row>
    <row r="34" spans="2:17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</row>
    <row r="35" spans="2:17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</row>
    <row r="36" spans="2:17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</row>
    <row r="37" spans="2:17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</row>
    <row r="38" spans="2:17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</row>
    <row r="39" spans="2:17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</row>
    <row r="40" spans="2:17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</row>
    <row r="41" spans="2:17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</row>
    <row r="42" spans="2:17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</row>
    <row r="43" spans="2:17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</row>
    <row r="44" spans="2:17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</row>
    <row r="45" spans="2:17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</row>
    <row r="46" spans="2:17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</row>
    <row r="47" spans="2:17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</row>
    <row r="48" spans="2:17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</row>
    <row r="49" spans="2:17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</row>
    <row r="50" spans="2:17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</row>
    <row r="51" spans="2:17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</row>
    <row r="52" spans="2:17">
      <c r="B52"/>
      <c r="C52"/>
      <c r="D52"/>
    </row>
    <row r="53" spans="2:17">
      <c r="B53"/>
      <c r="C53"/>
      <c r="D53"/>
    </row>
    <row r="54" spans="2:17">
      <c r="B54"/>
      <c r="C54"/>
      <c r="D54"/>
    </row>
    <row r="55" spans="2:17">
      <c r="B55"/>
      <c r="C55"/>
      <c r="D55"/>
    </row>
    <row r="56" spans="2:17">
      <c r="B56"/>
      <c r="C56"/>
      <c r="D56"/>
    </row>
    <row r="57" spans="2:17">
      <c r="B57"/>
      <c r="C57"/>
      <c r="D57"/>
    </row>
    <row r="58" spans="2:17">
      <c r="B58"/>
      <c r="C58"/>
      <c r="D58"/>
    </row>
    <row r="59" spans="2:17">
      <c r="B59"/>
      <c r="C59"/>
      <c r="D59"/>
    </row>
    <row r="60" spans="2:17">
      <c r="B60"/>
      <c r="C60"/>
      <c r="D60"/>
    </row>
    <row r="61" spans="2:17">
      <c r="B61"/>
      <c r="C61"/>
      <c r="D61"/>
    </row>
    <row r="62" spans="2:17">
      <c r="B62"/>
      <c r="C62"/>
      <c r="D62"/>
    </row>
    <row r="63" spans="2:17">
      <c r="B63"/>
      <c r="C63"/>
      <c r="D63"/>
    </row>
    <row r="64" spans="2:17">
      <c r="B64"/>
      <c r="C64"/>
      <c r="D64"/>
    </row>
    <row r="65" spans="2:4">
      <c r="B65"/>
      <c r="C65"/>
      <c r="D65"/>
    </row>
    <row r="66" spans="2:4">
      <c r="B66"/>
      <c r="C66"/>
      <c r="D66"/>
    </row>
    <row r="67" spans="2:4">
      <c r="B67"/>
      <c r="C67"/>
      <c r="D67"/>
    </row>
    <row r="68" spans="2:4">
      <c r="B68"/>
      <c r="C68"/>
      <c r="D68"/>
    </row>
    <row r="69" spans="2:4">
      <c r="B69"/>
      <c r="C69"/>
      <c r="D69"/>
    </row>
    <row r="70" spans="2:4">
      <c r="B70"/>
      <c r="C70"/>
      <c r="D70"/>
    </row>
    <row r="71" spans="2:4">
      <c r="B71"/>
      <c r="C71"/>
      <c r="D71"/>
    </row>
    <row r="72" spans="2:4">
      <c r="B72"/>
      <c r="C72"/>
      <c r="D72"/>
    </row>
    <row r="73" spans="2:4">
      <c r="B73"/>
      <c r="C73"/>
      <c r="D73"/>
    </row>
    <row r="74" spans="2:4">
      <c r="B74"/>
      <c r="C74"/>
      <c r="D74"/>
    </row>
    <row r="75" spans="2:4">
      <c r="B75"/>
      <c r="C75"/>
      <c r="D75"/>
    </row>
    <row r="76" spans="2:4">
      <c r="B76"/>
      <c r="C76"/>
      <c r="D76"/>
    </row>
    <row r="77" spans="2:4">
      <c r="B77"/>
      <c r="C77"/>
      <c r="D77"/>
    </row>
    <row r="78" spans="2:4">
      <c r="B78"/>
      <c r="C78"/>
      <c r="D78"/>
    </row>
    <row r="79" spans="2:4">
      <c r="B79"/>
      <c r="C79"/>
      <c r="D79"/>
    </row>
    <row r="80" spans="2:4">
      <c r="B80"/>
      <c r="C80"/>
      <c r="D80"/>
    </row>
    <row r="81" spans="2:4">
      <c r="B81"/>
      <c r="C81"/>
      <c r="D81"/>
    </row>
    <row r="82" spans="2:4">
      <c r="B82"/>
      <c r="C82"/>
      <c r="D82"/>
    </row>
    <row r="83" spans="2:4">
      <c r="B83"/>
      <c r="C83"/>
      <c r="D83"/>
    </row>
    <row r="84" spans="2:4">
      <c r="B84"/>
      <c r="C84"/>
      <c r="D84"/>
    </row>
    <row r="85" spans="2:4">
      <c r="B85"/>
      <c r="C85"/>
      <c r="D85"/>
    </row>
    <row r="86" spans="2:4">
      <c r="B86"/>
      <c r="C86"/>
      <c r="D86"/>
    </row>
    <row r="87" spans="2:4">
      <c r="B87"/>
      <c r="C87"/>
      <c r="D87"/>
    </row>
    <row r="88" spans="2:4">
      <c r="B88"/>
      <c r="C88"/>
      <c r="D88"/>
    </row>
    <row r="89" spans="2:4">
      <c r="B89"/>
      <c r="C89"/>
      <c r="D89"/>
    </row>
    <row r="90" spans="2:4">
      <c r="B90"/>
      <c r="C90"/>
      <c r="D90"/>
    </row>
    <row r="91" spans="2:4">
      <c r="B91"/>
      <c r="C91"/>
      <c r="D91"/>
    </row>
    <row r="92" spans="2:4">
      <c r="B92"/>
      <c r="C92"/>
      <c r="D92"/>
    </row>
    <row r="93" spans="2:4">
      <c r="B93"/>
      <c r="C93"/>
      <c r="D93"/>
    </row>
    <row r="94" spans="2:4">
      <c r="B94"/>
      <c r="C94"/>
      <c r="D94"/>
    </row>
    <row r="95" spans="2:4">
      <c r="B95"/>
      <c r="C95"/>
      <c r="D95"/>
    </row>
    <row r="96" spans="2:4">
      <c r="B96"/>
      <c r="C96"/>
      <c r="D96"/>
    </row>
    <row r="97" spans="2:4">
      <c r="B97"/>
      <c r="C97"/>
      <c r="D97"/>
    </row>
    <row r="98" spans="2:4">
      <c r="B98"/>
      <c r="C98"/>
      <c r="D98"/>
    </row>
    <row r="99" spans="2:4">
      <c r="B99"/>
      <c r="C99"/>
      <c r="D99"/>
    </row>
    <row r="100" spans="2:4">
      <c r="B100"/>
      <c r="C100"/>
      <c r="D100"/>
    </row>
    <row r="101" spans="2:4">
      <c r="B101"/>
      <c r="C101"/>
      <c r="D101"/>
    </row>
    <row r="102" spans="2:4">
      <c r="B102"/>
      <c r="C102"/>
      <c r="D102"/>
    </row>
    <row r="103" spans="2:4">
      <c r="B103"/>
      <c r="C103"/>
      <c r="D103"/>
    </row>
    <row r="104" spans="2:4">
      <c r="B104"/>
      <c r="C104"/>
      <c r="D104"/>
    </row>
    <row r="105" spans="2:4">
      <c r="B105"/>
      <c r="C105"/>
      <c r="D105"/>
    </row>
    <row r="106" spans="2:4">
      <c r="B106"/>
      <c r="C106"/>
      <c r="D106"/>
    </row>
    <row r="107" spans="2:4">
      <c r="B107"/>
      <c r="C107"/>
      <c r="D107"/>
    </row>
    <row r="108" spans="2:4">
      <c r="B108"/>
      <c r="C108"/>
      <c r="D108"/>
    </row>
    <row r="109" spans="2:4">
      <c r="B109"/>
      <c r="C109"/>
      <c r="D109"/>
    </row>
    <row r="110" spans="2:4">
      <c r="B110"/>
      <c r="C110"/>
      <c r="D110"/>
    </row>
    <row r="111" spans="2:4">
      <c r="B111"/>
      <c r="C111"/>
      <c r="D111"/>
    </row>
    <row r="112" spans="2:4">
      <c r="B112"/>
      <c r="C112"/>
      <c r="D112"/>
    </row>
    <row r="113" spans="2:4">
      <c r="B113"/>
      <c r="C113"/>
      <c r="D113"/>
    </row>
    <row r="114" spans="2:4">
      <c r="B114"/>
      <c r="C114"/>
      <c r="D114"/>
    </row>
    <row r="115" spans="2:4">
      <c r="B115"/>
      <c r="C115"/>
      <c r="D115"/>
    </row>
    <row r="116" spans="2:4">
      <c r="B116"/>
      <c r="C116"/>
      <c r="D116"/>
    </row>
    <row r="117" spans="2:4">
      <c r="B117"/>
      <c r="C117"/>
      <c r="D117"/>
    </row>
    <row r="118" spans="2:4">
      <c r="B118"/>
      <c r="C118"/>
      <c r="D118"/>
    </row>
    <row r="119" spans="2:4">
      <c r="B119"/>
      <c r="C119"/>
      <c r="D119"/>
    </row>
    <row r="120" spans="2:4">
      <c r="B120"/>
      <c r="C120"/>
      <c r="D120"/>
    </row>
    <row r="121" spans="2:4">
      <c r="B121"/>
      <c r="C121"/>
      <c r="D121"/>
    </row>
    <row r="122" spans="2:4">
      <c r="B122"/>
      <c r="C122"/>
      <c r="D122"/>
    </row>
    <row r="123" spans="2:4">
      <c r="B123"/>
      <c r="C123"/>
      <c r="D123"/>
    </row>
    <row r="124" spans="2:4">
      <c r="B124"/>
      <c r="C124"/>
      <c r="D124"/>
    </row>
    <row r="125" spans="2:4">
      <c r="B125"/>
      <c r="C125"/>
      <c r="D125"/>
    </row>
    <row r="126" spans="2:4">
      <c r="B126"/>
      <c r="C126"/>
      <c r="D126"/>
    </row>
    <row r="127" spans="2:4">
      <c r="B127"/>
      <c r="C127"/>
      <c r="D127"/>
    </row>
    <row r="128" spans="2:4">
      <c r="B128"/>
      <c r="C128"/>
      <c r="D128"/>
    </row>
    <row r="129" spans="2:4">
      <c r="B129"/>
      <c r="C129"/>
      <c r="D129"/>
    </row>
    <row r="130" spans="2:4">
      <c r="B130"/>
      <c r="C130"/>
      <c r="D130"/>
    </row>
    <row r="131" spans="2:4">
      <c r="B131"/>
      <c r="C131"/>
      <c r="D131"/>
    </row>
    <row r="132" spans="2:4">
      <c r="B132"/>
      <c r="C132"/>
      <c r="D132"/>
    </row>
    <row r="133" spans="2:4">
      <c r="B133"/>
      <c r="C133"/>
      <c r="D133"/>
    </row>
    <row r="134" spans="2:4">
      <c r="B134"/>
      <c r="C134"/>
      <c r="D134"/>
    </row>
    <row r="135" spans="2:4">
      <c r="B135"/>
      <c r="C135"/>
      <c r="D135"/>
    </row>
    <row r="136" spans="2:4">
      <c r="B136"/>
      <c r="C136"/>
      <c r="D136"/>
    </row>
    <row r="137" spans="2:4">
      <c r="B137"/>
      <c r="C137"/>
      <c r="D137"/>
    </row>
    <row r="138" spans="2:4">
      <c r="B138"/>
      <c r="C138"/>
      <c r="D138"/>
    </row>
    <row r="139" spans="2:4">
      <c r="B139"/>
      <c r="C139"/>
      <c r="D139"/>
    </row>
    <row r="140" spans="2:4">
      <c r="B140"/>
      <c r="C140"/>
      <c r="D140"/>
    </row>
    <row r="141" spans="2:4">
      <c r="B141"/>
      <c r="C141"/>
      <c r="D141"/>
    </row>
    <row r="142" spans="2:4">
      <c r="B142"/>
      <c r="C142"/>
      <c r="D142"/>
    </row>
    <row r="143" spans="2:4">
      <c r="B143"/>
      <c r="C143"/>
      <c r="D143"/>
    </row>
    <row r="144" spans="2:4">
      <c r="B144"/>
      <c r="C144"/>
      <c r="D144"/>
    </row>
    <row r="145" spans="2:4">
      <c r="B145"/>
      <c r="C145"/>
      <c r="D145"/>
    </row>
    <row r="146" spans="2:4">
      <c r="B146"/>
      <c r="C146"/>
      <c r="D146"/>
    </row>
    <row r="147" spans="2:4">
      <c r="B147"/>
      <c r="C147"/>
      <c r="D147"/>
    </row>
    <row r="148" spans="2:4">
      <c r="B148"/>
      <c r="C148"/>
      <c r="D148"/>
    </row>
    <row r="149" spans="2:4">
      <c r="B149"/>
      <c r="C149"/>
      <c r="D149"/>
    </row>
    <row r="150" spans="2:4">
      <c r="B150"/>
      <c r="C150"/>
      <c r="D150"/>
    </row>
    <row r="151" spans="2:4">
      <c r="B151"/>
      <c r="C151"/>
      <c r="D151"/>
    </row>
    <row r="152" spans="2:4">
      <c r="B152"/>
      <c r="C152"/>
      <c r="D152"/>
    </row>
    <row r="153" spans="2:4">
      <c r="B153"/>
      <c r="C153"/>
      <c r="D153"/>
    </row>
    <row r="154" spans="2:4">
      <c r="B154"/>
      <c r="C154"/>
      <c r="D154"/>
    </row>
    <row r="155" spans="2:4">
      <c r="B155"/>
      <c r="C155"/>
      <c r="D155"/>
    </row>
    <row r="156" spans="2:4">
      <c r="B156"/>
      <c r="C156"/>
      <c r="D156"/>
    </row>
    <row r="157" spans="2:4">
      <c r="B157"/>
      <c r="C157"/>
      <c r="D157"/>
    </row>
    <row r="158" spans="2:4">
      <c r="B158"/>
      <c r="C158"/>
      <c r="D158"/>
    </row>
    <row r="159" spans="2:4">
      <c r="B159"/>
      <c r="C159"/>
      <c r="D159"/>
    </row>
    <row r="160" spans="2:4">
      <c r="B160"/>
      <c r="C160"/>
      <c r="D160"/>
    </row>
    <row r="161" spans="2:4">
      <c r="B161"/>
      <c r="C161"/>
      <c r="D161"/>
    </row>
    <row r="162" spans="2:4">
      <c r="B162"/>
      <c r="C162"/>
      <c r="D162"/>
    </row>
    <row r="163" spans="2:4">
      <c r="B163"/>
      <c r="C163"/>
      <c r="D163"/>
    </row>
    <row r="164" spans="2:4">
      <c r="B164"/>
      <c r="C164"/>
      <c r="D164"/>
    </row>
    <row r="165" spans="2:4">
      <c r="B165"/>
      <c r="C165"/>
      <c r="D165"/>
    </row>
    <row r="166" spans="2:4">
      <c r="B166"/>
      <c r="C166"/>
      <c r="D166"/>
    </row>
    <row r="167" spans="2:4">
      <c r="B167"/>
      <c r="C167"/>
      <c r="D167"/>
    </row>
    <row r="168" spans="2:4">
      <c r="B168"/>
      <c r="C168"/>
      <c r="D168"/>
    </row>
    <row r="169" spans="2:4">
      <c r="B169"/>
      <c r="C169"/>
      <c r="D169"/>
    </row>
    <row r="170" spans="2:4">
      <c r="B170"/>
      <c r="C170"/>
      <c r="D170"/>
    </row>
    <row r="171" spans="2:4">
      <c r="B171"/>
      <c r="C171"/>
      <c r="D171"/>
    </row>
    <row r="172" spans="2:4">
      <c r="B172"/>
      <c r="C172"/>
      <c r="D172"/>
    </row>
    <row r="173" spans="2:4">
      <c r="B173"/>
      <c r="C173"/>
      <c r="D173"/>
    </row>
    <row r="174" spans="2:4">
      <c r="B174"/>
      <c r="C174"/>
      <c r="D174"/>
    </row>
    <row r="175" spans="2:4">
      <c r="B175"/>
      <c r="C175"/>
      <c r="D175"/>
    </row>
    <row r="176" spans="2:4">
      <c r="B176"/>
      <c r="C176"/>
      <c r="D176"/>
    </row>
    <row r="177" spans="2:4">
      <c r="B177"/>
      <c r="C177"/>
      <c r="D177"/>
    </row>
    <row r="178" spans="2:4">
      <c r="B178"/>
      <c r="C178"/>
      <c r="D178"/>
    </row>
    <row r="179" spans="2:4">
      <c r="B179"/>
      <c r="C179"/>
      <c r="D179"/>
    </row>
    <row r="180" spans="2:4">
      <c r="B180"/>
      <c r="C180"/>
      <c r="D180"/>
    </row>
    <row r="181" spans="2:4">
      <c r="B181"/>
      <c r="C181"/>
      <c r="D181"/>
    </row>
    <row r="182" spans="2:4">
      <c r="B182"/>
      <c r="C182"/>
      <c r="D182"/>
    </row>
    <row r="183" spans="2:4">
      <c r="B183"/>
      <c r="C183"/>
      <c r="D183"/>
    </row>
    <row r="184" spans="2:4">
      <c r="B184"/>
      <c r="C184"/>
      <c r="D184"/>
    </row>
    <row r="185" spans="2:4">
      <c r="B185"/>
      <c r="C185"/>
      <c r="D185"/>
    </row>
    <row r="186" spans="2:4">
      <c r="B186"/>
      <c r="C186"/>
      <c r="D186"/>
    </row>
    <row r="187" spans="2:4">
      <c r="B187"/>
      <c r="C187"/>
      <c r="D187"/>
    </row>
    <row r="188" spans="2:4">
      <c r="B188"/>
      <c r="C188"/>
      <c r="D188"/>
    </row>
    <row r="189" spans="2:4">
      <c r="B189"/>
      <c r="C189"/>
      <c r="D189"/>
    </row>
    <row r="190" spans="2:4">
      <c r="B190"/>
      <c r="C190"/>
      <c r="D190"/>
    </row>
    <row r="191" spans="2:4">
      <c r="B191"/>
      <c r="C191"/>
      <c r="D191"/>
    </row>
    <row r="192" spans="2:4">
      <c r="B192"/>
      <c r="C192"/>
      <c r="D192"/>
    </row>
    <row r="193" spans="2:4">
      <c r="B193"/>
      <c r="C193"/>
      <c r="D193"/>
    </row>
    <row r="194" spans="2:4">
      <c r="B194"/>
      <c r="C194"/>
      <c r="D194"/>
    </row>
    <row r="195" spans="2:4">
      <c r="B195"/>
      <c r="C195"/>
      <c r="D195"/>
    </row>
    <row r="196" spans="2:4">
      <c r="B196"/>
      <c r="C196"/>
      <c r="D196"/>
    </row>
    <row r="197" spans="2:4">
      <c r="B197"/>
      <c r="C197"/>
      <c r="D197"/>
    </row>
    <row r="198" spans="2:4">
      <c r="B198"/>
      <c r="C198"/>
      <c r="D198"/>
    </row>
    <row r="199" spans="2:4">
      <c r="B199"/>
      <c r="C199"/>
      <c r="D199"/>
    </row>
    <row r="200" spans="2:4">
      <c r="B200"/>
      <c r="C200"/>
      <c r="D200"/>
    </row>
    <row r="201" spans="2:4">
      <c r="B201"/>
      <c r="C201"/>
      <c r="D201"/>
    </row>
    <row r="202" spans="2:4">
      <c r="B202"/>
      <c r="C202"/>
      <c r="D202"/>
    </row>
    <row r="203" spans="2:4">
      <c r="B203"/>
      <c r="C203"/>
      <c r="D203"/>
    </row>
    <row r="204" spans="2:4">
      <c r="B204"/>
      <c r="C204"/>
      <c r="D204"/>
    </row>
    <row r="205" spans="2:4">
      <c r="B205"/>
      <c r="C205"/>
      <c r="D205"/>
    </row>
    <row r="206" spans="2:4">
      <c r="B206"/>
      <c r="C206"/>
      <c r="D206"/>
    </row>
    <row r="207" spans="2:4">
      <c r="B207"/>
      <c r="C207"/>
      <c r="D207"/>
    </row>
    <row r="208" spans="2:4">
      <c r="B208"/>
      <c r="C208"/>
      <c r="D208"/>
    </row>
    <row r="209" spans="2:4">
      <c r="B209"/>
      <c r="C209"/>
      <c r="D209"/>
    </row>
    <row r="210" spans="2:4">
      <c r="B210"/>
      <c r="C210"/>
      <c r="D210"/>
    </row>
    <row r="211" spans="2:4">
      <c r="B211"/>
      <c r="C211"/>
      <c r="D211"/>
    </row>
    <row r="212" spans="2:4">
      <c r="B212"/>
      <c r="C212"/>
      <c r="D212"/>
    </row>
    <row r="213" spans="2:4">
      <c r="B213"/>
      <c r="C213"/>
      <c r="D213"/>
    </row>
    <row r="214" spans="2:4">
      <c r="B214"/>
      <c r="C214"/>
      <c r="D214"/>
    </row>
    <row r="215" spans="2:4">
      <c r="B215"/>
      <c r="C215"/>
      <c r="D215"/>
    </row>
    <row r="216" spans="2:4">
      <c r="B216"/>
      <c r="C216"/>
      <c r="D216"/>
    </row>
    <row r="217" spans="2:4">
      <c r="B217"/>
      <c r="C217"/>
      <c r="D217"/>
    </row>
    <row r="218" spans="2:4">
      <c r="B218"/>
      <c r="C218"/>
      <c r="D218"/>
    </row>
    <row r="219" spans="2:4">
      <c r="B219"/>
      <c r="C219"/>
      <c r="D219"/>
    </row>
    <row r="220" spans="2:4">
      <c r="B220"/>
      <c r="C220"/>
      <c r="D220"/>
    </row>
    <row r="221" spans="2:4">
      <c r="B221"/>
      <c r="C221"/>
      <c r="D221"/>
    </row>
    <row r="222" spans="2:4">
      <c r="B222"/>
      <c r="C222"/>
      <c r="D222"/>
    </row>
    <row r="223" spans="2:4">
      <c r="B223"/>
      <c r="C223"/>
      <c r="D223"/>
    </row>
    <row r="224" spans="2:4">
      <c r="B224"/>
      <c r="C224"/>
      <c r="D224"/>
    </row>
    <row r="225" spans="2:4">
      <c r="B225"/>
      <c r="C225"/>
      <c r="D225"/>
    </row>
    <row r="226" spans="2:4">
      <c r="B226"/>
      <c r="C226"/>
      <c r="D226"/>
    </row>
    <row r="227" spans="2:4">
      <c r="B227"/>
      <c r="C227"/>
      <c r="D227"/>
    </row>
    <row r="228" spans="2:4">
      <c r="B228"/>
      <c r="C228"/>
      <c r="D228"/>
    </row>
    <row r="229" spans="2:4">
      <c r="B229"/>
      <c r="C229"/>
      <c r="D229"/>
    </row>
    <row r="230" spans="2:4">
      <c r="B230"/>
      <c r="C230"/>
      <c r="D230"/>
    </row>
    <row r="231" spans="2:4">
      <c r="B231"/>
      <c r="C231"/>
      <c r="D231"/>
    </row>
    <row r="232" spans="2:4">
      <c r="B232"/>
      <c r="C232"/>
      <c r="D232"/>
    </row>
    <row r="233" spans="2:4">
      <c r="B233"/>
      <c r="C233"/>
      <c r="D233"/>
    </row>
    <row r="234" spans="2:4">
      <c r="B234"/>
      <c r="C234"/>
      <c r="D234"/>
    </row>
    <row r="235" spans="2:4">
      <c r="B235"/>
      <c r="C235"/>
      <c r="D235"/>
    </row>
    <row r="236" spans="2:4">
      <c r="B236"/>
      <c r="C236"/>
      <c r="D236"/>
    </row>
    <row r="237" spans="2:4">
      <c r="B237"/>
      <c r="C237"/>
      <c r="D237"/>
    </row>
    <row r="238" spans="2:4">
      <c r="B238"/>
      <c r="C238"/>
      <c r="D238"/>
    </row>
    <row r="239" spans="2:4">
      <c r="B239"/>
      <c r="C239"/>
      <c r="D239"/>
    </row>
    <row r="240" spans="2:4">
      <c r="B240"/>
      <c r="C240"/>
      <c r="D240"/>
    </row>
    <row r="241" spans="2:4">
      <c r="B241"/>
      <c r="C241"/>
      <c r="D241"/>
    </row>
    <row r="242" spans="2:4">
      <c r="B242"/>
      <c r="C242"/>
      <c r="D242"/>
    </row>
    <row r="243" spans="2:4">
      <c r="B243"/>
      <c r="C243"/>
      <c r="D243"/>
    </row>
    <row r="244" spans="2:4">
      <c r="B244"/>
      <c r="C244"/>
      <c r="D244"/>
    </row>
    <row r="245" spans="2:4">
      <c r="B245"/>
      <c r="C245"/>
      <c r="D245"/>
    </row>
    <row r="246" spans="2:4">
      <c r="B246"/>
      <c r="C246"/>
      <c r="D246"/>
    </row>
    <row r="247" spans="2:4">
      <c r="B247"/>
      <c r="C247"/>
      <c r="D247"/>
    </row>
    <row r="248" spans="2:4">
      <c r="B248"/>
      <c r="C248"/>
      <c r="D248"/>
    </row>
    <row r="249" spans="2:4">
      <c r="B249"/>
      <c r="C249"/>
      <c r="D249"/>
    </row>
    <row r="250" spans="2:4">
      <c r="B250"/>
      <c r="C250"/>
      <c r="D250"/>
    </row>
    <row r="251" spans="2:4">
      <c r="B251"/>
      <c r="C251"/>
      <c r="D251"/>
    </row>
    <row r="252" spans="2:4">
      <c r="B252"/>
      <c r="C252"/>
      <c r="D252"/>
    </row>
    <row r="253" spans="2:4">
      <c r="B253"/>
      <c r="C253"/>
      <c r="D253"/>
    </row>
    <row r="254" spans="2:4">
      <c r="B254"/>
      <c r="C254"/>
      <c r="D254"/>
    </row>
    <row r="255" spans="2:4">
      <c r="B255"/>
      <c r="C255"/>
      <c r="D255"/>
    </row>
    <row r="256" spans="2:4">
      <c r="B256"/>
      <c r="C256"/>
      <c r="D256"/>
    </row>
    <row r="257" spans="2:4">
      <c r="B257"/>
      <c r="C257"/>
      <c r="D257"/>
    </row>
    <row r="258" spans="2:4">
      <c r="B258"/>
      <c r="C258"/>
      <c r="D258"/>
    </row>
    <row r="259" spans="2:4">
      <c r="B259"/>
      <c r="C259"/>
      <c r="D259"/>
    </row>
    <row r="260" spans="2:4">
      <c r="B260"/>
      <c r="C260"/>
      <c r="D260"/>
    </row>
    <row r="261" spans="2:4">
      <c r="B261"/>
      <c r="C261"/>
      <c r="D261"/>
    </row>
    <row r="262" spans="2:4">
      <c r="B262"/>
      <c r="C262"/>
      <c r="D262"/>
    </row>
    <row r="263" spans="2:4">
      <c r="B263"/>
      <c r="C263"/>
      <c r="D263"/>
    </row>
    <row r="264" spans="2:4">
      <c r="B264"/>
      <c r="C264"/>
      <c r="D264"/>
    </row>
    <row r="265" spans="2:4">
      <c r="B265"/>
      <c r="C265"/>
      <c r="D265"/>
    </row>
    <row r="266" spans="2:4">
      <c r="B266"/>
      <c r="C266"/>
      <c r="D266"/>
    </row>
    <row r="267" spans="2:4">
      <c r="B267"/>
      <c r="C267"/>
      <c r="D267"/>
    </row>
    <row r="268" spans="2:4">
      <c r="B268"/>
      <c r="C268"/>
      <c r="D268"/>
    </row>
    <row r="269" spans="2:4">
      <c r="B269"/>
      <c r="C269"/>
      <c r="D269"/>
    </row>
    <row r="270" spans="2:4">
      <c r="B270"/>
      <c r="C270"/>
      <c r="D270"/>
    </row>
    <row r="271" spans="2:4">
      <c r="B271"/>
      <c r="C271"/>
      <c r="D271"/>
    </row>
    <row r="272" spans="2:4">
      <c r="B272"/>
      <c r="C272"/>
      <c r="D272"/>
    </row>
    <row r="273" spans="2:4">
      <c r="B273"/>
      <c r="C273"/>
      <c r="D273"/>
    </row>
    <row r="274" spans="2:4">
      <c r="B274"/>
      <c r="C274"/>
      <c r="D274"/>
    </row>
    <row r="275" spans="2:4">
      <c r="B275"/>
      <c r="C275"/>
      <c r="D275"/>
    </row>
    <row r="276" spans="2:4">
      <c r="B276"/>
      <c r="C276"/>
      <c r="D276"/>
    </row>
    <row r="277" spans="2:4">
      <c r="B277"/>
      <c r="C277"/>
      <c r="D277"/>
    </row>
    <row r="278" spans="2:4">
      <c r="B278"/>
      <c r="C278"/>
      <c r="D278"/>
    </row>
    <row r="279" spans="2:4">
      <c r="B279"/>
      <c r="C279"/>
      <c r="D279"/>
    </row>
    <row r="280" spans="2:4">
      <c r="B280"/>
      <c r="C280"/>
      <c r="D280"/>
    </row>
    <row r="281" spans="2:4">
      <c r="B281"/>
      <c r="C281"/>
      <c r="D281"/>
    </row>
    <row r="282" spans="2:4">
      <c r="B282"/>
      <c r="C282"/>
      <c r="D282"/>
    </row>
    <row r="283" spans="2:4">
      <c r="B283"/>
      <c r="C283"/>
      <c r="D283"/>
    </row>
    <row r="284" spans="2:4">
      <c r="B284"/>
      <c r="C284"/>
      <c r="D284"/>
    </row>
    <row r="285" spans="2:4">
      <c r="B285"/>
      <c r="C285"/>
      <c r="D285"/>
    </row>
    <row r="286" spans="2:4">
      <c r="B286"/>
      <c r="C286"/>
      <c r="D286"/>
    </row>
    <row r="287" spans="2:4">
      <c r="B287"/>
      <c r="C287"/>
      <c r="D287"/>
    </row>
    <row r="288" spans="2:4">
      <c r="B288"/>
      <c r="C288"/>
      <c r="D288"/>
    </row>
    <row r="289" spans="2:4">
      <c r="B289"/>
      <c r="C289"/>
      <c r="D289"/>
    </row>
    <row r="290" spans="2:4">
      <c r="B290"/>
      <c r="C290"/>
      <c r="D290"/>
    </row>
    <row r="291" spans="2:4">
      <c r="B291"/>
      <c r="C291"/>
      <c r="D291"/>
    </row>
    <row r="292" spans="2:4">
      <c r="B292"/>
      <c r="C292"/>
      <c r="D292"/>
    </row>
    <row r="293" spans="2:4">
      <c r="B293"/>
      <c r="C293"/>
      <c r="D293"/>
    </row>
    <row r="294" spans="2:4">
      <c r="B294"/>
      <c r="C294"/>
      <c r="D294"/>
    </row>
    <row r="295" spans="2:4">
      <c r="B295"/>
      <c r="C295"/>
      <c r="D295"/>
    </row>
    <row r="296" spans="2:4">
      <c r="B296"/>
      <c r="C296"/>
      <c r="D296"/>
    </row>
    <row r="297" spans="2:4">
      <c r="B297"/>
      <c r="C297"/>
      <c r="D297"/>
    </row>
    <row r="298" spans="2:4">
      <c r="B298"/>
      <c r="C298"/>
      <c r="D298"/>
    </row>
  </sheetData>
  <pageMargins left="0.74803149606299213" right="0.74803149606299213" top="0.98425196850393704" bottom="0.98425196850393704" header="0.51181102362204722" footer="0.51181102362204722"/>
  <pageSetup paperSize="9" orientation="portrait" r:id="rId2"/>
  <headerFooter alignWithMargins="0">
    <oddHeader>&amp;L&amp;G&amp;C&amp;F&amp;RInternal</oddHeader>
    <oddFooter>&amp;L&amp;D&amp;CHuawei Confidential&amp;RPage &amp;P of &amp;N</oddFooter>
  </headerFooter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V33"/>
  <sheetViews>
    <sheetView topLeftCell="B1" zoomScale="60" zoomScaleNormal="60" workbookViewId="0">
      <selection activeCell="C2" sqref="C2:O33"/>
    </sheetView>
  </sheetViews>
  <sheetFormatPr defaultColWidth="10.265625" defaultRowHeight="17.25"/>
  <cols>
    <col min="1" max="2" width="10.265625" style="1" customWidth="1"/>
    <col min="3" max="3" width="56.59765625" style="1" bestFit="1" customWidth="1"/>
    <col min="4" max="4" width="9" style="1" bestFit="1" customWidth="1"/>
    <col min="5" max="5" width="11.59765625" style="1" bestFit="1" customWidth="1"/>
    <col min="6" max="6" width="8.73046875" style="1" bestFit="1" customWidth="1"/>
    <col min="7" max="8" width="11.59765625" style="1" bestFit="1" customWidth="1"/>
    <col min="9" max="9" width="8.73046875" style="1" bestFit="1" customWidth="1"/>
    <col min="10" max="10" width="9" style="1" bestFit="1" customWidth="1"/>
    <col min="11" max="11" width="11.59765625" style="1" bestFit="1" customWidth="1"/>
    <col min="12" max="12" width="8.73046875" style="1" bestFit="1" customWidth="1"/>
    <col min="13" max="13" width="17" style="1" bestFit="1" customWidth="1"/>
    <col min="14" max="14" width="48.59765625" style="1" customWidth="1"/>
    <col min="15" max="15" width="67.73046875" style="1" hidden="1" customWidth="1"/>
    <col min="16" max="16" width="46.1328125" style="14" customWidth="1"/>
    <col min="17" max="17" width="6.86328125" style="14" customWidth="1"/>
    <col min="18" max="18" width="4.86328125" style="14" customWidth="1"/>
    <col min="19" max="19" width="6.3984375" style="14" customWidth="1"/>
    <col min="20" max="24" width="10.265625" style="1" customWidth="1"/>
    <col min="25" max="16384" width="10.265625" style="1"/>
  </cols>
  <sheetData>
    <row r="1" spans="3:19" ht="17.649999999999999" thickBot="1"/>
    <row r="2" spans="3:19" ht="18" thickBot="1">
      <c r="C2" s="196" t="s">
        <v>1006</v>
      </c>
      <c r="D2" s="197"/>
      <c r="E2" s="197"/>
      <c r="F2" s="197"/>
      <c r="G2" s="197"/>
      <c r="H2" s="197"/>
      <c r="I2" s="197"/>
      <c r="J2" s="197"/>
      <c r="K2" s="197"/>
      <c r="L2" s="197"/>
      <c r="M2" s="197"/>
      <c r="N2" s="197"/>
      <c r="O2" s="197"/>
      <c r="P2" s="150"/>
    </row>
    <row r="3" spans="3:19" ht="18" thickBot="1">
      <c r="C3" s="189" t="s">
        <v>748</v>
      </c>
      <c r="D3" s="204" t="s">
        <v>1103</v>
      </c>
      <c r="E3" s="205"/>
      <c r="F3" s="206"/>
      <c r="G3" s="209" t="s">
        <v>1085</v>
      </c>
      <c r="H3" s="210"/>
      <c r="I3" s="210"/>
      <c r="J3" s="210"/>
      <c r="K3" s="210"/>
      <c r="L3" s="211"/>
      <c r="M3" s="189" t="s">
        <v>1104</v>
      </c>
      <c r="N3" s="189" t="s">
        <v>749</v>
      </c>
      <c r="O3" s="189" t="s">
        <v>750</v>
      </c>
      <c r="P3" s="150">
        <f>222+53</f>
        <v>275</v>
      </c>
    </row>
    <row r="4" spans="3:19" ht="18" thickBot="1">
      <c r="C4" s="190"/>
      <c r="D4" s="207"/>
      <c r="E4" s="208"/>
      <c r="F4" s="191"/>
      <c r="G4" s="199" t="s">
        <v>1101</v>
      </c>
      <c r="H4" s="199"/>
      <c r="I4" s="200"/>
      <c r="J4" s="201" t="s">
        <v>1082</v>
      </c>
      <c r="K4" s="202"/>
      <c r="L4" s="203"/>
      <c r="M4" s="190"/>
      <c r="N4" s="190"/>
      <c r="O4" s="190"/>
      <c r="P4" s="150"/>
    </row>
    <row r="5" spans="3:19" ht="33" customHeight="1" thickBot="1">
      <c r="C5" s="198"/>
      <c r="D5" s="108" t="s">
        <v>752</v>
      </c>
      <c r="E5" s="126" t="s">
        <v>753</v>
      </c>
      <c r="F5" s="107" t="s">
        <v>733</v>
      </c>
      <c r="G5" s="97" t="s">
        <v>734</v>
      </c>
      <c r="H5" s="98" t="s">
        <v>753</v>
      </c>
      <c r="I5" s="99" t="s">
        <v>733</v>
      </c>
      <c r="J5" s="123" t="s">
        <v>752</v>
      </c>
      <c r="K5" s="122" t="s">
        <v>753</v>
      </c>
      <c r="L5" s="109" t="s">
        <v>733</v>
      </c>
      <c r="M5" s="191"/>
      <c r="N5" s="198"/>
      <c r="O5" s="198"/>
      <c r="P5" s="150"/>
    </row>
    <row r="6" spans="3:19" ht="18" thickBot="1">
      <c r="C6" s="124" t="s">
        <v>755</v>
      </c>
      <c r="D6" s="125"/>
      <c r="E6" s="125"/>
      <c r="F6" s="134"/>
      <c r="G6" s="125"/>
      <c r="H6" s="125"/>
      <c r="I6" s="134"/>
      <c r="J6" s="125"/>
      <c r="K6" s="125"/>
      <c r="L6" s="134"/>
      <c r="M6" s="125"/>
      <c r="N6" s="125"/>
      <c r="O6" s="125"/>
      <c r="P6" s="150"/>
    </row>
    <row r="7" spans="3:19" ht="34.9" thickBot="1">
      <c r="C7" s="7" t="s">
        <v>756</v>
      </c>
      <c r="D7" s="100">
        <v>256</v>
      </c>
      <c r="E7" s="101">
        <f>20+COUNTIFS(DataBase!K:K,"New Site")</f>
        <v>245</v>
      </c>
      <c r="F7" s="102">
        <f t="shared" ref="F7:F15" si="0">D7-E7</f>
        <v>11</v>
      </c>
      <c r="G7" s="103">
        <f>H7</f>
        <v>40</v>
      </c>
      <c r="H7" s="101">
        <f>COUNTIFS(DataBase!K:K,"Critical Site",DataBase!L:L,"Same Location")</f>
        <v>40</v>
      </c>
      <c r="I7" s="102">
        <f t="shared" ref="I7:I15" si="1">G7-H7</f>
        <v>0</v>
      </c>
      <c r="J7" s="103">
        <f>K7</f>
        <v>22</v>
      </c>
      <c r="K7" s="101">
        <f>COUNTIFS(DataBase!K:K,"Critical Site",DataBase!L:L,"New Location")</f>
        <v>22</v>
      </c>
      <c r="L7" s="102">
        <f t="shared" ref="L7:L15" si="2">J7-K7</f>
        <v>0</v>
      </c>
      <c r="M7" s="104">
        <f t="shared" ref="M7:M15" si="3">F7+I7+L7</f>
        <v>11</v>
      </c>
      <c r="N7" s="103" t="s">
        <v>757</v>
      </c>
      <c r="O7" s="105" t="s">
        <v>1279</v>
      </c>
      <c r="P7" s="150"/>
      <c r="Q7" s="14">
        <v>176</v>
      </c>
      <c r="R7" s="14">
        <v>34</v>
      </c>
      <c r="S7" s="14">
        <f>Q7-R7</f>
        <v>142</v>
      </c>
    </row>
    <row r="8" spans="3:19" ht="18" thickBot="1">
      <c r="C8" s="111" t="s">
        <v>875</v>
      </c>
      <c r="D8" s="100">
        <f t="shared" ref="D8:D15" si="4">E7</f>
        <v>245</v>
      </c>
      <c r="E8" s="101">
        <f>E7</f>
        <v>245</v>
      </c>
      <c r="F8" s="102">
        <f t="shared" si="0"/>
        <v>0</v>
      </c>
      <c r="G8" s="103">
        <f t="shared" ref="G8:G15" si="5">H7</f>
        <v>40</v>
      </c>
      <c r="H8" s="101">
        <f t="shared" ref="H8:H15" si="6">H7</f>
        <v>40</v>
      </c>
      <c r="I8" s="102">
        <f t="shared" si="1"/>
        <v>0</v>
      </c>
      <c r="J8" s="103">
        <f t="shared" ref="J8:J15" si="7">K7</f>
        <v>22</v>
      </c>
      <c r="K8" s="101">
        <f>COUNTIFS(DataBase!K:K,"Critical Site",DataBase!L:L,"New Location")</f>
        <v>22</v>
      </c>
      <c r="L8" s="102">
        <f t="shared" si="2"/>
        <v>0</v>
      </c>
      <c r="M8" s="104">
        <f t="shared" si="3"/>
        <v>0</v>
      </c>
      <c r="N8" s="103" t="s">
        <v>757</v>
      </c>
      <c r="O8" s="105"/>
      <c r="P8" s="150"/>
    </row>
    <row r="9" spans="3:19" ht="18" thickBot="1">
      <c r="C9" s="9" t="s">
        <v>758</v>
      </c>
      <c r="D9" s="100">
        <f t="shared" si="4"/>
        <v>245</v>
      </c>
      <c r="E9" s="101">
        <f>20+COUNTIFS(DataBase!K:K,"New Site",DataBase!R:R,"*")</f>
        <v>245</v>
      </c>
      <c r="F9" s="102">
        <f t="shared" si="0"/>
        <v>0</v>
      </c>
      <c r="G9" s="103">
        <f t="shared" si="5"/>
        <v>40</v>
      </c>
      <c r="H9" s="101">
        <f t="shared" si="6"/>
        <v>40</v>
      </c>
      <c r="I9" s="102">
        <f t="shared" si="1"/>
        <v>0</v>
      </c>
      <c r="J9" s="103">
        <f t="shared" si="7"/>
        <v>22</v>
      </c>
      <c r="K9" s="101">
        <f>COUNTIFS(DataBase!K:K,"Critical Site",DataBase!L:L,"New Location",DataBase!R:R,"*")</f>
        <v>22</v>
      </c>
      <c r="L9" s="102">
        <f t="shared" si="2"/>
        <v>0</v>
      </c>
      <c r="M9" s="104">
        <f t="shared" si="3"/>
        <v>0</v>
      </c>
      <c r="N9" s="103" t="s">
        <v>759</v>
      </c>
      <c r="O9" s="105"/>
      <c r="P9" s="150"/>
    </row>
    <row r="10" spans="3:19" ht="18" thickBot="1">
      <c r="C10" s="9" t="s">
        <v>760</v>
      </c>
      <c r="D10" s="100">
        <f t="shared" si="4"/>
        <v>245</v>
      </c>
      <c r="E10" s="101">
        <f>20+COUNTIFS(DataBase!K:K,"New Site",DataBase!R:R,"Approved")</f>
        <v>245</v>
      </c>
      <c r="F10" s="102">
        <f t="shared" si="0"/>
        <v>0</v>
      </c>
      <c r="G10" s="103">
        <f t="shared" si="5"/>
        <v>40</v>
      </c>
      <c r="H10" s="101">
        <f t="shared" si="6"/>
        <v>40</v>
      </c>
      <c r="I10" s="102">
        <f t="shared" si="1"/>
        <v>0</v>
      </c>
      <c r="J10" s="103">
        <f t="shared" si="7"/>
        <v>22</v>
      </c>
      <c r="K10" s="101">
        <f>COUNTIFS(DataBase!K:K,"Critical Site",DataBase!L:L,"New Location",DataBase!R:R,"Approved")</f>
        <v>22</v>
      </c>
      <c r="L10" s="102">
        <f t="shared" si="2"/>
        <v>0</v>
      </c>
      <c r="M10" s="104">
        <f t="shared" si="3"/>
        <v>0</v>
      </c>
      <c r="N10" s="103" t="s">
        <v>757</v>
      </c>
      <c r="O10" s="105"/>
      <c r="P10" s="150"/>
    </row>
    <row r="11" spans="3:19" ht="18" thickBot="1">
      <c r="C11" s="40" t="s">
        <v>761</v>
      </c>
      <c r="D11" s="100">
        <f t="shared" si="4"/>
        <v>245</v>
      </c>
      <c r="E11" s="101">
        <f>20+COUNTIFS(DataBase!K:K,"New Site",DataBase!U:U,"*")</f>
        <v>243</v>
      </c>
      <c r="F11" s="102">
        <f t="shared" si="0"/>
        <v>2</v>
      </c>
      <c r="G11" s="103">
        <f t="shared" si="5"/>
        <v>40</v>
      </c>
      <c r="H11" s="101">
        <f t="shared" si="6"/>
        <v>40</v>
      </c>
      <c r="I11" s="102">
        <f t="shared" si="1"/>
        <v>0</v>
      </c>
      <c r="J11" s="103">
        <f t="shared" si="7"/>
        <v>22</v>
      </c>
      <c r="K11" s="101">
        <f>COUNTIFS(DataBase!K:K,"Critical Site",DataBase!L:L,"New Location",DataBase!U:U,"*")</f>
        <v>20</v>
      </c>
      <c r="L11" s="102">
        <f t="shared" si="2"/>
        <v>2</v>
      </c>
      <c r="M11" s="104">
        <f t="shared" si="3"/>
        <v>4</v>
      </c>
      <c r="N11" s="103" t="s">
        <v>759</v>
      </c>
      <c r="O11" s="105"/>
      <c r="P11" s="150"/>
    </row>
    <row r="12" spans="3:19" ht="103.9" thickBot="1">
      <c r="C12" s="40" t="s">
        <v>762</v>
      </c>
      <c r="D12" s="100">
        <f t="shared" si="4"/>
        <v>243</v>
      </c>
      <c r="E12" s="101">
        <f>20+COUNTIFS(DataBase!K:K,"New Site",DataBase!U:U,"Approved")</f>
        <v>242</v>
      </c>
      <c r="F12" s="102">
        <f t="shared" si="0"/>
        <v>1</v>
      </c>
      <c r="G12" s="103">
        <f t="shared" si="5"/>
        <v>40</v>
      </c>
      <c r="H12" s="101">
        <f t="shared" si="6"/>
        <v>40</v>
      </c>
      <c r="I12" s="102">
        <f t="shared" si="1"/>
        <v>0</v>
      </c>
      <c r="J12" s="103">
        <f t="shared" si="7"/>
        <v>20</v>
      </c>
      <c r="K12" s="101">
        <f>COUNTIFS(DataBase!K:K,"Critical Site",DataBase!L:L,"New Location",DataBase!U:U,"Approved")</f>
        <v>20</v>
      </c>
      <c r="L12" s="102">
        <f t="shared" si="2"/>
        <v>0</v>
      </c>
      <c r="M12" s="104">
        <f t="shared" si="3"/>
        <v>1</v>
      </c>
      <c r="N12" s="103" t="s">
        <v>757</v>
      </c>
      <c r="O12" s="105" t="s">
        <v>1324</v>
      </c>
      <c r="P12" s="150"/>
    </row>
    <row r="13" spans="3:19" ht="69.400000000000006" thickBot="1">
      <c r="C13" s="40" t="s">
        <v>763</v>
      </c>
      <c r="D13" s="100">
        <f t="shared" si="4"/>
        <v>242</v>
      </c>
      <c r="E13" s="101">
        <f>COUNTIFS(DataBase!K:K,"New Site",DataBase!U:U,"Approved",DataBase!Z:Z,"*")+20</f>
        <v>241</v>
      </c>
      <c r="F13" s="102">
        <f t="shared" si="0"/>
        <v>1</v>
      </c>
      <c r="G13" s="103">
        <f t="shared" si="5"/>
        <v>40</v>
      </c>
      <c r="H13" s="101">
        <f t="shared" si="6"/>
        <v>40</v>
      </c>
      <c r="I13" s="102">
        <f t="shared" si="1"/>
        <v>0</v>
      </c>
      <c r="J13" s="103">
        <f t="shared" si="7"/>
        <v>20</v>
      </c>
      <c r="K13" s="101">
        <f>COUNTIFS(DataBase!K:K,"Critical Site",DataBase!L:L,"New Location",DataBase!Z:Z,"*")</f>
        <v>19</v>
      </c>
      <c r="L13" s="102">
        <f t="shared" si="2"/>
        <v>1</v>
      </c>
      <c r="M13" s="104">
        <f t="shared" si="3"/>
        <v>2</v>
      </c>
      <c r="N13" s="103" t="s">
        <v>759</v>
      </c>
      <c r="O13" s="105" t="s">
        <v>1325</v>
      </c>
      <c r="P13" s="150"/>
    </row>
    <row r="14" spans="3:19" ht="103.9" thickBot="1">
      <c r="C14" s="40" t="s">
        <v>764</v>
      </c>
      <c r="D14" s="100">
        <f t="shared" si="4"/>
        <v>241</v>
      </c>
      <c r="E14" s="101">
        <f>20+COUNTIFS(DataBase!K:K,"New Site",DataBase!U:U,"Approved",DataBase!Z:Z,"*",DataBase!AA:AA,"SNR_I")+COUNTIFS(DataBase!K:K,"New Site",DataBase!U:U,"Approved",DataBase!Z:Z,"*",DataBase!AA:AA,"SNR_F")+COUNTIFS(DataBase!K:K,"New Site",DataBase!U:U,"Approved",DataBase!Z:Z,"*",DataBase!AA:AA,"SNR_G")+COUNTIFS(DataBase!K:K,"New Site",DataBase!U:U,"Approved",DataBase!Z:Z,"*",DataBase!AA:AA,"SNR_H")+COUNTIFS(DataBase!K:K,"New Site",DataBase!U:U,"Approved",DataBase!Z:Z,"*",DataBase!AA:AA,"SNR_J")+COUNTIFS(DataBase!K:K,"New Site",DataBase!U:U,"Approved",DataBase!Z:Z,"*",DataBase!AA:AA,"SNR_K")+COUNTIFS(DataBase!K:K,"New Site",DataBase!U:U,"Approved",DataBase!Z:Z,"*",DataBase!AA:AA,"SNR_L")+COUNTIFS(DataBase!K:K,"New Site",DataBase!U:U,"Approved",DataBase!Z:Z,"*",DataBase!AA:AA,"SNR_M")+COUNTIFS(DataBase!K:K,"New Site",DataBase!U:U,"Approved",DataBase!Z:Z,"*",DataBase!AA:AA,"SNR_N")+COUNTIFS(DataBase!K:K,"New Site",DataBase!U:U,"Approved",DataBase!Z:Z,"*",DataBase!AA:AA,"SNR_O")+COUNTIFS(DataBase!K:K,"New Site",DataBase!U:U,"Approved",DataBase!Z:Z,"*",DataBase!AA:AA,"SNR_P")+COUNTIFS(DataBase!K:K,"New Site",DataBase!U:U,"Approved",DataBase!Z:Z,"*",DataBase!AA:AA,"SNR_R")+COUNTIFS(DataBase!K:K,"New Site",DataBase!U:U,"Approved",DataBase!Z:Z,"*",DataBase!AA:AA,"SNR_S")+COUNTIFS(DataBase!K:K,"New Site",DataBase!U:U,"Approved",DataBase!Z:Z,"*",DataBase!AA:AA,"SNR_T")+COUNTIFS(DataBase!K:K,"New Site",DataBase!U:U,"Approved",DataBase!Z:Z,"*",DataBase!AA:AA,"SNR_U")+COUNTIFS(DataBase!K:K,"New Site",DataBase!U:U,"Approved",DataBase!Z:Z,"*",DataBase!AA:AA,"SNR_V")+COUNTIFS(DataBase!K:K,"New Site",DataBase!U:U,"Approved",DataBase!Z:Z,"*",DataBase!AA:AA,"SNR_W")+COUNTIFS(DataBase!K:K,"New Site",DataBase!U:U,"Approved",DataBase!Z:Z,"*",DataBase!AA:AA,"SNR_E")+COUNTIFS(DataBase!K:K,"New Site",DataBase!U:U,"Approved",DataBase!Z:Z,"*",DataBase!AA:AA,"SNR_D")+COUNTIFS(DataBase!K:K,"New Site",DataBase!U:U,"Approved",DataBase!Z:Z,"*",DataBase!AA:AA,"SNR_Q")+COUNTIFS(DataBase!K:K,"New Site",DataBase!U:U,"Approved",DataBase!Z:Z,"*",DataBase!AB:AB,"ACCEPTED")</f>
        <v>231</v>
      </c>
      <c r="F14" s="102">
        <f t="shared" si="0"/>
        <v>10</v>
      </c>
      <c r="G14" s="103">
        <f t="shared" si="5"/>
        <v>40</v>
      </c>
      <c r="H14" s="101">
        <f t="shared" si="6"/>
        <v>40</v>
      </c>
      <c r="I14" s="102">
        <f t="shared" si="1"/>
        <v>0</v>
      </c>
      <c r="J14" s="103">
        <f t="shared" si="7"/>
        <v>19</v>
      </c>
      <c r="K14" s="101">
        <f>COUNTIFS(DataBase!K:K,"Critical Site",DataBase!L:L,"New Location",DataBase!L:L,"New Location",DataBase!L:L,"New Location",DataBase!U:U,"Approved",DataBase!Z:Z,"*",DataBase!AA:AA,"SNR_I")+COUNTIFS(DataBase!K:K,"Critical Site",DataBase!L:L,"New Location",DataBase!L:L,"New Location",DataBase!L:L,"New Location",DataBase!U:U,"Approved",DataBase!Z:Z,"*",DataBase!AA:AA,"SNR_F")+COUNTIFS(DataBase!K:K,"Critical Site",DataBase!L:L,"New Location",DataBase!L:L,"New Location",DataBase!L:L,"New Location",DataBase!U:U,"Approved",DataBase!Z:Z,"*",DataBase!AA:AA,"SNR_G")+COUNTIFS(DataBase!K:K,"Critical Site",DataBase!L:L,"New Location",DataBase!L:L,"New Location",DataBase!L:L,"New Location",DataBase!U:U,"Approved",DataBase!Z:Z,"*",DataBase!AA:AA,"SNR_H")+COUNTIFS(DataBase!K:K,"Critical Site",DataBase!L:L,"New Location",DataBase!L:L,"New Location",DataBase!L:L,"New Location",DataBase!U:U,"Approved",DataBase!Z:Z,"*",DataBase!AA:AA,"SNR_J")+COUNTIFS(DataBase!K:K,"Critical Site",DataBase!L:L,"New Location",DataBase!L:L,"New Location",DataBase!L:L,"New Location",DataBase!U:U,"Approved",DataBase!Z:Z,"*",DataBase!AA:AA,"SNR_K")+COUNTIFS(DataBase!K:K,"Critical Site",DataBase!L:L,"New Location",DataBase!L:L,"New Location",DataBase!L:L,"New Location",DataBase!U:U,"Approved",DataBase!Z:Z,"*",DataBase!AA:AA,"SNR_L")+COUNTIFS(DataBase!K:K,"Critical Site",DataBase!L:L,"New Location",DataBase!L:L,"New Location",DataBase!L:L,"New Location",DataBase!U:U,"Approved",DataBase!Z:Z,"*",DataBase!AA:AA,"SNR_M")+COUNTIFS(DataBase!K:K,"Critical Site",DataBase!L:L,"New Location",DataBase!L:L,"New Location",DataBase!L:L,"New Location",DataBase!U:U,"Approved",DataBase!Z:Z,"*",DataBase!AA:AA,"SNR_N")+COUNTIFS(DataBase!K:K,"Critical Site",DataBase!L:L,"New Location",DataBase!L:L,"New Location",DataBase!L:L,"New Location",DataBase!U:U,"Approved",DataBase!Z:Z,"*",DataBase!AA:AA,"SNR_O")+COUNTIFS(DataBase!K:K,"Critical Site",DataBase!L:L,"New Location",DataBase!L:L,"New Location",DataBase!L:L,"New Location",DataBase!U:U,"Approved",DataBase!Z:Z,"*",DataBase!AA:AA,"SNR_P")+COUNTIFS(DataBase!K:K,"Critical Site",DataBase!L:L,"New Location",DataBase!L:L,"New Location",DataBase!L:L,"New Location",DataBase!U:U,"Approved",DataBase!Z:Z,"*",DataBase!AA:AA,"SNR_R")+COUNTIFS(DataBase!K:K,"Critical Site",DataBase!L:L,"New Location",DataBase!L:L,"New Location",DataBase!L:L,"New Location",DataBase!U:U,"Approved",DataBase!Z:Z,"*",DataBase!AA:AA,"SNR_S")+COUNTIFS(DataBase!K:K,"Critical Site",DataBase!L:L,"New Location",DataBase!L:L,"New Location",DataBase!L:L,"New Location",DataBase!U:U,"Approved",DataBase!Z:Z,"*",DataBase!AA:AA,"SNR_T")+COUNTIFS(DataBase!K:K,"Critical Site",DataBase!L:L,"New Location",DataBase!L:L,"New Location",DataBase!L:L,"New Location",DataBase!U:U,"Approved",DataBase!Z:Z,"*",DataBase!AA:AA,"SNR_U")+COUNTIFS(DataBase!K:K,"Critical Site",DataBase!L:L,"New Location",DataBase!L:L,"New Location",DataBase!L:L,"New Location",DataBase!U:U,"Approved",DataBase!Z:Z,"*",DataBase!AA:AA,"SNR_V")+COUNTIFS(DataBase!K:K,"Critical Site",DataBase!L:L,"New Location",DataBase!L:L,"New Location",DataBase!L:L,"New Location",DataBase!U:U,"Approved",DataBase!Z:Z,"*",DataBase!AA:AA,"SNR_W")+COUNTIFS(DataBase!K:K,"Critical Site",DataBase!L:L,"New Location",DataBase!L:L,"New Location",DataBase!L:L,"New Location",DataBase!U:U,"Approved",DataBase!Z:Z,"*",DataBase!AA:AA,"SNR_E")+COUNTIFS(DataBase!K:K,"Critical Site",DataBase!L:L,"New Location",DataBase!L:L,"New Location",DataBase!L:L,"New Location",DataBase!U:U,"Approved",DataBase!Z:Z,"*",DataBase!AA:AA,"SNR_D")+COUNTIFS(DataBase!K:K,"Critical Site",DataBase!L:L,"New Location",DataBase!L:L,"New Location",DataBase!L:L,"New Location",DataBase!U:U,"Approved",DataBase!Z:Z,"*",DataBase!AA:AA,"SNR_Q")+COUNTIFS(DataBase!K:K,"Critical Site",DataBase!L:L,"New Location",DataBase!L:L,"New Location",DataBase!L:L,"New Location",DataBase!U:U,"Approved",DataBase!Z:Z,"*",DataBase!AB:AB,"ACCEPTED")</f>
        <v>17</v>
      </c>
      <c r="L14" s="102">
        <f t="shared" si="2"/>
        <v>2</v>
      </c>
      <c r="M14" s="104">
        <f t="shared" si="3"/>
        <v>12</v>
      </c>
      <c r="N14" s="103" t="s">
        <v>757</v>
      </c>
      <c r="O14" s="105" t="s">
        <v>1326</v>
      </c>
      <c r="P14" s="150"/>
    </row>
    <row r="15" spans="3:19" ht="17.649999999999999" thickBot="1">
      <c r="C15" s="7" t="s">
        <v>765</v>
      </c>
      <c r="D15" s="100">
        <f t="shared" si="4"/>
        <v>231</v>
      </c>
      <c r="E15" s="101">
        <f>20+COUNTIFS(DataBase!K:K,"New Site",DataBase!U:U,"Approved",DataBase!Z:Z,"*",DataBase!AA:AA,"SNR_I")+COUNTIFS(DataBase!K:K,"New Site",DataBase!U:U,"Approved",DataBase!Z:Z,"*",DataBase!AA:AA,"SNR_F")+COUNTIFS(DataBase!K:K,"New Site",DataBase!U:U,"Approved",DataBase!Z:Z,"*",DataBase!AA:AA,"SNR_G")+COUNTIFS(DataBase!K:K,"New Site",DataBase!U:U,"Approved",DataBase!Z:Z,"*",DataBase!AA:AA,"SNR_H")+COUNTIFS(DataBase!K:K,"New Site",DataBase!U:U,"Approved",DataBase!Z:Z,"*",DataBase!AA:AA,"SNR_J")+COUNTIFS(DataBase!K:K,"New Site",DataBase!U:U,"Approved",DataBase!Z:Z,"*",DataBase!AA:AA,"SNR_K")+COUNTIFS(DataBase!K:K,"New Site",DataBase!U:U,"Approved",DataBase!Z:Z,"*",DataBase!AA:AA,"SNR_L")+COUNTIFS(DataBase!K:K,"New Site",DataBase!U:U,"Approved",DataBase!Z:Z,"*",DataBase!AA:AA,"SNR_M")+COUNTIFS(DataBase!K:K,"New Site",DataBase!U:U,"Approved",DataBase!Z:Z,"*",DataBase!AA:AA,"SNR_N")+COUNTIFS(DataBase!K:K,"New Site",DataBase!U:U,"Approved",DataBase!Z:Z,"*",DataBase!AA:AA,"SNR_O")+COUNTIFS(DataBase!K:K,"New Site",DataBase!U:U,"Approved",DataBase!Z:Z,"*",DataBase!AA:AA,"SNR_P")+COUNTIFS(DataBase!K:K,"New Site",DataBase!U:U,"Approved",DataBase!Z:Z,"*",DataBase!AA:AA,"SNR_R")+COUNTIFS(DataBase!K:K,"New Site",DataBase!U:U,"Approved",DataBase!Z:Z,"*",DataBase!AA:AA,"SNR_S")+COUNTIFS(DataBase!K:K,"New Site",DataBase!U:U,"Approved",DataBase!Z:Z,"*",DataBase!AA:AA,"SNR_T")+COUNTIFS(DataBase!K:K,"New Site",DataBase!U:U,"Approved",DataBase!Z:Z,"*",DataBase!AA:AA,"SNR_U")+COUNTIFS(DataBase!K:K,"New Site",DataBase!U:U,"Approved",DataBase!Z:Z,"*",DataBase!AA:AA,"SNR_V")+COUNTIFS(DataBase!K:K,"New Site",DataBase!U:U,"Approved",DataBase!Z:Z,"*",DataBase!AA:AA,"SNR_W") +COUNTIFS(DataBase!K:K,"New Site",DataBase!U:U,"Approved",DataBase!Z:Z,"*",DataBase!AA:AA,"SNR_E")+COUNTIFS(DataBase!K:K,"New Site",DataBase!U:U,"Approved",DataBase!Z:Z,"*",DataBase!AA:AA,"SNR_Q")+COUNTIFS(DataBase!K:K,"New Site",DataBase!U:U,"Approved",DataBase!Z:Z,"*",DataBase!AB:AB,"ACCEPTED")</f>
        <v>228</v>
      </c>
      <c r="F15" s="102">
        <f t="shared" si="0"/>
        <v>3</v>
      </c>
      <c r="G15" s="103">
        <f t="shared" si="5"/>
        <v>40</v>
      </c>
      <c r="H15" s="101">
        <f t="shared" si="6"/>
        <v>40</v>
      </c>
      <c r="I15" s="102">
        <f t="shared" si="1"/>
        <v>0</v>
      </c>
      <c r="J15" s="103">
        <f t="shared" si="7"/>
        <v>17</v>
      </c>
      <c r="K15" s="101">
        <f>COUNTIFS(DataBase!K:K,"Critical Site",DataBase!L:L,"New Location",DataBase!L:L,"New Location",DataBase!U:U,"Approved",DataBase!Z:Z,"*",DataBase!AA:AA,"SNR_I")+COUNTIFS(DataBase!K:K,"Critical Site",DataBase!L:L,"New Location",DataBase!L:L,"New Location",DataBase!U:U,"Approved",DataBase!Z:Z,"*",DataBase!AA:AA,"SNR_F")+COUNTIFS(DataBase!K:K,"Critical Site",DataBase!L:L,"New Location",DataBase!L:L,"New Location",DataBase!U:U,"Approved",DataBase!Z:Z,"*",DataBase!AA:AA,"SNR_G")+COUNTIFS(DataBase!K:K,"Critical Site",DataBase!L:L,"New Location",DataBase!L:L,"New Location",DataBase!U:U,"Approved",DataBase!Z:Z,"*",DataBase!AA:AA,"SNR_H")+COUNTIFS(DataBase!K:K,"Critical Site",DataBase!L:L,"New Location",DataBase!L:L,"New Location",DataBase!U:U,"Approved",DataBase!Z:Z,"*",DataBase!AA:AA,"SNR_J")+COUNTIFS(DataBase!K:K,"Critical Site",DataBase!L:L,"New Location",DataBase!L:L,"New Location",DataBase!U:U,"Approved",DataBase!Z:Z,"*",DataBase!AA:AA,"SNR_K")+COUNTIFS(DataBase!K:K,"Critical Site",DataBase!L:L,"New Location",DataBase!L:L,"New Location",DataBase!U:U,"Approved",DataBase!Z:Z,"*",DataBase!AA:AA,"SNR_L")+COUNTIFS(DataBase!K:K,"Critical Site",DataBase!L:L,"New Location",DataBase!L:L,"New Location",DataBase!U:U,"Approved",DataBase!Z:Z,"*",DataBase!AA:AA,"SNR_M")+COUNTIFS(DataBase!K:K,"Critical Site",DataBase!L:L,"New Location",DataBase!L:L,"New Location",DataBase!U:U,"Approved",DataBase!Z:Z,"*",DataBase!AA:AA,"SNR_N")+COUNTIFS(DataBase!K:K,"Critical Site",DataBase!L:L,"New Location",DataBase!L:L,"New Location",DataBase!U:U,"Approved",DataBase!Z:Z,"*",DataBase!AA:AA,"SNR_O")+COUNTIFS(DataBase!K:K,"Critical Site",DataBase!L:L,"New Location",DataBase!L:L,"New Location",DataBase!U:U,"Approved",DataBase!Z:Z,"*",DataBase!AA:AA,"SNR_P")+COUNTIFS(DataBase!K:K,"Critical Site",DataBase!L:L,"New Location",DataBase!L:L,"New Location",DataBase!U:U,"Approved",DataBase!Z:Z,"*",DataBase!AA:AA,"SNR_R")+COUNTIFS(DataBase!K:K,"Critical Site",DataBase!L:L,"New Location",DataBase!L:L,"New Location",DataBase!U:U,"Approved",DataBase!Z:Z,"*",DataBase!AA:AA,"SNR_S")+COUNTIFS(DataBase!K:K,"Critical Site",DataBase!L:L,"New Location",DataBase!L:L,"New Location",DataBase!U:U,"Approved",DataBase!Z:Z,"*",DataBase!AA:AA,"SNR_T")+COUNTIFS(DataBase!K:K,"Critical Site",DataBase!L:L,"New Location",DataBase!L:L,"New Location",DataBase!U:U,"Approved",DataBase!Z:Z,"*",DataBase!AA:AA,"SNR_U")+COUNTIFS(DataBase!K:K,"Critical Site",DataBase!L:L,"New Location",DataBase!L:L,"New Location",DataBase!U:U,"Approved",DataBase!Z:Z,"*",DataBase!AA:AA,"SNR_V")+COUNTIFS(DataBase!K:K,"Critical Site",DataBase!L:L,"New Location",DataBase!L:L,"New Location",DataBase!U:U,"Approved",DataBase!Z:Z,"*",DataBase!AA:AA,"SNR_W") +COUNTIFS(DataBase!K:K,"Critical Site",DataBase!L:L,"New Location",DataBase!L:L,"New Location",DataBase!U:U,"Approved",DataBase!Z:Z,"*",DataBase!AA:AA,"SNR_E")+COUNTIFS(DataBase!K:K,"Critical Site",DataBase!L:L,"New Location",DataBase!L:L,"New Location",DataBase!U:U,"Approved",DataBase!Z:Z,"*",DataBase!AA:AA,"SNR_Q")+COUNTIFS(DataBase!K:K,"Critical Site",DataBase!L:L,"New Location",DataBase!L:L,"New Location",DataBase!U:U,"Approved",DataBase!Z:Z,"*",DataBase!AB:AB,"ACCEPTED")</f>
        <v>17</v>
      </c>
      <c r="L15" s="102">
        <f t="shared" si="2"/>
        <v>0</v>
      </c>
      <c r="M15" s="104">
        <f t="shared" si="3"/>
        <v>3</v>
      </c>
      <c r="N15" s="103" t="s">
        <v>90</v>
      </c>
      <c r="O15" s="105" t="s">
        <v>1327</v>
      </c>
    </row>
    <row r="16" spans="3:19" ht="17.649999999999999" thickBot="1">
      <c r="C16" s="11" t="s">
        <v>766</v>
      </c>
      <c r="D16" s="11"/>
      <c r="E16" s="127"/>
      <c r="F16" s="135"/>
      <c r="G16" s="131"/>
      <c r="H16" s="127"/>
      <c r="I16" s="135"/>
      <c r="J16" s="138"/>
      <c r="K16" s="142"/>
      <c r="L16" s="147"/>
      <c r="M16" s="145"/>
      <c r="N16" s="13"/>
      <c r="O16" s="13"/>
    </row>
    <row r="17" spans="3:22" ht="34.9" thickBot="1">
      <c r="C17" s="7" t="s">
        <v>767</v>
      </c>
      <c r="D17" s="100">
        <f>E17</f>
        <v>56</v>
      </c>
      <c r="E17" s="101">
        <f>COUNTIFS(DataBase!K:K,"New Site",DataBase!U:U,"Approved",DataBase!Z:Z,"*",DataBase!AA:AA,"SNR_I",DataBase!BI:BI,"Private")+COUNTIFS(DataBase!K:K,"New Site",DataBase!U:U,"Approved",DataBase!Z:Z,"*",DataBase!AA:AA,"SNR_F",DataBase!BI:BI,"Private")+COUNTIFS(DataBase!K:K,"New Site",DataBase!U:U,"Approved",DataBase!Z:Z,"*",DataBase!AA:AA,"SNR_G",DataBase!BI:BI,"Private")+COUNTIFS(DataBase!K:K,"New Site",DataBase!U:U,"Approved",DataBase!Z:Z,"*",DataBase!AA:AA,"SNR_H",DataBase!BI:BI,"Private")+COUNTIFS(DataBase!K:K,"New Site",DataBase!U:U,"Approved",DataBase!Z:Z,"*",DataBase!AA:AA,"SNR_J",DataBase!BI:BI,"Private")+COUNTIFS(DataBase!K:K,"New Site",DataBase!U:U,"Approved",DataBase!Z:Z,"*",DataBase!AA:AA,"SNR_K",DataBase!BI:BI,"Private")+COUNTIFS(DataBase!K:K,"New Site",DataBase!U:U,"Approved",DataBase!Z:Z,"*",DataBase!AA:AA,"SNR_L",DataBase!BI:BI,"Private")+COUNTIFS(DataBase!K:K,"New Site",DataBase!U:U,"Approved",DataBase!Z:Z,"*",DataBase!AA:AA,"SNR_M",DataBase!BI:BI,"Private")+COUNTIFS(DataBase!K:K,"New Site",DataBase!U:U,"Approved",DataBase!Z:Z,"*",DataBase!AA:AA,"SNR_N",DataBase!BI:BI,"Private")+COUNTIFS(DataBase!K:K,"New Site",DataBase!U:U,"Approved",DataBase!Z:Z,"*",DataBase!AA:AA,"SNR_O",DataBase!BI:BI,"Private")+COUNTIFS(DataBase!K:K,"New Site",DataBase!U:U,"Approved",DataBase!Z:Z,"*",DataBase!AA:AA,"SNR_P",DataBase!BI:BI,"Private")+COUNTIFS(DataBase!K:K,"New Site",DataBase!U:U,"Approved",DataBase!Z:Z,"*",DataBase!AA:AA,"SNR_R",DataBase!BI:BI,"Private")+COUNTIFS(DataBase!K:K,"New Site",DataBase!U:U,"Approved",DataBase!Z:Z,"*",DataBase!AA:AA,"SNR_S",DataBase!BI:BI,"Private")+COUNTIFS(DataBase!K:K,"New Site",DataBase!U:U,"Approved",DataBase!Z:Z,"*",DataBase!AA:AA,"SNR_T",DataBase!BI:BI,"Private")+COUNTIFS(DataBase!K:K,"New Site",DataBase!U:U,"Approved",DataBase!Z:Z,"*",DataBase!AA:AA,"SNR_U",DataBase!BI:BI,"Private")+COUNTIFS(DataBase!K:K,"New Site",DataBase!U:U,"Approved",DataBase!Z:Z,"*",DataBase!AA:AA,"SNR_V",DataBase!BI:BI,"Private")+COUNTIFS(DataBase!K:K,"New Site",DataBase!U:U,"Approved",DataBase!Z:Z,"*",DataBase!AA:AA,"SNR_W",DataBase!BI:BI,"Private")+COUNTIFS(DataBase!K:K,"Newly Added",DataBase!U:U,"Approved",DataBase!Z:Z,"*",DataBase!AA:AA,"SNR_I",DataBase!BI:BI,"Private")+COUNTIFS(DataBase!K:K,"Newly Added",DataBase!U:U,"Approved",DataBase!Z:Z,"*",DataBase!AA:AA,"SNR_F",DataBase!BI:BI,"Private")+COUNTIFS(DataBase!K:K,"Newly Added",DataBase!U:U,"Approved",DataBase!Z:Z,"*",DataBase!AA:AA,"SNR_G",DataBase!BI:BI,"Private")+COUNTIFS(DataBase!K:K,"Newly Added",DataBase!U:U,"Approved",DataBase!Z:Z,"*",DataBase!AA:AA,"SNR_H",DataBase!BI:BI,"Private")+COUNTIFS(DataBase!K:K,"Newly Added",DataBase!U:U,"Approved",DataBase!Z:Z,"*",DataBase!AA:AA,"SNR_J",DataBase!BI:BI,"Private")+COUNTIFS(DataBase!K:K,"Newly Added",DataBase!U:U,"Approved",DataBase!Z:Z,"*",DataBase!AA:AA,"SNR_K",DataBase!BI:BI,"Private")+COUNTIFS(DataBase!K:K,"Newly Added",DataBase!U:U,"Approved",DataBase!Z:Z,"*",DataBase!AA:AA,"SNR_L",DataBase!BI:BI,"Private")+COUNTIFS(DataBase!K:K,"Newly Added",DataBase!U:U,"Approved",DataBase!Z:Z,"*",DataBase!AA:AA,"SNR_M",DataBase!BI:BI,"Private")+COUNTIFS(DataBase!K:K,"Newly Added",DataBase!U:U,"Approved",DataBase!Z:Z,"*",DataBase!AA:AA,"SNR_N",DataBase!BI:BI,"Private")+COUNTIFS(DataBase!K:K,"Newly Added",DataBase!U:U,"Approved",DataBase!Z:Z,"*",DataBase!AA:AA,"SNR_O",DataBase!BI:BI,"Private")+COUNTIFS(DataBase!K:K,"Newly Added",DataBase!U:U,"Approved",DataBase!Z:Z,"*",DataBase!AA:AA,"SNR_P",DataBase!BI:BI,"Private")+COUNTIFS(DataBase!K:K,"Newly Added",DataBase!U:U,"Approved",DataBase!Z:Z,"*",DataBase!AA:AA,"SNR_R",DataBase!BI:BI,"Private")+COUNTIFS(DataBase!K:K,"Newly Added",DataBase!U:U,"Approved",DataBase!Z:Z,"*",DataBase!AA:AA,"SNR_S",DataBase!BI:BI,"Private")+COUNTIFS(DataBase!K:K,"Newly Added",DataBase!U:U,"Approved",DataBase!Z:Z,"*",DataBase!AA:AA,"SNR_T",DataBase!BI:BI,"Private")+COUNTIFS(DataBase!K:K,"Newly Added",DataBase!U:U,"Approved",DataBase!Z:Z,"*",DataBase!AA:AA,"SNR_U",DataBase!BI:BI,"Private")+COUNTIFS(DataBase!K:K,"Newly Added",DataBase!U:U,"Approved",DataBase!Z:Z,"*",DataBase!AA:AA,"SNR_V",DataBase!BI:BI,"Private")+COUNTIFS(DataBase!K:K,"Newly Added",DataBase!U:U,"Approved",DataBase!Z:Z,"*",DataBase!AA:AA,"SNR_W",DataBase!BI:BI,"Private")+COUNTIFS(DataBase!K:K,"New Site",DataBase!U:U,"Approved",DataBase!Z:Z,"*",DataBase!AA:AA,"SNR_E",DataBase!BI:BI,"Private")+COUNTIFS(DataBase!K:K,"Newly Added",DataBase!U:U,"Approved",DataBase!Z:Z,"*",DataBase!AA:AA,"SNR_E",DataBase!BI:BI,"Private")+COUNTIFS(DataBase!K:K,"Newly Added",DataBase!U:U,"Approved",DataBase!Z:Z,"*",DataBase!AA:AA,"SNR_Q",DataBase!BI:BI,"Private")+COUNTIFS(DataBase!K:K,"New Site",DataBase!U:U,"Approved",DataBase!Z:Z,"*",DataBase!AA:AA,"SNR_Q",DataBase!BI:BI,"Private")+COUNTIFS(DataBase!K:K,"New Site",DataBase!U:U,"Approved",DataBase!Z:Z,"*",DataBase!AB:AB,"ACCEPTED",DataBase!BI:BI,"Private")</f>
        <v>56</v>
      </c>
      <c r="F17" s="102">
        <f>D17-E17</f>
        <v>0</v>
      </c>
      <c r="G17" s="101">
        <f>H17</f>
        <v>3</v>
      </c>
      <c r="H17" s="101">
        <f>COUNTIFS(DataBase!K:K,"Critical Site",DataBase!L:L,"Same Location",DataBase!BH:BH,"Private")</f>
        <v>3</v>
      </c>
      <c r="I17" s="102">
        <f>G17-H17</f>
        <v>0</v>
      </c>
      <c r="J17" s="103">
        <v>17</v>
      </c>
      <c r="K17" s="101">
        <f>COUNTIFS(DataBase!K:K,"Critical Site",DataBase!L:L,"New Location",DataBase!U:U,"Approved",DataBase!Z:Z,"*",DataBase!AA:AA,"SNR_I",DataBase!BI:BI,"Private")+COUNTIFS(DataBase!K:K,"Critical Site",DataBase!L:L,"New Location",DataBase!U:U,"Approved",DataBase!Z:Z,"*",DataBase!AA:AA,"SNR_F",DataBase!BI:BI,"Private")+COUNTIFS(DataBase!K:K,"Critical Site",DataBase!L:L,"New Location",DataBase!U:U,"Approved",DataBase!Z:Z,"*",DataBase!AA:AA,"SNR_G",DataBase!BI:BI,"Private")+COUNTIFS(DataBase!K:K,"Critical Site",DataBase!L:L,"New Location",DataBase!U:U,"Approved",DataBase!Z:Z,"*",DataBase!AA:AA,"SNR_H",DataBase!BI:BI,"Private")+COUNTIFS(DataBase!K:K,"Critical Site",DataBase!L:L,"New Location",DataBase!U:U,"Approved",DataBase!Z:Z,"*",DataBase!AA:AA,"SNR_J",DataBase!BI:BI,"Private")+COUNTIFS(DataBase!K:K,"Critical Site",DataBase!L:L,"New Location",DataBase!U:U,"Approved",DataBase!Z:Z,"*",DataBase!AA:AA,"SNR_K",DataBase!BI:BI,"Private")+COUNTIFS(DataBase!K:K,"Critical Site",DataBase!L:L,"New Location",DataBase!U:U,"Approved",DataBase!Z:Z,"*",DataBase!AA:AA,"SNR_L",DataBase!BI:BI,"Private")+COUNTIFS(DataBase!K:K,"Critical Site",DataBase!L:L,"New Location",DataBase!U:U,"Approved",DataBase!Z:Z,"*",DataBase!AA:AA,"SNR_M",DataBase!BI:BI,"Private")+COUNTIFS(DataBase!K:K,"Critical Site",DataBase!L:L,"New Location",DataBase!U:U,"Approved",DataBase!Z:Z,"*",DataBase!AA:AA,"SNR_N",DataBase!BI:BI,"Private")+COUNTIFS(DataBase!K:K,"Critical Site",DataBase!L:L,"New Location",DataBase!U:U,"Approved",DataBase!Z:Z,"*",DataBase!AA:AA,"SNR_O",DataBase!BI:BI,"Private")+COUNTIFS(DataBase!K:K,"Critical Site",DataBase!L:L,"New Location",DataBase!U:U,"Approved",DataBase!Z:Z,"*",DataBase!AA:AA,"SNR_P",DataBase!BI:BI,"Private")+COUNTIFS(DataBase!K:K,"Critical Site",DataBase!L:L,"New Location",DataBase!U:U,"Approved",DataBase!Z:Z,"*",DataBase!AA:AA,"SNR_R",DataBase!BI:BI,"Private")+COUNTIFS(DataBase!K:K,"Critical Site",DataBase!L:L,"New Location",DataBase!U:U,"Approved",DataBase!Z:Z,"*",DataBase!AA:AA,"SNR_S",DataBase!BI:BI,"Private")+COUNTIFS(DataBase!K:K,"Critical Site",DataBase!L:L,"New Location",DataBase!U:U,"Approved",DataBase!Z:Z,"*",DataBase!AA:AA,"SNR_T",DataBase!BI:BI,"Private")+COUNTIFS(DataBase!K:K,"Critical Site",DataBase!L:L,"New Location",DataBase!U:U,"Approved",DataBase!Z:Z,"*",DataBase!AA:AA,"SNR_U",DataBase!BI:BI,"Private")+COUNTIFS(DataBase!K:K,"Critical Site",DataBase!L:L,"New Location",DataBase!U:U,"Approved",DataBase!Z:Z,"*",DataBase!AA:AA,"SNR_V",DataBase!BI:BI,"Private")+COUNTIFS(DataBase!K:K,"Critical Site",DataBase!L:L,"New Location",DataBase!U:U,"Approved",DataBase!Z:Z,"*",DataBase!AA:AA,"SNR_W",DataBase!BI:BI,"Private")+COUNTIFS(DataBase!K:K,"Newly Added",DataBase!U:U,"Approved",DataBase!Z:Z,"*",DataBase!AA:AA,"SNR_I",DataBase!BI:BI,"Private")+COUNTIFS(DataBase!K:K,"Newly Added",DataBase!U:U,"Approved",DataBase!Z:Z,"*",DataBase!AA:AA,"SNR_F",DataBase!BI:BI,"Private")+COUNTIFS(DataBase!K:K,"Newly Added",DataBase!U:U,"Approved",DataBase!Z:Z,"*",DataBase!AA:AA,"SNR_G",DataBase!BI:BI,"Private")+COUNTIFS(DataBase!K:K,"Newly Added",DataBase!U:U,"Approved",DataBase!Z:Z,"*",DataBase!AA:AA,"SNR_H",DataBase!BI:BI,"Private")+COUNTIFS(DataBase!K:K,"Newly Added",DataBase!U:U,"Approved",DataBase!Z:Z,"*",DataBase!AA:AA,"SNR_J",DataBase!BI:BI,"Private")+COUNTIFS(DataBase!K:K,"Newly Added",DataBase!U:U,"Approved",DataBase!Z:Z,"*",DataBase!AA:AA,"SNR_K",DataBase!BI:BI,"Private")+COUNTIFS(DataBase!K:K,"Newly Added",DataBase!U:U,"Approved",DataBase!Z:Z,"*",DataBase!AA:AA,"SNR_L",DataBase!BI:BI,"Private")+COUNTIFS(DataBase!K:K,"Newly Added",DataBase!U:U,"Approved",DataBase!Z:Z,"*",DataBase!AA:AA,"SNR_M",DataBase!BI:BI,"Private")+COUNTIFS(DataBase!K:K,"Newly Added",DataBase!U:U,"Approved",DataBase!Z:Z,"*",DataBase!AA:AA,"SNR_N",DataBase!BI:BI,"Private")+COUNTIFS(DataBase!K:K,"Newly Added",DataBase!U:U,"Approved",DataBase!Z:Z,"*",DataBase!AA:AA,"SNR_O",DataBase!BI:BI,"Private")+COUNTIFS(DataBase!K:K,"Newly Added",DataBase!U:U,"Approved",DataBase!Z:Z,"*",DataBase!AA:AA,"SNR_P",DataBase!BI:BI,"Private")+COUNTIFS(DataBase!K:K,"Newly Added",DataBase!U:U,"Approved",DataBase!Z:Z,"*",DataBase!AA:AA,"SNR_R",DataBase!BI:BI,"Private")+COUNTIFS(DataBase!K:K,"Newly Added",DataBase!U:U,"Approved",DataBase!Z:Z,"*",DataBase!AA:AA,"SNR_S",DataBase!BI:BI,"Private")+COUNTIFS(DataBase!K:K,"Newly Added",DataBase!U:U,"Approved",DataBase!Z:Z,"*",DataBase!AA:AA,"SNR_T",DataBase!BI:BI,"Private")+COUNTIFS(DataBase!K:K,"Newly Added",DataBase!U:U,"Approved",DataBase!Z:Z,"*",DataBase!AA:AA,"SNR_U",DataBase!BI:BI,"Private")+COUNTIFS(DataBase!K:K,"Newly Added",DataBase!U:U,"Approved",DataBase!Z:Z,"*",DataBase!AA:AA,"SNR_V",DataBase!BI:BI,"Private")+COUNTIFS(DataBase!K:K,"Newly Added",DataBase!U:U,"Approved",DataBase!Z:Z,"*",DataBase!AA:AA,"SNR_W",DataBase!BI:BI,"Private")+COUNTIFS(DataBase!K:K,"Critical Site",DataBase!L:L,"New Location",DataBase!U:U,"Approved",DataBase!Z:Z,"*",DataBase!AA:AA,"SNR_E",DataBase!BI:BI,"Private")+COUNTIFS(DataBase!K:K,"Newly Added",DataBase!U:U,"Approved",DataBase!Z:Z,"*",DataBase!AA:AA,"SNR_E",DataBase!BI:BI,"Private")+COUNTIFS(DataBase!K:K,"Newly Added",DataBase!U:U,"Approved",DataBase!Z:Z,"*",DataBase!AA:AA,"SNR_Q",DataBase!BI:BI,"Private")+COUNTIFS(DataBase!K:K,"Critical Site",DataBase!L:L,"New Location",DataBase!U:U,"Approved",DataBase!Z:Z,"*",DataBase!AA:AA,"SNR_Q",DataBase!BI:BI,"Private")+COUNTIFS(DataBase!K:K,"Critical Site",DataBase!L:L,"New Location",DataBase!U:U,"Approved",DataBase!Z:Z,"*",DataBase!AB:AB,"ACCEPTED",DataBase!BI:BI,"Private")</f>
        <v>4</v>
      </c>
      <c r="L17" s="102">
        <f>J17-K17</f>
        <v>13</v>
      </c>
      <c r="M17" s="104">
        <f>F17+I17+L17</f>
        <v>13</v>
      </c>
      <c r="N17" s="103" t="s">
        <v>90</v>
      </c>
      <c r="O17" s="105" t="s">
        <v>1281</v>
      </c>
      <c r="Q17" s="151"/>
      <c r="R17" s="151"/>
      <c r="S17" s="151"/>
      <c r="T17" s="151"/>
      <c r="U17" s="151"/>
      <c r="V17" s="151"/>
    </row>
    <row r="18" spans="3:22" ht="52.15" thickBot="1">
      <c r="C18" s="40" t="s">
        <v>768</v>
      </c>
      <c r="D18" s="100">
        <f>E17</f>
        <v>56</v>
      </c>
      <c r="E18" s="101">
        <f>COUNTIFS(DataBase!K:K,"New Site",DataBase!U:U,"Approved",DataBase!Z:Z,"*",DataBase!AA:AA,"SNR_J",DataBase!BI:BI,"Private")+COUNTIFS(DataBase!K:K,"New Site",DataBase!U:U,"Approved",DataBase!Z:Z,"*",DataBase!AA:AA,"SNR_K",DataBase!BI:BI,"Private")+COUNTIFS(DataBase!K:K,"New Site",DataBase!U:U,"Approved",DataBase!Z:Z,"*",DataBase!AA:AA,"SNR_L",DataBase!BI:BI,"Private")+COUNTIFS(DataBase!K:K,"New Site",DataBase!U:U,"Approved",DataBase!Z:Z,"*",DataBase!AA:AA,"SNR_M",DataBase!BI:BI,"Private")+COUNTIFS(DataBase!K:K,"New Site",DataBase!U:U,"Approved",DataBase!Z:Z,"*",DataBase!AA:AA,"SNR_N",DataBase!BI:BI,"Private")+COUNTIFS(DataBase!K:K,"New Site",DataBase!U:U,"Approved",DataBase!Z:Z,"*",DataBase!AA:AA,"SNR_O",DataBase!BI:BI,"Private")+COUNTIFS(DataBase!K:K,"New Site",DataBase!U:U,"Approved",DataBase!Z:Z,"*",DataBase!AA:AA,"SNR_P",DataBase!BI:BI,"Private")+COUNTIFS(DataBase!K:K,"New Site",DataBase!U:U,"Approved",DataBase!Z:Z,"*",DataBase!AA:AA,"SNR_Q",DataBase!BI:BI,"Private")+COUNTIFS(DataBase!K:K,"New Site",DataBase!U:U,"Approved",DataBase!Z:Z,"*",DataBase!AA:AA,"SNR_R",DataBase!BI:BI,"Private")+COUNTIFS(DataBase!K:K,"New Site",DataBase!U:U,"Approved",DataBase!Z:Z,"*",DataBase!AA:AA,"SNR_S",DataBase!BI:BI,"Private")+COUNTIFS(DataBase!K:K,"New Site",DataBase!U:U,"Approved",DataBase!Z:Z,"*",DataBase!AA:AA,"SNR_T",DataBase!BI:BI,"Private")+COUNTIFS(DataBase!K:K,"New Site",DataBase!U:U,"Approved",DataBase!Z:Z,"*",DataBase!AA:AA,"SNR_U",DataBase!BI:BI,"Private")+COUNTIFS(DataBase!K:K,"New Site",DataBase!U:U,"Approved",DataBase!Z:Z,"*",DataBase!AA:AA,"SNR_V",DataBase!BI:BI,"Private")+COUNTIFS(DataBase!K:K,"New Site",DataBase!U:U,"Approved",DataBase!Z:Z,"*",DataBase!AA:AA,"SNR_W",DataBase!BI:BI,"Private")+COUNTIFS(DataBase!K:K,"New Site",DataBase!U:U,"Approved",DataBase!Z:Z,"*",DataBase!AB:AB,"ACCEPTED",DataBase!BI:BI,"Private")+COUNTIFS(DataBase!K:K,"New Site",DataBase!U:U,"Approved",DataBase!Z:Z,"*",DataBase!AA:AA,"SNR_F",DataBase!BI:BI,"Private")</f>
        <v>52</v>
      </c>
      <c r="F18" s="102">
        <f>D18-E18</f>
        <v>4</v>
      </c>
      <c r="G18" s="101">
        <f>H17</f>
        <v>3</v>
      </c>
      <c r="H18" s="101">
        <f>H17</f>
        <v>3</v>
      </c>
      <c r="I18" s="102">
        <f>G18-H18</f>
        <v>0</v>
      </c>
      <c r="J18" s="103">
        <f>K17</f>
        <v>4</v>
      </c>
      <c r="K18" s="101">
        <f>COUNTIFS(DataBase!K:K,"Critical Site",DataBase!L:L,"New Location",DataBase!U:U,"Approved",DataBase!Z:Z,"*",DataBase!AA:AA,"SNR_J",DataBase!BI:BI,"Private")+COUNTIFS(DataBase!K:K,"Critical Site",DataBase!L:L,"New Location",DataBase!U:U,"Approved",DataBase!Z:Z,"*",DataBase!AA:AA,"SNR_K",DataBase!BI:BI,"Private")+COUNTIFS(DataBase!K:K,"Critical Site",DataBase!L:L,"New Location",DataBase!U:U,"Approved",DataBase!Z:Z,"*",DataBase!AA:AA,"SNR_L",DataBase!BI:BI,"Private")+COUNTIFS(DataBase!K:K,"Critical Site",DataBase!L:L,"New Location",DataBase!U:U,"Approved",DataBase!Z:Z,"*",DataBase!AA:AA,"SNR_M",DataBase!BI:BI,"Private")+COUNTIFS(DataBase!K:K,"Critical Site",DataBase!L:L,"New Location",DataBase!U:U,"Approved",DataBase!Z:Z,"*",DataBase!AA:AA,"SNR_N",DataBase!BI:BI,"Private")+COUNTIFS(DataBase!K:K,"Critical Site",DataBase!L:L,"New Location",DataBase!U:U,"Approved",DataBase!Z:Z,"*",DataBase!AA:AA,"SNR_O",DataBase!BI:BI,"Private")+COUNTIFS(DataBase!K:K,"Critical Site",DataBase!L:L,"New Location",DataBase!U:U,"Approved",DataBase!Z:Z,"*",DataBase!AA:AA,"SNR_P",DataBase!BI:BI,"Private")+COUNTIFS(DataBase!K:K,"Critical Site",DataBase!L:L,"New Location",DataBase!U:U,"Approved",DataBase!Z:Z,"*",DataBase!AA:AA,"SNR_Q",DataBase!BI:BI,"Private")+COUNTIFS(DataBase!K:K,"Critical Site",DataBase!L:L,"New Location",DataBase!U:U,"Approved",DataBase!Z:Z,"*",DataBase!AA:AA,"SNR_R",DataBase!BI:BI,"Private")+COUNTIFS(DataBase!K:K,"Critical Site",DataBase!L:L,"New Location",DataBase!U:U,"Approved",DataBase!Z:Z,"*",DataBase!AA:AA,"SNR_S",DataBase!BI:BI,"Private")+COUNTIFS(DataBase!K:K,"Critical Site",DataBase!L:L,"New Location",DataBase!U:U,"Approved",DataBase!Z:Z,"*",DataBase!AA:AA,"SNR_T",DataBase!BI:BI,"Private")+COUNTIFS(DataBase!K:K,"Critical Site",DataBase!L:L,"New Location",DataBase!U:U,"Approved",DataBase!Z:Z,"*",DataBase!AA:AA,"SNR_U",DataBase!BI:BI,"Private")+COUNTIFS(DataBase!K:K,"Critical Site",DataBase!L:L,"New Location",DataBase!U:U,"Approved",DataBase!Z:Z,"*",DataBase!AA:AA,"SNR_V",DataBase!BI:BI,"Private")+COUNTIFS(DataBase!K:K,"Critical Site",DataBase!L:L,"New Location",DataBase!U:U,"Approved",DataBase!Z:Z,"*",DataBase!AA:AA,"SNR_W",DataBase!BI:BI,"Private")+COUNTIFS(DataBase!K:K,"Critical Site",DataBase!L:L,"New Location",DataBase!U:U,"Approved",DataBase!Z:Z,"*",DataBase!AB:AB,"ACCEPTED",DataBase!BI:BI,"Private")</f>
        <v>3</v>
      </c>
      <c r="L18" s="102">
        <f>J18-K18</f>
        <v>1</v>
      </c>
      <c r="M18" s="104">
        <f>F18+I18+L18</f>
        <v>5</v>
      </c>
      <c r="N18" s="103" t="s">
        <v>90</v>
      </c>
      <c r="O18" s="105" t="s">
        <v>1328</v>
      </c>
      <c r="P18" s="14">
        <f>COUNTIFS(DataBase!K:K,"New Site",DataBase!U:U,"Approved",DataBase!Z:Z,"*",DataBase!AA:AA,"SNR_I",DataBase!BI:BI,"Baladiya")+COUNTIFS(DataBase!K:K,"New Site",DataBase!U:U,"Approved",DataBase!Z:Z,"*",DataBase!AA:AA,"SNR_F",DataBase!BI:BI,"Baladiya")+COUNTIFS(DataBase!K:K,"New Site",DataBase!U:U,"Approved",DataBase!Z:Z,"*",DataBase!AA:AA,"SNR_G",DataBase!BI:BI,"Baladiya")+COUNTIFS(DataBase!K:K,"New Site",DataBase!U:U,"Approved",DataBase!Z:Z,"*",DataBase!AA:AA,"SNR_H",DataBase!BI:BI,"Baladiya")+COUNTIFS(DataBase!K:K,"New Site",DataBase!U:U,"Approved",DataBase!Z:Z,"*",DataBase!AA:AA,"SNR_J",DataBase!BI:BI,"Baladiya")+COUNTIFS(DataBase!K:K,"New Site",DataBase!U:U,"Approved",DataBase!Z:Z,"*",DataBase!AA:AA,"SNR_K",DataBase!BI:BI,"Baladiya")+COUNTIFS(DataBase!K:K,"New Site",DataBase!U:U,"Approved",DataBase!Z:Z,"*",DataBase!AA:AA,"SNR_L",DataBase!BI:BI,"Baladiya")+COUNTIFS(DataBase!K:K,"New Site",DataBase!U:U,"Approved",DataBase!Z:Z,"*",DataBase!AA:AA,"SNR_M",DataBase!BI:BI,"Baladiya")+COUNTIFS(DataBase!K:K,"New Site",DataBase!U:U,"Approved",DataBase!Z:Z,"*",DataBase!AA:AA,"SNR_N",DataBase!BI:BI,"Baladiya")+COUNTIFS(DataBase!K:K,"New Site",DataBase!U:U,"Approved",DataBase!Z:Z,"*",DataBase!AA:AA,"SNR_O",DataBase!BI:BI,"Baladiya")+COUNTIFS(DataBase!K:K,"New Site",DataBase!U:U,"Approved",DataBase!Z:Z,"*",DataBase!AA:AA,"SNR_P",DataBase!BI:BI,"Baladiya")+COUNTIFS(DataBase!K:K,"New Site",DataBase!U:U,"Approved",DataBase!Z:Z,"*",DataBase!AA:AA,"SNR_R",DataBase!BI:BI,"Baladiya")+COUNTIFS(DataBase!K:K,"New Site",DataBase!U:U,"Approved",DataBase!Z:Z,"*",DataBase!AA:AA,"SNR_S",DataBase!BI:BI,"Baladiya")+COUNTIFS(DataBase!K:K,"New Site",DataBase!U:U,"Approved",DataBase!Z:Z,"*",DataBase!AA:AA,"SNR_T",DataBase!BI:BI,"Baladiya")+COUNTIFS(DataBase!K:K,"New Site",DataBase!U:U,"Approved",DataBase!Z:Z,"*",DataBase!AA:AA,"SNR_U",DataBase!BI:BI,"Baladiya")+COUNTIFS(DataBase!K:K,"New Site",DataBase!U:U,"Approved",DataBase!Z:Z,"*",DataBase!AA:AA,"SNR_V",DataBase!BI:BI,"Baladiya")+COUNTIFS(DataBase!K:K,"New Site",DataBase!U:U,"Approved",DataBase!Z:Z,"*",DataBase!AA:AA,"SNR_W",DataBase!BI:BI,"Baladiya")+COUNTIFS(DataBase!K:K,"Newly Added",DataBase!U:U,"Approved",DataBase!Z:Z,"*",DataBase!AA:AA,"SNR_I",DataBase!BI:BI,"Baladiya")+COUNTIFS(DataBase!K:K,"Newly Added",DataBase!U:U,"Approved",DataBase!Z:Z,"*",DataBase!AA:AA,"SNR_F",DataBase!BI:BI,"Baladiya")+COUNTIFS(DataBase!K:K,"Newly Added",DataBase!U:U,"Approved",DataBase!Z:Z,"*",DataBase!AA:AA,"SNR_G",DataBase!BI:BI,"Baladiya")+COUNTIFS(DataBase!K:K,"Newly Added",DataBase!U:U,"Approved",DataBase!Z:Z,"*",DataBase!AA:AA,"SNR_H",DataBase!BI:BI,"Baladiya")+COUNTIFS(DataBase!K:K,"Newly Added",DataBase!U:U,"Approved",DataBase!Z:Z,"*",DataBase!AA:AA,"SNR_J",DataBase!BI:BI,"Baladiya")+COUNTIFS(DataBase!K:K,"Newly Added",DataBase!U:U,"Approved",DataBase!Z:Z,"*",DataBase!AA:AA,"SNR_K",DataBase!BI:BI,"Baladiya")+COUNTIFS(DataBase!K:K,"Newly Added",DataBase!U:U,"Approved",DataBase!Z:Z,"*",DataBase!AA:AA,"SNR_L",DataBase!BI:BI,"Baladiya")+COUNTIFS(DataBase!K:K,"Newly Added",DataBase!U:U,"Approved",DataBase!Z:Z,"*",DataBase!AA:AA,"SNR_M",DataBase!BI:BI,"Baladiya")+COUNTIFS(DataBase!K:K,"Newly Added",DataBase!U:U,"Approved",DataBase!Z:Z,"*",DataBase!AA:AA,"SNR_N",DataBase!BI:BI,"Baladiya")+COUNTIFS(DataBase!K:K,"Newly Added",DataBase!U:U,"Approved",DataBase!Z:Z,"*",DataBase!AA:AA,"SNR_O",DataBase!BI:BI,"Baladiya")+COUNTIFS(DataBase!K:K,"Newly Added",DataBase!U:U,"Approved",DataBase!Z:Z,"*",DataBase!AA:AA,"SNR_P",DataBase!BI:BI,"Baladiya")+COUNTIFS(DataBase!K:K,"Newly Added",DataBase!U:U,"Approved",DataBase!Z:Z,"*",DataBase!AA:AA,"SNR_R",DataBase!BI:BI,"Baladiya")+COUNTIFS(DataBase!K:K,"Newly Added",DataBase!U:U,"Approved",DataBase!Z:Z,"*",DataBase!AA:AA,"SNR_S",DataBase!BI:BI,"Baladiya")+COUNTIFS(DataBase!K:K,"Newly Added",DataBase!U:U,"Approved",DataBase!Z:Z,"*",DataBase!AA:AA,"SNR_T",DataBase!BI:BI,"Baladiya")+COUNTIFS(DataBase!K:K,"Newly Added",DataBase!U:U,"Approved",DataBase!Z:Z,"*",DataBase!AA:AA,"SNR_U",DataBase!BI:BI,"Baladiya")+COUNTIFS(DataBase!K:K,"Newly Added",DataBase!U:U,"Approved",DataBase!Z:Z,"*",DataBase!AA:AA,"SNR_V",DataBase!BI:BI,"Baladiya")+COUNTIFS(DataBase!K:K,"Newly Added",DataBase!U:U,"Approved",DataBase!Z:Z,"*",DataBase!AA:AA,"SNR_W",DataBase!BI:BI,"Baladiya")+COUNTIFS(DataBase!K:K,"New Site",DataBase!U:U,"Approved",DataBase!Z:Z,"*",DataBase!AA:AA,"SNR_E",DataBase!BI:BI,"Baladiya")+COUNTIFS(DataBase!K:K,"Newly Added",DataBase!U:U,"Approved",DataBase!Z:Z,"*",DataBase!AA:AA,"SNR_E",DataBase!BI:BI,"Baladiya")+COUNTIFS(DataBase!K:K,"Newly Added",DataBase!U:U,"Approved",DataBase!Z:Z,"*",DataBase!AA:AA,"SNR_Q",DataBase!BI:BI,"Baladiya")+COUNTIFS(DataBase!K:K,"New Site",DataBase!U:U,"Approved",DataBase!Z:Z,"*",DataBase!AA:AA,"SNR_Q",DataBase!BI:BI,"Baladiya")</f>
        <v>75</v>
      </c>
      <c r="Q18" s="151"/>
      <c r="R18" s="151"/>
      <c r="S18" s="151"/>
      <c r="T18" s="151"/>
      <c r="U18" s="151"/>
      <c r="V18" s="151"/>
    </row>
    <row r="19" spans="3:22" ht="52.15" thickBot="1">
      <c r="C19" s="7" t="s">
        <v>769</v>
      </c>
      <c r="D19" s="100">
        <f>E18</f>
        <v>52</v>
      </c>
      <c r="E19" s="101">
        <f>COUNTIFS(DataBase!K:K,"New Site",DataBase!U:U,"Approved",DataBase!Z:Z,"*",DataBase!AA:AA,"SNR_J",DataBase!BI:BI,"Private",DataBase!AO:AO,"&lt;&gt;")+COUNTIFS(DataBase!K:K,"New Site",DataBase!U:U,"Approved",DataBase!Z:Z,"*",DataBase!AA:AA,"SNR_K",DataBase!BI:BI,"Private",DataBase!AO:AO,"&lt;&gt;")+COUNTIFS(DataBase!K:K,"New Site",DataBase!U:U,"Approved",DataBase!Z:Z,"*",DataBase!AA:AA,"SNR_L",DataBase!BI:BI,"Private",DataBase!AO:AO,"&lt;&gt;")+COUNTIFS(DataBase!K:K,"New Site",DataBase!U:U,"Approved",DataBase!Z:Z,"*",DataBase!AA:AA,"SNR_M",DataBase!BI:BI,"Private",DataBase!AO:AO,"&lt;&gt;")+COUNTIFS(DataBase!K:K,"New Site",DataBase!U:U,"Approved",DataBase!Z:Z,"*",DataBase!AA:AA,"SNR_N",DataBase!BI:BI,"Private",DataBase!AO:AO,"&lt;&gt;")+COUNTIFS(DataBase!K:K,"New Site",DataBase!U:U,"Approved",DataBase!Z:Z,"*",DataBase!AA:AA,"SNR_O",DataBase!BI:BI,"Private",DataBase!AO:AO,"&lt;&gt;")+COUNTIFS(DataBase!K:K,"New Site",DataBase!U:U,"Approved",DataBase!Z:Z,"*",DataBase!AA:AA,"SNR_P",DataBase!BI:BI,"Private",DataBase!AO:AO,"&lt;&gt;")+COUNTIFS(DataBase!K:K,"New Site",DataBase!U:U,"Approved",DataBase!Z:Z,"*",DataBase!AA:AA,"SNR_Q",DataBase!BI:BI,"Private",DataBase!AO:AO,"&lt;&gt;")+COUNTIFS(DataBase!K:K,"New Site",DataBase!U:U,"Approved",DataBase!Z:Z,"*",DataBase!AA:AA,"SNR_R",DataBase!BI:BI,"Private",DataBase!AO:AO,"&lt;&gt;")+COUNTIFS(DataBase!K:K,"New Site",DataBase!U:U,"Approved",DataBase!Z:Z,"*",DataBase!AA:AA,"SNR_S",DataBase!BI:BI,"Private",DataBase!AO:AO,"&lt;&gt;")+COUNTIFS(DataBase!K:K,"New Site",DataBase!U:U,"Approved",DataBase!Z:Z,"*",DataBase!AA:AA,"SNR_T",DataBase!BI:BI,"Private",DataBase!AO:AO,"&lt;&gt;")+COUNTIFS(DataBase!K:K,"New Site",DataBase!U:U,"Approved",DataBase!Z:Z,"*",DataBase!AA:AA,"SNR_U",DataBase!BI:BI,"Private",DataBase!AO:AO,"&lt;&gt;")+COUNTIFS(DataBase!K:K,"New Site",DataBase!U:U,"Approved",DataBase!Z:Z,"*",DataBase!AA:AA,"SNR_V",DataBase!BI:BI,"Private",DataBase!AO:AO,"&lt;&gt;")+COUNTIFS(DataBase!K:K,"New Site",DataBase!U:U,"Approved",DataBase!Z:Z,"*",DataBase!AA:AA,"SNR_W",DataBase!BI:BI,"Private",DataBase!AO:AO,"&lt;&gt;")+COUNTIFS(DataBase!K:K,"New Site",DataBase!U:U,"Approved",DataBase!Z:Z,"*",DataBase!AB:AB,"ACCEPTED",DataBase!BI:BI,"Private",DataBase!AO:AO,"&lt;&gt;")+COUNTIFS(DataBase!K:K,"New Site",DataBase!U:U,"Approved",DataBase!Z:Z,"*",DataBase!AA:AA,"SNR_F",DataBase!BI:BI,"Private",DataBase!AO:AO,"&lt;&gt;")</f>
        <v>46</v>
      </c>
      <c r="F19" s="102">
        <f>D19-E19</f>
        <v>6</v>
      </c>
      <c r="G19" s="101">
        <f>H18</f>
        <v>3</v>
      </c>
      <c r="H19" s="101">
        <f>H18</f>
        <v>3</v>
      </c>
      <c r="I19" s="102">
        <f>G19-H19</f>
        <v>0</v>
      </c>
      <c r="J19" s="103">
        <f>K18</f>
        <v>3</v>
      </c>
      <c r="K19" s="101">
        <f>COUNTIFS(DataBase!K:K,"Critical Site",DataBase!L:L,"New Location",DataBase!U:U,"Approved",DataBase!Z:Z,"*",DataBase!AA:AA,"SNR_J",DataBase!BI:BI,"Private",DataBase!AO:AO,"&lt;&gt;")+COUNTIFS(DataBase!K:K,"Critical Site",DataBase!L:L,"New Location",DataBase!U:U,"Approved",DataBase!Z:Z,"*",DataBase!AA:AA,"SNR_K",DataBase!BI:BI,"Private",DataBase!AO:AO,"&lt;&gt;")+COUNTIFS(DataBase!K:K,"Critical Site",DataBase!L:L,"New Location",DataBase!U:U,"Approved",DataBase!Z:Z,"*",DataBase!AA:AA,"SNR_L",DataBase!BI:BI,"Private",DataBase!AO:AO,"&lt;&gt;")+COUNTIFS(DataBase!K:K,"Critical Site",DataBase!L:L,"New Location",DataBase!U:U,"Approved",DataBase!Z:Z,"*",DataBase!AA:AA,"SNR_M",DataBase!BI:BI,"Private",DataBase!AO:AO,"&lt;&gt;")+COUNTIFS(DataBase!K:K,"Critical Site",DataBase!L:L,"New Location",DataBase!U:U,"Approved",DataBase!Z:Z,"*",DataBase!AA:AA,"SNR_N",DataBase!BI:BI,"Private",DataBase!AO:AO,"&lt;&gt;")+COUNTIFS(DataBase!K:K,"Critical Site",DataBase!L:L,"New Location",DataBase!U:U,"Approved",DataBase!Z:Z,"*",DataBase!AA:AA,"SNR_O",DataBase!BI:BI,"Private",DataBase!AO:AO,"&lt;&gt;")+COUNTIFS(DataBase!K:K,"Critical Site",DataBase!L:L,"New Location",DataBase!U:U,"Approved",DataBase!Z:Z,"*",DataBase!AA:AA,"SNR_P",DataBase!BI:BI,"Private",DataBase!AO:AO,"&lt;&gt;")+COUNTIFS(DataBase!K:K,"Critical Site",DataBase!L:L,"New Location",DataBase!U:U,"Approved",DataBase!Z:Z,"*",DataBase!AA:AA,"SNR_Q",DataBase!BI:BI,"Private",DataBase!AO:AO,"&lt;&gt;")+COUNTIFS(DataBase!K:K,"Critical Site",DataBase!L:L,"New Location",DataBase!U:U,"Approved",DataBase!Z:Z,"*",DataBase!AA:AA,"SNR_R",DataBase!BI:BI,"Private",DataBase!AO:AO,"&lt;&gt;")+COUNTIFS(DataBase!K:K,"Critical Site",DataBase!L:L,"New Location",DataBase!U:U,"Approved",DataBase!Z:Z,"*",DataBase!AA:AA,"SNR_S",DataBase!BI:BI,"Private",DataBase!AO:AO,"&lt;&gt;")+COUNTIFS(DataBase!K:K,"Critical Site",DataBase!L:L,"New Location",DataBase!U:U,"Approved",DataBase!Z:Z,"*",DataBase!AA:AA,"SNR_T",DataBase!BI:BI,"Private",DataBase!AO:AO,"&lt;&gt;")+COUNTIFS(DataBase!K:K,"Critical Site",DataBase!L:L,"New Location",DataBase!U:U,"Approved",DataBase!Z:Z,"*",DataBase!AA:AA,"SNR_U",DataBase!BI:BI,"Private",DataBase!AO:AO,"&lt;&gt;")+COUNTIFS(DataBase!K:K,"Critical Site",DataBase!L:L,"New Location",DataBase!U:U,"Approved",DataBase!Z:Z,"*",DataBase!AA:AA,"SNR_V",DataBase!BI:BI,"Private",DataBase!AO:AO,"&lt;&gt;")+COUNTIFS(DataBase!K:K,"Critical Site",DataBase!L:L,"New Location",DataBase!U:U,"Approved",DataBase!Z:Z,"*",DataBase!AA:AA,"SNR_W",DataBase!BI:BI,"Private",DataBase!AO:AO,"&lt;&gt;")+COUNTIFS(DataBase!K:K,"Critical Site",DataBase!L:L,"New Location",DataBase!U:U,"Approved",DataBase!Z:Z,"*",DataBase!AB:AB,"ACCEPTED",DataBase!BI:BI,"Private",DataBase!AO:AO,"&lt;&gt;")</f>
        <v>3</v>
      </c>
      <c r="L19" s="102">
        <f>J19-K19</f>
        <v>0</v>
      </c>
      <c r="M19" s="104">
        <f>F19+I19+L19</f>
        <v>6</v>
      </c>
      <c r="N19" s="103" t="s">
        <v>770</v>
      </c>
      <c r="O19" s="105" t="s">
        <v>1329</v>
      </c>
      <c r="P19" s="14">
        <f>COUNTIFS(DataBase!K:K,"New Site",DataBase!U:U,"Approved",DataBase!Z:Z,"*",DataBase!AA:AA,"SNR_I",DataBase!BI:BI,"Gov")+COUNTIFS(DataBase!K:K,"New Site",DataBase!U:U,"Approved",DataBase!Z:Z,"*",DataBase!AA:AA,"SNR_F",DataBase!BI:BI,"Gov")+COUNTIFS(DataBase!K:K,"New Site",DataBase!U:U,"Approved",DataBase!Z:Z,"*",DataBase!AA:AA,"SNR_G",DataBase!BI:BI,"Gov")+COUNTIFS(DataBase!K:K,"New Site",DataBase!U:U,"Approved",DataBase!Z:Z,"*",DataBase!AA:AA,"SNR_H",DataBase!BI:BI,"Gov")+COUNTIFS(DataBase!K:K,"New Site",DataBase!U:U,"Approved",DataBase!Z:Z,"*",DataBase!AA:AA,"SNR_J",DataBase!BI:BI,"Gov")+COUNTIFS(DataBase!K:K,"New Site",DataBase!U:U,"Approved",DataBase!Z:Z,"*",DataBase!AA:AA,"SNR_K",DataBase!BI:BI,"Gov")+COUNTIFS(DataBase!K:K,"New Site",DataBase!U:U,"Approved",DataBase!Z:Z,"*",DataBase!AA:AA,"SNR_L",DataBase!BI:BI,"Gov")+COUNTIFS(DataBase!K:K,"New Site",DataBase!U:U,"Approved",DataBase!Z:Z,"*",DataBase!AA:AA,"SNR_M",DataBase!BI:BI,"Gov")+COUNTIFS(DataBase!K:K,"New Site",DataBase!U:U,"Approved",DataBase!Z:Z,"*",DataBase!AA:AA,"SNR_N",DataBase!BI:BI,"Gov")+COUNTIFS(DataBase!K:K,"New Site",DataBase!U:U,"Approved",DataBase!Z:Z,"*",DataBase!AA:AA,"SNR_O",DataBase!BI:BI,"Gov")+COUNTIFS(DataBase!K:K,"New Site",DataBase!U:U,"Approved",DataBase!Z:Z,"*",DataBase!AA:AA,"SNR_P",DataBase!BI:BI,"Gov")+COUNTIFS(DataBase!K:K,"New Site",DataBase!U:U,"Approved",DataBase!Z:Z,"*",DataBase!AA:AA,"SNR_R",DataBase!BI:BI,"Gov")+COUNTIFS(DataBase!K:K,"New Site",DataBase!U:U,"Approved",DataBase!Z:Z,"*",DataBase!AA:AA,"SNR_S",DataBase!BI:BI,"Gov")+COUNTIFS(DataBase!K:K,"New Site",DataBase!U:U,"Approved",DataBase!Z:Z,"*",DataBase!AA:AA,"SNR_T",DataBase!BI:BI,"Gov")+COUNTIFS(DataBase!K:K,"New Site",DataBase!U:U,"Approved",DataBase!Z:Z,"*",DataBase!AA:AA,"SNR_U",DataBase!BI:BI,"Gov")+COUNTIFS(DataBase!K:K,"New Site",DataBase!U:U,"Approved",DataBase!Z:Z,"*",DataBase!AA:AA,"SNR_V",DataBase!BI:BI,"Gov")+COUNTIFS(DataBase!K:K,"New Site",DataBase!U:U,"Approved",DataBase!Z:Z,"*",DataBase!AA:AA,"SNR_W",DataBase!BI:BI,"Gov")+COUNTIFS(DataBase!K:K,"Newly Added",DataBase!U:U,"Approved",DataBase!Z:Z,"*",DataBase!AA:AA,"SNR_I",DataBase!BI:BI,"Gov")+COUNTIFS(DataBase!K:K,"Newly Added",DataBase!U:U,"Approved",DataBase!Z:Z,"*",DataBase!AA:AA,"SNR_F",DataBase!BI:BI,"Gov")+COUNTIFS(DataBase!K:K,"Newly Added",DataBase!U:U,"Approved",DataBase!Z:Z,"*",DataBase!AA:AA,"SNR_G",DataBase!BI:BI,"Gov")+COUNTIFS(DataBase!K:K,"Newly Added",DataBase!U:U,"Approved",DataBase!Z:Z,"*",DataBase!AA:AA,"SNR_H",DataBase!BI:BI,"Gov")+COUNTIFS(DataBase!K:K,"Newly Added",DataBase!U:U,"Approved",DataBase!Z:Z,"*",DataBase!AA:AA,"SNR_J",DataBase!BI:BI,"Gov")+COUNTIFS(DataBase!K:K,"Newly Added",DataBase!U:U,"Approved",DataBase!Z:Z,"*",DataBase!AA:AA,"SNR_K",DataBase!BI:BI,"Gov")+COUNTIFS(DataBase!K:K,"Newly Added",DataBase!U:U,"Approved",DataBase!Z:Z,"*",DataBase!AA:AA,"SNR_L",DataBase!BI:BI,"Gov")+COUNTIFS(DataBase!K:K,"Newly Added",DataBase!U:U,"Approved",DataBase!Z:Z,"*",DataBase!AA:AA,"SNR_M",DataBase!BI:BI,"Gov")+COUNTIFS(DataBase!K:K,"Newly Added",DataBase!U:U,"Approved",DataBase!Z:Z,"*",DataBase!AA:AA,"SNR_N",DataBase!BI:BI,"Gov")+COUNTIFS(DataBase!K:K,"Newly Added",DataBase!U:U,"Approved",DataBase!Z:Z,"*",DataBase!AA:AA,"SNR_O",DataBase!BI:BI,"Gov")+COUNTIFS(DataBase!K:K,"Newly Added",DataBase!U:U,"Approved",DataBase!Z:Z,"*",DataBase!AA:AA,"SNR_P",DataBase!BI:BI,"Gov")+COUNTIFS(DataBase!K:K,"Newly Added",DataBase!U:U,"Approved",DataBase!Z:Z,"*",DataBase!AA:AA,"SNR_R",DataBase!BI:BI,"Gov")+COUNTIFS(DataBase!K:K,"Newly Added",DataBase!U:U,"Approved",DataBase!Z:Z,"*",DataBase!AA:AA,"SNR_S",DataBase!BI:BI,"Gov")+COUNTIFS(DataBase!K:K,"Newly Added",DataBase!U:U,"Approved",DataBase!Z:Z,"*",DataBase!AA:AA,"SNR_T",DataBase!BI:BI,"Gov")+COUNTIFS(DataBase!K:K,"Newly Added",DataBase!U:U,"Approved",DataBase!Z:Z,"*",DataBase!AA:AA,"SNR_U",DataBase!BI:BI,"Gov")+COUNTIFS(DataBase!K:K,"Newly Added",DataBase!U:U,"Approved",DataBase!Z:Z,"*",DataBase!AA:AA,"SNR_V",DataBase!BI:BI,"Gov")+COUNTIFS(DataBase!K:K,"Newly Added",DataBase!U:U,"Approved",DataBase!Z:Z,"*",DataBase!AA:AA,"SNR_W",DataBase!BI:BI,"Gov")+COUNTIFS(DataBase!K:K,"New Site",DataBase!U:U,"Approved",DataBase!Z:Z,"*",DataBase!AA:AA,"SNR_E",DataBase!BI:BI,"Gov")+COUNTIFS(DataBase!K:K,"Newly Added",DataBase!U:U,"Approved",DataBase!Z:Z,"*",DataBase!AA:AA,"SNR_E",DataBase!BI:BI,"Gov")+COUNTIFS(DataBase!K:K,"Newly Added",DataBase!U:U,"Approved",DataBase!Z:Z,"*",DataBase!AA:AA,"SNR_Q",DataBase!BI:BI,"Gov")+COUNTIFS(DataBase!K:K,"New Site",DataBase!U:U,"Approved",DataBase!Z:Z,"*",DataBase!AA:AA,"SNR_Q",DataBase!BI:BI,"Gov")</f>
        <v>58</v>
      </c>
      <c r="Q19" s="151"/>
      <c r="R19" s="151"/>
      <c r="S19" s="151"/>
      <c r="T19" s="151"/>
      <c r="U19" s="151"/>
      <c r="V19" s="151"/>
    </row>
    <row r="20" spans="3:22" ht="17.649999999999999" thickBot="1">
      <c r="C20" s="7" t="s">
        <v>1004</v>
      </c>
      <c r="D20" s="100">
        <f>E19</f>
        <v>46</v>
      </c>
      <c r="E20" s="101">
        <f>COUNTIFS(DataBase!K:K,"New Site",DataBase!U:U,"Approved",DataBase!Z:Z,"*",DataBase!AA:AA,"SNR_J",DataBase!BI:BI,"Private",DataBase!AO:AO,"&lt;&gt;")+COUNTIFS(DataBase!K:K,"New Site",DataBase!U:U,"Approved",DataBase!Z:Z,"*",DataBase!AA:AA,"SNR_K",DataBase!BI:BI,"Private",DataBase!AO:AO,"&lt;&gt;")+COUNTIFS(DataBase!K:K,"New Site",DataBase!U:U,"Approved",DataBase!Z:Z,"*",DataBase!AA:AA,"SNR_L",DataBase!BI:BI,"Private",DataBase!AO:AO,"&lt;&gt;")+COUNTIFS(DataBase!K:K,"New Site",DataBase!U:U,"Approved",DataBase!Z:Z,"*",DataBase!AA:AA,"SNR_M",DataBase!BI:BI,"Private",DataBase!AO:AO,"&lt;&gt;")+COUNTIFS(DataBase!K:K,"New Site",DataBase!U:U,"Approved",DataBase!Z:Z,"*",DataBase!AA:AA,"SNR_N",DataBase!BI:BI,"Private",DataBase!AO:AO,"&lt;&gt;")+COUNTIFS(DataBase!K:K,"New Site",DataBase!U:U,"Approved",DataBase!Z:Z,"*",DataBase!AA:AA,"SNR_O",DataBase!BI:BI,"Private",DataBase!AO:AO,"&lt;&gt;")+COUNTIFS(DataBase!K:K,"New Site",DataBase!U:U,"Approved",DataBase!Z:Z,"*",DataBase!AA:AA,"SNR_P",DataBase!BI:BI,"Private",DataBase!AO:AO,"&lt;&gt;")+COUNTIFS(DataBase!K:K,"New Site",DataBase!U:U,"Approved",DataBase!Z:Z,"*",DataBase!AA:AA,"SNR_Q",DataBase!BI:BI,"Private",DataBase!AO:AO,"&lt;&gt;")+COUNTIFS(DataBase!K:K,"New Site",DataBase!U:U,"Approved",DataBase!Z:Z,"*",DataBase!AA:AA,"SNR_R",DataBase!BI:BI,"Private",DataBase!AO:AO,"&lt;&gt;")+COUNTIFS(DataBase!K:K,"New Site",DataBase!U:U,"Approved",DataBase!Z:Z,"*",DataBase!AA:AA,"SNR_S",DataBase!BI:BI,"Private",DataBase!AO:AO,"&lt;&gt;")+COUNTIFS(DataBase!K:K,"New Site",DataBase!U:U,"Approved",DataBase!Z:Z,"*",DataBase!AA:AA,"SNR_T",DataBase!BI:BI,"Private",DataBase!AO:AO,"&lt;&gt;")+COUNTIFS(DataBase!K:K,"New Site",DataBase!U:U,"Approved",DataBase!Z:Z,"*",DataBase!AA:AA,"SNR_U",DataBase!BI:BI,"Private",DataBase!AO:AO,"&lt;&gt;")+COUNTIFS(DataBase!K:K,"New Site",DataBase!U:U,"Approved",DataBase!Z:Z,"*",DataBase!AA:AA,"SNR_V",DataBase!BI:BI,"Private",DataBase!AO:AO,"&lt;&gt;")+COUNTIFS(DataBase!K:K,"New Site",DataBase!U:U,"Approved",DataBase!Z:Z,"*",DataBase!AA:AA,"SNR_W",DataBase!BI:BI,"Private",DataBase!AO:AO,"&lt;&gt;")+COUNTIFS(DataBase!K:K,"New Site",DataBase!U:U,"Approved",DataBase!Z:Z,"*",DataBase!AB:AB,"ACCEPTED",DataBase!BI:BI,"Private",DataBase!AO:AO,"&lt;&gt;")+COUNTIFS(DataBase!K:K,"New Site",DataBase!U:U,"Approved",DataBase!Z:Z,"*",DataBase!AA:AA,"SNR_F",DataBase!BI:BI,"Private",DataBase!AO:AO,"&lt;&gt;")</f>
        <v>46</v>
      </c>
      <c r="F20" s="102">
        <f>D20-E20</f>
        <v>0</v>
      </c>
      <c r="G20" s="101">
        <f>H19</f>
        <v>3</v>
      </c>
      <c r="H20" s="101">
        <f>H19</f>
        <v>3</v>
      </c>
      <c r="I20" s="102">
        <f>G20-H20</f>
        <v>0</v>
      </c>
      <c r="J20" s="103">
        <f>K19</f>
        <v>3</v>
      </c>
      <c r="K20" s="101">
        <f>COUNTIFS(DataBase!K:K,"Critical Site",DataBase!L:L,"New Location",DataBase!U:U,"Approved",DataBase!Z:Z,"*",DataBase!AA:AA,"SNR_J",DataBase!BI:BI,"Private",DataBase!AO:AO,"&lt;&gt;")+COUNTIFS(DataBase!K:K,"Critical Site",DataBase!L:L,"New Location",DataBase!U:U,"Approved",DataBase!Z:Z,"*",DataBase!AA:AA,"SNR_K",DataBase!BI:BI,"Private",DataBase!AO:AO,"&lt;&gt;")+COUNTIFS(DataBase!K:K,"Critical Site",DataBase!L:L,"New Location",DataBase!U:U,"Approved",DataBase!Z:Z,"*",DataBase!AA:AA,"SNR_L",DataBase!BI:BI,"Private",DataBase!AO:AO,"&lt;&gt;")+COUNTIFS(DataBase!K:K,"Critical Site",DataBase!L:L,"New Location",DataBase!U:U,"Approved",DataBase!Z:Z,"*",DataBase!AA:AA,"SNR_M",DataBase!BI:BI,"Private",DataBase!AO:AO,"&lt;&gt;")+COUNTIFS(DataBase!K:K,"Critical Site",DataBase!L:L,"New Location",DataBase!U:U,"Approved",DataBase!Z:Z,"*",DataBase!AA:AA,"SNR_N",DataBase!BI:BI,"Private",DataBase!AO:AO,"&lt;&gt;")+COUNTIFS(DataBase!K:K,"Critical Site",DataBase!L:L,"New Location",DataBase!U:U,"Approved",DataBase!Z:Z,"*",DataBase!AA:AA,"SNR_O",DataBase!BI:BI,"Private",DataBase!AO:AO,"&lt;&gt;")+COUNTIFS(DataBase!K:K,"Critical Site",DataBase!L:L,"New Location",DataBase!U:U,"Approved",DataBase!Z:Z,"*",DataBase!AA:AA,"SNR_P",DataBase!BI:BI,"Private",DataBase!AO:AO,"&lt;&gt;")+COUNTIFS(DataBase!K:K,"Critical Site",DataBase!L:L,"New Location",DataBase!U:U,"Approved",DataBase!Z:Z,"*",DataBase!AA:AA,"SNR_Q",DataBase!BI:BI,"Private",DataBase!AO:AO,"&lt;&gt;")+COUNTIFS(DataBase!K:K,"Critical Site",DataBase!L:L,"New Location",DataBase!U:U,"Approved",DataBase!Z:Z,"*",DataBase!AA:AA,"SNR_R",DataBase!BI:BI,"Private",DataBase!AO:AO,"&lt;&gt;")+COUNTIFS(DataBase!K:K,"Critical Site",DataBase!L:L,"New Location",DataBase!U:U,"Approved",DataBase!Z:Z,"*",DataBase!AA:AA,"SNR_S",DataBase!BI:BI,"Private",DataBase!AO:AO,"&lt;&gt;")+COUNTIFS(DataBase!K:K,"Critical Site",DataBase!L:L,"New Location",DataBase!U:U,"Approved",DataBase!Z:Z,"*",DataBase!AA:AA,"SNR_T",DataBase!BI:BI,"Private",DataBase!AO:AO,"&lt;&gt;")+COUNTIFS(DataBase!K:K,"Critical Site",DataBase!L:L,"New Location",DataBase!U:U,"Approved",DataBase!Z:Z,"*",DataBase!AA:AA,"SNR_U",DataBase!BI:BI,"Private",DataBase!AO:AO,"&lt;&gt;")+COUNTIFS(DataBase!K:K,"Critical Site",DataBase!L:L,"New Location",DataBase!U:U,"Approved",DataBase!Z:Z,"*",DataBase!AA:AA,"SNR_V",DataBase!BI:BI,"Private",DataBase!AO:AO,"&lt;&gt;")+COUNTIFS(DataBase!K:K,"Critical Site",DataBase!L:L,"New Location",DataBase!U:U,"Approved",DataBase!Z:Z,"*",DataBase!AA:AA,"SNR_W",DataBase!BI:BI,"Private",DataBase!AO:AO,"&lt;&gt;")+COUNTIFS(DataBase!K:K,"Critical Site",DataBase!L:L,"New Location",DataBase!U:U,"Approved",DataBase!Z:Z,"*",DataBase!AB:AB,"ACCEPTED",DataBase!BI:BI,"Private",DataBase!AO:AO,"&lt;&gt;")</f>
        <v>3</v>
      </c>
      <c r="L20" s="102">
        <f>J20-K20</f>
        <v>0</v>
      </c>
      <c r="M20" s="104">
        <f>F20+I20+L20</f>
        <v>0</v>
      </c>
      <c r="N20" s="103" t="s">
        <v>770</v>
      </c>
      <c r="O20" s="105"/>
      <c r="Q20" s="151"/>
      <c r="R20" s="151"/>
      <c r="S20" s="151"/>
      <c r="T20" s="151"/>
      <c r="U20" s="151"/>
      <c r="V20" s="151"/>
    </row>
    <row r="21" spans="3:22" ht="105" thickBot="1">
      <c r="C21" s="7" t="s">
        <v>1005</v>
      </c>
      <c r="D21" s="100">
        <f>E20</f>
        <v>46</v>
      </c>
      <c r="E21" s="101">
        <f>COUNTIFS(DataBase!K:K,"New Site",DataBase!U:U,"Approved",DataBase!Z:Z,"*",DataBase!AA:AA,"SNR_J",DataBase!BI:BI,"Private",DataBase!AO:AO,"&lt;&gt;",DataBase!AP:AP,"&lt;&gt;")+COUNTIFS(DataBase!K:K,"New Site",DataBase!U:U,"Approved",DataBase!Z:Z,"*",DataBase!AA:AA,"SNR_K",DataBase!BI:BI,"Private",DataBase!AO:AO,"&lt;&gt;",DataBase!AP:AP,"&lt;&gt;")+COUNTIFS(DataBase!K:K,"New Site",DataBase!U:U,"Approved",DataBase!Z:Z,"*",DataBase!AA:AA,"SNR_L",DataBase!BI:BI,"Private",DataBase!AO:AO,"&lt;&gt;",DataBase!AP:AP,"&lt;&gt;")+COUNTIFS(DataBase!K:K,"New Site",DataBase!U:U,"Approved",DataBase!Z:Z,"*",DataBase!AA:AA,"SNR_M",DataBase!BI:BI,"Private",DataBase!AO:AO,"&lt;&gt;",DataBase!AP:AP,"&lt;&gt;")+COUNTIFS(DataBase!K:K,"New Site",DataBase!U:U,"Approved",DataBase!Z:Z,"*",DataBase!AA:AA,"SNR_N",DataBase!BI:BI,"Private",DataBase!AO:AO,"&lt;&gt;",DataBase!AP:AP,"&lt;&gt;")+COUNTIFS(DataBase!K:K,"New Site",DataBase!U:U,"Approved",DataBase!Z:Z,"*",DataBase!AA:AA,"SNR_O",DataBase!BI:BI,"Private",DataBase!AO:AO,"&lt;&gt;",DataBase!AP:AP,"&lt;&gt;")+COUNTIFS(DataBase!K:K,"New Site",DataBase!U:U,"Approved",DataBase!Z:Z,"*",DataBase!AA:AA,"SNR_P",DataBase!BI:BI,"Private",DataBase!AO:AO,"&lt;&gt;",DataBase!AP:AP,"&lt;&gt;")+COUNTIFS(DataBase!K:K,"New Site",DataBase!U:U,"Approved",DataBase!Z:Z,"*",DataBase!AA:AA,"SNR_Q",DataBase!BI:BI,"Private",DataBase!AO:AO,"&lt;&gt;",DataBase!AP:AP,"&lt;&gt;")+COUNTIFS(DataBase!K:K,"New Site",DataBase!U:U,"Approved",DataBase!Z:Z,"*",DataBase!AA:AA,"SNR_R",DataBase!BI:BI,"Private",DataBase!AO:AO,"&lt;&gt;",DataBase!AP:AP,"&lt;&gt;")+COUNTIFS(DataBase!K:K,"New Site",DataBase!U:U,"Approved",DataBase!Z:Z,"*",DataBase!AA:AA,"SNR_S",DataBase!BI:BI,"Private",DataBase!AO:AO,"&lt;&gt;",DataBase!AP:AP,"&lt;&gt;")+COUNTIFS(DataBase!K:K,"New Site",DataBase!U:U,"Approved",DataBase!Z:Z,"*",DataBase!AA:AA,"SNR_T",DataBase!BI:BI,"Private",DataBase!AO:AO,"&lt;&gt;",DataBase!AP:AP,"&lt;&gt;")+COUNTIFS(DataBase!K:K,"New Site",DataBase!U:U,"Approved",DataBase!Z:Z,"*",DataBase!AA:AA,"SNR_U",DataBase!BI:BI,"Private",DataBase!AO:AO,"&lt;&gt;",DataBase!AP:AP,"&lt;&gt;")+COUNTIFS(DataBase!K:K,"New Site",DataBase!U:U,"Approved",DataBase!Z:Z,"*",DataBase!AA:AA,"SNR_V",DataBase!BI:BI,"Private",DataBase!AO:AO,"&lt;&gt;",DataBase!AP:AP,"&lt;&gt;")+COUNTIFS(DataBase!K:K,"New Site",DataBase!U:U,"Approved",DataBase!Z:Z,"*",DataBase!AA:AA,"SNR_W",DataBase!BI:BI,"Private",DataBase!AO:AO,"&lt;&gt;",DataBase!AP:AP,"&lt;&gt;")+COUNTIFS(DataBase!K:K,"New Site",DataBase!U:U,"Approved",DataBase!Z:Z,"*",DataBase!AB:AB,"ACCEPTED",DataBase!BI:BI,"Private",DataBase!AO:AO,"&lt;&gt;",DataBase!AP:AP,"&lt;&gt;")+COUNTIFS(DataBase!K:K,"New Site",DataBase!U:U,"Approved",DataBase!Z:Z,"*",DataBase!AA:AA,"SNR_F",DataBase!BI:BI,"Private",DataBase!AO:AO,"&lt;&gt;",DataBase!AP:AP,"&lt;&gt;")</f>
        <v>45</v>
      </c>
      <c r="F21" s="102">
        <f>D21-E21</f>
        <v>1</v>
      </c>
      <c r="G21" s="101">
        <f>H20</f>
        <v>3</v>
      </c>
      <c r="H21" s="101">
        <f>H20</f>
        <v>3</v>
      </c>
      <c r="I21" s="102">
        <f>G21-H21</f>
        <v>0</v>
      </c>
      <c r="J21" s="103">
        <f>K20</f>
        <v>3</v>
      </c>
      <c r="K21" s="101">
        <f>COUNTIFS(DataBase!K:K,"Critical Site",DataBase!L:L,"New Location",DataBase!U:U,"Approved",DataBase!Z:Z,"*",DataBase!AA:AA,"SNR_J",DataBase!BI:BI,"Private",DataBase!AO:AO,"&lt;&gt;",DataBase!AP:AP,"&lt;&gt;")+COUNTIFS(DataBase!K:K,"Critical Site",DataBase!L:L,"New Location",DataBase!U:U,"Approved",DataBase!Z:Z,"*",DataBase!AA:AA,"SNR_K",DataBase!BI:BI,"Private",DataBase!AO:AO,"&lt;&gt;",DataBase!AP:AP,"&lt;&gt;")+COUNTIFS(DataBase!K:K,"Critical Site",DataBase!L:L,"New Location",DataBase!U:U,"Approved",DataBase!Z:Z,"*",DataBase!AA:AA,"SNR_L",DataBase!BI:BI,"Private",DataBase!AO:AO,"&lt;&gt;",DataBase!AP:AP,"&lt;&gt;")+COUNTIFS(DataBase!K:K,"Critical Site",DataBase!L:L,"New Location",DataBase!U:U,"Approved",DataBase!Z:Z,"*",DataBase!AA:AA,"SNR_M",DataBase!BI:BI,"Private",DataBase!AO:AO,"&lt;&gt;",DataBase!AP:AP,"&lt;&gt;")+COUNTIFS(DataBase!K:K,"Critical Site",DataBase!L:L,"New Location",DataBase!U:U,"Approved",DataBase!Z:Z,"*",DataBase!AA:AA,"SNR_N",DataBase!BI:BI,"Private",DataBase!AO:AO,"&lt;&gt;",DataBase!AP:AP,"&lt;&gt;")+COUNTIFS(DataBase!K:K,"Critical Site",DataBase!L:L,"New Location",DataBase!U:U,"Approved",DataBase!Z:Z,"*",DataBase!AA:AA,"SNR_O",DataBase!BI:BI,"Private",DataBase!AO:AO,"&lt;&gt;",DataBase!AP:AP,"&lt;&gt;")+COUNTIFS(DataBase!K:K,"Critical Site",DataBase!L:L,"New Location",DataBase!U:U,"Approved",DataBase!Z:Z,"*",DataBase!AA:AA,"SNR_P",DataBase!BI:BI,"Private",DataBase!AO:AO,"&lt;&gt;",DataBase!AP:AP,"&lt;&gt;")+COUNTIFS(DataBase!K:K,"Critical Site",DataBase!L:L,"New Location",DataBase!U:U,"Approved",DataBase!Z:Z,"*",DataBase!AA:AA,"SNR_Q",DataBase!BI:BI,"Private",DataBase!AO:AO,"&lt;&gt;",DataBase!AP:AP,"&lt;&gt;")+COUNTIFS(DataBase!K:K,"Critical Site",DataBase!L:L,"New Location",DataBase!U:U,"Approved",DataBase!Z:Z,"*",DataBase!AA:AA,"SNR_R",DataBase!BI:BI,"Private",DataBase!AO:AO,"&lt;&gt;",DataBase!AP:AP,"&lt;&gt;")+COUNTIFS(DataBase!K:K,"Critical Site",DataBase!L:L,"New Location",DataBase!U:U,"Approved",DataBase!Z:Z,"*",DataBase!AA:AA,"SNR_S",DataBase!BI:BI,"Private",DataBase!AO:AO,"&lt;&gt;",DataBase!AP:AP,"&lt;&gt;")+COUNTIFS(DataBase!K:K,"Critical Site",DataBase!L:L,"New Location",DataBase!U:U,"Approved",DataBase!Z:Z,"*",DataBase!AA:AA,"SNR_T",DataBase!BI:BI,"Private",DataBase!AO:AO,"&lt;&gt;",DataBase!AP:AP,"&lt;&gt;")+COUNTIFS(DataBase!K:K,"Critical Site",DataBase!L:L,"New Location",DataBase!U:U,"Approved",DataBase!Z:Z,"*",DataBase!AA:AA,"SNR_U",DataBase!BI:BI,"Private",DataBase!AO:AO,"&lt;&gt;",DataBase!AP:AP,"&lt;&gt;")+COUNTIFS(DataBase!K:K,"Critical Site",DataBase!L:L,"New Location",DataBase!U:U,"Approved",DataBase!Z:Z,"*",DataBase!AA:AA,"SNR_V",DataBase!BI:BI,"Private",DataBase!AO:AO,"&lt;&gt;",DataBase!AP:AP,"&lt;&gt;")+COUNTIFS(DataBase!K:K,"Critical Site",DataBase!L:L,"New Location",DataBase!U:U,"Approved",DataBase!Z:Z,"*",DataBase!AA:AA,"SNR_W",DataBase!BI:BI,"Private",DataBase!AO:AO,"&lt;&gt;",DataBase!AP:AP,"&lt;&gt;")+COUNTIFS(DataBase!K:K,"Critical Site",DataBase!L:L,"New Location",DataBase!U:U,"Approved",DataBase!Z:Z,"*",DataBase!AB:AB,"ACCEPTED",DataBase!BI:BI,"Private",DataBase!AO:AO,"&lt;&gt;",DataBase!AP:AP,"&lt;&gt;")</f>
        <v>3</v>
      </c>
      <c r="L21" s="102">
        <f>J21-K21</f>
        <v>0</v>
      </c>
      <c r="M21" s="104">
        <f>F21+I21+L21</f>
        <v>1</v>
      </c>
      <c r="N21" s="103" t="s">
        <v>90</v>
      </c>
      <c r="O21" s="110" t="s">
        <v>1330</v>
      </c>
      <c r="Q21" s="151">
        <f>118-81</f>
        <v>37</v>
      </c>
      <c r="R21" s="151"/>
      <c r="S21" s="151"/>
      <c r="T21" s="151"/>
      <c r="U21" s="151"/>
      <c r="V21" s="151"/>
    </row>
    <row r="22" spans="3:22" ht="17.649999999999999" thickBot="1">
      <c r="C22" s="17" t="s">
        <v>773</v>
      </c>
      <c r="D22" s="17"/>
      <c r="E22" s="128"/>
      <c r="F22" s="136"/>
      <c r="G22" s="132"/>
      <c r="H22" s="128"/>
      <c r="I22" s="136"/>
      <c r="J22" s="139"/>
      <c r="K22" s="143"/>
      <c r="L22" s="148"/>
      <c r="M22" s="146"/>
      <c r="N22" s="19"/>
      <c r="O22" s="19"/>
    </row>
    <row r="23" spans="3:22" ht="17.649999999999999" thickBot="1">
      <c r="C23" s="7" t="s">
        <v>774</v>
      </c>
      <c r="D23" s="100">
        <f>COUNTIFS(DataBase!K:K,"New Site",DataBase!U:U,"Approved",DataBase!Z:Z,"*",DataBase!AA:AA,"SNR_I",DataBase!BH:BH,"Non-Private",DataBase!AI:AI,"&gt;0",DataBase!AI:AI,"&gt;0")+COUNTIFS(DataBase!K:K,"New Site",DataBase!U:U,"Approved",DataBase!Z:Z,"*",DataBase!AA:AA,"SNR_F",DataBase!BH:BH,"Non-Private",DataBase!AI:AI,"&gt;0")+COUNTIFS(DataBase!K:K,"New Site",DataBase!U:U,"Approved",DataBase!Z:Z,"*",DataBase!AA:AA,"SNR_G",DataBase!BH:BH,"Non-Private",DataBase!AI:AI,"&gt;0")+COUNTIFS(DataBase!K:K,"New Site",DataBase!U:U,"Approved",DataBase!Z:Z,"*",DataBase!AA:AA,"SNR_H",DataBase!BH:BH,"Non-Private",DataBase!AI:AI,"&gt;0")+COUNTIFS(DataBase!K:K,"New Site",DataBase!U:U,"Approved",DataBase!Z:Z,"*",DataBase!AA:AA,"SNR_J",DataBase!BH:BH,"Non-Private",DataBase!AI:AI,"&gt;0")+COUNTIFS(DataBase!K:K,"New Site",DataBase!U:U,"Approved",DataBase!Z:Z,"*",DataBase!AA:AA,"SNR_K",DataBase!BH:BH,"Non-Private",DataBase!AI:AI,"&gt;0")+COUNTIFS(DataBase!K:K,"New Site",DataBase!U:U,"Approved",DataBase!Z:Z,"*",DataBase!AA:AA,"SNR_L",DataBase!BH:BH,"Non-Private",DataBase!AI:AI,"&gt;0")+COUNTIFS(DataBase!K:K,"New Site",DataBase!U:U,"Approved",DataBase!Z:Z,"*",DataBase!AA:AA,"SNR_M",DataBase!BH:BH,"Non-Private",DataBase!AI:AI,"&gt;0")+COUNTIFS(DataBase!K:K,"New Site",DataBase!U:U,"Approved",DataBase!Z:Z,"*",DataBase!AA:AA,"SNR_N",DataBase!BH:BH,"Non-Private",DataBase!AI:AI,"&gt;0")+COUNTIFS(DataBase!K:K,"New Site",DataBase!U:U,"Approved",DataBase!Z:Z,"*",DataBase!AA:AA,"SNR_O",DataBase!BH:BH,"Non-Private",DataBase!AI:AI,"&gt;0")+COUNTIFS(DataBase!K:K,"New Site",DataBase!U:U,"Approved",DataBase!Z:Z,"*",DataBase!AA:AA,"SNR_P",DataBase!BH:BH,"Non-Private",DataBase!AI:AI,"&gt;0")+COUNTIFS(DataBase!K:K,"New Site",DataBase!U:U,"Approved",DataBase!Z:Z,"*",DataBase!AA:AA,"SNR_R",DataBase!BH:BH,"Non-Private",DataBase!AI:AI,"&gt;0")+COUNTIFS(DataBase!K:K,"New Site",DataBase!U:U,"Approved",DataBase!Z:Z,"*",DataBase!AA:AA,"SNR_S",DataBase!BH:BH,"Non-Private",DataBase!AI:AI,"&gt;0")+COUNTIFS(DataBase!K:K,"New Site",DataBase!U:U,"Approved",DataBase!Z:Z,"*",DataBase!AA:AA,"SNR_T",DataBase!BH:BH,"Non-Private",DataBase!AI:AI,"&gt;0")+COUNTIFS(DataBase!K:K,"New Site",DataBase!U:U,"Approved",DataBase!Z:Z,"*",DataBase!AA:AA,"SNR_U",DataBase!BH:BH,"Non-Private",DataBase!AI:AI,"&gt;0")+COUNTIFS(DataBase!K:K,"New Site",DataBase!U:U,"Approved",DataBase!Z:Z,"*",DataBase!AA:AA,"SNR_V",DataBase!BH:BH,"Non-Private",DataBase!AI:AI,"&gt;0")+COUNTIFS(DataBase!K:K,"New Site",DataBase!U:U,"Approved",DataBase!Z:Z,"*",DataBase!AA:AA,"SNR_W",DataBase!BH:BH,"Non-Private",DataBase!AI:AI,"&gt;0")+COUNTIFS(DataBase!K:K,"New Site",DataBase!U:U,"Approved",DataBase!Z:Z,"*",DataBase!AA:AA,"SNR_E",DataBase!BH:BH,"Non-Private",DataBase!AI:AI,"&gt;0")+ COUNTIFS(DataBase!K:K,"New Site",DataBase!U:U,"Approved",DataBase!Z:Z,"*",DataBase!AA:AA,"SNR_Q",DataBase!BH:BH,"Non-Private",DataBase!AI:AI,"&gt;0")+ COUNTIFS(DataBase!K:K,"New Site",DataBase!U:U,"Approved",DataBase!Z:Z,"*",DataBase!AB:AB,"ACCEPTED",DataBase!BH:BH,"Non-Private",DataBase!AI:AI,"&gt;0")+20</f>
        <v>171</v>
      </c>
      <c r="E23" s="101">
        <f>COUNTIFS(DataBase!K:K,"New Site",DataBase!U:U,"Approved",DataBase!Z:Z,"*",DataBase!AA:AA,"SNR_I",DataBase!BH:BH,"Non-Private",DataBase!AI:AI,"&gt;0",DataBase!AI:AI,"&gt;0")+COUNTIFS(DataBase!K:K,"New Site",DataBase!U:U,"Approved",DataBase!Z:Z,"*",DataBase!AA:AA,"SNR_F",DataBase!BH:BH,"Non-Private",DataBase!AI:AI,"&gt;0")+COUNTIFS(DataBase!K:K,"New Site",DataBase!U:U,"Approved",DataBase!Z:Z,"*",DataBase!AA:AA,"SNR_G",DataBase!BH:BH,"Non-Private",DataBase!AI:AI,"&gt;0")+COUNTIFS(DataBase!K:K,"New Site",DataBase!U:U,"Approved",DataBase!Z:Z,"*",DataBase!AA:AA,"SNR_H",DataBase!BH:BH,"Non-Private",DataBase!AI:AI,"&gt;0")+COUNTIFS(DataBase!K:K,"New Site",DataBase!U:U,"Approved",DataBase!Z:Z,"*",DataBase!AA:AA,"SNR_J",DataBase!BH:BH,"Non-Private",DataBase!AI:AI,"&gt;0")+COUNTIFS(DataBase!K:K,"New Site",DataBase!U:U,"Approved",DataBase!Z:Z,"*",DataBase!AA:AA,"SNR_K",DataBase!BH:BH,"Non-Private",DataBase!AI:AI,"&gt;0")+COUNTIFS(DataBase!K:K,"New Site",DataBase!U:U,"Approved",DataBase!Z:Z,"*",DataBase!AA:AA,"SNR_L",DataBase!BH:BH,"Non-Private",DataBase!AI:AI,"&gt;0")+COUNTIFS(DataBase!K:K,"New Site",DataBase!U:U,"Approved",DataBase!Z:Z,"*",DataBase!AA:AA,"SNR_M",DataBase!BH:BH,"Non-Private",DataBase!AI:AI,"&gt;0")+COUNTIFS(DataBase!K:K,"New Site",DataBase!U:U,"Approved",DataBase!Z:Z,"*",DataBase!AA:AA,"SNR_N",DataBase!BH:BH,"Non-Private",DataBase!AI:AI,"&gt;0")+COUNTIFS(DataBase!K:K,"New Site",DataBase!U:U,"Approved",DataBase!Z:Z,"*",DataBase!AA:AA,"SNR_O",DataBase!BH:BH,"Non-Private",DataBase!AI:AI,"&gt;0")+COUNTIFS(DataBase!K:K,"New Site",DataBase!U:U,"Approved",DataBase!Z:Z,"*",DataBase!AA:AA,"SNR_P",DataBase!BH:BH,"Non-Private",DataBase!AI:AI,"&gt;0")+COUNTIFS(DataBase!K:K,"New Site",DataBase!U:U,"Approved",DataBase!Z:Z,"*",DataBase!AA:AA,"SNR_R",DataBase!BH:BH,"Non-Private",DataBase!AI:AI,"&gt;0")+COUNTIFS(DataBase!K:K,"New Site",DataBase!U:U,"Approved",DataBase!Z:Z,"*",DataBase!AA:AA,"SNR_S",DataBase!BH:BH,"Non-Private",DataBase!AI:AI,"&gt;0")+COUNTIFS(DataBase!K:K,"New Site",DataBase!U:U,"Approved",DataBase!Z:Z,"*",DataBase!AA:AA,"SNR_T",DataBase!BH:BH,"Non-Private",DataBase!AI:AI,"&gt;0")+COUNTIFS(DataBase!K:K,"New Site",DataBase!U:U,"Approved",DataBase!Z:Z,"*",DataBase!AA:AA,"SNR_U",DataBase!BH:BH,"Non-Private",DataBase!AI:AI,"&gt;0")+COUNTIFS(DataBase!K:K,"New Site",DataBase!U:U,"Approved",DataBase!Z:Z,"*",DataBase!AA:AA,"SNR_V",DataBase!BH:BH,"Non-Private",DataBase!AI:AI,"&gt;0")+COUNTIFS(DataBase!K:K,"New Site",DataBase!U:U,"Approved",DataBase!Z:Z,"*",DataBase!AA:AA,"SNR_W",DataBase!BH:BH,"Non-Private",DataBase!AI:AI,"&gt;0")+COUNTIFS(DataBase!K:K,"New Site",DataBase!U:U,"Approved",DataBase!Z:Z,"*",DataBase!AA:AA,"SNR_E",DataBase!BH:BH,"Non-Private",DataBase!AI:AI,"&gt;0")+ COUNTIFS(DataBase!K:K,"New Site",DataBase!U:U,"Approved",DataBase!Z:Z,"*",DataBase!AA:AA,"SNR_Q",DataBase!BH:BH,"Non-Private",DataBase!AI:AI,"&gt;0")+ COUNTIFS(DataBase!K:K,"New Site",DataBase!U:U,"Approved",DataBase!Z:Z,"*",DataBase!AB:AB,"ACCEPTED",DataBase!BH:BH,"Non-Private",DataBase!AI:AI,"&gt;0")+20</f>
        <v>171</v>
      </c>
      <c r="F23" s="102">
        <f t="shared" ref="F23:F28" si="8">D23-E23</f>
        <v>0</v>
      </c>
      <c r="G23" s="103">
        <f>H23</f>
        <v>37</v>
      </c>
      <c r="H23" s="103">
        <f>COUNTIFS(DataBase!K:K,"Critical Site",DataBase!L:L,"Same Location",DataBase!BH:BH,"Non-Private")</f>
        <v>37</v>
      </c>
      <c r="I23" s="102">
        <f t="shared" ref="I23:I28" si="9">G23-H23</f>
        <v>0</v>
      </c>
      <c r="J23" s="103">
        <f>K23</f>
        <v>12</v>
      </c>
      <c r="K23" s="101">
        <f>COUNTIFS(DataBase!K:K,"Critical Site",DataBase!L:L,"New Location",DataBase!L:L,"New Location",DataBase!U:U,"Approved",DataBase!Z:Z,"*",DataBase!AA:AA,"SNR_I",DataBase!BI:BI,"Baladiya")+COUNTIFS(DataBase!K:K,"Critical Site",DataBase!L:L,"New Location",DataBase!L:L,"New Location",DataBase!U:U,"Approved",DataBase!Z:Z,"*",DataBase!AA:AA,"SNR_F",DataBase!BI:BI,"Baladiya")+COUNTIFS(DataBase!K:K,"Critical Site",DataBase!L:L,"New Location",DataBase!L:L,"New Location",DataBase!U:U,"Approved",DataBase!Z:Z,"*",DataBase!AA:AA,"SNR_G",DataBase!BI:BI,"Baladiya")+COUNTIFS(DataBase!K:K,"Critical Site",DataBase!L:L,"New Location",DataBase!L:L,"New Location",DataBase!U:U,"Approved",DataBase!Z:Z,"*",DataBase!AA:AA,"SNR_H",DataBase!BI:BI,"Baladiya")+COUNTIFS(DataBase!K:K,"Critical Site",DataBase!L:L,"New Location",DataBase!L:L,"New Location",DataBase!U:U,"Approved",DataBase!Z:Z,"*",DataBase!AA:AA,"SNR_J",DataBase!BI:BI,"Baladiya")+COUNTIFS(DataBase!K:K,"Critical Site",DataBase!L:L,"New Location",DataBase!L:L,"New Location",DataBase!U:U,"Approved",DataBase!Z:Z,"*",DataBase!AA:AA,"SNR_K",DataBase!BI:BI,"Baladiya")+COUNTIFS(DataBase!K:K,"Critical Site",DataBase!L:L,"New Location",DataBase!L:L,"New Location",DataBase!U:U,"Approved",DataBase!Z:Z,"*",DataBase!AA:AA,"SNR_L",DataBase!BI:BI,"Baladiya")+COUNTIFS(DataBase!K:K,"Critical Site",DataBase!L:L,"New Location",DataBase!L:L,"New Location",DataBase!U:U,"Approved",DataBase!Z:Z,"*",DataBase!AA:AA,"SNR_M",DataBase!BI:BI,"Baladiya")+COUNTIFS(DataBase!K:K,"Critical Site",DataBase!L:L,"New Location",DataBase!L:L,"New Location",DataBase!U:U,"Approved",DataBase!Z:Z,"*",DataBase!AA:AA,"SNR_N",DataBase!BI:BI,"Baladiya")+COUNTIFS(DataBase!K:K,"Critical Site",DataBase!L:L,"New Location",DataBase!L:L,"New Location",DataBase!U:U,"Approved",DataBase!Z:Z,"*",DataBase!AA:AA,"SNR_O",DataBase!BI:BI,"Baladiya")+COUNTIFS(DataBase!K:K,"Critical Site",DataBase!L:L,"New Location",DataBase!L:L,"New Location",DataBase!U:U,"Approved",DataBase!Z:Z,"*",DataBase!AA:AA,"SNR_P",DataBase!BI:BI,"Baladiya")+COUNTIFS(DataBase!K:K,"Critical Site",DataBase!L:L,"New Location",DataBase!L:L,"New Location",DataBase!U:U,"Approved",DataBase!Z:Z,"*",DataBase!AA:AA,"SNR_R",DataBase!BI:BI,"Baladiya")+COUNTIFS(DataBase!K:K,"Critical Site",DataBase!L:L,"New Location",DataBase!L:L,"New Location",DataBase!U:U,"Approved",DataBase!Z:Z,"*",DataBase!AA:AA,"SNR_S",DataBase!BI:BI,"Baladiya")+COUNTIFS(DataBase!K:K,"Critical Site",DataBase!L:L,"New Location",DataBase!L:L,"New Location",DataBase!U:U,"Approved",DataBase!Z:Z,"*",DataBase!AA:AA,"SNR_T",DataBase!BI:BI,"Baladiya")+COUNTIFS(DataBase!K:K,"Critical Site",DataBase!L:L,"New Location",DataBase!L:L,"New Location",DataBase!U:U,"Approved",DataBase!Z:Z,"*",DataBase!AA:AA,"SNR_U",DataBase!BI:BI,"Baladiya")+COUNTIFS(DataBase!K:K,"Critical Site",DataBase!L:L,"New Location",DataBase!L:L,"New Location",DataBase!U:U,"Approved",DataBase!Z:Z,"*",DataBase!AA:AA,"SNR_V",DataBase!BI:BI,"Baladiya")+COUNTIFS(DataBase!K:K,"Critical Site",DataBase!L:L,"New Location",DataBase!L:L,"New Location",DataBase!U:U,"Approved",DataBase!Z:Z,"*",DataBase!AA:AA,"SNR_W",DataBase!BI:BI,"Baladiya")+COUNTIFS(DataBase!K:K,"Critical Site",DataBase!L:L,"New Location",DataBase!L:L,"New Location",DataBase!U:U,"Approved",DataBase!Z:Z,"*",DataBase!AA:AA,"SNR_E",DataBase!BI:BI,"Baladiya")+ COUNTIFS(DataBase!K:K,"Critical Site",DataBase!L:L,"New Location",DataBase!L:L,"New Location",DataBase!U:U,"Approved",DataBase!Z:Z,"*",DataBase!AA:AA,"SNR_Q",DataBase!BI:BI,"Baladiya")+COUNTIFS(DataBase!K:K,"Critical Site",DataBase!L:L,"New Location",DataBase!L:L,"New Location",DataBase!U:U,"Approved",DataBase!Z:Z,"*",DataBase!AA:AA,"SNR_I",DataBase!BI:BI,"Gov")+COUNTIFS(DataBase!K:K,"Critical Site",DataBase!L:L,"New Location",DataBase!L:L,"New Location",DataBase!U:U,"Approved",DataBase!Z:Z,"*",DataBase!AA:AA,"SNR_F",DataBase!BI:BI,"Gov")+COUNTIFS(DataBase!K:K,"Critical Site",DataBase!L:L,"New Location",DataBase!L:L,"New Location",DataBase!U:U,"Approved",DataBase!Z:Z,"*",DataBase!AA:AA,"SNR_G",DataBase!BI:BI,"Gov")+COUNTIFS(DataBase!K:K,"Critical Site",DataBase!L:L,"New Location",DataBase!L:L,"New Location",DataBase!U:U,"Approved",DataBase!Z:Z,"*",DataBase!AA:AA,"SNR_H",DataBase!BI:BI,"Gov")+COUNTIFS(DataBase!K:K,"Critical Site",DataBase!L:L,"New Location",DataBase!L:L,"New Location",DataBase!U:U,"Approved",DataBase!Z:Z,"*",DataBase!AA:AA,"SNR_J",DataBase!BI:BI,"Gov")+COUNTIFS(DataBase!K:K,"Critical Site",DataBase!L:L,"New Location",DataBase!L:L,"New Location",DataBase!U:U,"Approved",DataBase!Z:Z,"*",DataBase!AA:AA,"SNR_K",DataBase!BI:BI,"Gov")+COUNTIFS(DataBase!K:K,"Critical Site",DataBase!L:L,"New Location",DataBase!L:L,"New Location",DataBase!U:U,"Approved",DataBase!Z:Z,"*",DataBase!AA:AA,"SNR_L",DataBase!BI:BI,"Gov")+COUNTIFS(DataBase!K:K,"Critical Site",DataBase!L:L,"New Location",DataBase!L:L,"New Location",DataBase!U:U,"Approved",DataBase!Z:Z,"*",DataBase!AA:AA,"SNR_M",DataBase!BI:BI,"Gov")+COUNTIFS(DataBase!K:K,"Critical Site",DataBase!L:L,"New Location",DataBase!L:L,"New Location",DataBase!U:U,"Approved",DataBase!Z:Z,"*",DataBase!AA:AA,"SNR_N",DataBase!BI:BI,"Gov")+COUNTIFS(DataBase!K:K,"Critical Site",DataBase!L:L,"New Location",DataBase!L:L,"New Location",DataBase!U:U,"Approved",DataBase!Z:Z,"*",DataBase!AA:AA,"SNR_O",DataBase!BI:BI,"Gov")+COUNTIFS(DataBase!K:K,"Critical Site",DataBase!L:L,"New Location",DataBase!L:L,"New Location",DataBase!U:U,"Approved",DataBase!Z:Z,"*",DataBase!AA:AA,"SNR_P",DataBase!BI:BI,"Gov")+COUNTIFS(DataBase!K:K,"Critical Site",DataBase!L:L,"New Location",DataBase!L:L,"New Location",DataBase!U:U,"Approved",DataBase!Z:Z,"*",DataBase!AA:AA,"SNR_R",DataBase!BI:BI,"Gov")+COUNTIFS(DataBase!K:K,"Critical Site",DataBase!L:L,"New Location",DataBase!L:L,"New Location",DataBase!U:U,"Approved",DataBase!Z:Z,"*",DataBase!AA:AA,"SNR_S",DataBase!BI:BI,"Gov")+COUNTIFS(DataBase!K:K,"Critical Site",DataBase!L:L,"New Location",DataBase!L:L,"New Location",DataBase!U:U,"Approved",DataBase!Z:Z,"*",DataBase!AA:AA,"SNR_T",DataBase!BI:BI,"Gov")+COUNTIFS(DataBase!K:K,"Critical Site",DataBase!L:L,"New Location",DataBase!L:L,"New Location",DataBase!U:U,"Approved",DataBase!Z:Z,"*",DataBase!AA:AA,"SNR_U",DataBase!BI:BI,"Gov")+COUNTIFS(DataBase!K:K,"Critical Site",DataBase!L:L,"New Location",DataBase!L:L,"New Location",DataBase!U:U,"Approved",DataBase!Z:Z,"*",DataBase!AA:AA,"SNR_V",DataBase!BI:BI,"Gov")+COUNTIFS(DataBase!K:K,"Critical Site",DataBase!L:L,"New Location",DataBase!L:L,"New Location",DataBase!U:U,"Approved",DataBase!Z:Z,"*",DataBase!AA:AA,"SNR_W",DataBase!BI:BI,"Gov")+COUNTIFS(DataBase!K:K,"Critical Site",DataBase!L:L,"New Location",DataBase!L:L,"New Location",DataBase!U:U,"Approved",DataBase!Z:Z,"*",DataBase!AA:AA,"SNR_E",DataBase!BI:BI,"Gov")+COUNTIFS(DataBase!K:K,"Critical Site",DataBase!L:L,"New Location",DataBase!L:L,"New Location",DataBase!U:U,"Approved",DataBase!Z:Z,"*",DataBase!AA:AA,"SNR_Q",DataBase!BI:BI,"Gov")</f>
        <v>12</v>
      </c>
      <c r="L23" s="102">
        <f t="shared" ref="L23:L28" si="10">J23-K23</f>
        <v>0</v>
      </c>
      <c r="M23" s="104">
        <f>F23+I23+L23</f>
        <v>0</v>
      </c>
      <c r="N23" s="103" t="s">
        <v>90</v>
      </c>
      <c r="O23" s="105"/>
    </row>
    <row r="24" spans="3:22" ht="17.649999999999999" thickBot="1">
      <c r="C24" s="7" t="s">
        <v>1102</v>
      </c>
      <c r="D24" s="100">
        <f>E23</f>
        <v>171</v>
      </c>
      <c r="E24" s="101">
        <f>COUNTIFS(DataBase!K:K,"New Site",DataBase!U:U,"Approved",DataBase!Z:Z,"*",DataBase!AA:AA,"SNR_I",DataBase!BH:BH,"Non-Private",DataBase!AI:AI,"&gt;0",DataBase!AI:AI,"&gt;0")+COUNTIFS(DataBase!K:K,"New Site",DataBase!U:U,"Approved",DataBase!Z:Z,"*",DataBase!AA:AA,"SNR_F",DataBase!BH:BH,"Non-Private",DataBase!AI:AI,"&gt;0")+COUNTIFS(DataBase!K:K,"New Site",DataBase!U:U,"Approved",DataBase!Z:Z,"*",DataBase!AA:AA,"SNR_G",DataBase!BH:BH,"Non-Private",DataBase!AI:AI,"&gt;0")+COUNTIFS(DataBase!K:K,"New Site",DataBase!U:U,"Approved",DataBase!Z:Z,"*",DataBase!AA:AA,"SNR_H",DataBase!BH:BH,"Non-Private",DataBase!AI:AI,"&gt;0")+COUNTIFS(DataBase!K:K,"New Site",DataBase!U:U,"Approved",DataBase!Z:Z,"*",DataBase!AA:AA,"SNR_J",DataBase!BH:BH,"Non-Private",DataBase!AI:AI,"&gt;0")+COUNTIFS(DataBase!K:K,"New Site",DataBase!U:U,"Approved",DataBase!Z:Z,"*",DataBase!AA:AA,"SNR_K",DataBase!BH:BH,"Non-Private",DataBase!AI:AI,"&gt;0")+COUNTIFS(DataBase!K:K,"New Site",DataBase!U:U,"Approved",DataBase!Z:Z,"*",DataBase!AA:AA,"SNR_L",DataBase!BH:BH,"Non-Private",DataBase!AI:AI,"&gt;0")+COUNTIFS(DataBase!K:K,"New Site",DataBase!U:U,"Approved",DataBase!Z:Z,"*",DataBase!AA:AA,"SNR_M",DataBase!BH:BH,"Non-Private",DataBase!AI:AI,"&gt;0")+COUNTIFS(DataBase!K:K,"New Site",DataBase!U:U,"Approved",DataBase!Z:Z,"*",DataBase!AA:AA,"SNR_N",DataBase!BH:BH,"Non-Private",DataBase!AI:AI,"&gt;0")+COUNTIFS(DataBase!K:K,"New Site",DataBase!U:U,"Approved",DataBase!Z:Z,"*",DataBase!AA:AA,"SNR_O",DataBase!BH:BH,"Non-Private",DataBase!AI:AI,"&gt;0")+COUNTIFS(DataBase!K:K,"New Site",DataBase!U:U,"Approved",DataBase!Z:Z,"*",DataBase!AA:AA,"SNR_P",DataBase!BH:BH,"Non-Private",DataBase!AI:AI,"&gt;0")+COUNTIFS(DataBase!K:K,"New Site",DataBase!U:U,"Approved",DataBase!Z:Z,"*",DataBase!AA:AA,"SNR_R",DataBase!BH:BH,"Non-Private",DataBase!AI:AI,"&gt;0")+COUNTIFS(DataBase!K:K,"New Site",DataBase!U:U,"Approved",DataBase!Z:Z,"*",DataBase!AA:AA,"SNR_S",DataBase!BH:BH,"Non-Private",DataBase!AI:AI,"&gt;0")+COUNTIFS(DataBase!K:K,"New Site",DataBase!U:U,"Approved",DataBase!Z:Z,"*",DataBase!AA:AA,"SNR_T",DataBase!BH:BH,"Non-Private",DataBase!AI:AI,"&gt;0")+COUNTIFS(DataBase!K:K,"New Site",DataBase!U:U,"Approved",DataBase!Z:Z,"*",DataBase!AA:AA,"SNR_U",DataBase!BH:BH,"Non-Private",DataBase!AI:AI,"&gt;0")+COUNTIFS(DataBase!K:K,"New Site",DataBase!U:U,"Approved",DataBase!Z:Z,"*",DataBase!AA:AA,"SNR_V",DataBase!BH:BH,"Non-Private",DataBase!AI:AI,"&gt;0")+COUNTIFS(DataBase!K:K,"New Site",DataBase!U:U,"Approved",DataBase!Z:Z,"*",DataBase!AA:AA,"SNR_W",DataBase!BH:BH,"Non-Private",DataBase!AI:AI,"&gt;0")+COUNTIFS(DataBase!K:K,"New Site",DataBase!U:U,"Approved",DataBase!Z:Z,"*",DataBase!AA:AA,"SNR_E",DataBase!BH:BH,"Non-Private",DataBase!AI:AI,"&gt;0")+ COUNTIFS(DataBase!K:K,"New Site",DataBase!U:U,"Approved",DataBase!Z:Z,"*",DataBase!AA:AA,"SNR_Q",DataBase!BH:BH,"Non-Private",DataBase!AI:AI,"&gt;0")+ COUNTIFS(DataBase!K:K,"New Site",DataBase!U:U,"Approved",DataBase!Z:Z,"*",DataBase!AB:AB,"ACCEPTED",DataBase!BH:BH,"Non-Private",DataBase!AI:AI,"&gt;0")+20</f>
        <v>171</v>
      </c>
      <c r="F24" s="102">
        <f t="shared" si="8"/>
        <v>0</v>
      </c>
      <c r="G24" s="103">
        <f>H23</f>
        <v>37</v>
      </c>
      <c r="H24" s="103">
        <f>H23</f>
        <v>37</v>
      </c>
      <c r="I24" s="102">
        <f t="shared" si="9"/>
        <v>0</v>
      </c>
      <c r="J24" s="103">
        <f>K23</f>
        <v>12</v>
      </c>
      <c r="K24" s="101">
        <f>K23</f>
        <v>12</v>
      </c>
      <c r="L24" s="102">
        <f t="shared" si="10"/>
        <v>0</v>
      </c>
      <c r="M24" s="104">
        <f>F24+I24+L24</f>
        <v>0</v>
      </c>
      <c r="N24" s="103" t="s">
        <v>90</v>
      </c>
      <c r="O24" s="105"/>
    </row>
    <row r="25" spans="3:22" ht="34.9" hidden="1" thickBot="1">
      <c r="C25" s="7" t="s">
        <v>884</v>
      </c>
      <c r="D25" s="8">
        <f>E24</f>
        <v>171</v>
      </c>
      <c r="E25" s="129">
        <f>R18+R19+20</f>
        <v>20</v>
      </c>
      <c r="F25" s="102">
        <f t="shared" si="8"/>
        <v>151</v>
      </c>
      <c r="G25" s="103">
        <v>40</v>
      </c>
      <c r="H25" s="103">
        <v>40</v>
      </c>
      <c r="I25" s="102">
        <f t="shared" si="9"/>
        <v>0</v>
      </c>
      <c r="J25" s="140">
        <f>K24</f>
        <v>12</v>
      </c>
      <c r="K25" s="129">
        <f>K26</f>
        <v>1</v>
      </c>
      <c r="L25" s="102">
        <f t="shared" si="10"/>
        <v>11</v>
      </c>
      <c r="M25" s="140">
        <f>F25+L25</f>
        <v>162</v>
      </c>
      <c r="N25" s="8"/>
      <c r="O25" s="20" t="s">
        <v>989</v>
      </c>
      <c r="Q25" s="14">
        <f>COUNTIFS(DataBase!K:K,"New Site",DataBase!U:U,"Approved",DataBase!Z:Z,"*",DataBase!AA:AA,"SNR_I",DataBase!BI:BI,"Gov",DataBase!AI:AI,"&gt;0",DataBase!AJ:AJ,"&gt;0")+COUNTIFS(DataBase!K:K,"New Site",DataBase!U:U,"Approved",DataBase!Z:Z,"*",DataBase!AA:AA,"SNR_F",DataBase!BI:BI,"Gov",DataBase!AI:AI,"&gt;0",DataBase!AJ:AJ,"&gt;0")+COUNTIFS(DataBase!K:K,"New Site",DataBase!U:U,"Approved",DataBase!Z:Z,"*",DataBase!AA:AA,"SNR_G",DataBase!BI:BI,"Gov",DataBase!AI:AI,"&gt;0",DataBase!AJ:AJ,"&gt;0")+COUNTIFS(DataBase!K:K,"New Site",DataBase!U:U,"Approved",DataBase!Z:Z,"*",DataBase!AA:AA,"SNR_H",DataBase!BI:BI,"Gov",DataBase!AI:AI,"&gt;0",DataBase!AJ:AJ,"&gt;0")+COUNTIFS(DataBase!K:K,"New Site",DataBase!U:U,"Approved",DataBase!Z:Z,"*",DataBase!AA:AA,"SNR_J",DataBase!BI:BI,"Gov",DataBase!AI:AI,"&gt;0",DataBase!AJ:AJ,"&gt;0")+COUNTIFS(DataBase!K:K,"New Site",DataBase!U:U,"Approved",DataBase!Z:Z,"*",DataBase!AA:AA,"SNR_K",DataBase!BI:BI,"Gov",DataBase!AI:AI,"&gt;0",DataBase!AJ:AJ,"&gt;0")+COUNTIFS(DataBase!K:K,"New Site",DataBase!U:U,"Approved",DataBase!Z:Z,"*",DataBase!AA:AA,"SNR_L",DataBase!BI:BI,"Gov",DataBase!AI:AI,"&gt;0",DataBase!AJ:AJ,"&gt;0")+COUNTIFS(DataBase!K:K,"New Site",DataBase!U:U,"Approved",DataBase!Z:Z,"*",DataBase!AA:AA,"SNR_M",DataBase!BI:BI,"Gov",DataBase!AI:AI,"&gt;0",DataBase!AJ:AJ,"&gt;0")+COUNTIFS(DataBase!K:K,"New Site",DataBase!U:U,"Approved",DataBase!Z:Z,"*",DataBase!AA:AA,"SNR_N",DataBase!BI:BI,"Gov",DataBase!AI:AI,"&gt;0",DataBase!AJ:AJ,"&gt;0")+COUNTIFS(DataBase!K:K,"New Site",DataBase!U:U,"Approved",DataBase!Z:Z,"*",DataBase!AA:AA,"SNR_O",DataBase!BI:BI,"Gov",DataBase!AI:AI,"&gt;0",DataBase!AJ:AJ,"&gt;0")+COUNTIFS(DataBase!K:K,"New Site",DataBase!U:U,"Approved",DataBase!Z:Z,"*",DataBase!AA:AA,"SNR_P",DataBase!BI:BI,"Gov",DataBase!AI:AI,"&gt;0",DataBase!AJ:AJ,"&gt;0")+COUNTIFS(DataBase!K:K,"New Site",DataBase!U:U,"Approved",DataBase!Z:Z,"*",DataBase!AA:AA,"SNR_R",DataBase!BI:BI,"Gov",DataBase!AI:AI,"&gt;0",DataBase!AJ:AJ,"&gt;0")+COUNTIFS(DataBase!K:K,"New Site",DataBase!U:U,"Approved",DataBase!Z:Z,"*",DataBase!AA:AA,"SNR_S",DataBase!BI:BI,"Gov",DataBase!AI:AI,"&gt;0",DataBase!AJ:AJ,"&gt;0")+COUNTIFS(DataBase!K:K,"New Site",DataBase!U:U,"Approved",DataBase!Z:Z,"*",DataBase!AA:AA,"SNR_T",DataBase!BI:BI,"Gov",DataBase!AI:AI,"&gt;0",DataBase!AJ:AJ,"&gt;0")+COUNTIFS(DataBase!K:K,"New Site",DataBase!U:U,"Approved",DataBase!Z:Z,"*",DataBase!AA:AA,"SNR_U",DataBase!BI:BI,"Gov",DataBase!AI:AI,"&gt;0",DataBase!AJ:AJ,"&gt;0")+COUNTIFS(DataBase!K:K,"New Site",DataBase!U:U,"Approved",DataBase!Z:Z,"*",DataBase!AA:AA,"SNR_V",DataBase!BI:BI,"Gov",DataBase!AI:AI,"&gt;0",DataBase!AJ:AJ,"&gt;0")+COUNTIFS(DataBase!K:K,"New Site",DataBase!U:U,"Approved",DataBase!Z:Z,"*",DataBase!AA:AA,"SNR_W",DataBase!BI:BI,"Gov",DataBase!AI:AI,"&gt;0",DataBase!AJ:AJ,"&gt;0")+COUNTIFS(DataBase!K:K,"Newly Added",DataBase!U:U,"Approved",DataBase!Z:Z,"*",DataBase!AA:AA,"SNR_I",DataBase!BI:BI,"Gov",DataBase!AI:AI,"&gt;0",DataBase!AJ:AJ,"&gt;0")+COUNTIFS(DataBase!K:K,"Newly Added",DataBase!U:U,"Approved",DataBase!Z:Z,"*",DataBase!AA:AA,"SNR_F",DataBase!BI:BI,"Gov",DataBase!AI:AI,"&gt;0",DataBase!AJ:AJ,"&gt;0")+COUNTIFS(DataBase!K:K,"Newly Added",DataBase!U:U,"Approved",DataBase!Z:Z,"*",DataBase!AA:AA,"SNR_G",DataBase!BI:BI,"Gov",DataBase!AI:AI,"&gt;0",DataBase!AJ:AJ,"&gt;0")+COUNTIFS(DataBase!K:K,"Newly Added",DataBase!U:U,"Approved",DataBase!Z:Z,"*",DataBase!AA:AA,"SNR_H",DataBase!BI:BI,"Gov",DataBase!AI:AI,"&gt;0",DataBase!AJ:AJ,"&gt;0")+COUNTIFS(DataBase!K:K,"Newly Added",DataBase!U:U,"Approved",DataBase!Z:Z,"*",DataBase!AA:AA,"SNR_J",DataBase!BI:BI,"Gov",DataBase!AI:AI,"&gt;0",DataBase!AJ:AJ,"&gt;0")+COUNTIFS(DataBase!K:K,"Newly Added",DataBase!U:U,"Approved",DataBase!Z:Z,"*",DataBase!AA:AA,"SNR_K",DataBase!BI:BI,"Gov",DataBase!AI:AI,"&gt;0",DataBase!AJ:AJ,"&gt;0")+COUNTIFS(DataBase!K:K,"Newly Added",DataBase!U:U,"Approved",DataBase!Z:Z,"*",DataBase!AA:AA,"SNR_L",DataBase!BI:BI,"Gov",DataBase!AI:AI,"&gt;0",DataBase!AJ:AJ,"&gt;0")+COUNTIFS(DataBase!K:K,"Newly Added",DataBase!U:U,"Approved",DataBase!Z:Z,"*",DataBase!AA:AA,"SNR_M",DataBase!BI:BI,"Gov",DataBase!AI:AI,"&gt;0",DataBase!AJ:AJ,"&gt;0")+COUNTIFS(DataBase!K:K,"Newly Added",DataBase!U:U,"Approved",DataBase!Z:Z,"*",DataBase!AA:AA,"SNR_N",DataBase!BI:BI,"Gov",DataBase!AI:AI,"&gt;0",DataBase!AJ:AJ,"&gt;0")+COUNTIFS(DataBase!K:K,"Newly Added",DataBase!U:U,"Approved",DataBase!Z:Z,"*",DataBase!AA:AA,"SNR_O",DataBase!BI:BI,"Gov",DataBase!AI:AI,"&gt;0",DataBase!AJ:AJ,"&gt;0")+COUNTIFS(DataBase!K:K,"Newly Added",DataBase!U:U,"Approved",DataBase!Z:Z,"*",DataBase!AA:AA,"SNR_P",DataBase!BI:BI,"Gov",DataBase!AI:AI,"&gt;0",DataBase!AJ:AJ,"&gt;0")+COUNTIFS(DataBase!K:K,"Newly Added",DataBase!U:U,"Approved",DataBase!Z:Z,"*",DataBase!AA:AA,"SNR_R",DataBase!BI:BI,"Gov",DataBase!AI:AI,"&gt;0",DataBase!AJ:AJ,"&gt;0")+COUNTIFS(DataBase!K:K,"Newly Added",DataBase!U:U,"Approved",DataBase!Z:Z,"*",DataBase!AA:AA,"SNR_S",DataBase!BI:BI,"Gov",DataBase!AI:AI,"&gt;0",DataBase!AJ:AJ,"&gt;0")+COUNTIFS(DataBase!K:K,"Newly Added",DataBase!U:U,"Approved",DataBase!Z:Z,"*",DataBase!AA:AA,"SNR_T",DataBase!BI:BI,"Gov",DataBase!AI:AI,"&gt;0",DataBase!AJ:AJ,"&gt;0")+COUNTIFS(DataBase!K:K,"Newly Added",DataBase!U:U,"Approved",DataBase!Z:Z,"*",DataBase!AA:AA,"SNR_U",DataBase!BI:BI,"Gov",DataBase!AI:AI,"&gt;0",DataBase!AJ:AJ,"&gt;0")+COUNTIFS(DataBase!K:K,"Newly Added",DataBase!U:U,"Approved",DataBase!Z:Z,"*",DataBase!AA:AA,"SNR_V",DataBase!BI:BI,"Gov",DataBase!AI:AI,"&gt;0",DataBase!AJ:AJ,"&gt;0")+COUNTIFS(DataBase!K:K,"Newly Added",DataBase!U:U,"Approved",DataBase!Z:Z,"*",DataBase!AA:AA,"SNR_W",DataBase!BI:BI,"Gov",DataBase!AI:AI,"&gt;0",DataBase!AJ:AJ,"&gt;0")+COUNTIFS(DataBase!K:K,"New Site",DataBase!U:U,"Approved",DataBase!Z:Z,"*",DataBase!AA:AA,"SNR_E",DataBase!BI:BI,"Gov",DataBase!AI:AI,"&gt;0",DataBase!AJ:AJ,"&gt;0")+COUNTIFS(DataBase!K:K,"Newly Added",DataBase!U:U,"Approved",DataBase!Z:Z,"*",DataBase!AA:AA,"SNR_E",DataBase!BI:BI,"Gov",DataBase!AI:AI,"&gt;0",DataBase!AJ:AJ,"&gt;0")+COUNTIFS(DataBase!K:K,"Newly Added",DataBase!U:U,"Approved",DataBase!Z:Z,"*",DataBase!AA:AA,"SNR_Q",DataBase!BI:BI,"Gov",DataBase!AI:AI,"&gt;0",DataBase!AJ:AJ,"&gt;0")+COUNTIFS(DataBase!K:K,"New Site",DataBase!U:U,"Approved",DataBase!Z:Z,"*",DataBase!AA:AA,"SNR_Q",DataBase!BI:BI,"Gov",DataBase!AI:AI,"&gt;0",DataBase!AJ:AJ,"&gt;0")</f>
        <v>10</v>
      </c>
    </row>
    <row r="26" spans="3:22" ht="103.9" thickBot="1">
      <c r="C26" s="7" t="s">
        <v>885</v>
      </c>
      <c r="D26" s="100">
        <f>D25</f>
        <v>171</v>
      </c>
      <c r="E26" s="101">
        <f>COUNTIFS(DataBase!K:K,"New Site",DataBase!U:U,"Approved",DataBase!Z:Z,"*",DataBase!AA:AA,"SNR_I",DataBase!BH:BH,"Non-Private",DataBase!AI:AI,"&gt;0",DataBase!AL:AL,"&gt;0",DataBase!AI:AI,"&gt;0",DataBase!AL:AL,"&gt;0")+COUNTIFS(DataBase!K:K,"New Site",DataBase!U:U,"Approved",DataBase!Z:Z,"*",DataBase!AA:AA,"SNR_F",DataBase!BH:BH,"Non-Private",DataBase!AI:AI,"&gt;0",DataBase!AL:AL,"&gt;0")+COUNTIFS(DataBase!K:K,"New Site",DataBase!U:U,"Approved",DataBase!Z:Z,"*",DataBase!AA:AA,"SNR_G",DataBase!BH:BH,"Non-Private",DataBase!AI:AI,"&gt;0",DataBase!AL:AL,"&gt;0")+COUNTIFS(DataBase!K:K,"New Site",DataBase!U:U,"Approved",DataBase!Z:Z,"*",DataBase!AA:AA,"SNR_H",DataBase!BH:BH,"Non-Private",DataBase!AI:AI,"&gt;0",DataBase!AL:AL,"&gt;0")+COUNTIFS(DataBase!K:K,"New Site",DataBase!U:U,"Approved",DataBase!Z:Z,"*",DataBase!AA:AA,"SNR_J",DataBase!BH:BH,"Non-Private",DataBase!AI:AI,"&gt;0",DataBase!AL:AL,"&gt;0")+COUNTIFS(DataBase!K:K,"New Site",DataBase!U:U,"Approved",DataBase!Z:Z,"*",DataBase!AA:AA,"SNR_K",DataBase!BH:BH,"Non-Private",DataBase!AI:AI,"&gt;0",DataBase!AL:AL,"&gt;0")+COUNTIFS(DataBase!K:K,"New Site",DataBase!U:U,"Approved",DataBase!Z:Z,"*",DataBase!AA:AA,"SNR_L",DataBase!BH:BH,"Non-Private",DataBase!AI:AI,"&gt;0",DataBase!AL:AL,"&gt;0")+COUNTIFS(DataBase!K:K,"New Site",DataBase!U:U,"Approved",DataBase!Z:Z,"*",DataBase!AA:AA,"SNR_M",DataBase!BH:BH,"Non-Private",DataBase!AI:AI,"&gt;0",DataBase!AL:AL,"&gt;0")+COUNTIFS(DataBase!K:K,"New Site",DataBase!U:U,"Approved",DataBase!Z:Z,"*",DataBase!AA:AA,"SNR_N",DataBase!BH:BH,"Non-Private",DataBase!AI:AI,"&gt;0",DataBase!AL:AL,"&gt;0")+COUNTIFS(DataBase!K:K,"New Site",DataBase!U:U,"Approved",DataBase!Z:Z,"*",DataBase!AA:AA,"SNR_O",DataBase!BH:BH,"Non-Private",DataBase!AI:AI,"&gt;0",DataBase!AL:AL,"&gt;0")+COUNTIFS(DataBase!K:K,"New Site",DataBase!U:U,"Approved",DataBase!Z:Z,"*",DataBase!AA:AA,"SNR_P",DataBase!BH:BH,"Non-Private",DataBase!AI:AI,"&gt;0",DataBase!AL:AL,"&gt;0")+COUNTIFS(DataBase!K:K,"New Site",DataBase!U:U,"Approved",DataBase!Z:Z,"*",DataBase!AA:AA,"SNR_R",DataBase!BH:BH,"Non-Private",DataBase!AI:AI,"&gt;0",DataBase!AL:AL,"&gt;0")+COUNTIFS(DataBase!K:K,"New Site",DataBase!U:U,"Approved",DataBase!Z:Z,"*",DataBase!AA:AA,"SNR_S",DataBase!BH:BH,"Non-Private",DataBase!AI:AI,"&gt;0",DataBase!AL:AL,"&gt;0")+COUNTIFS(DataBase!K:K,"New Site",DataBase!U:U,"Approved",DataBase!Z:Z,"*",DataBase!AA:AA,"SNR_T",DataBase!BH:BH,"Non-Private",DataBase!AI:AI,"&gt;0",DataBase!AL:AL,"&gt;0")+COUNTIFS(DataBase!K:K,"New Site",DataBase!U:U,"Approved",DataBase!Z:Z,"*",DataBase!AA:AA,"SNR_U",DataBase!BH:BH,"Non-Private",DataBase!AI:AI,"&gt;0",DataBase!AL:AL,"&gt;0")+COUNTIFS(DataBase!K:K,"New Site",DataBase!U:U,"Approved",DataBase!Z:Z,"*",DataBase!AA:AA,"SNR_V",DataBase!BH:BH,"Non-Private",DataBase!AI:AI,"&gt;0",DataBase!AL:AL,"&gt;0")+COUNTIFS(DataBase!K:K,"New Site",DataBase!U:U,"Approved",DataBase!Z:Z,"*",DataBase!AA:AA,"SNR_W",DataBase!BH:BH,"Non-Private",DataBase!AI:AI,"&gt;0",DataBase!AL:AL,"&gt;0")+COUNTIFS(DataBase!K:K,"New Site",DataBase!U:U,"Approved",DataBase!Z:Z,"*",DataBase!AA:AA,"SNR_E",DataBase!BH:BH,"Non-Private",DataBase!AI:AI,"&gt;0",DataBase!AL:AL,"&gt;0")+ COUNTIFS(DataBase!K:K,"New Site",DataBase!U:U,"Approved",DataBase!Z:Z,"*",DataBase!AA:AA,"SNR_Q",DataBase!BH:BH,"Non-Private",DataBase!AI:AI,"&gt;0",DataBase!AL:AL,"&gt;0")+ COUNTIFS(DataBase!K:K,"New Site",DataBase!U:U,"Approved",DataBase!Z:Z,"*",DataBase!AB:AB,"ACCEPTED",DataBase!BH:BH,"Non-Private",DataBase!AI:AI,"&gt;0",DataBase!AL:AL,"&gt;0")+20</f>
        <v>94</v>
      </c>
      <c r="F26" s="102">
        <f t="shared" si="8"/>
        <v>77</v>
      </c>
      <c r="G26" s="103">
        <f>H24</f>
        <v>37</v>
      </c>
      <c r="H26" s="103">
        <f>H24</f>
        <v>37</v>
      </c>
      <c r="I26" s="102">
        <f t="shared" si="9"/>
        <v>0</v>
      </c>
      <c r="J26" s="103">
        <f>K24</f>
        <v>12</v>
      </c>
      <c r="K26" s="101">
        <f>COUNTIFS(DataBase!K:K,"Critical Site",DataBase!U:U,"Approved",DataBase!Z:Z,"*",DataBase!AA:AA,"SNR_I",DataBase!BH:BH,"Non-Private",DataBase!AI:AI,"&gt;0",DataBase!AL:AL,"&gt;0",DataBase!AI:AI,"&gt;0",DataBase!AL:AL,"&gt;0")+COUNTIFS(DataBase!K:K,"Critical Site",DataBase!U:U,"Approved",DataBase!Z:Z,"*",DataBase!AA:AA,"SNR_F",DataBase!BH:BH,"Non-Private",DataBase!AI:AI,"&gt;0",DataBase!AL:AL,"&gt;0")+COUNTIFS(DataBase!K:K,"Critical Site",DataBase!U:U,"Approved",DataBase!Z:Z,"*",DataBase!AA:AA,"SNR_G",DataBase!BH:BH,"Non-Private",DataBase!AI:AI,"&gt;0",DataBase!AL:AL,"&gt;0")+COUNTIFS(DataBase!K:K,"Critical Site",DataBase!U:U,"Approved",DataBase!Z:Z,"*",DataBase!AA:AA,"SNR_H",DataBase!BH:BH,"Non-Private",DataBase!AI:AI,"&gt;0",DataBase!AL:AL,"&gt;0")+COUNTIFS(DataBase!K:K,"Critical Site",DataBase!U:U,"Approved",DataBase!Z:Z,"*",DataBase!AA:AA,"SNR_J",DataBase!BH:BH,"Non-Private",DataBase!AI:AI,"&gt;0",DataBase!AL:AL,"&gt;0")+COUNTIFS(DataBase!K:K,"Critical Site",DataBase!U:U,"Approved",DataBase!Z:Z,"*",DataBase!AA:AA,"SNR_K",DataBase!BH:BH,"Non-Private",DataBase!AI:AI,"&gt;0",DataBase!AL:AL,"&gt;0")+COUNTIFS(DataBase!K:K,"Critical Site",DataBase!U:U,"Approved",DataBase!Z:Z,"*",DataBase!AA:AA,"SNR_L",DataBase!BH:BH,"Non-Private",DataBase!AI:AI,"&gt;0",DataBase!AL:AL,"&gt;0")+COUNTIFS(DataBase!K:K,"Critical Site",DataBase!U:U,"Approved",DataBase!Z:Z,"*",DataBase!AA:AA,"SNR_M",DataBase!BH:BH,"Non-Private",DataBase!AI:AI,"&gt;0",DataBase!AL:AL,"&gt;0")+COUNTIFS(DataBase!K:K,"Critical Site",DataBase!U:U,"Approved",DataBase!Z:Z,"*",DataBase!AA:AA,"SNR_N",DataBase!BH:BH,"Non-Private",DataBase!AI:AI,"&gt;0",DataBase!AL:AL,"&gt;0")+COUNTIFS(DataBase!K:K,"Critical Site",DataBase!U:U,"Approved",DataBase!Z:Z,"*",DataBase!AA:AA,"SNR_O",DataBase!BH:BH,"Non-Private",DataBase!AI:AI,"&gt;0",DataBase!AL:AL,"&gt;0")+COUNTIFS(DataBase!K:K,"Critical Site",DataBase!U:U,"Approved",DataBase!Z:Z,"*",DataBase!AA:AA,"SNR_P",DataBase!BH:BH,"Non-Private",DataBase!AI:AI,"&gt;0",DataBase!AL:AL,"&gt;0")+COUNTIFS(DataBase!K:K,"Critical Site",DataBase!U:U,"Approved",DataBase!Z:Z,"*",DataBase!AA:AA,"SNR_R",DataBase!BH:BH,"Non-Private",DataBase!AI:AI,"&gt;0",DataBase!AL:AL,"&gt;0")+COUNTIFS(DataBase!K:K,"Critical Site",DataBase!U:U,"Approved",DataBase!Z:Z,"*",DataBase!AA:AA,"SNR_S",DataBase!BH:BH,"Non-Private",DataBase!AI:AI,"&gt;0",DataBase!AL:AL,"&gt;0")+COUNTIFS(DataBase!K:K,"Critical Site",DataBase!U:U,"Approved",DataBase!Z:Z,"*",DataBase!AA:AA,"SNR_T",DataBase!BH:BH,"Non-Private",DataBase!AI:AI,"&gt;0",DataBase!AL:AL,"&gt;0")+COUNTIFS(DataBase!K:K,"Critical Site",DataBase!U:U,"Approved",DataBase!Z:Z,"*",DataBase!AA:AA,"SNR_U",DataBase!BH:BH,"Non-Private",DataBase!AI:AI,"&gt;0",DataBase!AL:AL,"&gt;0")+COUNTIFS(DataBase!K:K,"Critical Site",DataBase!U:U,"Approved",DataBase!Z:Z,"*",DataBase!AA:AA,"SNR_V",DataBase!BH:BH,"Non-Private",DataBase!AI:AI,"&gt;0",DataBase!AL:AL,"&gt;0")+COUNTIFS(DataBase!K:K,"Critical Site",DataBase!U:U,"Approved",DataBase!Z:Z,"*",DataBase!AA:AA,"SNR_W",DataBase!BH:BH,"Non-Private",DataBase!AI:AI,"&gt;0",DataBase!AL:AL,"&gt;0")+COUNTIFS(DataBase!K:K,"Critical Site",DataBase!U:U,"Approved",DataBase!Z:Z,"*",DataBase!AA:AA,"SNR_E",DataBase!BH:BH,"Non-Private",DataBase!AI:AI,"&gt;0",DataBase!AL:AL,"&gt;0")+ COUNTIFS(DataBase!K:K,"Critical Site",DataBase!U:U,"Approved",DataBase!Z:Z,"*",DataBase!AA:AA,"SNR_Q",DataBase!BH:BH,"Non-Private",DataBase!AI:AI,"&gt;0",DataBase!AL:AL,"&gt;0")+ COUNTIFS(DataBase!K:K,"Critical Site",DataBase!U:U,"Approved",DataBase!Z:Z,"*",DataBase!AB:AB,"ACCEPTED",DataBase!BH:BH,"Non-Private",DataBase!AI:AI,"&gt;0",DataBase!AL:AL,"&gt;0")</f>
        <v>1</v>
      </c>
      <c r="L26" s="102">
        <f t="shared" si="10"/>
        <v>11</v>
      </c>
      <c r="M26" s="104">
        <f>F26+I26+L26</f>
        <v>88</v>
      </c>
      <c r="N26" s="103" t="s">
        <v>90</v>
      </c>
      <c r="O26" s="105" t="s">
        <v>1275</v>
      </c>
      <c r="P26" s="159"/>
      <c r="Q26" s="151"/>
      <c r="S26" s="160"/>
    </row>
    <row r="27" spans="3:22" ht="69.400000000000006" thickBot="1">
      <c r="C27" s="7" t="s">
        <v>776</v>
      </c>
      <c r="D27" s="100">
        <f>E26</f>
        <v>94</v>
      </c>
      <c r="E27" s="101">
        <f>COUNTIFS(DataBase!K:K,"New Site",DataBase!U:U,"Approved",DataBase!Z:Z,"*",DataBase!AA:AA,"SNR_I",DataBase!BH:BH,"Non-Private",DataBase!AI:AI,"&gt;0",DataBase!AL:AL,"&gt;0",DataBase!AM:AM,"&gt;0")+COUNTIFS(DataBase!K:K,"New Site",DataBase!U:U,"Approved",DataBase!Z:Z,"*",DataBase!AA:AA,"SNR_F",DataBase!BH:BH,"Non-Private",DataBase!AI:AI,"&gt;0",DataBase!AL:AL,"&gt;0",DataBase!AM:AM,"&gt;0")+COUNTIFS(DataBase!K:K,"New Site",DataBase!U:U,"Approved",DataBase!Z:Z,"*",DataBase!AA:AA,"SNR_G",DataBase!BH:BH,"Non-Private",DataBase!AI:AI,"&gt;0",DataBase!AL:AL,,DataBase!AM:AM,"&gt;0")+COUNTIFS(DataBase!K:K,"New Site",DataBase!U:U,"Approved",DataBase!Z:Z,"*",DataBase!AA:AA,"SNR_H",DataBase!BH:BH,"Non-Private",DataBase!AI:AI,"&gt;0",DataBase!AL:AL,,DataBase!AM:AM,"&gt;0")+COUNTIFS(DataBase!K:K,"New Site",DataBase!U:U,"Approved",DataBase!Z:Z,"*",DataBase!AA:AA,"SNR_J",DataBase!BH:BH,"Non-Private",DataBase!AI:AI,"&gt;0",DataBase!AL:AL,"&gt;0",DataBase!AM:AM,"&gt;0")+COUNTIFS(DataBase!K:K,"New Site",DataBase!U:U,"Approved",DataBase!Z:Z,"*",DataBase!AA:AA,"SNR_K",DataBase!BH:BH,"Non-Private",DataBase!AI:AI,"&gt;0",DataBase!AL:AL,"&gt;0",DataBase!AM:AM,"&gt;0")+COUNTIFS(DataBase!K:K,"New Site",DataBase!U:U,"Approved",DataBase!Z:Z,"*",DataBase!AA:AA,"SNR_L",DataBase!BH:BH,"Non-Private",DataBase!AI:AI,"&gt;0",DataBase!AL:AL,"&gt;0",DataBase!AM:AM,"&gt;0")+COUNTIFS(DataBase!K:K,"New Site",DataBase!U:U,"Approved",DataBase!Z:Z,"*",DataBase!AA:AA,"SNR_M",DataBase!BH:BH,"Non-Private",DataBase!AI:AI,"&gt;0",DataBase!AL:AL,"&gt;0",DataBase!AM:AM,"&gt;0")+COUNTIFS(DataBase!K:K,"New Site",DataBase!U:U,"Approved",DataBase!Z:Z,"*",DataBase!AA:AA,"SNR_N",DataBase!BH:BH,"Non-Private",DataBase!AI:AI,"&gt;0",DataBase!AL:AL,"&gt;0",DataBase!AM:AM,"&gt;0")+COUNTIFS(DataBase!K:K,"New Site",DataBase!U:U,"Approved",DataBase!Z:Z,"*",DataBase!AA:AA,"SNR_O",DataBase!BH:BH,"Non-Private",DataBase!AI:AI,"&gt;0",DataBase!AL:AL,"&gt;0",DataBase!AM:AM,"&gt;0")+COUNTIFS(DataBase!K:K,"New Site",DataBase!U:U,"Approved",DataBase!Z:Z,"*",DataBase!AA:AA,"SNR_P",DataBase!BH:BH,"Non-Private",DataBase!AI:AI,"&gt;0",DataBase!AL:AL,"&gt;0",DataBase!AM:AM,"&gt;0")+COUNTIFS(DataBase!K:K,"New Site",DataBase!U:U,"Approved",DataBase!Z:Z,"*",DataBase!AA:AA,"SNR_R",DataBase!BH:BH,"Non-Private",DataBase!AI:AI,"&gt;0",DataBase!AL:AL,"&gt;0",DataBase!AM:AM,"&gt;0")+COUNTIFS(DataBase!K:K,"New Site",DataBase!U:U,"Approved",DataBase!Z:Z,"*",DataBase!AA:AA,"SNR_S",DataBase!BH:BH,"Non-Private",DataBase!AI:AI,"&gt;0",DataBase!AL:AL,"&gt;0",DataBase!AM:AM,"&gt;0")+COUNTIFS(DataBase!K:K,"New Site",DataBase!U:U,"Approved",DataBase!Z:Z,"*",DataBase!AA:AA,"SNR_T",DataBase!BH:BH,"Non-Private",DataBase!AI:AI,"&gt;0",DataBase!AL:AL,"&gt;0",DataBase!AM:AM,"&gt;0")+COUNTIFS(DataBase!K:K,"New Site",DataBase!U:U,"Approved",DataBase!Z:Z,"*",DataBase!AA:AA,"SNR_U",DataBase!BH:BH,"Non-Private",DataBase!AI:AI,"&gt;0",DataBase!AL:AL,"&gt;0",DataBase!AM:AM,"&gt;0")+COUNTIFS(DataBase!K:K,"New Site",DataBase!U:U,"Approved",DataBase!Z:Z,"*",DataBase!AA:AA,"SNR_V",DataBase!BH:BH,"Non-Private",DataBase!AI:AI,"&gt;0",DataBase!AL:AL,"&gt;0",DataBase!AM:AM,"&gt;0")+COUNTIFS(DataBase!K:K,"New Site",DataBase!U:U,"Approved",DataBase!Z:Z,"*",DataBase!AA:AA,"SNR_W",DataBase!BH:BH,"Non-Private",DataBase!AI:AI,"&gt;0",DataBase!AL:AL,"&gt;0",DataBase!AM:AM,"&gt;0")+COUNTIFS(DataBase!K:K,"New Site",DataBase!U:U,"Approved",DataBase!Z:Z,"*",DataBase!AA:AA,"SNR_E",DataBase!BH:BH,"Non-Private",DataBase!AI:AI,"&gt;0",DataBase!AL:AL,"&gt;0",DataBase!AM:AM,"&gt;0")+ COUNTIFS(DataBase!K:K,"New Site",DataBase!U:U,"Approved",DataBase!Z:Z,"*",DataBase!AA:AA,"SNR_Q",DataBase!BH:BH,"Non-Private",DataBase!AI:AI,"&gt;0",DataBase!AL:AL,"&gt;0",DataBase!AM:AM,"&gt;0")+ COUNTIFS(DataBase!K:K,"New Site",DataBase!U:U,"Approved",DataBase!Z:Z,"*",DataBase!AB:AB,"ACCEPTED",DataBase!BH:BH,"Non-Private",DataBase!AI:AI,"&gt;0",DataBase!AL:AL,"&gt;0",DataBase!AM:AM,"&gt;0",DataBase!BH:BH,"Non-Private",DataBase!AI:AI,"&gt;0")+20</f>
        <v>92</v>
      </c>
      <c r="F27" s="102">
        <f t="shared" si="8"/>
        <v>2</v>
      </c>
      <c r="G27" s="103">
        <f>H26</f>
        <v>37</v>
      </c>
      <c r="H27" s="103">
        <f>H26</f>
        <v>37</v>
      </c>
      <c r="I27" s="102">
        <f t="shared" si="9"/>
        <v>0</v>
      </c>
      <c r="J27" s="103">
        <f>K26</f>
        <v>1</v>
      </c>
      <c r="K27" s="101">
        <f>COUNTIFS(DataBase!K:K,"Critical Site",DataBase!L:L,"New Location",DataBase!U:U,"Approved",DataBase!Z:Z,"*",DataBase!AA:AA,"SNR_I",DataBase!BH:BH,"Non-Private",DataBase!AI:AI,"&gt;0",DataBase!AL:AL,"&gt;0",DataBase!AM:AM,"&gt;0",DataBase!AN:AN,"&gt;0",DataBase!AI:AI,"&gt;0",DataBase!AL:AL,"&gt;0",DataBase!AM:AM,"&gt;0",DataBase!AN:AN,"&gt;0")+COUNTIFS(DataBase!K:K,"Critical Site",DataBase!L:L,"New Location",DataBase!U:U,"Approved",DataBase!Z:Z,"*",DataBase!AA:AA,"SNR_F",DataBase!BH:BH,"Non-Private",DataBase!AI:AI,"&gt;0",DataBase!AL:AL,"&gt;0",DataBase!AM:AM,"&gt;0",DataBase!AN:AN,"&gt;0")+COUNTIFS(DataBase!K:K,"Critical Site",DataBase!L:L,"New Location",DataBase!U:U,"Approved",DataBase!Z:Z,"*",DataBase!AA:AA,"SNR_G",DataBase!BH:BH,"Non-Private",DataBase!AI:AI,"&gt;0",DataBase!AL:AL,"&gt;0",DataBase!AM:AM,"&gt;0",DataBase!AN:AN,"&gt;0")+COUNTIFS(DataBase!K:K,"Critical Site",DataBase!L:L,"New Location",DataBase!U:U,"Approved",DataBase!Z:Z,"*",DataBase!AA:AA,"SNR_H",DataBase!BH:BH,"Non-Private",DataBase!AI:AI,"&gt;0",DataBase!AL:AL,"&gt;0",DataBase!AM:AM,"&gt;0",DataBase!AN:AN,"&gt;0")+COUNTIFS(DataBase!K:K,"Critical Site",DataBase!L:L,"New Location",DataBase!U:U,"Approved",DataBase!Z:Z,"*",DataBase!AA:AA,"SNR_J",DataBase!BH:BH,"Non-Private",DataBase!AI:AI,"&gt;0",DataBase!AL:AL,"&gt;0",DataBase!AM:AM,"&gt;0",DataBase!AN:AN,"&gt;0")+COUNTIFS(DataBase!K:K,"Critical Site",DataBase!L:L,"New Location",DataBase!U:U,"Approved",DataBase!Z:Z,"*",DataBase!AA:AA,"SNR_K",DataBase!BH:BH,"Non-Private",DataBase!AI:AI,"&gt;0",DataBase!AL:AL,"&gt;0",DataBase!AM:AM,"&gt;0",DataBase!AN:AN,"&gt;0")+COUNTIFS(DataBase!K:K,"Critical Site",DataBase!L:L,"New Location",DataBase!U:U,"Approved",DataBase!Z:Z,"*",DataBase!AA:AA,"SNR_L",DataBase!BH:BH,"Non-Private",DataBase!AI:AI,"&gt;0",DataBase!AL:AL,"&gt;0",DataBase!AM:AM,"&gt;0",DataBase!AN:AN,"&gt;0")+COUNTIFS(DataBase!K:K,"Critical Site",DataBase!L:L,"New Location",DataBase!U:U,"Approved",DataBase!Z:Z,"*",DataBase!AA:AA,"SNR_M",DataBase!BH:BH,"Non-Private",DataBase!AI:AI,"&gt;0",DataBase!AL:AL,"&gt;0",DataBase!AM:AM,"&gt;0",DataBase!AN:AN,"&gt;0")+COUNTIFS(DataBase!K:K,"Critical Site",DataBase!L:L,"New Location",DataBase!U:U,"Approved",DataBase!Z:Z,"*",DataBase!AA:AA,"SNR_N",DataBase!BH:BH,"Non-Private",DataBase!AI:AI,"&gt;0",DataBase!AL:AL,"&gt;0",DataBase!AM:AM,"&gt;0",DataBase!AN:AN,"&gt;0")+COUNTIFS(DataBase!K:K,"Critical Site",DataBase!L:L,"New Location",DataBase!U:U,"Approved",DataBase!Z:Z,"*",DataBase!AA:AA,"SNR_O",DataBase!BH:BH,"Non-Private",DataBase!AI:AI,"&gt;0",DataBase!AL:AL,"&gt;0",DataBase!AM:AM,"&gt;0",DataBase!AN:AN,"&gt;0")+COUNTIFS(DataBase!K:K,"Critical Site",DataBase!L:L,"New Location",DataBase!U:U,"Approved",DataBase!Z:Z,"*",DataBase!AA:AA,"SNR_P",DataBase!BH:BH,"Non-Private",DataBase!AI:AI,"&gt;0",DataBase!AL:AL,"&gt;0",DataBase!AM:AM,"&gt;0",DataBase!AN:AN,"&gt;0")+COUNTIFS(DataBase!K:K,"Critical Site",DataBase!L:L,"New Location",DataBase!U:U,"Approved",DataBase!Z:Z,"*",DataBase!AA:AA,"SNR_R",DataBase!BH:BH,"Non-Private",DataBase!AI:AI,"&gt;0",DataBase!AL:AL,"&gt;0",DataBase!AM:AM,"&gt;0",DataBase!AN:AN,"&gt;0")+COUNTIFS(DataBase!K:K,"Critical Site",DataBase!L:L,"New Location",DataBase!U:U,"Approved",DataBase!Z:Z,"*",DataBase!AA:AA,"SNR_S",DataBase!BH:BH,"Non-Private",DataBase!AI:AI,"&gt;0",DataBase!AL:AL,"&gt;0",DataBase!AM:AM,"&gt;0",DataBase!AN:AN,"&gt;0")+COUNTIFS(DataBase!K:K,"Critical Site",DataBase!L:L,"New Location",DataBase!U:U,"Approved",DataBase!Z:Z,"*",DataBase!AA:AA,"SNR_T",DataBase!BH:BH,"Non-Private",DataBase!AI:AI,"&gt;0",DataBase!AL:AL,"&gt;0",DataBase!AM:AM,"&gt;0",DataBase!AN:AN,"&gt;0")+COUNTIFS(DataBase!K:K,"Critical Site",DataBase!L:L,"New Location",DataBase!U:U,"Approved",DataBase!Z:Z,"*",DataBase!AA:AA,"SNR_U",DataBase!BH:BH,"Non-Private",DataBase!AI:AI,"&gt;0",DataBase!AL:AL,"&gt;0",DataBase!AM:AM,"&gt;0",DataBase!AN:AN,"&gt;0")+COUNTIFS(DataBase!K:K,"Critical Site",DataBase!L:L,"New Location",DataBase!U:U,"Approved",DataBase!Z:Z,"*",DataBase!AA:AA,"SNR_V",DataBase!BH:BH,"Non-Private",DataBase!AI:AI,"&gt;0",DataBase!AL:AL,"&gt;0",DataBase!AM:AM,"&gt;0",DataBase!AN:AN,"&gt;0")+COUNTIFS(DataBase!K:K,"Critical Site",DataBase!L:L,"New Location",DataBase!U:U,"Approved",DataBase!Z:Z,"*",DataBase!AA:AA,"SNR_W",DataBase!BH:BH,"Non-Private",DataBase!AI:AI,"&gt;0",DataBase!AL:AL,"&gt;0",DataBase!AM:AM,"&gt;0",DataBase!AN:AN,"&gt;0")+COUNTIFS(DataBase!K:K,"Critical Site",DataBase!L:L,"New Location",DataBase!U:U,"Approved",DataBase!Z:Z,"*",DataBase!AA:AA,"SNR_E",DataBase!BH:BH,"Non-Private",DataBase!AI:AI,"&gt;0",DataBase!AL:AL,"&gt;0",DataBase!AM:AM,"&gt;0",DataBase!AN:AN,"&gt;0")+ COUNTIFS(DataBase!K:K,"Critical Site",DataBase!L:L,"New Location",DataBase!U:U,"Approved",DataBase!Z:Z,"*",DataBase!AA:AA,"SNR_Q",DataBase!BH:BH,"Non-Private",DataBase!AI:AI,"&gt;0",DataBase!AL:AL,"&gt;0",DataBase!AM:AM,"&gt;0",DataBase!AN:AN,"&gt;0")</f>
        <v>0</v>
      </c>
      <c r="L27" s="102">
        <f t="shared" si="10"/>
        <v>1</v>
      </c>
      <c r="M27" s="104">
        <f>F27+I27+L27</f>
        <v>3</v>
      </c>
      <c r="N27" s="103" t="s">
        <v>770</v>
      </c>
      <c r="O27" s="105" t="s">
        <v>1273</v>
      </c>
    </row>
    <row r="28" spans="3:22" ht="17.649999999999999" thickBot="1">
      <c r="C28" s="7" t="s">
        <v>1003</v>
      </c>
      <c r="D28" s="100">
        <f>E27</f>
        <v>92</v>
      </c>
      <c r="E28" s="101">
        <f>COUNTIFS(DataBase!K:K,"New Site",DataBase!U:U,"Approved",DataBase!Z:Z,"*",DataBase!AA:AA,"SNR_I",DataBase!BH:BH,"Non-Private",DataBase!AI:AI,"&gt;0",DataBase!AL:AL,"&gt;0",DataBase!AM:AM,"&gt;0",DataBase!AN:AN,"&gt;0",DataBase!AI:AI,"&gt;0",DataBase!AL:AL,"&gt;0",DataBase!AM:AM,"&gt;0",DataBase!AN:AN,"&gt;0")+COUNTIFS(DataBase!K:K,"New Site",DataBase!U:U,"Approved",DataBase!Z:Z,"*",DataBase!AA:AA,"SNR_F",DataBase!BH:BH,"Non-Private",DataBase!AI:AI,"&gt;0",DataBase!AL:AL,"&gt;0",DataBase!AM:AM,"&gt;0",DataBase!AN:AN,"&gt;0")+COUNTIFS(DataBase!K:K,"New Site",DataBase!U:U,"Approved",DataBase!Z:Z,"*",DataBase!AA:AA,"SNR_G",DataBase!BH:BH,"Non-Private",DataBase!AI:AI,"&gt;0",DataBase!AL:AL,"&gt;0",DataBase!AM:AM,"&gt;0",DataBase!AN:AN,"&gt;0")+COUNTIFS(DataBase!K:K,"New Site",DataBase!U:U,"Approved",DataBase!Z:Z,"*",DataBase!AA:AA,"SNR_H",DataBase!BH:BH,"Non-Private",DataBase!AI:AI,"&gt;0",DataBase!AL:AL,"&gt;0",DataBase!AM:AM,"&gt;0",DataBase!AN:AN,"&gt;0")+COUNTIFS(DataBase!K:K,"New Site",DataBase!U:U,"Approved",DataBase!Z:Z,"*",DataBase!AA:AA,"SNR_J",DataBase!BH:BH,"Non-Private",DataBase!AI:AI,"&gt;0",DataBase!AL:AL,"&gt;0",DataBase!AM:AM,"&gt;0",DataBase!AN:AN,"&gt;0")+COUNTIFS(DataBase!K:K,"New Site",DataBase!U:U,"Approved",DataBase!Z:Z,"*",DataBase!AA:AA,"SNR_K",DataBase!BH:BH,"Non-Private",DataBase!AI:AI,"&gt;0",DataBase!AL:AL,"&gt;0",DataBase!AM:AM,"&gt;0",DataBase!AN:AN,"&gt;0")+COUNTIFS(DataBase!K:K,"New Site",DataBase!U:U,"Approved",DataBase!Z:Z,"*",DataBase!AA:AA,"SNR_L",DataBase!BH:BH,"Non-Private",DataBase!AI:AI,"&gt;0",DataBase!AL:AL,"&gt;0",DataBase!AM:AM,"&gt;0",DataBase!AN:AN,"&gt;0")+COUNTIFS(DataBase!K:K,"New Site",DataBase!U:U,"Approved",DataBase!Z:Z,"*",DataBase!AA:AA,"SNR_M",DataBase!BH:BH,"Non-Private",DataBase!AI:AI,"&gt;0",DataBase!AL:AL,"&gt;0",DataBase!AM:AM,"&gt;0",DataBase!AN:AN,"&gt;0")+COUNTIFS(DataBase!K:K,"New Site",DataBase!U:U,"Approved",DataBase!Z:Z,"*",DataBase!AA:AA,"SNR_N",DataBase!BH:BH,"Non-Private",DataBase!AI:AI,"&gt;0",DataBase!AL:AL,"&gt;0",DataBase!AM:AM,"&gt;0",DataBase!AN:AN,"&gt;0")+COUNTIFS(DataBase!K:K,"New Site",DataBase!U:U,"Approved",DataBase!Z:Z,"*",DataBase!AA:AA,"SNR_O",DataBase!BH:BH,"Non-Private",DataBase!AI:AI,"&gt;0",DataBase!AL:AL,"&gt;0",DataBase!AM:AM,"&gt;0",DataBase!AN:AN,"&gt;0")+COUNTIFS(DataBase!K:K,"New Site",DataBase!U:U,"Approved",DataBase!Z:Z,"*",DataBase!AA:AA,"SNR_P",DataBase!BH:BH,"Non-Private",DataBase!AI:AI,"&gt;0",DataBase!AL:AL,"&gt;0",DataBase!AM:AM,"&gt;0",DataBase!AN:AN,"&gt;0")+COUNTIFS(DataBase!K:K,"New Site",DataBase!U:U,"Approved",DataBase!Z:Z,"*",DataBase!AA:AA,"SNR_R",DataBase!BH:BH,"Non-Private",DataBase!AI:AI,"&gt;0",DataBase!AL:AL,"&gt;0",DataBase!AM:AM,"&gt;0",DataBase!AN:AN,"&gt;0")+COUNTIFS(DataBase!K:K,"New Site",DataBase!U:U,"Approved",DataBase!Z:Z,"*",DataBase!AA:AA,"SNR_S",DataBase!BH:BH,"Non-Private",DataBase!AI:AI,"&gt;0",DataBase!AL:AL,"&gt;0",DataBase!AM:AM,"&gt;0",DataBase!AN:AN,"&gt;0")+COUNTIFS(DataBase!K:K,"New Site",DataBase!U:U,"Approved",DataBase!Z:Z,"*",DataBase!AA:AA,"SNR_T",DataBase!BH:BH,"Non-Private",DataBase!AI:AI,"&gt;0",DataBase!AL:AL,"&gt;0",DataBase!AM:AM,"&gt;0",DataBase!AN:AN,"&gt;0")+COUNTIFS(DataBase!K:K,"New Site",DataBase!U:U,"Approved",DataBase!Z:Z,"*",DataBase!AA:AA,"SNR_U",DataBase!BH:BH,"Non-Private",DataBase!AI:AI,"&gt;0",DataBase!AL:AL,"&gt;0",DataBase!AM:AM,"&gt;0",DataBase!AN:AN,"&gt;0")+COUNTIFS(DataBase!K:K,"New Site",DataBase!U:U,"Approved",DataBase!Z:Z,"*",DataBase!AA:AA,"SNR_V",DataBase!BH:BH,"Non-Private",DataBase!AI:AI,"&gt;0",DataBase!AL:AL,"&gt;0",DataBase!AM:AM,"&gt;0",DataBase!AN:AN,"&gt;0")+COUNTIFS(DataBase!K:K,"New Site",DataBase!U:U,"Approved",DataBase!Z:Z,"*",DataBase!AA:AA,"SNR_W",DataBase!BH:BH,"Non-Private",DataBase!AI:AI,"&gt;0",DataBase!AL:AL,"&gt;0",DataBase!AM:AM,"&gt;0",DataBase!AN:AN,"&gt;0")+COUNTIFS(DataBase!K:K,"New Site",DataBase!U:U,"Approved",DataBase!Z:Z,"*",DataBase!AA:AA,"SNR_E",DataBase!BH:BH,"Non-Private",DataBase!AI:AI,"&gt;0",DataBase!AL:AL,"&gt;0",DataBase!AM:AM,"&gt;0",DataBase!AN:AN,"&gt;0")+ COUNTIFS(DataBase!K:K,"New Site",DataBase!U:U,"Approved",DataBase!Z:Z,"*",DataBase!AA:AA,"SNR_Q",DataBase!BH:BH,"Non-Private",DataBase!AI:AI,"&gt;0",DataBase!AL:AL,"&gt;0",DataBase!AM:AM,"&gt;0",DataBase!AN:AN,"&gt;0")+ COUNTIFS(DataBase!K:K,"New Site",DataBase!U:U,"Approved",DataBase!Z:Z,"*",DataBase!AB:AB,"ACCEPTED",DataBase!BH:BH,"Non-Private",DataBase!AI:AI,"&gt;0",DataBase!AL:AL,"&gt;0",DataBase!AM:AM,"&gt;0",DataBase!AN:AN,"&gt;0")+20</f>
        <v>55</v>
      </c>
      <c r="F28" s="102">
        <f t="shared" si="8"/>
        <v>37</v>
      </c>
      <c r="G28" s="103">
        <f>H27</f>
        <v>37</v>
      </c>
      <c r="H28" s="103">
        <f>H27</f>
        <v>37</v>
      </c>
      <c r="I28" s="102">
        <f t="shared" si="9"/>
        <v>0</v>
      </c>
      <c r="J28" s="103">
        <f>K27</f>
        <v>0</v>
      </c>
      <c r="K28" s="101">
        <f>COUNTIFS(DataBase!K:K,"Critical Site",DataBase!L:L,"New Location",DataBase!U:U,"Approved",DataBase!Z:Z,"*",DataBase!AA:AA,"SNR_I",DataBase!BH:BH,"Non-Private",DataBase!AI:AI,"&gt;0",DataBase!AL:AL,"&gt;0",DataBase!AM:AM,"&gt;0",DataBase!AN:AN,"&gt;0",DataBase!AI:AI,"&gt;0",DataBase!AL:AL,"&gt;0",DataBase!AM:AM,"&gt;0",DataBase!AN:AN,"&gt;0")+COUNTIFS(DataBase!K:K,"Critical Site",DataBase!L:L,"New Location",DataBase!U:U,"Approved",DataBase!Z:Z,"*",DataBase!AA:AA,"SNR_F",DataBase!BH:BH,"Non-Private",DataBase!AI:AI,"&gt;0",DataBase!AL:AL,"&gt;0",DataBase!AM:AM,"&gt;0",DataBase!AN:AN,"&gt;0")+COUNTIFS(DataBase!K:K,"Critical Site",DataBase!L:L,"New Location",DataBase!U:U,"Approved",DataBase!Z:Z,"*",DataBase!AA:AA,"SNR_G",DataBase!BH:BH,"Non-Private",DataBase!AI:AI,"&gt;0",DataBase!AL:AL,"&gt;0",DataBase!AM:AM,"&gt;0",DataBase!AN:AN,"&gt;0")+COUNTIFS(DataBase!K:K,"Critical Site",DataBase!L:L,"New Location",DataBase!U:U,"Approved",DataBase!Z:Z,"*",DataBase!AA:AA,"SNR_H",DataBase!BH:BH,"Non-Private",DataBase!AI:AI,"&gt;0",DataBase!AL:AL,"&gt;0",DataBase!AM:AM,"&gt;0",DataBase!AN:AN,"&gt;0")+COUNTIFS(DataBase!K:K,"Critical Site",DataBase!L:L,"New Location",DataBase!U:U,"Approved",DataBase!Z:Z,"*",DataBase!AA:AA,"SNR_J",DataBase!BH:BH,"Non-Private",DataBase!AI:AI,"&gt;0",DataBase!AL:AL,"&gt;0",DataBase!AM:AM,"&gt;0",DataBase!AN:AN,"&gt;0")+COUNTIFS(DataBase!K:K,"Critical Site",DataBase!L:L,"New Location",DataBase!U:U,"Approved",DataBase!Z:Z,"*",DataBase!AA:AA,"SNR_K",DataBase!BH:BH,"Non-Private",DataBase!AI:AI,"&gt;0",DataBase!AL:AL,"&gt;0",DataBase!AM:AM,"&gt;0",DataBase!AN:AN,"&gt;0")+COUNTIFS(DataBase!K:K,"Critical Site",DataBase!L:L,"New Location",DataBase!U:U,"Approved",DataBase!Z:Z,"*",DataBase!AA:AA,"SNR_L",DataBase!BH:BH,"Non-Private",DataBase!AI:AI,"&gt;0",DataBase!AL:AL,"&gt;0",DataBase!AM:AM,"&gt;0",DataBase!AN:AN,"&gt;0")+COUNTIFS(DataBase!K:K,"Critical Site",DataBase!L:L,"New Location",DataBase!U:U,"Approved",DataBase!Z:Z,"*",DataBase!AA:AA,"SNR_M",DataBase!BH:BH,"Non-Private",DataBase!AI:AI,"&gt;0",DataBase!AL:AL,"&gt;0",DataBase!AM:AM,"&gt;0",DataBase!AN:AN,"&gt;0")+COUNTIFS(DataBase!K:K,"Critical Site",DataBase!L:L,"New Location",DataBase!U:U,"Approved",DataBase!Z:Z,"*",DataBase!AA:AA,"SNR_N",DataBase!BH:BH,"Non-Private",DataBase!AI:AI,"&gt;0",DataBase!AL:AL,"&gt;0",DataBase!AM:AM,"&gt;0",DataBase!AN:AN,"&gt;0")+COUNTIFS(DataBase!K:K,"Critical Site",DataBase!L:L,"New Location",DataBase!U:U,"Approved",DataBase!Z:Z,"*",DataBase!AA:AA,"SNR_O",DataBase!BH:BH,"Non-Private",DataBase!AI:AI,"&gt;0",DataBase!AL:AL,"&gt;0",DataBase!AM:AM,"&gt;0",DataBase!AN:AN,"&gt;0")+COUNTIFS(DataBase!K:K,"Critical Site",DataBase!L:L,"New Location",DataBase!U:U,"Approved",DataBase!Z:Z,"*",DataBase!AA:AA,"SNR_P",DataBase!BH:BH,"Non-Private",DataBase!AI:AI,"&gt;0",DataBase!AL:AL,"&gt;0",DataBase!AM:AM,"&gt;0",DataBase!AN:AN,"&gt;0")+COUNTIFS(DataBase!K:K,"Critical Site",DataBase!L:L,"New Location",DataBase!U:U,"Approved",DataBase!Z:Z,"*",DataBase!AA:AA,"SNR_R",DataBase!BH:BH,"Non-Private",DataBase!AI:AI,"&gt;0",DataBase!AL:AL,"&gt;0",DataBase!AM:AM,"&gt;0",DataBase!AN:AN,"&gt;0")+COUNTIFS(DataBase!K:K,"Critical Site",DataBase!L:L,"New Location",DataBase!U:U,"Approved",DataBase!Z:Z,"*",DataBase!AA:AA,"SNR_S",DataBase!BH:BH,"Non-Private",DataBase!AI:AI,"&gt;0",DataBase!AL:AL,"&gt;0",DataBase!AM:AM,"&gt;0",DataBase!AN:AN,"&gt;0")+COUNTIFS(DataBase!K:K,"Critical Site",DataBase!L:L,"New Location",DataBase!U:U,"Approved",DataBase!Z:Z,"*",DataBase!AA:AA,"SNR_T",DataBase!BH:BH,"Non-Private",DataBase!AI:AI,"&gt;0",DataBase!AL:AL,"&gt;0",DataBase!AM:AM,"&gt;0",DataBase!AN:AN,"&gt;0")+COUNTIFS(DataBase!K:K,"Critical Site",DataBase!L:L,"New Location",DataBase!U:U,"Approved",DataBase!Z:Z,"*",DataBase!AA:AA,"SNR_U",DataBase!BH:BH,"Non-Private",DataBase!AI:AI,"&gt;0",DataBase!AL:AL,"&gt;0",DataBase!AM:AM,"&gt;0",DataBase!AN:AN,"&gt;0")+COUNTIFS(DataBase!K:K,"Critical Site",DataBase!L:L,"New Location",DataBase!U:U,"Approved",DataBase!Z:Z,"*",DataBase!AA:AA,"SNR_V",DataBase!BH:BH,"Non-Private",DataBase!AI:AI,"&gt;0",DataBase!AL:AL,"&gt;0",DataBase!AM:AM,"&gt;0",DataBase!AN:AN,"&gt;0")+COUNTIFS(DataBase!K:K,"Critical Site",DataBase!L:L,"New Location",DataBase!U:U,"Approved",DataBase!Z:Z,"*",DataBase!AA:AA,"SNR_W",DataBase!BH:BH,"Non-Private",DataBase!AI:AI,"&gt;0",DataBase!AL:AL,"&gt;0",DataBase!AM:AM,"&gt;0",DataBase!AN:AN,"&gt;0")+COUNTIFS(DataBase!K:K,"Critical Site",DataBase!L:L,"New Location",DataBase!U:U,"Approved",DataBase!Z:Z,"*",DataBase!AA:AA,"SNR_E",DataBase!BH:BH,"Non-Private",DataBase!AI:AI,"&gt;0",DataBase!AL:AL,"&gt;0",DataBase!AM:AM,"&gt;0",DataBase!AN:AN,"&gt;0")+ COUNTIFS(DataBase!K:K,"Critical Site",DataBase!L:L,"New Location",DataBase!U:U,"Approved",DataBase!Z:Z,"*",DataBase!AA:AA,"SNR_Q",DataBase!BH:BH,"Non-Private",DataBase!AI:AI,"&gt;0",DataBase!AL:AL,"&gt;0",DataBase!AM:AM,"&gt;0",DataBase!AN:AN,"&gt;0")</f>
        <v>0</v>
      </c>
      <c r="L28" s="102">
        <f t="shared" si="10"/>
        <v>0</v>
      </c>
      <c r="M28" s="104">
        <f>F28+I28+L28</f>
        <v>37</v>
      </c>
      <c r="N28" s="103" t="s">
        <v>90</v>
      </c>
      <c r="O28" s="105"/>
    </row>
    <row r="29" spans="3:22" ht="17.649999999999999" thickBot="1">
      <c r="C29" s="21" t="s">
        <v>778</v>
      </c>
      <c r="D29" s="21"/>
      <c r="E29" s="130"/>
      <c r="F29" s="137"/>
      <c r="G29" s="133"/>
      <c r="H29" s="130"/>
      <c r="I29" s="137"/>
      <c r="J29" s="141"/>
      <c r="K29" s="144"/>
      <c r="L29" s="149"/>
      <c r="M29" s="141"/>
      <c r="N29" s="22"/>
      <c r="O29" s="22"/>
    </row>
    <row r="30" spans="3:22" ht="17.649999999999999" thickBot="1">
      <c r="C30" s="7" t="s">
        <v>779</v>
      </c>
      <c r="D30" s="100">
        <f>E28+E21</f>
        <v>100</v>
      </c>
      <c r="E30" s="101">
        <f>COUNTIFS(DataBase!K:K,"New Site",DataBase!AQ:AQ,"&gt;0")+COUNTIFS(DataBase!K:K,"Newly Added",DataBase!AQ:AQ,"&gt;0")-21+20</f>
        <v>103</v>
      </c>
      <c r="F30" s="102">
        <f>D30-E30</f>
        <v>-3</v>
      </c>
      <c r="G30" s="103">
        <f>H28+H21</f>
        <v>40</v>
      </c>
      <c r="H30" s="101">
        <f>G30</f>
        <v>40</v>
      </c>
      <c r="I30" s="102">
        <f>G30-H30</f>
        <v>0</v>
      </c>
      <c r="J30" s="103">
        <f>K28+K21</f>
        <v>3</v>
      </c>
      <c r="K30" s="101">
        <f>COUNTIFS(DataBase!K:K,"Critical Site",DataBase!L:L,"New Location",DataBase!AQ:AQ,"&gt;0")-2</f>
        <v>2</v>
      </c>
      <c r="L30" s="102">
        <f>J30-K30</f>
        <v>1</v>
      </c>
      <c r="M30" s="104">
        <f>F30+I30+L30</f>
        <v>-2</v>
      </c>
      <c r="N30" s="103" t="s">
        <v>90</v>
      </c>
      <c r="O30" s="105"/>
      <c r="P30" s="151"/>
    </row>
    <row r="31" spans="3:22" ht="17.649999999999999" thickBot="1">
      <c r="C31" s="7" t="s">
        <v>780</v>
      </c>
      <c r="D31" s="100">
        <f>E30</f>
        <v>103</v>
      </c>
      <c r="E31" s="101">
        <f>COUNTIFS(DataBase!K:K,"New Site",DataBase!AR:AR,"&gt;0")+COUNTIFS(DataBase!K:K,"Newly Added",DataBase!AR:AR,"&gt;0")+20</f>
        <v>102</v>
      </c>
      <c r="F31" s="102">
        <f>D31-E31</f>
        <v>1</v>
      </c>
      <c r="G31" s="103">
        <f>H30</f>
        <v>40</v>
      </c>
      <c r="H31" s="101">
        <f>G31</f>
        <v>40</v>
      </c>
      <c r="I31" s="102">
        <f>G31-H31</f>
        <v>0</v>
      </c>
      <c r="J31" s="103">
        <f>K30</f>
        <v>2</v>
      </c>
      <c r="K31" s="101">
        <f>COUNTIFS(DataBase!K:K,"Critical Site",DataBase!L:L,"New Location",DataBase!AR:AR,"&gt;0")</f>
        <v>2</v>
      </c>
      <c r="L31" s="102">
        <f>J31-K31</f>
        <v>0</v>
      </c>
      <c r="M31" s="104">
        <f>F31+I31+L31</f>
        <v>1</v>
      </c>
      <c r="N31" s="103" t="s">
        <v>90</v>
      </c>
      <c r="O31" s="105"/>
    </row>
    <row r="32" spans="3:22" ht="17.649999999999999" thickBot="1">
      <c r="C32" s="40" t="s">
        <v>781</v>
      </c>
      <c r="D32" s="100">
        <f>E31</f>
        <v>102</v>
      </c>
      <c r="E32" s="158">
        <f>COUNTIFS(DataBase!K:K,"New Site",DataBase!BA:BA,"&gt;0")+COUNTIFS(DataBase!K:K,"Newly Added",DataBase!BA:BA,"&gt;0")+COUNTIFS(DataBase!K:K,"COW Newly Added",DataBase!BA:BA,"&gt;0")</f>
        <v>138</v>
      </c>
      <c r="F32" s="112">
        <f>D32-E32</f>
        <v>-36</v>
      </c>
      <c r="G32" s="103">
        <f>H31</f>
        <v>40</v>
      </c>
      <c r="H32" s="158">
        <f>G32</f>
        <v>40</v>
      </c>
      <c r="I32" s="112">
        <f>G32-H32</f>
        <v>0</v>
      </c>
      <c r="J32" s="103">
        <f>K31</f>
        <v>2</v>
      </c>
      <c r="K32" s="158">
        <f>COUNTIFS(DataBase!K:K,"Critical Site",DataBase!L:L,"New Location",DataBase!BA:BA,"&gt;0")</f>
        <v>2</v>
      </c>
      <c r="L32" s="112">
        <f>J32-K32</f>
        <v>0</v>
      </c>
      <c r="M32" s="104">
        <f>F32+I32+L32</f>
        <v>-36</v>
      </c>
      <c r="N32" s="103" t="s">
        <v>782</v>
      </c>
      <c r="O32" s="105"/>
    </row>
    <row r="33" spans="3:15" ht="18" customHeight="1" thickBot="1">
      <c r="C33" s="192" t="s">
        <v>1092</v>
      </c>
      <c r="D33" s="193"/>
      <c r="E33" s="193"/>
      <c r="F33" s="193"/>
      <c r="G33" s="193"/>
      <c r="H33" s="193"/>
      <c r="I33" s="193"/>
      <c r="J33" s="194"/>
      <c r="K33" s="192">
        <f>E32+H32+K32-20</f>
        <v>160</v>
      </c>
      <c r="L33" s="193"/>
      <c r="M33" s="195"/>
      <c r="N33" s="157" t="s">
        <v>1276</v>
      </c>
      <c r="O33" s="156"/>
    </row>
  </sheetData>
  <mergeCells count="11">
    <mergeCell ref="M3:M5"/>
    <mergeCell ref="C33:J33"/>
    <mergeCell ref="K33:M33"/>
    <mergeCell ref="C2:O2"/>
    <mergeCell ref="C3:C5"/>
    <mergeCell ref="N3:N5"/>
    <mergeCell ref="O3:O5"/>
    <mergeCell ref="G4:I4"/>
    <mergeCell ref="J4:L4"/>
    <mergeCell ref="D3:F4"/>
    <mergeCell ref="G3:L3"/>
  </mergeCells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&amp;L&amp;G&amp;C&amp;F&amp;RInternal</oddHeader>
    <oddFooter>&amp;L&amp;D&amp;CHuawei Confidential&amp;RPage &amp;P of &amp;N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3"/>
  <sheetViews>
    <sheetView topLeftCell="A4" zoomScaleNormal="100" workbookViewId="0">
      <selection activeCell="L11" sqref="L11"/>
    </sheetView>
  </sheetViews>
  <sheetFormatPr defaultColWidth="10.265625" defaultRowHeight="15"/>
  <cols>
    <col min="1" max="1" width="10.265625" style="23"/>
    <col min="2" max="2" width="45.265625" style="23" bestFit="1" customWidth="1"/>
    <col min="3" max="3" width="7" style="23" bestFit="1" customWidth="1"/>
    <col min="4" max="4" width="9.265625" style="23" bestFit="1" customWidth="1"/>
    <col min="5" max="5" width="9.265625" style="23" customWidth="1"/>
    <col min="6" max="6" width="7.3984375" style="23" bestFit="1" customWidth="1"/>
    <col min="7" max="7" width="4.265625" style="23" bestFit="1" customWidth="1"/>
    <col min="8" max="8" width="6.1328125" style="23" bestFit="1" customWidth="1"/>
    <col min="9" max="9" width="6.3984375" style="23" bestFit="1" customWidth="1"/>
    <col min="10" max="10" width="6" style="23" bestFit="1" customWidth="1"/>
    <col min="11" max="12" width="10.265625" style="23"/>
    <col min="13" max="13" width="21.3984375" style="23" bestFit="1" customWidth="1"/>
    <col min="14" max="16384" width="10.265625" style="23"/>
  </cols>
  <sheetData>
    <row r="2" spans="1:13" ht="15.4" thickBot="1">
      <c r="B2" s="212" t="s">
        <v>1081</v>
      </c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</row>
    <row r="3" spans="1:13" ht="15.4" thickBot="1">
      <c r="B3" s="214" t="s">
        <v>748</v>
      </c>
      <c r="C3" s="216" t="s">
        <v>1085</v>
      </c>
      <c r="D3" s="217"/>
      <c r="E3" s="217"/>
      <c r="F3" s="217"/>
      <c r="G3" s="217"/>
      <c r="H3" s="217"/>
      <c r="I3" s="217"/>
      <c r="J3" s="217"/>
      <c r="K3" s="217"/>
      <c r="L3" s="217"/>
      <c r="M3" s="214" t="s">
        <v>1086</v>
      </c>
    </row>
    <row r="4" spans="1:13" ht="15.4" thickBot="1">
      <c r="B4" s="215"/>
      <c r="C4" s="73" t="s">
        <v>753</v>
      </c>
      <c r="D4" s="73" t="s">
        <v>42</v>
      </c>
      <c r="E4" s="73" t="s">
        <v>576</v>
      </c>
      <c r="F4" s="73" t="s">
        <v>344</v>
      </c>
      <c r="G4" s="73" t="s">
        <v>369</v>
      </c>
      <c r="H4" s="73" t="s">
        <v>84</v>
      </c>
      <c r="I4" s="73" t="s">
        <v>396</v>
      </c>
      <c r="J4" s="73" t="s">
        <v>104</v>
      </c>
      <c r="K4" s="73" t="s">
        <v>141</v>
      </c>
      <c r="L4" s="73" t="s">
        <v>1139</v>
      </c>
      <c r="M4" s="215"/>
    </row>
    <row r="5" spans="1:13" ht="15.4" thickBot="1">
      <c r="B5" s="74" t="s">
        <v>755</v>
      </c>
      <c r="C5" s="75"/>
      <c r="D5" s="75"/>
      <c r="E5" s="75"/>
      <c r="F5" s="75"/>
      <c r="G5" s="75"/>
      <c r="H5" s="75"/>
      <c r="I5" s="75"/>
      <c r="J5" s="75"/>
      <c r="K5" s="75"/>
      <c r="L5" s="75"/>
      <c r="M5" s="76"/>
    </row>
    <row r="6" spans="1:13" ht="15.4" thickBot="1">
      <c r="A6" s="77"/>
      <c r="B6" s="77" t="s">
        <v>756</v>
      </c>
      <c r="C6" s="77">
        <f>SUBTOTAL(9,D6:L6)</f>
        <v>108</v>
      </c>
      <c r="D6" s="77">
        <v>46</v>
      </c>
      <c r="E6" s="77">
        <v>2</v>
      </c>
      <c r="F6" s="77">
        <v>19</v>
      </c>
      <c r="G6" s="77">
        <v>6</v>
      </c>
      <c r="H6" s="77">
        <v>5</v>
      </c>
      <c r="I6" s="77">
        <v>6</v>
      </c>
      <c r="J6" s="77">
        <v>14</v>
      </c>
      <c r="K6" s="77">
        <v>9</v>
      </c>
      <c r="L6" s="77">
        <v>1</v>
      </c>
      <c r="M6" s="77" t="s">
        <v>757</v>
      </c>
    </row>
    <row r="7" spans="1:13" ht="15.4" thickBot="1">
      <c r="A7" s="77"/>
      <c r="B7" s="77" t="s">
        <v>764</v>
      </c>
      <c r="C7" s="77">
        <f>SUBTOTAL(9,D7:L7)</f>
        <v>96</v>
      </c>
      <c r="D7" s="77">
        <v>41</v>
      </c>
      <c r="E7" s="77">
        <v>2</v>
      </c>
      <c r="F7" s="77">
        <v>18</v>
      </c>
      <c r="G7" s="77">
        <v>6</v>
      </c>
      <c r="H7" s="77">
        <v>4</v>
      </c>
      <c r="I7" s="77">
        <v>5</v>
      </c>
      <c r="J7" s="77">
        <v>12</v>
      </c>
      <c r="K7" s="77">
        <v>8</v>
      </c>
      <c r="L7" s="77">
        <v>0</v>
      </c>
      <c r="M7" s="77" t="s">
        <v>757</v>
      </c>
    </row>
    <row r="8" spans="1:13" ht="15.4" thickBot="1">
      <c r="A8" s="77"/>
      <c r="B8" s="77" t="s">
        <v>1083</v>
      </c>
      <c r="C8" s="77">
        <f>SUBTOTAL(9,D8:L8)</f>
        <v>96</v>
      </c>
      <c r="D8" s="77">
        <v>41</v>
      </c>
      <c r="E8" s="77">
        <v>2</v>
      </c>
      <c r="F8" s="77">
        <v>18</v>
      </c>
      <c r="G8" s="77">
        <v>6</v>
      </c>
      <c r="H8" s="77">
        <v>4</v>
      </c>
      <c r="I8" s="77">
        <v>5</v>
      </c>
      <c r="J8" s="77">
        <v>12</v>
      </c>
      <c r="K8" s="77">
        <v>8</v>
      </c>
      <c r="L8" s="77">
        <v>0</v>
      </c>
      <c r="M8" s="77" t="s">
        <v>90</v>
      </c>
    </row>
    <row r="9" spans="1:13" ht="15.4" thickBot="1">
      <c r="B9" s="78" t="s">
        <v>766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</row>
    <row r="10" spans="1:13" ht="15.4" thickBot="1">
      <c r="A10" s="77"/>
      <c r="B10" s="77" t="s">
        <v>767</v>
      </c>
      <c r="C10" s="77">
        <f>SUBTOTAL(9,D10:L10)</f>
        <v>32</v>
      </c>
      <c r="D10" s="77">
        <v>6</v>
      </c>
      <c r="E10" s="77">
        <v>2</v>
      </c>
      <c r="F10" s="77">
        <v>12</v>
      </c>
      <c r="G10" s="77">
        <v>2</v>
      </c>
      <c r="H10" s="77">
        <v>0</v>
      </c>
      <c r="I10" s="77">
        <v>2</v>
      </c>
      <c r="J10" s="77">
        <v>5</v>
      </c>
      <c r="K10" s="77">
        <v>3</v>
      </c>
      <c r="L10" s="77">
        <v>0</v>
      </c>
      <c r="M10" s="77" t="s">
        <v>90</v>
      </c>
    </row>
    <row r="11" spans="1:13" ht="15.4" thickBot="1">
      <c r="A11" s="77"/>
      <c r="B11" s="77" t="s">
        <v>768</v>
      </c>
      <c r="C11" s="77">
        <f>SUBTOTAL(9,D11:L11)</f>
        <v>32</v>
      </c>
      <c r="D11" s="77">
        <v>6</v>
      </c>
      <c r="E11" s="77">
        <v>2</v>
      </c>
      <c r="F11" s="77">
        <v>12</v>
      </c>
      <c r="G11" s="77">
        <v>2</v>
      </c>
      <c r="H11" s="77">
        <v>0</v>
      </c>
      <c r="I11" s="77">
        <v>2</v>
      </c>
      <c r="J11" s="77">
        <v>5</v>
      </c>
      <c r="K11" s="77">
        <v>3</v>
      </c>
      <c r="L11" s="77">
        <v>0</v>
      </c>
      <c r="M11" s="77" t="s">
        <v>90</v>
      </c>
    </row>
    <row r="12" spans="1:13" ht="15.4" thickBot="1">
      <c r="A12" s="77"/>
      <c r="B12" s="77" t="s">
        <v>769</v>
      </c>
      <c r="C12" s="77">
        <f>SUBTOTAL(9,D12:L12)</f>
        <v>28</v>
      </c>
      <c r="D12" s="77">
        <v>6</v>
      </c>
      <c r="E12" s="77">
        <v>2</v>
      </c>
      <c r="F12" s="77">
        <v>11</v>
      </c>
      <c r="G12" s="77">
        <v>2</v>
      </c>
      <c r="H12" s="77">
        <v>0</v>
      </c>
      <c r="I12" s="77">
        <v>2</v>
      </c>
      <c r="J12" s="77">
        <v>4</v>
      </c>
      <c r="K12" s="77">
        <v>1</v>
      </c>
      <c r="L12" s="77">
        <v>0</v>
      </c>
      <c r="M12" s="77" t="s">
        <v>770</v>
      </c>
    </row>
    <row r="13" spans="1:13" ht="15.4" thickBot="1">
      <c r="A13" s="77"/>
      <c r="B13" s="77" t="s">
        <v>1084</v>
      </c>
      <c r="C13" s="77">
        <f>SUBTOTAL(9,D13:L13)</f>
        <v>26</v>
      </c>
      <c r="D13" s="77">
        <v>6</v>
      </c>
      <c r="E13" s="77">
        <v>2</v>
      </c>
      <c r="F13" s="77">
        <v>9</v>
      </c>
      <c r="G13" s="77">
        <v>2</v>
      </c>
      <c r="H13" s="77">
        <v>0</v>
      </c>
      <c r="I13" s="77">
        <v>2</v>
      </c>
      <c r="J13" s="77">
        <v>4</v>
      </c>
      <c r="K13" s="77">
        <v>1</v>
      </c>
      <c r="L13" s="77">
        <v>0</v>
      </c>
      <c r="M13" s="77" t="s">
        <v>90</v>
      </c>
    </row>
    <row r="14" spans="1:13" ht="15.4" thickBot="1">
      <c r="A14" s="77"/>
      <c r="B14" s="77" t="s">
        <v>772</v>
      </c>
      <c r="C14" s="77">
        <f>SUBTOTAL(9,D14:L14)</f>
        <v>28</v>
      </c>
      <c r="D14" s="77">
        <v>6</v>
      </c>
      <c r="E14" s="77">
        <v>2</v>
      </c>
      <c r="F14" s="77">
        <v>11</v>
      </c>
      <c r="G14" s="77">
        <v>2</v>
      </c>
      <c r="H14" s="77">
        <v>0</v>
      </c>
      <c r="I14" s="77">
        <v>2</v>
      </c>
      <c r="J14" s="77">
        <v>4</v>
      </c>
      <c r="K14" s="77">
        <v>1</v>
      </c>
      <c r="L14" s="77">
        <v>0</v>
      </c>
      <c r="M14" s="77" t="s">
        <v>770</v>
      </c>
    </row>
    <row r="15" spans="1:13" ht="15.4" thickBot="1">
      <c r="B15" s="81" t="s">
        <v>773</v>
      </c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3"/>
    </row>
    <row r="16" spans="1:13" ht="15.4" thickBot="1">
      <c r="A16" s="77"/>
      <c r="B16" s="77" t="s">
        <v>774</v>
      </c>
      <c r="C16" s="77">
        <f>SUBTOTAL(9,D16:L16)</f>
        <v>28</v>
      </c>
      <c r="D16" s="77">
        <v>28</v>
      </c>
      <c r="E16" s="77">
        <v>0</v>
      </c>
      <c r="F16" s="77">
        <v>0</v>
      </c>
      <c r="G16" s="77">
        <v>0</v>
      </c>
      <c r="H16" s="77">
        <v>0</v>
      </c>
      <c r="I16" s="77">
        <v>0</v>
      </c>
      <c r="J16" s="77">
        <v>0</v>
      </c>
      <c r="K16" s="77">
        <v>0</v>
      </c>
      <c r="L16" s="77">
        <v>0</v>
      </c>
      <c r="M16" s="77" t="s">
        <v>90</v>
      </c>
    </row>
    <row r="17" spans="1:13" ht="15.4" thickBot="1">
      <c r="A17" s="77"/>
      <c r="B17" s="77" t="s">
        <v>1102</v>
      </c>
      <c r="C17" s="77">
        <f>SUBTOTAL(9,D17:L17)</f>
        <v>28</v>
      </c>
      <c r="D17" s="77">
        <v>28</v>
      </c>
      <c r="E17" s="77">
        <v>0</v>
      </c>
      <c r="F17" s="77">
        <v>0</v>
      </c>
      <c r="G17" s="77">
        <v>0</v>
      </c>
      <c r="H17" s="77">
        <v>0</v>
      </c>
      <c r="I17" s="77">
        <v>0</v>
      </c>
      <c r="J17" s="77">
        <v>0</v>
      </c>
      <c r="K17" s="77">
        <v>0</v>
      </c>
      <c r="L17" s="77">
        <v>0</v>
      </c>
      <c r="M17" s="77" t="s">
        <v>90</v>
      </c>
    </row>
    <row r="18" spans="1:13" ht="15.4" thickBot="1">
      <c r="A18" s="77"/>
      <c r="B18" s="77" t="s">
        <v>776</v>
      </c>
      <c r="C18" s="77">
        <f>SUBTOTAL(9,D18:L18)</f>
        <v>28</v>
      </c>
      <c r="D18" s="77">
        <v>28</v>
      </c>
      <c r="E18" s="77">
        <v>0</v>
      </c>
      <c r="F18" s="77">
        <v>0</v>
      </c>
      <c r="G18" s="77">
        <v>0</v>
      </c>
      <c r="H18" s="77">
        <v>0</v>
      </c>
      <c r="I18" s="77">
        <v>0</v>
      </c>
      <c r="J18" s="77">
        <v>0</v>
      </c>
      <c r="K18" s="77">
        <v>0</v>
      </c>
      <c r="L18" s="77">
        <v>0</v>
      </c>
      <c r="M18" s="77" t="s">
        <v>770</v>
      </c>
    </row>
    <row r="19" spans="1:13" ht="15.4" thickBot="1">
      <c r="A19" s="77"/>
      <c r="B19" s="77" t="s">
        <v>1003</v>
      </c>
      <c r="C19" s="77">
        <f>SUBTOTAL(9,D19:L19)</f>
        <v>28</v>
      </c>
      <c r="D19" s="77">
        <v>28</v>
      </c>
      <c r="E19" s="77">
        <v>0</v>
      </c>
      <c r="F19" s="77">
        <v>0</v>
      </c>
      <c r="G19" s="77">
        <v>0</v>
      </c>
      <c r="H19" s="77">
        <v>0</v>
      </c>
      <c r="I19" s="77">
        <v>0</v>
      </c>
      <c r="J19" s="77">
        <v>0</v>
      </c>
      <c r="K19" s="77">
        <v>0</v>
      </c>
      <c r="L19" s="77">
        <v>0</v>
      </c>
      <c r="M19" s="77" t="s">
        <v>90</v>
      </c>
    </row>
    <row r="20" spans="1:13" ht="15.4" thickBot="1">
      <c r="B20" s="84" t="s">
        <v>778</v>
      </c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6"/>
    </row>
    <row r="21" spans="1:13" ht="15.4" thickBot="1">
      <c r="A21" s="77"/>
      <c r="B21" s="77" t="s">
        <v>779</v>
      </c>
      <c r="C21" s="77">
        <f>SUBTOTAL(9,D21:L21)</f>
        <v>54</v>
      </c>
      <c r="D21" s="77">
        <f t="shared" ref="D21:L21" si="0">D19+D13</f>
        <v>34</v>
      </c>
      <c r="E21" s="77">
        <f t="shared" si="0"/>
        <v>2</v>
      </c>
      <c r="F21" s="77">
        <f t="shared" si="0"/>
        <v>9</v>
      </c>
      <c r="G21" s="77">
        <f t="shared" si="0"/>
        <v>2</v>
      </c>
      <c r="H21" s="77">
        <f t="shared" si="0"/>
        <v>0</v>
      </c>
      <c r="I21" s="77">
        <f t="shared" si="0"/>
        <v>2</v>
      </c>
      <c r="J21" s="77">
        <f t="shared" si="0"/>
        <v>4</v>
      </c>
      <c r="K21" s="77">
        <f t="shared" si="0"/>
        <v>1</v>
      </c>
      <c r="L21" s="77">
        <f t="shared" si="0"/>
        <v>0</v>
      </c>
      <c r="M21" s="77" t="s">
        <v>90</v>
      </c>
    </row>
    <row r="22" spans="1:13" ht="15.4" thickBot="1">
      <c r="A22" s="77"/>
      <c r="B22" s="77" t="s">
        <v>780</v>
      </c>
      <c r="C22" s="77">
        <f>SUBTOTAL(9,D22:L22)</f>
        <v>49</v>
      </c>
      <c r="D22" s="77">
        <v>34</v>
      </c>
      <c r="E22" s="77">
        <v>2</v>
      </c>
      <c r="F22" s="77">
        <v>4</v>
      </c>
      <c r="G22" s="77">
        <v>2</v>
      </c>
      <c r="H22" s="77">
        <v>0</v>
      </c>
      <c r="I22" s="77">
        <v>2</v>
      </c>
      <c r="J22" s="77">
        <v>4</v>
      </c>
      <c r="K22" s="77">
        <v>1</v>
      </c>
      <c r="L22" s="77">
        <v>0</v>
      </c>
      <c r="M22" s="77" t="s">
        <v>90</v>
      </c>
    </row>
    <row r="23" spans="1:13" ht="15.4" thickBot="1">
      <c r="A23" s="77"/>
      <c r="B23" s="77" t="s">
        <v>781</v>
      </c>
      <c r="C23" s="77">
        <f>SUBTOTAL(9,D23:L23)</f>
        <v>49</v>
      </c>
      <c r="D23" s="77">
        <v>34</v>
      </c>
      <c r="E23" s="77">
        <v>2</v>
      </c>
      <c r="F23" s="77">
        <v>4</v>
      </c>
      <c r="G23" s="77">
        <v>2</v>
      </c>
      <c r="H23" s="77">
        <v>0</v>
      </c>
      <c r="I23" s="77">
        <v>2</v>
      </c>
      <c r="J23" s="77">
        <v>4</v>
      </c>
      <c r="K23" s="77">
        <v>1</v>
      </c>
      <c r="L23" s="77">
        <v>0</v>
      </c>
      <c r="M23" s="77" t="s">
        <v>782</v>
      </c>
    </row>
  </sheetData>
  <mergeCells count="4">
    <mergeCell ref="B2:M2"/>
    <mergeCell ref="B3:B4"/>
    <mergeCell ref="M3:M4"/>
    <mergeCell ref="C3:L3"/>
  </mergeCells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&amp;L&amp;G&amp;C&amp;F&amp;RInternal</oddHeader>
    <oddFooter>&amp;L&amp;D&amp;CHuawei Confidential&amp;RPage &amp;P of &amp;N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U23"/>
  <sheetViews>
    <sheetView zoomScale="85" zoomScaleNormal="85" workbookViewId="0">
      <selection activeCell="T15" sqref="T15"/>
    </sheetView>
  </sheetViews>
  <sheetFormatPr defaultRowHeight="14.25"/>
  <cols>
    <col min="1" max="19" width="9.1328125" style="94"/>
  </cols>
  <sheetData>
    <row r="4" spans="1:21">
      <c r="A4" s="218" t="s">
        <v>1082</v>
      </c>
      <c r="B4" s="218"/>
      <c r="C4" s="218"/>
      <c r="D4" s="218"/>
      <c r="E4" s="218"/>
      <c r="F4" s="218"/>
      <c r="G4" s="218"/>
      <c r="H4" s="218"/>
      <c r="I4" s="218"/>
      <c r="J4" s="218"/>
      <c r="K4" s="218"/>
      <c r="L4" s="218"/>
      <c r="M4" s="218"/>
      <c r="N4" s="218"/>
      <c r="O4" s="218"/>
      <c r="P4" s="218"/>
      <c r="Q4" s="218"/>
      <c r="R4" s="218"/>
      <c r="S4" s="218"/>
      <c r="T4" s="218"/>
      <c r="U4" s="218"/>
    </row>
    <row r="5" spans="1:21">
      <c r="A5" s="221" t="s">
        <v>1087</v>
      </c>
      <c r="B5" s="221" t="s">
        <v>734</v>
      </c>
      <c r="C5" s="221" t="s">
        <v>1088</v>
      </c>
      <c r="D5" s="221" t="s">
        <v>753</v>
      </c>
      <c r="E5" s="221" t="s">
        <v>1089</v>
      </c>
      <c r="F5" s="221">
        <v>43574</v>
      </c>
      <c r="G5" s="221">
        <v>43604</v>
      </c>
      <c r="H5" s="221">
        <v>43635</v>
      </c>
      <c r="I5" s="221">
        <v>43665</v>
      </c>
      <c r="J5" s="221">
        <v>43696</v>
      </c>
      <c r="K5" s="223">
        <v>43727</v>
      </c>
      <c r="L5" s="224"/>
      <c r="M5" s="224"/>
      <c r="N5" s="225"/>
      <c r="O5" s="221">
        <v>43757</v>
      </c>
      <c r="P5" s="221">
        <v>43788</v>
      </c>
      <c r="Q5" s="221">
        <v>43818</v>
      </c>
      <c r="R5" s="221">
        <v>43485</v>
      </c>
      <c r="S5" s="221">
        <v>43516</v>
      </c>
      <c r="T5" s="221">
        <v>43544</v>
      </c>
      <c r="U5" s="221">
        <v>43575</v>
      </c>
    </row>
    <row r="6" spans="1:21">
      <c r="A6" s="222"/>
      <c r="B6" s="222"/>
      <c r="C6" s="222"/>
      <c r="D6" s="222"/>
      <c r="E6" s="222"/>
      <c r="F6" s="222"/>
      <c r="G6" s="222"/>
      <c r="H6" s="222"/>
      <c r="I6" s="222"/>
      <c r="J6" s="222"/>
      <c r="K6" s="88" t="s">
        <v>1269</v>
      </c>
      <c r="L6" s="88" t="s">
        <v>1270</v>
      </c>
      <c r="M6" s="88" t="s">
        <v>1271</v>
      </c>
      <c r="N6" s="88" t="s">
        <v>1272</v>
      </c>
      <c r="O6" s="222"/>
      <c r="P6" s="222"/>
      <c r="Q6" s="222"/>
      <c r="R6" s="222"/>
      <c r="S6" s="222"/>
      <c r="T6" s="222"/>
      <c r="U6" s="222"/>
    </row>
    <row r="7" spans="1:21">
      <c r="A7" s="219" t="s">
        <v>1090</v>
      </c>
      <c r="B7" s="220">
        <v>244</v>
      </c>
      <c r="C7" s="219" t="s">
        <v>1091</v>
      </c>
      <c r="D7" s="220">
        <f>I8</f>
        <v>102</v>
      </c>
      <c r="E7" s="89" t="s">
        <v>752</v>
      </c>
      <c r="F7" s="89"/>
      <c r="G7" s="89"/>
      <c r="H7" s="89">
        <v>5</v>
      </c>
      <c r="I7" s="89">
        <v>40</v>
      </c>
      <c r="J7" s="89">
        <v>75</v>
      </c>
      <c r="K7" s="89">
        <v>80</v>
      </c>
      <c r="L7" s="89">
        <v>85</v>
      </c>
      <c r="M7" s="89">
        <v>95</v>
      </c>
      <c r="N7" s="89">
        <v>115</v>
      </c>
      <c r="O7" s="89">
        <v>170</v>
      </c>
      <c r="P7" s="89">
        <v>215</v>
      </c>
      <c r="Q7" s="89">
        <v>244</v>
      </c>
      <c r="R7" s="89"/>
      <c r="S7" s="89"/>
      <c r="T7" s="89"/>
      <c r="U7" s="90"/>
    </row>
    <row r="8" spans="1:21">
      <c r="A8" s="219"/>
      <c r="B8" s="220"/>
      <c r="C8" s="219"/>
      <c r="D8" s="220"/>
      <c r="E8" s="91" t="s">
        <v>753</v>
      </c>
      <c r="F8" s="91"/>
      <c r="G8" s="91"/>
      <c r="H8" s="91">
        <v>5</v>
      </c>
      <c r="I8" s="92">
        <f>COUNTIFS(DataBase!K:K,"New Site",DataBase!AR:AR,"&gt;0")+COUNTIFS(DataBase!K:K,"Newly Added",DataBase!AR:AR,"&gt;0")+COUNTIFS(DataBase!K:K,"COW Newly Added",DataBase!AR:AR,"&gt;0")</f>
        <v>102</v>
      </c>
      <c r="J8" s="92">
        <f>COUNTIFS(DataBase!K:K,"New Site",DataBase!AR:AR,"&gt;0")+COUNTIFS(DataBase!K:K,"Newly Added",DataBase!AR:AR,"&gt;0")+COUNTIFS(DataBase!K:K,"COW Newly Added",DataBase!AR:AR,"&gt;0")</f>
        <v>102</v>
      </c>
      <c r="K8" s="92"/>
      <c r="L8" s="92"/>
      <c r="M8" s="92"/>
      <c r="N8" s="91"/>
      <c r="O8" s="91"/>
      <c r="P8" s="91"/>
      <c r="Q8" s="91"/>
      <c r="R8" s="91"/>
      <c r="S8" s="91"/>
      <c r="T8" s="91"/>
      <c r="U8" s="93"/>
    </row>
    <row r="9" spans="1:21">
      <c r="A9" s="219"/>
      <c r="B9" s="220"/>
      <c r="C9" s="219" t="s">
        <v>1074</v>
      </c>
      <c r="D9" s="220">
        <f>I10</f>
        <v>138</v>
      </c>
      <c r="E9" s="89" t="s">
        <v>752</v>
      </c>
      <c r="F9" s="89"/>
      <c r="G9" s="89"/>
      <c r="H9" s="89">
        <v>5</v>
      </c>
      <c r="I9" s="89">
        <v>40</v>
      </c>
      <c r="J9" s="89">
        <v>75</v>
      </c>
      <c r="K9" s="89"/>
      <c r="L9" s="89"/>
      <c r="M9" s="89"/>
      <c r="N9" s="89">
        <v>115</v>
      </c>
      <c r="O9" s="89">
        <v>170</v>
      </c>
      <c r="P9" s="89">
        <v>215</v>
      </c>
      <c r="Q9" s="89">
        <v>244</v>
      </c>
      <c r="R9" s="89"/>
      <c r="S9" s="89"/>
      <c r="T9" s="89"/>
      <c r="U9" s="90"/>
    </row>
    <row r="10" spans="1:21">
      <c r="A10" s="219"/>
      <c r="B10" s="220"/>
      <c r="C10" s="219"/>
      <c r="D10" s="220"/>
      <c r="E10" s="91" t="s">
        <v>753</v>
      </c>
      <c r="F10" s="91"/>
      <c r="G10" s="91"/>
      <c r="H10" s="91">
        <v>5</v>
      </c>
      <c r="I10" s="92">
        <f>COUNTIFS(DataBase!K:K,"New Site",DataBase!BA:BA,"&gt;0")+COUNTIFS(DataBase!K:K,"Newly Added",DataBase!BA:BA,"&gt;0")+COUNTIFS(DataBase!K:K,"COW Newly Added",DataBase!BA:BA,"&gt;0")</f>
        <v>138</v>
      </c>
      <c r="J10" s="92">
        <f>COUNTIFS(DataBase!K:K,"New Site",DataBase!BA:BA,"&gt;0")+COUNTIFS(DataBase!K:K,"Newly Added",DataBase!BA:BA,"&gt;0")+COUNTIFS(DataBase!K:K,"COW Newly Added",DataBase!BA:BA,"&gt;0")</f>
        <v>138</v>
      </c>
      <c r="K10" s="92"/>
      <c r="L10" s="92"/>
      <c r="M10" s="92"/>
      <c r="N10" s="91"/>
      <c r="O10" s="91"/>
      <c r="P10" s="91"/>
      <c r="Q10" s="91"/>
      <c r="R10" s="91"/>
      <c r="S10" s="91"/>
      <c r="T10" s="91"/>
      <c r="U10" s="93"/>
    </row>
    <row r="11" spans="1:21">
      <c r="I11" s="95">
        <f t="shared" ref="I11:Q11" si="0">I9-H9</f>
        <v>35</v>
      </c>
      <c r="J11" s="95">
        <f t="shared" si="0"/>
        <v>35</v>
      </c>
      <c r="K11" s="95"/>
      <c r="L11" s="95"/>
      <c r="M11" s="95"/>
      <c r="N11" s="95">
        <f>N9-J9</f>
        <v>40</v>
      </c>
      <c r="O11" s="95">
        <f t="shared" si="0"/>
        <v>55</v>
      </c>
      <c r="P11" s="95">
        <f t="shared" si="0"/>
        <v>45</v>
      </c>
      <c r="Q11" s="95">
        <f t="shared" si="0"/>
        <v>29</v>
      </c>
      <c r="R11" s="95"/>
      <c r="S11" s="95"/>
      <c r="T11" s="96"/>
      <c r="U11" s="96"/>
    </row>
    <row r="13" spans="1:21">
      <c r="A13" s="218" t="s">
        <v>1085</v>
      </c>
      <c r="B13" s="218"/>
      <c r="C13" s="218"/>
      <c r="D13" s="218"/>
      <c r="E13" s="218"/>
      <c r="F13" s="218"/>
      <c r="G13" s="218"/>
      <c r="H13" s="218"/>
      <c r="I13" s="218"/>
      <c r="J13" s="218"/>
      <c r="K13" s="218"/>
      <c r="L13" s="218"/>
      <c r="M13" s="218"/>
      <c r="N13" s="218"/>
      <c r="O13" s="218"/>
      <c r="P13" s="218"/>
      <c r="Q13" s="218"/>
      <c r="R13" s="218"/>
      <c r="S13" s="218"/>
      <c r="T13" s="218"/>
      <c r="U13" s="218"/>
    </row>
    <row r="14" spans="1:21">
      <c r="A14" s="87" t="s">
        <v>1087</v>
      </c>
      <c r="B14" s="87" t="s">
        <v>734</v>
      </c>
      <c r="C14" s="87" t="s">
        <v>1088</v>
      </c>
      <c r="D14" s="87" t="s">
        <v>753</v>
      </c>
      <c r="E14" s="87" t="s">
        <v>1089</v>
      </c>
      <c r="F14" s="88">
        <v>43574</v>
      </c>
      <c r="G14" s="88">
        <v>43604</v>
      </c>
      <c r="H14" s="88">
        <v>43635</v>
      </c>
      <c r="I14" s="88">
        <v>43665</v>
      </c>
      <c r="J14" s="88">
        <v>43696</v>
      </c>
      <c r="K14" s="88"/>
      <c r="L14" s="88"/>
      <c r="M14" s="88"/>
      <c r="N14" s="88">
        <v>43727</v>
      </c>
      <c r="O14" s="88">
        <v>43757</v>
      </c>
      <c r="P14" s="88">
        <v>43788</v>
      </c>
      <c r="Q14" s="88">
        <v>43818</v>
      </c>
      <c r="R14" s="88">
        <v>43485</v>
      </c>
      <c r="S14" s="88">
        <v>43516</v>
      </c>
      <c r="T14" s="88">
        <v>43544</v>
      </c>
      <c r="U14" s="88">
        <v>43575</v>
      </c>
    </row>
    <row r="15" spans="1:21">
      <c r="A15" s="219" t="s">
        <v>1090</v>
      </c>
      <c r="B15" s="220">
        <v>107</v>
      </c>
      <c r="C15" s="219" t="s">
        <v>1091</v>
      </c>
      <c r="D15" s="220">
        <v>9</v>
      </c>
      <c r="E15" s="89" t="s">
        <v>752</v>
      </c>
      <c r="F15" s="89"/>
      <c r="G15" s="89"/>
      <c r="H15" s="89">
        <v>0</v>
      </c>
      <c r="I15" s="89">
        <v>20</v>
      </c>
      <c r="J15" s="89">
        <v>50</v>
      </c>
      <c r="K15" s="89"/>
      <c r="L15" s="89"/>
      <c r="M15" s="89"/>
      <c r="N15" s="89">
        <v>80</v>
      </c>
      <c r="O15" s="89">
        <v>95</v>
      </c>
      <c r="P15" s="89">
        <v>107</v>
      </c>
      <c r="Q15" s="89"/>
      <c r="R15" s="89"/>
      <c r="S15" s="89"/>
      <c r="T15" s="89"/>
      <c r="U15" s="90"/>
    </row>
    <row r="16" spans="1:21">
      <c r="A16" s="219"/>
      <c r="B16" s="220"/>
      <c r="C16" s="219"/>
      <c r="D16" s="220"/>
      <c r="E16" s="91" t="s">
        <v>753</v>
      </c>
      <c r="F16" s="91"/>
      <c r="G16" s="91"/>
      <c r="H16" s="91">
        <v>0</v>
      </c>
      <c r="I16" s="92">
        <f>COUNTIFS(DataBase!K:K,"Critical Site",DataBase!AR:AR,"&gt;0")+COUNTIFS(DataBase!K:K,"Critical Site",DataBase!AR:AR,"*")</f>
        <v>43</v>
      </c>
      <c r="J16" s="92">
        <f>COUNTIFS(DataBase!K:K,"Critical Site",DataBase!AR:AR,"&gt;0")+COUNTIFS(DataBase!K:K,"Critical Site",DataBase!AR:AR,"*")</f>
        <v>43</v>
      </c>
      <c r="K16" s="92"/>
      <c r="L16" s="92"/>
      <c r="M16" s="92"/>
      <c r="N16" s="91"/>
      <c r="O16" s="91"/>
      <c r="P16" s="91"/>
      <c r="Q16" s="91"/>
      <c r="R16" s="91"/>
      <c r="S16" s="91"/>
      <c r="T16" s="91"/>
      <c r="U16" s="93"/>
    </row>
    <row r="17" spans="1:21">
      <c r="A17" s="219"/>
      <c r="B17" s="220"/>
      <c r="C17" s="219" t="s">
        <v>1074</v>
      </c>
      <c r="D17" s="220">
        <v>9</v>
      </c>
      <c r="E17" s="89" t="s">
        <v>752</v>
      </c>
      <c r="F17" s="89"/>
      <c r="G17" s="89"/>
      <c r="H17" s="89">
        <v>0</v>
      </c>
      <c r="I17" s="89">
        <v>20</v>
      </c>
      <c r="J17" s="89">
        <v>50</v>
      </c>
      <c r="K17" s="89"/>
      <c r="L17" s="89"/>
      <c r="M17" s="89"/>
      <c r="N17" s="89">
        <v>80</v>
      </c>
      <c r="O17" s="89">
        <v>95</v>
      </c>
      <c r="P17" s="89">
        <v>107</v>
      </c>
      <c r="Q17" s="89"/>
      <c r="R17" s="89"/>
      <c r="S17" s="89"/>
      <c r="T17" s="89"/>
      <c r="U17" s="90"/>
    </row>
    <row r="18" spans="1:21">
      <c r="A18" s="219"/>
      <c r="B18" s="220"/>
      <c r="C18" s="219"/>
      <c r="D18" s="220"/>
      <c r="E18" s="91" t="s">
        <v>753</v>
      </c>
      <c r="F18" s="91"/>
      <c r="G18" s="91"/>
      <c r="H18" s="91">
        <v>0</v>
      </c>
      <c r="I18" s="92">
        <f>COUNTIFS(DataBase!K:K,"Critical Site",DataBase!BA:BA,"&gt;0")+COUNTIFS(DataBase!K:K,"Critical Site",DataBase!BA:BA,"*")</f>
        <v>43</v>
      </c>
      <c r="J18" s="92">
        <f>COUNTIFS(DataBase!K:K,"Critical Site",DataBase!BA:BA,"&gt;0")+COUNTIFS(DataBase!K:K,"Critical Site",DataBase!BA:BA,"*")</f>
        <v>43</v>
      </c>
      <c r="K18" s="92"/>
      <c r="L18" s="92"/>
      <c r="M18" s="92"/>
      <c r="N18" s="91"/>
      <c r="O18" s="91"/>
      <c r="P18" s="91"/>
      <c r="Q18" s="91"/>
      <c r="R18" s="91"/>
      <c r="S18" s="91"/>
      <c r="T18" s="91"/>
      <c r="U18" s="93"/>
    </row>
    <row r="19" spans="1:21">
      <c r="I19" s="95">
        <f>I17-H17</f>
        <v>20</v>
      </c>
      <c r="J19" s="95">
        <f>J17-I17</f>
        <v>30</v>
      </c>
      <c r="K19" s="95"/>
      <c r="L19" s="95"/>
      <c r="M19" s="95"/>
      <c r="N19" s="95">
        <f>N17-J17</f>
        <v>30</v>
      </c>
      <c r="O19" s="95">
        <f>O17-N17</f>
        <v>15</v>
      </c>
      <c r="P19" s="95">
        <f>P17-O17</f>
        <v>12</v>
      </c>
      <c r="Q19" s="95"/>
    </row>
    <row r="21" spans="1:21">
      <c r="J21" s="94">
        <v>125</v>
      </c>
      <c r="N21" s="94">
        <v>195</v>
      </c>
    </row>
    <row r="22" spans="1:21">
      <c r="J22" s="94">
        <v>107</v>
      </c>
    </row>
    <row r="23" spans="1:21">
      <c r="J23" s="94">
        <f>J21-J22</f>
        <v>18</v>
      </c>
    </row>
  </sheetData>
  <mergeCells count="32">
    <mergeCell ref="S5:S6"/>
    <mergeCell ref="T5:T6"/>
    <mergeCell ref="U5:U6"/>
    <mergeCell ref="A5:A6"/>
    <mergeCell ref="B5:B6"/>
    <mergeCell ref="C5:C6"/>
    <mergeCell ref="D5:D6"/>
    <mergeCell ref="E5:E6"/>
    <mergeCell ref="K5:N5"/>
    <mergeCell ref="A4:U4"/>
    <mergeCell ref="A7:A10"/>
    <mergeCell ref="B7:B10"/>
    <mergeCell ref="C7:C8"/>
    <mergeCell ref="D7:D8"/>
    <mergeCell ref="C9:C10"/>
    <mergeCell ref="D9:D10"/>
    <mergeCell ref="J5:J6"/>
    <mergeCell ref="F5:F6"/>
    <mergeCell ref="G5:G6"/>
    <mergeCell ref="H5:H6"/>
    <mergeCell ref="I5:I6"/>
    <mergeCell ref="O5:O6"/>
    <mergeCell ref="P5:P6"/>
    <mergeCell ref="Q5:Q6"/>
    <mergeCell ref="R5:R6"/>
    <mergeCell ref="A13:U13"/>
    <mergeCell ref="A15:A18"/>
    <mergeCell ref="B15:B18"/>
    <mergeCell ref="C15:C16"/>
    <mergeCell ref="D15:D16"/>
    <mergeCell ref="C17:C18"/>
    <mergeCell ref="D17:D18"/>
  </mergeCells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&amp;L&amp;G&amp;C&amp;F&amp;RInternal</oddHeader>
    <oddFooter>&amp;L&amp;D&amp;CHuawei Confidential&amp;RPage &amp;P of &amp;N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02"/>
  <sheetViews>
    <sheetView zoomScaleNormal="100" workbookViewId="0">
      <selection activeCell="E8" sqref="E8"/>
    </sheetView>
  </sheetViews>
  <sheetFormatPr defaultRowHeight="14.25"/>
  <cols>
    <col min="2" max="2" width="7.59765625" bestFit="1" customWidth="1"/>
    <col min="3" max="3" width="6.3984375" bestFit="1" customWidth="1"/>
    <col min="4" max="4" width="18.59765625" customWidth="1"/>
    <col min="5" max="5" width="52.265625" bestFit="1" customWidth="1"/>
    <col min="6" max="6" width="26.1328125" bestFit="1" customWidth="1"/>
    <col min="7" max="7" width="11.265625" bestFit="1" customWidth="1"/>
  </cols>
  <sheetData>
    <row r="1" spans="2:7" ht="14.65" thickBot="1"/>
    <row r="2" spans="2:7" ht="14.65" thickBot="1">
      <c r="B2" s="153" t="s">
        <v>1203</v>
      </c>
      <c r="C2" s="154"/>
      <c r="D2" s="154"/>
      <c r="E2" s="154"/>
      <c r="F2" s="154"/>
      <c r="G2" s="155"/>
    </row>
    <row r="3" spans="2:7" ht="14.65" thickBot="1">
      <c r="B3" s="116">
        <v>91</v>
      </c>
      <c r="C3" s="117">
        <v>91</v>
      </c>
      <c r="D3" s="117">
        <v>91</v>
      </c>
      <c r="E3" s="117">
        <v>91</v>
      </c>
      <c r="F3" s="117">
        <v>91</v>
      </c>
      <c r="G3" s="117">
        <v>85</v>
      </c>
    </row>
    <row r="4" spans="2:7" ht="14.65" thickBot="1">
      <c r="B4" s="116" t="s">
        <v>0</v>
      </c>
      <c r="C4" s="117" t="s">
        <v>1204</v>
      </c>
      <c r="D4" s="117" t="s">
        <v>1087</v>
      </c>
      <c r="E4" s="117" t="s">
        <v>1195</v>
      </c>
      <c r="F4" s="117" t="s">
        <v>1205</v>
      </c>
      <c r="G4" s="117" t="s">
        <v>1206</v>
      </c>
    </row>
    <row r="5" spans="2:7" ht="14.65" thickBot="1">
      <c r="B5" s="118" t="s">
        <v>275</v>
      </c>
      <c r="C5" s="31" t="s">
        <v>1207</v>
      </c>
      <c r="D5" s="31" t="s">
        <v>1208</v>
      </c>
      <c r="E5" s="31" t="s">
        <v>1209</v>
      </c>
      <c r="F5" s="31" t="s">
        <v>1210</v>
      </c>
      <c r="G5" s="119">
        <v>43718</v>
      </c>
    </row>
    <row r="6" spans="2:7" ht="14.65" thickBot="1">
      <c r="B6" s="118" t="s">
        <v>313</v>
      </c>
      <c r="C6" s="31" t="s">
        <v>1207</v>
      </c>
      <c r="D6" s="31" t="s">
        <v>1208</v>
      </c>
      <c r="E6" s="31" t="s">
        <v>1211</v>
      </c>
      <c r="F6" s="31" t="s">
        <v>1212</v>
      </c>
      <c r="G6" s="119">
        <v>43718</v>
      </c>
    </row>
    <row r="7" spans="2:7" ht="14.65" thickBot="1">
      <c r="B7" s="118" t="s">
        <v>705</v>
      </c>
      <c r="C7" s="31" t="s">
        <v>1207</v>
      </c>
      <c r="D7" s="31" t="s">
        <v>1208</v>
      </c>
      <c r="E7" s="31" t="s">
        <v>1213</v>
      </c>
      <c r="F7" s="31" t="s">
        <v>1214</v>
      </c>
      <c r="G7" s="31"/>
    </row>
    <row r="8" spans="2:7" ht="14.65" thickBot="1">
      <c r="B8" s="118" t="s">
        <v>303</v>
      </c>
      <c r="C8" s="31" t="s">
        <v>1207</v>
      </c>
      <c r="D8" s="31" t="s">
        <v>1208</v>
      </c>
      <c r="E8" s="31" t="s">
        <v>1213</v>
      </c>
      <c r="F8" s="31" t="s">
        <v>1214</v>
      </c>
      <c r="G8" s="31"/>
    </row>
    <row r="9" spans="2:7" ht="14.65" thickBot="1">
      <c r="B9" s="118" t="s">
        <v>308</v>
      </c>
      <c r="C9" s="31" t="s">
        <v>1207</v>
      </c>
      <c r="D9" s="31" t="s">
        <v>1208</v>
      </c>
      <c r="E9" s="31" t="s">
        <v>1215</v>
      </c>
      <c r="F9" s="31" t="s">
        <v>1214</v>
      </c>
      <c r="G9" s="31"/>
    </row>
    <row r="10" spans="2:7" ht="14.65" thickBot="1">
      <c r="B10" s="120" t="s">
        <v>711</v>
      </c>
      <c r="C10" s="121" t="s">
        <v>1207</v>
      </c>
      <c r="D10" s="121" t="s">
        <v>1208</v>
      </c>
      <c r="E10" s="121" t="s">
        <v>1216</v>
      </c>
      <c r="F10" s="121" t="s">
        <v>1217</v>
      </c>
      <c r="G10" s="152">
        <v>43735</v>
      </c>
    </row>
    <row r="11" spans="2:7" ht="14.65" thickBot="1">
      <c r="B11" s="118" t="s">
        <v>255</v>
      </c>
      <c r="C11" s="31" t="s">
        <v>1207</v>
      </c>
      <c r="D11" s="31" t="s">
        <v>1208</v>
      </c>
      <c r="E11" s="31" t="s">
        <v>1218</v>
      </c>
      <c r="F11" s="31" t="s">
        <v>1210</v>
      </c>
      <c r="G11" s="119">
        <v>43720</v>
      </c>
    </row>
    <row r="12" spans="2:7" ht="14.65" thickBot="1">
      <c r="B12" s="118" t="s">
        <v>259</v>
      </c>
      <c r="C12" s="31" t="s">
        <v>1207</v>
      </c>
      <c r="D12" s="31" t="s">
        <v>1208</v>
      </c>
      <c r="E12" s="31" t="s">
        <v>1218</v>
      </c>
      <c r="F12" s="31" t="s">
        <v>1210</v>
      </c>
      <c r="G12" s="119">
        <v>43720</v>
      </c>
    </row>
    <row r="13" spans="2:7" ht="14.65" thickBot="1">
      <c r="B13" s="118" t="s">
        <v>679</v>
      </c>
      <c r="C13" s="31" t="s">
        <v>1207</v>
      </c>
      <c r="D13" s="31" t="s">
        <v>1208</v>
      </c>
      <c r="E13" s="31" t="s">
        <v>1218</v>
      </c>
      <c r="F13" s="31" t="s">
        <v>1210</v>
      </c>
      <c r="G13" s="119">
        <v>43720</v>
      </c>
    </row>
    <row r="14" spans="2:7" ht="14.65" thickBot="1">
      <c r="B14" s="118" t="s">
        <v>298</v>
      </c>
      <c r="C14" s="31" t="s">
        <v>1207</v>
      </c>
      <c r="D14" s="31" t="s">
        <v>1208</v>
      </c>
      <c r="E14" s="31" t="s">
        <v>1219</v>
      </c>
      <c r="F14" s="31" t="s">
        <v>1210</v>
      </c>
      <c r="G14" s="119">
        <v>43725</v>
      </c>
    </row>
    <row r="15" spans="2:7" ht="14.65" thickBot="1">
      <c r="B15" s="118" t="s">
        <v>706</v>
      </c>
      <c r="C15" s="31" t="s">
        <v>1207</v>
      </c>
      <c r="D15" s="31" t="s">
        <v>1208</v>
      </c>
      <c r="E15" s="31" t="s">
        <v>1220</v>
      </c>
      <c r="F15" s="31" t="s">
        <v>1210</v>
      </c>
      <c r="G15" s="119">
        <v>43724</v>
      </c>
    </row>
    <row r="16" spans="2:7" ht="14.65" thickBot="1">
      <c r="B16" s="118" t="s">
        <v>318</v>
      </c>
      <c r="C16" s="31" t="s">
        <v>1207</v>
      </c>
      <c r="D16" s="31" t="s">
        <v>1208</v>
      </c>
      <c r="E16" s="31" t="s">
        <v>1221</v>
      </c>
      <c r="F16" s="31" t="s">
        <v>1210</v>
      </c>
      <c r="G16" s="119">
        <v>43728</v>
      </c>
    </row>
    <row r="17" spans="2:7" ht="14.65" thickBot="1">
      <c r="B17" s="118" t="s">
        <v>339</v>
      </c>
      <c r="C17" s="31" t="s">
        <v>1207</v>
      </c>
      <c r="D17" s="31" t="s">
        <v>1208</v>
      </c>
      <c r="E17" s="31" t="s">
        <v>1222</v>
      </c>
      <c r="F17" s="31" t="s">
        <v>1212</v>
      </c>
      <c r="G17" s="119">
        <v>43728</v>
      </c>
    </row>
    <row r="18" spans="2:7" ht="14.65" thickBot="1">
      <c r="B18" s="118" t="s">
        <v>271</v>
      </c>
      <c r="C18" s="31" t="s">
        <v>1207</v>
      </c>
      <c r="D18" s="31" t="s">
        <v>1208</v>
      </c>
      <c r="E18" s="31" t="s">
        <v>1223</v>
      </c>
      <c r="F18" s="31" t="s">
        <v>1212</v>
      </c>
      <c r="G18" s="119">
        <v>43720</v>
      </c>
    </row>
    <row r="19" spans="2:7" ht="14.65" thickBot="1">
      <c r="B19" s="118" t="s">
        <v>336</v>
      </c>
      <c r="C19" s="31" t="s">
        <v>1207</v>
      </c>
      <c r="D19" s="31" t="s">
        <v>1208</v>
      </c>
      <c r="E19" s="31" t="s">
        <v>1223</v>
      </c>
      <c r="F19" s="31" t="s">
        <v>1212</v>
      </c>
      <c r="G19" s="119">
        <v>43720</v>
      </c>
    </row>
    <row r="20" spans="2:7" ht="14.65" thickBot="1">
      <c r="B20" s="118" t="s">
        <v>290</v>
      </c>
      <c r="C20" s="31" t="s">
        <v>1207</v>
      </c>
      <c r="D20" s="31" t="s">
        <v>1208</v>
      </c>
      <c r="E20" s="31" t="s">
        <v>1224</v>
      </c>
      <c r="F20" s="31" t="s">
        <v>1210</v>
      </c>
      <c r="G20" s="119">
        <v>43718</v>
      </c>
    </row>
    <row r="21" spans="2:7" ht="14.65" thickBot="1">
      <c r="B21" s="118" t="s">
        <v>51</v>
      </c>
      <c r="C21" s="31" t="s">
        <v>1225</v>
      </c>
      <c r="D21" s="31" t="s">
        <v>1208</v>
      </c>
      <c r="E21" s="31" t="s">
        <v>1226</v>
      </c>
      <c r="F21" s="31" t="s">
        <v>1227</v>
      </c>
      <c r="G21" s="119">
        <v>43718</v>
      </c>
    </row>
    <row r="22" spans="2:7" ht="14.65" thickBot="1">
      <c r="B22" s="118" t="s">
        <v>60</v>
      </c>
      <c r="C22" s="31" t="s">
        <v>1225</v>
      </c>
      <c r="D22" s="31" t="s">
        <v>1208</v>
      </c>
      <c r="E22" s="31" t="s">
        <v>1226</v>
      </c>
      <c r="F22" s="31" t="s">
        <v>1227</v>
      </c>
      <c r="G22" s="119">
        <v>43718</v>
      </c>
    </row>
    <row r="23" spans="2:7" ht="14.65" thickBot="1">
      <c r="B23" s="118" t="s">
        <v>680</v>
      </c>
      <c r="C23" s="31" t="s">
        <v>1225</v>
      </c>
      <c r="D23" s="31" t="s">
        <v>1208</v>
      </c>
      <c r="E23" s="31" t="s">
        <v>1228</v>
      </c>
      <c r="F23" s="31" t="s">
        <v>1229</v>
      </c>
      <c r="G23" s="119">
        <v>43725</v>
      </c>
    </row>
    <row r="24" spans="2:7" ht="14.65" thickBot="1">
      <c r="B24" s="118" t="s">
        <v>63</v>
      </c>
      <c r="C24" s="31" t="s">
        <v>1225</v>
      </c>
      <c r="D24" s="31" t="s">
        <v>1208</v>
      </c>
      <c r="E24" s="31" t="s">
        <v>1230</v>
      </c>
      <c r="F24" s="31" t="s">
        <v>1229</v>
      </c>
      <c r="G24" s="119">
        <v>43734</v>
      </c>
    </row>
    <row r="25" spans="2:7" ht="14.65" thickBot="1">
      <c r="B25" s="118" t="s">
        <v>66</v>
      </c>
      <c r="C25" s="31" t="s">
        <v>1225</v>
      </c>
      <c r="D25" s="31" t="s">
        <v>1208</v>
      </c>
      <c r="E25" s="31" t="s">
        <v>1228</v>
      </c>
      <c r="F25" s="31" t="s">
        <v>1229</v>
      </c>
      <c r="G25" s="119">
        <v>43725</v>
      </c>
    </row>
    <row r="26" spans="2:7" ht="14.65" thickBot="1">
      <c r="B26" s="118" t="s">
        <v>69</v>
      </c>
      <c r="C26" s="31" t="s">
        <v>1225</v>
      </c>
      <c r="D26" s="31" t="s">
        <v>1208</v>
      </c>
      <c r="E26" s="31" t="s">
        <v>1228</v>
      </c>
      <c r="F26" s="31" t="s">
        <v>1229</v>
      </c>
      <c r="G26" s="119">
        <v>43725</v>
      </c>
    </row>
    <row r="27" spans="2:7" ht="14.65" thickBot="1">
      <c r="B27" s="118" t="s">
        <v>74</v>
      </c>
      <c r="C27" s="31" t="s">
        <v>1225</v>
      </c>
      <c r="D27" s="31" t="s">
        <v>1208</v>
      </c>
      <c r="E27" s="31" t="s">
        <v>1231</v>
      </c>
      <c r="F27" s="31" t="s">
        <v>1227</v>
      </c>
      <c r="G27" s="119">
        <v>43725</v>
      </c>
    </row>
    <row r="28" spans="2:7" ht="14.65" thickBot="1">
      <c r="B28" s="118" t="s">
        <v>681</v>
      </c>
      <c r="C28" s="31" t="s">
        <v>1225</v>
      </c>
      <c r="D28" s="31" t="s">
        <v>1208</v>
      </c>
      <c r="E28" s="31" t="s">
        <v>1228</v>
      </c>
      <c r="F28" s="31" t="s">
        <v>1229</v>
      </c>
      <c r="G28" s="119">
        <v>43725</v>
      </c>
    </row>
    <row r="29" spans="2:7" ht="14.65" thickBot="1">
      <c r="B29" s="118" t="s">
        <v>80</v>
      </c>
      <c r="C29" s="31" t="s">
        <v>1225</v>
      </c>
      <c r="D29" s="31" t="s">
        <v>1208</v>
      </c>
      <c r="E29" s="31" t="s">
        <v>1226</v>
      </c>
      <c r="F29" s="31" t="s">
        <v>1227</v>
      </c>
      <c r="G29" s="119">
        <v>43718</v>
      </c>
    </row>
    <row r="30" spans="2:7" ht="14.65" thickBot="1">
      <c r="B30" s="118" t="s">
        <v>684</v>
      </c>
      <c r="C30" s="31" t="s">
        <v>1225</v>
      </c>
      <c r="D30" s="31" t="s">
        <v>1208</v>
      </c>
      <c r="E30" s="31" t="s">
        <v>1228</v>
      </c>
      <c r="F30" s="31" t="s">
        <v>1229</v>
      </c>
      <c r="G30" s="119">
        <v>43725</v>
      </c>
    </row>
    <row r="31" spans="2:7" ht="14.65" thickBot="1">
      <c r="B31" s="118" t="s">
        <v>95</v>
      </c>
      <c r="C31" s="31" t="s">
        <v>1225</v>
      </c>
      <c r="D31" s="31" t="s">
        <v>1208</v>
      </c>
      <c r="E31" s="31" t="s">
        <v>1232</v>
      </c>
      <c r="F31" s="31" t="s">
        <v>1233</v>
      </c>
      <c r="G31" s="119">
        <v>43720</v>
      </c>
    </row>
    <row r="32" spans="2:7" ht="14.65" thickBot="1">
      <c r="B32" s="118" t="s">
        <v>98</v>
      </c>
      <c r="C32" s="31" t="s">
        <v>1225</v>
      </c>
      <c r="D32" s="31" t="s">
        <v>1208</v>
      </c>
      <c r="E32" s="31" t="s">
        <v>1234</v>
      </c>
      <c r="F32" s="31" t="s">
        <v>1233</v>
      </c>
      <c r="G32" s="119">
        <v>43738</v>
      </c>
    </row>
    <row r="33" spans="2:7" ht="14.65" thickBot="1">
      <c r="B33" s="118" t="s">
        <v>123</v>
      </c>
      <c r="C33" s="31" t="s">
        <v>1225</v>
      </c>
      <c r="D33" s="31" t="s">
        <v>1208</v>
      </c>
      <c r="E33" s="31" t="s">
        <v>1230</v>
      </c>
      <c r="F33" s="31" t="s">
        <v>1235</v>
      </c>
      <c r="G33" s="119">
        <v>43738</v>
      </c>
    </row>
    <row r="34" spans="2:7" ht="14.65" thickBot="1">
      <c r="B34" s="118" t="s">
        <v>126</v>
      </c>
      <c r="C34" s="31" t="s">
        <v>1225</v>
      </c>
      <c r="D34" s="31" t="s">
        <v>1208</v>
      </c>
      <c r="E34" s="31" t="s">
        <v>1230</v>
      </c>
      <c r="F34" s="31" t="s">
        <v>1235</v>
      </c>
      <c r="G34" s="119">
        <v>43738</v>
      </c>
    </row>
    <row r="35" spans="2:7" ht="14.65" thickBot="1">
      <c r="B35" s="118" t="s">
        <v>180</v>
      </c>
      <c r="C35" s="31" t="s">
        <v>1225</v>
      </c>
      <c r="D35" s="31" t="s">
        <v>1208</v>
      </c>
      <c r="E35" s="31" t="s">
        <v>1236</v>
      </c>
      <c r="F35" s="31" t="s">
        <v>1235</v>
      </c>
      <c r="G35" s="119">
        <v>43733</v>
      </c>
    </row>
    <row r="36" spans="2:7" ht="14.65" thickBot="1">
      <c r="B36" s="118" t="s">
        <v>140</v>
      </c>
      <c r="C36" s="31" t="s">
        <v>1225</v>
      </c>
      <c r="D36" s="31" t="s">
        <v>1208</v>
      </c>
      <c r="E36" s="31" t="s">
        <v>1237</v>
      </c>
      <c r="F36" s="31" t="s">
        <v>1238</v>
      </c>
      <c r="G36" s="119">
        <v>43736</v>
      </c>
    </row>
    <row r="37" spans="2:7" ht="14.65" thickBot="1">
      <c r="B37" s="118" t="s">
        <v>146</v>
      </c>
      <c r="C37" s="31" t="s">
        <v>1225</v>
      </c>
      <c r="D37" s="31" t="s">
        <v>1208</v>
      </c>
      <c r="E37" s="31" t="s">
        <v>1239</v>
      </c>
      <c r="F37" s="31" t="s">
        <v>1238</v>
      </c>
      <c r="G37" s="119">
        <v>43736</v>
      </c>
    </row>
    <row r="38" spans="2:7" ht="14.65" thickBot="1">
      <c r="B38" s="118" t="s">
        <v>149</v>
      </c>
      <c r="C38" s="31" t="s">
        <v>1225</v>
      </c>
      <c r="D38" s="31" t="s">
        <v>1208</v>
      </c>
      <c r="E38" s="31" t="s">
        <v>1237</v>
      </c>
      <c r="F38" s="31" t="s">
        <v>1238</v>
      </c>
      <c r="G38" s="119">
        <v>43736</v>
      </c>
    </row>
    <row r="39" spans="2:7" ht="14.65" thickBot="1">
      <c r="B39" s="118" t="s">
        <v>194</v>
      </c>
      <c r="C39" s="31" t="s">
        <v>1225</v>
      </c>
      <c r="D39" s="31" t="s">
        <v>1208</v>
      </c>
      <c r="E39" s="31" t="s">
        <v>1228</v>
      </c>
      <c r="F39" s="31" t="s">
        <v>1233</v>
      </c>
      <c r="G39" s="119">
        <v>43723</v>
      </c>
    </row>
    <row r="40" spans="2:7" ht="14.65" thickBot="1">
      <c r="B40" s="118" t="s">
        <v>163</v>
      </c>
      <c r="C40" s="31" t="s">
        <v>1225</v>
      </c>
      <c r="D40" s="31" t="s">
        <v>1208</v>
      </c>
      <c r="E40" s="31" t="s">
        <v>1230</v>
      </c>
      <c r="F40" s="31" t="s">
        <v>1238</v>
      </c>
      <c r="G40" s="119">
        <v>43736</v>
      </c>
    </row>
    <row r="41" spans="2:7" ht="14.65" thickBot="1">
      <c r="B41" s="118" t="s">
        <v>166</v>
      </c>
      <c r="C41" s="31" t="s">
        <v>1225</v>
      </c>
      <c r="D41" s="31" t="s">
        <v>1208</v>
      </c>
      <c r="E41" s="31" t="s">
        <v>1230</v>
      </c>
      <c r="F41" s="31" t="s">
        <v>1238</v>
      </c>
      <c r="G41" s="119">
        <v>43736</v>
      </c>
    </row>
    <row r="42" spans="2:7" ht="14.65" thickBot="1">
      <c r="B42" s="118" t="s">
        <v>189</v>
      </c>
      <c r="C42" s="31" t="s">
        <v>1225</v>
      </c>
      <c r="D42" s="31" t="s">
        <v>1208</v>
      </c>
      <c r="E42" s="31" t="s">
        <v>1228</v>
      </c>
      <c r="F42" s="31" t="s">
        <v>1238</v>
      </c>
      <c r="G42" s="119">
        <v>43736</v>
      </c>
    </row>
    <row r="43" spans="2:7" ht="14.65" thickBot="1">
      <c r="B43" s="118" t="s">
        <v>215</v>
      </c>
      <c r="C43" s="31" t="s">
        <v>1225</v>
      </c>
      <c r="D43" s="31" t="s">
        <v>1208</v>
      </c>
      <c r="E43" s="31" t="s">
        <v>1228</v>
      </c>
      <c r="F43" s="31" t="s">
        <v>1229</v>
      </c>
      <c r="G43" s="119">
        <v>43736</v>
      </c>
    </row>
    <row r="44" spans="2:7" ht="14.65" thickBot="1">
      <c r="B44" s="118" t="s">
        <v>220</v>
      </c>
      <c r="C44" s="31" t="s">
        <v>1225</v>
      </c>
      <c r="D44" s="31" t="s">
        <v>1208</v>
      </c>
      <c r="E44" s="31" t="s">
        <v>1228</v>
      </c>
      <c r="F44" s="31" t="s">
        <v>1229</v>
      </c>
      <c r="G44" s="119">
        <v>43736</v>
      </c>
    </row>
    <row r="45" spans="2:7" ht="14.65" thickBot="1">
      <c r="B45" s="118" t="s">
        <v>185</v>
      </c>
      <c r="C45" s="31" t="s">
        <v>1225</v>
      </c>
      <c r="D45" s="31" t="s">
        <v>1208</v>
      </c>
      <c r="E45" s="31" t="s">
        <v>1240</v>
      </c>
      <c r="F45" s="31" t="s">
        <v>1238</v>
      </c>
      <c r="G45" s="119">
        <v>43725</v>
      </c>
    </row>
    <row r="46" spans="2:7" ht="14.65" thickBot="1">
      <c r="B46" s="118" t="s">
        <v>188</v>
      </c>
      <c r="C46" s="31" t="s">
        <v>1225</v>
      </c>
      <c r="D46" s="31" t="s">
        <v>1208</v>
      </c>
      <c r="E46" s="31" t="s">
        <v>1230</v>
      </c>
      <c r="F46" s="31" t="s">
        <v>1238</v>
      </c>
      <c r="G46" s="119">
        <v>43733</v>
      </c>
    </row>
    <row r="47" spans="2:7" ht="14.65" thickBot="1">
      <c r="B47" s="118" t="s">
        <v>223</v>
      </c>
      <c r="C47" s="31" t="s">
        <v>1225</v>
      </c>
      <c r="D47" s="31" t="s">
        <v>1208</v>
      </c>
      <c r="E47" s="31" t="s">
        <v>1232</v>
      </c>
      <c r="F47" s="31" t="s">
        <v>1235</v>
      </c>
      <c r="G47" s="119">
        <v>43726</v>
      </c>
    </row>
    <row r="48" spans="2:7" ht="14.65" thickBot="1">
      <c r="B48" s="118" t="s">
        <v>226</v>
      </c>
      <c r="C48" s="31" t="s">
        <v>1225</v>
      </c>
      <c r="D48" s="31" t="s">
        <v>1208</v>
      </c>
      <c r="E48" s="31" t="s">
        <v>1232</v>
      </c>
      <c r="F48" s="31" t="s">
        <v>1235</v>
      </c>
      <c r="G48" s="119">
        <v>43726</v>
      </c>
    </row>
    <row r="49" spans="2:7" ht="14.65" thickBot="1">
      <c r="B49" s="118" t="s">
        <v>103</v>
      </c>
      <c r="C49" s="31" t="s">
        <v>1225</v>
      </c>
      <c r="D49" s="31" t="s">
        <v>1208</v>
      </c>
      <c r="E49" s="31" t="s">
        <v>1230</v>
      </c>
      <c r="F49" s="31" t="s">
        <v>1235</v>
      </c>
      <c r="G49" s="119">
        <v>43738</v>
      </c>
    </row>
    <row r="50" spans="2:7" ht="14.65" thickBot="1">
      <c r="B50" s="118" t="s">
        <v>131</v>
      </c>
      <c r="C50" s="31" t="s">
        <v>1225</v>
      </c>
      <c r="D50" s="31" t="s">
        <v>1208</v>
      </c>
      <c r="E50" s="31" t="s">
        <v>1230</v>
      </c>
      <c r="F50" s="31" t="s">
        <v>1235</v>
      </c>
      <c r="G50" s="119">
        <v>43738</v>
      </c>
    </row>
    <row r="51" spans="2:7" ht="14.65" thickBot="1">
      <c r="B51" s="118" t="s">
        <v>240</v>
      </c>
      <c r="C51" s="31" t="s">
        <v>1225</v>
      </c>
      <c r="D51" s="31" t="s">
        <v>1208</v>
      </c>
      <c r="E51" s="31" t="s">
        <v>1230</v>
      </c>
      <c r="F51" s="31" t="s">
        <v>1235</v>
      </c>
      <c r="G51" s="119">
        <v>43738</v>
      </c>
    </row>
    <row r="52" spans="2:7" ht="14.65" thickBot="1">
      <c r="B52" s="118" t="s">
        <v>246</v>
      </c>
      <c r="C52" s="31" t="s">
        <v>1225</v>
      </c>
      <c r="D52" s="31" t="s">
        <v>1208</v>
      </c>
      <c r="E52" s="31" t="s">
        <v>1230</v>
      </c>
      <c r="F52" s="31" t="s">
        <v>1235</v>
      </c>
      <c r="G52" s="119">
        <v>43738</v>
      </c>
    </row>
    <row r="53" spans="2:7" ht="14.65" thickBot="1">
      <c r="B53" s="118" t="s">
        <v>204</v>
      </c>
      <c r="C53" s="31" t="s">
        <v>1225</v>
      </c>
      <c r="D53" s="31" t="s">
        <v>1208</v>
      </c>
      <c r="E53" s="31" t="s">
        <v>1232</v>
      </c>
      <c r="F53" s="31" t="s">
        <v>1233</v>
      </c>
      <c r="G53" s="119">
        <v>43733</v>
      </c>
    </row>
    <row r="54" spans="2:7" ht="14.65" thickBot="1">
      <c r="B54" s="118" t="s">
        <v>209</v>
      </c>
      <c r="C54" s="31" t="s">
        <v>1225</v>
      </c>
      <c r="D54" s="31" t="s">
        <v>1208</v>
      </c>
      <c r="E54" s="31" t="s">
        <v>1232</v>
      </c>
      <c r="F54" s="31" t="s">
        <v>1233</v>
      </c>
      <c r="G54" s="119">
        <v>43733</v>
      </c>
    </row>
    <row r="55" spans="2:7" ht="14.65" thickBot="1">
      <c r="B55" s="118" t="s">
        <v>212</v>
      </c>
      <c r="C55" s="31" t="s">
        <v>1225</v>
      </c>
      <c r="D55" s="31" t="s">
        <v>1208</v>
      </c>
      <c r="E55" s="31" t="s">
        <v>1232</v>
      </c>
      <c r="F55" s="31" t="s">
        <v>1233</v>
      </c>
      <c r="G55" s="119">
        <v>43733</v>
      </c>
    </row>
    <row r="56" spans="2:7" ht="14.65" thickBot="1">
      <c r="B56" s="118" t="s">
        <v>618</v>
      </c>
      <c r="C56" s="31" t="s">
        <v>649</v>
      </c>
      <c r="D56" s="31" t="s">
        <v>1208</v>
      </c>
      <c r="E56" s="31" t="s">
        <v>1241</v>
      </c>
      <c r="F56" s="31" t="s">
        <v>1242</v>
      </c>
      <c r="G56" s="119">
        <v>43720</v>
      </c>
    </row>
    <row r="57" spans="2:7" ht="14.65" thickBot="1">
      <c r="B57" s="118" t="s">
        <v>503</v>
      </c>
      <c r="C57" s="31" t="s">
        <v>649</v>
      </c>
      <c r="D57" s="31" t="s">
        <v>1208</v>
      </c>
      <c r="E57" s="31" t="s">
        <v>1243</v>
      </c>
      <c r="F57" s="31" t="s">
        <v>1244</v>
      </c>
      <c r="G57" s="119">
        <v>43713</v>
      </c>
    </row>
    <row r="58" spans="2:7" ht="14.65" thickBot="1">
      <c r="B58" s="118" t="s">
        <v>488</v>
      </c>
      <c r="C58" s="31" t="s">
        <v>649</v>
      </c>
      <c r="D58" s="31" t="s">
        <v>1208</v>
      </c>
      <c r="E58" s="31" t="s">
        <v>1245</v>
      </c>
      <c r="F58" s="31" t="s">
        <v>1242</v>
      </c>
      <c r="G58" s="119">
        <v>43709</v>
      </c>
    </row>
    <row r="59" spans="2:7" ht="14.65" thickBot="1">
      <c r="B59" s="118" t="s">
        <v>354</v>
      </c>
      <c r="C59" s="31" t="s">
        <v>649</v>
      </c>
      <c r="D59" s="31" t="s">
        <v>1208</v>
      </c>
      <c r="E59" s="31" t="s">
        <v>1246</v>
      </c>
      <c r="F59" s="31" t="s">
        <v>1247</v>
      </c>
      <c r="G59" s="119">
        <v>43727</v>
      </c>
    </row>
    <row r="60" spans="2:7" ht="14.65" thickBot="1">
      <c r="B60" s="118" t="s">
        <v>348</v>
      </c>
      <c r="C60" s="31" t="s">
        <v>649</v>
      </c>
      <c r="D60" s="31" t="s">
        <v>1208</v>
      </c>
      <c r="E60" s="31" t="s">
        <v>1248</v>
      </c>
      <c r="F60" s="31" t="s">
        <v>1247</v>
      </c>
      <c r="G60" s="119">
        <v>43727</v>
      </c>
    </row>
    <row r="61" spans="2:7" ht="14.65" thickBot="1">
      <c r="B61" s="118" t="s">
        <v>484</v>
      </c>
      <c r="C61" s="31" t="s">
        <v>649</v>
      </c>
      <c r="D61" s="31" t="s">
        <v>1208</v>
      </c>
      <c r="E61" s="31" t="s">
        <v>1249</v>
      </c>
      <c r="F61" s="31" t="s">
        <v>1242</v>
      </c>
      <c r="G61" s="119">
        <v>43726</v>
      </c>
    </row>
    <row r="62" spans="2:7" ht="14.65" thickBot="1">
      <c r="B62" s="118" t="s">
        <v>458</v>
      </c>
      <c r="C62" s="31" t="s">
        <v>649</v>
      </c>
      <c r="D62" s="31" t="s">
        <v>1208</v>
      </c>
      <c r="E62" s="31" t="s">
        <v>1250</v>
      </c>
      <c r="F62" s="31" t="s">
        <v>1244</v>
      </c>
      <c r="G62" s="119">
        <v>43712</v>
      </c>
    </row>
    <row r="63" spans="2:7" ht="14.65" thickBot="1">
      <c r="B63" s="118" t="s">
        <v>581</v>
      </c>
      <c r="C63" s="31" t="s">
        <v>649</v>
      </c>
      <c r="D63" s="31" t="s">
        <v>1208</v>
      </c>
      <c r="E63" s="31" t="s">
        <v>1251</v>
      </c>
      <c r="F63" s="31" t="s">
        <v>1242</v>
      </c>
      <c r="G63" s="119">
        <v>43719</v>
      </c>
    </row>
    <row r="64" spans="2:7" ht="14.65" thickBot="1">
      <c r="B64" s="118" t="s">
        <v>584</v>
      </c>
      <c r="C64" s="31" t="s">
        <v>649</v>
      </c>
      <c r="D64" s="31" t="s">
        <v>1208</v>
      </c>
      <c r="E64" s="31" t="s">
        <v>1251</v>
      </c>
      <c r="F64" s="31" t="s">
        <v>1242</v>
      </c>
      <c r="G64" s="119">
        <v>43719</v>
      </c>
    </row>
    <row r="65" spans="2:7" ht="14.65" thickBot="1">
      <c r="B65" s="118" t="s">
        <v>585</v>
      </c>
      <c r="C65" s="31" t="s">
        <v>649</v>
      </c>
      <c r="D65" s="31" t="s">
        <v>1208</v>
      </c>
      <c r="E65" s="31" t="s">
        <v>1251</v>
      </c>
      <c r="F65" s="31" t="s">
        <v>1242</v>
      </c>
      <c r="G65" s="119">
        <v>43719</v>
      </c>
    </row>
    <row r="66" spans="2:7" ht="14.65" thickBot="1">
      <c r="B66" s="118" t="s">
        <v>548</v>
      </c>
      <c r="C66" s="31" t="s">
        <v>1252</v>
      </c>
      <c r="D66" s="31" t="s">
        <v>1208</v>
      </c>
      <c r="E66" s="31" t="s">
        <v>1253</v>
      </c>
      <c r="F66" s="31" t="s">
        <v>1254</v>
      </c>
      <c r="G66" s="119">
        <v>43712</v>
      </c>
    </row>
    <row r="67" spans="2:7" ht="14.65" thickBot="1">
      <c r="B67" s="118" t="s">
        <v>552</v>
      </c>
      <c r="C67" s="31" t="s">
        <v>1252</v>
      </c>
      <c r="D67" s="31" t="s">
        <v>1208</v>
      </c>
      <c r="E67" s="31" t="s">
        <v>1255</v>
      </c>
      <c r="F67" s="31" t="s">
        <v>1254</v>
      </c>
      <c r="G67" s="119">
        <v>43725</v>
      </c>
    </row>
    <row r="68" spans="2:7" ht="14.65" thickBot="1">
      <c r="B68" s="118" t="s">
        <v>561</v>
      </c>
      <c r="C68" s="31" t="s">
        <v>1252</v>
      </c>
      <c r="D68" s="31" t="s">
        <v>1208</v>
      </c>
      <c r="E68" s="31" t="s">
        <v>1255</v>
      </c>
      <c r="F68" s="31" t="s">
        <v>1254</v>
      </c>
      <c r="G68" s="119">
        <v>43725</v>
      </c>
    </row>
    <row r="69" spans="2:7" ht="14.65" thickBot="1">
      <c r="B69" s="118" t="s">
        <v>399</v>
      </c>
      <c r="C69" s="31" t="s">
        <v>1252</v>
      </c>
      <c r="D69" s="31" t="s">
        <v>1208</v>
      </c>
      <c r="E69" s="31" t="s">
        <v>1256</v>
      </c>
      <c r="F69" s="31" t="s">
        <v>1257</v>
      </c>
      <c r="G69" s="119">
        <v>43712</v>
      </c>
    </row>
    <row r="70" spans="2:7" ht="14.65" thickBot="1">
      <c r="B70" s="118" t="s">
        <v>404</v>
      </c>
      <c r="C70" s="31" t="s">
        <v>1252</v>
      </c>
      <c r="D70" s="31" t="s">
        <v>1208</v>
      </c>
      <c r="E70" s="31" t="s">
        <v>1256</v>
      </c>
      <c r="F70" s="31" t="s">
        <v>1257</v>
      </c>
      <c r="G70" s="119">
        <v>43712</v>
      </c>
    </row>
    <row r="71" spans="2:7" ht="14.65" thickBot="1">
      <c r="B71" s="118" t="s">
        <v>422</v>
      </c>
      <c r="C71" s="31" t="s">
        <v>1252</v>
      </c>
      <c r="D71" s="31" t="s">
        <v>1208</v>
      </c>
      <c r="E71" s="31" t="s">
        <v>1256</v>
      </c>
      <c r="F71" s="31" t="s">
        <v>1257</v>
      </c>
      <c r="G71" s="119">
        <v>43712</v>
      </c>
    </row>
    <row r="72" spans="2:7" ht="14.65" thickBot="1">
      <c r="B72" s="118" t="s">
        <v>559</v>
      </c>
      <c r="C72" s="31" t="s">
        <v>1252</v>
      </c>
      <c r="D72" s="31" t="s">
        <v>1208</v>
      </c>
      <c r="E72" s="31" t="s">
        <v>1253</v>
      </c>
      <c r="F72" s="31" t="s">
        <v>1254</v>
      </c>
      <c r="G72" s="119">
        <v>43712</v>
      </c>
    </row>
    <row r="73" spans="2:7" ht="14.65" thickBot="1">
      <c r="B73" s="118" t="s">
        <v>611</v>
      </c>
      <c r="C73" s="31" t="s">
        <v>1252</v>
      </c>
      <c r="D73" s="31" t="s">
        <v>1208</v>
      </c>
      <c r="E73" s="31" t="s">
        <v>1255</v>
      </c>
      <c r="F73" s="31" t="s">
        <v>1254</v>
      </c>
      <c r="G73" s="119">
        <v>43719</v>
      </c>
    </row>
    <row r="74" spans="2:7" ht="14.65" thickBot="1">
      <c r="B74" s="118" t="s">
        <v>586</v>
      </c>
      <c r="C74" s="31" t="s">
        <v>1252</v>
      </c>
      <c r="D74" s="31" t="s">
        <v>1208</v>
      </c>
      <c r="E74" s="31" t="s">
        <v>1258</v>
      </c>
      <c r="F74" s="31" t="s">
        <v>1254</v>
      </c>
      <c r="G74" s="119">
        <v>43713</v>
      </c>
    </row>
    <row r="75" spans="2:7" ht="14.65" thickBot="1">
      <c r="B75" s="118" t="s">
        <v>716</v>
      </c>
      <c r="C75" s="31" t="s">
        <v>1252</v>
      </c>
      <c r="D75" s="31" t="s">
        <v>1208</v>
      </c>
      <c r="E75" s="31" t="s">
        <v>1259</v>
      </c>
      <c r="F75" s="31" t="s">
        <v>1257</v>
      </c>
      <c r="G75" s="119">
        <v>43718</v>
      </c>
    </row>
    <row r="76" spans="2:7" ht="14.65" thickBot="1">
      <c r="B76" s="118" t="s">
        <v>596</v>
      </c>
      <c r="C76" s="31" t="s">
        <v>1252</v>
      </c>
      <c r="D76" s="31" t="s">
        <v>1208</v>
      </c>
      <c r="E76" s="31" t="s">
        <v>1256</v>
      </c>
      <c r="F76" s="31" t="s">
        <v>1254</v>
      </c>
      <c r="G76" s="119">
        <v>43720</v>
      </c>
    </row>
    <row r="77" spans="2:7" ht="14.65" thickBot="1">
      <c r="B77" s="118" t="s">
        <v>623</v>
      </c>
      <c r="C77" s="31" t="s">
        <v>1252</v>
      </c>
      <c r="D77" s="31" t="s">
        <v>1208</v>
      </c>
      <c r="E77" s="31" t="s">
        <v>1245</v>
      </c>
      <c r="F77" s="31" t="s">
        <v>1254</v>
      </c>
      <c r="G77" s="119">
        <v>43712</v>
      </c>
    </row>
    <row r="78" spans="2:7" ht="14.65" thickBot="1">
      <c r="B78" s="118" t="s">
        <v>732</v>
      </c>
      <c r="C78" s="31" t="s">
        <v>1252</v>
      </c>
      <c r="D78" s="31" t="s">
        <v>1208</v>
      </c>
      <c r="E78" s="31" t="s">
        <v>1260</v>
      </c>
      <c r="F78" s="31" t="s">
        <v>1254</v>
      </c>
      <c r="G78" s="119">
        <v>43717</v>
      </c>
    </row>
    <row r="79" spans="2:7" ht="14.65" thickBot="1">
      <c r="B79" s="118" t="s">
        <v>412</v>
      </c>
      <c r="C79" s="31" t="s">
        <v>1252</v>
      </c>
      <c r="D79" s="31" t="s">
        <v>1208</v>
      </c>
      <c r="E79" s="31" t="s">
        <v>1260</v>
      </c>
      <c r="F79" s="31" t="s">
        <v>1257</v>
      </c>
      <c r="G79" s="119">
        <v>43727</v>
      </c>
    </row>
    <row r="80" spans="2:7" ht="14.65" thickBot="1">
      <c r="B80" s="118" t="s">
        <v>433</v>
      </c>
      <c r="C80" s="31" t="s">
        <v>1252</v>
      </c>
      <c r="D80" s="31" t="s">
        <v>1208</v>
      </c>
      <c r="E80" s="31" t="s">
        <v>1261</v>
      </c>
      <c r="F80" s="31" t="s">
        <v>1257</v>
      </c>
      <c r="G80" s="119">
        <v>43727</v>
      </c>
    </row>
    <row r="81" spans="2:7" ht="14.65" thickBot="1">
      <c r="B81" s="118" t="s">
        <v>436</v>
      </c>
      <c r="C81" s="31" t="s">
        <v>1252</v>
      </c>
      <c r="D81" s="31" t="s">
        <v>1208</v>
      </c>
      <c r="E81" s="31" t="s">
        <v>1261</v>
      </c>
      <c r="F81" s="31" t="s">
        <v>1257</v>
      </c>
      <c r="G81" s="119">
        <v>43727</v>
      </c>
    </row>
    <row r="82" spans="2:7" ht="14.65" thickBot="1">
      <c r="B82" s="118" t="s">
        <v>444</v>
      </c>
      <c r="C82" s="31" t="s">
        <v>1252</v>
      </c>
      <c r="D82" s="31" t="s">
        <v>1208</v>
      </c>
      <c r="E82" s="31" t="s">
        <v>1261</v>
      </c>
      <c r="F82" s="31" t="s">
        <v>1257</v>
      </c>
      <c r="G82" s="119">
        <v>43727</v>
      </c>
    </row>
    <row r="83" spans="2:7" ht="14.65" thickBot="1">
      <c r="B83" s="118" t="s">
        <v>449</v>
      </c>
      <c r="C83" s="31" t="s">
        <v>1252</v>
      </c>
      <c r="D83" s="31" t="s">
        <v>1208</v>
      </c>
      <c r="E83" s="31" t="s">
        <v>1261</v>
      </c>
      <c r="F83" s="31" t="s">
        <v>1257</v>
      </c>
      <c r="G83" s="119">
        <v>43727</v>
      </c>
    </row>
    <row r="84" spans="2:7" ht="14.65" thickBot="1">
      <c r="B84" s="118" t="s">
        <v>508</v>
      </c>
      <c r="C84" s="31" t="s">
        <v>1252</v>
      </c>
      <c r="D84" s="31" t="s">
        <v>1208</v>
      </c>
      <c r="E84" s="31" t="s">
        <v>1261</v>
      </c>
      <c r="F84" s="31" t="s">
        <v>1257</v>
      </c>
      <c r="G84" s="119">
        <v>43727</v>
      </c>
    </row>
    <row r="85" spans="2:7" ht="14.65" thickBot="1">
      <c r="B85" s="118" t="s">
        <v>641</v>
      </c>
      <c r="C85" s="31" t="s">
        <v>1252</v>
      </c>
      <c r="D85" s="31" t="s">
        <v>1208</v>
      </c>
      <c r="E85" s="31" t="s">
        <v>1261</v>
      </c>
      <c r="F85" s="31" t="s">
        <v>1257</v>
      </c>
      <c r="G85" s="119">
        <v>43727</v>
      </c>
    </row>
    <row r="86" spans="2:7" ht="14.65" thickBot="1">
      <c r="B86" s="118" t="s">
        <v>386</v>
      </c>
      <c r="C86" s="31" t="s">
        <v>1252</v>
      </c>
      <c r="D86" s="31" t="s">
        <v>1208</v>
      </c>
      <c r="E86" s="31" t="s">
        <v>1255</v>
      </c>
      <c r="F86" s="31" t="s">
        <v>1262</v>
      </c>
      <c r="G86" s="119">
        <v>43712</v>
      </c>
    </row>
    <row r="87" spans="2:7" ht="14.65" thickBot="1">
      <c r="B87" s="118" t="s">
        <v>384</v>
      </c>
      <c r="C87" s="31" t="s">
        <v>1252</v>
      </c>
      <c r="D87" s="31" t="s">
        <v>1208</v>
      </c>
      <c r="E87" s="31" t="s">
        <v>1255</v>
      </c>
      <c r="F87" s="31" t="s">
        <v>1262</v>
      </c>
      <c r="G87" s="119">
        <v>43712</v>
      </c>
    </row>
    <row r="88" spans="2:7" ht="14.65" thickBot="1">
      <c r="B88" s="118" t="s">
        <v>380</v>
      </c>
      <c r="C88" s="31" t="s">
        <v>1252</v>
      </c>
      <c r="D88" s="31" t="s">
        <v>1208</v>
      </c>
      <c r="E88" s="31" t="s">
        <v>1255</v>
      </c>
      <c r="F88" s="31" t="s">
        <v>1262</v>
      </c>
      <c r="G88" s="119">
        <v>43712</v>
      </c>
    </row>
    <row r="89" spans="2:7" ht="14.65" thickBot="1">
      <c r="B89" s="118" t="s">
        <v>375</v>
      </c>
      <c r="C89" s="31" t="s">
        <v>1252</v>
      </c>
      <c r="D89" s="31" t="s">
        <v>1208</v>
      </c>
      <c r="E89" s="31" t="s">
        <v>1255</v>
      </c>
      <c r="F89" s="31" t="s">
        <v>1262</v>
      </c>
      <c r="G89" s="119">
        <v>43712</v>
      </c>
    </row>
    <row r="90" spans="2:7" ht="14.65" thickBot="1">
      <c r="B90" s="118" t="s">
        <v>368</v>
      </c>
      <c r="C90" s="31" t="s">
        <v>1252</v>
      </c>
      <c r="D90" s="31" t="s">
        <v>1208</v>
      </c>
      <c r="E90" s="31" t="s">
        <v>1255</v>
      </c>
      <c r="F90" s="31" t="s">
        <v>1262</v>
      </c>
      <c r="G90" s="119">
        <v>43712</v>
      </c>
    </row>
    <row r="91" spans="2:7" ht="14.65" thickBot="1">
      <c r="B91" s="118" t="s">
        <v>385</v>
      </c>
      <c r="C91" s="31" t="s">
        <v>1252</v>
      </c>
      <c r="D91" s="31" t="s">
        <v>1208</v>
      </c>
      <c r="E91" s="31" t="s">
        <v>1255</v>
      </c>
      <c r="F91" s="31" t="s">
        <v>1262</v>
      </c>
      <c r="G91" s="119">
        <v>43712</v>
      </c>
    </row>
    <row r="92" spans="2:7" ht="14.65" thickBot="1">
      <c r="B92" s="118" t="s">
        <v>394</v>
      </c>
      <c r="C92" s="31" t="s">
        <v>1252</v>
      </c>
      <c r="D92" s="31" t="s">
        <v>1208</v>
      </c>
      <c r="E92" s="31" t="s">
        <v>1255</v>
      </c>
      <c r="F92" s="31" t="s">
        <v>1262</v>
      </c>
      <c r="G92" s="119">
        <v>43712</v>
      </c>
    </row>
    <row r="93" spans="2:7" ht="14.65" thickBot="1">
      <c r="B93" s="118" t="s">
        <v>378</v>
      </c>
      <c r="C93" s="31" t="s">
        <v>1252</v>
      </c>
      <c r="D93" s="31" t="s">
        <v>1208</v>
      </c>
      <c r="E93" s="31" t="s">
        <v>1255</v>
      </c>
      <c r="F93" s="31" t="s">
        <v>1262</v>
      </c>
      <c r="G93" s="119">
        <v>43719</v>
      </c>
    </row>
    <row r="94" spans="2:7" ht="14.65" thickBot="1">
      <c r="B94" s="118" t="s">
        <v>381</v>
      </c>
      <c r="C94" s="31" t="s">
        <v>1252</v>
      </c>
      <c r="D94" s="31" t="s">
        <v>1208</v>
      </c>
      <c r="E94" s="31" t="s">
        <v>1255</v>
      </c>
      <c r="F94" s="31" t="s">
        <v>1262</v>
      </c>
      <c r="G94" s="119">
        <v>43719</v>
      </c>
    </row>
    <row r="95" spans="2:7" ht="14.65" thickBot="1">
      <c r="B95" s="118" t="s">
        <v>391</v>
      </c>
      <c r="C95" s="31" t="s">
        <v>1252</v>
      </c>
      <c r="D95" s="31" t="s">
        <v>1208</v>
      </c>
      <c r="E95" s="31" t="s">
        <v>1256</v>
      </c>
      <c r="F95" s="31" t="s">
        <v>1262</v>
      </c>
      <c r="G95" s="119">
        <v>43719</v>
      </c>
    </row>
    <row r="96" spans="2:7" ht="14.65" thickBot="1">
      <c r="B96" s="118" t="s">
        <v>747</v>
      </c>
      <c r="C96" s="31" t="s">
        <v>1252</v>
      </c>
      <c r="D96" s="31" t="s">
        <v>1208</v>
      </c>
      <c r="E96" s="31"/>
      <c r="F96" s="31" t="s">
        <v>1257</v>
      </c>
      <c r="G96" s="119">
        <v>43709</v>
      </c>
    </row>
    <row r="97" spans="2:7" ht="14.65" thickBot="1">
      <c r="B97" s="118" t="s">
        <v>660</v>
      </c>
      <c r="C97" s="31" t="s">
        <v>1252</v>
      </c>
      <c r="D97" s="31" t="s">
        <v>1208</v>
      </c>
      <c r="E97" s="31"/>
      <c r="F97" s="31" t="s">
        <v>1257</v>
      </c>
      <c r="G97" s="119">
        <v>43709</v>
      </c>
    </row>
    <row r="98" spans="2:7" ht="14.65" thickBot="1">
      <c r="B98" s="118" t="s">
        <v>572</v>
      </c>
      <c r="C98" s="31"/>
      <c r="D98" s="31"/>
      <c r="E98" s="31"/>
      <c r="F98" s="31"/>
      <c r="G98" s="119">
        <v>43709</v>
      </c>
    </row>
    <row r="99" spans="2:7" ht="14.65" thickBot="1">
      <c r="B99" s="118" t="s">
        <v>470</v>
      </c>
      <c r="C99" s="31"/>
      <c r="D99" s="31"/>
      <c r="E99" s="31"/>
      <c r="F99" s="31"/>
      <c r="G99" s="119">
        <v>43709</v>
      </c>
    </row>
    <row r="100" spans="2:7" ht="14.65" thickBot="1">
      <c r="B100" s="118" t="s">
        <v>1268</v>
      </c>
      <c r="C100" s="31"/>
      <c r="D100" s="31"/>
      <c r="E100" s="31"/>
      <c r="F100" s="31"/>
      <c r="G100" s="119">
        <v>43709</v>
      </c>
    </row>
    <row r="101" spans="2:7" ht="14.65" thickBot="1">
      <c r="B101" s="118" t="s">
        <v>425</v>
      </c>
      <c r="C101" s="31"/>
      <c r="D101" s="31"/>
      <c r="E101" s="31"/>
      <c r="F101" s="31"/>
      <c r="G101" s="119">
        <v>43709</v>
      </c>
    </row>
    <row r="102" spans="2:7" ht="14.65" thickBot="1">
      <c r="B102" s="118" t="s">
        <v>608</v>
      </c>
      <c r="C102" s="31"/>
      <c r="D102" s="31"/>
      <c r="E102" s="31"/>
      <c r="F102" s="31"/>
      <c r="G102" s="119"/>
    </row>
  </sheetData>
  <autoFilter ref="A4:G4"/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&amp;L&amp;G&amp;C&amp;F&amp;RInternal</oddHeader>
    <oddFooter>&amp;L&amp;D&amp;CHuawei Confidential&amp;RPage &amp;P of &amp;N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D31"/>
  <sheetViews>
    <sheetView zoomScale="50" zoomScaleNormal="50" workbookViewId="0">
      <selection activeCell="L11" sqref="L11"/>
    </sheetView>
  </sheetViews>
  <sheetFormatPr defaultColWidth="10.265625" defaultRowHeight="15"/>
  <cols>
    <col min="1" max="1" width="10.265625" style="23"/>
    <col min="2" max="2" width="25" style="23" bestFit="1" customWidth="1"/>
    <col min="3" max="3" width="70.73046875" style="23" customWidth="1"/>
    <col min="4" max="4" width="14.59765625" style="23" customWidth="1"/>
    <col min="5" max="5" width="11.73046875" style="23" bestFit="1" customWidth="1"/>
    <col min="6" max="6" width="10" style="23" bestFit="1" customWidth="1"/>
    <col min="7" max="7" width="9.86328125" style="23" bestFit="1" customWidth="1"/>
    <col min="8" max="8" width="10.1328125" style="23" bestFit="1" customWidth="1"/>
    <col min="9" max="9" width="10.3984375" style="23" bestFit="1" customWidth="1"/>
    <col min="10" max="11" width="10.1328125" style="23" bestFit="1" customWidth="1"/>
    <col min="12" max="12" width="12.265625" style="23" bestFit="1" customWidth="1"/>
    <col min="13" max="13" width="9.86328125" style="23" bestFit="1" customWidth="1"/>
    <col min="14" max="14" width="9.265625" style="23" bestFit="1" customWidth="1"/>
    <col min="15" max="15" width="10" style="23" bestFit="1" customWidth="1"/>
    <col min="16" max="16" width="10.86328125" style="23" bestFit="1" customWidth="1"/>
    <col min="17" max="17" width="10.265625" style="23"/>
    <col min="18" max="19" width="10.1328125" style="23" bestFit="1" customWidth="1"/>
    <col min="20" max="20" width="9.265625" style="23" bestFit="1" customWidth="1"/>
    <col min="21" max="22" width="10.1328125" style="23" bestFit="1" customWidth="1"/>
    <col min="23" max="24" width="10.265625" style="23"/>
    <col min="25" max="25" width="10.1328125" style="23" bestFit="1" customWidth="1"/>
    <col min="26" max="27" width="10.265625" style="23"/>
    <col min="28" max="28" width="9.86328125" style="23" bestFit="1" customWidth="1"/>
    <col min="29" max="29" width="10.265625" style="23"/>
    <col min="30" max="30" width="9.73046875" style="23" bestFit="1" customWidth="1"/>
    <col min="31" max="16384" width="10.265625" style="23"/>
  </cols>
  <sheetData>
    <row r="2" spans="2:30" ht="138">
      <c r="B2" s="231" t="s">
        <v>748</v>
      </c>
      <c r="C2" s="231"/>
      <c r="D2" s="57" t="s">
        <v>755</v>
      </c>
      <c r="E2" s="58" t="s">
        <v>756</v>
      </c>
      <c r="F2" s="58" t="s">
        <v>875</v>
      </c>
      <c r="G2" s="58" t="s">
        <v>758</v>
      </c>
      <c r="H2" s="58" t="s">
        <v>760</v>
      </c>
      <c r="I2" s="58" t="s">
        <v>761</v>
      </c>
      <c r="J2" s="58" t="s">
        <v>762</v>
      </c>
      <c r="K2" s="58" t="s">
        <v>763</v>
      </c>
      <c r="L2" s="58" t="s">
        <v>764</v>
      </c>
      <c r="M2" s="58" t="s">
        <v>765</v>
      </c>
      <c r="N2" s="57" t="s">
        <v>766</v>
      </c>
      <c r="O2" s="58" t="s">
        <v>767</v>
      </c>
      <c r="P2" s="58" t="s">
        <v>768</v>
      </c>
      <c r="Q2" s="58" t="s">
        <v>769</v>
      </c>
      <c r="R2" s="58" t="s">
        <v>771</v>
      </c>
      <c r="S2" s="58" t="s">
        <v>772</v>
      </c>
      <c r="T2" s="57" t="s">
        <v>773</v>
      </c>
      <c r="U2" s="58" t="s">
        <v>774</v>
      </c>
      <c r="V2" s="58" t="s">
        <v>775</v>
      </c>
      <c r="W2" s="58" t="s">
        <v>884</v>
      </c>
      <c r="X2" s="58" t="s">
        <v>885</v>
      </c>
      <c r="Y2" s="58" t="s">
        <v>776</v>
      </c>
      <c r="Z2" s="58" t="s">
        <v>777</v>
      </c>
      <c r="AA2" s="57" t="s">
        <v>778</v>
      </c>
      <c r="AB2" s="58" t="s">
        <v>779</v>
      </c>
      <c r="AC2" s="58" t="s">
        <v>780</v>
      </c>
      <c r="AD2" s="58" t="s">
        <v>781</v>
      </c>
    </row>
    <row r="3" spans="2:30" ht="17.25">
      <c r="B3" s="232" t="s">
        <v>886</v>
      </c>
      <c r="C3" s="53" t="s">
        <v>752</v>
      </c>
      <c r="D3" s="54"/>
      <c r="E3" s="55">
        <v>256</v>
      </c>
      <c r="F3" s="55">
        <v>243</v>
      </c>
      <c r="G3" s="55">
        <v>243</v>
      </c>
      <c r="H3" s="55">
        <v>243</v>
      </c>
      <c r="I3" s="55">
        <v>241</v>
      </c>
      <c r="J3" s="55">
        <v>241</v>
      </c>
      <c r="K3" s="55">
        <v>190</v>
      </c>
      <c r="L3" s="55">
        <v>187</v>
      </c>
      <c r="M3" s="55">
        <v>157</v>
      </c>
      <c r="N3" s="54"/>
      <c r="O3" s="55">
        <v>34</v>
      </c>
      <c r="P3" s="55">
        <v>34</v>
      </c>
      <c r="Q3" s="55">
        <v>27</v>
      </c>
      <c r="R3" s="55">
        <v>24</v>
      </c>
      <c r="S3" s="55">
        <v>24</v>
      </c>
      <c r="T3" s="54"/>
      <c r="U3" s="55">
        <v>123</v>
      </c>
      <c r="V3" s="55">
        <v>123</v>
      </c>
      <c r="W3" s="55">
        <v>123</v>
      </c>
      <c r="X3" s="55" t="e">
        <v>#REF!</v>
      </c>
      <c r="Y3" s="55">
        <v>39</v>
      </c>
      <c r="Z3" s="55">
        <v>45</v>
      </c>
      <c r="AA3" s="54"/>
      <c r="AB3" s="55">
        <v>54</v>
      </c>
      <c r="AC3" s="55">
        <v>54</v>
      </c>
      <c r="AD3" s="55">
        <v>29</v>
      </c>
    </row>
    <row r="4" spans="2:30" ht="17.25">
      <c r="B4" s="232"/>
      <c r="C4" s="53" t="s">
        <v>753</v>
      </c>
      <c r="D4" s="54"/>
      <c r="E4" s="55">
        <v>243</v>
      </c>
      <c r="F4" s="55">
        <v>243</v>
      </c>
      <c r="G4" s="55">
        <v>243</v>
      </c>
      <c r="H4" s="55">
        <v>241</v>
      </c>
      <c r="I4" s="55">
        <v>241</v>
      </c>
      <c r="J4" s="55">
        <v>190</v>
      </c>
      <c r="K4" s="55">
        <v>187</v>
      </c>
      <c r="L4" s="55">
        <v>157</v>
      </c>
      <c r="M4" s="55">
        <v>157</v>
      </c>
      <c r="N4" s="54"/>
      <c r="O4" s="55">
        <v>34</v>
      </c>
      <c r="P4" s="55">
        <v>27</v>
      </c>
      <c r="Q4" s="55">
        <v>24</v>
      </c>
      <c r="R4" s="55">
        <v>22</v>
      </c>
      <c r="S4" s="55">
        <v>24</v>
      </c>
      <c r="T4" s="54"/>
      <c r="U4" s="55">
        <v>123</v>
      </c>
      <c r="V4" s="55">
        <v>123</v>
      </c>
      <c r="W4" s="55" t="e">
        <v>#REF!</v>
      </c>
      <c r="X4" s="55">
        <v>42</v>
      </c>
      <c r="Y4" s="55">
        <v>32</v>
      </c>
      <c r="Z4" s="55">
        <v>39</v>
      </c>
      <c r="AA4" s="54"/>
      <c r="AB4" s="55">
        <v>54</v>
      </c>
      <c r="AC4" s="55">
        <v>29</v>
      </c>
      <c r="AD4" s="55">
        <v>28</v>
      </c>
    </row>
    <row r="5" spans="2:30" ht="17.25">
      <c r="B5" s="232"/>
      <c r="C5" s="53" t="s">
        <v>733</v>
      </c>
      <c r="D5" s="54"/>
      <c r="E5" s="55">
        <v>13</v>
      </c>
      <c r="F5" s="55">
        <v>0</v>
      </c>
      <c r="G5" s="55">
        <v>0</v>
      </c>
      <c r="H5" s="55">
        <v>2</v>
      </c>
      <c r="I5" s="55">
        <v>0</v>
      </c>
      <c r="J5" s="55">
        <v>51</v>
      </c>
      <c r="K5" s="55">
        <v>3</v>
      </c>
      <c r="L5" s="55">
        <v>30</v>
      </c>
      <c r="M5" s="55">
        <v>0</v>
      </c>
      <c r="N5" s="54"/>
      <c r="O5" s="55">
        <v>0</v>
      </c>
      <c r="P5" s="55">
        <v>7</v>
      </c>
      <c r="Q5" s="55">
        <v>3</v>
      </c>
      <c r="R5" s="55">
        <v>2</v>
      </c>
      <c r="S5" s="55">
        <v>0</v>
      </c>
      <c r="T5" s="54"/>
      <c r="U5" s="55">
        <v>0</v>
      </c>
      <c r="V5" s="55">
        <v>0</v>
      </c>
      <c r="W5" s="55" t="e">
        <v>#REF!</v>
      </c>
      <c r="X5" s="55" t="e">
        <v>#REF!</v>
      </c>
      <c r="Y5" s="55">
        <v>7</v>
      </c>
      <c r="Z5" s="55">
        <v>6</v>
      </c>
      <c r="AA5" s="54"/>
      <c r="AB5" s="55">
        <v>0</v>
      </c>
      <c r="AC5" s="55">
        <v>25</v>
      </c>
      <c r="AD5" s="55">
        <v>1</v>
      </c>
    </row>
    <row r="6" spans="2:30" s="52" customFormat="1" ht="17.25">
      <c r="B6" s="53"/>
      <c r="C6" s="53"/>
      <c r="D6" s="54"/>
      <c r="E6" s="55"/>
      <c r="F6" s="55"/>
      <c r="G6" s="55"/>
      <c r="H6" s="55"/>
      <c r="I6" s="55"/>
      <c r="J6" s="55"/>
      <c r="K6" s="55"/>
      <c r="L6" s="55"/>
      <c r="M6" s="55"/>
      <c r="N6" s="54"/>
      <c r="O6" s="55"/>
      <c r="P6" s="55"/>
      <c r="Q6" s="55"/>
      <c r="R6" s="55"/>
      <c r="S6" s="55"/>
      <c r="T6" s="54"/>
      <c r="U6" s="55"/>
      <c r="V6" s="55"/>
      <c r="W6" s="55"/>
      <c r="X6" s="55"/>
      <c r="Y6" s="55"/>
      <c r="Z6" s="55"/>
      <c r="AA6" s="54"/>
      <c r="AB6" s="55"/>
      <c r="AC6" s="55"/>
      <c r="AD6" s="55"/>
    </row>
    <row r="7" spans="2:30" s="52" customFormat="1" ht="17.25">
      <c r="B7" s="53"/>
      <c r="C7" s="53"/>
      <c r="D7" s="54"/>
      <c r="E7" s="55"/>
      <c r="F7" s="55"/>
      <c r="G7" s="55"/>
      <c r="H7" s="55"/>
      <c r="I7" s="55"/>
      <c r="J7" s="55"/>
      <c r="K7" s="55"/>
      <c r="L7" s="55"/>
      <c r="M7" s="55"/>
      <c r="N7" s="54"/>
      <c r="O7" s="55"/>
      <c r="P7" s="55"/>
      <c r="Q7" s="55"/>
      <c r="R7" s="55"/>
      <c r="S7" s="55"/>
      <c r="T7" s="54"/>
      <c r="U7" s="55"/>
      <c r="V7" s="55"/>
      <c r="W7" s="55"/>
      <c r="X7" s="55"/>
      <c r="Y7" s="55"/>
      <c r="Z7" s="55"/>
      <c r="AA7" s="54"/>
      <c r="AB7" s="55"/>
      <c r="AC7" s="55"/>
      <c r="AD7" s="55"/>
    </row>
    <row r="8" spans="2:30" ht="138">
      <c r="B8" s="56"/>
      <c r="C8" s="59" t="s">
        <v>4</v>
      </c>
      <c r="D8" s="57" t="s">
        <v>755</v>
      </c>
      <c r="E8" s="58" t="s">
        <v>756</v>
      </c>
      <c r="F8" s="58" t="s">
        <v>875</v>
      </c>
      <c r="G8" s="58" t="s">
        <v>758</v>
      </c>
      <c r="H8" s="58" t="s">
        <v>760</v>
      </c>
      <c r="I8" s="58" t="s">
        <v>761</v>
      </c>
      <c r="J8" s="58" t="s">
        <v>762</v>
      </c>
      <c r="K8" s="58" t="s">
        <v>763</v>
      </c>
      <c r="L8" s="58" t="s">
        <v>764</v>
      </c>
      <c r="M8" s="58" t="s">
        <v>765</v>
      </c>
      <c r="N8" s="57" t="s">
        <v>766</v>
      </c>
      <c r="O8" s="58" t="s">
        <v>767</v>
      </c>
      <c r="P8" s="58" t="s">
        <v>768</v>
      </c>
      <c r="Q8" s="58" t="s">
        <v>769</v>
      </c>
      <c r="R8" s="58" t="s">
        <v>771</v>
      </c>
      <c r="S8" s="58" t="s">
        <v>772</v>
      </c>
      <c r="T8" s="57" t="s">
        <v>773</v>
      </c>
      <c r="U8" s="58" t="s">
        <v>774</v>
      </c>
      <c r="V8" s="58" t="s">
        <v>775</v>
      </c>
      <c r="W8" s="58" t="s">
        <v>884</v>
      </c>
      <c r="X8" s="58" t="s">
        <v>885</v>
      </c>
      <c r="Y8" s="58" t="s">
        <v>776</v>
      </c>
      <c r="Z8" s="58" t="s">
        <v>777</v>
      </c>
      <c r="AA8" s="57" t="s">
        <v>778</v>
      </c>
      <c r="AB8" s="58" t="s">
        <v>779</v>
      </c>
      <c r="AC8" s="58" t="s">
        <v>780</v>
      </c>
      <c r="AD8" s="58" t="s">
        <v>781</v>
      </c>
    </row>
    <row r="9" spans="2:30" ht="17.25">
      <c r="B9" s="56"/>
      <c r="C9" s="59" t="s">
        <v>42</v>
      </c>
      <c r="D9" s="60"/>
      <c r="E9" s="61"/>
      <c r="F9" s="61"/>
      <c r="G9" s="61"/>
      <c r="H9" s="61"/>
      <c r="I9" s="61"/>
      <c r="J9" s="61"/>
      <c r="K9" s="61"/>
      <c r="L9" s="61"/>
      <c r="M9" s="61"/>
      <c r="N9" s="62"/>
      <c r="O9" s="61"/>
      <c r="P9" s="61"/>
      <c r="Q9" s="61"/>
      <c r="R9" s="61"/>
      <c r="S9" s="61"/>
      <c r="T9" s="63"/>
      <c r="U9" s="61"/>
      <c r="V9" s="61"/>
      <c r="W9" s="61"/>
      <c r="X9" s="61"/>
      <c r="Y9" s="61"/>
      <c r="Z9" s="61"/>
      <c r="AA9" s="64"/>
      <c r="AB9" s="61"/>
      <c r="AC9" s="61"/>
      <c r="AD9" s="61"/>
    </row>
    <row r="10" spans="2:30" ht="17.25">
      <c r="B10" s="56"/>
      <c r="C10" s="59" t="s">
        <v>344</v>
      </c>
      <c r="D10" s="60"/>
      <c r="E10" s="61"/>
      <c r="F10" s="61"/>
      <c r="G10" s="61"/>
      <c r="H10" s="61"/>
      <c r="I10" s="61"/>
      <c r="J10" s="61"/>
      <c r="K10" s="61"/>
      <c r="L10" s="61"/>
      <c r="M10" s="61"/>
      <c r="N10" s="62"/>
      <c r="O10" s="61"/>
      <c r="P10" s="61"/>
      <c r="Q10" s="61"/>
      <c r="R10" s="61"/>
      <c r="S10" s="61"/>
      <c r="T10" s="63"/>
      <c r="U10" s="61"/>
      <c r="V10" s="61"/>
      <c r="W10" s="61"/>
      <c r="X10" s="61"/>
      <c r="Y10" s="61"/>
      <c r="Z10" s="61"/>
      <c r="AA10" s="64"/>
      <c r="AB10" s="61"/>
      <c r="AC10" s="61"/>
      <c r="AD10" s="61"/>
    </row>
    <row r="11" spans="2:30" ht="17.25">
      <c r="B11" s="56"/>
      <c r="C11" s="59" t="s">
        <v>369</v>
      </c>
      <c r="D11" s="60"/>
      <c r="E11" s="61"/>
      <c r="F11" s="61"/>
      <c r="G11" s="61"/>
      <c r="H11" s="61"/>
      <c r="I11" s="61"/>
      <c r="J11" s="61"/>
      <c r="K11" s="61"/>
      <c r="L11" s="61"/>
      <c r="M11" s="61"/>
      <c r="N11" s="62"/>
      <c r="O11" s="61"/>
      <c r="P11" s="61"/>
      <c r="Q11" s="61"/>
      <c r="R11" s="61"/>
      <c r="S11" s="61"/>
      <c r="T11" s="63"/>
      <c r="U11" s="61"/>
      <c r="V11" s="61"/>
      <c r="W11" s="61"/>
      <c r="X11" s="61"/>
      <c r="Y11" s="61"/>
      <c r="Z11" s="61"/>
      <c r="AA11" s="64"/>
      <c r="AB11" s="61"/>
      <c r="AC11" s="61"/>
      <c r="AD11" s="61"/>
    </row>
    <row r="12" spans="2:30" ht="17.25">
      <c r="B12" s="56"/>
      <c r="C12" s="59" t="s">
        <v>84</v>
      </c>
      <c r="D12" s="60"/>
      <c r="E12" s="61"/>
      <c r="F12" s="61"/>
      <c r="G12" s="61"/>
      <c r="H12" s="61"/>
      <c r="I12" s="61"/>
      <c r="J12" s="61"/>
      <c r="K12" s="61"/>
      <c r="L12" s="61"/>
      <c r="M12" s="61"/>
      <c r="N12" s="62"/>
      <c r="O12" s="61"/>
      <c r="P12" s="61"/>
      <c r="Q12" s="61"/>
      <c r="R12" s="61"/>
      <c r="S12" s="61"/>
      <c r="T12" s="63"/>
      <c r="U12" s="61"/>
      <c r="V12" s="61"/>
      <c r="W12" s="61"/>
      <c r="X12" s="61"/>
      <c r="Y12" s="61"/>
      <c r="Z12" s="61"/>
      <c r="AA12" s="64"/>
      <c r="AB12" s="61"/>
      <c r="AC12" s="61"/>
      <c r="AD12" s="61"/>
    </row>
    <row r="13" spans="2:30" ht="17.25">
      <c r="B13" s="56"/>
      <c r="C13" s="59" t="s">
        <v>396</v>
      </c>
      <c r="D13" s="60"/>
      <c r="E13" s="61"/>
      <c r="F13" s="61"/>
      <c r="G13" s="61"/>
      <c r="H13" s="61"/>
      <c r="I13" s="61"/>
      <c r="J13" s="61"/>
      <c r="K13" s="61"/>
      <c r="L13" s="61"/>
      <c r="M13" s="61"/>
      <c r="N13" s="62"/>
      <c r="O13" s="61"/>
      <c r="P13" s="61"/>
      <c r="Q13" s="61"/>
      <c r="R13" s="61"/>
      <c r="S13" s="61"/>
      <c r="T13" s="63"/>
      <c r="U13" s="61"/>
      <c r="V13" s="61"/>
      <c r="W13" s="61"/>
      <c r="X13" s="61"/>
      <c r="Y13" s="61"/>
      <c r="Z13" s="61"/>
      <c r="AA13" s="64"/>
      <c r="AB13" s="61"/>
      <c r="AC13" s="61"/>
      <c r="AD13" s="61"/>
    </row>
    <row r="14" spans="2:30" ht="17.25">
      <c r="B14" s="56"/>
      <c r="C14" s="59" t="s">
        <v>104</v>
      </c>
      <c r="D14" s="60"/>
      <c r="E14" s="61"/>
      <c r="F14" s="61"/>
      <c r="G14" s="61"/>
      <c r="H14" s="61"/>
      <c r="I14" s="61"/>
      <c r="J14" s="61"/>
      <c r="K14" s="61"/>
      <c r="L14" s="61"/>
      <c r="M14" s="61"/>
      <c r="N14" s="62"/>
      <c r="O14" s="61"/>
      <c r="P14" s="61"/>
      <c r="Q14" s="61"/>
      <c r="R14" s="61"/>
      <c r="S14" s="61"/>
      <c r="T14" s="63"/>
      <c r="U14" s="61"/>
      <c r="V14" s="61"/>
      <c r="W14" s="61"/>
      <c r="X14" s="61"/>
      <c r="Y14" s="61"/>
      <c r="Z14" s="61"/>
      <c r="AA14" s="64"/>
      <c r="AB14" s="61"/>
      <c r="AC14" s="61"/>
      <c r="AD14" s="61"/>
    </row>
    <row r="15" spans="2:30" ht="17.25">
      <c r="B15" s="56"/>
      <c r="C15" s="59" t="s">
        <v>141</v>
      </c>
      <c r="D15" s="60"/>
      <c r="E15" s="61"/>
      <c r="F15" s="61"/>
      <c r="G15" s="61"/>
      <c r="H15" s="61"/>
      <c r="I15" s="61"/>
      <c r="J15" s="61"/>
      <c r="K15" s="61"/>
      <c r="L15" s="61"/>
      <c r="M15" s="61"/>
      <c r="N15" s="62"/>
      <c r="O15" s="61"/>
      <c r="P15" s="61"/>
      <c r="Q15" s="61"/>
      <c r="R15" s="61"/>
      <c r="S15" s="61"/>
      <c r="T15" s="63"/>
      <c r="U15" s="61"/>
      <c r="V15" s="61"/>
      <c r="W15" s="61"/>
      <c r="X15" s="61"/>
      <c r="Y15" s="61"/>
      <c r="Z15" s="61"/>
      <c r="AA15" s="64"/>
      <c r="AB15" s="61"/>
      <c r="AC15" s="61"/>
      <c r="AD15" s="61"/>
    </row>
    <row r="16" spans="2:30" ht="17.25">
      <c r="B16" s="56"/>
      <c r="C16" s="59" t="s">
        <v>576</v>
      </c>
      <c r="D16" s="60"/>
      <c r="E16" s="61"/>
      <c r="F16" s="61"/>
      <c r="G16" s="61"/>
      <c r="H16" s="61"/>
      <c r="I16" s="61"/>
      <c r="J16" s="61"/>
      <c r="K16" s="61"/>
      <c r="L16" s="61"/>
      <c r="M16" s="61"/>
      <c r="N16" s="62"/>
      <c r="O16" s="61"/>
      <c r="P16" s="61"/>
      <c r="Q16" s="61"/>
      <c r="R16" s="61"/>
      <c r="S16" s="61"/>
      <c r="T16" s="63"/>
      <c r="U16" s="61"/>
      <c r="V16" s="61"/>
      <c r="W16" s="61"/>
      <c r="X16" s="61"/>
      <c r="Y16" s="61"/>
      <c r="Z16" s="61"/>
      <c r="AA16" s="64"/>
      <c r="AB16" s="61"/>
      <c r="AC16" s="61"/>
      <c r="AD16" s="61"/>
    </row>
    <row r="17" spans="2:30" ht="17.25">
      <c r="B17" s="56"/>
      <c r="C17" s="59" t="s">
        <v>475</v>
      </c>
      <c r="D17" s="60"/>
      <c r="E17" s="61"/>
      <c r="F17" s="61"/>
      <c r="G17" s="61"/>
      <c r="H17" s="61"/>
      <c r="I17" s="61"/>
      <c r="J17" s="61"/>
      <c r="K17" s="61"/>
      <c r="L17" s="61"/>
      <c r="M17" s="61"/>
      <c r="N17" s="62"/>
      <c r="O17" s="61"/>
      <c r="P17" s="61"/>
      <c r="Q17" s="61"/>
      <c r="R17" s="61"/>
      <c r="S17" s="61"/>
      <c r="T17" s="63"/>
      <c r="U17" s="61"/>
      <c r="V17" s="61"/>
      <c r="W17" s="61"/>
      <c r="X17" s="61"/>
      <c r="Y17" s="61"/>
      <c r="Z17" s="61"/>
      <c r="AA17" s="64"/>
      <c r="AB17" s="61"/>
      <c r="AC17" s="61"/>
      <c r="AD17" s="61"/>
    </row>
    <row r="18" spans="2:30" ht="17.25">
      <c r="B18" s="56"/>
      <c r="C18" s="59" t="s">
        <v>549</v>
      </c>
      <c r="D18" s="60"/>
      <c r="E18" s="61"/>
      <c r="F18" s="61"/>
      <c r="G18" s="61"/>
      <c r="H18" s="61"/>
      <c r="I18" s="61"/>
      <c r="J18" s="61"/>
      <c r="K18" s="61"/>
      <c r="L18" s="61"/>
      <c r="M18" s="61"/>
      <c r="N18" s="62"/>
      <c r="O18" s="61"/>
      <c r="P18" s="61"/>
      <c r="Q18" s="61"/>
      <c r="R18" s="61"/>
      <c r="S18" s="61"/>
      <c r="T18" s="63"/>
      <c r="U18" s="61"/>
      <c r="V18" s="61"/>
      <c r="W18" s="61"/>
      <c r="X18" s="61"/>
      <c r="Y18" s="61"/>
      <c r="Z18" s="61"/>
      <c r="AA18" s="64"/>
      <c r="AB18" s="61"/>
      <c r="AC18" s="61"/>
      <c r="AD18" s="61"/>
    </row>
    <row r="19" spans="2:30" ht="17.25">
      <c r="B19" s="56"/>
      <c r="C19" s="59" t="s">
        <v>263</v>
      </c>
      <c r="D19" s="60"/>
      <c r="E19" s="61"/>
      <c r="F19" s="61"/>
      <c r="G19" s="61"/>
      <c r="H19" s="61"/>
      <c r="I19" s="61"/>
      <c r="J19" s="61"/>
      <c r="K19" s="61"/>
      <c r="L19" s="61"/>
      <c r="M19" s="61"/>
      <c r="N19" s="62"/>
      <c r="O19" s="61"/>
      <c r="P19" s="61"/>
      <c r="Q19" s="61"/>
      <c r="R19" s="61"/>
      <c r="S19" s="61"/>
      <c r="T19" s="63"/>
      <c r="U19" s="61"/>
      <c r="V19" s="61"/>
      <c r="W19" s="61"/>
      <c r="X19" s="61"/>
      <c r="Y19" s="61"/>
      <c r="Z19" s="61"/>
      <c r="AA19" s="64"/>
      <c r="AB19" s="61"/>
      <c r="AC19" s="61"/>
      <c r="AD19" s="61"/>
    </row>
    <row r="20" spans="2:30" ht="17.25">
      <c r="B20" s="56"/>
      <c r="C20" s="59" t="s">
        <v>276</v>
      </c>
      <c r="D20" s="60"/>
      <c r="E20" s="61"/>
      <c r="F20" s="61"/>
      <c r="G20" s="61"/>
      <c r="H20" s="61"/>
      <c r="I20" s="61"/>
      <c r="J20" s="61"/>
      <c r="K20" s="61"/>
      <c r="L20" s="61"/>
      <c r="M20" s="61"/>
      <c r="N20" s="62"/>
      <c r="O20" s="61"/>
      <c r="P20" s="61"/>
      <c r="Q20" s="61"/>
      <c r="R20" s="61"/>
      <c r="S20" s="61"/>
      <c r="T20" s="63"/>
      <c r="U20" s="61"/>
      <c r="V20" s="61"/>
      <c r="W20" s="61"/>
      <c r="X20" s="61"/>
      <c r="Y20" s="61"/>
      <c r="Z20" s="61"/>
      <c r="AA20" s="64"/>
      <c r="AB20" s="61"/>
      <c r="AC20" s="61"/>
      <c r="AD20" s="61"/>
    </row>
    <row r="21" spans="2:30" ht="17.25">
      <c r="B21" s="56"/>
      <c r="C21" s="59" t="s">
        <v>250</v>
      </c>
      <c r="D21" s="60"/>
      <c r="E21" s="61"/>
      <c r="F21" s="61"/>
      <c r="G21" s="61"/>
      <c r="H21" s="61"/>
      <c r="I21" s="61"/>
      <c r="J21" s="61"/>
      <c r="K21" s="61"/>
      <c r="L21" s="61"/>
      <c r="M21" s="61"/>
      <c r="N21" s="62"/>
      <c r="O21" s="61"/>
      <c r="P21" s="61"/>
      <c r="Q21" s="61"/>
      <c r="R21" s="61"/>
      <c r="S21" s="61"/>
      <c r="T21" s="63"/>
      <c r="U21" s="61"/>
      <c r="V21" s="61"/>
      <c r="W21" s="61"/>
      <c r="X21" s="61"/>
      <c r="Y21" s="61"/>
      <c r="Z21" s="61"/>
      <c r="AA21" s="64"/>
      <c r="AB21" s="61"/>
      <c r="AC21" s="61"/>
      <c r="AD21" s="61"/>
    </row>
    <row r="22" spans="2:30" ht="17.25">
      <c r="B22" s="56"/>
      <c r="C22" s="59" t="s">
        <v>735</v>
      </c>
      <c r="D22" s="60"/>
      <c r="E22" s="61"/>
      <c r="F22" s="61"/>
      <c r="G22" s="61"/>
      <c r="H22" s="61"/>
      <c r="I22" s="61"/>
      <c r="J22" s="61"/>
      <c r="K22" s="61"/>
      <c r="L22" s="61"/>
      <c r="M22" s="61"/>
      <c r="N22" s="62"/>
      <c r="O22" s="61"/>
      <c r="P22" s="61"/>
      <c r="Q22" s="61"/>
      <c r="R22" s="61"/>
      <c r="S22" s="61"/>
      <c r="T22" s="63"/>
      <c r="U22" s="61"/>
      <c r="V22" s="61"/>
      <c r="W22" s="61"/>
      <c r="X22" s="61"/>
      <c r="Y22" s="61"/>
      <c r="Z22" s="61"/>
      <c r="AA22" s="64"/>
      <c r="AB22" s="61"/>
      <c r="AC22" s="61"/>
      <c r="AD22" s="61"/>
    </row>
    <row r="23" spans="2:30" ht="17.649999999999999" thickBot="1">
      <c r="B23" s="47"/>
      <c r="C23" s="45"/>
      <c r="D23" s="48"/>
      <c r="E23" s="43"/>
      <c r="F23" s="43"/>
      <c r="G23" s="42"/>
      <c r="H23" s="42"/>
      <c r="I23" s="42"/>
      <c r="J23" s="42"/>
      <c r="K23" s="42"/>
      <c r="L23" s="42"/>
      <c r="M23" s="43"/>
      <c r="N23" s="49"/>
      <c r="O23" s="43"/>
      <c r="P23" s="42"/>
      <c r="Q23" s="43"/>
      <c r="R23" s="43"/>
      <c r="S23" s="43"/>
      <c r="T23" s="50"/>
      <c r="U23" s="43"/>
      <c r="V23" s="43"/>
      <c r="W23" s="43"/>
      <c r="X23" s="43"/>
      <c r="Y23" s="43"/>
      <c r="Z23" s="43"/>
      <c r="AA23" s="51"/>
      <c r="AB23" s="43"/>
      <c r="AC23" s="43"/>
      <c r="AD23" s="43"/>
    </row>
    <row r="24" spans="2:30" ht="17.649999999999999" thickBot="1">
      <c r="B24" s="46"/>
      <c r="C24" s="2"/>
      <c r="D24" s="4"/>
      <c r="E24" s="8"/>
      <c r="F24" s="8"/>
      <c r="G24" s="41"/>
      <c r="H24" s="41"/>
      <c r="I24" s="41"/>
      <c r="J24" s="41"/>
      <c r="K24" s="41"/>
      <c r="L24" s="41"/>
      <c r="M24" s="8"/>
      <c r="N24" s="11"/>
      <c r="O24" s="8"/>
      <c r="P24" s="41"/>
      <c r="Q24" s="8"/>
      <c r="R24" s="8"/>
      <c r="S24" s="8"/>
      <c r="T24" s="17"/>
      <c r="U24" s="8"/>
      <c r="V24" s="8"/>
      <c r="W24" s="8"/>
      <c r="X24" s="8"/>
      <c r="Y24" s="8"/>
      <c r="Z24" s="8"/>
      <c r="AA24" s="21"/>
      <c r="AB24" s="8"/>
      <c r="AC24" s="8"/>
      <c r="AD24" s="8"/>
    </row>
    <row r="25" spans="2:30" ht="17.649999999999999" thickBot="1">
      <c r="B25" s="226" t="s">
        <v>987</v>
      </c>
      <c r="C25" s="3" t="s">
        <v>752</v>
      </c>
      <c r="D25" s="5"/>
      <c r="E25" s="8">
        <v>106</v>
      </c>
      <c r="F25" s="8">
        <v>103</v>
      </c>
      <c r="G25" s="41">
        <v>62</v>
      </c>
      <c r="H25" s="41">
        <v>62</v>
      </c>
      <c r="I25" s="41">
        <v>62</v>
      </c>
      <c r="J25" s="41">
        <v>55</v>
      </c>
      <c r="K25" s="41">
        <v>50</v>
      </c>
      <c r="L25" s="41">
        <v>41</v>
      </c>
      <c r="M25" s="8">
        <v>36</v>
      </c>
      <c r="N25" s="12"/>
      <c r="O25" s="8">
        <v>16</v>
      </c>
      <c r="P25" s="41">
        <v>9</v>
      </c>
      <c r="Q25" s="8">
        <v>9</v>
      </c>
      <c r="R25" s="8">
        <v>0</v>
      </c>
      <c r="S25" s="8">
        <v>0</v>
      </c>
      <c r="T25" s="18"/>
      <c r="U25" s="8">
        <v>19</v>
      </c>
      <c r="V25" s="8">
        <v>19</v>
      </c>
      <c r="W25" s="8">
        <v>19</v>
      </c>
      <c r="X25" s="8">
        <v>0</v>
      </c>
      <c r="Y25" s="8">
        <v>0</v>
      </c>
      <c r="Z25" s="8">
        <v>0</v>
      </c>
      <c r="AA25" s="22"/>
      <c r="AB25" s="8">
        <v>0</v>
      </c>
      <c r="AC25" s="8">
        <v>0</v>
      </c>
      <c r="AD25" s="8">
        <v>0</v>
      </c>
    </row>
    <row r="26" spans="2:30" ht="17.649999999999999" thickBot="1">
      <c r="B26" s="227"/>
      <c r="C26" s="3" t="s">
        <v>753</v>
      </c>
      <c r="D26" s="5"/>
      <c r="E26" s="8">
        <v>103</v>
      </c>
      <c r="F26" s="8">
        <v>62</v>
      </c>
      <c r="G26" s="41">
        <v>62</v>
      </c>
      <c r="H26" s="41">
        <v>62</v>
      </c>
      <c r="I26" s="41">
        <v>55</v>
      </c>
      <c r="J26" s="41">
        <v>50</v>
      </c>
      <c r="K26" s="41">
        <v>41</v>
      </c>
      <c r="L26" s="41">
        <v>36</v>
      </c>
      <c r="M26" s="8">
        <v>35</v>
      </c>
      <c r="N26" s="12"/>
      <c r="O26" s="8">
        <v>9</v>
      </c>
      <c r="P26" s="41">
        <v>9</v>
      </c>
      <c r="Q26" s="8">
        <v>0</v>
      </c>
      <c r="R26" s="8">
        <v>0</v>
      </c>
      <c r="S26" s="8">
        <v>0</v>
      </c>
      <c r="T26" s="18"/>
      <c r="U26" s="8">
        <v>19</v>
      </c>
      <c r="V26" s="8">
        <v>19</v>
      </c>
      <c r="W26" s="8">
        <v>0</v>
      </c>
      <c r="X26" s="8">
        <v>0</v>
      </c>
      <c r="Y26" s="8">
        <v>0</v>
      </c>
      <c r="Z26" s="8">
        <v>0</v>
      </c>
      <c r="AA26" s="22"/>
      <c r="AB26" s="8">
        <v>0</v>
      </c>
      <c r="AC26" s="8">
        <v>0</v>
      </c>
      <c r="AD26" s="8">
        <v>0</v>
      </c>
    </row>
    <row r="27" spans="2:30" ht="17.649999999999999" thickBot="1">
      <c r="B27" s="228"/>
      <c r="C27" s="3" t="s">
        <v>733</v>
      </c>
      <c r="D27" s="6"/>
      <c r="E27" s="8">
        <v>3</v>
      </c>
      <c r="F27" s="8">
        <v>41</v>
      </c>
      <c r="G27" s="41">
        <v>0</v>
      </c>
      <c r="H27" s="41">
        <v>0</v>
      </c>
      <c r="I27" s="41">
        <v>7</v>
      </c>
      <c r="J27" s="41">
        <v>5</v>
      </c>
      <c r="K27" s="41">
        <v>9</v>
      </c>
      <c r="L27" s="41">
        <v>5</v>
      </c>
      <c r="M27" s="8">
        <v>1</v>
      </c>
      <c r="N27" s="13"/>
      <c r="O27" s="8">
        <v>7</v>
      </c>
      <c r="P27" s="41">
        <v>0</v>
      </c>
      <c r="Q27" s="8">
        <v>9</v>
      </c>
      <c r="R27" s="8">
        <v>0</v>
      </c>
      <c r="S27" s="8">
        <v>0</v>
      </c>
      <c r="T27" s="19"/>
      <c r="U27" s="8">
        <v>0</v>
      </c>
      <c r="V27" s="8">
        <v>0</v>
      </c>
      <c r="W27" s="8">
        <v>19</v>
      </c>
      <c r="X27" s="8">
        <v>0</v>
      </c>
      <c r="Y27" s="8">
        <v>0</v>
      </c>
      <c r="Z27" s="8">
        <v>0</v>
      </c>
      <c r="AA27" s="22"/>
      <c r="AB27" s="8">
        <v>0</v>
      </c>
      <c r="AC27" s="8">
        <v>0</v>
      </c>
      <c r="AD27" s="8">
        <v>0</v>
      </c>
    </row>
    <row r="28" spans="2:30" ht="17.649999999999999" thickBot="1">
      <c r="B28" s="2" t="s">
        <v>735</v>
      </c>
      <c r="C28" s="2" t="s">
        <v>754</v>
      </c>
      <c r="D28" s="6"/>
      <c r="E28" s="41">
        <v>16</v>
      </c>
      <c r="F28" s="41">
        <v>41</v>
      </c>
      <c r="G28" s="41">
        <v>0</v>
      </c>
      <c r="H28" s="41">
        <v>2</v>
      </c>
      <c r="I28" s="41">
        <v>7</v>
      </c>
      <c r="J28" s="41">
        <v>56</v>
      </c>
      <c r="K28" s="41">
        <v>12</v>
      </c>
      <c r="L28" s="41">
        <v>35</v>
      </c>
      <c r="M28" s="8">
        <v>1</v>
      </c>
      <c r="N28" s="13"/>
      <c r="O28" s="8">
        <v>7</v>
      </c>
      <c r="P28" s="41">
        <v>7</v>
      </c>
      <c r="Q28" s="8">
        <v>12</v>
      </c>
      <c r="R28" s="8">
        <v>2</v>
      </c>
      <c r="S28" s="8">
        <v>0</v>
      </c>
      <c r="T28" s="19"/>
      <c r="U28" s="8">
        <v>0</v>
      </c>
      <c r="V28" s="8">
        <v>0</v>
      </c>
      <c r="W28" s="8" t="e">
        <v>#REF!</v>
      </c>
      <c r="X28" s="8" t="e">
        <v>#REF!</v>
      </c>
      <c r="Y28" s="8">
        <v>7</v>
      </c>
      <c r="Z28" s="8">
        <v>6</v>
      </c>
      <c r="AA28" s="22"/>
      <c r="AB28" s="8">
        <v>0</v>
      </c>
      <c r="AC28" s="8">
        <v>25</v>
      </c>
      <c r="AD28" s="8">
        <v>1</v>
      </c>
    </row>
    <row r="29" spans="2:30" ht="52.15" thickBot="1">
      <c r="B29" s="229" t="s">
        <v>749</v>
      </c>
      <c r="C29" s="230"/>
      <c r="D29" s="6"/>
      <c r="E29" s="8" t="s">
        <v>757</v>
      </c>
      <c r="F29" s="8" t="s">
        <v>757</v>
      </c>
      <c r="G29" s="41" t="s">
        <v>759</v>
      </c>
      <c r="H29" s="41" t="s">
        <v>757</v>
      </c>
      <c r="I29" s="41" t="s">
        <v>759</v>
      </c>
      <c r="J29" s="41" t="s">
        <v>757</v>
      </c>
      <c r="K29" s="41" t="s">
        <v>759</v>
      </c>
      <c r="L29" s="41" t="s">
        <v>757</v>
      </c>
      <c r="M29" s="8" t="s">
        <v>90</v>
      </c>
      <c r="N29" s="13"/>
      <c r="O29" s="8" t="s">
        <v>90</v>
      </c>
      <c r="P29" s="41" t="s">
        <v>90</v>
      </c>
      <c r="Q29" s="8" t="s">
        <v>770</v>
      </c>
      <c r="R29" s="8" t="s">
        <v>90</v>
      </c>
      <c r="S29" s="8" t="s">
        <v>770</v>
      </c>
      <c r="T29" s="19"/>
      <c r="U29" s="8" t="s">
        <v>90</v>
      </c>
      <c r="V29" s="8" t="s">
        <v>90</v>
      </c>
      <c r="W29" s="8"/>
      <c r="X29" s="8"/>
      <c r="Y29" s="8" t="s">
        <v>770</v>
      </c>
      <c r="Z29" s="8" t="s">
        <v>90</v>
      </c>
      <c r="AA29" s="22"/>
      <c r="AB29" s="8" t="s">
        <v>90</v>
      </c>
      <c r="AC29" s="8" t="s">
        <v>90</v>
      </c>
      <c r="AD29" s="8" t="s">
        <v>782</v>
      </c>
    </row>
    <row r="30" spans="2:30" ht="345.4" thickBot="1">
      <c r="B30" s="229" t="s">
        <v>750</v>
      </c>
      <c r="C30" s="230"/>
      <c r="D30" s="6"/>
      <c r="E30" s="8" t="s">
        <v>996</v>
      </c>
      <c r="F30" s="8" t="s">
        <v>997</v>
      </c>
      <c r="G30" s="41"/>
      <c r="H30" s="41" t="s">
        <v>998</v>
      </c>
      <c r="I30" s="10" t="s">
        <v>999</v>
      </c>
      <c r="J30" s="10" t="s">
        <v>995</v>
      </c>
      <c r="K30" s="10" t="s">
        <v>1000</v>
      </c>
      <c r="L30" s="10" t="s">
        <v>1001</v>
      </c>
      <c r="M30" s="8"/>
      <c r="N30" s="13"/>
      <c r="O30" s="8" t="s">
        <v>957</v>
      </c>
      <c r="P30" s="10" t="s">
        <v>1002</v>
      </c>
      <c r="Q30" s="8" t="s">
        <v>988</v>
      </c>
      <c r="R30" s="8" t="s">
        <v>991</v>
      </c>
      <c r="S30" s="15"/>
      <c r="T30" s="19"/>
      <c r="U30" s="8"/>
      <c r="V30" s="20" t="s">
        <v>992</v>
      </c>
      <c r="W30" s="20" t="s">
        <v>989</v>
      </c>
      <c r="X30" s="8" t="s">
        <v>990</v>
      </c>
      <c r="Y30" s="8" t="s">
        <v>993</v>
      </c>
      <c r="Z30" s="8" t="s">
        <v>989</v>
      </c>
      <c r="AA30" s="22"/>
      <c r="AB30" s="8"/>
      <c r="AC30" s="8" t="s">
        <v>994</v>
      </c>
      <c r="AD30" s="8"/>
    </row>
    <row r="31" spans="2:30" ht="17.649999999999999" thickBot="1">
      <c r="B31" s="229" t="s">
        <v>751</v>
      </c>
      <c r="C31" s="230"/>
      <c r="D31" s="6"/>
      <c r="E31" s="8"/>
      <c r="F31" s="8"/>
      <c r="G31" s="41"/>
      <c r="H31" s="44"/>
      <c r="I31" s="44"/>
      <c r="J31" s="44"/>
      <c r="K31" s="41"/>
      <c r="L31" s="41"/>
      <c r="M31" s="8"/>
      <c r="N31" s="13"/>
      <c r="O31" s="8"/>
      <c r="P31" s="41"/>
      <c r="Q31" s="8"/>
      <c r="R31" s="8"/>
      <c r="S31" s="16"/>
      <c r="T31" s="19"/>
      <c r="U31" s="8"/>
      <c r="V31" s="8"/>
      <c r="W31" s="8"/>
      <c r="X31" s="8"/>
      <c r="Y31" s="8"/>
      <c r="Z31" s="8"/>
      <c r="AA31" s="22"/>
      <c r="AB31" s="8"/>
      <c r="AC31" s="8"/>
      <c r="AD31" s="8"/>
    </row>
  </sheetData>
  <mergeCells count="6">
    <mergeCell ref="B25:B27"/>
    <mergeCell ref="B29:C29"/>
    <mergeCell ref="B30:C30"/>
    <mergeCell ref="B31:C31"/>
    <mergeCell ref="B2:C2"/>
    <mergeCell ref="B3:B5"/>
  </mergeCells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&amp;L&amp;G&amp;C&amp;F&amp;RInternal</oddHeader>
    <oddFooter>&amp;L&amp;D&amp;CHuawei Confidential&amp;RPage &amp;P of &amp;N</oddFooter>
  </headerFooter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0"/>
  <sheetViews>
    <sheetView zoomScale="70" zoomScaleNormal="70" workbookViewId="0">
      <selection activeCell="L11" sqref="L11"/>
    </sheetView>
  </sheetViews>
  <sheetFormatPr defaultColWidth="10.265625" defaultRowHeight="15"/>
  <cols>
    <col min="1" max="1" width="10.265625" style="23"/>
    <col min="2" max="2" width="16.73046875" style="23" bestFit="1" customWidth="1"/>
    <col min="3" max="8" width="11.86328125" style="23" bestFit="1" customWidth="1"/>
    <col min="9" max="16384" width="10.265625" style="23"/>
  </cols>
  <sheetData>
    <row r="1" spans="2:12" ht="18.75" customHeight="1" thickBot="1">
      <c r="B1" s="196" t="s">
        <v>887</v>
      </c>
      <c r="C1" s="197"/>
      <c r="D1" s="197"/>
      <c r="E1" s="197"/>
      <c r="F1" s="197"/>
      <c r="G1" s="197"/>
      <c r="H1" s="197"/>
      <c r="I1" s="197"/>
      <c r="J1" s="197"/>
      <c r="K1" s="197"/>
      <c r="L1" s="233"/>
    </row>
    <row r="2" spans="2:12" ht="18.75" customHeight="1" thickBot="1">
      <c r="B2" s="229" t="s">
        <v>748</v>
      </c>
      <c r="C2" s="234" t="s">
        <v>886</v>
      </c>
      <c r="D2" s="235"/>
      <c r="E2" s="236"/>
      <c r="F2" s="226" t="s">
        <v>987</v>
      </c>
      <c r="G2" s="227"/>
      <c r="H2" s="228"/>
      <c r="I2" s="2" t="s">
        <v>735</v>
      </c>
      <c r="J2" s="229" t="s">
        <v>749</v>
      </c>
      <c r="K2" s="229" t="s">
        <v>750</v>
      </c>
      <c r="L2" s="229" t="s">
        <v>751</v>
      </c>
    </row>
    <row r="3" spans="2:12" ht="17.649999999999999" thickBot="1">
      <c r="B3" s="230"/>
      <c r="C3" s="2" t="s">
        <v>752</v>
      </c>
      <c r="D3" s="2" t="s">
        <v>753</v>
      </c>
      <c r="E3" s="2" t="s">
        <v>733</v>
      </c>
      <c r="F3" s="3" t="s">
        <v>752</v>
      </c>
      <c r="G3" s="3" t="s">
        <v>753</v>
      </c>
      <c r="H3" s="3" t="s">
        <v>733</v>
      </c>
      <c r="I3" s="2" t="s">
        <v>754</v>
      </c>
      <c r="J3" s="230"/>
      <c r="K3" s="230"/>
      <c r="L3" s="230"/>
    </row>
    <row r="4" spans="2:12" ht="17.649999999999999" thickBot="1">
      <c r="B4" s="4" t="s">
        <v>755</v>
      </c>
      <c r="C4" s="4"/>
      <c r="D4" s="4"/>
      <c r="E4" s="4"/>
      <c r="F4" s="5"/>
      <c r="G4" s="5"/>
      <c r="H4" s="6"/>
      <c r="I4" s="6"/>
      <c r="J4" s="6"/>
      <c r="K4" s="6"/>
      <c r="L4" s="6"/>
    </row>
    <row r="5" spans="2:12" ht="362.65" thickBot="1">
      <c r="B5" s="7" t="s">
        <v>756</v>
      </c>
      <c r="C5" s="8">
        <v>256</v>
      </c>
      <c r="D5" s="8">
        <v>243</v>
      </c>
      <c r="E5" s="8">
        <v>13</v>
      </c>
      <c r="F5" s="8">
        <v>106</v>
      </c>
      <c r="G5" s="8">
        <v>103</v>
      </c>
      <c r="H5" s="8">
        <v>3</v>
      </c>
      <c r="I5" s="41">
        <v>16</v>
      </c>
      <c r="J5" s="8" t="s">
        <v>757</v>
      </c>
      <c r="K5" s="8" t="s">
        <v>996</v>
      </c>
      <c r="L5" s="8"/>
    </row>
    <row r="6" spans="2:12" ht="138.4" thickBot="1">
      <c r="B6" s="7" t="s">
        <v>875</v>
      </c>
      <c r="C6" s="8">
        <v>243</v>
      </c>
      <c r="D6" s="8">
        <v>243</v>
      </c>
      <c r="E6" s="8">
        <v>0</v>
      </c>
      <c r="F6" s="8">
        <v>103</v>
      </c>
      <c r="G6" s="8">
        <v>62</v>
      </c>
      <c r="H6" s="8">
        <v>41</v>
      </c>
      <c r="I6" s="41">
        <v>41</v>
      </c>
      <c r="J6" s="8" t="s">
        <v>757</v>
      </c>
      <c r="K6" s="8" t="s">
        <v>997</v>
      </c>
      <c r="L6" s="8"/>
    </row>
    <row r="7" spans="2:12" ht="54.75" customHeight="1" thickBot="1">
      <c r="B7" s="40" t="s">
        <v>758</v>
      </c>
      <c r="C7" s="41">
        <v>243</v>
      </c>
      <c r="D7" s="41">
        <v>243</v>
      </c>
      <c r="E7" s="41">
        <v>0</v>
      </c>
      <c r="F7" s="41">
        <v>62</v>
      </c>
      <c r="G7" s="41">
        <v>62</v>
      </c>
      <c r="H7" s="41">
        <v>0</v>
      </c>
      <c r="I7" s="41">
        <v>0</v>
      </c>
      <c r="J7" s="41" t="s">
        <v>759</v>
      </c>
      <c r="K7" s="41"/>
      <c r="L7" s="41"/>
    </row>
    <row r="8" spans="2:12" ht="54.75" customHeight="1" thickBot="1">
      <c r="B8" s="40" t="s">
        <v>760</v>
      </c>
      <c r="C8" s="41">
        <v>243</v>
      </c>
      <c r="D8" s="41">
        <v>241</v>
      </c>
      <c r="E8" s="41">
        <v>2</v>
      </c>
      <c r="F8" s="41">
        <v>62</v>
      </c>
      <c r="G8" s="41">
        <v>62</v>
      </c>
      <c r="H8" s="41">
        <v>0</v>
      </c>
      <c r="I8" s="41">
        <v>2</v>
      </c>
      <c r="J8" s="41" t="s">
        <v>757</v>
      </c>
      <c r="K8" s="41" t="s">
        <v>998</v>
      </c>
      <c r="L8" s="44"/>
    </row>
    <row r="9" spans="2:12" ht="15" customHeight="1" thickBot="1">
      <c r="B9" s="40" t="s">
        <v>761</v>
      </c>
      <c r="C9" s="41">
        <v>241</v>
      </c>
      <c r="D9" s="41">
        <v>241</v>
      </c>
      <c r="E9" s="41">
        <v>0</v>
      </c>
      <c r="F9" s="41">
        <v>62</v>
      </c>
      <c r="G9" s="41">
        <v>55</v>
      </c>
      <c r="H9" s="41">
        <v>7</v>
      </c>
      <c r="I9" s="41">
        <v>7</v>
      </c>
      <c r="J9" s="41" t="s">
        <v>759</v>
      </c>
      <c r="K9" s="10" t="s">
        <v>999</v>
      </c>
      <c r="L9" s="44"/>
    </row>
    <row r="10" spans="2:12" ht="15" customHeight="1" thickBot="1">
      <c r="B10" s="40" t="s">
        <v>762</v>
      </c>
      <c r="C10" s="41">
        <v>241</v>
      </c>
      <c r="D10" s="41">
        <v>190</v>
      </c>
      <c r="E10" s="41">
        <v>51</v>
      </c>
      <c r="F10" s="41">
        <v>55</v>
      </c>
      <c r="G10" s="41">
        <v>50</v>
      </c>
      <c r="H10" s="41">
        <v>5</v>
      </c>
      <c r="I10" s="41">
        <v>56</v>
      </c>
      <c r="J10" s="41" t="s">
        <v>757</v>
      </c>
      <c r="K10" s="10" t="s">
        <v>995</v>
      </c>
      <c r="L10" s="44"/>
    </row>
    <row r="11" spans="2:12" ht="15" customHeight="1" thickBot="1">
      <c r="B11" s="40" t="s">
        <v>763</v>
      </c>
      <c r="C11" s="41">
        <v>190</v>
      </c>
      <c r="D11" s="41">
        <v>187</v>
      </c>
      <c r="E11" s="41">
        <v>3</v>
      </c>
      <c r="F11" s="41">
        <v>50</v>
      </c>
      <c r="G11" s="41">
        <v>41</v>
      </c>
      <c r="H11" s="41">
        <v>9</v>
      </c>
      <c r="I11" s="41">
        <v>12</v>
      </c>
      <c r="J11" s="41" t="s">
        <v>759</v>
      </c>
      <c r="K11" s="10" t="s">
        <v>1000</v>
      </c>
      <c r="L11" s="41"/>
    </row>
    <row r="12" spans="2:12" ht="15.75" customHeight="1" thickBot="1">
      <c r="B12" s="40" t="s">
        <v>764</v>
      </c>
      <c r="C12" s="41">
        <v>187</v>
      </c>
      <c r="D12" s="41">
        <v>157</v>
      </c>
      <c r="E12" s="41">
        <v>30</v>
      </c>
      <c r="F12" s="41">
        <v>41</v>
      </c>
      <c r="G12" s="41">
        <v>36</v>
      </c>
      <c r="H12" s="41">
        <v>5</v>
      </c>
      <c r="I12" s="41">
        <v>35</v>
      </c>
      <c r="J12" s="41" t="s">
        <v>757</v>
      </c>
      <c r="K12" s="10" t="s">
        <v>1001</v>
      </c>
      <c r="L12" s="41"/>
    </row>
    <row r="13" spans="2:12" ht="15" customHeight="1" thickBot="1">
      <c r="B13" s="7" t="s">
        <v>765</v>
      </c>
      <c r="C13" s="8">
        <v>157</v>
      </c>
      <c r="D13" s="8">
        <v>157</v>
      </c>
      <c r="E13" s="8">
        <v>0</v>
      </c>
      <c r="F13" s="8">
        <v>36</v>
      </c>
      <c r="G13" s="8">
        <v>35</v>
      </c>
      <c r="H13" s="8">
        <v>1</v>
      </c>
      <c r="I13" s="8">
        <v>1</v>
      </c>
      <c r="J13" s="8" t="s">
        <v>90</v>
      </c>
      <c r="K13" s="8"/>
      <c r="L13" s="8"/>
    </row>
    <row r="14" spans="2:12" ht="15" customHeight="1" thickBot="1">
      <c r="B14" s="11" t="s">
        <v>766</v>
      </c>
      <c r="C14" s="11"/>
      <c r="D14" s="11"/>
      <c r="E14" s="11"/>
      <c r="F14" s="12"/>
      <c r="G14" s="12"/>
      <c r="H14" s="13"/>
      <c r="I14" s="13"/>
      <c r="J14" s="13"/>
      <c r="K14" s="13"/>
      <c r="L14" s="13"/>
    </row>
    <row r="15" spans="2:12" ht="15.75" customHeight="1" thickBot="1">
      <c r="B15" s="7" t="s">
        <v>767</v>
      </c>
      <c r="C15" s="8">
        <v>34</v>
      </c>
      <c r="D15" s="8">
        <v>34</v>
      </c>
      <c r="E15" s="8">
        <v>0</v>
      </c>
      <c r="F15" s="8">
        <v>16</v>
      </c>
      <c r="G15" s="8">
        <v>9</v>
      </c>
      <c r="H15" s="8">
        <v>7</v>
      </c>
      <c r="I15" s="8">
        <v>7</v>
      </c>
      <c r="J15" s="8" t="s">
        <v>90</v>
      </c>
      <c r="K15" s="8" t="s">
        <v>957</v>
      </c>
      <c r="L15" s="8"/>
    </row>
    <row r="16" spans="2:12" ht="15" customHeight="1" thickBot="1">
      <c r="B16" s="40" t="s">
        <v>768</v>
      </c>
      <c r="C16" s="41">
        <v>34</v>
      </c>
      <c r="D16" s="41">
        <v>27</v>
      </c>
      <c r="E16" s="41">
        <v>7</v>
      </c>
      <c r="F16" s="41">
        <v>9</v>
      </c>
      <c r="G16" s="41">
        <v>9</v>
      </c>
      <c r="H16" s="41">
        <v>0</v>
      </c>
      <c r="I16" s="41">
        <v>7</v>
      </c>
      <c r="J16" s="41" t="s">
        <v>90</v>
      </c>
      <c r="K16" s="10" t="s">
        <v>1002</v>
      </c>
      <c r="L16" s="41"/>
    </row>
    <row r="17" spans="2:12" ht="15" customHeight="1" thickBot="1">
      <c r="B17" s="7" t="s">
        <v>769</v>
      </c>
      <c r="C17" s="8">
        <v>27</v>
      </c>
      <c r="D17" s="8">
        <v>24</v>
      </c>
      <c r="E17" s="8">
        <v>3</v>
      </c>
      <c r="F17" s="8">
        <v>9</v>
      </c>
      <c r="G17" s="8">
        <v>0</v>
      </c>
      <c r="H17" s="8">
        <v>9</v>
      </c>
      <c r="I17" s="8">
        <v>12</v>
      </c>
      <c r="J17" s="8" t="s">
        <v>770</v>
      </c>
      <c r="K17" s="8" t="s">
        <v>988</v>
      </c>
      <c r="L17" s="8"/>
    </row>
    <row r="18" spans="2:12" ht="15" customHeight="1" thickBot="1">
      <c r="B18" s="7" t="s">
        <v>771</v>
      </c>
      <c r="C18" s="8">
        <v>24</v>
      </c>
      <c r="D18" s="8">
        <v>22</v>
      </c>
      <c r="E18" s="8">
        <v>2</v>
      </c>
      <c r="F18" s="8">
        <v>0</v>
      </c>
      <c r="G18" s="8">
        <v>0</v>
      </c>
      <c r="H18" s="8">
        <v>0</v>
      </c>
      <c r="I18" s="8">
        <v>2</v>
      </c>
      <c r="J18" s="8" t="s">
        <v>90</v>
      </c>
      <c r="K18" s="8" t="s">
        <v>991</v>
      </c>
      <c r="L18" s="8"/>
    </row>
    <row r="19" spans="2:12" ht="15.75" customHeight="1" thickBot="1">
      <c r="B19" s="7" t="s">
        <v>772</v>
      </c>
      <c r="C19" s="8">
        <v>24</v>
      </c>
      <c r="D19" s="8">
        <v>24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 t="s">
        <v>770</v>
      </c>
      <c r="K19" s="15"/>
      <c r="L19" s="16"/>
    </row>
    <row r="20" spans="2:12" ht="15" customHeight="1" thickBot="1">
      <c r="B20" s="17" t="s">
        <v>773</v>
      </c>
      <c r="C20" s="17"/>
      <c r="D20" s="17"/>
      <c r="E20" s="17"/>
      <c r="F20" s="18"/>
      <c r="G20" s="18"/>
      <c r="H20" s="19"/>
      <c r="I20" s="19"/>
      <c r="J20" s="19"/>
      <c r="K20" s="19"/>
      <c r="L20" s="19"/>
    </row>
    <row r="21" spans="2:12" ht="15" customHeight="1" thickBot="1">
      <c r="B21" s="7" t="s">
        <v>774</v>
      </c>
      <c r="C21" s="8">
        <v>123</v>
      </c>
      <c r="D21" s="8">
        <v>123</v>
      </c>
      <c r="E21" s="8">
        <v>0</v>
      </c>
      <c r="F21" s="8">
        <v>19</v>
      </c>
      <c r="G21" s="8">
        <v>19</v>
      </c>
      <c r="H21" s="8">
        <v>0</v>
      </c>
      <c r="I21" s="8">
        <v>0</v>
      </c>
      <c r="J21" s="8" t="s">
        <v>90</v>
      </c>
      <c r="K21" s="8"/>
      <c r="L21" s="8"/>
    </row>
    <row r="22" spans="2:12" ht="15" customHeight="1" thickBot="1">
      <c r="B22" s="7" t="s">
        <v>775</v>
      </c>
      <c r="C22" s="8">
        <v>123</v>
      </c>
      <c r="D22" s="8">
        <v>123</v>
      </c>
      <c r="E22" s="8">
        <v>0</v>
      </c>
      <c r="F22" s="8">
        <v>19</v>
      </c>
      <c r="G22" s="8">
        <v>19</v>
      </c>
      <c r="H22" s="8">
        <v>0</v>
      </c>
      <c r="I22" s="8">
        <v>0</v>
      </c>
      <c r="J22" s="8" t="s">
        <v>90</v>
      </c>
      <c r="K22" s="20" t="s">
        <v>992</v>
      </c>
      <c r="L22" s="8"/>
    </row>
    <row r="23" spans="2:12" ht="15.75" customHeight="1" thickBot="1">
      <c r="B23" s="7" t="s">
        <v>884</v>
      </c>
      <c r="C23" s="8">
        <v>123</v>
      </c>
      <c r="D23" s="8" t="e">
        <v>#REF!</v>
      </c>
      <c r="E23" s="8" t="e">
        <v>#REF!</v>
      </c>
      <c r="F23" s="8">
        <v>19</v>
      </c>
      <c r="G23" s="8">
        <v>0</v>
      </c>
      <c r="H23" s="8">
        <v>19</v>
      </c>
      <c r="I23" s="8" t="e">
        <v>#REF!</v>
      </c>
      <c r="J23" s="8"/>
      <c r="K23" s="20" t="s">
        <v>989</v>
      </c>
      <c r="L23" s="8"/>
    </row>
    <row r="24" spans="2:12" ht="72.75" customHeight="1" thickBot="1">
      <c r="B24" s="7" t="s">
        <v>885</v>
      </c>
      <c r="C24" s="8" t="e">
        <v>#REF!</v>
      </c>
      <c r="D24" s="8">
        <v>42</v>
      </c>
      <c r="E24" s="8" t="e">
        <v>#REF!</v>
      </c>
      <c r="F24" s="8">
        <v>0</v>
      </c>
      <c r="G24" s="8">
        <v>0</v>
      </c>
      <c r="H24" s="8">
        <v>0</v>
      </c>
      <c r="I24" s="8" t="e">
        <v>#REF!</v>
      </c>
      <c r="J24" s="8"/>
      <c r="K24" s="8" t="s">
        <v>990</v>
      </c>
      <c r="L24" s="8"/>
    </row>
    <row r="25" spans="2:12" ht="54.75" customHeight="1" thickBot="1">
      <c r="B25" s="7" t="s">
        <v>776</v>
      </c>
      <c r="C25" s="8">
        <v>39</v>
      </c>
      <c r="D25" s="8">
        <v>32</v>
      </c>
      <c r="E25" s="8">
        <v>7</v>
      </c>
      <c r="F25" s="8">
        <v>0</v>
      </c>
      <c r="G25" s="8">
        <v>0</v>
      </c>
      <c r="H25" s="8">
        <v>0</v>
      </c>
      <c r="I25" s="8">
        <v>7</v>
      </c>
      <c r="J25" s="8" t="s">
        <v>770</v>
      </c>
      <c r="K25" s="8" t="s">
        <v>993</v>
      </c>
      <c r="L25" s="8"/>
    </row>
    <row r="26" spans="2:12" ht="36.75" customHeight="1" thickBot="1">
      <c r="B26" s="7" t="s">
        <v>777</v>
      </c>
      <c r="C26" s="8">
        <v>45</v>
      </c>
      <c r="D26" s="8">
        <v>39</v>
      </c>
      <c r="E26" s="8">
        <v>6</v>
      </c>
      <c r="F26" s="8">
        <v>0</v>
      </c>
      <c r="G26" s="8">
        <v>0</v>
      </c>
      <c r="H26" s="8">
        <v>0</v>
      </c>
      <c r="I26" s="8">
        <v>6</v>
      </c>
      <c r="J26" s="8" t="s">
        <v>90</v>
      </c>
      <c r="K26" s="8" t="s">
        <v>989</v>
      </c>
      <c r="L26" s="8"/>
    </row>
    <row r="27" spans="2:12" ht="15" customHeight="1" thickBot="1">
      <c r="B27" s="21" t="s">
        <v>778</v>
      </c>
      <c r="C27" s="21"/>
      <c r="D27" s="21"/>
      <c r="E27" s="21"/>
      <c r="F27" s="22"/>
      <c r="G27" s="22"/>
      <c r="H27" s="22"/>
      <c r="I27" s="22"/>
      <c r="J27" s="22"/>
      <c r="K27" s="22"/>
      <c r="L27" s="22"/>
    </row>
    <row r="28" spans="2:12" ht="15" customHeight="1" thickBot="1">
      <c r="B28" s="7" t="s">
        <v>779</v>
      </c>
      <c r="C28" s="8">
        <v>54</v>
      </c>
      <c r="D28" s="8">
        <v>54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 t="s">
        <v>90</v>
      </c>
      <c r="K28" s="8"/>
      <c r="L28" s="8"/>
    </row>
    <row r="29" spans="2:12" ht="15.75" customHeight="1" thickBot="1">
      <c r="B29" s="7" t="s">
        <v>780</v>
      </c>
      <c r="C29" s="8">
        <v>54</v>
      </c>
      <c r="D29" s="8">
        <v>29</v>
      </c>
      <c r="E29" s="8">
        <v>25</v>
      </c>
      <c r="F29" s="8">
        <v>0</v>
      </c>
      <c r="G29" s="8">
        <v>0</v>
      </c>
      <c r="H29" s="8">
        <v>0</v>
      </c>
      <c r="I29" s="8">
        <v>25</v>
      </c>
      <c r="J29" s="8" t="s">
        <v>90</v>
      </c>
      <c r="K29" s="8" t="s">
        <v>994</v>
      </c>
      <c r="L29" s="8"/>
    </row>
    <row r="30" spans="2:12" ht="34.9" thickBot="1">
      <c r="B30" s="7" t="s">
        <v>781</v>
      </c>
      <c r="C30" s="8">
        <v>29</v>
      </c>
      <c r="D30" s="8">
        <v>28</v>
      </c>
      <c r="E30" s="8">
        <v>1</v>
      </c>
      <c r="F30" s="8">
        <v>0</v>
      </c>
      <c r="G30" s="8">
        <v>0</v>
      </c>
      <c r="H30" s="8">
        <v>0</v>
      </c>
      <c r="I30" s="8">
        <v>1</v>
      </c>
      <c r="J30" s="8" t="s">
        <v>782</v>
      </c>
      <c r="K30" s="8"/>
      <c r="L30" s="8"/>
    </row>
  </sheetData>
  <mergeCells count="7">
    <mergeCell ref="B1:L1"/>
    <mergeCell ref="J2:J3"/>
    <mergeCell ref="K2:K3"/>
    <mergeCell ref="L2:L3"/>
    <mergeCell ref="B2:B3"/>
    <mergeCell ref="C2:E2"/>
    <mergeCell ref="F2:H2"/>
  </mergeCells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&amp;L&amp;G&amp;C&amp;F&amp;RInternal</oddHeader>
    <oddFooter>&amp;L&amp;D&amp;CHuawei Confidential&amp;RPage &amp;P of &amp;N</oddFooter>
  </headerFooter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9"/>
  <sheetViews>
    <sheetView topLeftCell="A16" zoomScaleNormal="100" workbookViewId="0">
      <selection activeCell="L11" sqref="L11"/>
    </sheetView>
  </sheetViews>
  <sheetFormatPr defaultColWidth="10.265625" defaultRowHeight="15"/>
  <cols>
    <col min="1" max="1" width="10.265625" style="23"/>
    <col min="2" max="2" width="8.1328125" style="23" bestFit="1" customWidth="1"/>
    <col min="3" max="3" width="8.1328125" style="23" customWidth="1"/>
    <col min="4" max="4" width="23.3984375" style="23" bestFit="1" customWidth="1"/>
    <col min="5" max="5" width="11.86328125" style="23" bestFit="1" customWidth="1"/>
    <col min="6" max="6" width="16.1328125" style="23" bestFit="1" customWidth="1"/>
    <col min="7" max="7" width="18.59765625" style="23" bestFit="1" customWidth="1"/>
    <col min="8" max="9" width="10" style="23" bestFit="1" customWidth="1"/>
    <col min="10" max="10" width="11.86328125" style="23" bestFit="1" customWidth="1"/>
    <col min="11" max="11" width="10.265625" style="23"/>
    <col min="12" max="12" width="19" style="23" bestFit="1" customWidth="1"/>
    <col min="13" max="13" width="9.86328125" style="23" bestFit="1" customWidth="1"/>
    <col min="14" max="16384" width="10.265625" style="23"/>
  </cols>
  <sheetData>
    <row r="2" spans="2:22" ht="15.4" thickBot="1"/>
    <row r="3" spans="2:22" ht="28.9" thickBot="1">
      <c r="B3" s="24" t="s">
        <v>0</v>
      </c>
      <c r="C3" s="25"/>
      <c r="D3" s="25" t="s">
        <v>921</v>
      </c>
      <c r="E3" s="25" t="s">
        <v>922</v>
      </c>
      <c r="F3" s="25" t="s">
        <v>923</v>
      </c>
      <c r="G3" s="25" t="s">
        <v>924</v>
      </c>
      <c r="H3" s="25" t="s">
        <v>6</v>
      </c>
      <c r="I3" s="25" t="s">
        <v>7</v>
      </c>
      <c r="J3" s="26" t="s">
        <v>922</v>
      </c>
      <c r="O3" s="35" t="s">
        <v>0</v>
      </c>
      <c r="P3" s="36" t="s">
        <v>3</v>
      </c>
      <c r="Q3" s="36" t="s">
        <v>4</v>
      </c>
      <c r="R3" s="36" t="s">
        <v>5</v>
      </c>
      <c r="S3" s="36" t="s">
        <v>6</v>
      </c>
      <c r="T3" s="36" t="s">
        <v>7</v>
      </c>
      <c r="U3" s="36" t="s">
        <v>9</v>
      </c>
      <c r="V3" s="37" t="s">
        <v>938</v>
      </c>
    </row>
    <row r="4" spans="2:22" ht="15.4" thickBot="1">
      <c r="B4" s="27" t="s">
        <v>706</v>
      </c>
      <c r="C4" s="29" t="e">
        <f>VLOOKUP(B:B,DataBase!A:D,5,0)</f>
        <v>#REF!</v>
      </c>
      <c r="D4" s="28" t="s">
        <v>925</v>
      </c>
      <c r="E4" s="29" t="s">
        <v>926</v>
      </c>
      <c r="F4" s="29" t="s">
        <v>709</v>
      </c>
      <c r="G4" s="30" t="s">
        <v>927</v>
      </c>
      <c r="H4" s="29">
        <v>18.073540000000001</v>
      </c>
      <c r="I4" s="29">
        <v>42.222360000000002</v>
      </c>
      <c r="J4" s="31"/>
      <c r="O4" s="27" t="s">
        <v>229</v>
      </c>
      <c r="P4" s="34" t="s">
        <v>41</v>
      </c>
      <c r="Q4" s="29" t="s">
        <v>42</v>
      </c>
      <c r="R4" s="28" t="s">
        <v>877</v>
      </c>
      <c r="S4" s="29">
        <v>25.939630000000001</v>
      </c>
      <c r="T4" s="29">
        <v>49.679690000000001</v>
      </c>
      <c r="U4" s="29" t="s">
        <v>939</v>
      </c>
      <c r="V4" s="29" t="s">
        <v>940</v>
      </c>
    </row>
    <row r="5" spans="2:22" ht="15.4" thickBot="1">
      <c r="B5" s="27" t="s">
        <v>201</v>
      </c>
      <c r="C5" s="29" t="e">
        <f>VLOOKUP(B:B,DataBase!A:D,5,0)</f>
        <v>#REF!</v>
      </c>
      <c r="D5" s="28" t="s">
        <v>925</v>
      </c>
      <c r="E5" s="29" t="s">
        <v>926</v>
      </c>
      <c r="F5" s="29" t="s">
        <v>203</v>
      </c>
      <c r="G5" s="30" t="s">
        <v>927</v>
      </c>
      <c r="H5" s="29">
        <v>27.093710000000002</v>
      </c>
      <c r="I5" s="29">
        <v>49.088790000000003</v>
      </c>
      <c r="J5" s="31"/>
      <c r="O5" s="27" t="s">
        <v>231</v>
      </c>
      <c r="P5" s="34" t="s">
        <v>41</v>
      </c>
      <c r="Q5" s="29" t="s">
        <v>42</v>
      </c>
      <c r="R5" s="28" t="s">
        <v>877</v>
      </c>
      <c r="S5" s="29">
        <v>26.311900000000001</v>
      </c>
      <c r="T5" s="29">
        <v>50.141060000000003</v>
      </c>
      <c r="U5" s="29" t="s">
        <v>941</v>
      </c>
      <c r="V5" s="29" t="s">
        <v>942</v>
      </c>
    </row>
    <row r="6" spans="2:22" ht="15.4" thickBot="1">
      <c r="B6" s="27" t="s">
        <v>716</v>
      </c>
      <c r="C6" s="29" t="e">
        <f>VLOOKUP(B:B,DataBase!A:D,5,0)</f>
        <v>#REF!</v>
      </c>
      <c r="D6" s="28" t="s">
        <v>925</v>
      </c>
      <c r="E6" s="29" t="s">
        <v>926</v>
      </c>
      <c r="F6" s="29" t="s">
        <v>718</v>
      </c>
      <c r="G6" s="30" t="s">
        <v>927</v>
      </c>
      <c r="H6" s="29">
        <v>28.028199999999998</v>
      </c>
      <c r="I6" s="29">
        <v>34.631480000000003</v>
      </c>
      <c r="J6" s="31"/>
      <c r="O6" s="27" t="s">
        <v>232</v>
      </c>
      <c r="P6" s="34" t="s">
        <v>41</v>
      </c>
      <c r="Q6" s="29" t="s">
        <v>42</v>
      </c>
      <c r="R6" s="28" t="s">
        <v>877</v>
      </c>
      <c r="S6" s="29">
        <v>26.323229999999999</v>
      </c>
      <c r="T6" s="29">
        <v>50.109439999999999</v>
      </c>
      <c r="U6" s="29" t="s">
        <v>943</v>
      </c>
      <c r="V6" s="29" t="s">
        <v>944</v>
      </c>
    </row>
    <row r="7" spans="2:22" ht="15.4" thickBot="1">
      <c r="B7" s="27" t="s">
        <v>199</v>
      </c>
      <c r="C7" s="29" t="e">
        <f>VLOOKUP(B:B,DataBase!A:D,5,0)</f>
        <v>#REF!</v>
      </c>
      <c r="D7" s="28" t="s">
        <v>925</v>
      </c>
      <c r="E7" s="29" t="s">
        <v>926</v>
      </c>
      <c r="F7" s="29" t="s">
        <v>200</v>
      </c>
      <c r="G7" s="30" t="s">
        <v>927</v>
      </c>
      <c r="H7" s="29">
        <v>27.106822000000001</v>
      </c>
      <c r="I7" s="29">
        <v>49.031565999999998</v>
      </c>
      <c r="J7" s="31"/>
      <c r="L7" s="32" t="s">
        <v>933</v>
      </c>
      <c r="M7" s="26" t="s">
        <v>934</v>
      </c>
      <c r="O7" s="27" t="s">
        <v>235</v>
      </c>
      <c r="P7" s="34" t="s">
        <v>41</v>
      </c>
      <c r="Q7" s="29" t="s">
        <v>42</v>
      </c>
      <c r="R7" s="28" t="s">
        <v>902</v>
      </c>
      <c r="S7" s="29">
        <v>26.354489999999998</v>
      </c>
      <c r="T7" s="29">
        <v>50.177309999999999</v>
      </c>
      <c r="U7" s="29" t="s">
        <v>945</v>
      </c>
      <c r="V7" s="29" t="s">
        <v>946</v>
      </c>
    </row>
    <row r="8" spans="2:22" ht="15.4" thickBot="1">
      <c r="B8" s="27" t="s">
        <v>313</v>
      </c>
      <c r="C8" s="29" t="e">
        <f>VLOOKUP(B:B,DataBase!A:D,5,0)</f>
        <v>#REF!</v>
      </c>
      <c r="D8" s="28" t="s">
        <v>925</v>
      </c>
      <c r="E8" s="29" t="s">
        <v>926</v>
      </c>
      <c r="F8" s="29" t="s">
        <v>316</v>
      </c>
      <c r="G8" s="30" t="s">
        <v>927</v>
      </c>
      <c r="H8" s="29">
        <v>17.829951000000001</v>
      </c>
      <c r="I8" s="29">
        <v>44.036414999999998</v>
      </c>
      <c r="J8" s="31"/>
      <c r="L8" s="33" t="s">
        <v>935</v>
      </c>
      <c r="M8" s="34" t="s">
        <v>936</v>
      </c>
      <c r="O8" s="27" t="s">
        <v>247</v>
      </c>
      <c r="P8" s="34" t="s">
        <v>41</v>
      </c>
      <c r="Q8" s="29" t="s">
        <v>42</v>
      </c>
      <c r="R8" s="28" t="s">
        <v>904</v>
      </c>
      <c r="S8" s="29">
        <v>25.831029999999998</v>
      </c>
      <c r="T8" s="29">
        <v>50.132510000000003</v>
      </c>
      <c r="U8" s="29" t="s">
        <v>947</v>
      </c>
      <c r="V8" s="29" t="s">
        <v>946</v>
      </c>
    </row>
    <row r="9" spans="2:22" ht="15.4" thickBot="1">
      <c r="B9" s="27" t="s">
        <v>488</v>
      </c>
      <c r="C9" s="29" t="e">
        <f>VLOOKUP(B:B,DataBase!A:D,5,0)</f>
        <v>#REF!</v>
      </c>
      <c r="D9" s="28" t="s">
        <v>925</v>
      </c>
      <c r="E9" s="29" t="s">
        <v>926</v>
      </c>
      <c r="F9" s="29" t="s">
        <v>490</v>
      </c>
      <c r="G9" s="30" t="s">
        <v>927</v>
      </c>
      <c r="H9" s="29">
        <v>26.307300000000001</v>
      </c>
      <c r="I9" s="29">
        <v>44.916600000000003</v>
      </c>
      <c r="J9" s="31"/>
      <c r="L9" s="33" t="s">
        <v>937</v>
      </c>
      <c r="M9" s="34" t="s">
        <v>926</v>
      </c>
      <c r="O9" s="27" t="s">
        <v>38</v>
      </c>
      <c r="P9" s="34" t="s">
        <v>41</v>
      </c>
      <c r="Q9" s="29" t="s">
        <v>42</v>
      </c>
      <c r="R9" s="28" t="s">
        <v>948</v>
      </c>
      <c r="S9" s="29">
        <v>26.33249</v>
      </c>
      <c r="T9" s="29">
        <v>49.960549999999998</v>
      </c>
      <c r="U9" s="29" t="s">
        <v>888</v>
      </c>
      <c r="V9" s="29" t="s">
        <v>940</v>
      </c>
    </row>
    <row r="10" spans="2:22" ht="15.4" thickBot="1">
      <c r="B10" s="27" t="s">
        <v>928</v>
      </c>
      <c r="C10" s="29" t="e">
        <f>VLOOKUP(B:B,DataBase!A:D,5,0)</f>
        <v>#N/A</v>
      </c>
      <c r="D10" s="28" t="s">
        <v>925</v>
      </c>
      <c r="E10" s="29" t="s">
        <v>926</v>
      </c>
      <c r="F10" s="29" t="s">
        <v>929</v>
      </c>
      <c r="G10" s="30" t="s">
        <v>927</v>
      </c>
      <c r="H10" s="29">
        <v>26.14865</v>
      </c>
      <c r="I10" s="29">
        <v>50.117570000000001</v>
      </c>
      <c r="J10" s="31"/>
      <c r="O10" s="27" t="s">
        <v>173</v>
      </c>
      <c r="P10" s="34" t="s">
        <v>41</v>
      </c>
      <c r="Q10" s="29" t="s">
        <v>42</v>
      </c>
      <c r="R10" s="28" t="s">
        <v>174</v>
      </c>
      <c r="S10" s="29">
        <v>26.264810000000001</v>
      </c>
      <c r="T10" s="29">
        <v>50.067990000000002</v>
      </c>
      <c r="U10" s="29" t="s">
        <v>888</v>
      </c>
      <c r="V10" s="29" t="s">
        <v>946</v>
      </c>
    </row>
    <row r="11" spans="2:22" ht="15.4" thickBot="1">
      <c r="B11" s="27" t="s">
        <v>930</v>
      </c>
      <c r="C11" s="29" t="e">
        <f>VLOOKUP(B:B,DataBase!A:D,5,0)</f>
        <v>#N/A</v>
      </c>
      <c r="D11" s="28" t="s">
        <v>925</v>
      </c>
      <c r="E11" s="29" t="s">
        <v>926</v>
      </c>
      <c r="F11" s="29" t="s">
        <v>931</v>
      </c>
      <c r="G11" s="30" t="s">
        <v>927</v>
      </c>
      <c r="H11" s="29">
        <v>26.363910000000001</v>
      </c>
      <c r="I11" s="29">
        <v>50.228630000000003</v>
      </c>
      <c r="J11" s="31"/>
      <c r="O11" s="27" t="s">
        <v>179</v>
      </c>
      <c r="P11" s="34" t="s">
        <v>41</v>
      </c>
      <c r="Q11" s="29" t="s">
        <v>42</v>
      </c>
      <c r="R11" s="28" t="s">
        <v>121</v>
      </c>
      <c r="S11" s="29">
        <v>26.368849999999998</v>
      </c>
      <c r="T11" s="29">
        <v>50.159790000000001</v>
      </c>
      <c r="U11" s="29" t="s">
        <v>888</v>
      </c>
      <c r="V11" s="29" t="s">
        <v>946</v>
      </c>
    </row>
    <row r="12" spans="2:22" ht="15.4" thickBot="1">
      <c r="B12" s="27" t="s">
        <v>703</v>
      </c>
      <c r="C12" s="29" t="e">
        <f>VLOOKUP(B:B,DataBase!A:D,5,0)</f>
        <v>#N/A</v>
      </c>
      <c r="D12" s="28" t="s">
        <v>925</v>
      </c>
      <c r="E12" s="29" t="s">
        <v>926</v>
      </c>
      <c r="F12" s="29" t="s">
        <v>704</v>
      </c>
      <c r="G12" s="30" t="s">
        <v>927</v>
      </c>
      <c r="H12" s="29">
        <v>19.857389999999999</v>
      </c>
      <c r="I12" s="29">
        <v>42.419499999999999</v>
      </c>
      <c r="J12" s="31"/>
      <c r="O12" s="27" t="s">
        <v>180</v>
      </c>
      <c r="P12" s="34" t="s">
        <v>41</v>
      </c>
      <c r="Q12" s="29" t="s">
        <v>42</v>
      </c>
      <c r="R12" s="28" t="s">
        <v>181</v>
      </c>
      <c r="S12" s="29">
        <v>26.36805</v>
      </c>
      <c r="T12" s="29">
        <v>50.168979999999998</v>
      </c>
      <c r="U12" s="29" t="s">
        <v>888</v>
      </c>
      <c r="V12" s="29" t="s">
        <v>940</v>
      </c>
    </row>
    <row r="13" spans="2:22" ht="15.4" thickBot="1">
      <c r="B13" s="27" t="s">
        <v>194</v>
      </c>
      <c r="C13" s="29" t="e">
        <f>VLOOKUP(B:B,DataBase!A:D,5,0)</f>
        <v>#REF!</v>
      </c>
      <c r="D13" s="28" t="s">
        <v>925</v>
      </c>
      <c r="E13" s="29" t="s">
        <v>926</v>
      </c>
      <c r="F13" s="29" t="s">
        <v>197</v>
      </c>
      <c r="G13" s="30" t="s">
        <v>927</v>
      </c>
      <c r="H13" s="29">
        <v>26.862079999999999</v>
      </c>
      <c r="I13" s="29">
        <v>49.777360000000002</v>
      </c>
      <c r="J13" s="31"/>
      <c r="O13" s="27" t="s">
        <v>239</v>
      </c>
      <c r="P13" s="34" t="s">
        <v>41</v>
      </c>
      <c r="Q13" s="29" t="s">
        <v>104</v>
      </c>
      <c r="R13" s="28" t="s">
        <v>877</v>
      </c>
      <c r="S13" s="29">
        <v>24.06522</v>
      </c>
      <c r="T13" s="29">
        <v>49.201180000000001</v>
      </c>
      <c r="U13" s="29" t="s">
        <v>949</v>
      </c>
      <c r="V13" s="29" t="s">
        <v>950</v>
      </c>
    </row>
    <row r="14" spans="2:22" ht="15.4" thickBot="1">
      <c r="B14" s="27" t="s">
        <v>321</v>
      </c>
      <c r="C14" s="29" t="e">
        <f>VLOOKUP(B:B,DataBase!A:D,5,0)</f>
        <v>#REF!</v>
      </c>
      <c r="D14" s="28" t="s">
        <v>925</v>
      </c>
      <c r="E14" s="29" t="s">
        <v>926</v>
      </c>
      <c r="F14" s="29" t="s">
        <v>323</v>
      </c>
      <c r="G14" s="30" t="s">
        <v>927</v>
      </c>
      <c r="H14" s="29">
        <v>16.813876</v>
      </c>
      <c r="I14" s="29">
        <v>42.908442000000001</v>
      </c>
      <c r="J14" s="31"/>
      <c r="O14" s="27" t="s">
        <v>242</v>
      </c>
      <c r="P14" s="34" t="s">
        <v>41</v>
      </c>
      <c r="Q14" s="29" t="s">
        <v>104</v>
      </c>
      <c r="R14" s="28" t="s">
        <v>905</v>
      </c>
      <c r="S14" s="29">
        <v>25.344180000000001</v>
      </c>
      <c r="T14" s="29">
        <v>49.594769999999997</v>
      </c>
      <c r="U14" s="29" t="s">
        <v>951</v>
      </c>
      <c r="V14" s="29" t="s">
        <v>952</v>
      </c>
    </row>
    <row r="15" spans="2:22" ht="15.4" thickBot="1">
      <c r="B15" s="27" t="s">
        <v>290</v>
      </c>
      <c r="C15" s="29" t="e">
        <f>VLOOKUP(B:B,DataBase!A:D,5,0)</f>
        <v>#REF!</v>
      </c>
      <c r="D15" s="28" t="s">
        <v>925</v>
      </c>
      <c r="E15" s="29" t="s">
        <v>926</v>
      </c>
      <c r="F15" s="29" t="s">
        <v>292</v>
      </c>
      <c r="G15" s="30" t="s">
        <v>927</v>
      </c>
      <c r="H15" s="29">
        <v>19.25038</v>
      </c>
      <c r="I15" s="29">
        <v>42.069679999999998</v>
      </c>
      <c r="J15" s="31"/>
      <c r="O15" s="27" t="s">
        <v>244</v>
      </c>
      <c r="P15" s="34" t="s">
        <v>41</v>
      </c>
      <c r="Q15" s="29" t="s">
        <v>104</v>
      </c>
      <c r="R15" s="28" t="s">
        <v>902</v>
      </c>
      <c r="S15" s="29">
        <v>25.45524</v>
      </c>
      <c r="T15" s="29">
        <v>49.517980000000001</v>
      </c>
      <c r="U15" s="29" t="s">
        <v>953</v>
      </c>
      <c r="V15" s="29" t="s">
        <v>946</v>
      </c>
    </row>
    <row r="16" spans="2:22" ht="15.4" thickBot="1">
      <c r="B16" s="27" t="s">
        <v>596</v>
      </c>
      <c r="C16" s="29" t="e">
        <f>VLOOKUP(B:B,DataBase!A:D,5,0)</f>
        <v>#REF!</v>
      </c>
      <c r="D16" s="28" t="s">
        <v>925</v>
      </c>
      <c r="E16" s="29" t="s">
        <v>926</v>
      </c>
      <c r="F16" s="29" t="s">
        <v>599</v>
      </c>
      <c r="G16" s="30" t="s">
        <v>927</v>
      </c>
      <c r="H16" s="29">
        <v>31.026365999999999</v>
      </c>
      <c r="I16" s="29">
        <v>40.903207000000002</v>
      </c>
      <c r="J16" s="31"/>
      <c r="O16" s="27" t="s">
        <v>120</v>
      </c>
      <c r="P16" s="34" t="s">
        <v>41</v>
      </c>
      <c r="Q16" s="29" t="s">
        <v>104</v>
      </c>
      <c r="R16" s="28" t="s">
        <v>121</v>
      </c>
      <c r="S16" s="29">
        <v>25.47513</v>
      </c>
      <c r="T16" s="29">
        <v>49.509970000000003</v>
      </c>
      <c r="U16" s="29" t="s">
        <v>888</v>
      </c>
      <c r="V16" s="29" t="s">
        <v>954</v>
      </c>
    </row>
    <row r="17" spans="2:22" ht="15.4" thickBot="1">
      <c r="B17" s="27" t="s">
        <v>584</v>
      </c>
      <c r="C17" s="29" t="e">
        <f>VLOOKUP(B:B,DataBase!A:D,5,0)</f>
        <v>#REF!</v>
      </c>
      <c r="D17" s="28" t="s">
        <v>925</v>
      </c>
      <c r="E17" s="29" t="s">
        <v>926</v>
      </c>
      <c r="F17" s="29" t="s">
        <v>932</v>
      </c>
      <c r="G17" s="30" t="s">
        <v>927</v>
      </c>
      <c r="H17" s="29">
        <v>25.643799999999999</v>
      </c>
      <c r="I17" s="29">
        <v>46.829900000000002</v>
      </c>
      <c r="J17" s="31"/>
      <c r="O17" s="27" t="s">
        <v>129</v>
      </c>
      <c r="P17" s="34" t="s">
        <v>41</v>
      </c>
      <c r="Q17" s="29" t="s">
        <v>104</v>
      </c>
      <c r="R17" s="28" t="s">
        <v>121</v>
      </c>
      <c r="S17" s="29">
        <v>25.453530000000001</v>
      </c>
      <c r="T17" s="29">
        <v>49.503920000000001</v>
      </c>
      <c r="U17" s="29" t="s">
        <v>888</v>
      </c>
      <c r="V17" s="29" t="s">
        <v>954</v>
      </c>
    </row>
    <row r="18" spans="2:22" ht="15.4" thickBot="1">
      <c r="O18" s="27" t="s">
        <v>130</v>
      </c>
      <c r="P18" s="34" t="s">
        <v>41</v>
      </c>
      <c r="Q18" s="29" t="s">
        <v>104</v>
      </c>
      <c r="R18" s="28" t="s">
        <v>121</v>
      </c>
      <c r="S18" s="29">
        <v>25.466560000000001</v>
      </c>
      <c r="T18" s="29">
        <v>49.51885</v>
      </c>
      <c r="U18" s="29" t="s">
        <v>888</v>
      </c>
      <c r="V18" s="29" t="s">
        <v>954</v>
      </c>
    </row>
    <row r="19" spans="2:22" ht="15.4" thickBot="1">
      <c r="O19" s="27" t="s">
        <v>672</v>
      </c>
      <c r="P19" s="34" t="s">
        <v>41</v>
      </c>
      <c r="Q19" s="29" t="s">
        <v>104</v>
      </c>
      <c r="R19" s="29" t="s">
        <v>122</v>
      </c>
      <c r="S19" s="29">
        <v>25.462980000000002</v>
      </c>
      <c r="T19" s="29">
        <v>49.507089999999998</v>
      </c>
      <c r="U19" s="29" t="s">
        <v>888</v>
      </c>
      <c r="V19" s="29" t="s">
        <v>954</v>
      </c>
    </row>
    <row r="20" spans="2:22" ht="15.4" thickBot="1">
      <c r="O20" s="27" t="s">
        <v>671</v>
      </c>
      <c r="P20" s="34" t="s">
        <v>41</v>
      </c>
      <c r="Q20" s="29" t="s">
        <v>104</v>
      </c>
      <c r="R20" s="29" t="s">
        <v>122</v>
      </c>
      <c r="S20" s="29">
        <v>25.43497</v>
      </c>
      <c r="T20" s="29">
        <v>49.51099</v>
      </c>
      <c r="U20" s="29" t="s">
        <v>888</v>
      </c>
      <c r="V20" s="29" t="s">
        <v>954</v>
      </c>
    </row>
    <row r="21" spans="2:22" ht="15.4" thickBot="1">
      <c r="O21" s="27" t="s">
        <v>92</v>
      </c>
      <c r="P21" s="34" t="s">
        <v>41</v>
      </c>
      <c r="Q21" s="29" t="s">
        <v>84</v>
      </c>
      <c r="R21" s="28" t="s">
        <v>85</v>
      </c>
      <c r="S21" s="29">
        <v>27.106300000000001</v>
      </c>
      <c r="T21" s="29">
        <v>49.510100000000001</v>
      </c>
      <c r="U21" s="29" t="s">
        <v>888</v>
      </c>
      <c r="V21" s="29" t="s">
        <v>952</v>
      </c>
    </row>
    <row r="22" spans="2:22" ht="15.4" thickBot="1">
      <c r="O22" s="27" t="s">
        <v>94</v>
      </c>
      <c r="P22" s="34" t="s">
        <v>41</v>
      </c>
      <c r="Q22" s="29" t="s">
        <v>84</v>
      </c>
      <c r="R22" s="28" t="s">
        <v>85</v>
      </c>
      <c r="S22" s="29">
        <v>27.104990000000001</v>
      </c>
      <c r="T22" s="29">
        <v>49.52901</v>
      </c>
      <c r="U22" s="29" t="s">
        <v>888</v>
      </c>
      <c r="V22" s="29" t="s">
        <v>955</v>
      </c>
    </row>
    <row r="23" spans="2:22" ht="15.4" thickBot="1">
      <c r="O23" s="27" t="s">
        <v>95</v>
      </c>
      <c r="P23" s="34" t="s">
        <v>41</v>
      </c>
      <c r="Q23" s="29" t="s">
        <v>84</v>
      </c>
      <c r="R23" s="28" t="s">
        <v>96</v>
      </c>
      <c r="S23" s="29">
        <v>27.003070000000001</v>
      </c>
      <c r="T23" s="29">
        <v>49.394759999999998</v>
      </c>
      <c r="U23" s="29" t="s">
        <v>888</v>
      </c>
      <c r="V23" s="29" t="s">
        <v>946</v>
      </c>
    </row>
    <row r="24" spans="2:22" ht="15.4" thickBot="1">
      <c r="O24" s="27" t="s">
        <v>669</v>
      </c>
      <c r="P24" s="34" t="s">
        <v>41</v>
      </c>
      <c r="Q24" s="29" t="s">
        <v>84</v>
      </c>
      <c r="R24" s="29" t="s">
        <v>88</v>
      </c>
      <c r="S24" s="29">
        <v>27.167760000000001</v>
      </c>
      <c r="T24" s="29">
        <v>49.540649999999999</v>
      </c>
      <c r="U24" s="29" t="s">
        <v>888</v>
      </c>
      <c r="V24" s="29" t="s">
        <v>955</v>
      </c>
    </row>
    <row r="25" spans="2:22" ht="15.4" thickBot="1">
      <c r="O25" s="27" t="s">
        <v>727</v>
      </c>
      <c r="P25" s="38" t="s">
        <v>647</v>
      </c>
      <c r="Q25" s="29" t="s">
        <v>549</v>
      </c>
      <c r="R25" s="28" t="s">
        <v>721</v>
      </c>
      <c r="S25" s="29">
        <v>31.775770000000001</v>
      </c>
      <c r="T25" s="29">
        <v>39.019930000000002</v>
      </c>
      <c r="U25" s="29" t="s">
        <v>888</v>
      </c>
      <c r="V25" s="29" t="s">
        <v>940</v>
      </c>
    </row>
    <row r="26" spans="2:22" ht="15.4" thickBot="1">
      <c r="O26" s="27" t="s">
        <v>730</v>
      </c>
      <c r="P26" s="38" t="s">
        <v>647</v>
      </c>
      <c r="Q26" s="29" t="s">
        <v>549</v>
      </c>
      <c r="R26" s="28" t="s">
        <v>721</v>
      </c>
      <c r="S26" s="29">
        <v>31.65943</v>
      </c>
      <c r="T26" s="29">
        <v>38.875920000000001</v>
      </c>
      <c r="U26" s="29" t="s">
        <v>888</v>
      </c>
      <c r="V26" s="29" t="s">
        <v>946</v>
      </c>
    </row>
    <row r="27" spans="2:22" ht="15.4" thickBot="1">
      <c r="O27" s="27" t="s">
        <v>654</v>
      </c>
      <c r="P27" s="39" t="s">
        <v>649</v>
      </c>
      <c r="Q27" s="29" t="s">
        <v>344</v>
      </c>
      <c r="R27" s="28" t="s">
        <v>903</v>
      </c>
      <c r="S27" s="29">
        <v>26.39282</v>
      </c>
      <c r="T27" s="29">
        <v>44.013759999999998</v>
      </c>
      <c r="U27" s="29" t="s">
        <v>956</v>
      </c>
      <c r="V27" s="29" t="s">
        <v>940</v>
      </c>
    </row>
    <row r="28" spans="2:22" ht="15.4" thickBot="1">
      <c r="O28" s="27" t="s">
        <v>362</v>
      </c>
      <c r="P28" s="39" t="s">
        <v>649</v>
      </c>
      <c r="Q28" s="29" t="s">
        <v>344</v>
      </c>
      <c r="R28" s="28" t="s">
        <v>121</v>
      </c>
      <c r="S28" s="29">
        <v>26.327210000000001</v>
      </c>
      <c r="T28" s="29">
        <v>43.778080000000003</v>
      </c>
      <c r="U28" s="29" t="s">
        <v>888</v>
      </c>
      <c r="V28" s="29" t="s">
        <v>940</v>
      </c>
    </row>
    <row r="29" spans="2:22" ht="15.4" thickBot="1">
      <c r="O29" s="27" t="s">
        <v>381</v>
      </c>
      <c r="P29" s="39" t="s">
        <v>649</v>
      </c>
      <c r="Q29" s="29" t="s">
        <v>369</v>
      </c>
      <c r="R29" s="28" t="s">
        <v>382</v>
      </c>
      <c r="S29" s="29">
        <v>27.50705</v>
      </c>
      <c r="T29" s="29">
        <v>41.766649999999998</v>
      </c>
      <c r="U29" s="29" t="s">
        <v>888</v>
      </c>
      <c r="V29" s="29" t="s">
        <v>940</v>
      </c>
    </row>
  </sheetData>
  <hyperlinks>
    <hyperlink ref="G4" r:id="rId1" display="mailto:saqhua@stc.com.sa"/>
    <hyperlink ref="G5" r:id="rId2" display="mailto:saqhua@stc.com.sa"/>
    <hyperlink ref="G6" r:id="rId3" display="mailto:saqhua@stc.com.sa"/>
    <hyperlink ref="G7" r:id="rId4" display="mailto:saqhua@stc.com.sa"/>
    <hyperlink ref="G8" r:id="rId5" display="mailto:saqhua@stc.com.sa"/>
    <hyperlink ref="G9" r:id="rId6" display="mailto:saqhua@stc.com.sa"/>
    <hyperlink ref="G10" r:id="rId7" display="mailto:saqhua@stc.com.sa"/>
    <hyperlink ref="G11" r:id="rId8" display="mailto:saqhua@stc.com.sa"/>
    <hyperlink ref="G12" r:id="rId9" display="mailto:saqhua@stc.com.sa"/>
    <hyperlink ref="G13" r:id="rId10" display="mailto:saqhua@stc.com.sa"/>
    <hyperlink ref="G14" r:id="rId11" display="mailto:saqhua@stc.com.sa"/>
    <hyperlink ref="G15" r:id="rId12" display="mailto:saqhua@stc.com.sa"/>
    <hyperlink ref="G16" r:id="rId13" display="mailto:saqhua@stc.com.sa"/>
    <hyperlink ref="G17" r:id="rId14" display="mailto:saqhua@stc.com.sa"/>
  </hyperlinks>
  <pageMargins left="0.74803149606299213" right="0.74803149606299213" top="0.98425196850393704" bottom="0.98425196850393704" header="0.51181102362204722" footer="0.51181102362204722"/>
  <pageSetup paperSize="9" orientation="portrait" r:id="rId15"/>
  <headerFooter alignWithMargins="0">
    <oddHeader>&amp;L&amp;G&amp;C&amp;F&amp;RInternal</oddHeader>
    <oddFooter>&amp;L&amp;D&amp;CHuawei Confidential&amp;RPage &amp;P of &amp;N</oddFooter>
  </headerFooter>
  <legacyDrawingHF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DataBase</vt:lpstr>
      <vt:lpstr>Sheet8</vt:lpstr>
      <vt:lpstr>NovDec plan</vt:lpstr>
      <vt:lpstr>New Tree</vt:lpstr>
      <vt:lpstr>Sheet6</vt:lpstr>
      <vt:lpstr>Sheet5</vt:lpstr>
      <vt:lpstr>Sheet4</vt:lpstr>
      <vt:lpstr>SAQ GAP</vt:lpstr>
      <vt:lpstr>Critical Sites GAP</vt:lpstr>
      <vt:lpstr>Weekly Report </vt:lpstr>
      <vt:lpstr>Sep target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2019-11-17T14:44:26Z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(3)9ad+2BlB8aZkWWhtS+LzlbufEOnTNaD0pbbbBmV5Hsi7qdYR70kK0S4wHvh+kcbcCoJF3zq1
JafV67cWl8ebvwB2xV/S0gigw+9uS80Bq4xd0Ak116KVwIS1jX6aFZkfOtg4AZAyv+r+Se6e
RlHXqmpFuJ/3Z0w32x/9Zluh0z32wSvbhdtlW60nNqHgmXfUDKekK9r9pYdD34w36TU2QcdL
EC1qC5kXoc5YHFAAna</vt:lpwstr>
  </property>
  <property fmtid="{D5CDD505-2E9C-101B-9397-08002B2CF9AE}" pid="3" name="_2015_ms_pID_7253431">
    <vt:lpwstr>JFzUt6d9OBCqtI3nC/WnAx2SIxf0DF1m5ztk41TphzLiHwPu9LGrb5
ZzUzjUUOSJ+iQf4xMp9KgRLZ7v/UWSpfXyqMMDG1vJ0TXABDvtsBH8yatNTVeG2gLjg4IdNA
NTNGHbYDLn1tvbgrh0m953jNuta1QzjNO7IwdTLnROgwcNqTevL/RfHOfkrmFXQPW8BHcL0Z
I4ZpxQVNKGd/GzP1RThk0X/GkN+87wOcQD0Z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1562776912</vt:lpwstr>
  </property>
  <property fmtid="{D5CDD505-2E9C-101B-9397-08002B2CF9AE}" pid="8" name="_2015_ms_pID_7253432">
    <vt:lpwstr>tA==</vt:lpwstr>
  </property>
</Properties>
</file>